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D7BC4262-2B2F-467D-A6C6-CF6DA13E16C5}" xr6:coauthVersionLast="47" xr6:coauthVersionMax="47" xr10:uidLastSave="{00000000-0000-0000-0000-000000000000}"/>
  <workbookProtection workbookAlgorithmName="SHA-512" workbookHashValue="KG69rPxQwfTK5R6psBCh9ovfQmZt2sCJnx/1CNiInyoQKpQrFQpIYCEfbfsAqVTT9sL08JaFTq4vuRiTFT7v8Q==" workbookSaltValue="kzrOh9x3hBtLzdm5MLIs1Q==" workbookSpinCount="100000" lockStructure="1"/>
  <bookViews>
    <workbookView xWindow="-110" yWindow="-110" windowWidth="19420" windowHeight="11500" tabRatio="653" activeTab="1" xr2:uid="{16BC83F1-5DD3-4900-B95F-9B3932694DE9}"/>
  </bookViews>
  <sheets>
    <sheet name="記入例・注意事項" sheetId="27" r:id="rId1"/>
    <sheet name="【DR業産用】見積内訳書" sheetId="24" r:id="rId2"/>
    <sheet name="経費内訳" sheetId="29"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27" l="1"/>
  <c r="G66" i="27"/>
  <c r="G67" i="27"/>
  <c r="G69" i="27"/>
  <c r="G124" i="24"/>
  <c r="G131" i="24" s="1"/>
  <c r="G133" i="24" s="1"/>
  <c r="G123" i="24"/>
  <c r="G130" i="24" s="1"/>
  <c r="G122" i="24"/>
  <c r="G129" i="24" s="1"/>
  <c r="G115" i="24"/>
  <c r="G114" i="24"/>
  <c r="G113" i="24"/>
  <c r="G76" i="24"/>
  <c r="G75" i="24"/>
  <c r="G74" i="24"/>
  <c r="G35" i="24"/>
  <c r="G34" i="24"/>
  <c r="G36" i="24"/>
  <c r="G17" i="24"/>
  <c r="G16" i="24"/>
  <c r="G15" i="24"/>
  <c r="G126" i="24" l="1"/>
  <c r="G128" i="24"/>
  <c r="G127" i="24"/>
  <c r="G10" i="27" l="1"/>
  <c r="G9" i="27"/>
  <c r="G19" i="27"/>
  <c r="G18" i="27"/>
  <c r="G17" i="27"/>
  <c r="G16" i="27"/>
  <c r="G15" i="27"/>
  <c r="G13" i="27"/>
  <c r="G12" i="27"/>
  <c r="G11" i="27"/>
  <c r="G57" i="27" l="1"/>
  <c r="G56" i="27"/>
  <c r="G55" i="27"/>
  <c r="G54" i="27"/>
  <c r="G59" i="27" s="1"/>
  <c r="G53" i="27"/>
  <c r="G58" i="27" s="1"/>
  <c r="G48" i="27"/>
  <c r="G47" i="27"/>
  <c r="G46" i="27"/>
  <c r="G45" i="27"/>
  <c r="G44" i="27"/>
  <c r="G43" i="27"/>
  <c r="G42" i="27"/>
  <c r="G41" i="27"/>
  <c r="G40" i="27"/>
  <c r="G39" i="27"/>
  <c r="G38" i="27"/>
  <c r="G37" i="27"/>
  <c r="G32" i="27"/>
  <c r="G34" i="27" s="1"/>
  <c r="G31" i="27"/>
  <c r="G30" i="27"/>
  <c r="G29" i="27"/>
  <c r="G28" i="27"/>
  <c r="G27" i="27"/>
  <c r="G33" i="27" s="1"/>
  <c r="G26" i="27"/>
  <c r="G25" i="27"/>
  <c r="G24" i="27"/>
  <c r="G21" i="27"/>
  <c r="G20" i="27"/>
  <c r="G35" i="27" l="1"/>
  <c r="G60" i="27"/>
  <c r="G51" i="27"/>
  <c r="G50" i="27"/>
  <c r="G63" i="27" s="1"/>
  <c r="G22" i="27"/>
  <c r="G49" i="27"/>
  <c r="G62" i="27" s="1"/>
  <c r="G64" i="27" l="1"/>
</calcChain>
</file>

<file path=xl/sharedStrings.xml><?xml version="1.0" encoding="utf-8"?>
<sst xmlns="http://schemas.openxmlformats.org/spreadsheetml/2006/main" count="331" uniqueCount="171">
  <si>
    <t>項番</t>
    <rPh sb="0" eb="2">
      <t>コウバン</t>
    </rPh>
    <phoneticPr fontId="5"/>
  </si>
  <si>
    <t>品名</t>
    <rPh sb="0" eb="2">
      <t>ヒンメイ</t>
    </rPh>
    <phoneticPr fontId="5"/>
  </si>
  <si>
    <t>型番</t>
    <rPh sb="0" eb="2">
      <t>カタバン</t>
    </rPh>
    <phoneticPr fontId="5"/>
  </si>
  <si>
    <t>数量</t>
    <rPh sb="0" eb="2">
      <t>スウリョウ</t>
    </rPh>
    <phoneticPr fontId="5"/>
  </si>
  <si>
    <t>補助対象区分</t>
    <rPh sb="0" eb="6">
      <t>ホジョタイショウクブン</t>
    </rPh>
    <phoneticPr fontId="5"/>
  </si>
  <si>
    <t>備考</t>
    <rPh sb="0" eb="2">
      <t>ビコウ</t>
    </rPh>
    <phoneticPr fontId="5"/>
  </si>
  <si>
    <t>現場管理費</t>
    <rPh sb="0" eb="5">
      <t>ゲンバカンリヒ</t>
    </rPh>
    <phoneticPr fontId="5"/>
  </si>
  <si>
    <t>法定福利費</t>
    <rPh sb="0" eb="5">
      <t>ホウテイフクリヒ</t>
    </rPh>
    <phoneticPr fontId="5"/>
  </si>
  <si>
    <t>1-1</t>
    <phoneticPr fontId="5"/>
  </si>
  <si>
    <t>一般管理費</t>
    <rPh sb="0" eb="5">
      <t>イッパンカンリヒ</t>
    </rPh>
    <phoneticPr fontId="5"/>
  </si>
  <si>
    <t>単位</t>
    <rPh sb="0" eb="2">
      <t>タンイ</t>
    </rPh>
    <phoneticPr fontId="5"/>
  </si>
  <si>
    <t>2-1</t>
    <phoneticPr fontId="5"/>
  </si>
  <si>
    <t>2-2</t>
    <phoneticPr fontId="5"/>
  </si>
  <si>
    <t>補助対象</t>
  </si>
  <si>
    <t>台</t>
  </si>
  <si>
    <t>ケーブル</t>
    <phoneticPr fontId="5"/>
  </si>
  <si>
    <t>4-1</t>
    <phoneticPr fontId="5"/>
  </si>
  <si>
    <t>LANケーブル</t>
    <phoneticPr fontId="5"/>
  </si>
  <si>
    <t>安全対策費</t>
    <rPh sb="0" eb="5">
      <t>アンゼンタイサクヒ</t>
    </rPh>
    <phoneticPr fontId="5"/>
  </si>
  <si>
    <t>m</t>
  </si>
  <si>
    <t>補助対象外</t>
  </si>
  <si>
    <t>ABCDEFG</t>
    <phoneticPr fontId="5"/>
  </si>
  <si>
    <t>個</t>
  </si>
  <si>
    <t>2-4</t>
  </si>
  <si>
    <t>2-5</t>
  </si>
  <si>
    <t>実施設計費</t>
    <rPh sb="0" eb="2">
      <t>ジッシ</t>
    </rPh>
    <rPh sb="2" eb="5">
      <t>セッケイヒ</t>
    </rPh>
    <phoneticPr fontId="5"/>
  </si>
  <si>
    <t>人工</t>
  </si>
  <si>
    <t>式</t>
  </si>
  <si>
    <t>配管・配線・結線工事</t>
    <rPh sb="0" eb="2">
      <t>ハイカン</t>
    </rPh>
    <rPh sb="3" eb="5">
      <t>ハイセン</t>
    </rPh>
    <rPh sb="6" eb="8">
      <t>ケッセン</t>
    </rPh>
    <rPh sb="8" eb="10">
      <t>コウジ</t>
    </rPh>
    <phoneticPr fontId="5"/>
  </si>
  <si>
    <t>雑材消耗品</t>
    <rPh sb="0" eb="2">
      <t>ザツザイ</t>
    </rPh>
    <rPh sb="2" eb="5">
      <t>ショウモウヒン</t>
    </rPh>
    <phoneticPr fontId="5"/>
  </si>
  <si>
    <t>3-3</t>
  </si>
  <si>
    <t>3-4</t>
  </si>
  <si>
    <t>3-5</t>
  </si>
  <si>
    <t>3-6</t>
  </si>
  <si>
    <t>3-7</t>
  </si>
  <si>
    <t>3-8</t>
  </si>
  <si>
    <t>3-9</t>
  </si>
  <si>
    <t>2-3</t>
  </si>
  <si>
    <t>電線</t>
    <rPh sb="0" eb="2">
      <t>デンセン</t>
    </rPh>
    <phoneticPr fontId="5"/>
  </si>
  <si>
    <t>廃材処分費</t>
    <rPh sb="0" eb="2">
      <t>ハイザイ</t>
    </rPh>
    <rPh sb="2" eb="5">
      <t>ショブンヒ</t>
    </rPh>
    <phoneticPr fontId="5"/>
  </si>
  <si>
    <t>交通誘導員</t>
    <rPh sb="0" eb="2">
      <t>コウツウ</t>
    </rPh>
    <rPh sb="2" eb="5">
      <t>ユウドウイン</t>
    </rPh>
    <phoneticPr fontId="5"/>
  </si>
  <si>
    <t>道路使用許可申請</t>
    <rPh sb="0" eb="2">
      <t>ドウロ</t>
    </rPh>
    <rPh sb="2" eb="4">
      <t>シヨウ</t>
    </rPh>
    <rPh sb="4" eb="6">
      <t>キョカ</t>
    </rPh>
    <rPh sb="6" eb="8">
      <t>シンセイ</t>
    </rPh>
    <phoneticPr fontId="5"/>
  </si>
  <si>
    <t>回</t>
  </si>
  <si>
    <t>12345-A</t>
  </si>
  <si>
    <t>12345-ABC</t>
  </si>
  <si>
    <t>56789-B</t>
  </si>
  <si>
    <t>調査費</t>
    <rPh sb="0" eb="2">
      <t>チョウサ</t>
    </rPh>
    <rPh sb="2" eb="3">
      <t>ヒ</t>
    </rPh>
    <phoneticPr fontId="5"/>
  </si>
  <si>
    <t>12345-B</t>
    <phoneticPr fontId="5"/>
  </si>
  <si>
    <t>ABC150</t>
    <phoneticPr fontId="5"/>
  </si>
  <si>
    <t>ABC1.5</t>
    <phoneticPr fontId="5"/>
  </si>
  <si>
    <t>AB100</t>
    <phoneticPr fontId="5"/>
  </si>
  <si>
    <t>AB1.5</t>
    <phoneticPr fontId="5"/>
  </si>
  <si>
    <t>基礎工事</t>
    <rPh sb="0" eb="4">
      <t>キソコウジ</t>
    </rPh>
    <phoneticPr fontId="5"/>
  </si>
  <si>
    <t>支持材</t>
    <rPh sb="0" eb="3">
      <t>シジザイ</t>
    </rPh>
    <phoneticPr fontId="5"/>
  </si>
  <si>
    <t>クレーン</t>
  </si>
  <si>
    <t>制御装置設置工事</t>
    <rPh sb="0" eb="4">
      <t>セイギョソウチ</t>
    </rPh>
    <rPh sb="4" eb="6">
      <t>セッチ</t>
    </rPh>
    <rPh sb="6" eb="8">
      <t>コウジ</t>
    </rPh>
    <phoneticPr fontId="5"/>
  </si>
  <si>
    <t>試運転調整費</t>
    <rPh sb="0" eb="3">
      <t>シウンテン</t>
    </rPh>
    <rPh sb="3" eb="6">
      <t>チョウセイヒ</t>
    </rPh>
    <phoneticPr fontId="5"/>
  </si>
  <si>
    <t>4-3</t>
  </si>
  <si>
    <t>4-4</t>
  </si>
  <si>
    <t>4-5</t>
  </si>
  <si>
    <t>硬質ポリエチレン管</t>
    <rPh sb="0" eb="2">
      <t>コウシツ</t>
    </rPh>
    <rPh sb="8" eb="9">
      <t>カン</t>
    </rPh>
    <phoneticPr fontId="5"/>
  </si>
  <si>
    <t>補助対象</t>
    <rPh sb="0" eb="2">
      <t>ホジョ</t>
    </rPh>
    <rPh sb="2" eb="4">
      <t>タイショウ</t>
    </rPh>
    <phoneticPr fontId="5"/>
  </si>
  <si>
    <t>補助対象外</t>
    <rPh sb="0" eb="5">
      <t>ホジョタイショウガイ</t>
    </rPh>
    <phoneticPr fontId="5"/>
  </si>
  <si>
    <t>業務産業用蓄電システム</t>
    <rPh sb="0" eb="2">
      <t>ギョウム</t>
    </rPh>
    <rPh sb="2" eb="5">
      <t>サンギョウヨウ</t>
    </rPh>
    <phoneticPr fontId="5"/>
  </si>
  <si>
    <t>付帯設備（コンテナ）</t>
    <rPh sb="0" eb="2">
      <t>フタイ</t>
    </rPh>
    <rPh sb="2" eb="4">
      <t>セツビ</t>
    </rPh>
    <phoneticPr fontId="5"/>
  </si>
  <si>
    <t>電力変換装置（PCS）</t>
    <rPh sb="0" eb="2">
      <t>デンリョク</t>
    </rPh>
    <rPh sb="2" eb="4">
      <t>ヘンカン</t>
    </rPh>
    <rPh sb="4" eb="6">
      <t>ソウチ</t>
    </rPh>
    <phoneticPr fontId="5"/>
  </si>
  <si>
    <t>ABC-123</t>
    <phoneticPr fontId="5"/>
  </si>
  <si>
    <t>123abc</t>
    <phoneticPr fontId="5"/>
  </si>
  <si>
    <t>蓄電池部据付工事</t>
    <rPh sb="0" eb="3">
      <t>チクデンチ</t>
    </rPh>
    <rPh sb="3" eb="4">
      <t>ブ</t>
    </rPh>
    <rPh sb="4" eb="6">
      <t>スエツケ</t>
    </rPh>
    <rPh sb="6" eb="8">
      <t>コウジ</t>
    </rPh>
    <phoneticPr fontId="5"/>
  </si>
  <si>
    <t>20t　１台日</t>
    <rPh sb="5" eb="6">
      <t>ダイ</t>
    </rPh>
    <rPh sb="6" eb="7">
      <t>ヒ</t>
    </rPh>
    <phoneticPr fontId="5"/>
  </si>
  <si>
    <t>廃材処分委託費用</t>
    <rPh sb="0" eb="4">
      <t>ハイザイショブン</t>
    </rPh>
    <rPh sb="4" eb="8">
      <t>イタクヒヨウ</t>
    </rPh>
    <phoneticPr fontId="5"/>
  </si>
  <si>
    <t>安全選任監視人: @単価×工数,　安全装備費:内訳(単価×数量 等)</t>
    <rPh sb="0" eb="2">
      <t>アンゼン</t>
    </rPh>
    <rPh sb="2" eb="4">
      <t>センニン</t>
    </rPh>
    <rPh sb="4" eb="7">
      <t>カンシニン</t>
    </rPh>
    <rPh sb="10" eb="12">
      <t>タンカ</t>
    </rPh>
    <rPh sb="13" eb="15">
      <t>コウスウ</t>
    </rPh>
    <rPh sb="17" eb="19">
      <t>アンゼン</t>
    </rPh>
    <rPh sb="19" eb="22">
      <t>ソウビヒ</t>
    </rPh>
    <rPh sb="23" eb="25">
      <t>ウチワケ</t>
    </rPh>
    <rPh sb="26" eb="28">
      <t>タンカ</t>
    </rPh>
    <rPh sb="29" eb="31">
      <t>スウリョウ</t>
    </rPh>
    <rPh sb="32" eb="33">
      <t>トウ</t>
    </rPh>
    <phoneticPr fontId="5"/>
  </si>
  <si>
    <t>現場労務費に係る法定福利費の事業者負担分　@現場労務費×10％</t>
    <rPh sb="0" eb="2">
      <t>ゲンバ</t>
    </rPh>
    <rPh sb="2" eb="5">
      <t>ロウムヒ</t>
    </rPh>
    <rPh sb="6" eb="7">
      <t>カカ</t>
    </rPh>
    <rPh sb="8" eb="10">
      <t>ホウテイ</t>
    </rPh>
    <rPh sb="10" eb="13">
      <t>フクリヒ</t>
    </rPh>
    <rPh sb="14" eb="17">
      <t>ジギョウシャ</t>
    </rPh>
    <rPh sb="17" eb="20">
      <t>フタンブン</t>
    </rPh>
    <rPh sb="22" eb="24">
      <t>ゲンバ</t>
    </rPh>
    <rPh sb="24" eb="27">
      <t>ロウムヒ</t>
    </rPh>
    <phoneticPr fontId="5"/>
  </si>
  <si>
    <t>単価（円）</t>
    <rPh sb="0" eb="2">
      <t>タンカ</t>
    </rPh>
    <rPh sb="3" eb="4">
      <t>エン</t>
    </rPh>
    <phoneticPr fontId="5"/>
  </si>
  <si>
    <t>経費内訳区分</t>
    <rPh sb="0" eb="2">
      <t>ケイヒ</t>
    </rPh>
    <rPh sb="2" eb="4">
      <t>ウチワケ</t>
    </rPh>
    <rPh sb="4" eb="6">
      <t>クブン</t>
    </rPh>
    <phoneticPr fontId="5"/>
  </si>
  <si>
    <t>電池システム</t>
    <rPh sb="0" eb="2">
      <t>デンチ</t>
    </rPh>
    <phoneticPr fontId="5"/>
  </si>
  <si>
    <t>5-1</t>
    <phoneticPr fontId="5"/>
  </si>
  <si>
    <t>見積発行者（会社名）</t>
    <rPh sb="0" eb="5">
      <t>ミツモリハッコウシャ</t>
    </rPh>
    <rPh sb="6" eb="8">
      <t>カイシャ</t>
    </rPh>
    <rPh sb="8" eb="9">
      <t>メイ</t>
    </rPh>
    <phoneticPr fontId="5"/>
  </si>
  <si>
    <t>見積書番号</t>
    <rPh sb="0" eb="3">
      <t>ミツモリショ</t>
    </rPh>
    <rPh sb="3" eb="5">
      <t>バンゴウ</t>
    </rPh>
    <phoneticPr fontId="5"/>
  </si>
  <si>
    <t>A株式会社</t>
    <rPh sb="1" eb="5">
      <t>カブシキガイシャ</t>
    </rPh>
    <phoneticPr fontId="5"/>
  </si>
  <si>
    <t>A</t>
    <phoneticPr fontId="5"/>
  </si>
  <si>
    <t>合価（円）
消費税抜き</t>
    <rPh sb="0" eb="1">
      <t>ゴウ</t>
    </rPh>
    <rPh sb="1" eb="2">
      <t>アタイ</t>
    </rPh>
    <rPh sb="3" eb="4">
      <t>エン</t>
    </rPh>
    <rPh sb="6" eb="9">
      <t>ショウヒゼイ</t>
    </rPh>
    <rPh sb="9" eb="10">
      <t>ヌ</t>
    </rPh>
    <phoneticPr fontId="5"/>
  </si>
  <si>
    <t>3-1</t>
    <phoneticPr fontId="5"/>
  </si>
  <si>
    <t>3-2</t>
    <phoneticPr fontId="5"/>
  </si>
  <si>
    <t>5-2</t>
    <phoneticPr fontId="5"/>
  </si>
  <si>
    <t>組</t>
    <rPh sb="0" eb="1">
      <t>クミ</t>
    </rPh>
    <phoneticPr fontId="5"/>
  </si>
  <si>
    <t>回</t>
    <phoneticPr fontId="5"/>
  </si>
  <si>
    <t>5-3</t>
  </si>
  <si>
    <t>①設計費</t>
    <rPh sb="1" eb="4">
      <t>セッケイヒ</t>
    </rPh>
    <phoneticPr fontId="5"/>
  </si>
  <si>
    <t>4-6</t>
  </si>
  <si>
    <t>4-7</t>
  </si>
  <si>
    <t>4-8</t>
  </si>
  <si>
    <t>4-9</t>
  </si>
  <si>
    <t>4-10</t>
  </si>
  <si>
    <t>5-4</t>
  </si>
  <si>
    <t>5-5</t>
  </si>
  <si>
    <t>蓄電システム</t>
    <rPh sb="0" eb="2">
      <t>チクデン</t>
    </rPh>
    <phoneticPr fontId="22"/>
  </si>
  <si>
    <t>②設備費</t>
    <rPh sb="1" eb="4">
      <t>セツビヒ</t>
    </rPh>
    <phoneticPr fontId="22"/>
  </si>
  <si>
    <t>③工事費</t>
    <phoneticPr fontId="22"/>
  </si>
  <si>
    <t>見積内訳書（業務産業用蓄電システム）</t>
    <rPh sb="0" eb="2">
      <t>ミツモリ</t>
    </rPh>
    <rPh sb="2" eb="5">
      <t>ウチワケショ</t>
    </rPh>
    <rPh sb="6" eb="13">
      <t>ギョウムサンギョウヨウチクデン</t>
    </rPh>
    <phoneticPr fontId="5"/>
  </si>
  <si>
    <t>材料費</t>
    <rPh sb="0" eb="3">
      <t>ザイリョウヒ</t>
    </rPh>
    <phoneticPr fontId="5"/>
  </si>
  <si>
    <t>管理費</t>
    <rPh sb="0" eb="3">
      <t>カンリヒ</t>
    </rPh>
    <phoneticPr fontId="5"/>
  </si>
  <si>
    <t>現場管理費</t>
    <rPh sb="0" eb="5">
      <t>ゲンバカンリヒ</t>
    </rPh>
    <phoneticPr fontId="23"/>
  </si>
  <si>
    <t>実施設計費</t>
    <phoneticPr fontId="5"/>
  </si>
  <si>
    <t>電力変換装置</t>
    <phoneticPr fontId="5"/>
  </si>
  <si>
    <t>蓄電システム制御装置</t>
    <rPh sb="0" eb="2">
      <t>チクデン</t>
    </rPh>
    <rPh sb="6" eb="8">
      <t>セイギョ</t>
    </rPh>
    <rPh sb="8" eb="10">
      <t>ソウチ</t>
    </rPh>
    <phoneticPr fontId="5"/>
  </si>
  <si>
    <t>付帯設備（空調設備、筐体等）</t>
    <rPh sb="0" eb="2">
      <t>フタイ</t>
    </rPh>
    <rPh sb="2" eb="4">
      <t>セツビ</t>
    </rPh>
    <rPh sb="5" eb="7">
      <t>クウチョウ</t>
    </rPh>
    <rPh sb="7" eb="9">
      <t>セツビ</t>
    </rPh>
    <rPh sb="10" eb="12">
      <t>キョウタイ</t>
    </rPh>
    <rPh sb="12" eb="13">
      <t>トウ</t>
    </rPh>
    <phoneticPr fontId="5"/>
  </si>
  <si>
    <t>基礎工事</t>
    <rPh sb="0" eb="2">
      <t>キソ</t>
    </rPh>
    <rPh sb="2" eb="4">
      <t>コウジ</t>
    </rPh>
    <phoneticPr fontId="23"/>
  </si>
  <si>
    <t>搬入工事</t>
    <rPh sb="0" eb="2">
      <t>ハンニュウ</t>
    </rPh>
    <rPh sb="2" eb="4">
      <t>コウジ</t>
    </rPh>
    <phoneticPr fontId="22"/>
  </si>
  <si>
    <t>据付工事</t>
    <rPh sb="0" eb="2">
      <t>スエツケ</t>
    </rPh>
    <rPh sb="2" eb="4">
      <t>コウジ</t>
    </rPh>
    <phoneticPr fontId="23"/>
  </si>
  <si>
    <t>電気工事</t>
    <rPh sb="0" eb="2">
      <t>デンキ</t>
    </rPh>
    <rPh sb="2" eb="4">
      <t>コウジ</t>
    </rPh>
    <phoneticPr fontId="23"/>
  </si>
  <si>
    <t>試運転調整</t>
    <rPh sb="0" eb="3">
      <t>シウンテン</t>
    </rPh>
    <rPh sb="3" eb="5">
      <t>チョウセイ</t>
    </rPh>
    <phoneticPr fontId="23"/>
  </si>
  <si>
    <t>その他（調査費等）</t>
  </si>
  <si>
    <t>その他（調査費等）</t>
    <rPh sb="2" eb="3">
      <t>ホカ</t>
    </rPh>
    <rPh sb="4" eb="6">
      <t>チョウサ</t>
    </rPh>
    <rPh sb="6" eb="7">
      <t>ヒ</t>
    </rPh>
    <rPh sb="7" eb="8">
      <t>トウ</t>
    </rPh>
    <phoneticPr fontId="5"/>
  </si>
  <si>
    <t>電池システム</t>
  </si>
  <si>
    <t>電池システム</t>
    <rPh sb="0" eb="2">
      <t>デンチ</t>
    </rPh>
    <phoneticPr fontId="22"/>
  </si>
  <si>
    <t>工事費</t>
    <phoneticPr fontId="5"/>
  </si>
  <si>
    <t>材料</t>
    <rPh sb="0" eb="2">
      <t>ザイリョウ</t>
    </rPh>
    <phoneticPr fontId="5"/>
  </si>
  <si>
    <t>屋外設置用コンテナ/シェルターの設置に要する工事</t>
    <phoneticPr fontId="5"/>
  </si>
  <si>
    <t>その他（安全対策費等）</t>
  </si>
  <si>
    <t>その他（安全対策費等）</t>
    <rPh sb="2" eb="3">
      <t>ホカ</t>
    </rPh>
    <rPh sb="4" eb="6">
      <t>アンゼン</t>
    </rPh>
    <rPh sb="6" eb="8">
      <t>タイサク</t>
    </rPh>
    <rPh sb="8" eb="9">
      <t>ヒ</t>
    </rPh>
    <rPh sb="9" eb="10">
      <t>トウ</t>
    </rPh>
    <phoneticPr fontId="23"/>
  </si>
  <si>
    <t>一般管理費</t>
  </si>
  <si>
    <t>一般管理費</t>
    <rPh sb="0" eb="5">
      <t>イッパンカンリヒ</t>
    </rPh>
    <phoneticPr fontId="23"/>
  </si>
  <si>
    <t>その他
(塩害仕様、受電キュービクル・変圧器等)</t>
    <rPh sb="5" eb="9">
      <t>エンガイシヨウ</t>
    </rPh>
    <phoneticPr fontId="5"/>
  </si>
  <si>
    <t>実施設計費</t>
  </si>
  <si>
    <t>小計</t>
    <phoneticPr fontId="5"/>
  </si>
  <si>
    <t>電力変換装置</t>
  </si>
  <si>
    <t>蓄電システム制御装置</t>
  </si>
  <si>
    <t>付帯設備（空調設備、筐体等）</t>
  </si>
  <si>
    <t>その他 (塩害仕様、受電キュービクル・変圧器等)</t>
  </si>
  <si>
    <t>その他（塩害仕様）</t>
    <rPh sb="2" eb="3">
      <t>ホカ</t>
    </rPh>
    <rPh sb="4" eb="6">
      <t>エンガイ</t>
    </rPh>
    <rPh sb="6" eb="8">
      <t>シヨウ</t>
    </rPh>
    <phoneticPr fontId="5"/>
  </si>
  <si>
    <t>基礎工事</t>
  </si>
  <si>
    <t>搬入工事</t>
  </si>
  <si>
    <t>据付工事</t>
  </si>
  <si>
    <t>電気工事</t>
  </si>
  <si>
    <t>試運転調整</t>
  </si>
  <si>
    <t>その他（労務費、作業費等）</t>
  </si>
  <si>
    <t>その他（労務費、作業費等）</t>
    <rPh sb="2" eb="3">
      <t>ホカ</t>
    </rPh>
    <rPh sb="4" eb="7">
      <t>ロウムヒ</t>
    </rPh>
    <rPh sb="8" eb="11">
      <t>サギョウヒ</t>
    </rPh>
    <rPh sb="11" eb="12">
      <t>トウ</t>
    </rPh>
    <phoneticPr fontId="22"/>
  </si>
  <si>
    <t>現場管理費</t>
  </si>
  <si>
    <t>②設備費</t>
    <rPh sb="1" eb="4">
      <t>セツビヒ</t>
    </rPh>
    <phoneticPr fontId="5"/>
  </si>
  <si>
    <t>4-2</t>
    <phoneticPr fontId="5"/>
  </si>
  <si>
    <t>4-11</t>
  </si>
  <si>
    <t>4-12</t>
  </si>
  <si>
    <t>③工事費-労務費/作業費</t>
    <rPh sb="5" eb="8">
      <t>ロウムヒ</t>
    </rPh>
    <rPh sb="9" eb="11">
      <t>サギョウ</t>
    </rPh>
    <rPh sb="11" eb="12">
      <t>ヒ</t>
    </rPh>
    <phoneticPr fontId="5"/>
  </si>
  <si>
    <t>式</t>
    <phoneticPr fontId="5"/>
  </si>
  <si>
    <t>1-2</t>
    <phoneticPr fontId="5"/>
  </si>
  <si>
    <t>クレーン等重機費</t>
    <rPh sb="4" eb="5">
      <t>トウ</t>
    </rPh>
    <rPh sb="5" eb="8">
      <t>ジュウキヒ</t>
    </rPh>
    <phoneticPr fontId="5"/>
  </si>
  <si>
    <t>クレーン等重機</t>
  </si>
  <si>
    <t>その他(塩害仕様、受電キュービクル・変圧器等)</t>
    <rPh sb="4" eb="8">
      <t>エンガイシヨウ</t>
    </rPh>
    <phoneticPr fontId="5"/>
  </si>
  <si>
    <t>クレーン等重機</t>
    <phoneticPr fontId="5"/>
  </si>
  <si>
    <t>輸送費（電池システム、PCS、蓄電システム制御装置、コンテナ）</t>
    <rPh sb="0" eb="3">
      <t>ユソウヒ</t>
    </rPh>
    <rPh sb="4" eb="6">
      <t>デンチ</t>
    </rPh>
    <rPh sb="15" eb="17">
      <t>チクデン</t>
    </rPh>
    <rPh sb="21" eb="25">
      <t>セイギョソウチ</t>
    </rPh>
    <phoneticPr fontId="5"/>
  </si>
  <si>
    <t>国内輸送(〇〇工場から現地設置場所まで、費用内訳：重機〇ｔ、@単価/日×〇日、労務費〇/日×〇日)</t>
    <rPh sb="0" eb="2">
      <t>コクナイ</t>
    </rPh>
    <rPh sb="2" eb="4">
      <t>ユソウ</t>
    </rPh>
    <rPh sb="7" eb="9">
      <t>コウジョウ</t>
    </rPh>
    <rPh sb="11" eb="13">
      <t>ゲンチ</t>
    </rPh>
    <rPh sb="13" eb="17">
      <t>セッチバショ</t>
    </rPh>
    <rPh sb="20" eb="22">
      <t>ヒヨウ</t>
    </rPh>
    <rPh sb="22" eb="24">
      <t>ウチワケ</t>
    </rPh>
    <rPh sb="25" eb="27">
      <t>ジュウキ</t>
    </rPh>
    <rPh sb="31" eb="33">
      <t>タンカ</t>
    </rPh>
    <rPh sb="34" eb="35">
      <t>ニチ</t>
    </rPh>
    <rPh sb="37" eb="38">
      <t>ニチ</t>
    </rPh>
    <rPh sb="39" eb="41">
      <t>ロウム</t>
    </rPh>
    <rPh sb="41" eb="42">
      <t>ヒ</t>
    </rPh>
    <rPh sb="44" eb="45">
      <t>ニチ</t>
    </rPh>
    <rPh sb="46" eb="48">
      <t>マルニチ</t>
    </rPh>
    <phoneticPr fontId="5"/>
  </si>
  <si>
    <t>輸送費（電池システム、BMS、蓄電システム制御装置、コンテナ）</t>
    <rPh sb="0" eb="3">
      <t>ユソウヒ</t>
    </rPh>
    <rPh sb="4" eb="6">
      <t>デンチ</t>
    </rPh>
    <rPh sb="15" eb="17">
      <t>チクデン</t>
    </rPh>
    <rPh sb="21" eb="25">
      <t>セイギョソウチ</t>
    </rPh>
    <phoneticPr fontId="5"/>
  </si>
  <si>
    <t>国外輸送(〇〇工場から現地設置場所まで、費用内訳：重機〇ｔ、@単価/日×〇日、労務費〇/日×〇日)</t>
    <rPh sb="0" eb="2">
      <t>コクガイ</t>
    </rPh>
    <rPh sb="2" eb="4">
      <t>ユソウ</t>
    </rPh>
    <phoneticPr fontId="5"/>
  </si>
  <si>
    <t>③工事費-管理費</t>
    <rPh sb="5" eb="8">
      <t>カンリヒ</t>
    </rPh>
    <phoneticPr fontId="5"/>
  </si>
  <si>
    <t>工事費　合計（3+4+5)</t>
    <rPh sb="0" eb="3">
      <t>コウジヒ</t>
    </rPh>
    <rPh sb="4" eb="6">
      <t>ゴウケイ</t>
    </rPh>
    <phoneticPr fontId="5"/>
  </si>
  <si>
    <t>【業務産業用蓄電システム】</t>
    <rPh sb="1" eb="6">
      <t>ギョウムサンギョウヨウ</t>
    </rPh>
    <rPh sb="6" eb="8">
      <t>チクデン</t>
    </rPh>
    <phoneticPr fontId="5"/>
  </si>
  <si>
    <t>経費内訳区分一覧</t>
    <rPh sb="0" eb="6">
      <t>ケイヒウチワケクブン</t>
    </rPh>
    <rPh sb="6" eb="8">
      <t>イチラン</t>
    </rPh>
    <phoneticPr fontId="5"/>
  </si>
  <si>
    <t>材料費
労務費
作業費</t>
    <rPh sb="4" eb="7">
      <t>ロウムヒ</t>
    </rPh>
    <rPh sb="8" eb="11">
      <t>サギョウヒ</t>
    </rPh>
    <phoneticPr fontId="5"/>
  </si>
  <si>
    <t>項番1、2、3、4、5の合計金額となります</t>
    <rPh sb="0" eb="2">
      <t>コウバン</t>
    </rPh>
    <rPh sb="12" eb="14">
      <t>ゴウケイ</t>
    </rPh>
    <rPh sb="14" eb="16">
      <t>キンガク</t>
    </rPh>
    <phoneticPr fontId="5"/>
  </si>
  <si>
    <t>補助対象外　　　　合計</t>
    <rPh sb="0" eb="5">
      <t>ホジョタイショウガイ</t>
    </rPh>
    <rPh sb="9" eb="11">
      <t>ゴウケイ</t>
    </rPh>
    <phoneticPr fontId="5"/>
  </si>
  <si>
    <t>補助対象　　　　　合計</t>
    <rPh sb="0" eb="4">
      <t>ホジョタイショウ</t>
    </rPh>
    <rPh sb="9" eb="11">
      <t>ゴウケイ</t>
    </rPh>
    <phoneticPr fontId="5"/>
  </si>
  <si>
    <t>消費税　　　　　　合計</t>
    <rPh sb="0" eb="3">
      <t>ショウヒゼイ</t>
    </rPh>
    <rPh sb="9" eb="11">
      <t>ゴウケイ</t>
    </rPh>
    <phoneticPr fontId="5"/>
  </si>
  <si>
    <t>消費税合計は本項目に手入力してください　※小数点以下は入力不可</t>
    <rPh sb="0" eb="3">
      <t>ショウヒゼイ</t>
    </rPh>
    <rPh sb="3" eb="5">
      <t>ゴウケイ</t>
    </rPh>
    <rPh sb="6" eb="7">
      <t>ホン</t>
    </rPh>
    <rPh sb="7" eb="9">
      <t>コウモク</t>
    </rPh>
    <rPh sb="10" eb="13">
      <t>テニュウリョク</t>
    </rPh>
    <rPh sb="21" eb="24">
      <t>ショウスウテン</t>
    </rPh>
    <rPh sb="24" eb="26">
      <t>イカ</t>
    </rPh>
    <rPh sb="27" eb="29">
      <t>ニュウリョク</t>
    </rPh>
    <rPh sb="29" eb="31">
      <t>フカ</t>
    </rPh>
    <phoneticPr fontId="5"/>
  </si>
  <si>
    <t>補助対象・対象外　合計（税抜）</t>
    <rPh sb="0" eb="4">
      <t>ホジョタイショウ</t>
    </rPh>
    <rPh sb="5" eb="8">
      <t>タイショウガイ</t>
    </rPh>
    <rPh sb="9" eb="11">
      <t>ゴウケイ</t>
    </rPh>
    <rPh sb="12" eb="14">
      <t>ゼイヌ</t>
    </rPh>
    <phoneticPr fontId="5"/>
  </si>
  <si>
    <r>
      <t>補助対象・対象外　合計（</t>
    </r>
    <r>
      <rPr>
        <b/>
        <sz val="12"/>
        <color rgb="FFFF0000"/>
        <rFont val="游ゴシック"/>
        <family val="3"/>
        <charset val="128"/>
        <scheme val="minor"/>
      </rPr>
      <t>税込</t>
    </r>
    <r>
      <rPr>
        <b/>
        <sz val="12"/>
        <color theme="1"/>
        <rFont val="游ゴシック"/>
        <family val="3"/>
        <charset val="128"/>
        <scheme val="minor"/>
      </rPr>
      <t>）</t>
    </r>
    <rPh sb="0" eb="2">
      <t>ホジョ</t>
    </rPh>
    <rPh sb="2" eb="4">
      <t>タイショウ</t>
    </rPh>
    <rPh sb="5" eb="8">
      <t>タイショウガイ</t>
    </rPh>
    <rPh sb="9" eb="11">
      <t>ゴウケイ</t>
    </rPh>
    <rPh sb="12" eb="14">
      <t>ゼイコ</t>
    </rPh>
    <phoneticPr fontId="5"/>
  </si>
  <si>
    <t>③工事費-材料費</t>
    <rPh sb="1" eb="4">
      <t>コウジヒ</t>
    </rPh>
    <rPh sb="5" eb="8">
      <t>ザイリョウヒ</t>
    </rPh>
    <phoneticPr fontId="5"/>
  </si>
  <si>
    <t>③工事費-材料費</t>
    <rPh sb="0" eb="1">
      <t>ヒ</t>
    </rPh>
    <rPh sb="1" eb="3">
      <t>コウジ</t>
    </rPh>
    <rPh sb="3" eb="6">
      <t>ザイリョウヒ</t>
    </rPh>
    <phoneticPr fontId="5"/>
  </si>
  <si>
    <r>
      <t>工事費</t>
    </r>
    <r>
      <rPr>
        <sz val="12"/>
        <color rgb="FF0070C0"/>
        <rFont val="Segoe UI Symbol"/>
        <family val="3"/>
      </rPr>
      <t>✕</t>
    </r>
    <r>
      <rPr>
        <sz val="12"/>
        <color rgb="FF0070C0"/>
        <rFont val="游ゴシック"/>
        <family val="3"/>
        <charset val="128"/>
        <scheme val="minor"/>
      </rPr>
      <t>〇％</t>
    </r>
    <rPh sb="0" eb="3">
      <t>コウジヒ</t>
    </rPh>
    <phoneticPr fontId="5"/>
  </si>
  <si>
    <r>
      <t>工事原価</t>
    </r>
    <r>
      <rPr>
        <sz val="11"/>
        <color rgb="FF0070C0"/>
        <rFont val="Segoe UI Symbol"/>
        <family val="2"/>
      </rPr>
      <t>✕●●</t>
    </r>
    <r>
      <rPr>
        <sz val="11"/>
        <color rgb="FF0070C0"/>
        <rFont val="游ゴシック"/>
        <family val="2"/>
        <charset val="128"/>
        <scheme val="minor"/>
      </rPr>
      <t>％</t>
    </r>
    <rPh sb="0" eb="2">
      <t>コウジ</t>
    </rPh>
    <rPh sb="2" eb="4">
      <t>ゲンカ</t>
    </rPh>
    <phoneticPr fontId="5"/>
  </si>
  <si>
    <t>【DR業務産業用蓄電システム】見積内訳書</t>
    <rPh sb="3" eb="5">
      <t>ギョウム</t>
    </rPh>
    <rPh sb="5" eb="8">
      <t>サンギョウヨウ</t>
    </rPh>
    <rPh sb="8" eb="10">
      <t>チクデン</t>
    </rPh>
    <rPh sb="15" eb="20">
      <t>ミツモリウチワケショ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</si>
</sst>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rgb="FF000000"/>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2"/>
      <charset val="128"/>
      <scheme val="minor"/>
    </font>
    <font>
      <b/>
      <sz val="11"/>
      <color rgb="FF000000"/>
      <name val="游ゴシック"/>
      <family val="3"/>
      <charset val="128"/>
      <scheme val="minor"/>
    </font>
    <font>
      <sz val="12"/>
      <color rgb="FF000000"/>
      <name val="游ゴシック"/>
      <family val="3"/>
      <charset val="128"/>
      <scheme val="minor"/>
    </font>
    <font>
      <sz val="14"/>
      <color rgb="FF000000"/>
      <name val="游ゴシック"/>
      <family val="3"/>
      <charset val="128"/>
      <scheme val="minor"/>
    </font>
    <font>
      <sz val="12"/>
      <color rgb="FFFF0000"/>
      <name val="游ゴシック"/>
      <family val="3"/>
      <charset val="128"/>
      <scheme val="minor"/>
    </font>
    <font>
      <sz val="11"/>
      <color theme="1"/>
      <name val="Arial"/>
      <family val="2"/>
    </font>
    <font>
      <sz val="12"/>
      <name val="游ゴシック"/>
      <family val="3"/>
      <charset val="128"/>
      <scheme val="minor"/>
    </font>
    <font>
      <u/>
      <sz val="11"/>
      <color theme="10"/>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u/>
      <sz val="18"/>
      <color theme="1"/>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b/>
      <sz val="22"/>
      <color theme="1"/>
      <name val="游ゴシック"/>
      <family val="3"/>
      <charset val="128"/>
      <scheme val="minor"/>
    </font>
    <font>
      <b/>
      <sz val="11"/>
      <color theme="1"/>
      <name val="游ゴシック"/>
      <family val="3"/>
      <charset val="128"/>
      <scheme val="minor"/>
    </font>
    <font>
      <sz val="10"/>
      <name val="Meiryo UI"/>
      <family val="3"/>
      <charset val="128"/>
    </font>
    <font>
      <sz val="6"/>
      <name val="ＭＳ Ｐゴシック"/>
      <family val="3"/>
      <charset val="128"/>
    </font>
    <font>
      <sz val="8"/>
      <name val="ＭＳ ゴシック"/>
      <family val="3"/>
      <charset val="128"/>
    </font>
    <font>
      <sz val="10"/>
      <color rgb="FF000000"/>
      <name val="Meiryo UI"/>
      <family val="3"/>
      <charset val="128"/>
    </font>
    <font>
      <b/>
      <sz val="12"/>
      <color rgb="FF000000"/>
      <name val="Meiryo UI"/>
      <family val="3"/>
      <charset val="128"/>
    </font>
    <font>
      <sz val="10"/>
      <color theme="1" tint="0.499984740745262"/>
      <name val="Meiryo UI"/>
      <family val="3"/>
      <charset val="128"/>
    </font>
    <font>
      <sz val="11"/>
      <color theme="1" tint="0.499984740745262"/>
      <name val="游ゴシック"/>
      <family val="2"/>
      <charset val="128"/>
      <scheme val="minor"/>
    </font>
    <font>
      <sz val="14"/>
      <color theme="1"/>
      <name val="游ゴシック"/>
      <family val="3"/>
      <charset val="128"/>
      <scheme val="minor"/>
    </font>
    <font>
      <b/>
      <sz val="12"/>
      <name val="游ゴシック"/>
      <family val="3"/>
      <charset val="128"/>
      <scheme val="minor"/>
    </font>
    <font>
      <b/>
      <u/>
      <sz val="18"/>
      <name val="游ゴシック"/>
      <family val="3"/>
      <charset val="128"/>
      <scheme val="minor"/>
    </font>
    <font>
      <b/>
      <sz val="18"/>
      <name val="游ゴシック"/>
      <family val="3"/>
      <charset val="128"/>
      <scheme val="minor"/>
    </font>
    <font>
      <b/>
      <sz val="16"/>
      <name val="游ゴシック"/>
      <family val="3"/>
      <charset val="128"/>
      <scheme val="minor"/>
    </font>
    <font>
      <b/>
      <sz val="22"/>
      <name val="游ゴシック"/>
      <family val="3"/>
      <charset val="128"/>
      <scheme val="minor"/>
    </font>
    <font>
      <b/>
      <sz val="11"/>
      <color rgb="FF000000"/>
      <name val="Meiryo UI"/>
      <family val="3"/>
      <charset val="128"/>
    </font>
    <font>
      <b/>
      <sz val="14"/>
      <color rgb="FF000000"/>
      <name val="游ゴシック"/>
      <family val="3"/>
      <charset val="128"/>
      <scheme val="minor"/>
    </font>
    <font>
      <b/>
      <sz val="12"/>
      <color rgb="FFFF0000"/>
      <name val="游ゴシック"/>
      <family val="3"/>
      <charset val="128"/>
      <scheme val="minor"/>
    </font>
    <font>
      <sz val="12"/>
      <color rgb="FF0070C0"/>
      <name val="游ゴシック"/>
      <family val="3"/>
      <charset val="128"/>
      <scheme val="minor"/>
    </font>
    <font>
      <sz val="12"/>
      <color rgb="FF0070C0"/>
      <name val="Segoe UI Symbol"/>
      <family val="3"/>
    </font>
    <font>
      <sz val="11"/>
      <color rgb="FF0070C0"/>
      <name val="游ゴシック"/>
      <family val="2"/>
      <charset val="128"/>
      <scheme val="minor"/>
    </font>
    <font>
      <sz val="11"/>
      <color rgb="FF0070C0"/>
      <name val="Segoe UI Symbol"/>
      <family val="2"/>
    </font>
    <font>
      <b/>
      <sz val="12"/>
      <color rgb="FF0070C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theme="1"/>
      </right>
      <top style="thin">
        <color auto="1"/>
      </top>
      <bottom style="thin">
        <color auto="1"/>
      </bottom>
      <diagonal/>
    </border>
    <border>
      <left/>
      <right/>
      <top style="thin">
        <color theme="1"/>
      </top>
      <bottom style="thin">
        <color theme="1"/>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theme="1"/>
      </top>
      <bottom style="thin">
        <color auto="1"/>
      </bottom>
      <diagonal/>
    </border>
    <border>
      <left/>
      <right/>
      <top/>
      <bottom style="thin">
        <color auto="1"/>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diagonal/>
    </border>
    <border>
      <left style="thin">
        <color auto="1"/>
      </left>
      <right style="thin">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style="thin">
        <color auto="1"/>
      </right>
      <top/>
      <bottom style="thin">
        <color auto="1"/>
      </bottom>
      <diagonal/>
    </border>
    <border>
      <left style="thin">
        <color auto="1"/>
      </left>
      <right style="medium">
        <color theme="1"/>
      </right>
      <top/>
      <bottom style="thin">
        <color auto="1"/>
      </bottom>
      <diagonal/>
    </border>
    <border>
      <left style="medium">
        <color theme="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style="medium">
        <color theme="1"/>
      </left>
      <right/>
      <top style="thin">
        <color auto="1"/>
      </top>
      <bottom/>
      <diagonal/>
    </border>
    <border>
      <left/>
      <right style="medium">
        <color theme="1"/>
      </right>
      <top style="thin">
        <color auto="1"/>
      </top>
      <bottom/>
      <diagonal/>
    </border>
    <border>
      <left style="medium">
        <color theme="1"/>
      </left>
      <right/>
      <top/>
      <bottom style="thin">
        <color auto="1"/>
      </bottom>
      <diagonal/>
    </border>
    <border>
      <left/>
      <right style="medium">
        <color theme="1"/>
      </right>
      <top/>
      <bottom style="thin">
        <color auto="1"/>
      </bottom>
      <diagonal/>
    </border>
    <border>
      <left/>
      <right style="medium">
        <color theme="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style="medium">
        <color indexed="64"/>
      </bottom>
      <diagonal/>
    </border>
    <border>
      <left style="medium">
        <color theme="1"/>
      </left>
      <right style="thin">
        <color auto="1"/>
      </right>
      <top/>
      <bottom style="thin">
        <color theme="1"/>
      </bottom>
      <diagonal/>
    </border>
    <border>
      <left style="thin">
        <color auto="1"/>
      </left>
      <right style="thin">
        <color indexed="64"/>
      </right>
      <top/>
      <bottom style="thin">
        <color theme="1"/>
      </bottom>
      <diagonal/>
    </border>
    <border>
      <left/>
      <right/>
      <top/>
      <bottom style="thin">
        <color theme="1"/>
      </bottom>
      <diagonal/>
    </border>
    <border>
      <left/>
      <right style="medium">
        <color theme="1"/>
      </right>
      <top/>
      <bottom style="thin">
        <color theme="1"/>
      </bottom>
      <diagonal/>
    </border>
    <border>
      <left style="medium">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indexed="64"/>
      </left>
      <right/>
      <top style="thin">
        <color theme="1"/>
      </top>
      <bottom style="thin">
        <color theme="1"/>
      </bottom>
      <diagonal/>
    </border>
    <border>
      <left style="medium">
        <color theme="1"/>
      </left>
      <right style="thin">
        <color auto="1"/>
      </right>
      <top style="hair">
        <color theme="1"/>
      </top>
      <bottom style="hair">
        <color theme="1"/>
      </bottom>
      <diagonal/>
    </border>
    <border>
      <left style="medium">
        <color theme="1"/>
      </left>
      <right style="thin">
        <color auto="1"/>
      </right>
      <top style="medium">
        <color theme="1"/>
      </top>
      <bottom/>
      <diagonal/>
    </border>
    <border>
      <left style="thin">
        <color auto="1"/>
      </left>
      <right style="thin">
        <color auto="1"/>
      </right>
      <top style="medium">
        <color theme="1"/>
      </top>
      <bottom/>
      <diagonal/>
    </border>
    <border>
      <left style="thin">
        <color auto="1"/>
      </left>
      <right style="thin">
        <color auto="1"/>
      </right>
      <top style="hair">
        <color theme="1"/>
      </top>
      <bottom style="hair">
        <color theme="1"/>
      </bottom>
      <diagonal/>
    </border>
    <border>
      <left style="thin">
        <color indexed="64"/>
      </left>
      <right/>
      <top/>
      <bottom style="thin">
        <color theme="1"/>
      </bottom>
      <diagonal/>
    </border>
    <border>
      <left style="medium">
        <color theme="1"/>
      </left>
      <right style="thin">
        <color auto="1"/>
      </right>
      <top/>
      <bottom style="medium">
        <color theme="1"/>
      </bottom>
      <diagonal/>
    </border>
    <border>
      <left style="thin">
        <color auto="1"/>
      </left>
      <right style="thin">
        <color auto="1"/>
      </right>
      <top/>
      <bottom style="medium">
        <color theme="1"/>
      </bottom>
      <diagonal/>
    </border>
    <border>
      <left style="thin">
        <color auto="1"/>
      </left>
      <right/>
      <top style="medium">
        <color theme="1"/>
      </top>
      <bottom/>
      <diagonal/>
    </border>
    <border>
      <left style="thin">
        <color auto="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theme="1"/>
      </right>
      <top style="hair">
        <color indexed="64"/>
      </top>
      <bottom style="hair">
        <color indexed="64"/>
      </bottom>
      <diagonal/>
    </border>
    <border>
      <left style="thin">
        <color auto="1"/>
      </left>
      <right/>
      <top style="medium">
        <color auto="1"/>
      </top>
      <bottom/>
      <diagonal/>
    </border>
    <border>
      <left/>
      <right style="medium">
        <color theme="1"/>
      </right>
      <top style="medium">
        <color auto="1"/>
      </top>
      <bottom/>
      <diagonal/>
    </border>
    <border>
      <left style="thin">
        <color auto="1"/>
      </left>
      <right style="thin">
        <color auto="1"/>
      </right>
      <top style="medium">
        <color auto="1"/>
      </top>
      <bottom/>
      <diagonal/>
    </border>
    <border>
      <left style="thin">
        <color auto="1"/>
      </left>
      <right style="thin">
        <color indexed="64"/>
      </right>
      <top style="thin">
        <color auto="1"/>
      </top>
      <bottom style="thin">
        <color theme="1"/>
      </bottom>
      <diagonal/>
    </border>
  </borders>
  <cellStyleXfs count="8">
    <xf numFmtId="0" fontId="0" fillId="0" borderId="0">
      <alignment vertical="center"/>
    </xf>
    <xf numFmtId="38" fontId="6" fillId="0" borderId="0" applyFont="0" applyFill="0" applyBorder="0" applyAlignment="0" applyProtection="0">
      <alignment vertical="center"/>
    </xf>
    <xf numFmtId="0" fontId="4" fillId="0" borderId="0">
      <alignment vertical="center"/>
    </xf>
    <xf numFmtId="0" fontId="11" fillId="0" borderId="0"/>
    <xf numFmtId="38"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241">
    <xf numFmtId="0" fontId="0" fillId="0" borderId="0" xfId="0">
      <alignment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0" xfId="0" applyFont="1" applyFill="1" applyBorder="1" applyAlignment="1">
      <alignment horizontal="center" vertical="center" wrapText="1"/>
    </xf>
    <xf numFmtId="0" fontId="14" fillId="0" borderId="0" xfId="0" applyFont="1">
      <alignment vertical="center"/>
    </xf>
    <xf numFmtId="0" fontId="15" fillId="0" borderId="15" xfId="0" applyFont="1" applyBorder="1">
      <alignment vertical="center"/>
    </xf>
    <xf numFmtId="0" fontId="14" fillId="0" borderId="0" xfId="0" applyFont="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38" fontId="14" fillId="4" borderId="1" xfId="1" applyFont="1" applyFill="1" applyBorder="1">
      <alignment vertical="center"/>
    </xf>
    <xf numFmtId="0" fontId="14" fillId="0" borderId="1" xfId="0" applyFont="1" applyBorder="1">
      <alignment vertical="center"/>
    </xf>
    <xf numFmtId="38" fontId="14" fillId="0" borderId="1" xfId="1" applyFont="1" applyFill="1" applyBorder="1">
      <alignment vertical="center"/>
    </xf>
    <xf numFmtId="0" fontId="12" fillId="0" borderId="1" xfId="0" applyFont="1" applyBorder="1">
      <alignment vertical="center"/>
    </xf>
    <xf numFmtId="38" fontId="12" fillId="0" borderId="1" xfId="1" applyFont="1" applyFill="1" applyBorder="1">
      <alignment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6" fillId="0" borderId="26" xfId="0" applyFont="1" applyBorder="1" applyAlignment="1">
      <alignment horizontal="center" vertical="center"/>
    </xf>
    <xf numFmtId="0" fontId="26" fillId="0" borderId="28" xfId="0" applyFont="1" applyBorder="1" applyAlignment="1">
      <alignment horizontal="center" vertical="center"/>
    </xf>
    <xf numFmtId="0" fontId="27" fillId="0" borderId="0" xfId="0" applyFont="1">
      <alignment vertical="center"/>
    </xf>
    <xf numFmtId="0" fontId="10" fillId="0" borderId="18" xfId="0" applyFont="1" applyBorder="1">
      <alignment vertical="center"/>
    </xf>
    <xf numFmtId="0" fontId="8" fillId="0" borderId="33" xfId="0" applyFont="1" applyBorder="1" applyAlignment="1">
      <alignment horizontal="left" vertical="center"/>
    </xf>
    <xf numFmtId="0" fontId="8" fillId="0" borderId="40" xfId="0" applyFont="1" applyBorder="1" applyAlignment="1">
      <alignment horizontal="left" vertical="center"/>
    </xf>
    <xf numFmtId="49" fontId="8" fillId="0" borderId="32" xfId="0" applyNumberFormat="1" applyFont="1" applyBorder="1" applyAlignment="1">
      <alignment horizontal="right" vertical="center"/>
    </xf>
    <xf numFmtId="0" fontId="14" fillId="0" borderId="0" xfId="0" applyFont="1" applyAlignment="1">
      <alignment horizontal="left" vertical="center"/>
    </xf>
    <xf numFmtId="0" fontId="14" fillId="0" borderId="8" xfId="0" applyFont="1" applyBorder="1" applyAlignment="1">
      <alignment horizontal="center" vertical="center"/>
    </xf>
    <xf numFmtId="0" fontId="14" fillId="0" borderId="7" xfId="0" applyFont="1" applyBorder="1">
      <alignment vertical="center"/>
    </xf>
    <xf numFmtId="0" fontId="14" fillId="0" borderId="21" xfId="0" applyFont="1" applyBorder="1" applyAlignment="1">
      <alignment horizontal="center" vertical="center"/>
    </xf>
    <xf numFmtId="0" fontId="14" fillId="0" borderId="18" xfId="0" applyFont="1" applyBorder="1">
      <alignment vertical="center"/>
    </xf>
    <xf numFmtId="0" fontId="14" fillId="0" borderId="17" xfId="0" applyFont="1" applyBorder="1">
      <alignment vertical="center"/>
    </xf>
    <xf numFmtId="0" fontId="14" fillId="0" borderId="14" xfId="0" applyFont="1" applyBorder="1">
      <alignment vertical="center"/>
    </xf>
    <xf numFmtId="0" fontId="14" fillId="0" borderId="11" xfId="0" applyFont="1" applyBorder="1">
      <alignment vertical="center"/>
    </xf>
    <xf numFmtId="0" fontId="14" fillId="0" borderId="17" xfId="0" applyFont="1" applyBorder="1" applyAlignment="1">
      <alignment horizontal="center" vertical="center"/>
    </xf>
    <xf numFmtId="0" fontId="14" fillId="0" borderId="48" xfId="0" applyFont="1" applyBorder="1">
      <alignment vertical="center"/>
    </xf>
    <xf numFmtId="0" fontId="14" fillId="0" borderId="49" xfId="0" applyFont="1" applyBorder="1" applyAlignment="1">
      <alignment horizontal="left" vertical="center"/>
    </xf>
    <xf numFmtId="0" fontId="19" fillId="0" borderId="51" xfId="0" applyFont="1" applyBorder="1" applyAlignment="1">
      <alignment horizontal="left" vertical="center"/>
    </xf>
    <xf numFmtId="0" fontId="15" fillId="3" borderId="53" xfId="0" applyFont="1" applyFill="1" applyBorder="1" applyAlignment="1">
      <alignment horizontal="center" vertical="center"/>
    </xf>
    <xf numFmtId="0" fontId="14" fillId="0" borderId="57" xfId="0" applyFont="1" applyBorder="1" applyAlignment="1">
      <alignment horizontal="left" vertical="center"/>
    </xf>
    <xf numFmtId="0" fontId="14" fillId="0" borderId="59" xfId="0" applyFont="1" applyBorder="1" applyAlignment="1">
      <alignment horizontal="left" vertical="center"/>
    </xf>
    <xf numFmtId="49" fontId="8" fillId="2" borderId="34" xfId="0" applyNumberFormat="1" applyFont="1" applyFill="1" applyBorder="1" applyAlignment="1">
      <alignment horizontal="right" vertical="center"/>
    </xf>
    <xf numFmtId="0" fontId="21" fillId="0" borderId="26" xfId="7" applyFont="1" applyBorder="1" applyAlignment="1">
      <alignment vertical="center" shrinkToFit="1"/>
    </xf>
    <xf numFmtId="0" fontId="21" fillId="0" borderId="9" xfId="7" applyFont="1" applyBorder="1" applyAlignment="1">
      <alignment horizontal="left" vertical="center" shrinkToFit="1"/>
    </xf>
    <xf numFmtId="0" fontId="21" fillId="0" borderId="8" xfId="7" applyFont="1" applyBorder="1" applyAlignment="1">
      <alignment horizontal="center" vertical="center" wrapText="1"/>
    </xf>
    <xf numFmtId="0" fontId="26" fillId="0" borderId="26" xfId="7" applyFont="1" applyBorder="1" applyAlignment="1">
      <alignment horizontal="center" vertical="center" wrapText="1"/>
    </xf>
    <xf numFmtId="0" fontId="21" fillId="0" borderId="24" xfId="7" applyFont="1" applyBorder="1" applyAlignment="1">
      <alignment horizontal="left" vertical="center" wrapText="1" shrinkToFit="1"/>
    </xf>
    <xf numFmtId="0" fontId="21" fillId="0" borderId="19" xfId="7" applyFont="1" applyBorder="1" applyAlignment="1">
      <alignment horizontal="left" vertical="center" shrinkToFit="1"/>
    </xf>
    <xf numFmtId="0" fontId="21" fillId="0" borderId="21" xfId="7" applyFont="1" applyBorder="1" applyAlignment="1">
      <alignment horizontal="center" vertical="center" wrapText="1"/>
    </xf>
    <xf numFmtId="0" fontId="26" fillId="0" borderId="28" xfId="7" applyFont="1" applyBorder="1" applyAlignment="1">
      <alignment horizontal="center" vertical="center" wrapText="1"/>
    </xf>
    <xf numFmtId="0" fontId="21" fillId="0" borderId="20" xfId="7" applyFont="1" applyBorder="1" applyAlignment="1">
      <alignment horizontal="left" vertical="center" shrinkToFit="1"/>
    </xf>
    <xf numFmtId="0" fontId="21" fillId="0" borderId="25" xfId="7" applyFont="1" applyBorder="1" applyAlignment="1">
      <alignment horizontal="left" vertical="center" shrinkToFit="1"/>
    </xf>
    <xf numFmtId="0" fontId="21" fillId="0" borderId="20" xfId="7" applyFont="1" applyBorder="1" applyAlignment="1">
      <alignment horizontal="left" vertical="center" wrapText="1" shrinkToFit="1"/>
    </xf>
    <xf numFmtId="0" fontId="21" fillId="0" borderId="10" xfId="7" applyFont="1" applyBorder="1" applyAlignment="1">
      <alignment horizontal="center" vertical="center" wrapText="1"/>
    </xf>
    <xf numFmtId="0" fontId="26" fillId="0" borderId="10" xfId="7" applyFont="1" applyBorder="1" applyAlignment="1">
      <alignment horizontal="center" vertical="center" wrapText="1"/>
    </xf>
    <xf numFmtId="0" fontId="21" fillId="0" borderId="24" xfId="7" applyFont="1" applyBorder="1" applyAlignment="1">
      <alignment horizontal="center" vertical="center" wrapText="1"/>
    </xf>
    <xf numFmtId="0" fontId="26" fillId="0" borderId="24" xfId="7" applyFont="1" applyBorder="1" applyAlignment="1">
      <alignment horizontal="center" vertical="center" wrapText="1"/>
    </xf>
    <xf numFmtId="0" fontId="21" fillId="0" borderId="24" xfId="7" applyFont="1" applyBorder="1" applyAlignment="1">
      <alignment horizontal="left" vertical="center" wrapText="1"/>
    </xf>
    <xf numFmtId="0" fontId="21" fillId="0" borderId="22" xfId="7" applyFont="1" applyBorder="1" applyAlignment="1">
      <alignment horizontal="left" vertical="center" wrapText="1" shrinkToFit="1"/>
    </xf>
    <xf numFmtId="0" fontId="21" fillId="0" borderId="22" xfId="7" applyFont="1" applyBorder="1" applyAlignment="1">
      <alignment vertical="center" wrapText="1"/>
    </xf>
    <xf numFmtId="0" fontId="21" fillId="0" borderId="20" xfId="7" applyFont="1" applyBorder="1" applyAlignment="1">
      <alignment vertical="center" wrapText="1" shrinkToFit="1"/>
    </xf>
    <xf numFmtId="0" fontId="26" fillId="0" borderId="14" xfId="7" applyFont="1" applyBorder="1" applyAlignment="1">
      <alignment horizontal="center" vertical="center" wrapText="1"/>
    </xf>
    <xf numFmtId="0" fontId="21" fillId="0" borderId="14" xfId="7" applyFont="1" applyBorder="1" applyAlignment="1">
      <alignment horizontal="left" vertical="center" shrinkToFit="1"/>
    </xf>
    <xf numFmtId="0" fontId="21" fillId="0" borderId="5" xfId="7" applyFont="1" applyBorder="1" applyAlignment="1">
      <alignment horizontal="left" vertical="center" shrinkToFit="1"/>
    </xf>
    <xf numFmtId="0" fontId="21" fillId="0" borderId="0" xfId="7" applyFont="1" applyAlignment="1">
      <alignment horizontal="left" vertical="center" shrinkToFit="1"/>
    </xf>
    <xf numFmtId="0" fontId="29" fillId="2" borderId="3" xfId="0" applyFont="1" applyFill="1" applyBorder="1">
      <alignment vertical="center"/>
    </xf>
    <xf numFmtId="0" fontId="12" fillId="2" borderId="3" xfId="0" applyFont="1" applyFill="1" applyBorder="1">
      <alignment vertical="center"/>
    </xf>
    <xf numFmtId="38" fontId="12" fillId="4" borderId="1" xfId="1" applyFont="1" applyFill="1" applyBorder="1">
      <alignment vertical="center"/>
    </xf>
    <xf numFmtId="0" fontId="12" fillId="0" borderId="0" xfId="0" applyFont="1">
      <alignment vertical="center"/>
    </xf>
    <xf numFmtId="0" fontId="12" fillId="0" borderId="21" xfId="0" applyFont="1" applyBorder="1" applyAlignment="1">
      <alignment horizontal="center" vertical="center"/>
    </xf>
    <xf numFmtId="0" fontId="12" fillId="0" borderId="17" xfId="0" applyFont="1" applyBorder="1">
      <alignment vertical="center"/>
    </xf>
    <xf numFmtId="0" fontId="12" fillId="0" borderId="14" xfId="0" applyFont="1" applyBorder="1">
      <alignment vertical="center"/>
    </xf>
    <xf numFmtId="38" fontId="12" fillId="0" borderId="10" xfId="1" applyFont="1" applyFill="1" applyBorder="1">
      <alignment vertical="center"/>
    </xf>
    <xf numFmtId="38" fontId="12" fillId="4" borderId="10" xfId="1" applyFont="1" applyFill="1" applyBorder="1">
      <alignment vertical="center"/>
    </xf>
    <xf numFmtId="0" fontId="12" fillId="2" borderId="3" xfId="0" applyFont="1" applyFill="1" applyBorder="1" applyAlignment="1">
      <alignment horizontal="center" vertical="center"/>
    </xf>
    <xf numFmtId="0" fontId="14" fillId="2" borderId="3" xfId="0" applyFont="1" applyFill="1" applyBorder="1">
      <alignment vertical="center"/>
    </xf>
    <xf numFmtId="38" fontId="14" fillId="2" borderId="3" xfId="1" applyFont="1" applyFill="1" applyBorder="1">
      <alignment vertical="center"/>
    </xf>
    <xf numFmtId="0" fontId="14" fillId="2" borderId="3" xfId="0" applyFont="1" applyFill="1" applyBorder="1" applyAlignment="1">
      <alignment horizontal="center" vertical="center"/>
    </xf>
    <xf numFmtId="0" fontId="15" fillId="2" borderId="60" xfId="0" applyFont="1" applyFill="1" applyBorder="1" applyAlignment="1">
      <alignment horizontal="left" vertical="center"/>
    </xf>
    <xf numFmtId="0" fontId="14" fillId="2" borderId="61" xfId="0" applyFont="1" applyFill="1" applyBorder="1" applyAlignment="1">
      <alignment horizontal="left" vertical="center"/>
    </xf>
    <xf numFmtId="0" fontId="34" fillId="0" borderId="0" xfId="0" applyFont="1">
      <alignment vertical="center"/>
    </xf>
    <xf numFmtId="0" fontId="35" fillId="0" borderId="0" xfId="0" applyFont="1">
      <alignment vertical="center"/>
    </xf>
    <xf numFmtId="0" fontId="26" fillId="0" borderId="62" xfId="7" applyFont="1" applyBorder="1" applyAlignment="1">
      <alignment horizontal="center" vertical="center" wrapText="1"/>
    </xf>
    <xf numFmtId="0" fontId="21" fillId="0" borderId="23" xfId="7" applyFont="1" applyBorder="1" applyAlignment="1">
      <alignment horizontal="left" vertical="center" wrapText="1" shrinkToFit="1"/>
    </xf>
    <xf numFmtId="0" fontId="8" fillId="0" borderId="0" xfId="0" applyFont="1">
      <alignment vertical="center"/>
    </xf>
    <xf numFmtId="0" fontId="8" fillId="0" borderId="0" xfId="0" applyFont="1" applyAlignment="1">
      <alignment horizontal="left" vertical="center"/>
    </xf>
    <xf numFmtId="0" fontId="12" fillId="0" borderId="32" xfId="0" applyFont="1" applyBorder="1">
      <alignment vertical="center"/>
    </xf>
    <xf numFmtId="0" fontId="29" fillId="0" borderId="15" xfId="0" applyFont="1" applyBorder="1">
      <alignment vertical="center"/>
    </xf>
    <xf numFmtId="0" fontId="12" fillId="0" borderId="0" xfId="0" applyFont="1" applyAlignment="1">
      <alignment horizontal="center" vertical="center"/>
    </xf>
    <xf numFmtId="0" fontId="12" fillId="0" borderId="33" xfId="0" applyFont="1" applyBorder="1" applyAlignment="1">
      <alignment horizontal="left" vertical="center"/>
    </xf>
    <xf numFmtId="0" fontId="33" fillId="0" borderId="44" xfId="0" applyFont="1" applyBorder="1" applyAlignment="1">
      <alignment horizontal="left" vertical="center"/>
    </xf>
    <xf numFmtId="0" fontId="29" fillId="3" borderId="36"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10" xfId="0" applyFont="1" applyFill="1" applyBorder="1" applyAlignment="1">
      <alignment horizontal="center" vertical="center" wrapText="1"/>
    </xf>
    <xf numFmtId="0" fontId="29" fillId="3" borderId="11" xfId="0" applyFont="1" applyFill="1" applyBorder="1" applyAlignment="1">
      <alignment horizontal="center" vertical="center"/>
    </xf>
    <xf numFmtId="0" fontId="29" fillId="3" borderId="37" xfId="0" applyFont="1" applyFill="1" applyBorder="1" applyAlignment="1">
      <alignment horizontal="center" vertical="center"/>
    </xf>
    <xf numFmtId="0" fontId="9" fillId="0" borderId="0" xfId="0" applyFont="1">
      <alignment vertical="center"/>
    </xf>
    <xf numFmtId="0" fontId="29" fillId="2" borderId="38" xfId="0" applyFont="1" applyFill="1" applyBorder="1" applyAlignment="1">
      <alignment horizontal="left" vertical="center"/>
    </xf>
    <xf numFmtId="0" fontId="29" fillId="2" borderId="61" xfId="0" applyFont="1" applyFill="1" applyBorder="1" applyAlignment="1">
      <alignment horizontal="left" vertical="center"/>
    </xf>
    <xf numFmtId="0" fontId="7" fillId="0" borderId="0" xfId="0" applyFont="1">
      <alignment vertical="center"/>
    </xf>
    <xf numFmtId="49" fontId="12" fillId="0" borderId="39" xfId="0" applyNumberFormat="1" applyFont="1" applyBorder="1" applyAlignment="1">
      <alignment horizontal="right" vertical="center"/>
    </xf>
    <xf numFmtId="0" fontId="12" fillId="0" borderId="5" xfId="0" applyFont="1" applyBorder="1">
      <alignment vertical="center"/>
    </xf>
    <xf numFmtId="0" fontId="12" fillId="0" borderId="8" xfId="0" applyFont="1" applyBorder="1" applyAlignment="1">
      <alignment horizontal="center" vertical="center"/>
    </xf>
    <xf numFmtId="38" fontId="12" fillId="0" borderId="1" xfId="1" applyFont="1" applyFill="1" applyBorder="1" applyProtection="1">
      <alignment vertical="center"/>
    </xf>
    <xf numFmtId="0" fontId="12" fillId="0" borderId="7" xfId="0" applyFont="1" applyBorder="1">
      <alignment vertical="center"/>
    </xf>
    <xf numFmtId="0" fontId="12" fillId="0" borderId="5" xfId="0" applyFont="1" applyBorder="1" applyAlignment="1">
      <alignment horizontal="center" vertical="center"/>
    </xf>
    <xf numFmtId="0" fontId="12" fillId="0" borderId="40" xfId="0" applyFont="1" applyBorder="1" applyAlignment="1">
      <alignment horizontal="left" vertical="center"/>
    </xf>
    <xf numFmtId="49" fontId="12" fillId="0" borderId="32" xfId="0" applyNumberFormat="1" applyFont="1" applyBorder="1" applyAlignment="1">
      <alignment horizontal="right" vertical="center"/>
    </xf>
    <xf numFmtId="0" fontId="12" fillId="0" borderId="18" xfId="0" applyFont="1" applyBorder="1">
      <alignment vertical="center"/>
    </xf>
    <xf numFmtId="49" fontId="12" fillId="0" borderId="41" xfId="0" applyNumberFormat="1" applyFont="1" applyBorder="1">
      <alignment vertical="center"/>
    </xf>
    <xf numFmtId="0" fontId="12" fillId="0" borderId="11" xfId="0" applyFont="1" applyBorder="1">
      <alignment vertical="center"/>
    </xf>
    <xf numFmtId="0" fontId="12" fillId="0" borderId="17" xfId="0" applyFont="1" applyBorder="1" applyAlignment="1">
      <alignment horizontal="center" vertical="center"/>
    </xf>
    <xf numFmtId="0" fontId="12" fillId="0" borderId="42" xfId="0" applyFont="1" applyBorder="1" applyAlignment="1">
      <alignment horizontal="left" vertical="center"/>
    </xf>
    <xf numFmtId="0" fontId="8" fillId="0" borderId="8" xfId="0" applyFont="1" applyBorder="1" applyAlignment="1">
      <alignment horizontal="center" vertical="center"/>
    </xf>
    <xf numFmtId="49" fontId="12" fillId="2" borderId="34" xfId="0" applyNumberFormat="1" applyFont="1" applyFill="1" applyBorder="1" applyAlignment="1">
      <alignment horizontal="right" vertical="center"/>
    </xf>
    <xf numFmtId="38" fontId="12" fillId="2" borderId="3" xfId="1" applyFont="1" applyFill="1" applyBorder="1" applyProtection="1">
      <alignment vertical="center"/>
    </xf>
    <xf numFmtId="0" fontId="12" fillId="2" borderId="61" xfId="0" applyFont="1" applyFill="1" applyBorder="1" applyAlignment="1">
      <alignment horizontal="left" vertical="center"/>
    </xf>
    <xf numFmtId="0" fontId="29" fillId="0" borderId="5" xfId="0" applyFont="1" applyBorder="1">
      <alignment vertical="center"/>
    </xf>
    <xf numFmtId="38" fontId="12" fillId="0" borderId="10" xfId="1" applyFont="1" applyFill="1" applyBorder="1" applyProtection="1">
      <alignment vertical="center"/>
    </xf>
    <xf numFmtId="0" fontId="15" fillId="3" borderId="52" xfId="0" applyFont="1" applyFill="1" applyBorder="1" applyAlignment="1">
      <alignment horizontal="center" vertical="center" shrinkToFit="1"/>
    </xf>
    <xf numFmtId="0" fontId="15" fillId="2" borderId="54" xfId="0" applyFont="1" applyFill="1" applyBorder="1" applyAlignment="1">
      <alignment horizontal="left" vertical="center" shrinkToFit="1"/>
    </xf>
    <xf numFmtId="49" fontId="14" fillId="0" borderId="56" xfId="0" applyNumberFormat="1" applyFont="1" applyBorder="1" applyAlignment="1">
      <alignment horizontal="right" vertical="center" shrinkToFit="1"/>
    </xf>
    <xf numFmtId="49" fontId="14" fillId="0" borderId="48" xfId="0" applyNumberFormat="1" applyFont="1" applyBorder="1" applyAlignment="1">
      <alignment horizontal="right" vertical="center" shrinkToFit="1"/>
    </xf>
    <xf numFmtId="49" fontId="14" fillId="0" borderId="58" xfId="0" applyNumberFormat="1" applyFont="1" applyBorder="1" applyAlignment="1">
      <alignment vertical="center" shrinkToFit="1"/>
    </xf>
    <xf numFmtId="0" fontId="14" fillId="5" borderId="15" xfId="0" applyFont="1" applyFill="1" applyBorder="1" applyAlignment="1" applyProtection="1">
      <alignment vertical="center" wrapText="1"/>
      <protection locked="0"/>
    </xf>
    <xf numFmtId="49" fontId="14" fillId="5" borderId="54" xfId="0" applyNumberFormat="1" applyFont="1" applyFill="1" applyBorder="1" applyAlignment="1" applyProtection="1">
      <alignment horizontal="right" vertical="center" shrinkToFit="1"/>
      <protection locked="0"/>
    </xf>
    <xf numFmtId="0" fontId="14" fillId="5" borderId="1" xfId="0" applyFont="1" applyFill="1" applyBorder="1" applyAlignment="1" applyProtection="1">
      <alignment vertical="center" wrapText="1"/>
      <protection locked="0"/>
    </xf>
    <xf numFmtId="38" fontId="14" fillId="5" borderId="1" xfId="1" applyFont="1" applyFill="1" applyBorder="1" applyAlignment="1" applyProtection="1">
      <alignment vertical="center" wrapText="1"/>
      <protection locked="0"/>
    </xf>
    <xf numFmtId="0" fontId="14" fillId="5" borderId="1"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55" xfId="0" applyFont="1" applyFill="1" applyBorder="1" applyAlignment="1" applyProtection="1">
      <alignment horizontal="left" vertical="center" wrapText="1"/>
      <protection locked="0"/>
    </xf>
    <xf numFmtId="38" fontId="14" fillId="5" borderId="1" xfId="1" applyFont="1" applyFill="1" applyBorder="1" applyAlignment="1" applyProtection="1">
      <alignment horizontal="center" vertical="center" wrapText="1"/>
      <protection locked="0"/>
    </xf>
    <xf numFmtId="0" fontId="14" fillId="5" borderId="0" xfId="0" applyFont="1" applyFill="1" applyAlignment="1" applyProtection="1">
      <alignment vertical="center" wrapText="1"/>
      <protection locked="0"/>
    </xf>
    <xf numFmtId="0" fontId="10" fillId="5" borderId="35" xfId="0" applyFont="1" applyFill="1" applyBorder="1" applyAlignment="1" applyProtection="1">
      <alignment horizontal="left" vertical="center" wrapText="1"/>
      <protection locked="0"/>
    </xf>
    <xf numFmtId="0" fontId="14" fillId="5" borderId="6" xfId="0" applyFont="1" applyFill="1" applyBorder="1" applyAlignment="1" applyProtection="1">
      <alignment vertical="center" wrapText="1"/>
      <protection locked="0"/>
    </xf>
    <xf numFmtId="0" fontId="3" fillId="5" borderId="1" xfId="5" applyFont="1" applyFill="1" applyBorder="1" applyAlignment="1" applyProtection="1">
      <alignment vertical="center" wrapText="1"/>
      <protection locked="0"/>
    </xf>
    <xf numFmtId="0" fontId="3" fillId="0" borderId="0" xfId="0" applyFont="1" applyProtection="1">
      <alignment vertical="center"/>
      <protection locked="0"/>
    </xf>
    <xf numFmtId="0" fontId="28" fillId="0" borderId="0" xfId="0" applyFont="1" applyProtection="1">
      <alignment vertical="center"/>
      <protection locked="0"/>
    </xf>
    <xf numFmtId="0" fontId="20" fillId="0" borderId="0" xfId="0" applyFont="1" applyProtection="1">
      <alignment vertical="center"/>
      <protection locked="0"/>
    </xf>
    <xf numFmtId="0" fontId="0" fillId="0" borderId="0" xfId="0" applyProtection="1">
      <alignment vertical="center"/>
      <protection locked="0"/>
    </xf>
    <xf numFmtId="0" fontId="12" fillId="0" borderId="0" xfId="0" applyFont="1" applyBorder="1">
      <alignment vertical="center"/>
    </xf>
    <xf numFmtId="49" fontId="8" fillId="0" borderId="32" xfId="0" applyNumberFormat="1" applyFont="1" applyBorder="1">
      <alignment vertical="center"/>
    </xf>
    <xf numFmtId="0" fontId="12" fillId="0" borderId="21" xfId="0" applyFont="1" applyBorder="1">
      <alignment vertical="center"/>
    </xf>
    <xf numFmtId="0" fontId="12" fillId="0" borderId="6" xfId="0" applyFont="1" applyBorder="1">
      <alignment vertical="center"/>
    </xf>
    <xf numFmtId="38" fontId="12" fillId="4" borderId="6" xfId="1" applyFont="1" applyFill="1" applyBorder="1">
      <alignment vertical="center"/>
    </xf>
    <xf numFmtId="0" fontId="8" fillId="0" borderId="18" xfId="0" applyFont="1" applyBorder="1">
      <alignment vertical="center"/>
    </xf>
    <xf numFmtId="0" fontId="8" fillId="0" borderId="0" xfId="0" applyFont="1" applyBorder="1" applyAlignment="1">
      <alignment horizontal="center" vertical="center"/>
    </xf>
    <xf numFmtId="38" fontId="14" fillId="4" borderId="73" xfId="1" applyFont="1" applyFill="1" applyBorder="1">
      <alignment vertical="center"/>
    </xf>
    <xf numFmtId="38" fontId="15" fillId="4" borderId="77" xfId="1" applyFont="1" applyFill="1" applyBorder="1">
      <alignment vertical="center"/>
    </xf>
    <xf numFmtId="0" fontId="12" fillId="0" borderId="0" xfId="0" applyFont="1" applyBorder="1" applyAlignment="1">
      <alignment horizontal="center" vertical="center"/>
    </xf>
    <xf numFmtId="0" fontId="15" fillId="0" borderId="0" xfId="0" applyFont="1">
      <alignment vertical="center"/>
    </xf>
    <xf numFmtId="49" fontId="37" fillId="5" borderId="38" xfId="0" applyNumberFormat="1" applyFont="1" applyFill="1" applyBorder="1" applyAlignment="1">
      <alignment horizontal="right" vertical="center"/>
    </xf>
    <xf numFmtId="0" fontId="37" fillId="5" borderId="1" xfId="0" applyFont="1" applyFill="1" applyBorder="1">
      <alignment vertical="center"/>
    </xf>
    <xf numFmtId="0" fontId="37" fillId="5" borderId="1" xfId="0" applyFont="1" applyFill="1" applyBorder="1" applyAlignment="1">
      <alignment horizontal="center" vertical="center"/>
    </xf>
    <xf numFmtId="38" fontId="37" fillId="5" borderId="1" xfId="1" applyFont="1" applyFill="1" applyBorder="1" applyProtection="1">
      <alignment vertical="center"/>
    </xf>
    <xf numFmtId="0" fontId="37" fillId="5" borderId="2" xfId="0" applyFont="1" applyFill="1" applyBorder="1" applyAlignment="1">
      <alignment horizontal="center" vertical="center"/>
    </xf>
    <xf numFmtId="0" fontId="37" fillId="5" borderId="35" xfId="0" applyFont="1" applyFill="1" applyBorder="1" applyAlignment="1">
      <alignment horizontal="left" vertical="center"/>
    </xf>
    <xf numFmtId="0" fontId="37" fillId="5" borderId="12" xfId="0" applyFont="1" applyFill="1" applyBorder="1">
      <alignment vertical="center"/>
    </xf>
    <xf numFmtId="0" fontId="37" fillId="5" borderId="4" xfId="0" applyFont="1" applyFill="1" applyBorder="1">
      <alignment vertical="center"/>
    </xf>
    <xf numFmtId="0" fontId="37" fillId="5" borderId="0" xfId="0" applyFont="1" applyFill="1">
      <alignment vertical="center"/>
    </xf>
    <xf numFmtId="0" fontId="37" fillId="5" borderId="1" xfId="0" applyFont="1" applyFill="1" applyBorder="1" applyAlignment="1">
      <alignment vertical="center" wrapText="1"/>
    </xf>
    <xf numFmtId="0" fontId="37" fillId="5" borderId="6" xfId="0" applyFont="1" applyFill="1" applyBorder="1">
      <alignment vertical="center"/>
    </xf>
    <xf numFmtId="0" fontId="37" fillId="5" borderId="16" xfId="0" applyFont="1" applyFill="1" applyBorder="1">
      <alignment vertical="center"/>
    </xf>
    <xf numFmtId="38" fontId="37" fillId="4" borderId="1" xfId="1" applyFont="1" applyFill="1" applyBorder="1" applyProtection="1">
      <alignment vertical="center"/>
    </xf>
    <xf numFmtId="0" fontId="39" fillId="5" borderId="1" xfId="5" applyFont="1" applyFill="1" applyBorder="1" applyProtection="1">
      <alignment vertical="center"/>
    </xf>
    <xf numFmtId="38" fontId="37" fillId="4" borderId="10" xfId="1" applyFont="1" applyFill="1" applyBorder="1" applyProtection="1">
      <alignment vertical="center"/>
    </xf>
    <xf numFmtId="38" fontId="37" fillId="4" borderId="6" xfId="1" applyFont="1" applyFill="1" applyBorder="1" applyProtection="1">
      <alignment vertical="center"/>
    </xf>
    <xf numFmtId="38" fontId="41" fillId="4" borderId="87" xfId="1" applyFont="1" applyFill="1" applyBorder="1" applyProtection="1">
      <alignment vertical="center"/>
    </xf>
    <xf numFmtId="38" fontId="41" fillId="4" borderId="28" xfId="1" applyFont="1" applyFill="1" applyBorder="1" applyProtection="1">
      <alignment vertical="center"/>
    </xf>
    <xf numFmtId="38" fontId="41" fillId="4" borderId="10" xfId="1" applyFont="1" applyFill="1" applyBorder="1" applyProtection="1">
      <alignment vertical="center"/>
    </xf>
    <xf numFmtId="38" fontId="41" fillId="5" borderId="69" xfId="1" applyNumberFormat="1" applyFont="1" applyFill="1" applyBorder="1">
      <alignment vertical="center"/>
    </xf>
    <xf numFmtId="38" fontId="41" fillId="4" borderId="63" xfId="1" applyFont="1" applyFill="1" applyBorder="1">
      <alignment vertical="center"/>
    </xf>
    <xf numFmtId="0" fontId="37" fillId="5" borderId="15" xfId="0" applyFont="1" applyFill="1" applyBorder="1">
      <alignment vertical="center"/>
    </xf>
    <xf numFmtId="38" fontId="15" fillId="5" borderId="69" xfId="1" applyNumberFormat="1" applyFont="1" applyFill="1" applyBorder="1" applyProtection="1">
      <alignment vertical="center"/>
      <protection locked="0"/>
    </xf>
    <xf numFmtId="0" fontId="14" fillId="5" borderId="1" xfId="0" applyFont="1" applyFill="1" applyBorder="1" applyProtection="1">
      <alignment vertical="center"/>
      <protection locked="0"/>
    </xf>
    <xf numFmtId="0" fontId="14" fillId="5" borderId="1" xfId="0" applyFont="1" applyFill="1" applyBorder="1" applyAlignment="1" applyProtection="1">
      <alignment horizontal="center" vertical="center"/>
      <protection locked="0"/>
    </xf>
    <xf numFmtId="38" fontId="14" fillId="5" borderId="1" xfId="1" applyFont="1" applyFill="1" applyBorder="1" applyProtection="1">
      <alignment vertical="center"/>
      <protection locked="0"/>
    </xf>
    <xf numFmtId="0" fontId="14" fillId="5" borderId="2" xfId="0" applyFont="1" applyFill="1" applyBorder="1" applyAlignment="1" applyProtection="1">
      <alignment horizontal="center" vertical="center"/>
      <protection locked="0"/>
    </xf>
    <xf numFmtId="0" fontId="10" fillId="5" borderId="35" xfId="0" applyFont="1" applyFill="1" applyBorder="1" applyAlignment="1" applyProtection="1">
      <alignment horizontal="left" vertical="center"/>
      <protection locked="0"/>
    </xf>
    <xf numFmtId="0" fontId="14" fillId="5" borderId="0" xfId="0" applyFont="1" applyFill="1" applyProtection="1">
      <alignment vertical="center"/>
      <protection locked="0"/>
    </xf>
    <xf numFmtId="0" fontId="14" fillId="5" borderId="6" xfId="0" applyFont="1" applyFill="1" applyBorder="1" applyProtection="1">
      <alignment vertical="center"/>
      <protection locked="0"/>
    </xf>
    <xf numFmtId="38" fontId="15" fillId="4" borderId="88" xfId="1" applyFont="1" applyFill="1" applyBorder="1">
      <alignment vertical="center"/>
    </xf>
    <xf numFmtId="0" fontId="14" fillId="0" borderId="85" xfId="0" applyFont="1" applyBorder="1" applyAlignment="1">
      <alignment horizontal="left" vertical="center" indent="1"/>
    </xf>
    <xf numFmtId="0" fontId="14" fillId="0" borderId="30" xfId="0" applyFont="1" applyBorder="1" applyAlignment="1">
      <alignment horizontal="left" vertical="center" indent="1"/>
    </xf>
    <xf numFmtId="0" fontId="14" fillId="0" borderId="86" xfId="0" applyFont="1" applyBorder="1" applyAlignment="1">
      <alignment horizontal="left" vertical="center" indent="1"/>
    </xf>
    <xf numFmtId="0" fontId="14" fillId="0" borderId="82" xfId="0" applyFont="1" applyBorder="1" applyAlignment="1">
      <alignment horizontal="left" vertical="center" indent="1"/>
    </xf>
    <xf numFmtId="0" fontId="14" fillId="0" borderId="83" xfId="0" applyFont="1" applyBorder="1" applyAlignment="1">
      <alignment horizontal="left" vertical="center" indent="1"/>
    </xf>
    <xf numFmtId="0" fontId="14" fillId="0" borderId="84" xfId="0" applyFont="1" applyBorder="1" applyAlignment="1">
      <alignment horizontal="left" vertical="center" indent="1"/>
    </xf>
    <xf numFmtId="0" fontId="14" fillId="0" borderId="75" xfId="0" applyFont="1" applyBorder="1" applyAlignment="1">
      <alignment horizontal="left" vertical="center" indent="1"/>
    </xf>
    <xf numFmtId="0" fontId="14" fillId="0" borderId="66" xfId="0" applyFont="1" applyBorder="1" applyAlignment="1">
      <alignment horizontal="left" vertical="center" indent="1"/>
    </xf>
    <xf numFmtId="0" fontId="14" fillId="0" borderId="67" xfId="0" applyFont="1" applyBorder="1" applyAlignment="1">
      <alignment horizontal="left" vertical="center" indent="1"/>
    </xf>
    <xf numFmtId="0" fontId="14" fillId="0" borderId="70" xfId="0" applyFont="1" applyBorder="1" applyAlignment="1">
      <alignment horizontal="left" vertical="center" indent="1"/>
    </xf>
    <xf numFmtId="0" fontId="14" fillId="0" borderId="13" xfId="0" applyFont="1" applyBorder="1" applyAlignment="1">
      <alignment horizontal="left" vertical="center" indent="1"/>
    </xf>
    <xf numFmtId="0" fontId="14" fillId="0" borderId="51" xfId="0" applyFont="1" applyBorder="1" applyAlignment="1">
      <alignment horizontal="left" vertical="center" indent="1"/>
    </xf>
    <xf numFmtId="0" fontId="14" fillId="0" borderId="79" xfId="0" applyFont="1" applyBorder="1" applyAlignment="1">
      <alignment horizontal="left" vertical="center" indent="1"/>
    </xf>
    <xf numFmtId="0" fontId="14" fillId="0" borderId="80" xfId="0" applyFont="1" applyBorder="1" applyAlignment="1">
      <alignment horizontal="left" vertical="center" indent="1"/>
    </xf>
    <xf numFmtId="0" fontId="14" fillId="0" borderId="81" xfId="0" applyFont="1" applyBorder="1" applyAlignment="1">
      <alignment horizontal="left" vertical="center" indent="1"/>
    </xf>
    <xf numFmtId="49" fontId="15" fillId="0" borderId="68" xfId="0" applyNumberFormat="1" applyFont="1" applyBorder="1" applyAlignment="1">
      <alignment horizontal="left" vertical="center" indent="17"/>
    </xf>
    <xf numFmtId="0" fontId="15" fillId="0" borderId="69" xfId="0" applyFont="1" applyBorder="1" applyAlignment="1">
      <alignment horizontal="left" vertical="center" indent="17"/>
    </xf>
    <xf numFmtId="49" fontId="15" fillId="0" borderId="76" xfId="0" applyNumberFormat="1" applyFont="1" applyBorder="1" applyAlignment="1">
      <alignment horizontal="left" vertical="center" indent="17"/>
    </xf>
    <xf numFmtId="0" fontId="15" fillId="0" borderId="77" xfId="0" applyFont="1" applyBorder="1" applyAlignment="1">
      <alignment horizontal="left" vertical="center" indent="17"/>
    </xf>
    <xf numFmtId="49" fontId="14" fillId="0" borderId="72" xfId="0" applyNumberFormat="1" applyFont="1" applyBorder="1" applyAlignment="1">
      <alignment horizontal="left" vertical="center" indent="17"/>
    </xf>
    <xf numFmtId="0" fontId="14" fillId="0" borderId="73" xfId="0" applyFont="1" applyBorder="1" applyAlignment="1">
      <alignment horizontal="left" vertical="center" indent="17"/>
    </xf>
    <xf numFmtId="49" fontId="14" fillId="0" borderId="71" xfId="0" applyNumberFormat="1" applyFont="1" applyBorder="1" applyAlignment="1">
      <alignment horizontal="left" vertical="center" indent="17"/>
    </xf>
    <xf numFmtId="0" fontId="14" fillId="0" borderId="74" xfId="0" applyFont="1" applyBorder="1" applyAlignment="1">
      <alignment horizontal="left" vertical="center" indent="17"/>
    </xf>
    <xf numFmtId="49" fontId="15" fillId="0" borderId="64" xfId="0" applyNumberFormat="1" applyFont="1" applyBorder="1" applyAlignment="1">
      <alignment horizontal="left" vertical="center" indent="17"/>
    </xf>
    <xf numFmtId="0" fontId="15" fillId="0" borderId="65" xfId="0" applyFont="1" applyBorder="1" applyAlignment="1">
      <alignment horizontal="left" vertical="center" indent="17"/>
    </xf>
    <xf numFmtId="0" fontId="29" fillId="2" borderId="2" xfId="0" applyFont="1" applyFill="1" applyBorder="1">
      <alignment vertical="center"/>
    </xf>
    <xf numFmtId="0" fontId="29" fillId="2" borderId="3" xfId="0" applyFont="1" applyFill="1" applyBorder="1">
      <alignment vertical="center"/>
    </xf>
    <xf numFmtId="0" fontId="30" fillId="0" borderId="29" xfId="0" applyFont="1" applyBorder="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2" fillId="0" borderId="43" xfId="0" applyFont="1" applyBorder="1" applyAlignment="1">
      <alignment horizontal="left" vertical="center"/>
    </xf>
    <xf numFmtId="0" fontId="32" fillId="0" borderId="13" xfId="0" applyFont="1" applyBorder="1" applyAlignment="1">
      <alignment horizontal="left" vertical="center"/>
    </xf>
    <xf numFmtId="0" fontId="29" fillId="2" borderId="2" xfId="0" applyFont="1" applyFill="1" applyBorder="1" applyAlignment="1">
      <alignment horizontal="left" vertical="center"/>
    </xf>
    <xf numFmtId="0" fontId="29" fillId="2" borderId="3" xfId="0" applyFont="1" applyFill="1" applyBorder="1" applyAlignment="1">
      <alignment horizontal="left" vertical="center"/>
    </xf>
    <xf numFmtId="0" fontId="29" fillId="2" borderId="17" xfId="0" applyFont="1" applyFill="1" applyBorder="1" applyAlignment="1">
      <alignment horizontal="left" vertical="center"/>
    </xf>
    <xf numFmtId="0" fontId="15" fillId="2" borderId="2" xfId="0" applyFont="1" applyFill="1" applyBorder="1">
      <alignment vertical="center"/>
    </xf>
    <xf numFmtId="0" fontId="15" fillId="2" borderId="3" xfId="0" applyFont="1" applyFill="1" applyBorder="1">
      <alignment vertical="center"/>
    </xf>
    <xf numFmtId="0" fontId="14" fillId="0" borderId="78" xfId="0" applyFont="1" applyBorder="1" applyAlignment="1">
      <alignment horizontal="left" vertical="center" indent="1"/>
    </xf>
    <xf numFmtId="0" fontId="14" fillId="0" borderId="46" xfId="0" applyFont="1" applyBorder="1" applyAlignment="1">
      <alignment horizontal="left" vertical="center" indent="1"/>
    </xf>
    <xf numFmtId="0" fontId="14" fillId="0" borderId="47" xfId="0" applyFont="1" applyBorder="1" applyAlignment="1">
      <alignment horizontal="left" vertical="center" inden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6"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8" fillId="0" borderId="50" xfId="0" applyFont="1" applyBorder="1" applyAlignment="1">
      <alignment horizontal="left" vertical="center"/>
    </xf>
    <xf numFmtId="0" fontId="18" fillId="0" borderId="13" xfId="0" applyFont="1" applyBorder="1" applyAlignment="1">
      <alignment horizontal="left" vertical="center"/>
    </xf>
    <xf numFmtId="0" fontId="15" fillId="2" borderId="17" xfId="0" applyFont="1" applyFill="1" applyBorder="1" applyAlignment="1">
      <alignment horizontal="left" vertical="center"/>
    </xf>
    <xf numFmtId="0" fontId="21" fillId="0" borderId="27" xfId="7" applyFont="1" applyBorder="1" applyAlignment="1">
      <alignment horizontal="center" vertical="center" wrapText="1"/>
    </xf>
    <xf numFmtId="0" fontId="21" fillId="0" borderId="9" xfId="7" applyFont="1" applyBorder="1" applyAlignment="1">
      <alignment horizontal="center" vertical="center" wrapText="1"/>
    </xf>
    <xf numFmtId="0" fontId="21" fillId="0" borderId="10" xfId="7" applyFont="1" applyBorder="1" applyAlignment="1">
      <alignment horizontal="center" vertical="center" wrapText="1"/>
    </xf>
    <xf numFmtId="0" fontId="21" fillId="0" borderId="6" xfId="7" applyFont="1" applyBorder="1" applyAlignment="1">
      <alignment horizontal="center" vertical="center" wrapText="1"/>
    </xf>
    <xf numFmtId="0" fontId="21" fillId="0" borderId="22" xfId="7" applyFont="1" applyBorder="1" applyAlignment="1">
      <alignment horizontal="center" vertical="center" wrapText="1"/>
    </xf>
    <xf numFmtId="0" fontId="21" fillId="0" borderId="21" xfId="7" applyFont="1" applyBorder="1" applyAlignment="1">
      <alignment horizontal="center" vertical="center" wrapText="1"/>
    </xf>
    <xf numFmtId="0" fontId="21" fillId="0" borderId="25" xfId="7" applyFont="1" applyBorder="1" applyAlignment="1">
      <alignment horizontal="center" vertical="center" wrapText="1"/>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cellXfs>
  <cellStyles count="8">
    <cellStyle name="ハイパーリンク" xfId="5" builtinId="8"/>
    <cellStyle name="桁区切り" xfId="1" builtinId="6"/>
    <cellStyle name="桁区切り 5" xfId="4" xr:uid="{B01403C8-B0A3-438B-9637-B77B03EB0993}"/>
    <cellStyle name="標準" xfId="0" builtinId="0"/>
    <cellStyle name="標準 10" xfId="3" xr:uid="{FB3E0849-C773-4630-8697-114DBFC74C5D}"/>
    <cellStyle name="標準 5" xfId="2" xr:uid="{6C79A882-3B38-4E92-90D0-D702E60A2689}"/>
    <cellStyle name="標準 5 2" xfId="6" xr:uid="{59868907-8236-4D37-951F-3F6C11DE6313}"/>
    <cellStyle name="標準 5 3" xfId="7" xr:uid="{B9645872-F2FC-4B2B-9168-FB3EB08FBE59}"/>
  </cellStyles>
  <dxfs count="0"/>
  <tableStyles count="0" defaultTableStyle="TableStyleMedium2" defaultPivotStyle="PivotStyleLight16"/>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457583</xdr:colOff>
      <xdr:row>32</xdr:row>
      <xdr:rowOff>199750</xdr:rowOff>
    </xdr:from>
    <xdr:to>
      <xdr:col>20</xdr:col>
      <xdr:colOff>204108</xdr:colOff>
      <xdr:row>36</xdr:row>
      <xdr:rowOff>220890</xdr:rowOff>
    </xdr:to>
    <xdr:sp macro="" textlink="">
      <xdr:nvSpPr>
        <xdr:cNvPr id="2" name="吹き出し: 四角形 1">
          <a:extLst>
            <a:ext uri="{FF2B5EF4-FFF2-40B4-BE49-F238E27FC236}">
              <a16:creationId xmlns:a16="http://schemas.microsoft.com/office/drawing/2014/main" id="{2D92E13C-370C-4033-B609-D0F51E28010E}"/>
            </a:ext>
          </a:extLst>
        </xdr:cNvPr>
        <xdr:cNvSpPr/>
      </xdr:nvSpPr>
      <xdr:spPr>
        <a:xfrm>
          <a:off x="19140190" y="9207679"/>
          <a:ext cx="6087454" cy="1055282"/>
        </a:xfrm>
        <a:prstGeom prst="wedgeRectCallout">
          <a:avLst>
            <a:gd name="adj1" fmla="val -62421"/>
            <a:gd name="adj2" fmla="val -330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行が不足する場合は、行をコピーして挿入してください。</a:t>
          </a:r>
        </a:p>
        <a:p>
          <a:pPr algn="l"/>
          <a:r>
            <a:rPr kumimoji="1" lang="ja-JP" altLang="en-US" sz="1400" b="0" u="none">
              <a:solidFill>
                <a:srgbClr val="FF0000"/>
              </a:solidFill>
            </a:rPr>
            <a:t>その際、補助対象、補助対象外、小計の計算範囲が</a:t>
          </a:r>
          <a:endParaRPr kumimoji="1" lang="en-US" altLang="ja-JP" sz="1400" b="0" u="none">
            <a:solidFill>
              <a:srgbClr val="FF0000"/>
            </a:solidFill>
          </a:endParaRPr>
        </a:p>
        <a:p>
          <a:pPr algn="l"/>
          <a:r>
            <a:rPr kumimoji="1" lang="ja-JP" altLang="en-US" sz="1400" b="0" u="none">
              <a:solidFill>
                <a:srgbClr val="FF0000"/>
              </a:solidFill>
            </a:rPr>
            <a:t>ずれないように注意してください。</a:t>
          </a:r>
        </a:p>
        <a:p>
          <a:pPr algn="l"/>
          <a:endParaRPr kumimoji="1" lang="en-US" altLang="ja-JP" sz="1100" b="0" u="none">
            <a:solidFill>
              <a:srgbClr val="FF0000"/>
            </a:solidFill>
          </a:endParaRPr>
        </a:p>
      </xdr:txBody>
    </xdr:sp>
    <xdr:clientData/>
  </xdr:twoCellAnchor>
  <xdr:twoCellAnchor>
    <xdr:from>
      <xdr:col>3</xdr:col>
      <xdr:colOff>126296</xdr:colOff>
      <xdr:row>1</xdr:row>
      <xdr:rowOff>425661</xdr:rowOff>
    </xdr:from>
    <xdr:to>
      <xdr:col>5</xdr:col>
      <xdr:colOff>993375</xdr:colOff>
      <xdr:row>4</xdr:row>
      <xdr:rowOff>160111</xdr:rowOff>
    </xdr:to>
    <xdr:sp macro="" textlink="">
      <xdr:nvSpPr>
        <xdr:cNvPr id="3" name="吹き出し: 四角形 2">
          <a:extLst>
            <a:ext uri="{FF2B5EF4-FFF2-40B4-BE49-F238E27FC236}">
              <a16:creationId xmlns:a16="http://schemas.microsoft.com/office/drawing/2014/main" id="{84B4D4E4-CA79-4337-AECD-2C6A290D47D4}"/>
            </a:ext>
          </a:extLst>
        </xdr:cNvPr>
        <xdr:cNvSpPr/>
      </xdr:nvSpPr>
      <xdr:spPr>
        <a:xfrm>
          <a:off x="5473903" y="1078804"/>
          <a:ext cx="2227793" cy="686950"/>
        </a:xfrm>
        <a:prstGeom prst="wedgeRectCallout">
          <a:avLst>
            <a:gd name="adj1" fmla="val -68590"/>
            <a:gd name="adj2" fmla="val -6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400" b="0" u="none">
              <a:solidFill>
                <a:srgbClr val="FF0000"/>
              </a:solidFill>
            </a:rPr>
            <a:t>見積書ごとに見積内訳書を作成してください。</a:t>
          </a:r>
          <a:endParaRPr kumimoji="1" lang="en-US" altLang="ja-JP" sz="1400" b="0" u="none">
            <a:solidFill>
              <a:srgbClr val="FF0000"/>
            </a:solidFill>
          </a:endParaRPr>
        </a:p>
      </xdr:txBody>
    </xdr:sp>
    <xdr:clientData/>
  </xdr:twoCellAnchor>
  <xdr:twoCellAnchor>
    <xdr:from>
      <xdr:col>10</xdr:col>
      <xdr:colOff>373040</xdr:colOff>
      <xdr:row>12</xdr:row>
      <xdr:rowOff>162559</xdr:rowOff>
    </xdr:from>
    <xdr:to>
      <xdr:col>20</xdr:col>
      <xdr:colOff>296182</xdr:colOff>
      <xdr:row>15</xdr:row>
      <xdr:rowOff>190499</xdr:rowOff>
    </xdr:to>
    <xdr:sp macro="" textlink="">
      <xdr:nvSpPr>
        <xdr:cNvPr id="4" name="吹き出し: 四角形 3">
          <a:extLst>
            <a:ext uri="{FF2B5EF4-FFF2-40B4-BE49-F238E27FC236}">
              <a16:creationId xmlns:a16="http://schemas.microsoft.com/office/drawing/2014/main" id="{C3A3FE7C-52DE-44BB-A687-AB8F9A9C90FC}"/>
            </a:ext>
          </a:extLst>
        </xdr:cNvPr>
        <xdr:cNvSpPr/>
      </xdr:nvSpPr>
      <xdr:spPr>
        <a:xfrm>
          <a:off x="19055647" y="3999773"/>
          <a:ext cx="6264071" cy="803547"/>
        </a:xfrm>
        <a:prstGeom prst="wedgeRectCallout">
          <a:avLst>
            <a:gd name="adj1" fmla="val -60624"/>
            <a:gd name="adj2" fmla="val -2298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設備の見積書に「搬入工事（輸送費）」「試運転調整費」が含まれる場合は、「</a:t>
          </a:r>
          <a:r>
            <a:rPr kumimoji="1" lang="en-US" altLang="ja-JP" sz="1400" b="0" u="none">
              <a:solidFill>
                <a:srgbClr val="FF0000"/>
              </a:solidFill>
            </a:rPr>
            <a:t>4</a:t>
          </a:r>
          <a:r>
            <a:rPr kumimoji="1" lang="ja-JP" altLang="en-US" sz="1400" b="0" u="none">
              <a:solidFill>
                <a:srgbClr val="FF0000"/>
              </a:solidFill>
            </a:rPr>
            <a:t>工事費</a:t>
          </a:r>
          <a:r>
            <a:rPr kumimoji="1" lang="en-US" altLang="ja-JP" sz="1400" b="0" u="none">
              <a:solidFill>
                <a:srgbClr val="FF0000"/>
              </a:solidFill>
            </a:rPr>
            <a:t>-</a:t>
          </a:r>
          <a:r>
            <a:rPr kumimoji="1" lang="ja-JP" altLang="en-US" sz="1400" b="0" u="none">
              <a:solidFill>
                <a:srgbClr val="FF0000"/>
              </a:solidFill>
            </a:rPr>
            <a:t>労務費</a:t>
          </a:r>
          <a:r>
            <a:rPr kumimoji="1" lang="en-US" altLang="ja-JP" sz="1400" b="0" u="none">
              <a:solidFill>
                <a:srgbClr val="FF0000"/>
              </a:solidFill>
            </a:rPr>
            <a:t>/</a:t>
          </a:r>
          <a:r>
            <a:rPr kumimoji="1" lang="ja-JP" altLang="en-US" sz="1400" b="0" u="none">
              <a:solidFill>
                <a:srgbClr val="FF0000"/>
              </a:solidFill>
            </a:rPr>
            <a:t>作業費」に区分けしてください。</a:t>
          </a:r>
        </a:p>
      </xdr:txBody>
    </xdr:sp>
    <xdr:clientData/>
  </xdr:twoCellAnchor>
  <xdr:twoCellAnchor>
    <xdr:from>
      <xdr:col>11</xdr:col>
      <xdr:colOff>15985</xdr:colOff>
      <xdr:row>37</xdr:row>
      <xdr:rowOff>141059</xdr:rowOff>
    </xdr:from>
    <xdr:to>
      <xdr:col>20</xdr:col>
      <xdr:colOff>204106</xdr:colOff>
      <xdr:row>38</xdr:row>
      <xdr:rowOff>285750</xdr:rowOff>
    </xdr:to>
    <xdr:sp macro="" textlink="">
      <xdr:nvSpPr>
        <xdr:cNvPr id="5" name="吹き出し: 四角形 4">
          <a:extLst>
            <a:ext uri="{FF2B5EF4-FFF2-40B4-BE49-F238E27FC236}">
              <a16:creationId xmlns:a16="http://schemas.microsoft.com/office/drawing/2014/main" id="{C50AB646-8405-4DD7-9829-14554F49811C}"/>
            </a:ext>
          </a:extLst>
        </xdr:cNvPr>
        <xdr:cNvSpPr/>
      </xdr:nvSpPr>
      <xdr:spPr>
        <a:xfrm>
          <a:off x="19161235" y="10441666"/>
          <a:ext cx="6066407" cy="648155"/>
        </a:xfrm>
        <a:prstGeom prst="wedgeRectCallout">
          <a:avLst>
            <a:gd name="adj1" fmla="val -64200"/>
            <a:gd name="adj2" fmla="val -4918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１式の品目は、必ず、備考欄に内訳を記載してください。</a:t>
          </a:r>
          <a:endParaRPr kumimoji="1" lang="ja-JP" altLang="en-US" sz="1100" b="0" u="none">
            <a:solidFill>
              <a:srgbClr val="FF0000"/>
            </a:solidFill>
          </a:endParaRPr>
        </a:p>
      </xdr:txBody>
    </xdr:sp>
    <xdr:clientData/>
  </xdr:twoCellAnchor>
  <xdr:twoCellAnchor>
    <xdr:from>
      <xdr:col>10</xdr:col>
      <xdr:colOff>387644</xdr:colOff>
      <xdr:row>22</xdr:row>
      <xdr:rowOff>8799</xdr:rowOff>
    </xdr:from>
    <xdr:to>
      <xdr:col>20</xdr:col>
      <xdr:colOff>231321</xdr:colOff>
      <xdr:row>23</xdr:row>
      <xdr:rowOff>244929</xdr:rowOff>
    </xdr:to>
    <xdr:sp macro="" textlink="">
      <xdr:nvSpPr>
        <xdr:cNvPr id="6" name="吹き出し: 四角形 5">
          <a:extLst>
            <a:ext uri="{FF2B5EF4-FFF2-40B4-BE49-F238E27FC236}">
              <a16:creationId xmlns:a16="http://schemas.microsoft.com/office/drawing/2014/main" id="{35A83511-331D-422E-A696-5E3DBC697C28}"/>
            </a:ext>
          </a:extLst>
        </xdr:cNvPr>
        <xdr:cNvSpPr/>
      </xdr:nvSpPr>
      <xdr:spPr>
        <a:xfrm>
          <a:off x="19070251" y="6431370"/>
          <a:ext cx="6184606" cy="494666"/>
        </a:xfrm>
        <a:prstGeom prst="wedgeRectCallout">
          <a:avLst>
            <a:gd name="adj1" fmla="val -61818"/>
            <a:gd name="adj2" fmla="val -2181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工事費は、「</a:t>
          </a:r>
          <a:r>
            <a:rPr kumimoji="1" lang="en-US" altLang="ja-JP" sz="1400" b="0" u="none">
              <a:solidFill>
                <a:srgbClr val="FF0000"/>
              </a:solidFill>
            </a:rPr>
            <a:t>3</a:t>
          </a:r>
          <a:r>
            <a:rPr kumimoji="1" lang="ja-JP" altLang="en-US" sz="1400" b="0" u="none">
              <a:solidFill>
                <a:srgbClr val="FF0000"/>
              </a:solidFill>
            </a:rPr>
            <a:t>材料費」「</a:t>
          </a:r>
          <a:r>
            <a:rPr kumimoji="1" lang="en-US" altLang="ja-JP" sz="1400" b="0" u="none">
              <a:solidFill>
                <a:srgbClr val="FF0000"/>
              </a:solidFill>
            </a:rPr>
            <a:t>4</a:t>
          </a:r>
          <a:r>
            <a:rPr kumimoji="1" lang="ja-JP" altLang="en-US" sz="1400" b="0" u="none">
              <a:solidFill>
                <a:srgbClr val="FF0000"/>
              </a:solidFill>
            </a:rPr>
            <a:t>労務費</a:t>
          </a:r>
          <a:r>
            <a:rPr kumimoji="1" lang="en-US" altLang="ja-JP" sz="1400" b="0" u="none">
              <a:solidFill>
                <a:srgbClr val="FF0000"/>
              </a:solidFill>
            </a:rPr>
            <a:t>/</a:t>
          </a:r>
          <a:r>
            <a:rPr kumimoji="1" lang="ja-JP" altLang="en-US" sz="1400" b="0" u="none">
              <a:solidFill>
                <a:srgbClr val="FF0000"/>
              </a:solidFill>
            </a:rPr>
            <a:t>作業費」「</a:t>
          </a:r>
          <a:r>
            <a:rPr kumimoji="1" lang="en-US" altLang="ja-JP" sz="1400" b="0" u="none">
              <a:solidFill>
                <a:srgbClr val="FF0000"/>
              </a:solidFill>
            </a:rPr>
            <a:t>5</a:t>
          </a:r>
          <a:r>
            <a:rPr kumimoji="1" lang="ja-JP" altLang="en-US" sz="1400" b="0" u="none">
              <a:solidFill>
                <a:srgbClr val="FF0000"/>
              </a:solidFill>
            </a:rPr>
            <a:t>管理費」に分けてください。</a:t>
          </a:r>
        </a:p>
      </xdr:txBody>
    </xdr:sp>
    <xdr:clientData/>
  </xdr:twoCellAnchor>
  <xdr:twoCellAnchor>
    <xdr:from>
      <xdr:col>11</xdr:col>
      <xdr:colOff>3560</xdr:colOff>
      <xdr:row>40</xdr:row>
      <xdr:rowOff>245925</xdr:rowOff>
    </xdr:from>
    <xdr:to>
      <xdr:col>21</xdr:col>
      <xdr:colOff>122464</xdr:colOff>
      <xdr:row>48</xdr:row>
      <xdr:rowOff>92076</xdr:rowOff>
    </xdr:to>
    <xdr:sp macro="" textlink="">
      <xdr:nvSpPr>
        <xdr:cNvPr id="7" name="吹き出し: 四角形 6">
          <a:extLst>
            <a:ext uri="{FF2B5EF4-FFF2-40B4-BE49-F238E27FC236}">
              <a16:creationId xmlns:a16="http://schemas.microsoft.com/office/drawing/2014/main" id="{D8FC5A46-D2FD-43ED-AA11-F43C4C26FE39}"/>
            </a:ext>
          </a:extLst>
        </xdr:cNvPr>
        <xdr:cNvSpPr/>
      </xdr:nvSpPr>
      <xdr:spPr>
        <a:xfrm>
          <a:off x="19148810" y="11811996"/>
          <a:ext cx="6650333" cy="1914437"/>
        </a:xfrm>
        <a:prstGeom prst="wedgeRectCallout">
          <a:avLst>
            <a:gd name="adj1" fmla="val -61404"/>
            <a:gd name="adj2" fmla="val 1514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・法令等で認められるフェンス工事など補助対象の工事費用は、</a:t>
          </a:r>
          <a:endParaRPr kumimoji="1" lang="en-US" altLang="ja-JP" sz="1400" b="0" u="none">
            <a:solidFill>
              <a:srgbClr val="FF0000"/>
            </a:solidFill>
          </a:endParaRPr>
        </a:p>
        <a:p>
          <a:pPr algn="l"/>
          <a:r>
            <a:rPr kumimoji="1" lang="ja-JP" altLang="en-US" sz="1400" b="0" u="none">
              <a:solidFill>
                <a:srgbClr val="FF0000"/>
              </a:solidFill>
            </a:rPr>
            <a:t>「補助対象」及び「その他（労務費・作業費等）を選択してください。</a:t>
          </a:r>
          <a:endParaRPr kumimoji="1" lang="en-US" altLang="ja-JP" sz="1400" b="0" u="none">
            <a:solidFill>
              <a:srgbClr val="FF0000"/>
            </a:solidFill>
          </a:endParaRPr>
        </a:p>
        <a:p>
          <a:pPr algn="l"/>
          <a:endParaRPr kumimoji="1" lang="en-US" altLang="ja-JP" sz="1400" b="0" u="none">
            <a:solidFill>
              <a:srgbClr val="FF0000"/>
            </a:solidFill>
          </a:endParaRPr>
        </a:p>
        <a:p>
          <a:pPr algn="l"/>
          <a:r>
            <a:rPr kumimoji="1" lang="ja-JP" altLang="en-US" sz="1400" b="0" u="none">
              <a:solidFill>
                <a:srgbClr val="FF0000"/>
              </a:solidFill>
            </a:rPr>
            <a:t>・受電キュービクルやトランス等の基礎工事・搬入工事・据付工事・</a:t>
          </a:r>
          <a:endParaRPr kumimoji="1" lang="en-US" altLang="ja-JP" sz="1400" b="0" u="none">
            <a:solidFill>
              <a:srgbClr val="FF0000"/>
            </a:solidFill>
          </a:endParaRPr>
        </a:p>
        <a:p>
          <a:pPr algn="l"/>
          <a:r>
            <a:rPr kumimoji="1" lang="ja-JP" altLang="en-US" sz="1400" b="0" u="none">
              <a:solidFill>
                <a:srgbClr val="FF0000"/>
              </a:solidFill>
            </a:rPr>
            <a:t>電気工事・試運転調整、按分出来ない補助対象経費を含む補助対象外の費用は、</a:t>
          </a:r>
          <a:endParaRPr kumimoji="1" lang="en-US" altLang="ja-JP" sz="1400" b="0" u="none">
            <a:solidFill>
              <a:srgbClr val="FF0000"/>
            </a:solidFill>
          </a:endParaRPr>
        </a:p>
        <a:p>
          <a:pPr algn="l"/>
          <a:r>
            <a:rPr kumimoji="1" lang="ja-JP" altLang="en-US" sz="1400" b="0" u="none">
              <a:solidFill>
                <a:srgbClr val="FF0000"/>
              </a:solidFill>
            </a:rPr>
            <a:t>「補助対象外」及び「その他（労務費・作業費等）を選択してください。</a:t>
          </a:r>
        </a:p>
        <a:p>
          <a:pPr algn="l"/>
          <a:endParaRPr kumimoji="1" lang="ja-JP" altLang="en-US" sz="1400" b="0" u="none">
            <a:solidFill>
              <a:srgbClr val="FF0000"/>
            </a:solidFill>
          </a:endParaRPr>
        </a:p>
      </xdr:txBody>
    </xdr:sp>
    <xdr:clientData/>
  </xdr:twoCellAnchor>
  <xdr:twoCellAnchor>
    <xdr:from>
      <xdr:col>11</xdr:col>
      <xdr:colOff>2834</xdr:colOff>
      <xdr:row>28</xdr:row>
      <xdr:rowOff>0</xdr:rowOff>
    </xdr:from>
    <xdr:to>
      <xdr:col>20</xdr:col>
      <xdr:colOff>190500</xdr:colOff>
      <xdr:row>32</xdr:row>
      <xdr:rowOff>88265</xdr:rowOff>
    </xdr:to>
    <xdr:sp macro="" textlink="">
      <xdr:nvSpPr>
        <xdr:cNvPr id="9" name="吹き出し: 四角形 8">
          <a:extLst>
            <a:ext uri="{FF2B5EF4-FFF2-40B4-BE49-F238E27FC236}">
              <a16:creationId xmlns:a16="http://schemas.microsoft.com/office/drawing/2014/main" id="{1D5CBD64-CB45-4473-864B-AB4C8D87D40C}"/>
            </a:ext>
          </a:extLst>
        </xdr:cNvPr>
        <xdr:cNvSpPr/>
      </xdr:nvSpPr>
      <xdr:spPr>
        <a:xfrm>
          <a:off x="19148084" y="7973786"/>
          <a:ext cx="6065952" cy="1122408"/>
        </a:xfrm>
        <a:prstGeom prst="wedgeRectCallout">
          <a:avLst>
            <a:gd name="adj1" fmla="val -123516"/>
            <a:gd name="adj2" fmla="val -401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補助対象、補助対象外をプルダウンにより選択してください。</a:t>
          </a:r>
          <a:endParaRPr kumimoji="1" lang="en-US" altLang="ja-JP" sz="1400" b="0" u="none">
            <a:solidFill>
              <a:srgbClr val="FF0000"/>
            </a:solidFill>
          </a:endParaRPr>
        </a:p>
        <a:p>
          <a:pPr algn="l"/>
          <a:r>
            <a:rPr kumimoji="1" lang="en-US" altLang="ja-JP" sz="1400" b="0" u="none">
              <a:solidFill>
                <a:srgbClr val="FF0000"/>
              </a:solidFill>
            </a:rPr>
            <a:t>※</a:t>
          </a:r>
          <a:r>
            <a:rPr kumimoji="1" lang="ja-JP" altLang="en-US" sz="1400" b="0" u="none">
              <a:solidFill>
                <a:srgbClr val="FF0000"/>
              </a:solidFill>
            </a:rPr>
            <a:t>同じ品目でも補助対象と補助対象外に分かれる場合は行を分けて入力してください。</a:t>
          </a:r>
          <a:endParaRPr kumimoji="1" lang="ja-JP" altLang="en-US" sz="1100" b="0" u="none">
            <a:solidFill>
              <a:srgbClr val="FF0000"/>
            </a:solidFill>
          </a:endParaRPr>
        </a:p>
      </xdr:txBody>
    </xdr:sp>
    <xdr:clientData/>
  </xdr:twoCellAnchor>
  <xdr:twoCellAnchor>
    <xdr:from>
      <xdr:col>8</xdr:col>
      <xdr:colOff>239189</xdr:colOff>
      <xdr:row>1</xdr:row>
      <xdr:rowOff>121194</xdr:rowOff>
    </xdr:from>
    <xdr:to>
      <xdr:col>9</xdr:col>
      <xdr:colOff>3347357</xdr:colOff>
      <xdr:row>3</xdr:row>
      <xdr:rowOff>219640</xdr:rowOff>
    </xdr:to>
    <xdr:sp macro="" textlink="">
      <xdr:nvSpPr>
        <xdr:cNvPr id="10" name="吹き出し: 四角形 9">
          <a:extLst>
            <a:ext uri="{FF2B5EF4-FFF2-40B4-BE49-F238E27FC236}">
              <a16:creationId xmlns:a16="http://schemas.microsoft.com/office/drawing/2014/main" id="{9096B653-BFA2-4086-B5A9-D85EA0EC123B}"/>
            </a:ext>
          </a:extLst>
        </xdr:cNvPr>
        <xdr:cNvSpPr/>
      </xdr:nvSpPr>
      <xdr:spPr>
        <a:xfrm>
          <a:off x="13533368" y="774337"/>
          <a:ext cx="4795453" cy="792410"/>
        </a:xfrm>
        <a:prstGeom prst="wedgeRectCallout">
          <a:avLst>
            <a:gd name="adj1" fmla="val -89060"/>
            <a:gd name="adj2" fmla="val -422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業務産業用蓄電システムに係る経費、</a:t>
          </a:r>
          <a:r>
            <a:rPr kumimoji="1" lang="en-US" altLang="ja-JP" sz="1400" b="0" u="none">
              <a:solidFill>
                <a:srgbClr val="FF0000"/>
              </a:solidFill>
            </a:rPr>
            <a:t>IoT</a:t>
          </a:r>
          <a:r>
            <a:rPr kumimoji="1" lang="ja-JP" altLang="en-US" sz="1400" b="0" u="none">
              <a:solidFill>
                <a:srgbClr val="FF0000"/>
              </a:solidFill>
            </a:rPr>
            <a:t>化関連機器に</a:t>
          </a:r>
          <a:endParaRPr kumimoji="1" lang="en-US" altLang="ja-JP" sz="1400" b="0" u="none">
            <a:solidFill>
              <a:srgbClr val="FF0000"/>
            </a:solidFill>
          </a:endParaRPr>
        </a:p>
        <a:p>
          <a:pPr algn="l"/>
          <a:r>
            <a:rPr kumimoji="1" lang="ja-JP" altLang="en-US" sz="1400" b="0" u="none">
              <a:solidFill>
                <a:srgbClr val="FF0000"/>
              </a:solidFill>
            </a:rPr>
            <a:t>係る経費は、分離して見積内訳書を作成してください。</a:t>
          </a:r>
          <a:endParaRPr kumimoji="1" lang="en-US" altLang="ja-JP" sz="1400" b="0" u="none">
            <a:solidFill>
              <a:srgbClr val="FF0000"/>
            </a:solidFill>
          </a:endParaRPr>
        </a:p>
      </xdr:txBody>
    </xdr:sp>
    <xdr:clientData/>
  </xdr:twoCellAnchor>
  <xdr:twoCellAnchor>
    <xdr:from>
      <xdr:col>10</xdr:col>
      <xdr:colOff>314482</xdr:colOff>
      <xdr:row>9</xdr:row>
      <xdr:rowOff>228600</xdr:rowOff>
    </xdr:from>
    <xdr:to>
      <xdr:col>20</xdr:col>
      <xdr:colOff>253999</xdr:colOff>
      <xdr:row>11</xdr:row>
      <xdr:rowOff>99785</xdr:rowOff>
    </xdr:to>
    <xdr:sp macro="" textlink="">
      <xdr:nvSpPr>
        <xdr:cNvPr id="17" name="吹き出し: 四角形 16">
          <a:extLst>
            <a:ext uri="{FF2B5EF4-FFF2-40B4-BE49-F238E27FC236}">
              <a16:creationId xmlns:a16="http://schemas.microsoft.com/office/drawing/2014/main" id="{D3D36A7C-A422-44A9-9140-97FB5DD45161}"/>
            </a:ext>
          </a:extLst>
        </xdr:cNvPr>
        <xdr:cNvSpPr/>
      </xdr:nvSpPr>
      <xdr:spPr>
        <a:xfrm>
          <a:off x="18974411" y="3358243"/>
          <a:ext cx="6353017" cy="379185"/>
        </a:xfrm>
        <a:prstGeom prst="wedgeRectCallout">
          <a:avLst>
            <a:gd name="adj1" fmla="val -60336"/>
            <a:gd name="adj2" fmla="val -541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各経費内訳は、右表の区分に従って、プルダウンにより選択してください。</a:t>
          </a:r>
          <a:endParaRPr kumimoji="1" lang="en-US" altLang="ja-JP" sz="1400" b="0" u="none">
            <a:solidFill>
              <a:srgbClr val="FF0000"/>
            </a:solidFill>
          </a:endParaRPr>
        </a:p>
      </xdr:txBody>
    </xdr:sp>
    <xdr:clientData/>
  </xdr:twoCellAnchor>
  <xdr:twoCellAnchor editAs="oneCell">
    <xdr:from>
      <xdr:col>21</xdr:col>
      <xdr:colOff>76547</xdr:colOff>
      <xdr:row>9</xdr:row>
      <xdr:rowOff>208594</xdr:rowOff>
    </xdr:from>
    <xdr:to>
      <xdr:col>29</xdr:col>
      <xdr:colOff>364704</xdr:colOff>
      <xdr:row>29</xdr:row>
      <xdr:rowOff>9044</xdr:rowOff>
    </xdr:to>
    <xdr:pic>
      <xdr:nvPicPr>
        <xdr:cNvPr id="8" name="図 7">
          <a:extLst>
            <a:ext uri="{FF2B5EF4-FFF2-40B4-BE49-F238E27FC236}">
              <a16:creationId xmlns:a16="http://schemas.microsoft.com/office/drawing/2014/main" id="{7AFA588D-E2AC-674E-76D0-B9859F050FCD}"/>
            </a:ext>
          </a:extLst>
        </xdr:cNvPr>
        <xdr:cNvPicPr>
          <a:picLocks noChangeAspect="1"/>
        </xdr:cNvPicPr>
      </xdr:nvPicPr>
      <xdr:blipFill>
        <a:blip xmlns:r="http://schemas.openxmlformats.org/officeDocument/2006/relationships" r:embed="rId1"/>
        <a:stretch>
          <a:fillRect/>
        </a:stretch>
      </xdr:blipFill>
      <xdr:spPr>
        <a:xfrm>
          <a:off x="25812190" y="3338237"/>
          <a:ext cx="5585871" cy="4880450"/>
        </a:xfrm>
        <a:prstGeom prst="rect">
          <a:avLst/>
        </a:prstGeom>
        <a:ln>
          <a:solidFill>
            <a:schemeClr val="tx1"/>
          </a:solidFill>
        </a:ln>
      </xdr:spPr>
    </xdr:pic>
    <xdr:clientData/>
  </xdr:twoCellAnchor>
  <xdr:twoCellAnchor>
    <xdr:from>
      <xdr:col>6</xdr:col>
      <xdr:colOff>663119</xdr:colOff>
      <xdr:row>2</xdr:row>
      <xdr:rowOff>66221</xdr:rowOff>
    </xdr:from>
    <xdr:to>
      <xdr:col>7</xdr:col>
      <xdr:colOff>2518680</xdr:colOff>
      <xdr:row>5</xdr:row>
      <xdr:rowOff>236311</xdr:rowOff>
    </xdr:to>
    <xdr:sp macro="" textlink="">
      <xdr:nvSpPr>
        <xdr:cNvPr id="18" name="吹き出し: 四角形 17">
          <a:extLst>
            <a:ext uri="{FF2B5EF4-FFF2-40B4-BE49-F238E27FC236}">
              <a16:creationId xmlns:a16="http://schemas.microsoft.com/office/drawing/2014/main" id="{F2A3397C-377B-4E70-9662-DF48861E52BF}"/>
            </a:ext>
          </a:extLst>
        </xdr:cNvPr>
        <xdr:cNvSpPr/>
      </xdr:nvSpPr>
      <xdr:spPr>
        <a:xfrm>
          <a:off x="8691333" y="1245507"/>
          <a:ext cx="3216276" cy="932090"/>
        </a:xfrm>
        <a:prstGeom prst="wedgeRectCallout">
          <a:avLst>
            <a:gd name="adj1" fmla="val -32815"/>
            <a:gd name="adj2" fmla="val 9192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400" b="0" u="none">
              <a:solidFill>
                <a:srgbClr val="FF0000"/>
              </a:solidFill>
            </a:rPr>
            <a:t>基本、税抜きで入力してください。</a:t>
          </a:r>
          <a:endParaRPr kumimoji="1" lang="en-US" altLang="ja-JP" sz="1400" b="0" u="none">
            <a:solidFill>
              <a:srgbClr val="FF0000"/>
            </a:solidFill>
          </a:endParaRPr>
        </a:p>
        <a:p>
          <a:pPr algn="l"/>
          <a:r>
            <a:rPr kumimoji="1" lang="ja-JP" altLang="en-US" sz="1400" b="0" u="none">
              <a:solidFill>
                <a:srgbClr val="FF0000"/>
              </a:solidFill>
            </a:rPr>
            <a:t>（消費税は最下部の「消費税　合計」にまとめて入力してください）</a:t>
          </a:r>
          <a:endParaRPr kumimoji="1" lang="en-US" altLang="ja-JP" sz="1400" b="0" u="none">
            <a:solidFill>
              <a:srgbClr val="FF0000"/>
            </a:solidFill>
          </a:endParaRPr>
        </a:p>
      </xdr:txBody>
    </xdr:sp>
    <xdr:clientData/>
  </xdr:twoCellAnchor>
  <xdr:twoCellAnchor>
    <xdr:from>
      <xdr:col>0</xdr:col>
      <xdr:colOff>84818</xdr:colOff>
      <xdr:row>0</xdr:row>
      <xdr:rowOff>95249</xdr:rowOff>
    </xdr:from>
    <xdr:to>
      <xdr:col>2</xdr:col>
      <xdr:colOff>72571</xdr:colOff>
      <xdr:row>0</xdr:row>
      <xdr:rowOff>653142</xdr:rowOff>
    </xdr:to>
    <xdr:sp macro="" textlink="">
      <xdr:nvSpPr>
        <xdr:cNvPr id="16" name="テキスト ボックス 15">
          <a:extLst>
            <a:ext uri="{FF2B5EF4-FFF2-40B4-BE49-F238E27FC236}">
              <a16:creationId xmlns:a16="http://schemas.microsoft.com/office/drawing/2014/main" id="{B8D60E53-1A05-278E-DE18-2847C6B5C3EB}"/>
            </a:ext>
          </a:extLst>
        </xdr:cNvPr>
        <xdr:cNvSpPr txBox="1"/>
      </xdr:nvSpPr>
      <xdr:spPr>
        <a:xfrm>
          <a:off x="84818" y="95249"/>
          <a:ext cx="3643539" cy="55789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kern="1200">
              <a:solidFill>
                <a:srgbClr val="FF0000"/>
              </a:solidFill>
            </a:rPr>
            <a:t>記入例・注意事項</a:t>
          </a:r>
        </a:p>
      </xdr:txBody>
    </xdr:sp>
    <xdr:clientData/>
  </xdr:twoCellAnchor>
  <xdr:twoCellAnchor>
    <xdr:from>
      <xdr:col>10</xdr:col>
      <xdr:colOff>335642</xdr:colOff>
      <xdr:row>0</xdr:row>
      <xdr:rowOff>154214</xdr:rowOff>
    </xdr:from>
    <xdr:to>
      <xdr:col>26</xdr:col>
      <xdr:colOff>425857</xdr:colOff>
      <xdr:row>9</xdr:row>
      <xdr:rowOff>45357</xdr:rowOff>
    </xdr:to>
    <xdr:grpSp>
      <xdr:nvGrpSpPr>
        <xdr:cNvPr id="19" name="グループ化 18">
          <a:extLst>
            <a:ext uri="{FF2B5EF4-FFF2-40B4-BE49-F238E27FC236}">
              <a16:creationId xmlns:a16="http://schemas.microsoft.com/office/drawing/2014/main" id="{F681429B-F31B-4653-AF4F-856D9BBD4B8C}"/>
            </a:ext>
          </a:extLst>
        </xdr:cNvPr>
        <xdr:cNvGrpSpPr/>
      </xdr:nvGrpSpPr>
      <xdr:grpSpPr>
        <a:xfrm>
          <a:off x="18995571" y="154214"/>
          <a:ext cx="10477000" cy="3020786"/>
          <a:chOff x="16949642" y="848284"/>
          <a:chExt cx="6623912" cy="2774505"/>
        </a:xfrm>
      </xdr:grpSpPr>
      <xdr:grpSp>
        <xdr:nvGrpSpPr>
          <xdr:cNvPr id="20" name="グループ化 19">
            <a:extLst>
              <a:ext uri="{FF2B5EF4-FFF2-40B4-BE49-F238E27FC236}">
                <a16:creationId xmlns:a16="http://schemas.microsoft.com/office/drawing/2014/main" id="{05176DE9-ADC6-DD9E-0CC0-D774E456614A}"/>
              </a:ext>
            </a:extLst>
          </xdr:cNvPr>
          <xdr:cNvGrpSpPr/>
        </xdr:nvGrpSpPr>
        <xdr:grpSpPr>
          <a:xfrm>
            <a:off x="16949642" y="848284"/>
            <a:ext cx="6623912" cy="2774505"/>
            <a:chOff x="21825642" y="41441"/>
            <a:chExt cx="6834389" cy="2711541"/>
          </a:xfrm>
        </xdr:grpSpPr>
        <xdr:sp macro="" textlink="">
          <xdr:nvSpPr>
            <xdr:cNvPr id="22" name="吹き出し: 四角形 21">
              <a:extLst>
                <a:ext uri="{FF2B5EF4-FFF2-40B4-BE49-F238E27FC236}">
                  <a16:creationId xmlns:a16="http://schemas.microsoft.com/office/drawing/2014/main" id="{174B0F27-BFFC-B6FA-C27D-CE1BBC058349}"/>
                </a:ext>
              </a:extLst>
            </xdr:cNvPr>
            <xdr:cNvSpPr/>
          </xdr:nvSpPr>
          <xdr:spPr>
            <a:xfrm>
              <a:off x="21825642" y="41441"/>
              <a:ext cx="6834389" cy="2711541"/>
            </a:xfrm>
            <a:prstGeom prst="wedgeRectCallout">
              <a:avLst>
                <a:gd name="adj1" fmla="val 951"/>
                <a:gd name="adj2" fmla="val 21554"/>
              </a:avLst>
            </a:prstGeom>
            <a:solidFill>
              <a:srgbClr val="FFFF00"/>
            </a:solidFill>
            <a:ln w="38100">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注意事項</a:t>
              </a:r>
              <a:r>
                <a:rPr kumimoji="1" lang="en-US" altLang="ja-JP" sz="1400" b="1">
                  <a:solidFill>
                    <a:srgbClr val="FF0000"/>
                  </a:solidFill>
                </a:rPr>
                <a:t>※</a:t>
              </a:r>
            </a:p>
            <a:p>
              <a:pPr algn="l"/>
              <a:r>
                <a:rPr kumimoji="1" lang="ja-JP" altLang="en-US" sz="1400" b="1">
                  <a:solidFill>
                    <a:sysClr val="windowText" lastClr="000000"/>
                  </a:solidFill>
                </a:rPr>
                <a:t>・見積書の内訳について記載してください。</a:t>
              </a:r>
              <a:endParaRPr kumimoji="1" lang="en-US" altLang="ja-JP" sz="1400" b="1">
                <a:solidFill>
                  <a:sysClr val="windowText" lastClr="000000"/>
                </a:solidFill>
              </a:endParaRPr>
            </a:p>
            <a:p>
              <a:pPr algn="l"/>
              <a:r>
                <a:rPr kumimoji="1" lang="ja-JP" altLang="en-US" sz="1400" b="1">
                  <a:solidFill>
                    <a:sysClr val="windowText" lastClr="000000"/>
                  </a:solidFill>
                </a:rPr>
                <a:t>・　　　　　のセルのみ入力してください。（　　　　　のセルの計算式があるため手入力しないでください。）</a:t>
              </a:r>
              <a:endParaRPr kumimoji="1" lang="en-US" altLang="ja-JP" sz="1400" b="1">
                <a:solidFill>
                  <a:sysClr val="windowText" lastClr="000000"/>
                </a:solidFill>
              </a:endParaRPr>
            </a:p>
            <a:p>
              <a:pPr algn="l"/>
              <a:r>
                <a:rPr kumimoji="1" lang="ja-JP" altLang="en-US" sz="1400" b="1">
                  <a:solidFill>
                    <a:sysClr val="windowText" lastClr="000000"/>
                  </a:solidFill>
                </a:rPr>
                <a:t>・空欄の行がある場合は削除せずにそのまま提出してください。</a:t>
              </a:r>
              <a:endParaRPr kumimoji="1" lang="en-US" altLang="ja-JP" sz="1400" b="1">
                <a:solidFill>
                  <a:sysClr val="windowText" lastClr="000000"/>
                </a:solidFill>
              </a:endParaRPr>
            </a:p>
            <a:p>
              <a:pPr algn="l"/>
              <a:r>
                <a:rPr kumimoji="1" lang="ja-JP" altLang="en-US" sz="1400" b="1">
                  <a:solidFill>
                    <a:sysClr val="windowText" lastClr="000000"/>
                  </a:solidFill>
                </a:rPr>
                <a:t>・行を追加する必要がある場合は、</a:t>
              </a:r>
              <a:r>
                <a:rPr kumimoji="1" lang="en-US" altLang="ja-JP" sz="1400" b="1">
                  <a:solidFill>
                    <a:sysClr val="windowText" lastClr="000000"/>
                  </a:solidFill>
                </a:rPr>
                <a:t>SII</a:t>
              </a:r>
              <a:r>
                <a:rPr kumimoji="1" lang="ja-JP" altLang="en-US" sz="1400" b="1">
                  <a:solidFill>
                    <a:sysClr val="windowText" lastClr="000000"/>
                  </a:solidFill>
                </a:rPr>
                <a:t>へご連絡ください。</a:t>
              </a:r>
              <a:endParaRPr kumimoji="1" lang="en-US" altLang="ja-JP" sz="1400" b="1">
                <a:solidFill>
                  <a:sysClr val="windowText" lastClr="000000"/>
                </a:solidFill>
              </a:endParaRPr>
            </a:p>
            <a:p>
              <a:pPr algn="l"/>
              <a:r>
                <a:rPr kumimoji="1" lang="ja-JP" altLang="en-US" sz="1400" b="1">
                  <a:solidFill>
                    <a:sysClr val="windowText" lastClr="000000"/>
                  </a:solidFill>
                </a:rPr>
                <a:t>・設定済みの数式や関数の変更や削除は行わないでください。</a:t>
              </a:r>
              <a:endParaRPr kumimoji="1" lang="en-US" altLang="ja-JP" sz="1400" b="1">
                <a:solidFill>
                  <a:sysClr val="windowText" lastClr="000000"/>
                </a:solidFill>
              </a:endParaRPr>
            </a:p>
            <a:p>
              <a:pPr algn="l"/>
              <a:endParaRPr kumimoji="1" lang="ja-JP" altLang="en-US"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本様式の入力に関して不明点がある場合は、</a:t>
              </a:r>
              <a:r>
                <a:rPr kumimoji="1" lang="en-US" altLang="ja-JP" sz="1400" b="1">
                  <a:solidFill>
                    <a:sysClr val="windowText" lastClr="000000"/>
                  </a:solidFill>
                </a:rPr>
                <a:t>SII</a:t>
              </a:r>
              <a:r>
                <a:rPr kumimoji="1" lang="ja-JP" altLang="en-US" sz="1400" b="1">
                  <a:solidFill>
                    <a:sysClr val="windowText" lastClr="000000"/>
                  </a:solidFill>
                </a:rPr>
                <a:t>へご連絡ください。</a:t>
              </a:r>
              <a:endParaRPr kumimoji="1" lang="en-US" altLang="ja-JP" sz="1400" b="1">
                <a:solidFill>
                  <a:sysClr val="windowText" lastClr="000000"/>
                </a:solidFill>
              </a:endParaRPr>
            </a:p>
            <a:p>
              <a:pPr algn="l"/>
              <a:r>
                <a:rPr kumimoji="1" lang="en-US" altLang="ja-JP" sz="1400" b="1">
                  <a:solidFill>
                    <a:srgbClr val="FF0000"/>
                  </a:solidFill>
                </a:rPr>
                <a:t>※</a:t>
              </a:r>
              <a:r>
                <a:rPr kumimoji="1" lang="ja-JP" altLang="en-US" sz="1400" b="1">
                  <a:solidFill>
                    <a:srgbClr val="FF0000"/>
                  </a:solidFill>
                </a:rPr>
                <a:t>指定書式を使用しない場合で、経費の粒度が不明瞭な項目については、指定書式の内訳書で再作成を求める場合があります。</a:t>
              </a:r>
              <a:endParaRPr kumimoji="1" lang="en-US" altLang="ja-JP" sz="1400" b="1">
                <a:solidFill>
                  <a:srgbClr val="FF0000"/>
                </a:solidFill>
              </a:endParaRPr>
            </a:p>
            <a:p>
              <a:pPr algn="l"/>
              <a:r>
                <a:rPr kumimoji="1" lang="en-US" altLang="ja-JP" sz="1400" b="1">
                  <a:solidFill>
                    <a:sysClr val="windowText" lastClr="000000"/>
                  </a:solidFill>
                </a:rPr>
                <a:t>※</a:t>
              </a:r>
              <a:r>
                <a:rPr kumimoji="1" lang="ja-JP" altLang="en-US" sz="1400" b="1">
                  <a:solidFill>
                    <a:sysClr val="windowText" lastClr="000000"/>
                  </a:solidFill>
                </a:rPr>
                <a:t>こちらはあくまで記載例ですので、費目ごとの補助対象内外は審査で確認させていただきます。</a:t>
              </a:r>
            </a:p>
          </xdr:txBody>
        </xdr:sp>
        <xdr:sp macro="" textlink="">
          <xdr:nvSpPr>
            <xdr:cNvPr id="23" name="正方形/長方形 22">
              <a:extLst>
                <a:ext uri="{FF2B5EF4-FFF2-40B4-BE49-F238E27FC236}">
                  <a16:creationId xmlns:a16="http://schemas.microsoft.com/office/drawing/2014/main" id="{463B168E-DBAD-974E-BEE8-6AEB1F6BFA8D}"/>
                </a:ext>
              </a:extLst>
            </xdr:cNvPr>
            <xdr:cNvSpPr/>
          </xdr:nvSpPr>
          <xdr:spPr>
            <a:xfrm>
              <a:off x="22082763" y="590632"/>
              <a:ext cx="442545" cy="251879"/>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1" name="正方形/長方形 20">
            <a:extLst>
              <a:ext uri="{FF2B5EF4-FFF2-40B4-BE49-F238E27FC236}">
                <a16:creationId xmlns:a16="http://schemas.microsoft.com/office/drawing/2014/main" id="{F0649544-ABC9-9ED5-5F2C-DBD71378C838}"/>
              </a:ext>
            </a:extLst>
          </xdr:cNvPr>
          <xdr:cNvSpPr/>
        </xdr:nvSpPr>
        <xdr:spPr>
          <a:xfrm>
            <a:off x="19462688" y="1411661"/>
            <a:ext cx="406649" cy="256294"/>
          </a:xfrm>
          <a:prstGeom prst="rect">
            <a:avLst/>
          </a:prstGeom>
          <a:solidFill>
            <a:srgbClr val="CC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xdr:colOff>
      <xdr:row>39</xdr:row>
      <xdr:rowOff>140970</xdr:rowOff>
    </xdr:from>
    <xdr:to>
      <xdr:col>0</xdr:col>
      <xdr:colOff>554355</xdr:colOff>
      <xdr:row>42</xdr:row>
      <xdr:rowOff>152400</xdr:rowOff>
    </xdr:to>
    <xdr:sp macro="" textlink="">
      <xdr:nvSpPr>
        <xdr:cNvPr id="2" name="矢印: 右 1">
          <a:extLst>
            <a:ext uri="{FF2B5EF4-FFF2-40B4-BE49-F238E27FC236}">
              <a16:creationId xmlns:a16="http://schemas.microsoft.com/office/drawing/2014/main" id="{F3A295C6-C860-4C83-A297-E466B92C5AFE}"/>
            </a:ext>
          </a:extLst>
        </xdr:cNvPr>
        <xdr:cNvSpPr/>
      </xdr:nvSpPr>
      <xdr:spPr>
        <a:xfrm>
          <a:off x="4097655" y="3829050"/>
          <a:ext cx="495300" cy="69723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9694;&#22580;&#20195;&#29702;&#20154;&#36027;&#29992;@&#21336;&#20385;&#215;&#24037;&#25968;" TargetMode="External"/><Relationship Id="rId1" Type="http://schemas.openxmlformats.org/officeDocument/2006/relationships/hyperlink" Target="mailto:&#29694;&#22580;&#20195;&#29702;&#20154;&#36027;&#29992;@&#21336;&#20385;&#215;&#24037;&#25968;"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E05A-381D-44C1-BC49-53E754117758}">
  <sheetPr>
    <tabColor rgb="FFFFFF00"/>
    <pageSetUpPr fitToPage="1"/>
  </sheetPr>
  <dimension ref="A1:J69"/>
  <sheetViews>
    <sheetView showGridLines="0" zoomScale="70" zoomScaleNormal="70" workbookViewId="0"/>
  </sheetViews>
  <sheetFormatPr defaultRowHeight="20" x14ac:dyDescent="0.55000000000000004"/>
  <cols>
    <col min="1" max="1" width="6.83203125" style="83" customWidth="1"/>
    <col min="2" max="2" width="41.1640625" style="83" customWidth="1"/>
    <col min="3" max="3" width="22.1640625" style="83" customWidth="1"/>
    <col min="4" max="4" width="8.83203125" style="83"/>
    <col min="5" max="5" width="8.83203125" style="1"/>
    <col min="6" max="6" width="17.6640625" style="83" customWidth="1"/>
    <col min="7" max="7" width="17.83203125" style="83" customWidth="1"/>
    <col min="8" max="8" width="50.9140625" style="83" bestFit="1" customWidth="1"/>
    <col min="9" max="9" width="22.1640625" style="1" customWidth="1"/>
    <col min="10" max="10" width="48.58203125" style="84" customWidth="1"/>
    <col min="11" max="11" width="6" customWidth="1"/>
  </cols>
  <sheetData>
    <row r="1" spans="1:10" ht="59.5" customHeight="1" thickBot="1" x14ac:dyDescent="0.6"/>
    <row r="2" spans="1:10" ht="33.65" customHeight="1" x14ac:dyDescent="0.55000000000000004">
      <c r="A2" s="208" t="s">
        <v>170</v>
      </c>
      <c r="B2" s="209"/>
      <c r="C2" s="209"/>
      <c r="D2" s="209"/>
      <c r="E2" s="209"/>
      <c r="F2" s="209"/>
      <c r="G2" s="209"/>
      <c r="H2" s="209"/>
      <c r="I2" s="209"/>
      <c r="J2" s="210"/>
    </row>
    <row r="3" spans="1:10" x14ac:dyDescent="0.55000000000000004">
      <c r="A3" s="85"/>
      <c r="B3" s="86" t="s">
        <v>77</v>
      </c>
      <c r="C3" s="86" t="s">
        <v>78</v>
      </c>
      <c r="D3" s="67"/>
      <c r="E3" s="87"/>
      <c r="F3" s="67"/>
      <c r="G3" s="67"/>
      <c r="H3" s="67"/>
      <c r="I3" s="87"/>
      <c r="J3" s="88"/>
    </row>
    <row r="4" spans="1:10" x14ac:dyDescent="0.55000000000000004">
      <c r="A4" s="85"/>
      <c r="B4" s="171" t="s">
        <v>79</v>
      </c>
      <c r="C4" s="171" t="s">
        <v>80</v>
      </c>
      <c r="D4" s="67"/>
      <c r="E4" s="87"/>
      <c r="F4" s="67"/>
      <c r="G4" s="67"/>
      <c r="H4" s="67"/>
      <c r="I4" s="87"/>
      <c r="J4" s="88"/>
    </row>
    <row r="5" spans="1:10" x14ac:dyDescent="0.55000000000000004">
      <c r="A5" s="85"/>
      <c r="B5" s="67"/>
      <c r="C5" s="67"/>
      <c r="D5" s="67"/>
      <c r="E5" s="87"/>
      <c r="F5" s="67"/>
      <c r="G5" s="67"/>
      <c r="H5" s="67"/>
      <c r="I5" s="87"/>
      <c r="J5" s="88"/>
    </row>
    <row r="6" spans="1:10" ht="19.25" customHeight="1" x14ac:dyDescent="0.55000000000000004">
      <c r="A6" s="211" t="s">
        <v>63</v>
      </c>
      <c r="B6" s="212"/>
      <c r="C6" s="212"/>
      <c r="D6" s="212"/>
      <c r="E6" s="212"/>
      <c r="F6" s="212"/>
      <c r="G6" s="212"/>
      <c r="H6" s="212"/>
      <c r="I6" s="212"/>
      <c r="J6" s="89"/>
    </row>
    <row r="7" spans="1:10" s="95" customFormat="1" ht="34.25" customHeight="1" x14ac:dyDescent="0.55000000000000004">
      <c r="A7" s="90" t="s">
        <v>0</v>
      </c>
      <c r="B7" s="91" t="s">
        <v>1</v>
      </c>
      <c r="C7" s="91" t="s">
        <v>2</v>
      </c>
      <c r="D7" s="91" t="s">
        <v>3</v>
      </c>
      <c r="E7" s="91" t="s">
        <v>10</v>
      </c>
      <c r="F7" s="91" t="s">
        <v>73</v>
      </c>
      <c r="G7" s="92" t="s">
        <v>81</v>
      </c>
      <c r="H7" s="91" t="s">
        <v>5</v>
      </c>
      <c r="I7" s="93" t="s">
        <v>4</v>
      </c>
      <c r="J7" s="94" t="s">
        <v>74</v>
      </c>
    </row>
    <row r="8" spans="1:10" s="98" customFormat="1" x14ac:dyDescent="0.55000000000000004">
      <c r="A8" s="96">
        <v>1</v>
      </c>
      <c r="B8" s="213" t="s">
        <v>88</v>
      </c>
      <c r="C8" s="214"/>
      <c r="D8" s="214"/>
      <c r="E8" s="214"/>
      <c r="F8" s="214"/>
      <c r="G8" s="214"/>
      <c r="H8" s="214"/>
      <c r="I8" s="214"/>
      <c r="J8" s="97"/>
    </row>
    <row r="9" spans="1:10" x14ac:dyDescent="0.55000000000000004">
      <c r="A9" s="150" t="s">
        <v>8</v>
      </c>
      <c r="B9" s="151" t="s">
        <v>25</v>
      </c>
      <c r="C9" s="151"/>
      <c r="D9" s="151">
        <v>10</v>
      </c>
      <c r="E9" s="152" t="s">
        <v>26</v>
      </c>
      <c r="F9" s="153">
        <v>22000</v>
      </c>
      <c r="G9" s="153">
        <f>D9*F9</f>
        <v>220000</v>
      </c>
      <c r="H9" s="151"/>
      <c r="I9" s="154" t="s">
        <v>13</v>
      </c>
      <c r="J9" s="155" t="s">
        <v>124</v>
      </c>
    </row>
    <row r="10" spans="1:10" x14ac:dyDescent="0.55000000000000004">
      <c r="A10" s="150" t="s">
        <v>145</v>
      </c>
      <c r="B10" s="151" t="s">
        <v>46</v>
      </c>
      <c r="C10" s="151"/>
      <c r="D10" s="151">
        <v>2</v>
      </c>
      <c r="E10" s="152" t="s">
        <v>26</v>
      </c>
      <c r="F10" s="153">
        <v>22000</v>
      </c>
      <c r="G10" s="153">
        <f>D10*F10</f>
        <v>44000</v>
      </c>
      <c r="H10" s="151"/>
      <c r="I10" s="154" t="s">
        <v>20</v>
      </c>
      <c r="J10" s="155" t="s">
        <v>112</v>
      </c>
    </row>
    <row r="11" spans="1:10" x14ac:dyDescent="0.55000000000000004">
      <c r="A11" s="99"/>
      <c r="B11" s="100"/>
      <c r="C11" s="100"/>
      <c r="D11" s="100"/>
      <c r="E11" s="101"/>
      <c r="F11" s="102" t="s">
        <v>61</v>
      </c>
      <c r="G11" s="162">
        <f>SUMIF(I9:I10,"補助対象",G9:G10)</f>
        <v>220000</v>
      </c>
      <c r="H11" s="103"/>
      <c r="I11" s="104"/>
      <c r="J11" s="105"/>
    </row>
    <row r="12" spans="1:10" x14ac:dyDescent="0.55000000000000004">
      <c r="A12" s="106"/>
      <c r="B12" s="67"/>
      <c r="C12" s="67"/>
      <c r="D12" s="67"/>
      <c r="E12" s="68"/>
      <c r="F12" s="102" t="s">
        <v>62</v>
      </c>
      <c r="G12" s="162">
        <f>SUMIF(I9:I10,"補助対象外",G9:G10)</f>
        <v>44000</v>
      </c>
      <c r="H12" s="107"/>
      <c r="I12" s="87"/>
      <c r="J12" s="88"/>
    </row>
    <row r="13" spans="1:10" x14ac:dyDescent="0.55000000000000004">
      <c r="A13" s="108"/>
      <c r="B13" s="69"/>
      <c r="C13" s="69"/>
      <c r="D13" s="69"/>
      <c r="E13" s="70"/>
      <c r="F13" s="14" t="s">
        <v>125</v>
      </c>
      <c r="G13" s="162">
        <f>SUM(G9:G10)</f>
        <v>264000</v>
      </c>
      <c r="H13" s="109"/>
      <c r="I13" s="110"/>
      <c r="J13" s="111"/>
    </row>
    <row r="14" spans="1:10" x14ac:dyDescent="0.55000000000000004">
      <c r="A14" s="96">
        <v>2</v>
      </c>
      <c r="B14" s="214" t="s">
        <v>139</v>
      </c>
      <c r="C14" s="214"/>
      <c r="D14" s="214"/>
      <c r="E14" s="214"/>
      <c r="F14" s="214"/>
      <c r="G14" s="214"/>
      <c r="H14" s="215"/>
      <c r="I14" s="214"/>
      <c r="J14" s="97"/>
    </row>
    <row r="15" spans="1:10" x14ac:dyDescent="0.55000000000000004">
      <c r="A15" s="150" t="s">
        <v>11</v>
      </c>
      <c r="B15" s="151" t="s">
        <v>75</v>
      </c>
      <c r="C15" s="151" t="s">
        <v>43</v>
      </c>
      <c r="D15" s="151">
        <v>1</v>
      </c>
      <c r="E15" s="152" t="s">
        <v>14</v>
      </c>
      <c r="F15" s="153">
        <v>33500000</v>
      </c>
      <c r="G15" s="153">
        <f>D15*F15</f>
        <v>33500000</v>
      </c>
      <c r="H15" s="151"/>
      <c r="I15" s="154" t="s">
        <v>13</v>
      </c>
      <c r="J15" s="155" t="s">
        <v>114</v>
      </c>
    </row>
    <row r="16" spans="1:10" x14ac:dyDescent="0.55000000000000004">
      <c r="A16" s="150" t="s">
        <v>12</v>
      </c>
      <c r="B16" s="151" t="s">
        <v>65</v>
      </c>
      <c r="C16" s="151" t="s">
        <v>44</v>
      </c>
      <c r="D16" s="151">
        <v>2</v>
      </c>
      <c r="E16" s="152" t="s">
        <v>14</v>
      </c>
      <c r="F16" s="153">
        <v>4500000</v>
      </c>
      <c r="G16" s="153">
        <f>D16*F16</f>
        <v>9000000</v>
      </c>
      <c r="H16" s="151"/>
      <c r="I16" s="154" t="s">
        <v>13</v>
      </c>
      <c r="J16" s="155" t="s">
        <v>126</v>
      </c>
    </row>
    <row r="17" spans="1:10" x14ac:dyDescent="0.55000000000000004">
      <c r="A17" s="150" t="s">
        <v>37</v>
      </c>
      <c r="B17" s="151" t="s">
        <v>105</v>
      </c>
      <c r="C17" s="151" t="s">
        <v>45</v>
      </c>
      <c r="D17" s="151">
        <v>1</v>
      </c>
      <c r="E17" s="152" t="s">
        <v>14</v>
      </c>
      <c r="F17" s="153">
        <v>3000000</v>
      </c>
      <c r="G17" s="153">
        <f>D17*F17</f>
        <v>3000000</v>
      </c>
      <c r="H17" s="151"/>
      <c r="I17" s="154" t="s">
        <v>13</v>
      </c>
      <c r="J17" s="155" t="s">
        <v>127</v>
      </c>
    </row>
    <row r="18" spans="1:10" x14ac:dyDescent="0.55000000000000004">
      <c r="A18" s="150" t="s">
        <v>23</v>
      </c>
      <c r="B18" s="151" t="s">
        <v>64</v>
      </c>
      <c r="C18" s="151" t="s">
        <v>66</v>
      </c>
      <c r="D18" s="151">
        <v>1</v>
      </c>
      <c r="E18" s="152" t="s">
        <v>22</v>
      </c>
      <c r="F18" s="153">
        <v>4500000</v>
      </c>
      <c r="G18" s="153">
        <f>D18*F18</f>
        <v>4500000</v>
      </c>
      <c r="H18" s="151"/>
      <c r="I18" s="154" t="s">
        <v>13</v>
      </c>
      <c r="J18" s="155" t="s">
        <v>128</v>
      </c>
    </row>
    <row r="19" spans="1:10" x14ac:dyDescent="0.55000000000000004">
      <c r="A19" s="150" t="s">
        <v>24</v>
      </c>
      <c r="B19" s="156" t="s">
        <v>130</v>
      </c>
      <c r="C19" s="157" t="s">
        <v>47</v>
      </c>
      <c r="D19" s="151">
        <v>1</v>
      </c>
      <c r="E19" s="152" t="s">
        <v>22</v>
      </c>
      <c r="F19" s="153">
        <v>1000000</v>
      </c>
      <c r="G19" s="153">
        <f>D19*F19</f>
        <v>1000000</v>
      </c>
      <c r="H19" s="151"/>
      <c r="I19" s="154" t="s">
        <v>13</v>
      </c>
      <c r="J19" s="155" t="s">
        <v>129</v>
      </c>
    </row>
    <row r="20" spans="1:10" x14ac:dyDescent="0.55000000000000004">
      <c r="A20" s="99"/>
      <c r="B20" s="100"/>
      <c r="C20" s="100"/>
      <c r="D20" s="100"/>
      <c r="E20" s="101"/>
      <c r="F20" s="102" t="s">
        <v>61</v>
      </c>
      <c r="G20" s="162">
        <f>SUMIF(I15:I19,"補助対象",G15:G19)</f>
        <v>51000000</v>
      </c>
      <c r="H20" s="103"/>
      <c r="I20" s="104"/>
      <c r="J20" s="105"/>
    </row>
    <row r="21" spans="1:10" x14ac:dyDescent="0.55000000000000004">
      <c r="A21" s="106"/>
      <c r="B21" s="67"/>
      <c r="C21" s="67"/>
      <c r="D21" s="67"/>
      <c r="E21" s="68"/>
      <c r="F21" s="102" t="s">
        <v>62</v>
      </c>
      <c r="G21" s="162">
        <f>SUMIF(I15:I19,"補助対象外",G15:G19)</f>
        <v>0</v>
      </c>
      <c r="H21" s="107"/>
      <c r="I21" s="87"/>
      <c r="J21" s="88"/>
    </row>
    <row r="22" spans="1:10" x14ac:dyDescent="0.55000000000000004">
      <c r="A22" s="108"/>
      <c r="B22" s="69"/>
      <c r="C22" s="69"/>
      <c r="D22" s="69"/>
      <c r="E22" s="70"/>
      <c r="F22" s="14" t="s">
        <v>125</v>
      </c>
      <c r="G22" s="162">
        <f>SUM(G15:G19)</f>
        <v>51000000</v>
      </c>
      <c r="H22" s="109"/>
      <c r="I22" s="110"/>
      <c r="J22" s="111"/>
    </row>
    <row r="23" spans="1:10" s="98" customFormat="1" x14ac:dyDescent="0.55000000000000004">
      <c r="A23" s="96">
        <v>3</v>
      </c>
      <c r="B23" s="213" t="s">
        <v>166</v>
      </c>
      <c r="C23" s="214"/>
      <c r="D23" s="214"/>
      <c r="E23" s="214"/>
      <c r="F23" s="214"/>
      <c r="G23" s="214"/>
      <c r="H23" s="214"/>
      <c r="I23" s="214"/>
      <c r="J23" s="97"/>
    </row>
    <row r="24" spans="1:10" x14ac:dyDescent="0.55000000000000004">
      <c r="A24" s="150" t="s">
        <v>82</v>
      </c>
      <c r="B24" s="151" t="s">
        <v>15</v>
      </c>
      <c r="C24" s="151" t="s">
        <v>48</v>
      </c>
      <c r="D24" s="151">
        <v>10</v>
      </c>
      <c r="E24" s="152" t="s">
        <v>19</v>
      </c>
      <c r="F24" s="153">
        <v>11100</v>
      </c>
      <c r="G24" s="153">
        <f t="shared" ref="G24:G32" si="0">F24*D24</f>
        <v>111000</v>
      </c>
      <c r="H24" s="151"/>
      <c r="I24" s="154" t="s">
        <v>13</v>
      </c>
      <c r="J24" s="155" t="s">
        <v>110</v>
      </c>
    </row>
    <row r="25" spans="1:10" x14ac:dyDescent="0.55000000000000004">
      <c r="A25" s="150" t="s">
        <v>83</v>
      </c>
      <c r="B25" s="151" t="s">
        <v>15</v>
      </c>
      <c r="C25" s="151" t="s">
        <v>49</v>
      </c>
      <c r="D25" s="151">
        <v>32</v>
      </c>
      <c r="E25" s="152" t="s">
        <v>19</v>
      </c>
      <c r="F25" s="153">
        <v>250</v>
      </c>
      <c r="G25" s="153">
        <f t="shared" si="0"/>
        <v>8000</v>
      </c>
      <c r="H25" s="151"/>
      <c r="I25" s="154" t="s">
        <v>13</v>
      </c>
      <c r="J25" s="155" t="s">
        <v>110</v>
      </c>
    </row>
    <row r="26" spans="1:10" x14ac:dyDescent="0.55000000000000004">
      <c r="A26" s="150" t="s">
        <v>30</v>
      </c>
      <c r="B26" s="151" t="s">
        <v>38</v>
      </c>
      <c r="C26" s="151" t="s">
        <v>50</v>
      </c>
      <c r="D26" s="151">
        <v>15</v>
      </c>
      <c r="E26" s="152" t="s">
        <v>19</v>
      </c>
      <c r="F26" s="153">
        <v>22000</v>
      </c>
      <c r="G26" s="153">
        <f t="shared" si="0"/>
        <v>330000</v>
      </c>
      <c r="H26" s="151"/>
      <c r="I26" s="154" t="s">
        <v>13</v>
      </c>
      <c r="J26" s="155" t="s">
        <v>110</v>
      </c>
    </row>
    <row r="27" spans="1:10" x14ac:dyDescent="0.55000000000000004">
      <c r="A27" s="150" t="s">
        <v>31</v>
      </c>
      <c r="B27" s="158" t="s">
        <v>38</v>
      </c>
      <c r="C27" s="151" t="s">
        <v>51</v>
      </c>
      <c r="D27" s="151">
        <v>15</v>
      </c>
      <c r="E27" s="152" t="s">
        <v>19</v>
      </c>
      <c r="F27" s="153">
        <v>800</v>
      </c>
      <c r="G27" s="153">
        <f t="shared" si="0"/>
        <v>12000</v>
      </c>
      <c r="H27" s="151"/>
      <c r="I27" s="154" t="s">
        <v>13</v>
      </c>
      <c r="J27" s="155" t="s">
        <v>110</v>
      </c>
    </row>
    <row r="28" spans="1:10" x14ac:dyDescent="0.55000000000000004">
      <c r="A28" s="150" t="s">
        <v>32</v>
      </c>
      <c r="B28" s="151" t="s">
        <v>17</v>
      </c>
      <c r="C28" s="151" t="s">
        <v>21</v>
      </c>
      <c r="D28" s="151">
        <v>40</v>
      </c>
      <c r="E28" s="152" t="s">
        <v>19</v>
      </c>
      <c r="F28" s="153">
        <v>200</v>
      </c>
      <c r="G28" s="153">
        <f t="shared" si="0"/>
        <v>8000</v>
      </c>
      <c r="H28" s="151"/>
      <c r="I28" s="154" t="s">
        <v>13</v>
      </c>
      <c r="J28" s="155" t="s">
        <v>110</v>
      </c>
    </row>
    <row r="29" spans="1:10" x14ac:dyDescent="0.55000000000000004">
      <c r="A29" s="150" t="s">
        <v>33</v>
      </c>
      <c r="B29" s="151" t="s">
        <v>60</v>
      </c>
      <c r="C29" s="151" t="s">
        <v>67</v>
      </c>
      <c r="D29" s="151">
        <v>110</v>
      </c>
      <c r="E29" s="152" t="s">
        <v>19</v>
      </c>
      <c r="F29" s="153">
        <v>500</v>
      </c>
      <c r="G29" s="153">
        <f t="shared" si="0"/>
        <v>55000</v>
      </c>
      <c r="H29" s="151"/>
      <c r="I29" s="154" t="s">
        <v>13</v>
      </c>
      <c r="J29" s="155" t="s">
        <v>110</v>
      </c>
    </row>
    <row r="30" spans="1:10" x14ac:dyDescent="0.55000000000000004">
      <c r="A30" s="150" t="s">
        <v>34</v>
      </c>
      <c r="B30" s="151" t="s">
        <v>60</v>
      </c>
      <c r="C30" s="151" t="s">
        <v>67</v>
      </c>
      <c r="D30" s="151">
        <v>32</v>
      </c>
      <c r="E30" s="152" t="s">
        <v>19</v>
      </c>
      <c r="F30" s="153">
        <v>500</v>
      </c>
      <c r="G30" s="153">
        <f t="shared" si="0"/>
        <v>16000</v>
      </c>
      <c r="H30" s="151"/>
      <c r="I30" s="154" t="s">
        <v>20</v>
      </c>
      <c r="J30" s="155" t="s">
        <v>110</v>
      </c>
    </row>
    <row r="31" spans="1:10" x14ac:dyDescent="0.55000000000000004">
      <c r="A31" s="150" t="s">
        <v>35</v>
      </c>
      <c r="B31" s="151" t="s">
        <v>53</v>
      </c>
      <c r="C31" s="151"/>
      <c r="D31" s="151">
        <v>1</v>
      </c>
      <c r="E31" s="152" t="s">
        <v>85</v>
      </c>
      <c r="F31" s="153">
        <v>8000</v>
      </c>
      <c r="G31" s="153">
        <f t="shared" si="0"/>
        <v>8000</v>
      </c>
      <c r="H31" s="151"/>
      <c r="I31" s="154" t="s">
        <v>20</v>
      </c>
      <c r="J31" s="155" t="s">
        <v>110</v>
      </c>
    </row>
    <row r="32" spans="1:10" x14ac:dyDescent="0.55000000000000004">
      <c r="A32" s="150" t="s">
        <v>36</v>
      </c>
      <c r="B32" s="151" t="s">
        <v>29</v>
      </c>
      <c r="C32" s="151"/>
      <c r="D32" s="151">
        <v>1</v>
      </c>
      <c r="E32" s="152" t="s">
        <v>27</v>
      </c>
      <c r="F32" s="153">
        <v>245000</v>
      </c>
      <c r="G32" s="153">
        <f t="shared" si="0"/>
        <v>245000</v>
      </c>
      <c r="H32" s="151" t="s">
        <v>168</v>
      </c>
      <c r="I32" s="154" t="s">
        <v>20</v>
      </c>
      <c r="J32" s="155" t="s">
        <v>110</v>
      </c>
    </row>
    <row r="33" spans="1:10" x14ac:dyDescent="0.55000000000000004">
      <c r="A33" s="99"/>
      <c r="B33" s="100"/>
      <c r="C33" s="100"/>
      <c r="D33" s="100"/>
      <c r="E33" s="101"/>
      <c r="F33" s="102" t="s">
        <v>61</v>
      </c>
      <c r="G33" s="162">
        <f>SUMIF(I24:I32,"補助対象",G24:G32)</f>
        <v>524000</v>
      </c>
      <c r="H33" s="103"/>
      <c r="I33" s="104"/>
      <c r="J33" s="105"/>
    </row>
    <row r="34" spans="1:10" x14ac:dyDescent="0.55000000000000004">
      <c r="A34" s="106"/>
      <c r="B34" s="67"/>
      <c r="C34" s="67"/>
      <c r="D34" s="67"/>
      <c r="E34" s="68"/>
      <c r="F34" s="102" t="s">
        <v>62</v>
      </c>
      <c r="G34" s="162">
        <f>SUMIF(I24:I32,"補助対象外",G24:G32)</f>
        <v>269000</v>
      </c>
      <c r="H34" s="107"/>
      <c r="I34" s="87"/>
      <c r="J34" s="88"/>
    </row>
    <row r="35" spans="1:10" x14ac:dyDescent="0.55000000000000004">
      <c r="A35" s="108"/>
      <c r="B35" s="69"/>
      <c r="C35" s="69"/>
      <c r="D35" s="69"/>
      <c r="E35" s="70"/>
      <c r="F35" s="14" t="s">
        <v>125</v>
      </c>
      <c r="G35" s="162">
        <f>SUM(G24:G32)</f>
        <v>793000</v>
      </c>
      <c r="H35" s="109"/>
      <c r="I35" s="110"/>
      <c r="J35" s="111"/>
    </row>
    <row r="36" spans="1:10" s="98" customFormat="1" x14ac:dyDescent="0.55000000000000004">
      <c r="A36" s="96">
        <v>4</v>
      </c>
      <c r="B36" s="213" t="s">
        <v>143</v>
      </c>
      <c r="C36" s="214"/>
      <c r="D36" s="214"/>
      <c r="E36" s="214"/>
      <c r="F36" s="214"/>
      <c r="G36" s="214"/>
      <c r="H36" s="214"/>
      <c r="I36" s="214"/>
      <c r="J36" s="97"/>
    </row>
    <row r="37" spans="1:10" ht="20" customHeight="1" x14ac:dyDescent="0.55000000000000004">
      <c r="A37" s="150" t="s">
        <v>16</v>
      </c>
      <c r="B37" s="151" t="s">
        <v>52</v>
      </c>
      <c r="C37" s="151"/>
      <c r="D37" s="151">
        <v>14</v>
      </c>
      <c r="E37" s="152" t="s">
        <v>26</v>
      </c>
      <c r="F37" s="153">
        <v>22000</v>
      </c>
      <c r="G37" s="153">
        <f t="shared" ref="G37:G48" si="1">D37*F37</f>
        <v>308000</v>
      </c>
      <c r="H37" s="151"/>
      <c r="I37" s="154" t="s">
        <v>13</v>
      </c>
      <c r="J37" s="155" t="s">
        <v>131</v>
      </c>
    </row>
    <row r="38" spans="1:10" ht="40" x14ac:dyDescent="0.55000000000000004">
      <c r="A38" s="150" t="s">
        <v>140</v>
      </c>
      <c r="B38" s="159" t="s">
        <v>150</v>
      </c>
      <c r="C38" s="151"/>
      <c r="D38" s="151">
        <v>1</v>
      </c>
      <c r="E38" s="152" t="s">
        <v>144</v>
      </c>
      <c r="F38" s="153">
        <v>500000</v>
      </c>
      <c r="G38" s="153">
        <f t="shared" si="1"/>
        <v>500000</v>
      </c>
      <c r="H38" s="159" t="s">
        <v>151</v>
      </c>
      <c r="I38" s="154" t="s">
        <v>13</v>
      </c>
      <c r="J38" s="155" t="s">
        <v>132</v>
      </c>
    </row>
    <row r="39" spans="1:10" ht="40" x14ac:dyDescent="0.55000000000000004">
      <c r="A39" s="150" t="s">
        <v>57</v>
      </c>
      <c r="B39" s="159" t="s">
        <v>152</v>
      </c>
      <c r="C39" s="151"/>
      <c r="D39" s="151">
        <v>1</v>
      </c>
      <c r="E39" s="152" t="s">
        <v>144</v>
      </c>
      <c r="F39" s="153">
        <v>1000000</v>
      </c>
      <c r="G39" s="153">
        <f t="shared" si="1"/>
        <v>1000000</v>
      </c>
      <c r="H39" s="159" t="s">
        <v>153</v>
      </c>
      <c r="I39" s="154" t="s">
        <v>20</v>
      </c>
      <c r="J39" s="155" t="s">
        <v>132</v>
      </c>
    </row>
    <row r="40" spans="1:10" x14ac:dyDescent="0.55000000000000004">
      <c r="A40" s="150" t="s">
        <v>58</v>
      </c>
      <c r="B40" s="151" t="s">
        <v>68</v>
      </c>
      <c r="C40" s="151"/>
      <c r="D40" s="151">
        <v>50</v>
      </c>
      <c r="E40" s="152" t="s">
        <v>26</v>
      </c>
      <c r="F40" s="153">
        <v>22000</v>
      </c>
      <c r="G40" s="153">
        <f t="shared" si="1"/>
        <v>1100000</v>
      </c>
      <c r="H40" s="151"/>
      <c r="I40" s="154" t="s">
        <v>13</v>
      </c>
      <c r="J40" s="155" t="s">
        <v>133</v>
      </c>
    </row>
    <row r="41" spans="1:10" x14ac:dyDescent="0.55000000000000004">
      <c r="A41" s="150" t="s">
        <v>59</v>
      </c>
      <c r="B41" s="151" t="s">
        <v>28</v>
      </c>
      <c r="C41" s="151"/>
      <c r="D41" s="151">
        <v>100</v>
      </c>
      <c r="E41" s="152" t="s">
        <v>26</v>
      </c>
      <c r="F41" s="153">
        <v>22000</v>
      </c>
      <c r="G41" s="153">
        <f t="shared" si="1"/>
        <v>2200000</v>
      </c>
      <c r="H41" s="151"/>
      <c r="I41" s="154" t="s">
        <v>13</v>
      </c>
      <c r="J41" s="155" t="s">
        <v>134</v>
      </c>
    </row>
    <row r="42" spans="1:10" x14ac:dyDescent="0.55000000000000004">
      <c r="A42" s="150" t="s">
        <v>89</v>
      </c>
      <c r="B42" s="151" t="s">
        <v>28</v>
      </c>
      <c r="C42" s="151"/>
      <c r="D42" s="151">
        <v>14</v>
      </c>
      <c r="E42" s="152" t="s">
        <v>26</v>
      </c>
      <c r="F42" s="153">
        <v>22000</v>
      </c>
      <c r="G42" s="153">
        <f t="shared" si="1"/>
        <v>308000</v>
      </c>
      <c r="H42" s="151"/>
      <c r="I42" s="154" t="s">
        <v>20</v>
      </c>
      <c r="J42" s="155" t="s">
        <v>134</v>
      </c>
    </row>
    <row r="43" spans="1:10" x14ac:dyDescent="0.55000000000000004">
      <c r="A43" s="150" t="s">
        <v>90</v>
      </c>
      <c r="B43" s="151" t="s">
        <v>54</v>
      </c>
      <c r="C43" s="151"/>
      <c r="D43" s="151">
        <v>14</v>
      </c>
      <c r="E43" s="152" t="s">
        <v>26</v>
      </c>
      <c r="F43" s="153">
        <v>22000</v>
      </c>
      <c r="G43" s="153">
        <f t="shared" si="1"/>
        <v>308000</v>
      </c>
      <c r="H43" s="151" t="s">
        <v>69</v>
      </c>
      <c r="I43" s="154" t="s">
        <v>13</v>
      </c>
      <c r="J43" s="155" t="s">
        <v>147</v>
      </c>
    </row>
    <row r="44" spans="1:10" x14ac:dyDescent="0.55000000000000004">
      <c r="A44" s="150" t="s">
        <v>91</v>
      </c>
      <c r="B44" s="151" t="s">
        <v>55</v>
      </c>
      <c r="C44" s="158"/>
      <c r="D44" s="151">
        <v>18</v>
      </c>
      <c r="E44" s="152" t="s">
        <v>26</v>
      </c>
      <c r="F44" s="153">
        <v>22000</v>
      </c>
      <c r="G44" s="153">
        <f t="shared" si="1"/>
        <v>396000</v>
      </c>
      <c r="H44" s="151"/>
      <c r="I44" s="154" t="s">
        <v>13</v>
      </c>
      <c r="J44" s="155" t="s">
        <v>133</v>
      </c>
    </row>
    <row r="45" spans="1:10" x14ac:dyDescent="0.55000000000000004">
      <c r="A45" s="150" t="s">
        <v>92</v>
      </c>
      <c r="B45" s="151" t="s">
        <v>56</v>
      </c>
      <c r="C45" s="151"/>
      <c r="D45" s="151">
        <v>72</v>
      </c>
      <c r="E45" s="152" t="s">
        <v>26</v>
      </c>
      <c r="F45" s="153">
        <v>22000</v>
      </c>
      <c r="G45" s="153">
        <f t="shared" si="1"/>
        <v>1584000</v>
      </c>
      <c r="H45" s="151"/>
      <c r="I45" s="154" t="s">
        <v>13</v>
      </c>
      <c r="J45" s="155" t="s">
        <v>135</v>
      </c>
    </row>
    <row r="46" spans="1:10" x14ac:dyDescent="0.55000000000000004">
      <c r="A46" s="150" t="s">
        <v>93</v>
      </c>
      <c r="B46" s="151" t="s">
        <v>40</v>
      </c>
      <c r="C46" s="151"/>
      <c r="D46" s="151">
        <v>4</v>
      </c>
      <c r="E46" s="152" t="s">
        <v>26</v>
      </c>
      <c r="F46" s="153">
        <v>20000</v>
      </c>
      <c r="G46" s="153">
        <f t="shared" si="1"/>
        <v>80000</v>
      </c>
      <c r="H46" s="151"/>
      <c r="I46" s="154" t="s">
        <v>13</v>
      </c>
      <c r="J46" s="155" t="s">
        <v>136</v>
      </c>
    </row>
    <row r="47" spans="1:10" x14ac:dyDescent="0.55000000000000004">
      <c r="A47" s="150" t="s">
        <v>141</v>
      </c>
      <c r="B47" s="151" t="s">
        <v>41</v>
      </c>
      <c r="C47" s="151"/>
      <c r="D47" s="151">
        <v>2</v>
      </c>
      <c r="E47" s="152" t="s">
        <v>42</v>
      </c>
      <c r="F47" s="153">
        <v>15000</v>
      </c>
      <c r="G47" s="153">
        <f t="shared" si="1"/>
        <v>30000</v>
      </c>
      <c r="H47" s="160"/>
      <c r="I47" s="154" t="s">
        <v>13</v>
      </c>
      <c r="J47" s="155" t="s">
        <v>136</v>
      </c>
    </row>
    <row r="48" spans="1:10" x14ac:dyDescent="0.55000000000000004">
      <c r="A48" s="150" t="s">
        <v>142</v>
      </c>
      <c r="B48" s="151" t="s">
        <v>39</v>
      </c>
      <c r="C48" s="151"/>
      <c r="D48" s="151">
        <v>1</v>
      </c>
      <c r="E48" s="152" t="s">
        <v>86</v>
      </c>
      <c r="F48" s="153">
        <v>200000</v>
      </c>
      <c r="G48" s="153">
        <f t="shared" si="1"/>
        <v>200000</v>
      </c>
      <c r="H48" s="161" t="s">
        <v>70</v>
      </c>
      <c r="I48" s="154" t="s">
        <v>20</v>
      </c>
      <c r="J48" s="155" t="s">
        <v>136</v>
      </c>
    </row>
    <row r="49" spans="1:10" x14ac:dyDescent="0.55000000000000004">
      <c r="A49" s="99"/>
      <c r="B49" s="100"/>
      <c r="C49" s="100"/>
      <c r="D49" s="100"/>
      <c r="E49" s="112"/>
      <c r="F49" s="102" t="s">
        <v>61</v>
      </c>
      <c r="G49" s="162">
        <f>SUMIF(I37:I48,"補助対象",G37:G48)</f>
        <v>6506000</v>
      </c>
      <c r="H49" s="103"/>
      <c r="I49" s="104"/>
      <c r="J49" s="105"/>
    </row>
    <row r="50" spans="1:10" x14ac:dyDescent="0.55000000000000004">
      <c r="A50" s="106"/>
      <c r="B50" s="67"/>
      <c r="C50" s="67"/>
      <c r="D50" s="67"/>
      <c r="E50" s="68"/>
      <c r="F50" s="102" t="s">
        <v>62</v>
      </c>
      <c r="G50" s="162">
        <f>SUMIF(I37:I48,"補助対象外",G37:G48)</f>
        <v>1508000</v>
      </c>
      <c r="H50" s="107"/>
      <c r="I50" s="87"/>
      <c r="J50" s="88"/>
    </row>
    <row r="51" spans="1:10" x14ac:dyDescent="0.55000000000000004">
      <c r="A51" s="108"/>
      <c r="B51" s="69"/>
      <c r="C51" s="69"/>
      <c r="D51" s="69"/>
      <c r="E51" s="70"/>
      <c r="F51" s="14" t="s">
        <v>125</v>
      </c>
      <c r="G51" s="162">
        <f>SUM(G37:G48)</f>
        <v>8014000</v>
      </c>
      <c r="H51" s="109"/>
      <c r="I51" s="110"/>
      <c r="J51" s="111"/>
    </row>
    <row r="52" spans="1:10" x14ac:dyDescent="0.55000000000000004">
      <c r="A52" s="96">
        <v>5</v>
      </c>
      <c r="B52" s="206" t="s">
        <v>154</v>
      </c>
      <c r="C52" s="207"/>
      <c r="D52" s="207"/>
      <c r="E52" s="207"/>
      <c r="F52" s="207"/>
      <c r="G52" s="207"/>
      <c r="H52" s="207"/>
      <c r="I52" s="207"/>
      <c r="J52" s="97"/>
    </row>
    <row r="53" spans="1:10" x14ac:dyDescent="0.55000000000000004">
      <c r="A53" s="150" t="s">
        <v>76</v>
      </c>
      <c r="B53" s="151" t="s">
        <v>6</v>
      </c>
      <c r="C53" s="151"/>
      <c r="D53" s="151">
        <v>1</v>
      </c>
      <c r="E53" s="152" t="s">
        <v>27</v>
      </c>
      <c r="F53" s="153">
        <v>900000</v>
      </c>
      <c r="G53" s="153">
        <f>F53*D53</f>
        <v>900000</v>
      </c>
      <c r="H53" s="163" t="s">
        <v>169</v>
      </c>
      <c r="I53" s="154" t="s">
        <v>13</v>
      </c>
      <c r="J53" s="155" t="s">
        <v>138</v>
      </c>
    </row>
    <row r="54" spans="1:10" x14ac:dyDescent="0.55000000000000004">
      <c r="A54" s="150" t="s">
        <v>84</v>
      </c>
      <c r="B54" s="151" t="s">
        <v>6</v>
      </c>
      <c r="C54" s="151"/>
      <c r="D54" s="151">
        <v>1</v>
      </c>
      <c r="E54" s="152" t="s">
        <v>27</v>
      </c>
      <c r="F54" s="153">
        <v>100000</v>
      </c>
      <c r="G54" s="153">
        <f>F54*D54</f>
        <v>100000</v>
      </c>
      <c r="H54" s="163" t="s">
        <v>169</v>
      </c>
      <c r="I54" s="154" t="s">
        <v>20</v>
      </c>
      <c r="J54" s="155" t="s">
        <v>138</v>
      </c>
    </row>
    <row r="55" spans="1:10" ht="40" x14ac:dyDescent="0.55000000000000004">
      <c r="A55" s="150" t="s">
        <v>87</v>
      </c>
      <c r="B55" s="151" t="s">
        <v>7</v>
      </c>
      <c r="C55" s="151"/>
      <c r="D55" s="151">
        <v>1</v>
      </c>
      <c r="E55" s="152" t="s">
        <v>27</v>
      </c>
      <c r="F55" s="153">
        <v>622000</v>
      </c>
      <c r="G55" s="153">
        <f>F55*D55</f>
        <v>622000</v>
      </c>
      <c r="H55" s="159" t="s">
        <v>72</v>
      </c>
      <c r="I55" s="154" t="s">
        <v>13</v>
      </c>
      <c r="J55" s="155" t="s">
        <v>119</v>
      </c>
    </row>
    <row r="56" spans="1:10" x14ac:dyDescent="0.55000000000000004">
      <c r="A56" s="150" t="s">
        <v>94</v>
      </c>
      <c r="B56" s="151" t="s">
        <v>9</v>
      </c>
      <c r="C56" s="151"/>
      <c r="D56" s="151">
        <v>1</v>
      </c>
      <c r="E56" s="152" t="s">
        <v>27</v>
      </c>
      <c r="F56" s="153">
        <v>1100000</v>
      </c>
      <c r="G56" s="153">
        <f>F56*D56</f>
        <v>1100000</v>
      </c>
      <c r="H56" s="151"/>
      <c r="I56" s="154" t="s">
        <v>20</v>
      </c>
      <c r="J56" s="155" t="s">
        <v>121</v>
      </c>
    </row>
    <row r="57" spans="1:10" ht="40" x14ac:dyDescent="0.55000000000000004">
      <c r="A57" s="150" t="s">
        <v>95</v>
      </c>
      <c r="B57" s="151" t="s">
        <v>18</v>
      </c>
      <c r="C57" s="151"/>
      <c r="D57" s="151">
        <v>1</v>
      </c>
      <c r="E57" s="152" t="s">
        <v>27</v>
      </c>
      <c r="F57" s="153">
        <v>700000</v>
      </c>
      <c r="G57" s="153">
        <f>F57*D57</f>
        <v>700000</v>
      </c>
      <c r="H57" s="159" t="s">
        <v>71</v>
      </c>
      <c r="I57" s="154" t="s">
        <v>13</v>
      </c>
      <c r="J57" s="155" t="s">
        <v>119</v>
      </c>
    </row>
    <row r="58" spans="1:10" x14ac:dyDescent="0.55000000000000004">
      <c r="A58" s="99"/>
      <c r="B58" s="100"/>
      <c r="C58" s="100"/>
      <c r="D58" s="100"/>
      <c r="E58" s="101"/>
      <c r="F58" s="102" t="s">
        <v>61</v>
      </c>
      <c r="G58" s="162">
        <f>SUMIF(I53:I57,"補助対象",G53:G57)</f>
        <v>2222000</v>
      </c>
      <c r="H58" s="103"/>
      <c r="I58" s="104"/>
      <c r="J58" s="105"/>
    </row>
    <row r="59" spans="1:10" x14ac:dyDescent="0.55000000000000004">
      <c r="A59" s="106"/>
      <c r="B59" s="67"/>
      <c r="C59" s="67"/>
      <c r="D59" s="67"/>
      <c r="E59" s="68"/>
      <c r="F59" s="102" t="s">
        <v>62</v>
      </c>
      <c r="G59" s="162">
        <f>SUMIF(I53:I57,"補助対象外",G53:G57)</f>
        <v>1200000</v>
      </c>
      <c r="H59" s="107"/>
      <c r="I59" s="87"/>
      <c r="J59" s="88"/>
    </row>
    <row r="60" spans="1:10" x14ac:dyDescent="0.55000000000000004">
      <c r="A60" s="108"/>
      <c r="B60" s="69"/>
      <c r="C60" s="69"/>
      <c r="D60" s="69"/>
      <c r="E60" s="70"/>
      <c r="F60" s="14" t="s">
        <v>125</v>
      </c>
      <c r="G60" s="162">
        <f>SUM(G53:G57)</f>
        <v>3422000</v>
      </c>
      <c r="H60" s="109"/>
      <c r="I60" s="110"/>
      <c r="J60" s="111"/>
    </row>
    <row r="61" spans="1:10" x14ac:dyDescent="0.55000000000000004">
      <c r="A61" s="113"/>
      <c r="B61" s="64" t="s">
        <v>155</v>
      </c>
      <c r="C61" s="65"/>
      <c r="D61" s="65"/>
      <c r="E61" s="73"/>
      <c r="F61" s="65"/>
      <c r="G61" s="114"/>
      <c r="H61" s="65"/>
      <c r="I61" s="73"/>
      <c r="J61" s="115"/>
    </row>
    <row r="62" spans="1:10" x14ac:dyDescent="0.55000000000000004">
      <c r="A62" s="99"/>
      <c r="B62" s="116"/>
      <c r="C62" s="100"/>
      <c r="D62" s="100"/>
      <c r="E62" s="101"/>
      <c r="F62" s="117" t="s">
        <v>61</v>
      </c>
      <c r="G62" s="164">
        <f>SUM(G33,G49,G58)</f>
        <v>9252000</v>
      </c>
      <c r="H62" s="107"/>
      <c r="I62" s="87"/>
      <c r="J62" s="88"/>
    </row>
    <row r="63" spans="1:10" x14ac:dyDescent="0.55000000000000004">
      <c r="A63" s="106"/>
      <c r="B63" s="67"/>
      <c r="C63" s="67"/>
      <c r="D63" s="67"/>
      <c r="E63" s="68"/>
      <c r="F63" s="102" t="s">
        <v>62</v>
      </c>
      <c r="G63" s="162">
        <f>SUM(G34,G50,G59)</f>
        <v>2977000</v>
      </c>
      <c r="H63" s="107"/>
      <c r="I63" s="87"/>
      <c r="J63" s="88"/>
    </row>
    <row r="64" spans="1:10" ht="20.5" thickBot="1" x14ac:dyDescent="0.6">
      <c r="A64" s="108"/>
      <c r="B64" s="69"/>
      <c r="C64" s="69"/>
      <c r="D64" s="69"/>
      <c r="E64" s="70"/>
      <c r="F64" s="14" t="s">
        <v>125</v>
      </c>
      <c r="G64" s="165">
        <f>SUM(G35,G51,G60)</f>
        <v>12229000</v>
      </c>
      <c r="H64" s="107"/>
      <c r="I64" s="148"/>
      <c r="J64" s="88"/>
    </row>
    <row r="65" spans="1:10" ht="23.4" customHeight="1" x14ac:dyDescent="0.55000000000000004">
      <c r="A65" s="200" t="s">
        <v>161</v>
      </c>
      <c r="B65" s="201"/>
      <c r="C65" s="201"/>
      <c r="D65" s="201"/>
      <c r="E65" s="201"/>
      <c r="F65" s="201"/>
      <c r="G65" s="166">
        <f>SUM(G11,G20,G62)</f>
        <v>60472000</v>
      </c>
      <c r="H65" s="181"/>
      <c r="I65" s="182"/>
      <c r="J65" s="183"/>
    </row>
    <row r="66" spans="1:10" ht="23.4" customHeight="1" x14ac:dyDescent="0.55000000000000004">
      <c r="A66" s="202" t="s">
        <v>160</v>
      </c>
      <c r="B66" s="203"/>
      <c r="C66" s="203"/>
      <c r="D66" s="203"/>
      <c r="E66" s="203"/>
      <c r="F66" s="203"/>
      <c r="G66" s="167">
        <f>SUM(G12,G21,G63)</f>
        <v>3021000</v>
      </c>
      <c r="H66" s="184"/>
      <c r="I66" s="185"/>
      <c r="J66" s="186"/>
    </row>
    <row r="67" spans="1:10" ht="23.4" customHeight="1" x14ac:dyDescent="0.55000000000000004">
      <c r="A67" s="204" t="s">
        <v>164</v>
      </c>
      <c r="B67" s="205"/>
      <c r="C67" s="205"/>
      <c r="D67" s="205"/>
      <c r="E67" s="205"/>
      <c r="F67" s="205"/>
      <c r="G67" s="168">
        <f>SUM(G13,G22,G64)</f>
        <v>63493000</v>
      </c>
      <c r="H67" s="187" t="s">
        <v>159</v>
      </c>
      <c r="I67" s="188"/>
      <c r="J67" s="189"/>
    </row>
    <row r="68" spans="1:10" ht="23.4" customHeight="1" x14ac:dyDescent="0.55000000000000004">
      <c r="A68" s="196" t="s">
        <v>162</v>
      </c>
      <c r="B68" s="197"/>
      <c r="C68" s="197"/>
      <c r="D68" s="197"/>
      <c r="E68" s="197"/>
      <c r="F68" s="197"/>
      <c r="G68" s="169">
        <v>6349300</v>
      </c>
      <c r="H68" s="190" t="s">
        <v>163</v>
      </c>
      <c r="I68" s="191"/>
      <c r="J68" s="192"/>
    </row>
    <row r="69" spans="1:10" ht="23.4" customHeight="1" thickBot="1" x14ac:dyDescent="0.6">
      <c r="A69" s="198" t="s">
        <v>165</v>
      </c>
      <c r="B69" s="199"/>
      <c r="C69" s="199"/>
      <c r="D69" s="199"/>
      <c r="E69" s="199"/>
      <c r="F69" s="199"/>
      <c r="G69" s="170">
        <f>G67+G68</f>
        <v>69842300</v>
      </c>
      <c r="H69" s="193"/>
      <c r="I69" s="194"/>
      <c r="J69" s="195"/>
    </row>
  </sheetData>
  <sheetProtection algorithmName="SHA-512" hashValue="+jdswLH+OwNXWvMoZ6ieJVFQ8rwvsgX9WNQlPgqiPVSCxRRzyROYEOllgyGgSHfFvAVSeaxJCTSboxdMHeSQZQ==" saltValue="fbYqWJF6smXuaQS6hZv9qg==" spinCount="100000" sheet="1" objects="1" scenarios="1"/>
  <mergeCells count="17">
    <mergeCell ref="B52:I52"/>
    <mergeCell ref="A2:J2"/>
    <mergeCell ref="A6:I6"/>
    <mergeCell ref="B8:I8"/>
    <mergeCell ref="B14:I14"/>
    <mergeCell ref="B23:I23"/>
    <mergeCell ref="B36:I36"/>
    <mergeCell ref="A68:F68"/>
    <mergeCell ref="A69:F69"/>
    <mergeCell ref="A65:F65"/>
    <mergeCell ref="A66:F66"/>
    <mergeCell ref="A67:F67"/>
    <mergeCell ref="H65:J65"/>
    <mergeCell ref="H66:J66"/>
    <mergeCell ref="H67:J67"/>
    <mergeCell ref="H68:J68"/>
    <mergeCell ref="H69:J69"/>
  </mergeCells>
  <phoneticPr fontId="23"/>
  <conditionalFormatting sqref="I15">
    <cfRule type="colorScale" priority="1">
      <colorScale>
        <cfvo type="min"/>
        <cfvo type="max"/>
        <color rgb="FFFF7128"/>
        <color rgb="FFFFEF9C"/>
      </colorScale>
    </cfRule>
  </conditionalFormatting>
  <conditionalFormatting sqref="J15:J19">
    <cfRule type="colorScale" priority="2">
      <colorScale>
        <cfvo type="min"/>
        <cfvo type="max"/>
        <color rgb="FFFF7128"/>
        <color rgb="FFFFEF9C"/>
      </colorScale>
    </cfRule>
  </conditionalFormatting>
  <dataValidations count="7">
    <dataValidation type="list" allowBlank="1" showInputMessage="1" showErrorMessage="1" sqref="J53:J57" xr:uid="{3BA5E4E9-D31C-40F1-B082-F7056E6C402D}">
      <formula1>"現場管理費,一般管理費,その他（安全対策費等）"</formula1>
    </dataValidation>
    <dataValidation type="list" allowBlank="1" showInputMessage="1" showErrorMessage="1" sqref="J15:J19" xr:uid="{57495779-3CDC-484E-B20B-754CAED75B60}">
      <formula1>"電池システム,蓄電システム,電力変換装置,蓄電システム制御装置,付帯設備（空調設備、筐体等）,その他 (塩害仕様、受電キュービクル・変圧器等)"</formula1>
    </dataValidation>
    <dataValidation type="list" allowBlank="1" showInputMessage="1" showErrorMessage="1" sqref="J9:J10" xr:uid="{27BC01BF-A513-44B0-BBC8-03A18F7AB19A}">
      <formula1>"実施設計費,その他（調査費等）"</formula1>
    </dataValidation>
    <dataValidation type="list" allowBlank="1" showInputMessage="1" showErrorMessage="1" sqref="J11:J12 I53:I59 J20:J21 J49:J50 I24:I34 J33:J34 J58:J59 I37:I50 I15:I21 I9:I12 I62:J63" xr:uid="{88F9BADF-254A-4D37-A5C6-9E574612D45E}">
      <formula1>"補助対象,補助対象外"</formula1>
    </dataValidation>
    <dataValidation type="list" allowBlank="1" showInputMessage="1" showErrorMessage="1" sqref="E20:E21 E61:E63 E11:E12" xr:uid="{FE5EDB2B-2EB7-47B2-B338-B9889E50B9FF}">
      <formula1>"台,個,式"</formula1>
    </dataValidation>
    <dataValidation type="list" allowBlank="1" showInputMessage="1" showErrorMessage="1" sqref="J37:J48" xr:uid="{8BCC5BDA-E8D7-4C4C-A7FF-892260AA7988}">
      <formula1>"基礎工事,搬入工事,据付工事,電気工事,クレーン等重機,試運転調整,屋外設置用コンテナ設置工事,その他（労務費、作業費等）"</formula1>
    </dataValidation>
    <dataValidation type="whole" operator="greaterThanOrEqual" allowBlank="1" showInputMessage="1" showErrorMessage="1" errorTitle="入力エラー" error="消費税は小数点以下は入力できません" sqref="G68" xr:uid="{D61EE824-D581-4F0D-A3CB-386F1C34B96A}">
      <formula1>0</formula1>
    </dataValidation>
  </dataValidations>
  <hyperlinks>
    <hyperlink ref="H53" r:id="rId1" display="現場代理人費用@単価×工数" xr:uid="{E8337055-F290-4A27-9FF1-2F8009918176}"/>
    <hyperlink ref="H54" r:id="rId2" display="現場代理人費用@単価×工数" xr:uid="{202730F6-8239-4CAD-BDAC-AD4B3D4E2386}"/>
  </hyperlinks>
  <pageMargins left="0.7" right="0.7" top="0.75" bottom="0.75" header="0.3" footer="0.3"/>
  <pageSetup paperSize="9" scale="20"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64181629-B4A0-450A-B447-05000AB7C361}">
          <x14:formula1>
            <xm:f>経費内訳!$E$12:$E$19</xm:f>
          </x14:formula1>
          <xm:sqref>J24:J32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19E2-2FB7-4B37-8AF7-E2BEA90701CF}">
  <sheetPr>
    <pageSetUpPr fitToPage="1"/>
  </sheetPr>
  <dimension ref="A1:J154"/>
  <sheetViews>
    <sheetView showGridLines="0" tabSelected="1" zoomScale="70" zoomScaleNormal="70" workbookViewId="0">
      <selection activeCell="B9" sqref="B9"/>
    </sheetView>
  </sheetViews>
  <sheetFormatPr defaultColWidth="8.83203125" defaultRowHeight="20" outlineLevelRow="1" x14ac:dyDescent="0.55000000000000004"/>
  <cols>
    <col min="1" max="1" width="6.83203125" style="6" customWidth="1"/>
    <col min="2" max="2" width="41.1640625" style="6" customWidth="1"/>
    <col min="3" max="3" width="22.1640625" style="6" customWidth="1"/>
    <col min="4" max="4" width="10.58203125" style="6" bestFit="1" customWidth="1"/>
    <col min="5" max="5" width="8.5" style="8" customWidth="1"/>
    <col min="6" max="6" width="17.6640625" style="6" customWidth="1"/>
    <col min="7" max="7" width="17.83203125" style="6" customWidth="1"/>
    <col min="8" max="8" width="50.9140625" style="6" bestFit="1" customWidth="1"/>
    <col min="9" max="9" width="22.1640625" style="8" customWidth="1"/>
    <col min="10" max="10" width="48.58203125" style="25" customWidth="1"/>
    <col min="11" max="16384" width="8.83203125" style="135"/>
  </cols>
  <sheetData>
    <row r="1" spans="1:10" ht="20.5" thickBot="1" x14ac:dyDescent="0.6"/>
    <row r="2" spans="1:10" ht="33.65" customHeight="1" x14ac:dyDescent="0.55000000000000004">
      <c r="A2" s="223" t="s">
        <v>170</v>
      </c>
      <c r="B2" s="224"/>
      <c r="C2" s="224"/>
      <c r="D2" s="224"/>
      <c r="E2" s="224"/>
      <c r="F2" s="224"/>
      <c r="G2" s="224"/>
      <c r="H2" s="224"/>
      <c r="I2" s="224"/>
      <c r="J2" s="225"/>
    </row>
    <row r="3" spans="1:10" x14ac:dyDescent="0.55000000000000004">
      <c r="A3" s="34"/>
      <c r="B3" s="7" t="s">
        <v>77</v>
      </c>
      <c r="C3" s="7" t="s">
        <v>78</v>
      </c>
      <c r="J3" s="35"/>
    </row>
    <row r="4" spans="1:10" ht="42" customHeight="1" x14ac:dyDescent="0.55000000000000004">
      <c r="A4" s="34"/>
      <c r="B4" s="123"/>
      <c r="C4" s="123"/>
      <c r="J4" s="35"/>
    </row>
    <row r="5" spans="1:10" x14ac:dyDescent="0.55000000000000004">
      <c r="A5" s="34"/>
      <c r="J5" s="35"/>
    </row>
    <row r="6" spans="1:10" ht="25.25" customHeight="1" x14ac:dyDescent="0.55000000000000004">
      <c r="A6" s="226" t="s">
        <v>63</v>
      </c>
      <c r="B6" s="227"/>
      <c r="C6" s="227"/>
      <c r="D6" s="227"/>
      <c r="E6" s="227"/>
      <c r="F6" s="227"/>
      <c r="G6" s="227"/>
      <c r="H6" s="227"/>
      <c r="I6" s="227"/>
      <c r="J6" s="36"/>
    </row>
    <row r="7" spans="1:10" s="136" customFormat="1" ht="34.25" customHeight="1" x14ac:dyDescent="0.55000000000000004">
      <c r="A7" s="118" t="s">
        <v>0</v>
      </c>
      <c r="B7" s="3" t="s">
        <v>1</v>
      </c>
      <c r="C7" s="3" t="s">
        <v>2</v>
      </c>
      <c r="D7" s="3" t="s">
        <v>3</v>
      </c>
      <c r="E7" s="3" t="s">
        <v>10</v>
      </c>
      <c r="F7" s="3" t="s">
        <v>73</v>
      </c>
      <c r="G7" s="5" t="s">
        <v>81</v>
      </c>
      <c r="H7" s="3" t="s">
        <v>5</v>
      </c>
      <c r="I7" s="4" t="s">
        <v>4</v>
      </c>
      <c r="J7" s="37" t="s">
        <v>74</v>
      </c>
    </row>
    <row r="8" spans="1:10" s="136" customFormat="1" ht="22.5" x14ac:dyDescent="0.55000000000000004">
      <c r="A8" s="119">
        <v>1</v>
      </c>
      <c r="B8" s="221" t="s">
        <v>88</v>
      </c>
      <c r="C8" s="222"/>
      <c r="D8" s="222"/>
      <c r="E8" s="222"/>
      <c r="F8" s="222"/>
      <c r="G8" s="222"/>
      <c r="H8" s="222"/>
      <c r="I8" s="222"/>
      <c r="J8" s="77"/>
    </row>
    <row r="9" spans="1:10" s="136" customFormat="1" ht="22.5" x14ac:dyDescent="0.55000000000000004">
      <c r="A9" s="124"/>
      <c r="B9" s="125"/>
      <c r="C9" s="125"/>
      <c r="D9" s="126"/>
      <c r="E9" s="127"/>
      <c r="F9" s="126"/>
      <c r="G9" s="126"/>
      <c r="H9" s="125"/>
      <c r="I9" s="128"/>
      <c r="J9" s="129"/>
    </row>
    <row r="10" spans="1:10" s="136" customFormat="1" ht="22.5" x14ac:dyDescent="0.55000000000000004">
      <c r="A10" s="124"/>
      <c r="B10" s="125"/>
      <c r="C10" s="125"/>
      <c r="D10" s="126"/>
      <c r="E10" s="127"/>
      <c r="F10" s="126"/>
      <c r="G10" s="126"/>
      <c r="H10" s="125"/>
      <c r="I10" s="128"/>
      <c r="J10" s="129"/>
    </row>
    <row r="11" spans="1:10" s="136" customFormat="1" ht="22.5" x14ac:dyDescent="0.55000000000000004">
      <c r="A11" s="124"/>
      <c r="B11" s="125"/>
      <c r="C11" s="125"/>
      <c r="D11" s="126"/>
      <c r="E11" s="127"/>
      <c r="F11" s="126"/>
      <c r="G11" s="126"/>
      <c r="H11" s="125"/>
      <c r="I11" s="128"/>
      <c r="J11" s="129"/>
    </row>
    <row r="12" spans="1:10" s="136" customFormat="1" ht="22.5" x14ac:dyDescent="0.55000000000000004">
      <c r="A12" s="124"/>
      <c r="B12" s="125"/>
      <c r="C12" s="125"/>
      <c r="D12" s="126"/>
      <c r="E12" s="127"/>
      <c r="F12" s="126"/>
      <c r="G12" s="126"/>
      <c r="H12" s="125"/>
      <c r="I12" s="128"/>
      <c r="J12" s="129"/>
    </row>
    <row r="13" spans="1:10" s="136" customFormat="1" ht="22.5" x14ac:dyDescent="0.55000000000000004">
      <c r="A13" s="124"/>
      <c r="B13" s="125"/>
      <c r="C13" s="125"/>
      <c r="D13" s="126"/>
      <c r="E13" s="127"/>
      <c r="F13" s="126"/>
      <c r="G13" s="126"/>
      <c r="H13" s="125"/>
      <c r="I13" s="128"/>
      <c r="J13" s="129"/>
    </row>
    <row r="14" spans="1:10" s="136" customFormat="1" ht="22.5" x14ac:dyDescent="0.55000000000000004">
      <c r="A14" s="124"/>
      <c r="B14" s="125"/>
      <c r="C14" s="125"/>
      <c r="D14" s="126"/>
      <c r="E14" s="127"/>
      <c r="F14" s="126"/>
      <c r="G14" s="126"/>
      <c r="H14" s="125"/>
      <c r="I14" s="128"/>
      <c r="J14" s="129"/>
    </row>
    <row r="15" spans="1:10" s="136" customFormat="1" ht="22.5" x14ac:dyDescent="0.55000000000000004">
      <c r="A15" s="120"/>
      <c r="B15" s="9"/>
      <c r="C15" s="9"/>
      <c r="D15" s="9"/>
      <c r="E15" s="26"/>
      <c r="F15" s="13" t="s">
        <v>61</v>
      </c>
      <c r="G15" s="11">
        <f>SUMIF(I9:I14,"補助対象",G9:G14)</f>
        <v>0</v>
      </c>
      <c r="H15" s="27"/>
      <c r="I15" s="10"/>
      <c r="J15" s="38"/>
    </row>
    <row r="16" spans="1:10" s="136" customFormat="1" ht="22.5" x14ac:dyDescent="0.55000000000000004">
      <c r="A16" s="121"/>
      <c r="B16" s="6"/>
      <c r="C16" s="6"/>
      <c r="D16" s="6"/>
      <c r="E16" s="28"/>
      <c r="F16" s="13" t="s">
        <v>62</v>
      </c>
      <c r="G16" s="11">
        <f>SUMIF(I9:I14,"補助対象外",G9:G14)</f>
        <v>0</v>
      </c>
      <c r="H16" s="29"/>
      <c r="I16" s="8"/>
      <c r="J16" s="35"/>
    </row>
    <row r="17" spans="1:10" s="136" customFormat="1" ht="22.5" x14ac:dyDescent="0.55000000000000004">
      <c r="A17" s="122"/>
      <c r="B17" s="30"/>
      <c r="C17" s="30"/>
      <c r="D17" s="30"/>
      <c r="E17" s="31"/>
      <c r="F17" s="12" t="s">
        <v>125</v>
      </c>
      <c r="G17" s="11">
        <f>SUM(G9:G14)</f>
        <v>0</v>
      </c>
      <c r="H17" s="32"/>
      <c r="I17" s="33"/>
      <c r="J17" s="39"/>
    </row>
    <row r="18" spans="1:10" s="136" customFormat="1" ht="22.5" x14ac:dyDescent="0.55000000000000004">
      <c r="A18" s="119">
        <v>2</v>
      </c>
      <c r="B18" s="222" t="s">
        <v>139</v>
      </c>
      <c r="C18" s="222"/>
      <c r="D18" s="222"/>
      <c r="E18" s="222"/>
      <c r="F18" s="222"/>
      <c r="G18" s="222"/>
      <c r="H18" s="228"/>
      <c r="I18" s="222"/>
      <c r="J18" s="77"/>
    </row>
    <row r="19" spans="1:10" s="136" customFormat="1" ht="22.5" x14ac:dyDescent="0.55000000000000004">
      <c r="A19" s="124"/>
      <c r="B19" s="125"/>
      <c r="C19" s="125"/>
      <c r="D19" s="126"/>
      <c r="E19" s="130"/>
      <c r="F19" s="126"/>
      <c r="G19" s="126"/>
      <c r="H19" s="125"/>
      <c r="I19" s="128"/>
      <c r="J19" s="129"/>
    </row>
    <row r="20" spans="1:10" s="136" customFormat="1" ht="22.5" x14ac:dyDescent="0.55000000000000004">
      <c r="A20" s="124"/>
      <c r="B20" s="125"/>
      <c r="C20" s="125"/>
      <c r="D20" s="126"/>
      <c r="E20" s="130"/>
      <c r="F20" s="126"/>
      <c r="G20" s="126"/>
      <c r="H20" s="125"/>
      <c r="I20" s="128"/>
      <c r="J20" s="129"/>
    </row>
    <row r="21" spans="1:10" s="136" customFormat="1" ht="22.5" x14ac:dyDescent="0.55000000000000004">
      <c r="A21" s="124"/>
      <c r="B21" s="125"/>
      <c r="C21" s="125"/>
      <c r="D21" s="126"/>
      <c r="E21" s="130"/>
      <c r="F21" s="126"/>
      <c r="G21" s="126"/>
      <c r="H21" s="125"/>
      <c r="I21" s="128"/>
      <c r="J21" s="129"/>
    </row>
    <row r="22" spans="1:10" s="136" customFormat="1" ht="22.5" x14ac:dyDescent="0.55000000000000004">
      <c r="A22" s="124"/>
      <c r="B22" s="125"/>
      <c r="C22" s="125"/>
      <c r="D22" s="126"/>
      <c r="E22" s="130"/>
      <c r="F22" s="126"/>
      <c r="G22" s="126"/>
      <c r="H22" s="125"/>
      <c r="I22" s="128"/>
      <c r="J22" s="129"/>
    </row>
    <row r="23" spans="1:10" s="136" customFormat="1" ht="22.5" x14ac:dyDescent="0.55000000000000004">
      <c r="A23" s="124"/>
      <c r="B23" s="125"/>
      <c r="C23" s="125"/>
      <c r="D23" s="126"/>
      <c r="E23" s="130"/>
      <c r="F23" s="126"/>
      <c r="G23" s="126"/>
      <c r="H23" s="125"/>
      <c r="I23" s="128"/>
      <c r="J23" s="129"/>
    </row>
    <row r="24" spans="1:10" s="136" customFormat="1" ht="22.5" x14ac:dyDescent="0.55000000000000004">
      <c r="A24" s="124"/>
      <c r="B24" s="125"/>
      <c r="C24" s="125"/>
      <c r="D24" s="126"/>
      <c r="E24" s="130"/>
      <c r="F24" s="126"/>
      <c r="G24" s="126"/>
      <c r="H24" s="125"/>
      <c r="I24" s="128"/>
      <c r="J24" s="129"/>
    </row>
    <row r="25" spans="1:10" s="136" customFormat="1" ht="22.5" x14ac:dyDescent="0.55000000000000004">
      <c r="A25" s="124"/>
      <c r="B25" s="125"/>
      <c r="C25" s="125"/>
      <c r="D25" s="126"/>
      <c r="E25" s="130"/>
      <c r="F25" s="126"/>
      <c r="G25" s="126"/>
      <c r="H25" s="125"/>
      <c r="I25" s="128"/>
      <c r="J25" s="129"/>
    </row>
    <row r="26" spans="1:10" s="136" customFormat="1" ht="22.5" x14ac:dyDescent="0.55000000000000004">
      <c r="A26" s="124"/>
      <c r="B26" s="125"/>
      <c r="C26" s="125"/>
      <c r="D26" s="126"/>
      <c r="E26" s="130"/>
      <c r="F26" s="126"/>
      <c r="G26" s="126"/>
      <c r="H26" s="125"/>
      <c r="I26" s="128"/>
      <c r="J26" s="129"/>
    </row>
    <row r="27" spans="1:10" s="136" customFormat="1" ht="22.5" x14ac:dyDescent="0.55000000000000004">
      <c r="A27" s="124"/>
      <c r="B27" s="125"/>
      <c r="C27" s="125"/>
      <c r="D27" s="126"/>
      <c r="E27" s="130"/>
      <c r="F27" s="126"/>
      <c r="G27" s="126"/>
      <c r="H27" s="125"/>
      <c r="I27" s="128"/>
      <c r="J27" s="129"/>
    </row>
    <row r="28" spans="1:10" s="136" customFormat="1" ht="22.5" x14ac:dyDescent="0.55000000000000004">
      <c r="A28" s="124"/>
      <c r="B28" s="125"/>
      <c r="C28" s="125"/>
      <c r="D28" s="126"/>
      <c r="E28" s="130"/>
      <c r="F28" s="126"/>
      <c r="G28" s="126"/>
      <c r="H28" s="125"/>
      <c r="I28" s="128"/>
      <c r="J28" s="129"/>
    </row>
    <row r="29" spans="1:10" x14ac:dyDescent="0.55000000000000004">
      <c r="A29" s="124"/>
      <c r="B29" s="125"/>
      <c r="C29" s="125"/>
      <c r="D29" s="126"/>
      <c r="E29" s="130"/>
      <c r="F29" s="126"/>
      <c r="G29" s="126"/>
      <c r="H29" s="125"/>
      <c r="I29" s="128"/>
      <c r="J29" s="129"/>
    </row>
    <row r="30" spans="1:10" x14ac:dyDescent="0.55000000000000004">
      <c r="A30" s="124"/>
      <c r="B30" s="125"/>
      <c r="C30" s="125"/>
      <c r="D30" s="126"/>
      <c r="E30" s="130"/>
      <c r="F30" s="126"/>
      <c r="G30" s="126"/>
      <c r="H30" s="125"/>
      <c r="I30" s="128"/>
      <c r="J30" s="129"/>
    </row>
    <row r="31" spans="1:10" x14ac:dyDescent="0.55000000000000004">
      <c r="A31" s="124"/>
      <c r="B31" s="125"/>
      <c r="C31" s="125"/>
      <c r="D31" s="126"/>
      <c r="E31" s="130"/>
      <c r="F31" s="126"/>
      <c r="G31" s="126"/>
      <c r="H31" s="125"/>
      <c r="I31" s="128"/>
      <c r="J31" s="129"/>
    </row>
    <row r="32" spans="1:10" x14ac:dyDescent="0.55000000000000004">
      <c r="A32" s="124"/>
      <c r="B32" s="125"/>
      <c r="C32" s="125"/>
      <c r="D32" s="126"/>
      <c r="E32" s="130"/>
      <c r="F32" s="126"/>
      <c r="G32" s="126"/>
      <c r="H32" s="125"/>
      <c r="I32" s="128"/>
      <c r="J32" s="129"/>
    </row>
    <row r="33" spans="1:10" x14ac:dyDescent="0.55000000000000004">
      <c r="A33" s="124"/>
      <c r="B33" s="125"/>
      <c r="C33" s="125"/>
      <c r="D33" s="126"/>
      <c r="E33" s="130"/>
      <c r="F33" s="126"/>
      <c r="G33" s="126"/>
      <c r="H33" s="125"/>
      <c r="I33" s="128"/>
      <c r="J33" s="129"/>
    </row>
    <row r="34" spans="1:10" x14ac:dyDescent="0.55000000000000004">
      <c r="A34" s="120"/>
      <c r="B34" s="9"/>
      <c r="C34" s="9"/>
      <c r="D34" s="9"/>
      <c r="E34" s="26"/>
      <c r="F34" s="13" t="s">
        <v>61</v>
      </c>
      <c r="G34" s="11">
        <f>SUMIF(I19:I33,"補助対象",G19:G33)</f>
        <v>0</v>
      </c>
      <c r="H34" s="27"/>
      <c r="I34" s="10"/>
      <c r="J34" s="38"/>
    </row>
    <row r="35" spans="1:10" x14ac:dyDescent="0.55000000000000004">
      <c r="A35" s="121"/>
      <c r="E35" s="28"/>
      <c r="F35" s="13" t="s">
        <v>62</v>
      </c>
      <c r="G35" s="11">
        <f>SUMIF(I19:I33,"補助対象外",G19:G33)</f>
        <v>0</v>
      </c>
      <c r="H35" s="29"/>
      <c r="J35" s="35"/>
    </row>
    <row r="36" spans="1:10" x14ac:dyDescent="0.55000000000000004">
      <c r="A36" s="122"/>
      <c r="B36" s="30"/>
      <c r="C36" s="30"/>
      <c r="D36" s="30"/>
      <c r="E36" s="31"/>
      <c r="F36" s="12" t="s">
        <v>125</v>
      </c>
      <c r="G36" s="11">
        <f>SUM(G19:G33)</f>
        <v>0</v>
      </c>
      <c r="H36" s="32"/>
      <c r="I36" s="33"/>
      <c r="J36" s="39"/>
    </row>
    <row r="37" spans="1:10" s="137" customFormat="1" x14ac:dyDescent="0.55000000000000004">
      <c r="A37" s="119">
        <v>3</v>
      </c>
      <c r="B37" s="221" t="s">
        <v>167</v>
      </c>
      <c r="C37" s="222"/>
      <c r="D37" s="222"/>
      <c r="E37" s="222"/>
      <c r="F37" s="222"/>
      <c r="G37" s="222"/>
      <c r="H37" s="222"/>
      <c r="I37" s="222"/>
      <c r="J37" s="77"/>
    </row>
    <row r="38" spans="1:10" x14ac:dyDescent="0.55000000000000004">
      <c r="A38" s="124"/>
      <c r="B38" s="125"/>
      <c r="C38" s="125"/>
      <c r="D38" s="126"/>
      <c r="E38" s="130"/>
      <c r="F38" s="126"/>
      <c r="G38" s="126"/>
      <c r="H38" s="125"/>
      <c r="I38" s="128"/>
      <c r="J38" s="129"/>
    </row>
    <row r="39" spans="1:10" x14ac:dyDescent="0.55000000000000004">
      <c r="A39" s="124"/>
      <c r="B39" s="125"/>
      <c r="C39" s="125"/>
      <c r="D39" s="126"/>
      <c r="E39" s="130"/>
      <c r="F39" s="126"/>
      <c r="G39" s="126"/>
      <c r="H39" s="125"/>
      <c r="I39" s="128"/>
      <c r="J39" s="129"/>
    </row>
    <row r="40" spans="1:10" x14ac:dyDescent="0.55000000000000004">
      <c r="A40" s="124"/>
      <c r="B40" s="125"/>
      <c r="C40" s="125"/>
      <c r="D40" s="126"/>
      <c r="E40" s="130"/>
      <c r="F40" s="126"/>
      <c r="G40" s="126"/>
      <c r="H40" s="125"/>
      <c r="I40" s="128"/>
      <c r="J40" s="129"/>
    </row>
    <row r="41" spans="1:10" x14ac:dyDescent="0.55000000000000004">
      <c r="A41" s="124"/>
      <c r="B41" s="131"/>
      <c r="C41" s="125"/>
      <c r="D41" s="126"/>
      <c r="E41" s="130"/>
      <c r="F41" s="126"/>
      <c r="G41" s="126"/>
      <c r="H41" s="125"/>
      <c r="I41" s="128"/>
      <c r="J41" s="129"/>
    </row>
    <row r="42" spans="1:10" x14ac:dyDescent="0.55000000000000004">
      <c r="A42" s="124"/>
      <c r="B42" s="125"/>
      <c r="C42" s="125"/>
      <c r="D42" s="126"/>
      <c r="E42" s="130"/>
      <c r="F42" s="126"/>
      <c r="G42" s="126"/>
      <c r="H42" s="125"/>
      <c r="I42" s="128"/>
      <c r="J42" s="129"/>
    </row>
    <row r="43" spans="1:10" x14ac:dyDescent="0.55000000000000004">
      <c r="A43" s="124"/>
      <c r="B43" s="125"/>
      <c r="C43" s="125"/>
      <c r="D43" s="126"/>
      <c r="E43" s="130"/>
      <c r="F43" s="126"/>
      <c r="G43" s="126"/>
      <c r="H43" s="125"/>
      <c r="I43" s="128"/>
      <c r="J43" s="129"/>
    </row>
    <row r="44" spans="1:10" x14ac:dyDescent="0.55000000000000004">
      <c r="A44" s="124"/>
      <c r="B44" s="125"/>
      <c r="C44" s="125"/>
      <c r="D44" s="126"/>
      <c r="E44" s="130"/>
      <c r="F44" s="126"/>
      <c r="G44" s="126"/>
      <c r="H44" s="125"/>
      <c r="I44" s="128"/>
      <c r="J44" s="129"/>
    </row>
    <row r="45" spans="1:10" x14ac:dyDescent="0.55000000000000004">
      <c r="A45" s="124"/>
      <c r="B45" s="125"/>
      <c r="C45" s="125"/>
      <c r="D45" s="126"/>
      <c r="E45" s="130"/>
      <c r="F45" s="126"/>
      <c r="G45" s="126"/>
      <c r="H45" s="125"/>
      <c r="I45" s="128"/>
      <c r="J45" s="129"/>
    </row>
    <row r="46" spans="1:10" x14ac:dyDescent="0.55000000000000004">
      <c r="A46" s="124"/>
      <c r="B46" s="125"/>
      <c r="C46" s="125"/>
      <c r="D46" s="126"/>
      <c r="E46" s="130"/>
      <c r="F46" s="126"/>
      <c r="G46" s="126"/>
      <c r="H46" s="125"/>
      <c r="I46" s="128"/>
      <c r="J46" s="129"/>
    </row>
    <row r="47" spans="1:10" x14ac:dyDescent="0.55000000000000004">
      <c r="A47" s="124"/>
      <c r="B47" s="125"/>
      <c r="C47" s="125"/>
      <c r="D47" s="126"/>
      <c r="E47" s="130"/>
      <c r="F47" s="126"/>
      <c r="G47" s="126"/>
      <c r="H47" s="125"/>
      <c r="I47" s="128"/>
      <c r="J47" s="129"/>
    </row>
    <row r="48" spans="1:10" x14ac:dyDescent="0.55000000000000004">
      <c r="A48" s="124"/>
      <c r="B48" s="125"/>
      <c r="C48" s="125"/>
      <c r="D48" s="126"/>
      <c r="E48" s="130"/>
      <c r="F48" s="126"/>
      <c r="G48" s="126"/>
      <c r="H48" s="125"/>
      <c r="I48" s="128"/>
      <c r="J48" s="129"/>
    </row>
    <row r="49" spans="1:10" x14ac:dyDescent="0.55000000000000004">
      <c r="A49" s="124"/>
      <c r="B49" s="131"/>
      <c r="C49" s="125"/>
      <c r="D49" s="126"/>
      <c r="E49" s="130"/>
      <c r="F49" s="126"/>
      <c r="G49" s="126"/>
      <c r="H49" s="125"/>
      <c r="I49" s="128"/>
      <c r="J49" s="129"/>
    </row>
    <row r="50" spans="1:10" x14ac:dyDescent="0.55000000000000004">
      <c r="A50" s="124"/>
      <c r="B50" s="125"/>
      <c r="C50" s="125"/>
      <c r="D50" s="126"/>
      <c r="E50" s="130"/>
      <c r="F50" s="126"/>
      <c r="G50" s="126"/>
      <c r="H50" s="125"/>
      <c r="I50" s="128"/>
      <c r="J50" s="129"/>
    </row>
    <row r="51" spans="1:10" x14ac:dyDescent="0.55000000000000004">
      <c r="A51" s="124"/>
      <c r="B51" s="125"/>
      <c r="C51" s="125"/>
      <c r="D51" s="126"/>
      <c r="E51" s="130"/>
      <c r="F51" s="126"/>
      <c r="G51" s="126"/>
      <c r="H51" s="125"/>
      <c r="I51" s="128"/>
      <c r="J51" s="129"/>
    </row>
    <row r="52" spans="1:10" x14ac:dyDescent="0.55000000000000004">
      <c r="A52" s="124"/>
      <c r="B52" s="125"/>
      <c r="C52" s="125"/>
      <c r="D52" s="126"/>
      <c r="E52" s="130"/>
      <c r="F52" s="126"/>
      <c r="G52" s="126"/>
      <c r="H52" s="125"/>
      <c r="I52" s="128"/>
      <c r="J52" s="129"/>
    </row>
    <row r="53" spans="1:10" x14ac:dyDescent="0.55000000000000004">
      <c r="A53" s="124"/>
      <c r="B53" s="131"/>
      <c r="C53" s="125"/>
      <c r="D53" s="126"/>
      <c r="E53" s="130"/>
      <c r="F53" s="126"/>
      <c r="G53" s="126"/>
      <c r="H53" s="125"/>
      <c r="I53" s="128"/>
      <c r="J53" s="129"/>
    </row>
    <row r="54" spans="1:10" x14ac:dyDescent="0.55000000000000004">
      <c r="A54" s="124"/>
      <c r="B54" s="125"/>
      <c r="C54" s="125"/>
      <c r="D54" s="126"/>
      <c r="E54" s="130"/>
      <c r="F54" s="126"/>
      <c r="G54" s="126"/>
      <c r="H54" s="125"/>
      <c r="I54" s="128"/>
      <c r="J54" s="129"/>
    </row>
    <row r="55" spans="1:10" x14ac:dyDescent="0.55000000000000004">
      <c r="A55" s="124"/>
      <c r="B55" s="125"/>
      <c r="C55" s="125"/>
      <c r="D55" s="126"/>
      <c r="E55" s="130"/>
      <c r="F55" s="126"/>
      <c r="G55" s="126"/>
      <c r="H55" s="125"/>
      <c r="I55" s="128"/>
      <c r="J55" s="129"/>
    </row>
    <row r="56" spans="1:10" x14ac:dyDescent="0.55000000000000004">
      <c r="A56" s="124"/>
      <c r="B56" s="125"/>
      <c r="C56" s="125"/>
      <c r="D56" s="126"/>
      <c r="E56" s="130"/>
      <c r="F56" s="126"/>
      <c r="G56" s="126"/>
      <c r="H56" s="125"/>
      <c r="I56" s="128"/>
      <c r="J56" s="129"/>
    </row>
    <row r="57" spans="1:10" x14ac:dyDescent="0.55000000000000004">
      <c r="A57" s="124"/>
      <c r="B57" s="125"/>
      <c r="C57" s="125"/>
      <c r="D57" s="126"/>
      <c r="E57" s="130"/>
      <c r="F57" s="126"/>
      <c r="G57" s="126"/>
      <c r="H57" s="125"/>
      <c r="I57" s="128"/>
      <c r="J57" s="129"/>
    </row>
    <row r="58" spans="1:10" outlineLevel="1" x14ac:dyDescent="0.55000000000000004">
      <c r="A58" s="124"/>
      <c r="B58" s="173"/>
      <c r="C58" s="173"/>
      <c r="D58" s="173"/>
      <c r="E58" s="174"/>
      <c r="F58" s="175"/>
      <c r="G58" s="175"/>
      <c r="H58" s="173"/>
      <c r="I58" s="176"/>
      <c r="J58" s="129"/>
    </row>
    <row r="59" spans="1:10" outlineLevel="1" x14ac:dyDescent="0.55000000000000004">
      <c r="A59" s="124"/>
      <c r="B59" s="173"/>
      <c r="C59" s="173"/>
      <c r="D59" s="173"/>
      <c r="E59" s="174"/>
      <c r="F59" s="175"/>
      <c r="G59" s="175"/>
      <c r="H59" s="173"/>
      <c r="I59" s="176"/>
      <c r="J59" s="129"/>
    </row>
    <row r="60" spans="1:10" outlineLevel="1" x14ac:dyDescent="0.55000000000000004">
      <c r="A60" s="124"/>
      <c r="B60" s="173"/>
      <c r="C60" s="173"/>
      <c r="D60" s="173"/>
      <c r="E60" s="174"/>
      <c r="F60" s="175"/>
      <c r="G60" s="175"/>
      <c r="H60" s="173"/>
      <c r="I60" s="176"/>
      <c r="J60" s="129"/>
    </row>
    <row r="61" spans="1:10" outlineLevel="1" x14ac:dyDescent="0.55000000000000004">
      <c r="A61" s="124"/>
      <c r="B61" s="178"/>
      <c r="C61" s="173"/>
      <c r="D61" s="173"/>
      <c r="E61" s="174"/>
      <c r="F61" s="175"/>
      <c r="G61" s="175"/>
      <c r="H61" s="173"/>
      <c r="I61" s="176"/>
      <c r="J61" s="129"/>
    </row>
    <row r="62" spans="1:10" outlineLevel="1" x14ac:dyDescent="0.55000000000000004">
      <c r="A62" s="124"/>
      <c r="B62" s="173"/>
      <c r="C62" s="173"/>
      <c r="D62" s="173"/>
      <c r="E62" s="174"/>
      <c r="F62" s="175"/>
      <c r="G62" s="175"/>
      <c r="H62" s="173"/>
      <c r="I62" s="176"/>
      <c r="J62" s="129"/>
    </row>
    <row r="63" spans="1:10" outlineLevel="1" x14ac:dyDescent="0.55000000000000004">
      <c r="A63" s="124"/>
      <c r="B63" s="173"/>
      <c r="C63" s="173"/>
      <c r="D63" s="173"/>
      <c r="E63" s="174"/>
      <c r="F63" s="175"/>
      <c r="G63" s="175"/>
      <c r="H63" s="173"/>
      <c r="I63" s="176"/>
      <c r="J63" s="129"/>
    </row>
    <row r="64" spans="1:10" outlineLevel="1" x14ac:dyDescent="0.55000000000000004">
      <c r="A64" s="124"/>
      <c r="B64" s="173"/>
      <c r="C64" s="173"/>
      <c r="D64" s="173"/>
      <c r="E64" s="174"/>
      <c r="F64" s="175"/>
      <c r="G64" s="175"/>
      <c r="H64" s="173"/>
      <c r="I64" s="176"/>
      <c r="J64" s="129"/>
    </row>
    <row r="65" spans="1:10" outlineLevel="1" x14ac:dyDescent="0.55000000000000004">
      <c r="A65" s="124"/>
      <c r="B65" s="173"/>
      <c r="C65" s="173"/>
      <c r="D65" s="173"/>
      <c r="E65" s="174"/>
      <c r="F65" s="175"/>
      <c r="G65" s="175"/>
      <c r="H65" s="173"/>
      <c r="I65" s="176"/>
      <c r="J65" s="129"/>
    </row>
    <row r="66" spans="1:10" outlineLevel="1" x14ac:dyDescent="0.55000000000000004">
      <c r="A66" s="124"/>
      <c r="B66" s="173"/>
      <c r="C66" s="173"/>
      <c r="D66" s="173"/>
      <c r="E66" s="174"/>
      <c r="F66" s="175"/>
      <c r="G66" s="175"/>
      <c r="H66" s="173"/>
      <c r="I66" s="176"/>
      <c r="J66" s="129"/>
    </row>
    <row r="67" spans="1:10" outlineLevel="1" x14ac:dyDescent="0.55000000000000004">
      <c r="A67" s="124"/>
      <c r="B67" s="173"/>
      <c r="C67" s="173"/>
      <c r="D67" s="173"/>
      <c r="E67" s="174"/>
      <c r="F67" s="175"/>
      <c r="G67" s="175"/>
      <c r="H67" s="173"/>
      <c r="I67" s="176"/>
      <c r="J67" s="129"/>
    </row>
    <row r="68" spans="1:10" outlineLevel="1" x14ac:dyDescent="0.55000000000000004">
      <c r="A68" s="124"/>
      <c r="B68" s="178"/>
      <c r="C68" s="173"/>
      <c r="D68" s="173"/>
      <c r="E68" s="174"/>
      <c r="F68" s="175"/>
      <c r="G68" s="175"/>
      <c r="H68" s="173"/>
      <c r="I68" s="176"/>
      <c r="J68" s="129"/>
    </row>
    <row r="69" spans="1:10" outlineLevel="1" x14ac:dyDescent="0.55000000000000004">
      <c r="A69" s="124"/>
      <c r="B69" s="173"/>
      <c r="C69" s="173"/>
      <c r="D69" s="173"/>
      <c r="E69" s="174"/>
      <c r="F69" s="175"/>
      <c r="G69" s="175"/>
      <c r="H69" s="173"/>
      <c r="I69" s="176"/>
      <c r="J69" s="129"/>
    </row>
    <row r="70" spans="1:10" outlineLevel="1" x14ac:dyDescent="0.55000000000000004">
      <c r="A70" s="124"/>
      <c r="B70" s="173"/>
      <c r="C70" s="173"/>
      <c r="D70" s="173"/>
      <c r="E70" s="174"/>
      <c r="F70" s="175"/>
      <c r="G70" s="175"/>
      <c r="H70" s="173"/>
      <c r="I70" s="176"/>
      <c r="J70" s="129"/>
    </row>
    <row r="71" spans="1:10" outlineLevel="1" x14ac:dyDescent="0.55000000000000004">
      <c r="A71" s="124"/>
      <c r="B71" s="173"/>
      <c r="C71" s="173"/>
      <c r="D71" s="173"/>
      <c r="E71" s="174"/>
      <c r="F71" s="175"/>
      <c r="G71" s="175"/>
      <c r="H71" s="173"/>
      <c r="I71" s="176"/>
      <c r="J71" s="129"/>
    </row>
    <row r="72" spans="1:10" outlineLevel="1" x14ac:dyDescent="0.55000000000000004">
      <c r="A72" s="124"/>
      <c r="B72" s="178"/>
      <c r="C72" s="173"/>
      <c r="D72" s="173"/>
      <c r="E72" s="174"/>
      <c r="F72" s="175"/>
      <c r="G72" s="175"/>
      <c r="H72" s="173"/>
      <c r="I72" s="176"/>
      <c r="J72" s="129"/>
    </row>
    <row r="73" spans="1:10" outlineLevel="1" x14ac:dyDescent="0.55000000000000004">
      <c r="A73" s="124"/>
      <c r="B73" s="173"/>
      <c r="C73" s="173"/>
      <c r="D73" s="173"/>
      <c r="E73" s="174"/>
      <c r="F73" s="175"/>
      <c r="G73" s="175"/>
      <c r="H73" s="173"/>
      <c r="I73" s="176"/>
      <c r="J73" s="129"/>
    </row>
    <row r="74" spans="1:10" x14ac:dyDescent="0.55000000000000004">
      <c r="A74" s="120"/>
      <c r="B74" s="9"/>
      <c r="C74" s="9"/>
      <c r="D74" s="9"/>
      <c r="E74" s="26"/>
      <c r="F74" s="13" t="s">
        <v>61</v>
      </c>
      <c r="G74" s="11">
        <f>SUMIF(I38:I73,"補助対象",G38:G73)</f>
        <v>0</v>
      </c>
      <c r="H74" s="27"/>
      <c r="I74" s="10"/>
      <c r="J74" s="38"/>
    </row>
    <row r="75" spans="1:10" x14ac:dyDescent="0.55000000000000004">
      <c r="A75" s="121"/>
      <c r="E75" s="28"/>
      <c r="F75" s="13" t="s">
        <v>62</v>
      </c>
      <c r="G75" s="11">
        <f>SUMIF(I38:I73,"補助対象外",G38:G73)</f>
        <v>0</v>
      </c>
      <c r="H75" s="29"/>
      <c r="J75" s="35"/>
    </row>
    <row r="76" spans="1:10" x14ac:dyDescent="0.55000000000000004">
      <c r="A76" s="122"/>
      <c r="B76" s="30"/>
      <c r="C76" s="30"/>
      <c r="D76" s="30"/>
      <c r="E76" s="31"/>
      <c r="F76" s="12" t="s">
        <v>125</v>
      </c>
      <c r="G76" s="11">
        <f>SUM(G38:G73)</f>
        <v>0</v>
      </c>
      <c r="H76" s="32"/>
      <c r="I76" s="33"/>
      <c r="J76" s="39"/>
    </row>
    <row r="77" spans="1:10" s="137" customFormat="1" x14ac:dyDescent="0.55000000000000004">
      <c r="A77" s="119">
        <v>4</v>
      </c>
      <c r="B77" s="221" t="s">
        <v>143</v>
      </c>
      <c r="C77" s="222"/>
      <c r="D77" s="222"/>
      <c r="E77" s="222"/>
      <c r="F77" s="222"/>
      <c r="G77" s="222"/>
      <c r="H77" s="222"/>
      <c r="I77" s="222"/>
      <c r="J77" s="77"/>
    </row>
    <row r="78" spans="1:10" x14ac:dyDescent="0.55000000000000004">
      <c r="A78" s="124"/>
      <c r="B78" s="125"/>
      <c r="C78" s="125"/>
      <c r="D78" s="126"/>
      <c r="E78" s="130"/>
      <c r="F78" s="126"/>
      <c r="G78" s="126"/>
      <c r="H78" s="125"/>
      <c r="I78" s="128"/>
      <c r="J78" s="132"/>
    </row>
    <row r="79" spans="1:10" x14ac:dyDescent="0.55000000000000004">
      <c r="A79" s="124"/>
      <c r="B79" s="125"/>
      <c r="C79" s="125"/>
      <c r="D79" s="126"/>
      <c r="E79" s="130"/>
      <c r="F79" s="126"/>
      <c r="G79" s="126"/>
      <c r="H79" s="125"/>
      <c r="I79" s="128"/>
      <c r="J79" s="132"/>
    </row>
    <row r="80" spans="1:10" x14ac:dyDescent="0.55000000000000004">
      <c r="A80" s="124"/>
      <c r="B80" s="125"/>
      <c r="C80" s="125"/>
      <c r="D80" s="126"/>
      <c r="E80" s="130"/>
      <c r="F80" s="126"/>
      <c r="G80" s="126"/>
      <c r="H80" s="125"/>
      <c r="I80" s="128"/>
      <c r="J80" s="132"/>
    </row>
    <row r="81" spans="1:10" x14ac:dyDescent="0.55000000000000004">
      <c r="A81" s="124"/>
      <c r="B81" s="125"/>
      <c r="C81" s="125"/>
      <c r="D81" s="126"/>
      <c r="E81" s="130"/>
      <c r="F81" s="126"/>
      <c r="G81" s="126"/>
      <c r="H81" s="125"/>
      <c r="I81" s="128"/>
      <c r="J81" s="132"/>
    </row>
    <row r="82" spans="1:10" x14ac:dyDescent="0.55000000000000004">
      <c r="A82" s="124"/>
      <c r="B82" s="125"/>
      <c r="C82" s="125"/>
      <c r="D82" s="126"/>
      <c r="E82" s="130"/>
      <c r="F82" s="126"/>
      <c r="G82" s="126"/>
      <c r="H82" s="125"/>
      <c r="I82" s="128"/>
      <c r="J82" s="132"/>
    </row>
    <row r="83" spans="1:10" x14ac:dyDescent="0.55000000000000004">
      <c r="A83" s="124"/>
      <c r="B83" s="125"/>
      <c r="C83" s="125"/>
      <c r="D83" s="126"/>
      <c r="E83" s="130"/>
      <c r="F83" s="126"/>
      <c r="G83" s="126"/>
      <c r="H83" s="125"/>
      <c r="I83" s="128"/>
      <c r="J83" s="132"/>
    </row>
    <row r="84" spans="1:10" x14ac:dyDescent="0.55000000000000004">
      <c r="A84" s="124"/>
      <c r="B84" s="125"/>
      <c r="C84" s="125"/>
      <c r="D84" s="126"/>
      <c r="E84" s="130"/>
      <c r="F84" s="126"/>
      <c r="G84" s="126"/>
      <c r="H84" s="125"/>
      <c r="I84" s="128"/>
      <c r="J84" s="132"/>
    </row>
    <row r="85" spans="1:10" x14ac:dyDescent="0.55000000000000004">
      <c r="A85" s="124"/>
      <c r="B85" s="125"/>
      <c r="C85" s="131"/>
      <c r="D85" s="126"/>
      <c r="E85" s="130"/>
      <c r="F85" s="126"/>
      <c r="G85" s="126"/>
      <c r="H85" s="125"/>
      <c r="I85" s="128"/>
      <c r="J85" s="132"/>
    </row>
    <row r="86" spans="1:10" x14ac:dyDescent="0.55000000000000004">
      <c r="A86" s="124"/>
      <c r="B86" s="125"/>
      <c r="C86" s="125"/>
      <c r="D86" s="126"/>
      <c r="E86" s="130"/>
      <c r="F86" s="126"/>
      <c r="G86" s="126"/>
      <c r="H86" s="125"/>
      <c r="I86" s="128"/>
      <c r="J86" s="132"/>
    </row>
    <row r="87" spans="1:10" x14ac:dyDescent="0.55000000000000004">
      <c r="A87" s="124"/>
      <c r="B87" s="125"/>
      <c r="C87" s="125"/>
      <c r="D87" s="126"/>
      <c r="E87" s="130"/>
      <c r="F87" s="126"/>
      <c r="G87" s="126"/>
      <c r="H87" s="125"/>
      <c r="I87" s="128"/>
      <c r="J87" s="132"/>
    </row>
    <row r="88" spans="1:10" x14ac:dyDescent="0.55000000000000004">
      <c r="A88" s="124"/>
      <c r="B88" s="125"/>
      <c r="C88" s="125"/>
      <c r="D88" s="126"/>
      <c r="E88" s="130"/>
      <c r="F88" s="126"/>
      <c r="G88" s="126"/>
      <c r="H88" s="133"/>
      <c r="I88" s="128"/>
      <c r="J88" s="132"/>
    </row>
    <row r="89" spans="1:10" x14ac:dyDescent="0.55000000000000004">
      <c r="A89" s="124"/>
      <c r="B89" s="125"/>
      <c r="C89" s="131"/>
      <c r="D89" s="126"/>
      <c r="E89" s="130"/>
      <c r="F89" s="126"/>
      <c r="G89" s="126"/>
      <c r="H89" s="125"/>
      <c r="I89" s="128"/>
      <c r="J89" s="132"/>
    </row>
    <row r="90" spans="1:10" x14ac:dyDescent="0.55000000000000004">
      <c r="A90" s="124"/>
      <c r="B90" s="125"/>
      <c r="C90" s="125"/>
      <c r="D90" s="126"/>
      <c r="E90" s="130"/>
      <c r="F90" s="126"/>
      <c r="G90" s="126"/>
      <c r="H90" s="125"/>
      <c r="I90" s="128"/>
      <c r="J90" s="132"/>
    </row>
    <row r="91" spans="1:10" x14ac:dyDescent="0.55000000000000004">
      <c r="A91" s="124"/>
      <c r="B91" s="125"/>
      <c r="C91" s="125"/>
      <c r="D91" s="126"/>
      <c r="E91" s="130"/>
      <c r="F91" s="126"/>
      <c r="G91" s="126"/>
      <c r="H91" s="125"/>
      <c r="I91" s="128"/>
      <c r="J91" s="132"/>
    </row>
    <row r="92" spans="1:10" x14ac:dyDescent="0.55000000000000004">
      <c r="A92" s="124"/>
      <c r="B92" s="125"/>
      <c r="C92" s="125"/>
      <c r="D92" s="126"/>
      <c r="E92" s="130"/>
      <c r="F92" s="126"/>
      <c r="G92" s="126"/>
      <c r="H92" s="133"/>
      <c r="I92" s="128"/>
      <c r="J92" s="132"/>
    </row>
    <row r="93" spans="1:10" x14ac:dyDescent="0.55000000000000004">
      <c r="A93" s="124"/>
      <c r="B93" s="125"/>
      <c r="C93" s="125"/>
      <c r="D93" s="126"/>
      <c r="E93" s="130"/>
      <c r="F93" s="126"/>
      <c r="G93" s="126"/>
      <c r="H93" s="125"/>
      <c r="I93" s="128"/>
      <c r="J93" s="132"/>
    </row>
    <row r="94" spans="1:10" x14ac:dyDescent="0.55000000000000004">
      <c r="A94" s="124"/>
      <c r="B94" s="125"/>
      <c r="C94" s="125"/>
      <c r="D94" s="126"/>
      <c r="E94" s="130"/>
      <c r="F94" s="126"/>
      <c r="G94" s="126"/>
      <c r="H94" s="125"/>
      <c r="I94" s="128"/>
      <c r="J94" s="132"/>
    </row>
    <row r="95" spans="1:10" x14ac:dyDescent="0.55000000000000004">
      <c r="A95" s="124"/>
      <c r="B95" s="125"/>
      <c r="C95" s="125"/>
      <c r="D95" s="126"/>
      <c r="E95" s="130"/>
      <c r="F95" s="126"/>
      <c r="G95" s="126"/>
      <c r="H95" s="125"/>
      <c r="I95" s="128"/>
      <c r="J95" s="132"/>
    </row>
    <row r="96" spans="1:10" x14ac:dyDescent="0.55000000000000004">
      <c r="A96" s="124"/>
      <c r="B96" s="125"/>
      <c r="C96" s="125"/>
      <c r="D96" s="126"/>
      <c r="E96" s="130"/>
      <c r="F96" s="126"/>
      <c r="G96" s="126"/>
      <c r="H96" s="125"/>
      <c r="I96" s="128"/>
      <c r="J96" s="132"/>
    </row>
    <row r="97" spans="1:10" x14ac:dyDescent="0.55000000000000004">
      <c r="A97" s="124"/>
      <c r="B97" s="125"/>
      <c r="C97" s="125"/>
      <c r="D97" s="126"/>
      <c r="E97" s="130"/>
      <c r="F97" s="126"/>
      <c r="G97" s="126"/>
      <c r="H97" s="125"/>
      <c r="I97" s="128"/>
      <c r="J97" s="132"/>
    </row>
    <row r="98" spans="1:10" outlineLevel="1" x14ac:dyDescent="0.55000000000000004">
      <c r="A98" s="124"/>
      <c r="B98" s="173"/>
      <c r="C98" s="173"/>
      <c r="D98" s="173"/>
      <c r="E98" s="174"/>
      <c r="F98" s="175"/>
      <c r="G98" s="175"/>
      <c r="H98" s="173"/>
      <c r="I98" s="176"/>
      <c r="J98" s="177"/>
    </row>
    <row r="99" spans="1:10" outlineLevel="1" x14ac:dyDescent="0.55000000000000004">
      <c r="A99" s="124"/>
      <c r="B99" s="173"/>
      <c r="C99" s="173"/>
      <c r="D99" s="173"/>
      <c r="E99" s="174"/>
      <c r="F99" s="175"/>
      <c r="G99" s="175"/>
      <c r="H99" s="173"/>
      <c r="I99" s="176"/>
      <c r="J99" s="177"/>
    </row>
    <row r="100" spans="1:10" outlineLevel="1" x14ac:dyDescent="0.55000000000000004">
      <c r="A100" s="124"/>
      <c r="B100" s="173"/>
      <c r="C100" s="178"/>
      <c r="D100" s="173"/>
      <c r="E100" s="174"/>
      <c r="F100" s="175"/>
      <c r="G100" s="175"/>
      <c r="H100" s="173"/>
      <c r="I100" s="176"/>
      <c r="J100" s="177"/>
    </row>
    <row r="101" spans="1:10" outlineLevel="1" x14ac:dyDescent="0.55000000000000004">
      <c r="A101" s="124"/>
      <c r="B101" s="173"/>
      <c r="C101" s="173"/>
      <c r="D101" s="173"/>
      <c r="E101" s="174"/>
      <c r="F101" s="175"/>
      <c r="G101" s="175"/>
      <c r="H101" s="173"/>
      <c r="I101" s="176"/>
      <c r="J101" s="177"/>
    </row>
    <row r="102" spans="1:10" outlineLevel="1" x14ac:dyDescent="0.55000000000000004">
      <c r="A102" s="124"/>
      <c r="B102" s="173"/>
      <c r="C102" s="173"/>
      <c r="D102" s="173"/>
      <c r="E102" s="174"/>
      <c r="F102" s="175"/>
      <c r="G102" s="175"/>
      <c r="H102" s="173"/>
      <c r="I102" s="176"/>
      <c r="J102" s="177"/>
    </row>
    <row r="103" spans="1:10" outlineLevel="1" x14ac:dyDescent="0.55000000000000004">
      <c r="A103" s="124"/>
      <c r="B103" s="173"/>
      <c r="C103" s="173"/>
      <c r="D103" s="173"/>
      <c r="E103" s="174"/>
      <c r="F103" s="175"/>
      <c r="G103" s="175"/>
      <c r="H103" s="179"/>
      <c r="I103" s="176"/>
      <c r="J103" s="177"/>
    </row>
    <row r="104" spans="1:10" outlineLevel="1" x14ac:dyDescent="0.55000000000000004">
      <c r="A104" s="124"/>
      <c r="B104" s="173"/>
      <c r="C104" s="173"/>
      <c r="D104" s="173"/>
      <c r="E104" s="174"/>
      <c r="F104" s="175"/>
      <c r="G104" s="175"/>
      <c r="H104" s="173"/>
      <c r="I104" s="176"/>
      <c r="J104" s="177"/>
    </row>
    <row r="105" spans="1:10" outlineLevel="1" x14ac:dyDescent="0.55000000000000004">
      <c r="A105" s="124"/>
      <c r="B105" s="125"/>
      <c r="C105" s="173"/>
      <c r="D105" s="173"/>
      <c r="E105" s="174"/>
      <c r="F105" s="175"/>
      <c r="G105" s="175"/>
      <c r="H105" s="125"/>
      <c r="I105" s="176"/>
      <c r="J105" s="177"/>
    </row>
    <row r="106" spans="1:10" outlineLevel="1" x14ac:dyDescent="0.55000000000000004">
      <c r="A106" s="124"/>
      <c r="B106" s="125"/>
      <c r="C106" s="173"/>
      <c r="D106" s="173"/>
      <c r="E106" s="174"/>
      <c r="F106" s="175"/>
      <c r="G106" s="175"/>
      <c r="H106" s="173"/>
      <c r="I106" s="176"/>
      <c r="J106" s="177"/>
    </row>
    <row r="107" spans="1:10" outlineLevel="1" x14ac:dyDescent="0.55000000000000004">
      <c r="A107" s="124"/>
      <c r="B107" s="173"/>
      <c r="C107" s="173"/>
      <c r="D107" s="173"/>
      <c r="E107" s="174"/>
      <c r="F107" s="175"/>
      <c r="G107" s="175"/>
      <c r="H107" s="173"/>
      <c r="I107" s="176"/>
      <c r="J107" s="177"/>
    </row>
    <row r="108" spans="1:10" outlineLevel="1" x14ac:dyDescent="0.55000000000000004">
      <c r="A108" s="124"/>
      <c r="B108" s="173"/>
      <c r="C108" s="173"/>
      <c r="D108" s="173"/>
      <c r="E108" s="174"/>
      <c r="F108" s="175"/>
      <c r="G108" s="175"/>
      <c r="H108" s="173"/>
      <c r="I108" s="176"/>
      <c r="J108" s="177"/>
    </row>
    <row r="109" spans="1:10" outlineLevel="1" x14ac:dyDescent="0.55000000000000004">
      <c r="A109" s="124"/>
      <c r="B109" s="173"/>
      <c r="C109" s="173"/>
      <c r="D109" s="173"/>
      <c r="E109" s="174"/>
      <c r="F109" s="175"/>
      <c r="G109" s="175"/>
      <c r="H109" s="173"/>
      <c r="I109" s="176"/>
      <c r="J109" s="177"/>
    </row>
    <row r="110" spans="1:10" outlineLevel="1" x14ac:dyDescent="0.55000000000000004">
      <c r="A110" s="124"/>
      <c r="B110" s="173"/>
      <c r="C110" s="173"/>
      <c r="D110" s="173"/>
      <c r="E110" s="174"/>
      <c r="F110" s="175"/>
      <c r="G110" s="175"/>
      <c r="H110" s="173"/>
      <c r="I110" s="176"/>
      <c r="J110" s="177"/>
    </row>
    <row r="111" spans="1:10" outlineLevel="1" x14ac:dyDescent="0.55000000000000004">
      <c r="A111" s="124"/>
      <c r="B111" s="173"/>
      <c r="C111" s="178"/>
      <c r="D111" s="173"/>
      <c r="E111" s="174"/>
      <c r="F111" s="175"/>
      <c r="G111" s="175"/>
      <c r="H111" s="173"/>
      <c r="I111" s="176"/>
      <c r="J111" s="177"/>
    </row>
    <row r="112" spans="1:10" outlineLevel="1" x14ac:dyDescent="0.55000000000000004">
      <c r="A112" s="124"/>
      <c r="B112" s="173"/>
      <c r="C112" s="173"/>
      <c r="D112" s="173"/>
      <c r="E112" s="174"/>
      <c r="F112" s="175"/>
      <c r="G112" s="175"/>
      <c r="H112" s="173"/>
      <c r="I112" s="176"/>
      <c r="J112" s="177"/>
    </row>
    <row r="113" spans="1:10" x14ac:dyDescent="0.55000000000000004">
      <c r="A113" s="120"/>
      <c r="B113" s="9"/>
      <c r="C113" s="9"/>
      <c r="D113" s="9"/>
      <c r="E113" s="26"/>
      <c r="F113" s="13" t="s">
        <v>61</v>
      </c>
      <c r="G113" s="11">
        <f>SUMIF(I78:I112,"補助対象",G78:G112)</f>
        <v>0</v>
      </c>
      <c r="H113" s="27"/>
      <c r="I113" s="10"/>
      <c r="J113" s="38"/>
    </row>
    <row r="114" spans="1:10" x14ac:dyDescent="0.55000000000000004">
      <c r="A114" s="121"/>
      <c r="E114" s="28"/>
      <c r="F114" s="13" t="s">
        <v>62</v>
      </c>
      <c r="G114" s="11">
        <f>SUMIF(I78:I112,"補助対象外",G78:G112)</f>
        <v>0</v>
      </c>
      <c r="H114" s="29"/>
      <c r="J114" s="35"/>
    </row>
    <row r="115" spans="1:10" x14ac:dyDescent="0.55000000000000004">
      <c r="A115" s="122"/>
      <c r="B115" s="30"/>
      <c r="C115" s="30"/>
      <c r="D115" s="30"/>
      <c r="E115" s="31"/>
      <c r="F115" s="12" t="s">
        <v>125</v>
      </c>
      <c r="G115" s="11">
        <f>SUM(G78:G112)</f>
        <v>0</v>
      </c>
      <c r="H115" s="32"/>
      <c r="I115" s="33"/>
      <c r="J115" s="39"/>
    </row>
    <row r="116" spans="1:10" x14ac:dyDescent="0.55000000000000004">
      <c r="A116" s="119">
        <v>5</v>
      </c>
      <c r="B116" s="216" t="s">
        <v>154</v>
      </c>
      <c r="C116" s="217"/>
      <c r="D116" s="217"/>
      <c r="E116" s="217"/>
      <c r="F116" s="217"/>
      <c r="G116" s="217"/>
      <c r="H116" s="217"/>
      <c r="I116" s="217"/>
      <c r="J116" s="77"/>
    </row>
    <row r="117" spans="1:10" x14ac:dyDescent="0.55000000000000004">
      <c r="A117" s="124"/>
      <c r="B117" s="125"/>
      <c r="C117" s="125"/>
      <c r="D117" s="126"/>
      <c r="E117" s="130"/>
      <c r="F117" s="126"/>
      <c r="G117" s="126"/>
      <c r="H117" s="134"/>
      <c r="I117" s="128"/>
      <c r="J117" s="129"/>
    </row>
    <row r="118" spans="1:10" x14ac:dyDescent="0.55000000000000004">
      <c r="A118" s="124"/>
      <c r="B118" s="125"/>
      <c r="C118" s="125"/>
      <c r="D118" s="126"/>
      <c r="E118" s="130"/>
      <c r="F118" s="126"/>
      <c r="G118" s="126"/>
      <c r="H118" s="134"/>
      <c r="I118" s="128"/>
      <c r="J118" s="129"/>
    </row>
    <row r="119" spans="1:10" x14ac:dyDescent="0.55000000000000004">
      <c r="A119" s="124"/>
      <c r="B119" s="125"/>
      <c r="C119" s="125"/>
      <c r="D119" s="126"/>
      <c r="E119" s="130"/>
      <c r="F119" s="126"/>
      <c r="G119" s="126"/>
      <c r="H119" s="125"/>
      <c r="I119" s="128"/>
      <c r="J119" s="129"/>
    </row>
    <row r="120" spans="1:10" x14ac:dyDescent="0.55000000000000004">
      <c r="A120" s="124"/>
      <c r="B120" s="125"/>
      <c r="C120" s="125"/>
      <c r="D120" s="126"/>
      <c r="E120" s="130"/>
      <c r="F120" s="126"/>
      <c r="G120" s="126"/>
      <c r="H120" s="125"/>
      <c r="I120" s="128"/>
      <c r="J120" s="129"/>
    </row>
    <row r="121" spans="1:10" x14ac:dyDescent="0.55000000000000004">
      <c r="A121" s="124"/>
      <c r="B121" s="125"/>
      <c r="C121" s="125"/>
      <c r="D121" s="126"/>
      <c r="E121" s="130"/>
      <c r="F121" s="126"/>
      <c r="G121" s="126"/>
      <c r="H121" s="125"/>
      <c r="I121" s="128"/>
      <c r="J121" s="129"/>
    </row>
    <row r="122" spans="1:10" x14ac:dyDescent="0.55000000000000004">
      <c r="A122" s="120"/>
      <c r="B122" s="9"/>
      <c r="C122" s="9"/>
      <c r="D122" s="9"/>
      <c r="E122" s="26"/>
      <c r="F122" s="13" t="s">
        <v>61</v>
      </c>
      <c r="G122" s="11">
        <f>SUMIF(I117:I121,"補助対象",G117:G121)</f>
        <v>0</v>
      </c>
      <c r="H122" s="27"/>
      <c r="I122" s="10"/>
      <c r="J122" s="38"/>
    </row>
    <row r="123" spans="1:10" x14ac:dyDescent="0.55000000000000004">
      <c r="A123" s="121"/>
      <c r="E123" s="28"/>
      <c r="F123" s="13" t="s">
        <v>62</v>
      </c>
      <c r="G123" s="11">
        <f>SUMIF(I117:I121,"補助対象外",G117:G121)</f>
        <v>0</v>
      </c>
      <c r="H123" s="29"/>
      <c r="J123" s="35"/>
    </row>
    <row r="124" spans="1:10" x14ac:dyDescent="0.55000000000000004">
      <c r="A124" s="122"/>
      <c r="B124" s="30"/>
      <c r="C124" s="30"/>
      <c r="D124" s="30"/>
      <c r="E124" s="31"/>
      <c r="F124" s="12" t="s">
        <v>125</v>
      </c>
      <c r="G124" s="11">
        <f>SUM(G117:G121)</f>
        <v>0</v>
      </c>
      <c r="H124" s="32"/>
      <c r="I124" s="33"/>
      <c r="J124" s="39"/>
    </row>
    <row r="125" spans="1:10" x14ac:dyDescent="0.55000000000000004">
      <c r="A125" s="40"/>
      <c r="B125" s="64" t="s">
        <v>155</v>
      </c>
      <c r="C125" s="65"/>
      <c r="D125" s="65"/>
      <c r="E125" s="73"/>
      <c r="F125" s="74"/>
      <c r="G125" s="75"/>
      <c r="H125" s="74"/>
      <c r="I125" s="76"/>
      <c r="J125" s="78"/>
    </row>
    <row r="126" spans="1:10" s="138" customFormat="1" x14ac:dyDescent="0.55000000000000004">
      <c r="A126" s="6"/>
      <c r="B126" s="6"/>
      <c r="C126" s="6"/>
      <c r="D126" s="6"/>
      <c r="E126" s="8"/>
      <c r="F126" s="71" t="s">
        <v>61</v>
      </c>
      <c r="G126" s="72">
        <f>SUM(G74,G113,G122)</f>
        <v>0</v>
      </c>
      <c r="H126" s="21"/>
      <c r="I126" s="2"/>
      <c r="J126" s="23"/>
    </row>
    <row r="127" spans="1:10" s="138" customFormat="1" x14ac:dyDescent="0.55000000000000004">
      <c r="A127" s="24"/>
      <c r="B127" s="67"/>
      <c r="C127" s="67"/>
      <c r="D127" s="67"/>
      <c r="E127" s="68"/>
      <c r="F127" s="15" t="s">
        <v>62</v>
      </c>
      <c r="G127" s="66">
        <f>SUM(G75,G114,G123)</f>
        <v>0</v>
      </c>
      <c r="H127" s="21"/>
      <c r="I127" s="1"/>
      <c r="J127" s="22"/>
    </row>
    <row r="128" spans="1:10" s="138" customFormat="1" ht="20.5" thickBot="1" x14ac:dyDescent="0.6">
      <c r="A128" s="140"/>
      <c r="B128" s="139"/>
      <c r="C128" s="139"/>
      <c r="D128" s="139"/>
      <c r="E128" s="141"/>
      <c r="F128" s="142" t="s">
        <v>125</v>
      </c>
      <c r="G128" s="143">
        <f>SUM(G76,G115,G124)</f>
        <v>0</v>
      </c>
      <c r="H128" s="144"/>
      <c r="I128" s="145"/>
      <c r="J128" s="22"/>
    </row>
    <row r="129" spans="1:10" ht="23.4" customHeight="1" x14ac:dyDescent="0.55000000000000004">
      <c r="A129" s="200" t="s">
        <v>161</v>
      </c>
      <c r="B129" s="201"/>
      <c r="C129" s="201"/>
      <c r="D129" s="201"/>
      <c r="E129" s="201"/>
      <c r="F129" s="201"/>
      <c r="G129" s="146">
        <f>SUM(G15,G34,G74,G113,G122)</f>
        <v>0</v>
      </c>
      <c r="H129" s="218"/>
      <c r="I129" s="219"/>
      <c r="J129" s="220"/>
    </row>
    <row r="130" spans="1:10" ht="23.4" customHeight="1" x14ac:dyDescent="0.55000000000000004">
      <c r="A130" s="202" t="s">
        <v>160</v>
      </c>
      <c r="B130" s="203"/>
      <c r="C130" s="203"/>
      <c r="D130" s="203"/>
      <c r="E130" s="203"/>
      <c r="F130" s="203"/>
      <c r="G130" s="11">
        <f>SUM(G16,G35,G75,G114,G123)</f>
        <v>0</v>
      </c>
      <c r="H130" s="184"/>
      <c r="I130" s="185"/>
      <c r="J130" s="186"/>
    </row>
    <row r="131" spans="1:10" ht="23.4" customHeight="1" x14ac:dyDescent="0.55000000000000004">
      <c r="A131" s="204" t="s">
        <v>164</v>
      </c>
      <c r="B131" s="205"/>
      <c r="C131" s="205"/>
      <c r="D131" s="205"/>
      <c r="E131" s="205"/>
      <c r="F131" s="205"/>
      <c r="G131" s="180">
        <f>SUM(G17,G36,G76,G115,G124)</f>
        <v>0</v>
      </c>
      <c r="H131" s="187" t="s">
        <v>159</v>
      </c>
      <c r="I131" s="188"/>
      <c r="J131" s="189"/>
    </row>
    <row r="132" spans="1:10" ht="23.4" customHeight="1" x14ac:dyDescent="0.55000000000000004">
      <c r="A132" s="196" t="s">
        <v>162</v>
      </c>
      <c r="B132" s="197"/>
      <c r="C132" s="197"/>
      <c r="D132" s="197"/>
      <c r="E132" s="197"/>
      <c r="F132" s="197"/>
      <c r="G132" s="172"/>
      <c r="H132" s="190" t="s">
        <v>163</v>
      </c>
      <c r="I132" s="191"/>
      <c r="J132" s="192"/>
    </row>
    <row r="133" spans="1:10" ht="23.4" customHeight="1" thickBot="1" x14ac:dyDescent="0.6">
      <c r="A133" s="198" t="s">
        <v>165</v>
      </c>
      <c r="B133" s="199"/>
      <c r="C133" s="199"/>
      <c r="D133" s="199"/>
      <c r="E133" s="199"/>
      <c r="F133" s="199"/>
      <c r="G133" s="147">
        <f>G131+G132</f>
        <v>0</v>
      </c>
      <c r="H133" s="193"/>
      <c r="I133" s="194"/>
      <c r="J133" s="195"/>
    </row>
    <row r="154" spans="2:2" x14ac:dyDescent="0.55000000000000004">
      <c r="B154" s="149"/>
    </row>
  </sheetData>
  <sheetProtection algorithmName="SHA-512" hashValue="0Ugcm33i5ygirH58dgNYdtjTtPhETMkYm9NBjc/Trs/pEC9VLU0BMe426r+349UijmNkKWLdsaSb0xTb5UwRPA==" saltValue="RIWEZU1BDP6ZDdHlIWPX8g==" spinCount="100000" sheet="1" formatCells="0" formatColumns="0" formatRows="0" insertRows="0" deleteColumns="0" deleteRows="0"/>
  <mergeCells count="17">
    <mergeCell ref="B77:I77"/>
    <mergeCell ref="A2:J2"/>
    <mergeCell ref="A6:I6"/>
    <mergeCell ref="B8:I8"/>
    <mergeCell ref="B18:I18"/>
    <mergeCell ref="B37:I37"/>
    <mergeCell ref="A132:F132"/>
    <mergeCell ref="A133:F133"/>
    <mergeCell ref="B116:I116"/>
    <mergeCell ref="A129:F129"/>
    <mergeCell ref="A130:F130"/>
    <mergeCell ref="A131:F131"/>
    <mergeCell ref="H129:J129"/>
    <mergeCell ref="H130:J130"/>
    <mergeCell ref="H131:J131"/>
    <mergeCell ref="H133:J133"/>
    <mergeCell ref="H132:J132"/>
  </mergeCells>
  <phoneticPr fontId="5"/>
  <conditionalFormatting sqref="I19">
    <cfRule type="colorScale" priority="12">
      <colorScale>
        <cfvo type="min"/>
        <cfvo type="max"/>
        <color rgb="FFFF7128"/>
        <color rgb="FFFFEF9C"/>
      </colorScale>
    </cfRule>
  </conditionalFormatting>
  <conditionalFormatting sqref="I23">
    <cfRule type="colorScale" priority="9">
      <colorScale>
        <cfvo type="min"/>
        <cfvo type="max"/>
        <color rgb="FFFF7128"/>
        <color rgb="FFFFEF9C"/>
      </colorScale>
    </cfRule>
  </conditionalFormatting>
  <conditionalFormatting sqref="I27">
    <cfRule type="colorScale" priority="8">
      <colorScale>
        <cfvo type="min"/>
        <cfvo type="max"/>
        <color rgb="FFFF7128"/>
        <color rgb="FFFFEF9C"/>
      </colorScale>
    </cfRule>
  </conditionalFormatting>
  <conditionalFormatting sqref="I31">
    <cfRule type="colorScale" priority="7">
      <colorScale>
        <cfvo type="min"/>
        <cfvo type="max"/>
        <color rgb="FFFF7128"/>
        <color rgb="FFFFEF9C"/>
      </colorScale>
    </cfRule>
  </conditionalFormatting>
  <conditionalFormatting sqref="J19:J33">
    <cfRule type="colorScale" priority="14">
      <colorScale>
        <cfvo type="min"/>
        <cfvo type="max"/>
        <color rgb="FFFF7128"/>
        <color rgb="FFFFEF9C"/>
      </colorScale>
    </cfRule>
  </conditionalFormatting>
  <dataValidations count="7">
    <dataValidation type="list" allowBlank="1" showInputMessage="1" showErrorMessage="1" sqref="J117:J121" xr:uid="{07AB9E25-4553-4CEF-BD69-4C479C402F1C}">
      <formula1>"現場管理費,一般管理費,その他（安全対策費等）"</formula1>
    </dataValidation>
    <dataValidation type="list" allowBlank="1" showInputMessage="1" showErrorMessage="1" sqref="J19:J33" xr:uid="{B34D5286-85DA-4C13-9525-AEFFCF321CE9}">
      <formula1>"電池システム,蓄電システム,電力変換装置,蓄電システム制御装置,付帯設備（空調設備、筐体等）,その他 (塩害仕様、受電キュービクル・変圧器等)"</formula1>
    </dataValidation>
    <dataValidation type="list" allowBlank="1" showInputMessage="1" showErrorMessage="1" sqref="I126:J127 I9:I14 I19:I33 I38:I73 I78:I112 I117:I121" xr:uid="{D00C20C5-44BB-4297-802F-038AF896E327}">
      <formula1>"補助対象,補助対象外"</formula1>
    </dataValidation>
    <dataValidation type="list" allowBlank="1" showInputMessage="1" showErrorMessage="1" sqref="E34:E35 E74:E75 E15:E16 E122:E123 E113:E114 E127 E125" xr:uid="{FA9C445E-657C-4269-AA09-59145F5D1888}">
      <formula1>"台,個,式"</formula1>
    </dataValidation>
    <dataValidation type="list" allowBlank="1" showInputMessage="1" showErrorMessage="1" sqref="J78:J112 J38:J73" xr:uid="{4CB75555-6D55-4D4D-9118-838CAC42A29B}">
      <formula1>"基礎工事,搬入工事,据付工事,電気工事,クレーン等重機,試運転調整,屋外設置用コンテナ設置工事,その他（労務費、作業費等）"</formula1>
    </dataValidation>
    <dataValidation type="list" allowBlank="1" showInputMessage="1" showErrorMessage="1" sqref="J9:J14" xr:uid="{23036948-61FB-4B8B-88CF-0673AE96B593}">
      <formula1>"実施設計費,その他（調査費等）"</formula1>
    </dataValidation>
    <dataValidation type="whole" operator="greaterThanOrEqual" allowBlank="1" showInputMessage="1" showErrorMessage="1" errorTitle="入力エラー" error="消費税は少数点以下は入力できません" sqref="G132" xr:uid="{0FF96548-6894-4F78-9A93-53D7827002CA}">
      <formula1>0</formula1>
    </dataValidation>
  </dataValidations>
  <pageMargins left="0.59055118110236227" right="0" top="0.39370078740157483" bottom="0" header="0.31496062992125984" footer="0.31496062992125984"/>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63EC-BF07-498E-ADFE-889C80823998}">
  <sheetPr>
    <pageSetUpPr fitToPage="1"/>
  </sheetPr>
  <dimension ref="A1:E54"/>
  <sheetViews>
    <sheetView zoomScale="115" zoomScaleNormal="115" workbookViewId="0"/>
  </sheetViews>
  <sheetFormatPr defaultRowHeight="18" x14ac:dyDescent="0.55000000000000004"/>
  <cols>
    <col min="1" max="1" width="4" customWidth="1"/>
    <col min="2" max="3" width="10.83203125" customWidth="1"/>
    <col min="4" max="4" width="3.58203125" style="20" bestFit="1" customWidth="1"/>
    <col min="5" max="5" width="37.83203125" customWidth="1"/>
  </cols>
  <sheetData>
    <row r="1" spans="1:5" ht="22.5" x14ac:dyDescent="0.55000000000000004">
      <c r="A1" s="80" t="s">
        <v>157</v>
      </c>
    </row>
    <row r="3" spans="1:5" ht="30.65" customHeight="1" x14ac:dyDescent="0.55000000000000004">
      <c r="B3" s="79" t="s">
        <v>156</v>
      </c>
      <c r="E3" s="63"/>
    </row>
    <row r="4" spans="1:5" x14ac:dyDescent="0.55000000000000004">
      <c r="B4" s="239" t="s">
        <v>88</v>
      </c>
      <c r="C4" s="16"/>
      <c r="D4" s="18">
        <v>1</v>
      </c>
      <c r="E4" s="41" t="s">
        <v>103</v>
      </c>
    </row>
    <row r="5" spans="1:5" x14ac:dyDescent="0.55000000000000004">
      <c r="B5" s="240"/>
      <c r="C5" s="17"/>
      <c r="D5" s="19">
        <v>2</v>
      </c>
      <c r="E5" s="42" t="s">
        <v>113</v>
      </c>
    </row>
    <row r="6" spans="1:5" x14ac:dyDescent="0.55000000000000004">
      <c r="B6" s="232" t="s">
        <v>97</v>
      </c>
      <c r="C6" s="43"/>
      <c r="D6" s="44">
        <v>3</v>
      </c>
      <c r="E6" s="45" t="s">
        <v>115</v>
      </c>
    </row>
    <row r="7" spans="1:5" x14ac:dyDescent="0.55000000000000004">
      <c r="B7" s="230"/>
      <c r="C7" s="47"/>
      <c r="D7" s="48">
        <v>4</v>
      </c>
      <c r="E7" s="49" t="s">
        <v>96</v>
      </c>
    </row>
    <row r="8" spans="1:5" x14ac:dyDescent="0.55000000000000004">
      <c r="B8" s="230"/>
      <c r="C8" s="47"/>
      <c r="D8" s="48">
        <v>5</v>
      </c>
      <c r="E8" s="50" t="s">
        <v>104</v>
      </c>
    </row>
    <row r="9" spans="1:5" x14ac:dyDescent="0.55000000000000004">
      <c r="B9" s="230"/>
      <c r="C9" s="47"/>
      <c r="D9" s="48">
        <v>6</v>
      </c>
      <c r="E9" s="50" t="s">
        <v>105</v>
      </c>
    </row>
    <row r="10" spans="1:5" x14ac:dyDescent="0.55000000000000004">
      <c r="B10" s="230"/>
      <c r="C10" s="47"/>
      <c r="D10" s="48">
        <v>7</v>
      </c>
      <c r="E10" s="49" t="s">
        <v>106</v>
      </c>
    </row>
    <row r="11" spans="1:5" x14ac:dyDescent="0.55000000000000004">
      <c r="B11" s="231"/>
      <c r="C11" s="52"/>
      <c r="D11" s="53">
        <v>8</v>
      </c>
      <c r="E11" s="82" t="s">
        <v>148</v>
      </c>
    </row>
    <row r="12" spans="1:5" x14ac:dyDescent="0.55000000000000004">
      <c r="B12" s="230" t="s">
        <v>98</v>
      </c>
      <c r="C12" s="234" t="s">
        <v>158</v>
      </c>
      <c r="D12" s="81">
        <v>9</v>
      </c>
      <c r="E12" s="50" t="s">
        <v>107</v>
      </c>
    </row>
    <row r="13" spans="1:5" x14ac:dyDescent="0.55000000000000004">
      <c r="B13" s="230"/>
      <c r="C13" s="234"/>
      <c r="D13" s="48">
        <v>10</v>
      </c>
      <c r="E13" s="49" t="s">
        <v>108</v>
      </c>
    </row>
    <row r="14" spans="1:5" x14ac:dyDescent="0.55000000000000004">
      <c r="B14" s="230"/>
      <c r="C14" s="234"/>
      <c r="D14" s="48">
        <v>11</v>
      </c>
      <c r="E14" s="49" t="s">
        <v>109</v>
      </c>
    </row>
    <row r="15" spans="1:5" x14ac:dyDescent="0.55000000000000004">
      <c r="B15" s="230"/>
      <c r="C15" s="234"/>
      <c r="D15" s="48">
        <v>12</v>
      </c>
      <c r="E15" s="49" t="s">
        <v>110</v>
      </c>
    </row>
    <row r="16" spans="1:5" x14ac:dyDescent="0.55000000000000004">
      <c r="B16" s="230"/>
      <c r="C16" s="234"/>
      <c r="D16" s="48">
        <v>13</v>
      </c>
      <c r="E16" s="46" t="s">
        <v>149</v>
      </c>
    </row>
    <row r="17" spans="2:5" x14ac:dyDescent="0.55000000000000004">
      <c r="B17" s="230"/>
      <c r="C17" s="234"/>
      <c r="D17" s="48">
        <v>14</v>
      </c>
      <c r="E17" s="49" t="s">
        <v>111</v>
      </c>
    </row>
    <row r="18" spans="2:5" x14ac:dyDescent="0.55000000000000004">
      <c r="B18" s="230"/>
      <c r="C18" s="234"/>
      <c r="D18" s="48">
        <v>15</v>
      </c>
      <c r="E18" s="57" t="s">
        <v>118</v>
      </c>
    </row>
    <row r="19" spans="2:5" x14ac:dyDescent="0.55000000000000004">
      <c r="B19" s="230"/>
      <c r="C19" s="234"/>
      <c r="D19" s="48">
        <v>16</v>
      </c>
      <c r="E19" s="51" t="s">
        <v>137</v>
      </c>
    </row>
    <row r="20" spans="2:5" x14ac:dyDescent="0.55000000000000004">
      <c r="B20" s="230"/>
      <c r="C20" s="229" t="s">
        <v>101</v>
      </c>
      <c r="D20" s="48">
        <v>17</v>
      </c>
      <c r="E20" s="50" t="s">
        <v>102</v>
      </c>
    </row>
    <row r="21" spans="2:5" x14ac:dyDescent="0.55000000000000004">
      <c r="B21" s="230"/>
      <c r="C21" s="230"/>
      <c r="D21" s="48">
        <v>18</v>
      </c>
      <c r="E21" s="50" t="s">
        <v>122</v>
      </c>
    </row>
    <row r="22" spans="2:5" x14ac:dyDescent="0.55000000000000004">
      <c r="B22" s="231"/>
      <c r="C22" s="231"/>
      <c r="D22" s="60">
        <v>19</v>
      </c>
      <c r="E22" s="61" t="s">
        <v>120</v>
      </c>
    </row>
    <row r="24" spans="2:5" hidden="1" x14ac:dyDescent="0.55000000000000004"/>
    <row r="25" spans="2:5" ht="24.65" hidden="1" customHeight="1" x14ac:dyDescent="0.55000000000000004">
      <c r="B25" s="236" t="s">
        <v>99</v>
      </c>
      <c r="C25" s="237"/>
      <c r="D25" s="237"/>
      <c r="E25" s="238"/>
    </row>
    <row r="26" spans="2:5" hidden="1" x14ac:dyDescent="0.55000000000000004">
      <c r="B26" s="239" t="s">
        <v>88</v>
      </c>
      <c r="C26" s="16"/>
      <c r="D26" s="18">
        <v>1</v>
      </c>
      <c r="E26" s="41" t="s">
        <v>103</v>
      </c>
    </row>
    <row r="27" spans="2:5" hidden="1" x14ac:dyDescent="0.55000000000000004">
      <c r="B27" s="240"/>
      <c r="C27" s="17"/>
      <c r="D27" s="19">
        <v>2</v>
      </c>
      <c r="E27" s="42" t="s">
        <v>113</v>
      </c>
    </row>
    <row r="28" spans="2:5" hidden="1" x14ac:dyDescent="0.55000000000000004">
      <c r="B28" s="232" t="s">
        <v>97</v>
      </c>
      <c r="C28" s="43"/>
      <c r="D28" s="44">
        <v>3</v>
      </c>
      <c r="E28" s="45" t="s">
        <v>115</v>
      </c>
    </row>
    <row r="29" spans="2:5" hidden="1" x14ac:dyDescent="0.55000000000000004">
      <c r="B29" s="230"/>
      <c r="C29" s="47"/>
      <c r="D29" s="48">
        <v>4</v>
      </c>
      <c r="E29" s="49" t="s">
        <v>96</v>
      </c>
    </row>
    <row r="30" spans="2:5" hidden="1" x14ac:dyDescent="0.55000000000000004">
      <c r="B30" s="230"/>
      <c r="C30" s="47"/>
      <c r="D30" s="48">
        <v>5</v>
      </c>
      <c r="E30" s="50" t="s">
        <v>104</v>
      </c>
    </row>
    <row r="31" spans="2:5" hidden="1" x14ac:dyDescent="0.55000000000000004">
      <c r="B31" s="230"/>
      <c r="C31" s="47"/>
      <c r="D31" s="48">
        <v>6</v>
      </c>
      <c r="E31" s="50" t="s">
        <v>105</v>
      </c>
    </row>
    <row r="32" spans="2:5" hidden="1" x14ac:dyDescent="0.55000000000000004">
      <c r="B32" s="230"/>
      <c r="C32" s="47"/>
      <c r="D32" s="48">
        <v>7</v>
      </c>
      <c r="E32" s="49" t="s">
        <v>106</v>
      </c>
    </row>
    <row r="33" spans="2:5" hidden="1" x14ac:dyDescent="0.55000000000000004">
      <c r="B33" s="230"/>
      <c r="C33" s="47"/>
      <c r="D33" s="48"/>
      <c r="E33" s="49"/>
    </row>
    <row r="34" spans="2:5" hidden="1" x14ac:dyDescent="0.55000000000000004">
      <c r="B34" s="230"/>
      <c r="C34" s="47"/>
      <c r="D34" s="48"/>
      <c r="E34" s="51"/>
    </row>
    <row r="35" spans="2:5" hidden="1" x14ac:dyDescent="0.55000000000000004">
      <c r="B35" s="230"/>
      <c r="C35" s="47"/>
      <c r="D35" s="48"/>
      <c r="E35" s="49"/>
    </row>
    <row r="36" spans="2:5" ht="31.75" hidden="1" customHeight="1" x14ac:dyDescent="0.55000000000000004">
      <c r="B36" s="231"/>
      <c r="C36" s="52"/>
      <c r="D36" s="53">
        <v>8</v>
      </c>
      <c r="E36" s="51" t="s">
        <v>123</v>
      </c>
    </row>
    <row r="37" spans="2:5" hidden="1" x14ac:dyDescent="0.55000000000000004">
      <c r="B37" s="232" t="s">
        <v>98</v>
      </c>
      <c r="C37" s="54" t="s">
        <v>100</v>
      </c>
      <c r="D37" s="55">
        <v>9</v>
      </c>
      <c r="E37" s="56" t="s">
        <v>117</v>
      </c>
    </row>
    <row r="38" spans="2:5" hidden="1" x14ac:dyDescent="0.55000000000000004">
      <c r="B38" s="230"/>
      <c r="C38" s="233" t="s">
        <v>116</v>
      </c>
      <c r="D38" s="48">
        <v>10</v>
      </c>
      <c r="E38" s="50" t="s">
        <v>107</v>
      </c>
    </row>
    <row r="39" spans="2:5" hidden="1" x14ac:dyDescent="0.55000000000000004">
      <c r="B39" s="230"/>
      <c r="C39" s="234"/>
      <c r="D39" s="48">
        <v>11</v>
      </c>
      <c r="E39" s="49" t="s">
        <v>108</v>
      </c>
    </row>
    <row r="40" spans="2:5" hidden="1" x14ac:dyDescent="0.55000000000000004">
      <c r="B40" s="230"/>
      <c r="C40" s="234"/>
      <c r="D40" s="48">
        <v>12</v>
      </c>
      <c r="E40" s="49" t="s">
        <v>109</v>
      </c>
    </row>
    <row r="41" spans="2:5" hidden="1" x14ac:dyDescent="0.55000000000000004">
      <c r="B41" s="230"/>
      <c r="C41" s="234"/>
      <c r="D41" s="48">
        <v>13</v>
      </c>
      <c r="E41" s="49" t="s">
        <v>110</v>
      </c>
    </row>
    <row r="42" spans="2:5" hidden="1" x14ac:dyDescent="0.55000000000000004">
      <c r="B42" s="230"/>
      <c r="C42" s="234"/>
      <c r="D42" s="48">
        <v>14</v>
      </c>
      <c r="E42" s="46" t="s">
        <v>146</v>
      </c>
    </row>
    <row r="43" spans="2:5" hidden="1" x14ac:dyDescent="0.55000000000000004">
      <c r="B43" s="230"/>
      <c r="C43" s="234"/>
      <c r="D43" s="48"/>
      <c r="E43" s="49"/>
    </row>
    <row r="44" spans="2:5" hidden="1" x14ac:dyDescent="0.55000000000000004">
      <c r="B44" s="230"/>
      <c r="C44" s="234"/>
      <c r="D44" s="48">
        <v>15</v>
      </c>
      <c r="E44" s="49" t="s">
        <v>111</v>
      </c>
    </row>
    <row r="45" spans="2:5" hidden="1" x14ac:dyDescent="0.55000000000000004">
      <c r="B45" s="230"/>
      <c r="C45" s="234"/>
      <c r="D45" s="48"/>
      <c r="E45" s="51"/>
    </row>
    <row r="46" spans="2:5" ht="57.65" hidden="1" customHeight="1" x14ac:dyDescent="0.55000000000000004">
      <c r="B46" s="230"/>
      <c r="C46" s="234"/>
      <c r="D46" s="48">
        <v>16</v>
      </c>
      <c r="E46" s="57" t="s">
        <v>118</v>
      </c>
    </row>
    <row r="47" spans="2:5" hidden="1" x14ac:dyDescent="0.55000000000000004">
      <c r="B47" s="230"/>
      <c r="C47" s="234"/>
      <c r="D47" s="48">
        <v>17</v>
      </c>
      <c r="E47" s="51" t="s">
        <v>137</v>
      </c>
    </row>
    <row r="48" spans="2:5" ht="18" hidden="1" customHeight="1" x14ac:dyDescent="0.55000000000000004">
      <c r="B48" s="230"/>
      <c r="C48" s="234"/>
      <c r="D48" s="48"/>
      <c r="E48" s="58"/>
    </row>
    <row r="49" spans="2:5" ht="65.400000000000006" hidden="1" customHeight="1" x14ac:dyDescent="0.55000000000000004">
      <c r="B49" s="230"/>
      <c r="C49" s="235"/>
      <c r="D49" s="48"/>
      <c r="E49" s="59"/>
    </row>
    <row r="50" spans="2:5" hidden="1" x14ac:dyDescent="0.55000000000000004">
      <c r="B50" s="230"/>
      <c r="C50" s="229" t="s">
        <v>101</v>
      </c>
      <c r="D50" s="48">
        <v>18</v>
      </c>
      <c r="E50" s="50" t="s">
        <v>102</v>
      </c>
    </row>
    <row r="51" spans="2:5" hidden="1" x14ac:dyDescent="0.55000000000000004">
      <c r="B51" s="230"/>
      <c r="C51" s="230"/>
      <c r="D51" s="48">
        <v>19</v>
      </c>
      <c r="E51" s="50" t="s">
        <v>122</v>
      </c>
    </row>
    <row r="52" spans="2:5" hidden="1" x14ac:dyDescent="0.55000000000000004">
      <c r="B52" s="231"/>
      <c r="C52" s="231"/>
      <c r="D52" s="60">
        <v>20</v>
      </c>
      <c r="E52" s="61" t="s">
        <v>120</v>
      </c>
    </row>
    <row r="53" spans="2:5" hidden="1" x14ac:dyDescent="0.55000000000000004">
      <c r="E53" s="62"/>
    </row>
    <row r="54" spans="2:5" x14ac:dyDescent="0.55000000000000004">
      <c r="E54" s="63"/>
    </row>
  </sheetData>
  <sheetProtection algorithmName="SHA-512" hashValue="r1FjlKkCItbsW8btxewQJ0pw09r1tAyta866XZ03upOjq994fu82dWVsCPUhfoqke7j+6u+qUbgy37L9yo7dEg==" saltValue="4DP+yctlqkbMfgVEtkchXA==" spinCount="100000" sheet="1" objects="1" scenarios="1" selectLockedCells="1" selectUnlockedCells="1"/>
  <mergeCells count="11">
    <mergeCell ref="B4:B5"/>
    <mergeCell ref="B6:B11"/>
    <mergeCell ref="C12:C19"/>
    <mergeCell ref="C20:C22"/>
    <mergeCell ref="B12:B22"/>
    <mergeCell ref="C50:C52"/>
    <mergeCell ref="B28:B36"/>
    <mergeCell ref="B37:B52"/>
    <mergeCell ref="C38:C49"/>
    <mergeCell ref="B25:E25"/>
    <mergeCell ref="B26:B27"/>
  </mergeCells>
  <phoneticPr fontId="5"/>
  <pageMargins left="0.25" right="0.25" top="0.75" bottom="0.75" header="0.3" footer="0.3"/>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記入例・注意事項</vt:lpstr>
      <vt:lpstr>【DR業産用】見積内訳書</vt:lpstr>
      <vt:lpstr>経費内訳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2025-04-03T01:53:21Z</dcterms:created>
  <dcterms:modified xsi:type="dcterms:W3CDTF">2026-04-15T02:44:00Z</dcterms:modified>
</cp:coreProperties>
</file>