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577F6792-7410-46D9-9091-C8E2F58293E8}" xr6:coauthVersionLast="46" xr6:coauthVersionMax="46" xr10:uidLastSave="{00000000-0000-0000-0000-000000000000}"/>
  <workbookProtection workbookAlgorithmName="SHA-512" workbookHashValue="sFIQNtjxqOMV1cXpTq2dkRcBrjYZCFe82KNAsM85Fq+JkYXEjp+HE8Yyd04+S7jJsnqGRNTkXmE4l1fDVIGiVg==" workbookSaltValue="t0xbuG2zvwESHZlco8fplw==" workbookSpinCount="100000" lockStructure="1"/>
  <bookViews>
    <workbookView xWindow="-45" yWindow="-16320" windowWidth="29040" windowHeight="15840" xr2:uid="{00000000-000D-0000-FFFF-FFFF00000000}"/>
  </bookViews>
  <sheets>
    <sheet name="入力例" sheetId="26" r:id="rId1"/>
    <sheet name="新規登録用" sheetId="27" r:id="rId2"/>
    <sheet name="基準値" sheetId="3" r:id="rId3"/>
    <sheet name="登録申請メールテンプレート" sheetId="25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4" hidden="1">※編集不可※選択項目!$L$1:$P$51</definedName>
    <definedName name="_xlnm._FilterDatabase" localSheetId="2" hidden="1">基準値!#REF!</definedName>
    <definedName name="_xlnm._FilterDatabase" localSheetId="1" hidden="1">新規登録用!$A$10:$AK$1010</definedName>
    <definedName name="_xlnm._FilterDatabase" localSheetId="0" hidden="1">入力例!$A$10:$AK$1010</definedName>
    <definedName name="_xlnm.Print_Area" localSheetId="2">基準値!$A$1:$L$47</definedName>
    <definedName name="_xlnm.Print_Area" localSheetId="1">新規登録用!$A$1:$AQ$1011</definedName>
    <definedName name="_xlnm.Print_Area" localSheetId="3">登録申請メールテンプレート!$A$1:$B$28</definedName>
    <definedName name="_xlnm.Print_Area" localSheetId="0">入力例!$A$1:$AC$55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1" i="27" l="1"/>
  <c r="AD11" i="27"/>
  <c r="L11" i="27"/>
  <c r="L25" i="27"/>
  <c r="L26" i="27"/>
  <c r="L27" i="27"/>
  <c r="L28" i="27"/>
  <c r="L29" i="27"/>
  <c r="I25" i="27"/>
  <c r="I26" i="27"/>
  <c r="I27" i="27"/>
  <c r="I28" i="27"/>
  <c r="I29" i="27"/>
  <c r="I30" i="27"/>
  <c r="L16" i="26"/>
  <c r="L15" i="26"/>
  <c r="L14" i="26"/>
  <c r="L13" i="26"/>
  <c r="L12" i="26"/>
  <c r="B12" i="26" l="1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413" i="26"/>
  <c r="B414" i="26"/>
  <c r="B415" i="26"/>
  <c r="B416" i="26"/>
  <c r="B417" i="26"/>
  <c r="B418" i="26"/>
  <c r="B419" i="26"/>
  <c r="B420" i="26"/>
  <c r="B421" i="26"/>
  <c r="B422" i="26"/>
  <c r="B423" i="26"/>
  <c r="B424" i="26"/>
  <c r="B425" i="26"/>
  <c r="B426" i="26"/>
  <c r="B427" i="26"/>
  <c r="B428" i="26"/>
  <c r="B429" i="26"/>
  <c r="B430" i="26"/>
  <c r="B431" i="26"/>
  <c r="B432" i="26"/>
  <c r="B433" i="26"/>
  <c r="B434" i="26"/>
  <c r="B435" i="26"/>
  <c r="B436" i="26"/>
  <c r="B437" i="26"/>
  <c r="B438" i="26"/>
  <c r="B439" i="26"/>
  <c r="B440" i="26"/>
  <c r="B441" i="26"/>
  <c r="B442" i="26"/>
  <c r="B443" i="26"/>
  <c r="B444" i="26"/>
  <c r="B445" i="26"/>
  <c r="B446" i="26"/>
  <c r="B447" i="26"/>
  <c r="B448" i="26"/>
  <c r="B449" i="26"/>
  <c r="B450" i="26"/>
  <c r="B451" i="26"/>
  <c r="B452" i="26"/>
  <c r="B453" i="26"/>
  <c r="B454" i="26"/>
  <c r="B455" i="26"/>
  <c r="B456" i="26"/>
  <c r="B457" i="26"/>
  <c r="B458" i="26"/>
  <c r="B459" i="26"/>
  <c r="B460" i="26"/>
  <c r="B461" i="26"/>
  <c r="B462" i="26"/>
  <c r="B463" i="26"/>
  <c r="B464" i="26"/>
  <c r="B465" i="26"/>
  <c r="B466" i="26"/>
  <c r="B467" i="26"/>
  <c r="B468" i="26"/>
  <c r="B469" i="26"/>
  <c r="B470" i="26"/>
  <c r="B471" i="26"/>
  <c r="B472" i="26"/>
  <c r="B473" i="26"/>
  <c r="B474" i="26"/>
  <c r="B475" i="26"/>
  <c r="B476" i="26"/>
  <c r="B477" i="26"/>
  <c r="B478" i="26"/>
  <c r="B479" i="26"/>
  <c r="B480" i="26"/>
  <c r="B481" i="26"/>
  <c r="B482" i="26"/>
  <c r="B483" i="26"/>
  <c r="B484" i="26"/>
  <c r="B485" i="26"/>
  <c r="B486" i="26"/>
  <c r="B487" i="26"/>
  <c r="B488" i="26"/>
  <c r="B489" i="26"/>
  <c r="B490" i="26"/>
  <c r="B491" i="26"/>
  <c r="B492" i="26"/>
  <c r="B493" i="26"/>
  <c r="B494" i="26"/>
  <c r="B495" i="26"/>
  <c r="B496" i="26"/>
  <c r="B497" i="26"/>
  <c r="B498" i="26"/>
  <c r="B499" i="26"/>
  <c r="B500" i="26"/>
  <c r="B501" i="26"/>
  <c r="B502" i="26"/>
  <c r="B503" i="26"/>
  <c r="B504" i="26"/>
  <c r="B505" i="26"/>
  <c r="B506" i="26"/>
  <c r="B507" i="26"/>
  <c r="B508" i="26"/>
  <c r="B509" i="26"/>
  <c r="B510" i="26"/>
  <c r="B511" i="26"/>
  <c r="B512" i="26"/>
  <c r="B513" i="26"/>
  <c r="B514" i="26"/>
  <c r="B515" i="26"/>
  <c r="B516" i="26"/>
  <c r="B517" i="26"/>
  <c r="B518" i="26"/>
  <c r="B519" i="26"/>
  <c r="B520" i="26"/>
  <c r="B521" i="26"/>
  <c r="B522" i="26"/>
  <c r="B523" i="26"/>
  <c r="B524" i="26"/>
  <c r="B525" i="26"/>
  <c r="B526" i="26"/>
  <c r="B527" i="26"/>
  <c r="B528" i="26"/>
  <c r="B529" i="26"/>
  <c r="B530" i="26"/>
  <c r="B531" i="26"/>
  <c r="B532" i="26"/>
  <c r="B533" i="26"/>
  <c r="B534" i="26"/>
  <c r="B535" i="26"/>
  <c r="B536" i="26"/>
  <c r="B537" i="26"/>
  <c r="B538" i="26"/>
  <c r="B539" i="26"/>
  <c r="B540" i="26"/>
  <c r="B541" i="26"/>
  <c r="B542" i="26"/>
  <c r="B543" i="26"/>
  <c r="B544" i="26"/>
  <c r="B545" i="26"/>
  <c r="B546" i="26"/>
  <c r="B547" i="26"/>
  <c r="B548" i="26"/>
  <c r="B549" i="26"/>
  <c r="B550" i="26"/>
  <c r="B551" i="26"/>
  <c r="B552" i="26"/>
  <c r="B553" i="26"/>
  <c r="B554" i="26"/>
  <c r="B555" i="26"/>
  <c r="B556" i="26"/>
  <c r="B557" i="26"/>
  <c r="B558" i="26"/>
  <c r="B559" i="26"/>
  <c r="B560" i="26"/>
  <c r="B561" i="26"/>
  <c r="B562" i="26"/>
  <c r="B563" i="26"/>
  <c r="B564" i="26"/>
  <c r="B565" i="26"/>
  <c r="B566" i="26"/>
  <c r="B567" i="26"/>
  <c r="B568" i="26"/>
  <c r="B569" i="26"/>
  <c r="B570" i="26"/>
  <c r="B571" i="26"/>
  <c r="B572" i="26"/>
  <c r="B573" i="26"/>
  <c r="B574" i="26"/>
  <c r="B575" i="26"/>
  <c r="B576" i="26"/>
  <c r="B577" i="26"/>
  <c r="B578" i="26"/>
  <c r="B579" i="26"/>
  <c r="B580" i="26"/>
  <c r="B581" i="26"/>
  <c r="B582" i="26"/>
  <c r="B583" i="26"/>
  <c r="B584" i="26"/>
  <c r="B585" i="26"/>
  <c r="B586" i="26"/>
  <c r="B587" i="26"/>
  <c r="B588" i="26"/>
  <c r="B589" i="26"/>
  <c r="B590" i="26"/>
  <c r="B591" i="26"/>
  <c r="B592" i="26"/>
  <c r="B593" i="26"/>
  <c r="B594" i="26"/>
  <c r="B595" i="26"/>
  <c r="B596" i="26"/>
  <c r="B597" i="26"/>
  <c r="B598" i="26"/>
  <c r="B599" i="26"/>
  <c r="B600" i="26"/>
  <c r="B601" i="26"/>
  <c r="B602" i="26"/>
  <c r="B603" i="26"/>
  <c r="B604" i="26"/>
  <c r="B605" i="26"/>
  <c r="B606" i="26"/>
  <c r="B607" i="26"/>
  <c r="B608" i="26"/>
  <c r="B609" i="26"/>
  <c r="B610" i="26"/>
  <c r="B611" i="26"/>
  <c r="B612" i="26"/>
  <c r="B613" i="26"/>
  <c r="B614" i="26"/>
  <c r="B615" i="26"/>
  <c r="B616" i="26"/>
  <c r="B617" i="26"/>
  <c r="B618" i="26"/>
  <c r="B619" i="26"/>
  <c r="B620" i="26"/>
  <c r="B621" i="26"/>
  <c r="B622" i="26"/>
  <c r="B623" i="26"/>
  <c r="B624" i="26"/>
  <c r="B625" i="26"/>
  <c r="B626" i="26"/>
  <c r="B627" i="26"/>
  <c r="B628" i="26"/>
  <c r="B629" i="26"/>
  <c r="B630" i="26"/>
  <c r="B631" i="26"/>
  <c r="B632" i="26"/>
  <c r="B633" i="26"/>
  <c r="B634" i="26"/>
  <c r="B635" i="26"/>
  <c r="B636" i="26"/>
  <c r="B637" i="26"/>
  <c r="B638" i="26"/>
  <c r="B639" i="26"/>
  <c r="B640" i="26"/>
  <c r="B641" i="26"/>
  <c r="B642" i="26"/>
  <c r="B643" i="26"/>
  <c r="B644" i="26"/>
  <c r="B645" i="26"/>
  <c r="B646" i="26"/>
  <c r="B647" i="26"/>
  <c r="B648" i="26"/>
  <c r="B649" i="26"/>
  <c r="B650" i="26"/>
  <c r="B651" i="26"/>
  <c r="B652" i="26"/>
  <c r="B653" i="26"/>
  <c r="B654" i="26"/>
  <c r="B655" i="26"/>
  <c r="B656" i="26"/>
  <c r="B657" i="26"/>
  <c r="B658" i="26"/>
  <c r="B659" i="26"/>
  <c r="B660" i="26"/>
  <c r="B661" i="26"/>
  <c r="B662" i="26"/>
  <c r="B663" i="26"/>
  <c r="B664" i="26"/>
  <c r="B665" i="26"/>
  <c r="B666" i="26"/>
  <c r="B667" i="26"/>
  <c r="B668" i="26"/>
  <c r="B669" i="26"/>
  <c r="B670" i="26"/>
  <c r="B671" i="26"/>
  <c r="B672" i="26"/>
  <c r="B673" i="26"/>
  <c r="B674" i="26"/>
  <c r="B675" i="26"/>
  <c r="B676" i="26"/>
  <c r="B677" i="26"/>
  <c r="B678" i="26"/>
  <c r="B679" i="26"/>
  <c r="B680" i="26"/>
  <c r="B681" i="26"/>
  <c r="B682" i="26"/>
  <c r="B683" i="26"/>
  <c r="B684" i="26"/>
  <c r="B685" i="26"/>
  <c r="B686" i="26"/>
  <c r="B687" i="26"/>
  <c r="B688" i="26"/>
  <c r="B689" i="26"/>
  <c r="B690" i="26"/>
  <c r="B691" i="26"/>
  <c r="B692" i="26"/>
  <c r="B693" i="26"/>
  <c r="B694" i="26"/>
  <c r="B695" i="26"/>
  <c r="B696" i="26"/>
  <c r="B697" i="26"/>
  <c r="B698" i="26"/>
  <c r="B699" i="26"/>
  <c r="B700" i="26"/>
  <c r="B701" i="26"/>
  <c r="B702" i="26"/>
  <c r="B703" i="26"/>
  <c r="B704" i="26"/>
  <c r="B705" i="26"/>
  <c r="B706" i="26"/>
  <c r="B707" i="26"/>
  <c r="B708" i="26"/>
  <c r="B709" i="26"/>
  <c r="B710" i="26"/>
  <c r="B711" i="26"/>
  <c r="B712" i="26"/>
  <c r="B713" i="26"/>
  <c r="B714" i="26"/>
  <c r="B715" i="26"/>
  <c r="B716" i="26"/>
  <c r="B717" i="26"/>
  <c r="B718" i="26"/>
  <c r="B719" i="26"/>
  <c r="B720" i="26"/>
  <c r="B721" i="26"/>
  <c r="B722" i="26"/>
  <c r="B723" i="26"/>
  <c r="B724" i="26"/>
  <c r="B725" i="26"/>
  <c r="B726" i="26"/>
  <c r="B727" i="26"/>
  <c r="B728" i="26"/>
  <c r="B729" i="26"/>
  <c r="B730" i="26"/>
  <c r="B731" i="26"/>
  <c r="B732" i="26"/>
  <c r="B733" i="26"/>
  <c r="B734" i="26"/>
  <c r="B735" i="26"/>
  <c r="B736" i="26"/>
  <c r="B737" i="26"/>
  <c r="B738" i="26"/>
  <c r="B739" i="26"/>
  <c r="B740" i="26"/>
  <c r="B741" i="26"/>
  <c r="B742" i="26"/>
  <c r="B743" i="26"/>
  <c r="B744" i="26"/>
  <c r="B745" i="26"/>
  <c r="B746" i="26"/>
  <c r="B747" i="26"/>
  <c r="B748" i="26"/>
  <c r="B749" i="26"/>
  <c r="B750" i="26"/>
  <c r="B751" i="26"/>
  <c r="B752" i="26"/>
  <c r="B753" i="26"/>
  <c r="B754" i="26"/>
  <c r="B755" i="26"/>
  <c r="B756" i="26"/>
  <c r="B757" i="26"/>
  <c r="B758" i="26"/>
  <c r="B759" i="26"/>
  <c r="B760" i="26"/>
  <c r="B761" i="26"/>
  <c r="B762" i="26"/>
  <c r="B763" i="26"/>
  <c r="B764" i="26"/>
  <c r="B765" i="26"/>
  <c r="B766" i="26"/>
  <c r="B767" i="26"/>
  <c r="B768" i="26"/>
  <c r="B769" i="26"/>
  <c r="B770" i="26"/>
  <c r="B771" i="26"/>
  <c r="B772" i="26"/>
  <c r="B773" i="26"/>
  <c r="B774" i="26"/>
  <c r="B775" i="26"/>
  <c r="B776" i="26"/>
  <c r="B777" i="26"/>
  <c r="B778" i="26"/>
  <c r="B779" i="26"/>
  <c r="B780" i="26"/>
  <c r="B781" i="26"/>
  <c r="B782" i="26"/>
  <c r="B783" i="26"/>
  <c r="B784" i="26"/>
  <c r="B785" i="26"/>
  <c r="B786" i="26"/>
  <c r="B787" i="26"/>
  <c r="B788" i="26"/>
  <c r="B789" i="26"/>
  <c r="B790" i="26"/>
  <c r="B791" i="26"/>
  <c r="B792" i="26"/>
  <c r="B793" i="26"/>
  <c r="B794" i="26"/>
  <c r="B795" i="26"/>
  <c r="B796" i="26"/>
  <c r="B797" i="26"/>
  <c r="B798" i="26"/>
  <c r="B799" i="26"/>
  <c r="B800" i="26"/>
  <c r="B801" i="26"/>
  <c r="B802" i="26"/>
  <c r="B803" i="26"/>
  <c r="B804" i="26"/>
  <c r="B805" i="26"/>
  <c r="B806" i="26"/>
  <c r="B807" i="26"/>
  <c r="B808" i="26"/>
  <c r="B809" i="26"/>
  <c r="B810" i="26"/>
  <c r="B811" i="26"/>
  <c r="B812" i="26"/>
  <c r="B813" i="26"/>
  <c r="B814" i="26"/>
  <c r="B815" i="26"/>
  <c r="B816" i="26"/>
  <c r="B817" i="26"/>
  <c r="B818" i="26"/>
  <c r="B819" i="26"/>
  <c r="B820" i="26"/>
  <c r="B821" i="26"/>
  <c r="B822" i="26"/>
  <c r="B823" i="26"/>
  <c r="B824" i="26"/>
  <c r="B825" i="26"/>
  <c r="B826" i="26"/>
  <c r="B827" i="26"/>
  <c r="B828" i="26"/>
  <c r="B829" i="26"/>
  <c r="B830" i="26"/>
  <c r="B831" i="26"/>
  <c r="B832" i="26"/>
  <c r="B833" i="26"/>
  <c r="B834" i="26"/>
  <c r="B835" i="26"/>
  <c r="B836" i="26"/>
  <c r="B837" i="26"/>
  <c r="B838" i="26"/>
  <c r="B839" i="26"/>
  <c r="B840" i="26"/>
  <c r="B841" i="26"/>
  <c r="B842" i="26"/>
  <c r="B843" i="26"/>
  <c r="B844" i="26"/>
  <c r="B845" i="26"/>
  <c r="B846" i="26"/>
  <c r="B847" i="26"/>
  <c r="B848" i="26"/>
  <c r="B849" i="26"/>
  <c r="B850" i="26"/>
  <c r="B851" i="26"/>
  <c r="B852" i="26"/>
  <c r="B853" i="26"/>
  <c r="B854" i="26"/>
  <c r="B855" i="26"/>
  <c r="B856" i="26"/>
  <c r="B857" i="26"/>
  <c r="B858" i="26"/>
  <c r="B859" i="26"/>
  <c r="B860" i="26"/>
  <c r="B861" i="26"/>
  <c r="B862" i="26"/>
  <c r="B863" i="26"/>
  <c r="B864" i="26"/>
  <c r="B865" i="26"/>
  <c r="B866" i="26"/>
  <c r="B867" i="26"/>
  <c r="B868" i="26"/>
  <c r="B869" i="26"/>
  <c r="B870" i="26"/>
  <c r="B871" i="26"/>
  <c r="B872" i="26"/>
  <c r="B873" i="26"/>
  <c r="B874" i="26"/>
  <c r="B875" i="26"/>
  <c r="B876" i="26"/>
  <c r="B877" i="26"/>
  <c r="B878" i="26"/>
  <c r="B879" i="26"/>
  <c r="B880" i="26"/>
  <c r="B881" i="26"/>
  <c r="B882" i="26"/>
  <c r="B883" i="26"/>
  <c r="B884" i="26"/>
  <c r="B885" i="26"/>
  <c r="B886" i="26"/>
  <c r="B887" i="26"/>
  <c r="B888" i="26"/>
  <c r="B889" i="26"/>
  <c r="B890" i="26"/>
  <c r="B891" i="26"/>
  <c r="B892" i="26"/>
  <c r="B893" i="26"/>
  <c r="B894" i="26"/>
  <c r="B895" i="26"/>
  <c r="B896" i="26"/>
  <c r="B897" i="26"/>
  <c r="B898" i="26"/>
  <c r="B899" i="26"/>
  <c r="B900" i="26"/>
  <c r="B901" i="26"/>
  <c r="B902" i="26"/>
  <c r="B903" i="26"/>
  <c r="B904" i="26"/>
  <c r="B905" i="26"/>
  <c r="B906" i="26"/>
  <c r="B907" i="26"/>
  <c r="B908" i="26"/>
  <c r="B909" i="26"/>
  <c r="B910" i="26"/>
  <c r="B911" i="26"/>
  <c r="B912" i="26"/>
  <c r="B913" i="26"/>
  <c r="B914" i="26"/>
  <c r="B915" i="26"/>
  <c r="B916" i="26"/>
  <c r="B917" i="26"/>
  <c r="B918" i="26"/>
  <c r="B919" i="26"/>
  <c r="B920" i="26"/>
  <c r="B921" i="26"/>
  <c r="B922" i="26"/>
  <c r="B923" i="26"/>
  <c r="B924" i="26"/>
  <c r="B925" i="26"/>
  <c r="B926" i="26"/>
  <c r="B927" i="26"/>
  <c r="B928" i="26"/>
  <c r="B929" i="26"/>
  <c r="B930" i="26"/>
  <c r="B931" i="26"/>
  <c r="B932" i="26"/>
  <c r="B933" i="26"/>
  <c r="B934" i="26"/>
  <c r="B935" i="26"/>
  <c r="B936" i="26"/>
  <c r="B937" i="26"/>
  <c r="B938" i="26"/>
  <c r="B939" i="26"/>
  <c r="B940" i="26"/>
  <c r="B941" i="26"/>
  <c r="B942" i="26"/>
  <c r="B943" i="26"/>
  <c r="B944" i="26"/>
  <c r="B945" i="26"/>
  <c r="B946" i="26"/>
  <c r="B947" i="26"/>
  <c r="B948" i="26"/>
  <c r="B949" i="26"/>
  <c r="B950" i="26"/>
  <c r="B951" i="26"/>
  <c r="B952" i="26"/>
  <c r="B953" i="26"/>
  <c r="B954" i="26"/>
  <c r="B955" i="26"/>
  <c r="B956" i="26"/>
  <c r="B957" i="26"/>
  <c r="B958" i="26"/>
  <c r="B959" i="26"/>
  <c r="B960" i="26"/>
  <c r="B961" i="26"/>
  <c r="B962" i="26"/>
  <c r="B963" i="26"/>
  <c r="B964" i="26"/>
  <c r="B965" i="26"/>
  <c r="B966" i="26"/>
  <c r="B967" i="26"/>
  <c r="B968" i="26"/>
  <c r="B969" i="26"/>
  <c r="B970" i="26"/>
  <c r="B971" i="26"/>
  <c r="B972" i="26"/>
  <c r="B973" i="26"/>
  <c r="B974" i="26"/>
  <c r="B975" i="26"/>
  <c r="B976" i="26"/>
  <c r="B977" i="26"/>
  <c r="B978" i="26"/>
  <c r="B979" i="26"/>
  <c r="B980" i="26"/>
  <c r="B981" i="26"/>
  <c r="B982" i="26"/>
  <c r="B983" i="26"/>
  <c r="B984" i="26"/>
  <c r="B985" i="26"/>
  <c r="B986" i="26"/>
  <c r="B987" i="26"/>
  <c r="B988" i="26"/>
  <c r="B989" i="26"/>
  <c r="B990" i="26"/>
  <c r="B991" i="26"/>
  <c r="B992" i="26"/>
  <c r="B993" i="26"/>
  <c r="B994" i="26"/>
  <c r="B995" i="26"/>
  <c r="B996" i="26"/>
  <c r="B997" i="26"/>
  <c r="B998" i="26"/>
  <c r="B999" i="26"/>
  <c r="B1000" i="26"/>
  <c r="B1001" i="26"/>
  <c r="B1002" i="26"/>
  <c r="B1003" i="26"/>
  <c r="B1004" i="26"/>
  <c r="B1005" i="26"/>
  <c r="B1006" i="26"/>
  <c r="B1007" i="26"/>
  <c r="B1008" i="26"/>
  <c r="B1009" i="26"/>
  <c r="B1010" i="26"/>
  <c r="B1011" i="26"/>
  <c r="B11" i="26"/>
  <c r="B1011" i="27" l="1"/>
  <c r="B1010" i="27"/>
  <c r="B1009" i="27"/>
  <c r="B1008" i="27"/>
  <c r="B1007" i="27"/>
  <c r="B1006" i="27"/>
  <c r="B1005" i="27"/>
  <c r="B1004" i="27"/>
  <c r="B1003" i="27"/>
  <c r="B1002" i="27"/>
  <c r="B1001" i="27"/>
  <c r="B1000" i="27"/>
  <c r="B999" i="27"/>
  <c r="B998" i="27"/>
  <c r="B997" i="27"/>
  <c r="B996" i="27"/>
  <c r="B995" i="27"/>
  <c r="B994" i="27"/>
  <c r="B993" i="27"/>
  <c r="B992" i="27"/>
  <c r="B991" i="27"/>
  <c r="B990" i="27"/>
  <c r="B989" i="27"/>
  <c r="B988" i="27"/>
  <c r="B987" i="27"/>
  <c r="B986" i="27"/>
  <c r="B985" i="27"/>
  <c r="B984" i="27"/>
  <c r="B983" i="27"/>
  <c r="B982" i="27"/>
  <c r="B981" i="27"/>
  <c r="B980" i="27"/>
  <c r="B979" i="27"/>
  <c r="B978" i="27"/>
  <c r="B977" i="27"/>
  <c r="B976" i="27"/>
  <c r="B975" i="27"/>
  <c r="B974" i="27"/>
  <c r="B973" i="27"/>
  <c r="B972" i="27"/>
  <c r="B971" i="27"/>
  <c r="B970" i="27"/>
  <c r="B969" i="27"/>
  <c r="B968" i="27"/>
  <c r="B967" i="27"/>
  <c r="B966" i="27"/>
  <c r="B965" i="27"/>
  <c r="B964" i="27"/>
  <c r="B963" i="27"/>
  <c r="B962" i="27"/>
  <c r="B961" i="27"/>
  <c r="B960" i="27"/>
  <c r="B959" i="27"/>
  <c r="B958" i="27"/>
  <c r="B957" i="27"/>
  <c r="B956" i="27"/>
  <c r="B955" i="27"/>
  <c r="B954" i="27"/>
  <c r="B953" i="27"/>
  <c r="B952" i="27"/>
  <c r="B951" i="27"/>
  <c r="B950" i="27"/>
  <c r="B949" i="27"/>
  <c r="B948" i="27"/>
  <c r="B947" i="27"/>
  <c r="B946" i="27"/>
  <c r="B945" i="27"/>
  <c r="B944" i="27"/>
  <c r="B943" i="27"/>
  <c r="B942" i="27"/>
  <c r="B941" i="27"/>
  <c r="B940" i="27"/>
  <c r="B939" i="27"/>
  <c r="B938" i="27"/>
  <c r="B937" i="27"/>
  <c r="B936" i="27"/>
  <c r="B935" i="27"/>
  <c r="B934" i="27"/>
  <c r="B933" i="27"/>
  <c r="B932" i="27"/>
  <c r="B931" i="27"/>
  <c r="B930" i="27"/>
  <c r="B929" i="27"/>
  <c r="B928" i="27"/>
  <c r="B927" i="27"/>
  <c r="B926" i="27"/>
  <c r="B925" i="27"/>
  <c r="B924" i="27"/>
  <c r="B923" i="27"/>
  <c r="B922" i="27"/>
  <c r="B921" i="27"/>
  <c r="B920" i="27"/>
  <c r="B919" i="27"/>
  <c r="B918" i="27"/>
  <c r="B917" i="27"/>
  <c r="B916" i="27"/>
  <c r="B915" i="27"/>
  <c r="B914" i="27"/>
  <c r="B913" i="27"/>
  <c r="B912" i="27"/>
  <c r="B911" i="27"/>
  <c r="B910" i="27"/>
  <c r="B909" i="27"/>
  <c r="B908" i="27"/>
  <c r="B907" i="27"/>
  <c r="B906" i="27"/>
  <c r="B905" i="27"/>
  <c r="B904" i="27"/>
  <c r="B903" i="27"/>
  <c r="B902" i="27"/>
  <c r="B901" i="27"/>
  <c r="B900" i="27"/>
  <c r="B899" i="27"/>
  <c r="B898" i="27"/>
  <c r="B897" i="27"/>
  <c r="B896" i="27"/>
  <c r="B895" i="27"/>
  <c r="B894" i="27"/>
  <c r="B893" i="27"/>
  <c r="B892" i="27"/>
  <c r="B891" i="27"/>
  <c r="B890" i="27"/>
  <c r="B889" i="27"/>
  <c r="B888" i="27"/>
  <c r="B887" i="27"/>
  <c r="B886" i="27"/>
  <c r="B885" i="27"/>
  <c r="B884" i="27"/>
  <c r="B883" i="27"/>
  <c r="B882" i="27"/>
  <c r="B881" i="27"/>
  <c r="B880" i="27"/>
  <c r="B879" i="27"/>
  <c r="B878" i="27"/>
  <c r="B877" i="27"/>
  <c r="B876" i="27"/>
  <c r="B875" i="27"/>
  <c r="B874" i="27"/>
  <c r="B873" i="27"/>
  <c r="B872" i="27"/>
  <c r="B871" i="27"/>
  <c r="B870" i="27"/>
  <c r="B869" i="27"/>
  <c r="B868" i="27"/>
  <c r="B867" i="27"/>
  <c r="B866" i="27"/>
  <c r="B865" i="27"/>
  <c r="B864" i="27"/>
  <c r="B863" i="27"/>
  <c r="B862" i="27"/>
  <c r="B861" i="27"/>
  <c r="B860" i="27"/>
  <c r="B859" i="27"/>
  <c r="B858" i="27"/>
  <c r="B857" i="27"/>
  <c r="B856" i="27"/>
  <c r="B855" i="27"/>
  <c r="B854" i="27"/>
  <c r="B853" i="27"/>
  <c r="B852" i="27"/>
  <c r="B851" i="27"/>
  <c r="B850" i="27"/>
  <c r="B849" i="27"/>
  <c r="B848" i="27"/>
  <c r="B847" i="27"/>
  <c r="B846" i="27"/>
  <c r="B845" i="27"/>
  <c r="B844" i="27"/>
  <c r="B843" i="27"/>
  <c r="B842" i="27"/>
  <c r="B841" i="27"/>
  <c r="B840" i="27"/>
  <c r="B839" i="27"/>
  <c r="B838" i="27"/>
  <c r="B837" i="27"/>
  <c r="B836" i="27"/>
  <c r="B835" i="27"/>
  <c r="B834" i="27"/>
  <c r="B833" i="27"/>
  <c r="B832" i="27"/>
  <c r="B831" i="27"/>
  <c r="B830" i="27"/>
  <c r="B829" i="27"/>
  <c r="B828" i="27"/>
  <c r="B827" i="27"/>
  <c r="B826" i="27"/>
  <c r="B825" i="27"/>
  <c r="B824" i="27"/>
  <c r="B823" i="27"/>
  <c r="B822" i="27"/>
  <c r="B821" i="27"/>
  <c r="B820" i="27"/>
  <c r="B819" i="27"/>
  <c r="B818" i="27"/>
  <c r="B817" i="27"/>
  <c r="B816" i="27"/>
  <c r="B815" i="27"/>
  <c r="B814" i="27"/>
  <c r="B813" i="27"/>
  <c r="B812" i="27"/>
  <c r="B811" i="27"/>
  <c r="B810" i="27"/>
  <c r="B809" i="27"/>
  <c r="B808" i="27"/>
  <c r="B807" i="27"/>
  <c r="B806" i="27"/>
  <c r="B805" i="27"/>
  <c r="B804" i="27"/>
  <c r="B803" i="27"/>
  <c r="B802" i="27"/>
  <c r="B801" i="27"/>
  <c r="B800" i="27"/>
  <c r="B799" i="27"/>
  <c r="B798" i="27"/>
  <c r="B797" i="27"/>
  <c r="B796" i="27"/>
  <c r="B795" i="27"/>
  <c r="B794" i="27"/>
  <c r="B793" i="27"/>
  <c r="B792" i="27"/>
  <c r="B791" i="27"/>
  <c r="B790" i="27"/>
  <c r="B789" i="27"/>
  <c r="B788" i="27"/>
  <c r="B787" i="27"/>
  <c r="B786" i="27"/>
  <c r="B785" i="27"/>
  <c r="B784" i="27"/>
  <c r="B783" i="27"/>
  <c r="B782" i="27"/>
  <c r="B781" i="27"/>
  <c r="B780" i="27"/>
  <c r="B779" i="27"/>
  <c r="B778" i="27"/>
  <c r="B777" i="27"/>
  <c r="B776" i="27"/>
  <c r="B775" i="27"/>
  <c r="B774" i="27"/>
  <c r="B773" i="27"/>
  <c r="B772" i="27"/>
  <c r="B771" i="27"/>
  <c r="B770" i="27"/>
  <c r="B769" i="27"/>
  <c r="B768" i="27"/>
  <c r="B767" i="27"/>
  <c r="B766" i="27"/>
  <c r="B765" i="27"/>
  <c r="B764" i="27"/>
  <c r="B763" i="27"/>
  <c r="B762" i="27"/>
  <c r="B761" i="27"/>
  <c r="B760" i="27"/>
  <c r="B759" i="27"/>
  <c r="B758" i="27"/>
  <c r="B757" i="27"/>
  <c r="B756" i="27"/>
  <c r="B755" i="27"/>
  <c r="B754" i="27"/>
  <c r="B753" i="27"/>
  <c r="B752" i="27"/>
  <c r="B751" i="27"/>
  <c r="B750" i="27"/>
  <c r="B749" i="27"/>
  <c r="B748" i="27"/>
  <c r="B747" i="27"/>
  <c r="B746" i="27"/>
  <c r="B745" i="27"/>
  <c r="B744" i="27"/>
  <c r="B743" i="27"/>
  <c r="B742" i="27"/>
  <c r="B741" i="27"/>
  <c r="B740" i="27"/>
  <c r="B739" i="27"/>
  <c r="B738" i="27"/>
  <c r="B737" i="27"/>
  <c r="B736" i="27"/>
  <c r="B735" i="27"/>
  <c r="B734" i="27"/>
  <c r="B733" i="27"/>
  <c r="B732" i="27"/>
  <c r="B731" i="27"/>
  <c r="B730" i="27"/>
  <c r="B729" i="27"/>
  <c r="B728" i="27"/>
  <c r="B727" i="27"/>
  <c r="B726" i="27"/>
  <c r="B725" i="27"/>
  <c r="B724" i="27"/>
  <c r="B723" i="27"/>
  <c r="B722" i="27"/>
  <c r="B721" i="27"/>
  <c r="B720" i="27"/>
  <c r="B719" i="27"/>
  <c r="B718" i="27"/>
  <c r="B717" i="27"/>
  <c r="B716" i="27"/>
  <c r="B715" i="27"/>
  <c r="B714" i="27"/>
  <c r="B713" i="27"/>
  <c r="B712" i="27"/>
  <c r="B711" i="27"/>
  <c r="B710" i="27"/>
  <c r="B709" i="27"/>
  <c r="B708" i="27"/>
  <c r="B707" i="27"/>
  <c r="B706" i="27"/>
  <c r="B705" i="27"/>
  <c r="B704" i="27"/>
  <c r="B703" i="27"/>
  <c r="B702" i="27"/>
  <c r="B701" i="27"/>
  <c r="B700" i="27"/>
  <c r="B699" i="27"/>
  <c r="B698" i="27"/>
  <c r="B697" i="27"/>
  <c r="B696" i="27"/>
  <c r="B695" i="27"/>
  <c r="B694" i="27"/>
  <c r="B693" i="27"/>
  <c r="B692" i="27"/>
  <c r="B691" i="27"/>
  <c r="B690" i="27"/>
  <c r="B689" i="27"/>
  <c r="B688" i="27"/>
  <c r="B687" i="27"/>
  <c r="B686" i="27"/>
  <c r="B685" i="27"/>
  <c r="B684" i="27"/>
  <c r="B683" i="27"/>
  <c r="B682" i="27"/>
  <c r="B681" i="27"/>
  <c r="B680" i="27"/>
  <c r="B679" i="27"/>
  <c r="B678" i="27"/>
  <c r="B677" i="27"/>
  <c r="B676" i="27"/>
  <c r="B675" i="27"/>
  <c r="B674" i="27"/>
  <c r="B673" i="27"/>
  <c r="B672" i="27"/>
  <c r="B671" i="27"/>
  <c r="B670" i="27"/>
  <c r="B669" i="27"/>
  <c r="B668" i="27"/>
  <c r="B667" i="27"/>
  <c r="B666" i="27"/>
  <c r="B665" i="27"/>
  <c r="B664" i="27"/>
  <c r="B663" i="27"/>
  <c r="B662" i="27"/>
  <c r="B661" i="27"/>
  <c r="B660" i="27"/>
  <c r="B659" i="27"/>
  <c r="B658" i="27"/>
  <c r="B657" i="27"/>
  <c r="B656" i="27"/>
  <c r="B655" i="27"/>
  <c r="B654" i="27"/>
  <c r="B653" i="27"/>
  <c r="B652" i="27"/>
  <c r="B651" i="27"/>
  <c r="B650" i="27"/>
  <c r="B649" i="27"/>
  <c r="B648" i="27"/>
  <c r="B647" i="27"/>
  <c r="B646" i="27"/>
  <c r="B645" i="27"/>
  <c r="B644" i="27"/>
  <c r="B643" i="27"/>
  <c r="B642" i="27"/>
  <c r="B641" i="27"/>
  <c r="B640" i="27"/>
  <c r="B639" i="27"/>
  <c r="B638" i="27"/>
  <c r="B637" i="27"/>
  <c r="B636" i="27"/>
  <c r="B635" i="27"/>
  <c r="B634" i="27"/>
  <c r="B633" i="27"/>
  <c r="B632" i="27"/>
  <c r="B631" i="27"/>
  <c r="B630" i="27"/>
  <c r="B629" i="27"/>
  <c r="B628" i="27"/>
  <c r="B627" i="27"/>
  <c r="B626" i="27"/>
  <c r="B625" i="27"/>
  <c r="B624" i="27"/>
  <c r="B623" i="27"/>
  <c r="B622" i="27"/>
  <c r="B621" i="27"/>
  <c r="B620" i="27"/>
  <c r="B619" i="27"/>
  <c r="B618" i="27"/>
  <c r="B617" i="27"/>
  <c r="B616" i="27"/>
  <c r="B615" i="27"/>
  <c r="B614" i="27"/>
  <c r="B613" i="27"/>
  <c r="B612" i="27"/>
  <c r="B611" i="27"/>
  <c r="B610" i="27"/>
  <c r="B609" i="27"/>
  <c r="B608" i="27"/>
  <c r="B607" i="27"/>
  <c r="B606" i="27"/>
  <c r="B605" i="27"/>
  <c r="B604" i="27"/>
  <c r="B603" i="27"/>
  <c r="B602" i="27"/>
  <c r="B601" i="27"/>
  <c r="B600" i="27"/>
  <c r="B599" i="27"/>
  <c r="B598" i="27"/>
  <c r="B597" i="27"/>
  <c r="B596" i="27"/>
  <c r="B595" i="27"/>
  <c r="B594" i="27"/>
  <c r="B593" i="27"/>
  <c r="B592" i="27"/>
  <c r="B591" i="27"/>
  <c r="B590" i="27"/>
  <c r="B589" i="27"/>
  <c r="B588" i="27"/>
  <c r="B587" i="27"/>
  <c r="B586" i="27"/>
  <c r="B585" i="27"/>
  <c r="B584" i="27"/>
  <c r="B583" i="27"/>
  <c r="B582" i="27"/>
  <c r="B581" i="27"/>
  <c r="B580" i="27"/>
  <c r="B579" i="27"/>
  <c r="B578" i="27"/>
  <c r="B577" i="27"/>
  <c r="B576" i="27"/>
  <c r="B575" i="27"/>
  <c r="B574" i="27"/>
  <c r="B573" i="27"/>
  <c r="B572" i="27"/>
  <c r="B571" i="27"/>
  <c r="B570" i="27"/>
  <c r="B569" i="27"/>
  <c r="B568" i="27"/>
  <c r="B567" i="27"/>
  <c r="B566" i="27"/>
  <c r="B565" i="27"/>
  <c r="B564" i="27"/>
  <c r="B563" i="27"/>
  <c r="B562" i="27"/>
  <c r="B561" i="27"/>
  <c r="B560" i="27"/>
  <c r="B559" i="27"/>
  <c r="B558" i="27"/>
  <c r="B557" i="27"/>
  <c r="B556" i="27"/>
  <c r="B555" i="27"/>
  <c r="B554" i="27"/>
  <c r="B553" i="27"/>
  <c r="B552" i="27"/>
  <c r="B551" i="27"/>
  <c r="B550" i="27"/>
  <c r="B549" i="27"/>
  <c r="B548" i="27"/>
  <c r="B547" i="27"/>
  <c r="B546" i="27"/>
  <c r="B545" i="27"/>
  <c r="B544" i="27"/>
  <c r="B543" i="27"/>
  <c r="B542" i="27"/>
  <c r="B541" i="27"/>
  <c r="B540" i="27"/>
  <c r="B539" i="27"/>
  <c r="B538" i="27"/>
  <c r="B537" i="27"/>
  <c r="B536" i="27"/>
  <c r="B535" i="27"/>
  <c r="B534" i="27"/>
  <c r="B533" i="27"/>
  <c r="B532" i="27"/>
  <c r="B531" i="27"/>
  <c r="B530" i="27"/>
  <c r="B529" i="27"/>
  <c r="B528" i="27"/>
  <c r="B527" i="27"/>
  <c r="B526" i="27"/>
  <c r="B525" i="27"/>
  <c r="B524" i="27"/>
  <c r="B523" i="27"/>
  <c r="B522" i="27"/>
  <c r="B521" i="27"/>
  <c r="B520" i="27"/>
  <c r="B519" i="27"/>
  <c r="B518" i="27"/>
  <c r="B517" i="27"/>
  <c r="B516" i="27"/>
  <c r="B515" i="27"/>
  <c r="B514" i="27"/>
  <c r="B513" i="27"/>
  <c r="B512" i="27"/>
  <c r="B511" i="27"/>
  <c r="B510" i="27"/>
  <c r="B509" i="27"/>
  <c r="B508" i="27"/>
  <c r="B507" i="27"/>
  <c r="B506" i="27"/>
  <c r="B505" i="27"/>
  <c r="B504" i="27"/>
  <c r="B503" i="27"/>
  <c r="B502" i="27"/>
  <c r="B501" i="27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AI1012" i="27" l="1"/>
  <c r="AF13" i="27" l="1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09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5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321" i="27"/>
  <c r="AF322" i="27"/>
  <c r="AF323" i="27"/>
  <c r="AF324" i="27"/>
  <c r="AF325" i="27"/>
  <c r="AF326" i="27"/>
  <c r="AF327" i="27"/>
  <c r="AF328" i="27"/>
  <c r="AF329" i="27"/>
  <c r="AF330" i="27"/>
  <c r="AF331" i="27"/>
  <c r="AF332" i="27"/>
  <c r="AF333" i="27"/>
  <c r="AF334" i="27"/>
  <c r="AF335" i="27"/>
  <c r="AF336" i="27"/>
  <c r="AF337" i="27"/>
  <c r="AF338" i="27"/>
  <c r="AF339" i="27"/>
  <c r="AF340" i="27"/>
  <c r="AF341" i="27"/>
  <c r="AF342" i="27"/>
  <c r="AF343" i="27"/>
  <c r="AF344" i="27"/>
  <c r="AF345" i="27"/>
  <c r="AF346" i="27"/>
  <c r="AF347" i="27"/>
  <c r="AF348" i="27"/>
  <c r="AF349" i="27"/>
  <c r="AF350" i="27"/>
  <c r="AF351" i="27"/>
  <c r="AF352" i="27"/>
  <c r="AF353" i="27"/>
  <c r="AF354" i="27"/>
  <c r="AF355" i="27"/>
  <c r="AF356" i="27"/>
  <c r="AF357" i="27"/>
  <c r="AF358" i="27"/>
  <c r="AF359" i="27"/>
  <c r="AF360" i="27"/>
  <c r="AF361" i="27"/>
  <c r="AF362" i="27"/>
  <c r="AF363" i="27"/>
  <c r="AF364" i="27"/>
  <c r="AF365" i="27"/>
  <c r="AF366" i="27"/>
  <c r="AF367" i="27"/>
  <c r="AF368" i="27"/>
  <c r="AF369" i="27"/>
  <c r="AF370" i="27"/>
  <c r="AF371" i="27"/>
  <c r="AF372" i="27"/>
  <c r="AF373" i="27"/>
  <c r="AF374" i="27"/>
  <c r="AF375" i="27"/>
  <c r="AF376" i="27"/>
  <c r="AF377" i="27"/>
  <c r="AF378" i="27"/>
  <c r="AF379" i="27"/>
  <c r="AF380" i="27"/>
  <c r="AF381" i="27"/>
  <c r="AF382" i="27"/>
  <c r="AF383" i="27"/>
  <c r="AF384" i="27"/>
  <c r="AF385" i="27"/>
  <c r="AF386" i="27"/>
  <c r="AF387" i="27"/>
  <c r="AF388" i="27"/>
  <c r="AF389" i="27"/>
  <c r="AF390" i="27"/>
  <c r="AF391" i="27"/>
  <c r="AF392" i="27"/>
  <c r="AF393" i="27"/>
  <c r="AF394" i="27"/>
  <c r="AF395" i="27"/>
  <c r="AF396" i="27"/>
  <c r="AF397" i="27"/>
  <c r="AF398" i="27"/>
  <c r="AF399" i="27"/>
  <c r="AF400" i="27"/>
  <c r="AF401" i="27"/>
  <c r="AF402" i="27"/>
  <c r="AF403" i="27"/>
  <c r="AF404" i="27"/>
  <c r="AF405" i="27"/>
  <c r="AF406" i="27"/>
  <c r="AF407" i="27"/>
  <c r="AF408" i="27"/>
  <c r="AF409" i="27"/>
  <c r="AF410" i="27"/>
  <c r="AF411" i="27"/>
  <c r="AF412" i="27"/>
  <c r="AF413" i="27"/>
  <c r="AF414" i="27"/>
  <c r="AF415" i="27"/>
  <c r="AF416" i="27"/>
  <c r="AF417" i="27"/>
  <c r="AF418" i="27"/>
  <c r="AF419" i="27"/>
  <c r="AF420" i="27"/>
  <c r="AF421" i="27"/>
  <c r="AF422" i="27"/>
  <c r="AF423" i="27"/>
  <c r="AF424" i="27"/>
  <c r="AF425" i="27"/>
  <c r="AF426" i="27"/>
  <c r="AF427" i="27"/>
  <c r="AF428" i="27"/>
  <c r="AF429" i="27"/>
  <c r="AF430" i="27"/>
  <c r="AF431" i="27"/>
  <c r="AF432" i="27"/>
  <c r="AF433" i="27"/>
  <c r="AF434" i="27"/>
  <c r="AF435" i="27"/>
  <c r="AF436" i="27"/>
  <c r="AF437" i="27"/>
  <c r="AF438" i="27"/>
  <c r="AF439" i="27"/>
  <c r="AF440" i="27"/>
  <c r="AF441" i="27"/>
  <c r="AF442" i="27"/>
  <c r="AF443" i="27"/>
  <c r="AF444" i="27"/>
  <c r="AF445" i="27"/>
  <c r="AF446" i="27"/>
  <c r="AF447" i="27"/>
  <c r="AF448" i="27"/>
  <c r="AF449" i="27"/>
  <c r="AF450" i="27"/>
  <c r="AF451" i="27"/>
  <c r="AF452" i="27"/>
  <c r="AF453" i="27"/>
  <c r="AF454" i="27"/>
  <c r="AF455" i="27"/>
  <c r="AF456" i="27"/>
  <c r="AF457" i="27"/>
  <c r="AF458" i="27"/>
  <c r="AF459" i="27"/>
  <c r="AF460" i="27"/>
  <c r="AF461" i="27"/>
  <c r="AF462" i="27"/>
  <c r="AF463" i="27"/>
  <c r="AF464" i="27"/>
  <c r="AF465" i="27"/>
  <c r="AF466" i="27"/>
  <c r="AF467" i="27"/>
  <c r="AF468" i="27"/>
  <c r="AF469" i="27"/>
  <c r="AF470" i="27"/>
  <c r="AF471" i="27"/>
  <c r="AF472" i="27"/>
  <c r="AF473" i="27"/>
  <c r="AF474" i="27"/>
  <c r="AF475" i="27"/>
  <c r="AF476" i="27"/>
  <c r="AF477" i="27"/>
  <c r="AF478" i="27"/>
  <c r="AF479" i="27"/>
  <c r="AF480" i="27"/>
  <c r="AF481" i="27"/>
  <c r="AF482" i="27"/>
  <c r="AF483" i="27"/>
  <c r="AF484" i="27"/>
  <c r="AF485" i="27"/>
  <c r="AF486" i="27"/>
  <c r="AF487" i="27"/>
  <c r="AF488" i="27"/>
  <c r="AF489" i="27"/>
  <c r="AF490" i="27"/>
  <c r="AF491" i="27"/>
  <c r="AF492" i="27"/>
  <c r="AF493" i="27"/>
  <c r="AF494" i="27"/>
  <c r="AF495" i="27"/>
  <c r="AF496" i="27"/>
  <c r="AF497" i="27"/>
  <c r="AF498" i="27"/>
  <c r="AF499" i="27"/>
  <c r="AF500" i="27"/>
  <c r="AF501" i="27"/>
  <c r="AF502" i="27"/>
  <c r="AF503" i="27"/>
  <c r="AF504" i="27"/>
  <c r="AF505" i="27"/>
  <c r="AF506" i="27"/>
  <c r="AF507" i="27"/>
  <c r="AF508" i="27"/>
  <c r="AF509" i="27"/>
  <c r="AF510" i="27"/>
  <c r="AF511" i="27"/>
  <c r="AF512" i="27"/>
  <c r="AF513" i="27"/>
  <c r="AF514" i="27"/>
  <c r="AF515" i="27"/>
  <c r="AF516" i="27"/>
  <c r="AF517" i="27"/>
  <c r="AF518" i="27"/>
  <c r="AF519" i="27"/>
  <c r="AF520" i="27"/>
  <c r="AF521" i="27"/>
  <c r="AF522" i="27"/>
  <c r="AF523" i="27"/>
  <c r="AF524" i="27"/>
  <c r="AF525" i="27"/>
  <c r="AF526" i="27"/>
  <c r="AF527" i="27"/>
  <c r="AF528" i="27"/>
  <c r="AF529" i="27"/>
  <c r="AF530" i="27"/>
  <c r="AF531" i="27"/>
  <c r="AF532" i="27"/>
  <c r="AF533" i="27"/>
  <c r="AF534" i="27"/>
  <c r="AF535" i="27"/>
  <c r="AF536" i="27"/>
  <c r="AF537" i="27"/>
  <c r="AF538" i="27"/>
  <c r="AF539" i="27"/>
  <c r="AF540" i="27"/>
  <c r="AF541" i="27"/>
  <c r="AF542" i="27"/>
  <c r="AF543" i="27"/>
  <c r="AF544" i="27"/>
  <c r="AF545" i="27"/>
  <c r="AF546" i="27"/>
  <c r="AF547" i="27"/>
  <c r="AF548" i="27"/>
  <c r="AF549" i="27"/>
  <c r="AF550" i="27"/>
  <c r="AF551" i="27"/>
  <c r="AF552" i="27"/>
  <c r="AF553" i="27"/>
  <c r="AF554" i="27"/>
  <c r="AF555" i="27"/>
  <c r="AF556" i="27"/>
  <c r="AF557" i="27"/>
  <c r="AF558" i="27"/>
  <c r="AF559" i="27"/>
  <c r="AF560" i="27"/>
  <c r="AF561" i="27"/>
  <c r="AF562" i="27"/>
  <c r="AF563" i="27"/>
  <c r="AF564" i="27"/>
  <c r="AF565" i="27"/>
  <c r="AF566" i="27"/>
  <c r="AF567" i="27"/>
  <c r="AF568" i="27"/>
  <c r="AF569" i="27"/>
  <c r="AF570" i="27"/>
  <c r="AF571" i="27"/>
  <c r="AF572" i="27"/>
  <c r="AF573" i="27"/>
  <c r="AF574" i="27"/>
  <c r="AF575" i="27"/>
  <c r="AF576" i="27"/>
  <c r="AF577" i="27"/>
  <c r="AF578" i="27"/>
  <c r="AF579" i="27"/>
  <c r="AF580" i="27"/>
  <c r="AF581" i="27"/>
  <c r="AF582" i="27"/>
  <c r="AF583" i="27"/>
  <c r="AF584" i="27"/>
  <c r="AF585" i="27"/>
  <c r="AF586" i="27"/>
  <c r="AF587" i="27"/>
  <c r="AF588" i="27"/>
  <c r="AF589" i="27"/>
  <c r="AF590" i="27"/>
  <c r="AF591" i="27"/>
  <c r="AF592" i="27"/>
  <c r="AF593" i="27"/>
  <c r="AF594" i="27"/>
  <c r="AF595" i="27"/>
  <c r="AF596" i="27"/>
  <c r="AF597" i="27"/>
  <c r="AF598" i="27"/>
  <c r="AF599" i="27"/>
  <c r="AF600" i="27"/>
  <c r="AF601" i="27"/>
  <c r="AF602" i="27"/>
  <c r="AF603" i="27"/>
  <c r="AF604" i="27"/>
  <c r="AF605" i="27"/>
  <c r="AF606" i="27"/>
  <c r="AF607" i="27"/>
  <c r="AF608" i="27"/>
  <c r="AF609" i="27"/>
  <c r="AF610" i="27"/>
  <c r="AF611" i="27"/>
  <c r="AF612" i="27"/>
  <c r="AF613" i="27"/>
  <c r="AF614" i="27"/>
  <c r="AF615" i="27"/>
  <c r="AF616" i="27"/>
  <c r="AF617" i="27"/>
  <c r="AF618" i="27"/>
  <c r="AF619" i="27"/>
  <c r="AF620" i="27"/>
  <c r="AF621" i="27"/>
  <c r="AF622" i="27"/>
  <c r="AF623" i="27"/>
  <c r="AF624" i="27"/>
  <c r="AF625" i="27"/>
  <c r="AF626" i="27"/>
  <c r="AF627" i="27"/>
  <c r="AF628" i="27"/>
  <c r="AF629" i="27"/>
  <c r="AF630" i="27"/>
  <c r="AF631" i="27"/>
  <c r="AF632" i="27"/>
  <c r="AF633" i="27"/>
  <c r="AF634" i="27"/>
  <c r="AF635" i="27"/>
  <c r="AF636" i="27"/>
  <c r="AF637" i="27"/>
  <c r="AF638" i="27"/>
  <c r="AF639" i="27"/>
  <c r="AF640" i="27"/>
  <c r="AF641" i="27"/>
  <c r="AF642" i="27"/>
  <c r="AF643" i="27"/>
  <c r="AF644" i="27"/>
  <c r="AF645" i="27"/>
  <c r="AF646" i="27"/>
  <c r="AF647" i="27"/>
  <c r="AF648" i="27"/>
  <c r="AF649" i="27"/>
  <c r="AF650" i="27"/>
  <c r="AF651" i="27"/>
  <c r="AF652" i="27"/>
  <c r="AF653" i="27"/>
  <c r="AF654" i="27"/>
  <c r="AF655" i="27"/>
  <c r="AF656" i="27"/>
  <c r="AF657" i="27"/>
  <c r="AF658" i="27"/>
  <c r="AF659" i="27"/>
  <c r="AF660" i="27"/>
  <c r="AF661" i="27"/>
  <c r="AF662" i="27"/>
  <c r="AF663" i="27"/>
  <c r="AF664" i="27"/>
  <c r="AF665" i="27"/>
  <c r="AF666" i="27"/>
  <c r="AF667" i="27"/>
  <c r="AF668" i="27"/>
  <c r="AF669" i="27"/>
  <c r="AF670" i="27"/>
  <c r="AF671" i="27"/>
  <c r="AF672" i="27"/>
  <c r="AF673" i="27"/>
  <c r="AF674" i="27"/>
  <c r="AF675" i="27"/>
  <c r="AF676" i="27"/>
  <c r="AF677" i="27"/>
  <c r="AF678" i="27"/>
  <c r="AF679" i="27"/>
  <c r="AF680" i="27"/>
  <c r="AF681" i="27"/>
  <c r="AF682" i="27"/>
  <c r="AF683" i="27"/>
  <c r="AF684" i="27"/>
  <c r="AF685" i="27"/>
  <c r="AF686" i="27"/>
  <c r="AF687" i="27"/>
  <c r="AF688" i="27"/>
  <c r="AF689" i="27"/>
  <c r="AF690" i="27"/>
  <c r="AF691" i="27"/>
  <c r="AF692" i="27"/>
  <c r="AF693" i="27"/>
  <c r="AF694" i="27"/>
  <c r="AF695" i="27"/>
  <c r="AF696" i="27"/>
  <c r="AF697" i="27"/>
  <c r="AF698" i="27"/>
  <c r="AF699" i="27"/>
  <c r="AF700" i="27"/>
  <c r="AF701" i="27"/>
  <c r="AF702" i="27"/>
  <c r="AF703" i="27"/>
  <c r="AF704" i="27"/>
  <c r="AF705" i="27"/>
  <c r="AF706" i="27"/>
  <c r="AF707" i="27"/>
  <c r="AF708" i="27"/>
  <c r="AF709" i="27"/>
  <c r="AF710" i="27"/>
  <c r="AF711" i="27"/>
  <c r="AF712" i="27"/>
  <c r="AF713" i="27"/>
  <c r="AF714" i="27"/>
  <c r="AF715" i="27"/>
  <c r="AF716" i="27"/>
  <c r="AF717" i="27"/>
  <c r="AF718" i="27"/>
  <c r="AF719" i="27"/>
  <c r="AF720" i="27"/>
  <c r="AF721" i="27"/>
  <c r="AF722" i="27"/>
  <c r="AF723" i="27"/>
  <c r="AF724" i="27"/>
  <c r="AF725" i="27"/>
  <c r="AF726" i="27"/>
  <c r="AF727" i="27"/>
  <c r="AF728" i="27"/>
  <c r="AF729" i="27"/>
  <c r="AF730" i="27"/>
  <c r="AF731" i="27"/>
  <c r="AF732" i="27"/>
  <c r="AF733" i="27"/>
  <c r="AF734" i="27"/>
  <c r="AF735" i="27"/>
  <c r="AF736" i="27"/>
  <c r="AF737" i="27"/>
  <c r="AF738" i="27"/>
  <c r="AF739" i="27"/>
  <c r="AF740" i="27"/>
  <c r="AF741" i="27"/>
  <c r="AF742" i="27"/>
  <c r="AF743" i="27"/>
  <c r="AF744" i="27"/>
  <c r="AF745" i="27"/>
  <c r="AF746" i="27"/>
  <c r="AF747" i="27"/>
  <c r="AF748" i="27"/>
  <c r="AF749" i="27"/>
  <c r="AF750" i="27"/>
  <c r="AF751" i="27"/>
  <c r="AF752" i="27"/>
  <c r="AF753" i="27"/>
  <c r="AF754" i="27"/>
  <c r="AF755" i="27"/>
  <c r="AF756" i="27"/>
  <c r="AF757" i="27"/>
  <c r="AF758" i="27"/>
  <c r="AF759" i="27"/>
  <c r="AF760" i="27"/>
  <c r="AF761" i="27"/>
  <c r="AF762" i="27"/>
  <c r="AF763" i="27"/>
  <c r="AF764" i="27"/>
  <c r="AF765" i="27"/>
  <c r="AF766" i="27"/>
  <c r="AF767" i="27"/>
  <c r="AF768" i="27"/>
  <c r="AF769" i="27"/>
  <c r="AF770" i="27"/>
  <c r="AF771" i="27"/>
  <c r="AF772" i="27"/>
  <c r="AF773" i="27"/>
  <c r="AF774" i="27"/>
  <c r="AF775" i="27"/>
  <c r="AF776" i="27"/>
  <c r="AF777" i="27"/>
  <c r="AF778" i="27"/>
  <c r="AF779" i="27"/>
  <c r="AF780" i="27"/>
  <c r="AF781" i="27"/>
  <c r="AF782" i="27"/>
  <c r="AF783" i="27"/>
  <c r="AF784" i="27"/>
  <c r="AF785" i="27"/>
  <c r="AF786" i="27"/>
  <c r="AF787" i="27"/>
  <c r="AF788" i="27"/>
  <c r="AF789" i="27"/>
  <c r="AF790" i="27"/>
  <c r="AF791" i="27"/>
  <c r="AF792" i="27"/>
  <c r="AF793" i="27"/>
  <c r="AF794" i="27"/>
  <c r="AF795" i="27"/>
  <c r="AF796" i="27"/>
  <c r="AF797" i="27"/>
  <c r="AF798" i="27"/>
  <c r="AF799" i="27"/>
  <c r="AF800" i="27"/>
  <c r="AF801" i="27"/>
  <c r="AF802" i="27"/>
  <c r="AF803" i="27"/>
  <c r="AF804" i="27"/>
  <c r="AF805" i="27"/>
  <c r="AF806" i="27"/>
  <c r="AF807" i="27"/>
  <c r="AF808" i="27"/>
  <c r="AF809" i="27"/>
  <c r="AF810" i="27"/>
  <c r="AF811" i="27"/>
  <c r="AF812" i="27"/>
  <c r="AF813" i="27"/>
  <c r="AF814" i="27"/>
  <c r="AF815" i="27"/>
  <c r="AF816" i="27"/>
  <c r="AF817" i="27"/>
  <c r="AF818" i="27"/>
  <c r="AF819" i="27"/>
  <c r="AF820" i="27"/>
  <c r="AF821" i="27"/>
  <c r="AF822" i="27"/>
  <c r="AF823" i="27"/>
  <c r="AF824" i="27"/>
  <c r="AF825" i="27"/>
  <c r="AF826" i="27"/>
  <c r="AF827" i="27"/>
  <c r="AF828" i="27"/>
  <c r="AF829" i="27"/>
  <c r="AF830" i="27"/>
  <c r="AF831" i="27"/>
  <c r="AF832" i="27"/>
  <c r="AF833" i="27"/>
  <c r="AF834" i="27"/>
  <c r="AF835" i="27"/>
  <c r="AF836" i="27"/>
  <c r="AF837" i="27"/>
  <c r="AF838" i="27"/>
  <c r="AF839" i="27"/>
  <c r="AF840" i="27"/>
  <c r="AF841" i="27"/>
  <c r="AF842" i="27"/>
  <c r="AF843" i="27"/>
  <c r="AF844" i="27"/>
  <c r="AF845" i="27"/>
  <c r="AF846" i="27"/>
  <c r="AF847" i="27"/>
  <c r="AF848" i="27"/>
  <c r="AF849" i="27"/>
  <c r="AF850" i="27"/>
  <c r="AF851" i="27"/>
  <c r="AF852" i="27"/>
  <c r="AF853" i="27"/>
  <c r="AF854" i="27"/>
  <c r="AF855" i="27"/>
  <c r="AF856" i="27"/>
  <c r="AF857" i="27"/>
  <c r="AF858" i="27"/>
  <c r="AF859" i="27"/>
  <c r="AF860" i="27"/>
  <c r="AF861" i="27"/>
  <c r="AF862" i="27"/>
  <c r="AF863" i="27"/>
  <c r="AF864" i="27"/>
  <c r="AF865" i="27"/>
  <c r="AF866" i="27"/>
  <c r="AF867" i="27"/>
  <c r="AF868" i="27"/>
  <c r="AF869" i="27"/>
  <c r="AF870" i="27"/>
  <c r="AF871" i="27"/>
  <c r="AF872" i="27"/>
  <c r="AF873" i="27"/>
  <c r="AF874" i="27"/>
  <c r="AF875" i="27"/>
  <c r="AF876" i="27"/>
  <c r="AF877" i="27"/>
  <c r="AF878" i="27"/>
  <c r="AF879" i="27"/>
  <c r="AF880" i="27"/>
  <c r="AF881" i="27"/>
  <c r="AF882" i="27"/>
  <c r="AF883" i="27"/>
  <c r="AF884" i="27"/>
  <c r="AF885" i="27"/>
  <c r="AF886" i="27"/>
  <c r="AF887" i="27"/>
  <c r="AF888" i="27"/>
  <c r="AF889" i="27"/>
  <c r="AF890" i="27"/>
  <c r="AF891" i="27"/>
  <c r="AF892" i="27"/>
  <c r="AF893" i="27"/>
  <c r="AF894" i="27"/>
  <c r="AF895" i="27"/>
  <c r="AF896" i="27"/>
  <c r="AF897" i="27"/>
  <c r="AF898" i="27"/>
  <c r="AF899" i="27"/>
  <c r="AF900" i="27"/>
  <c r="AF901" i="27"/>
  <c r="AF902" i="27"/>
  <c r="AF903" i="27"/>
  <c r="AF904" i="27"/>
  <c r="AF905" i="27"/>
  <c r="AF906" i="27"/>
  <c r="AF907" i="27"/>
  <c r="AF908" i="27"/>
  <c r="AF909" i="27"/>
  <c r="AF910" i="27"/>
  <c r="AF911" i="27"/>
  <c r="AF912" i="27"/>
  <c r="AF913" i="27"/>
  <c r="AF914" i="27"/>
  <c r="AF915" i="27"/>
  <c r="AF916" i="27"/>
  <c r="AF917" i="27"/>
  <c r="AF918" i="27"/>
  <c r="AF919" i="27"/>
  <c r="AF920" i="27"/>
  <c r="AF921" i="27"/>
  <c r="AF922" i="27"/>
  <c r="AF923" i="27"/>
  <c r="AF924" i="27"/>
  <c r="AF925" i="27"/>
  <c r="AF926" i="27"/>
  <c r="AF927" i="27"/>
  <c r="AF928" i="27"/>
  <c r="AF929" i="27"/>
  <c r="AF930" i="27"/>
  <c r="AF931" i="27"/>
  <c r="AF932" i="27"/>
  <c r="AF933" i="27"/>
  <c r="AF934" i="27"/>
  <c r="AF935" i="27"/>
  <c r="AF936" i="27"/>
  <c r="AF937" i="27"/>
  <c r="AF938" i="27"/>
  <c r="AF939" i="27"/>
  <c r="AF940" i="27"/>
  <c r="AF941" i="27"/>
  <c r="AF942" i="27"/>
  <c r="AF943" i="27"/>
  <c r="AF944" i="27"/>
  <c r="AF945" i="27"/>
  <c r="AF946" i="27"/>
  <c r="AF947" i="27"/>
  <c r="AF948" i="27"/>
  <c r="AF949" i="27"/>
  <c r="AF950" i="27"/>
  <c r="AF951" i="27"/>
  <c r="AF952" i="27"/>
  <c r="AF953" i="27"/>
  <c r="AF954" i="27"/>
  <c r="AF955" i="27"/>
  <c r="AF956" i="27"/>
  <c r="AF957" i="27"/>
  <c r="AF958" i="27"/>
  <c r="AF959" i="27"/>
  <c r="AF960" i="27"/>
  <c r="AF961" i="27"/>
  <c r="AF962" i="27"/>
  <c r="AF963" i="27"/>
  <c r="AF964" i="27"/>
  <c r="AF965" i="27"/>
  <c r="AF966" i="27"/>
  <c r="AF967" i="27"/>
  <c r="AF968" i="27"/>
  <c r="AF969" i="27"/>
  <c r="AF970" i="27"/>
  <c r="AF971" i="27"/>
  <c r="AF972" i="27"/>
  <c r="AF973" i="27"/>
  <c r="AF974" i="27"/>
  <c r="AF975" i="27"/>
  <c r="AF976" i="27"/>
  <c r="AF977" i="27"/>
  <c r="AF978" i="27"/>
  <c r="AF979" i="27"/>
  <c r="AF980" i="27"/>
  <c r="AF981" i="27"/>
  <c r="AF982" i="27"/>
  <c r="AF983" i="27"/>
  <c r="AF984" i="27"/>
  <c r="AF985" i="27"/>
  <c r="AF986" i="27"/>
  <c r="AF987" i="27"/>
  <c r="AF988" i="27"/>
  <c r="AF989" i="27"/>
  <c r="AF990" i="27"/>
  <c r="AF991" i="27"/>
  <c r="AF992" i="27"/>
  <c r="AF993" i="27"/>
  <c r="AF994" i="27"/>
  <c r="AF995" i="27"/>
  <c r="AF996" i="27"/>
  <c r="AF997" i="27"/>
  <c r="AF998" i="27"/>
  <c r="AF999" i="27"/>
  <c r="AF1000" i="27"/>
  <c r="AF1001" i="27"/>
  <c r="AF1002" i="27"/>
  <c r="AF1003" i="27"/>
  <c r="AF1004" i="27"/>
  <c r="AF1005" i="27"/>
  <c r="AF1006" i="27"/>
  <c r="AF1007" i="27"/>
  <c r="AF1008" i="27"/>
  <c r="AF1009" i="27"/>
  <c r="AF1010" i="27"/>
  <c r="AF1011" i="27"/>
  <c r="AH12" i="27"/>
  <c r="L12" i="27" s="1"/>
  <c r="AO12" i="27" s="1"/>
  <c r="AH13" i="27"/>
  <c r="L13" i="27" s="1"/>
  <c r="AO13" i="27" s="1"/>
  <c r="AH14" i="27"/>
  <c r="L14" i="27" s="1"/>
  <c r="AO14" i="27" s="1"/>
  <c r="AH15" i="27"/>
  <c r="L15" i="27" s="1"/>
  <c r="AO15" i="27" s="1"/>
  <c r="AH16" i="27"/>
  <c r="L16" i="27" s="1"/>
  <c r="AO16" i="27" s="1"/>
  <c r="AH17" i="27"/>
  <c r="L17" i="27" s="1"/>
  <c r="AO17" i="27" s="1"/>
  <c r="AH18" i="27"/>
  <c r="L18" i="27" s="1"/>
  <c r="AO18" i="27" s="1"/>
  <c r="AH19" i="27"/>
  <c r="L19" i="27" s="1"/>
  <c r="AO19" i="27" s="1"/>
  <c r="AH20" i="27"/>
  <c r="L20" i="27" s="1"/>
  <c r="AO20" i="27" s="1"/>
  <c r="AH21" i="27"/>
  <c r="L21" i="27" s="1"/>
  <c r="AO21" i="27" s="1"/>
  <c r="AH22" i="27"/>
  <c r="L22" i="27" s="1"/>
  <c r="AO22" i="27" s="1"/>
  <c r="AH23" i="27"/>
  <c r="L23" i="27" s="1"/>
  <c r="AO23" i="27" s="1"/>
  <c r="AH24" i="27"/>
  <c r="L24" i="27" s="1"/>
  <c r="AO24" i="27" s="1"/>
  <c r="AH25" i="27"/>
  <c r="AO25" i="27" s="1"/>
  <c r="AH26" i="27"/>
  <c r="AO26" i="27" s="1"/>
  <c r="AH27" i="27"/>
  <c r="AO27" i="27" s="1"/>
  <c r="AH28" i="27"/>
  <c r="AO28" i="27" s="1"/>
  <c r="AH29" i="27"/>
  <c r="AO29" i="27" s="1"/>
  <c r="AH30" i="27"/>
  <c r="L30" i="27" s="1"/>
  <c r="AO30" i="27" s="1"/>
  <c r="AH31" i="27"/>
  <c r="L31" i="27" s="1"/>
  <c r="AO31" i="27" s="1"/>
  <c r="AH32" i="27"/>
  <c r="L32" i="27" s="1"/>
  <c r="AO32" i="27" s="1"/>
  <c r="AH33" i="27"/>
  <c r="L33" i="27" s="1"/>
  <c r="AO33" i="27" s="1"/>
  <c r="AH34" i="27"/>
  <c r="L34" i="27" s="1"/>
  <c r="AO34" i="27" s="1"/>
  <c r="AH35" i="27"/>
  <c r="L35" i="27" s="1"/>
  <c r="AO35" i="27" s="1"/>
  <c r="AH36" i="27"/>
  <c r="L36" i="27" s="1"/>
  <c r="AO36" i="27" s="1"/>
  <c r="AH37" i="27"/>
  <c r="L37" i="27" s="1"/>
  <c r="AO37" i="27" s="1"/>
  <c r="AH38" i="27"/>
  <c r="L38" i="27" s="1"/>
  <c r="AO38" i="27" s="1"/>
  <c r="AH39" i="27"/>
  <c r="L39" i="27" s="1"/>
  <c r="AO39" i="27" s="1"/>
  <c r="AH40" i="27"/>
  <c r="L40" i="27" s="1"/>
  <c r="AO40" i="27" s="1"/>
  <c r="AH41" i="27"/>
  <c r="L41" i="27" s="1"/>
  <c r="AO41" i="27" s="1"/>
  <c r="AH42" i="27"/>
  <c r="L42" i="27" s="1"/>
  <c r="AO42" i="27" s="1"/>
  <c r="AH43" i="27"/>
  <c r="L43" i="27" s="1"/>
  <c r="AO43" i="27" s="1"/>
  <c r="AH44" i="27"/>
  <c r="L44" i="27" s="1"/>
  <c r="AO44" i="27" s="1"/>
  <c r="AH45" i="27"/>
  <c r="L45" i="27" s="1"/>
  <c r="AO45" i="27" s="1"/>
  <c r="AH46" i="27"/>
  <c r="L46" i="27" s="1"/>
  <c r="AO46" i="27" s="1"/>
  <c r="AH47" i="27"/>
  <c r="L47" i="27" s="1"/>
  <c r="AO47" i="27" s="1"/>
  <c r="AH48" i="27"/>
  <c r="L48" i="27" s="1"/>
  <c r="AO48" i="27" s="1"/>
  <c r="AH49" i="27"/>
  <c r="L49" i="27" s="1"/>
  <c r="AO49" i="27" s="1"/>
  <c r="AH50" i="27"/>
  <c r="L50" i="27" s="1"/>
  <c r="AO50" i="27" s="1"/>
  <c r="AH51" i="27"/>
  <c r="L51" i="27" s="1"/>
  <c r="AO51" i="27" s="1"/>
  <c r="AH52" i="27"/>
  <c r="L52" i="27" s="1"/>
  <c r="AO52" i="27" s="1"/>
  <c r="AH53" i="27"/>
  <c r="L53" i="27" s="1"/>
  <c r="AO53" i="27" s="1"/>
  <c r="AH54" i="27"/>
  <c r="L54" i="27" s="1"/>
  <c r="AO54" i="27" s="1"/>
  <c r="AH55" i="27"/>
  <c r="L55" i="27" s="1"/>
  <c r="AO55" i="27" s="1"/>
  <c r="AH56" i="27"/>
  <c r="L56" i="27" s="1"/>
  <c r="AO56" i="27" s="1"/>
  <c r="AH57" i="27"/>
  <c r="L57" i="27" s="1"/>
  <c r="AO57" i="27" s="1"/>
  <c r="AH58" i="27"/>
  <c r="L58" i="27" s="1"/>
  <c r="AO58" i="27" s="1"/>
  <c r="AH59" i="27"/>
  <c r="L59" i="27" s="1"/>
  <c r="AO59" i="27" s="1"/>
  <c r="AH60" i="27"/>
  <c r="L60" i="27" s="1"/>
  <c r="AO60" i="27" s="1"/>
  <c r="AH61" i="27"/>
  <c r="L61" i="27" s="1"/>
  <c r="AO61" i="27" s="1"/>
  <c r="AH62" i="27"/>
  <c r="L62" i="27" s="1"/>
  <c r="AO62" i="27" s="1"/>
  <c r="AH63" i="27"/>
  <c r="L63" i="27" s="1"/>
  <c r="AO63" i="27" s="1"/>
  <c r="AH64" i="27"/>
  <c r="L64" i="27" s="1"/>
  <c r="AO64" i="27" s="1"/>
  <c r="AH65" i="27"/>
  <c r="L65" i="27" s="1"/>
  <c r="AO65" i="27" s="1"/>
  <c r="AH66" i="27"/>
  <c r="L66" i="27" s="1"/>
  <c r="AO66" i="27" s="1"/>
  <c r="AH67" i="27"/>
  <c r="L67" i="27" s="1"/>
  <c r="AO67" i="27" s="1"/>
  <c r="AH68" i="27"/>
  <c r="L68" i="27" s="1"/>
  <c r="AO68" i="27" s="1"/>
  <c r="AH69" i="27"/>
  <c r="L69" i="27" s="1"/>
  <c r="AO69" i="27" s="1"/>
  <c r="AH70" i="27"/>
  <c r="L70" i="27" s="1"/>
  <c r="AO70" i="27" s="1"/>
  <c r="AH71" i="27"/>
  <c r="L71" i="27" s="1"/>
  <c r="AO71" i="27" s="1"/>
  <c r="AH72" i="27"/>
  <c r="L72" i="27" s="1"/>
  <c r="AO72" i="27" s="1"/>
  <c r="AH73" i="27"/>
  <c r="L73" i="27" s="1"/>
  <c r="AO73" i="27" s="1"/>
  <c r="AH74" i="27"/>
  <c r="L74" i="27" s="1"/>
  <c r="AO74" i="27" s="1"/>
  <c r="AH75" i="27"/>
  <c r="L75" i="27" s="1"/>
  <c r="AO75" i="27" s="1"/>
  <c r="AH76" i="27"/>
  <c r="L76" i="27" s="1"/>
  <c r="AO76" i="27" s="1"/>
  <c r="AH77" i="27"/>
  <c r="L77" i="27" s="1"/>
  <c r="AO77" i="27" s="1"/>
  <c r="AH78" i="27"/>
  <c r="L78" i="27" s="1"/>
  <c r="AO78" i="27" s="1"/>
  <c r="AH79" i="27"/>
  <c r="L79" i="27" s="1"/>
  <c r="AO79" i="27" s="1"/>
  <c r="AH80" i="27"/>
  <c r="L80" i="27" s="1"/>
  <c r="AO80" i="27" s="1"/>
  <c r="AH81" i="27"/>
  <c r="L81" i="27" s="1"/>
  <c r="AO81" i="27" s="1"/>
  <c r="AH82" i="27"/>
  <c r="L82" i="27" s="1"/>
  <c r="AO82" i="27" s="1"/>
  <c r="AH83" i="27"/>
  <c r="L83" i="27" s="1"/>
  <c r="AO83" i="27" s="1"/>
  <c r="AH84" i="27"/>
  <c r="L84" i="27" s="1"/>
  <c r="AO84" i="27" s="1"/>
  <c r="AH85" i="27"/>
  <c r="L85" i="27" s="1"/>
  <c r="AO85" i="27" s="1"/>
  <c r="AH86" i="27"/>
  <c r="L86" i="27" s="1"/>
  <c r="AO86" i="27" s="1"/>
  <c r="AH87" i="27"/>
  <c r="L87" i="27" s="1"/>
  <c r="AO87" i="27" s="1"/>
  <c r="AH88" i="27"/>
  <c r="L88" i="27" s="1"/>
  <c r="AO88" i="27" s="1"/>
  <c r="AH89" i="27"/>
  <c r="L89" i="27" s="1"/>
  <c r="AO89" i="27" s="1"/>
  <c r="AH90" i="27"/>
  <c r="L90" i="27" s="1"/>
  <c r="AO90" i="27" s="1"/>
  <c r="AH91" i="27"/>
  <c r="L91" i="27" s="1"/>
  <c r="AO91" i="27" s="1"/>
  <c r="AH92" i="27"/>
  <c r="L92" i="27" s="1"/>
  <c r="AO92" i="27" s="1"/>
  <c r="AH93" i="27"/>
  <c r="L93" i="27" s="1"/>
  <c r="AO93" i="27" s="1"/>
  <c r="AH94" i="27"/>
  <c r="L94" i="27" s="1"/>
  <c r="AO94" i="27" s="1"/>
  <c r="AH95" i="27"/>
  <c r="L95" i="27" s="1"/>
  <c r="AO95" i="27" s="1"/>
  <c r="AH96" i="27"/>
  <c r="L96" i="27" s="1"/>
  <c r="AO96" i="27" s="1"/>
  <c r="AH97" i="27"/>
  <c r="L97" i="27" s="1"/>
  <c r="AO97" i="27" s="1"/>
  <c r="AH98" i="27"/>
  <c r="L98" i="27" s="1"/>
  <c r="AO98" i="27" s="1"/>
  <c r="AH99" i="27"/>
  <c r="L99" i="27" s="1"/>
  <c r="AO99" i="27" s="1"/>
  <c r="AH100" i="27"/>
  <c r="L100" i="27" s="1"/>
  <c r="AO100" i="27" s="1"/>
  <c r="AH101" i="27"/>
  <c r="L101" i="27" s="1"/>
  <c r="AO101" i="27" s="1"/>
  <c r="AH102" i="27"/>
  <c r="L102" i="27" s="1"/>
  <c r="AO102" i="27" s="1"/>
  <c r="AH103" i="27"/>
  <c r="L103" i="27" s="1"/>
  <c r="AO103" i="27" s="1"/>
  <c r="AH104" i="27"/>
  <c r="L104" i="27" s="1"/>
  <c r="AO104" i="27" s="1"/>
  <c r="AH105" i="27"/>
  <c r="L105" i="27" s="1"/>
  <c r="AO105" i="27" s="1"/>
  <c r="AH106" i="27"/>
  <c r="L106" i="27" s="1"/>
  <c r="AO106" i="27" s="1"/>
  <c r="AH107" i="27"/>
  <c r="L107" i="27" s="1"/>
  <c r="AO107" i="27" s="1"/>
  <c r="AH108" i="27"/>
  <c r="L108" i="27" s="1"/>
  <c r="AO108" i="27" s="1"/>
  <c r="AH109" i="27"/>
  <c r="L109" i="27" s="1"/>
  <c r="AO109" i="27" s="1"/>
  <c r="AH110" i="27"/>
  <c r="L110" i="27" s="1"/>
  <c r="AO110" i="27" s="1"/>
  <c r="AH111" i="27"/>
  <c r="L111" i="27" s="1"/>
  <c r="AO111" i="27" s="1"/>
  <c r="AH112" i="27"/>
  <c r="L112" i="27" s="1"/>
  <c r="AO112" i="27" s="1"/>
  <c r="AH113" i="27"/>
  <c r="L113" i="27" s="1"/>
  <c r="AO113" i="27" s="1"/>
  <c r="AH114" i="27"/>
  <c r="L114" i="27" s="1"/>
  <c r="AO114" i="27" s="1"/>
  <c r="AH115" i="27"/>
  <c r="L115" i="27" s="1"/>
  <c r="AO115" i="27" s="1"/>
  <c r="AH116" i="27"/>
  <c r="L116" i="27" s="1"/>
  <c r="AO116" i="27" s="1"/>
  <c r="AH117" i="27"/>
  <c r="L117" i="27" s="1"/>
  <c r="AO117" i="27" s="1"/>
  <c r="AH118" i="27"/>
  <c r="L118" i="27" s="1"/>
  <c r="AO118" i="27" s="1"/>
  <c r="AH119" i="27"/>
  <c r="L119" i="27" s="1"/>
  <c r="AO119" i="27" s="1"/>
  <c r="AH120" i="27"/>
  <c r="L120" i="27" s="1"/>
  <c r="AO120" i="27" s="1"/>
  <c r="AH121" i="27"/>
  <c r="L121" i="27" s="1"/>
  <c r="AO121" i="27" s="1"/>
  <c r="AH122" i="27"/>
  <c r="L122" i="27" s="1"/>
  <c r="AO122" i="27" s="1"/>
  <c r="AH123" i="27"/>
  <c r="L123" i="27" s="1"/>
  <c r="AO123" i="27" s="1"/>
  <c r="AH124" i="27"/>
  <c r="L124" i="27" s="1"/>
  <c r="AO124" i="27" s="1"/>
  <c r="AH125" i="27"/>
  <c r="L125" i="27" s="1"/>
  <c r="AO125" i="27" s="1"/>
  <c r="AH126" i="27"/>
  <c r="L126" i="27" s="1"/>
  <c r="AO126" i="27" s="1"/>
  <c r="AH127" i="27"/>
  <c r="L127" i="27" s="1"/>
  <c r="AO127" i="27" s="1"/>
  <c r="AH128" i="27"/>
  <c r="L128" i="27" s="1"/>
  <c r="AO128" i="27" s="1"/>
  <c r="AH129" i="27"/>
  <c r="L129" i="27" s="1"/>
  <c r="AO129" i="27" s="1"/>
  <c r="AH130" i="27"/>
  <c r="L130" i="27" s="1"/>
  <c r="AO130" i="27" s="1"/>
  <c r="AH131" i="27"/>
  <c r="L131" i="27" s="1"/>
  <c r="AO131" i="27" s="1"/>
  <c r="AH132" i="27"/>
  <c r="L132" i="27" s="1"/>
  <c r="AO132" i="27" s="1"/>
  <c r="AH133" i="27"/>
  <c r="L133" i="27" s="1"/>
  <c r="AO133" i="27" s="1"/>
  <c r="AH134" i="27"/>
  <c r="L134" i="27" s="1"/>
  <c r="AO134" i="27" s="1"/>
  <c r="AH135" i="27"/>
  <c r="L135" i="27" s="1"/>
  <c r="AO135" i="27" s="1"/>
  <c r="AH136" i="27"/>
  <c r="L136" i="27" s="1"/>
  <c r="AO136" i="27" s="1"/>
  <c r="AH137" i="27"/>
  <c r="L137" i="27" s="1"/>
  <c r="AO137" i="27" s="1"/>
  <c r="AH138" i="27"/>
  <c r="L138" i="27" s="1"/>
  <c r="AO138" i="27" s="1"/>
  <c r="AH139" i="27"/>
  <c r="L139" i="27" s="1"/>
  <c r="AO139" i="27" s="1"/>
  <c r="AH140" i="27"/>
  <c r="L140" i="27" s="1"/>
  <c r="AO140" i="27" s="1"/>
  <c r="AH141" i="27"/>
  <c r="L141" i="27" s="1"/>
  <c r="AO141" i="27" s="1"/>
  <c r="AH142" i="27"/>
  <c r="L142" i="27" s="1"/>
  <c r="AO142" i="27" s="1"/>
  <c r="AH143" i="27"/>
  <c r="L143" i="27" s="1"/>
  <c r="AO143" i="27" s="1"/>
  <c r="AH144" i="27"/>
  <c r="L144" i="27" s="1"/>
  <c r="AO144" i="27" s="1"/>
  <c r="AH145" i="27"/>
  <c r="L145" i="27" s="1"/>
  <c r="AO145" i="27" s="1"/>
  <c r="AH146" i="27"/>
  <c r="L146" i="27" s="1"/>
  <c r="AO146" i="27" s="1"/>
  <c r="AH147" i="27"/>
  <c r="L147" i="27" s="1"/>
  <c r="AO147" i="27" s="1"/>
  <c r="AH148" i="27"/>
  <c r="L148" i="27" s="1"/>
  <c r="AO148" i="27" s="1"/>
  <c r="AH149" i="27"/>
  <c r="L149" i="27" s="1"/>
  <c r="AO149" i="27" s="1"/>
  <c r="AH150" i="27"/>
  <c r="L150" i="27" s="1"/>
  <c r="AO150" i="27" s="1"/>
  <c r="AH151" i="27"/>
  <c r="L151" i="27" s="1"/>
  <c r="AO151" i="27" s="1"/>
  <c r="AH152" i="27"/>
  <c r="L152" i="27" s="1"/>
  <c r="AO152" i="27" s="1"/>
  <c r="AH153" i="27"/>
  <c r="L153" i="27" s="1"/>
  <c r="AO153" i="27" s="1"/>
  <c r="AH154" i="27"/>
  <c r="L154" i="27" s="1"/>
  <c r="AO154" i="27" s="1"/>
  <c r="AH155" i="27"/>
  <c r="L155" i="27" s="1"/>
  <c r="AO155" i="27" s="1"/>
  <c r="AH156" i="27"/>
  <c r="L156" i="27" s="1"/>
  <c r="AO156" i="27" s="1"/>
  <c r="AH157" i="27"/>
  <c r="L157" i="27" s="1"/>
  <c r="AO157" i="27" s="1"/>
  <c r="AH158" i="27"/>
  <c r="L158" i="27" s="1"/>
  <c r="AO158" i="27" s="1"/>
  <c r="AH159" i="27"/>
  <c r="L159" i="27" s="1"/>
  <c r="AO159" i="27" s="1"/>
  <c r="AH160" i="27"/>
  <c r="L160" i="27" s="1"/>
  <c r="AO160" i="27" s="1"/>
  <c r="AH161" i="27"/>
  <c r="L161" i="27" s="1"/>
  <c r="AO161" i="27" s="1"/>
  <c r="AH162" i="27"/>
  <c r="L162" i="27" s="1"/>
  <c r="AO162" i="27" s="1"/>
  <c r="AH163" i="27"/>
  <c r="L163" i="27" s="1"/>
  <c r="AO163" i="27" s="1"/>
  <c r="AH164" i="27"/>
  <c r="L164" i="27" s="1"/>
  <c r="AO164" i="27" s="1"/>
  <c r="AH165" i="27"/>
  <c r="L165" i="27" s="1"/>
  <c r="AO165" i="27" s="1"/>
  <c r="AH166" i="27"/>
  <c r="L166" i="27" s="1"/>
  <c r="AO166" i="27" s="1"/>
  <c r="AH167" i="27"/>
  <c r="L167" i="27" s="1"/>
  <c r="AO167" i="27" s="1"/>
  <c r="AH168" i="27"/>
  <c r="L168" i="27" s="1"/>
  <c r="AO168" i="27" s="1"/>
  <c r="AH169" i="27"/>
  <c r="L169" i="27" s="1"/>
  <c r="AO169" i="27" s="1"/>
  <c r="AH170" i="27"/>
  <c r="L170" i="27" s="1"/>
  <c r="AO170" i="27" s="1"/>
  <c r="AH171" i="27"/>
  <c r="L171" i="27" s="1"/>
  <c r="AO171" i="27" s="1"/>
  <c r="AH172" i="27"/>
  <c r="L172" i="27" s="1"/>
  <c r="AO172" i="27" s="1"/>
  <c r="AH173" i="27"/>
  <c r="L173" i="27" s="1"/>
  <c r="AO173" i="27" s="1"/>
  <c r="AH174" i="27"/>
  <c r="L174" i="27" s="1"/>
  <c r="AO174" i="27" s="1"/>
  <c r="AH175" i="27"/>
  <c r="L175" i="27" s="1"/>
  <c r="AO175" i="27" s="1"/>
  <c r="AH176" i="27"/>
  <c r="L176" i="27" s="1"/>
  <c r="AO176" i="27" s="1"/>
  <c r="AH177" i="27"/>
  <c r="L177" i="27" s="1"/>
  <c r="AO177" i="27" s="1"/>
  <c r="AH178" i="27"/>
  <c r="L178" i="27" s="1"/>
  <c r="AO178" i="27" s="1"/>
  <c r="AH179" i="27"/>
  <c r="L179" i="27" s="1"/>
  <c r="AO179" i="27" s="1"/>
  <c r="AH180" i="27"/>
  <c r="L180" i="27" s="1"/>
  <c r="AO180" i="27" s="1"/>
  <c r="AH181" i="27"/>
  <c r="L181" i="27" s="1"/>
  <c r="AO181" i="27" s="1"/>
  <c r="AH182" i="27"/>
  <c r="L182" i="27" s="1"/>
  <c r="AO182" i="27" s="1"/>
  <c r="AH183" i="27"/>
  <c r="L183" i="27" s="1"/>
  <c r="AO183" i="27" s="1"/>
  <c r="AH184" i="27"/>
  <c r="L184" i="27" s="1"/>
  <c r="AO184" i="27" s="1"/>
  <c r="AH185" i="27"/>
  <c r="L185" i="27" s="1"/>
  <c r="AO185" i="27" s="1"/>
  <c r="AH186" i="27"/>
  <c r="L186" i="27" s="1"/>
  <c r="AO186" i="27" s="1"/>
  <c r="AH187" i="27"/>
  <c r="L187" i="27" s="1"/>
  <c r="AO187" i="27" s="1"/>
  <c r="AH188" i="27"/>
  <c r="L188" i="27" s="1"/>
  <c r="AO188" i="27" s="1"/>
  <c r="AH189" i="27"/>
  <c r="L189" i="27" s="1"/>
  <c r="AO189" i="27" s="1"/>
  <c r="AH190" i="27"/>
  <c r="L190" i="27" s="1"/>
  <c r="AO190" i="27" s="1"/>
  <c r="AH191" i="27"/>
  <c r="L191" i="27" s="1"/>
  <c r="AO191" i="27" s="1"/>
  <c r="AH192" i="27"/>
  <c r="L192" i="27" s="1"/>
  <c r="AO192" i="27" s="1"/>
  <c r="AH193" i="27"/>
  <c r="L193" i="27" s="1"/>
  <c r="AO193" i="27" s="1"/>
  <c r="AH194" i="27"/>
  <c r="L194" i="27" s="1"/>
  <c r="AO194" i="27" s="1"/>
  <c r="AH195" i="27"/>
  <c r="L195" i="27" s="1"/>
  <c r="AO195" i="27" s="1"/>
  <c r="AH196" i="27"/>
  <c r="L196" i="27" s="1"/>
  <c r="AO196" i="27" s="1"/>
  <c r="AH197" i="27"/>
  <c r="L197" i="27" s="1"/>
  <c r="AO197" i="27" s="1"/>
  <c r="AH198" i="27"/>
  <c r="L198" i="27" s="1"/>
  <c r="AO198" i="27" s="1"/>
  <c r="AH199" i="27"/>
  <c r="L199" i="27" s="1"/>
  <c r="AO199" i="27" s="1"/>
  <c r="AH200" i="27"/>
  <c r="L200" i="27" s="1"/>
  <c r="AO200" i="27" s="1"/>
  <c r="AH201" i="27"/>
  <c r="L201" i="27" s="1"/>
  <c r="AO201" i="27" s="1"/>
  <c r="AH202" i="27"/>
  <c r="L202" i="27" s="1"/>
  <c r="AO202" i="27" s="1"/>
  <c r="AH203" i="27"/>
  <c r="L203" i="27" s="1"/>
  <c r="AO203" i="27" s="1"/>
  <c r="AH204" i="27"/>
  <c r="L204" i="27" s="1"/>
  <c r="AO204" i="27" s="1"/>
  <c r="AH205" i="27"/>
  <c r="L205" i="27" s="1"/>
  <c r="AO205" i="27" s="1"/>
  <c r="AH206" i="27"/>
  <c r="L206" i="27" s="1"/>
  <c r="AO206" i="27" s="1"/>
  <c r="AH207" i="27"/>
  <c r="L207" i="27" s="1"/>
  <c r="AO207" i="27" s="1"/>
  <c r="AH208" i="27"/>
  <c r="L208" i="27" s="1"/>
  <c r="AO208" i="27" s="1"/>
  <c r="AH209" i="27"/>
  <c r="L209" i="27" s="1"/>
  <c r="AO209" i="27" s="1"/>
  <c r="AH210" i="27"/>
  <c r="L210" i="27" s="1"/>
  <c r="AO210" i="27" s="1"/>
  <c r="AH211" i="27"/>
  <c r="L211" i="27" s="1"/>
  <c r="AO211" i="27" s="1"/>
  <c r="AH212" i="27"/>
  <c r="L212" i="27" s="1"/>
  <c r="AO212" i="27" s="1"/>
  <c r="AH213" i="27"/>
  <c r="L213" i="27" s="1"/>
  <c r="AO213" i="27" s="1"/>
  <c r="AH214" i="27"/>
  <c r="L214" i="27" s="1"/>
  <c r="AO214" i="27" s="1"/>
  <c r="AH215" i="27"/>
  <c r="L215" i="27" s="1"/>
  <c r="AO215" i="27" s="1"/>
  <c r="AH216" i="27"/>
  <c r="L216" i="27" s="1"/>
  <c r="AO216" i="27" s="1"/>
  <c r="AH217" i="27"/>
  <c r="L217" i="27" s="1"/>
  <c r="AO217" i="27" s="1"/>
  <c r="AH218" i="27"/>
  <c r="L218" i="27" s="1"/>
  <c r="AO218" i="27" s="1"/>
  <c r="AH219" i="27"/>
  <c r="L219" i="27" s="1"/>
  <c r="AO219" i="27" s="1"/>
  <c r="AH220" i="27"/>
  <c r="L220" i="27" s="1"/>
  <c r="AO220" i="27" s="1"/>
  <c r="AH221" i="27"/>
  <c r="L221" i="27" s="1"/>
  <c r="AO221" i="27" s="1"/>
  <c r="AH222" i="27"/>
  <c r="L222" i="27" s="1"/>
  <c r="AO222" i="27" s="1"/>
  <c r="AH223" i="27"/>
  <c r="L223" i="27" s="1"/>
  <c r="AO223" i="27" s="1"/>
  <c r="AH224" i="27"/>
  <c r="L224" i="27" s="1"/>
  <c r="AO224" i="27" s="1"/>
  <c r="AH225" i="27"/>
  <c r="L225" i="27" s="1"/>
  <c r="AO225" i="27" s="1"/>
  <c r="AH226" i="27"/>
  <c r="L226" i="27" s="1"/>
  <c r="AO226" i="27" s="1"/>
  <c r="AH227" i="27"/>
  <c r="L227" i="27" s="1"/>
  <c r="AO227" i="27" s="1"/>
  <c r="AH228" i="27"/>
  <c r="L228" i="27" s="1"/>
  <c r="AO228" i="27" s="1"/>
  <c r="AH229" i="27"/>
  <c r="L229" i="27" s="1"/>
  <c r="AO229" i="27" s="1"/>
  <c r="AH230" i="27"/>
  <c r="L230" i="27" s="1"/>
  <c r="AO230" i="27" s="1"/>
  <c r="AH231" i="27"/>
  <c r="L231" i="27" s="1"/>
  <c r="AO231" i="27" s="1"/>
  <c r="AH232" i="27"/>
  <c r="L232" i="27" s="1"/>
  <c r="AO232" i="27" s="1"/>
  <c r="AH233" i="27"/>
  <c r="L233" i="27" s="1"/>
  <c r="AO233" i="27" s="1"/>
  <c r="AH234" i="27"/>
  <c r="L234" i="27" s="1"/>
  <c r="AO234" i="27" s="1"/>
  <c r="AH235" i="27"/>
  <c r="L235" i="27" s="1"/>
  <c r="AO235" i="27" s="1"/>
  <c r="AH236" i="27"/>
  <c r="L236" i="27" s="1"/>
  <c r="AO236" i="27" s="1"/>
  <c r="AH237" i="27"/>
  <c r="L237" i="27" s="1"/>
  <c r="AO237" i="27" s="1"/>
  <c r="AH238" i="27"/>
  <c r="L238" i="27" s="1"/>
  <c r="AO238" i="27" s="1"/>
  <c r="AH239" i="27"/>
  <c r="L239" i="27" s="1"/>
  <c r="AO239" i="27" s="1"/>
  <c r="AH240" i="27"/>
  <c r="L240" i="27" s="1"/>
  <c r="AO240" i="27" s="1"/>
  <c r="AH241" i="27"/>
  <c r="L241" i="27" s="1"/>
  <c r="AO241" i="27" s="1"/>
  <c r="AH242" i="27"/>
  <c r="L242" i="27" s="1"/>
  <c r="AO242" i="27" s="1"/>
  <c r="AH243" i="27"/>
  <c r="L243" i="27" s="1"/>
  <c r="AO243" i="27" s="1"/>
  <c r="AH244" i="27"/>
  <c r="L244" i="27" s="1"/>
  <c r="AO244" i="27" s="1"/>
  <c r="AH245" i="27"/>
  <c r="L245" i="27" s="1"/>
  <c r="AO245" i="27" s="1"/>
  <c r="AH246" i="27"/>
  <c r="L246" i="27" s="1"/>
  <c r="AO246" i="27" s="1"/>
  <c r="AH247" i="27"/>
  <c r="L247" i="27" s="1"/>
  <c r="AO247" i="27" s="1"/>
  <c r="AH248" i="27"/>
  <c r="L248" i="27" s="1"/>
  <c r="AO248" i="27" s="1"/>
  <c r="AH249" i="27"/>
  <c r="L249" i="27" s="1"/>
  <c r="AO249" i="27" s="1"/>
  <c r="AH250" i="27"/>
  <c r="L250" i="27" s="1"/>
  <c r="AO250" i="27" s="1"/>
  <c r="AH251" i="27"/>
  <c r="L251" i="27" s="1"/>
  <c r="AO251" i="27" s="1"/>
  <c r="AH252" i="27"/>
  <c r="L252" i="27" s="1"/>
  <c r="AO252" i="27" s="1"/>
  <c r="AH253" i="27"/>
  <c r="L253" i="27" s="1"/>
  <c r="AO253" i="27" s="1"/>
  <c r="AH254" i="27"/>
  <c r="L254" i="27" s="1"/>
  <c r="AO254" i="27" s="1"/>
  <c r="AH255" i="27"/>
  <c r="L255" i="27" s="1"/>
  <c r="AO255" i="27" s="1"/>
  <c r="AH256" i="27"/>
  <c r="L256" i="27" s="1"/>
  <c r="AO256" i="27" s="1"/>
  <c r="AH257" i="27"/>
  <c r="L257" i="27" s="1"/>
  <c r="AO257" i="27" s="1"/>
  <c r="AH258" i="27"/>
  <c r="L258" i="27" s="1"/>
  <c r="AO258" i="27" s="1"/>
  <c r="AH259" i="27"/>
  <c r="L259" i="27" s="1"/>
  <c r="AO259" i="27" s="1"/>
  <c r="AH260" i="27"/>
  <c r="L260" i="27" s="1"/>
  <c r="AO260" i="27" s="1"/>
  <c r="AH261" i="27"/>
  <c r="L261" i="27" s="1"/>
  <c r="AO261" i="27" s="1"/>
  <c r="AH262" i="27"/>
  <c r="L262" i="27" s="1"/>
  <c r="AO262" i="27" s="1"/>
  <c r="AH263" i="27"/>
  <c r="L263" i="27" s="1"/>
  <c r="AO263" i="27" s="1"/>
  <c r="AH264" i="27"/>
  <c r="L264" i="27" s="1"/>
  <c r="AO264" i="27" s="1"/>
  <c r="AH265" i="27"/>
  <c r="L265" i="27" s="1"/>
  <c r="AO265" i="27" s="1"/>
  <c r="AH266" i="27"/>
  <c r="L266" i="27" s="1"/>
  <c r="AO266" i="27" s="1"/>
  <c r="AH267" i="27"/>
  <c r="L267" i="27" s="1"/>
  <c r="AO267" i="27" s="1"/>
  <c r="AH268" i="27"/>
  <c r="L268" i="27" s="1"/>
  <c r="AO268" i="27" s="1"/>
  <c r="AH269" i="27"/>
  <c r="L269" i="27" s="1"/>
  <c r="AO269" i="27" s="1"/>
  <c r="AH270" i="27"/>
  <c r="L270" i="27" s="1"/>
  <c r="AO270" i="27" s="1"/>
  <c r="AH271" i="27"/>
  <c r="L271" i="27" s="1"/>
  <c r="AO271" i="27" s="1"/>
  <c r="AH272" i="27"/>
  <c r="L272" i="27" s="1"/>
  <c r="AO272" i="27" s="1"/>
  <c r="AH273" i="27"/>
  <c r="L273" i="27" s="1"/>
  <c r="AO273" i="27" s="1"/>
  <c r="AH274" i="27"/>
  <c r="L274" i="27" s="1"/>
  <c r="AO274" i="27" s="1"/>
  <c r="AH275" i="27"/>
  <c r="L275" i="27" s="1"/>
  <c r="AO275" i="27" s="1"/>
  <c r="AH276" i="27"/>
  <c r="L276" i="27" s="1"/>
  <c r="AO276" i="27" s="1"/>
  <c r="AH277" i="27"/>
  <c r="L277" i="27" s="1"/>
  <c r="AO277" i="27" s="1"/>
  <c r="AH278" i="27"/>
  <c r="L278" i="27" s="1"/>
  <c r="AO278" i="27" s="1"/>
  <c r="AH279" i="27"/>
  <c r="L279" i="27" s="1"/>
  <c r="AO279" i="27" s="1"/>
  <c r="AH280" i="27"/>
  <c r="L280" i="27" s="1"/>
  <c r="AO280" i="27" s="1"/>
  <c r="AH281" i="27"/>
  <c r="L281" i="27" s="1"/>
  <c r="AO281" i="27" s="1"/>
  <c r="AH282" i="27"/>
  <c r="L282" i="27" s="1"/>
  <c r="AO282" i="27" s="1"/>
  <c r="AH283" i="27"/>
  <c r="L283" i="27" s="1"/>
  <c r="AO283" i="27" s="1"/>
  <c r="AH284" i="27"/>
  <c r="L284" i="27" s="1"/>
  <c r="AO284" i="27" s="1"/>
  <c r="AH285" i="27"/>
  <c r="L285" i="27" s="1"/>
  <c r="AO285" i="27" s="1"/>
  <c r="AH286" i="27"/>
  <c r="L286" i="27" s="1"/>
  <c r="AO286" i="27" s="1"/>
  <c r="AH287" i="27"/>
  <c r="L287" i="27" s="1"/>
  <c r="AO287" i="27" s="1"/>
  <c r="AH288" i="27"/>
  <c r="L288" i="27" s="1"/>
  <c r="AO288" i="27" s="1"/>
  <c r="AH289" i="27"/>
  <c r="L289" i="27" s="1"/>
  <c r="AO289" i="27" s="1"/>
  <c r="AH290" i="27"/>
  <c r="L290" i="27" s="1"/>
  <c r="AO290" i="27" s="1"/>
  <c r="AH291" i="27"/>
  <c r="L291" i="27" s="1"/>
  <c r="AO291" i="27" s="1"/>
  <c r="AH292" i="27"/>
  <c r="L292" i="27" s="1"/>
  <c r="AO292" i="27" s="1"/>
  <c r="AH293" i="27"/>
  <c r="L293" i="27" s="1"/>
  <c r="AO293" i="27" s="1"/>
  <c r="AH294" i="27"/>
  <c r="L294" i="27" s="1"/>
  <c r="AO294" i="27" s="1"/>
  <c r="AH295" i="27"/>
  <c r="L295" i="27" s="1"/>
  <c r="AO295" i="27" s="1"/>
  <c r="AH296" i="27"/>
  <c r="L296" i="27" s="1"/>
  <c r="AO296" i="27" s="1"/>
  <c r="AH297" i="27"/>
  <c r="L297" i="27" s="1"/>
  <c r="AO297" i="27" s="1"/>
  <c r="AH298" i="27"/>
  <c r="L298" i="27" s="1"/>
  <c r="AO298" i="27" s="1"/>
  <c r="AH299" i="27"/>
  <c r="L299" i="27" s="1"/>
  <c r="AO299" i="27" s="1"/>
  <c r="AH300" i="27"/>
  <c r="L300" i="27" s="1"/>
  <c r="AO300" i="27" s="1"/>
  <c r="AH301" i="27"/>
  <c r="L301" i="27" s="1"/>
  <c r="AO301" i="27" s="1"/>
  <c r="AH302" i="27"/>
  <c r="L302" i="27" s="1"/>
  <c r="AO302" i="27" s="1"/>
  <c r="AH303" i="27"/>
  <c r="L303" i="27" s="1"/>
  <c r="AO303" i="27" s="1"/>
  <c r="AH304" i="27"/>
  <c r="L304" i="27" s="1"/>
  <c r="AO304" i="27" s="1"/>
  <c r="AH305" i="27"/>
  <c r="L305" i="27" s="1"/>
  <c r="AO305" i="27" s="1"/>
  <c r="AH306" i="27"/>
  <c r="L306" i="27" s="1"/>
  <c r="AO306" i="27" s="1"/>
  <c r="AH307" i="27"/>
  <c r="L307" i="27" s="1"/>
  <c r="AO307" i="27" s="1"/>
  <c r="AH308" i="27"/>
  <c r="L308" i="27" s="1"/>
  <c r="AO308" i="27" s="1"/>
  <c r="AH309" i="27"/>
  <c r="L309" i="27" s="1"/>
  <c r="AO309" i="27" s="1"/>
  <c r="AH310" i="27"/>
  <c r="L310" i="27" s="1"/>
  <c r="AO310" i="27" s="1"/>
  <c r="AH311" i="27"/>
  <c r="L311" i="27" s="1"/>
  <c r="AO311" i="27" s="1"/>
  <c r="AH312" i="27"/>
  <c r="L312" i="27" s="1"/>
  <c r="AO312" i="27" s="1"/>
  <c r="AH313" i="27"/>
  <c r="L313" i="27" s="1"/>
  <c r="AO313" i="27" s="1"/>
  <c r="AH314" i="27"/>
  <c r="L314" i="27" s="1"/>
  <c r="AO314" i="27" s="1"/>
  <c r="AH315" i="27"/>
  <c r="L315" i="27" s="1"/>
  <c r="AO315" i="27" s="1"/>
  <c r="AH316" i="27"/>
  <c r="L316" i="27" s="1"/>
  <c r="AO316" i="27" s="1"/>
  <c r="AH317" i="27"/>
  <c r="L317" i="27" s="1"/>
  <c r="AO317" i="27" s="1"/>
  <c r="AH318" i="27"/>
  <c r="L318" i="27" s="1"/>
  <c r="AO318" i="27" s="1"/>
  <c r="AH319" i="27"/>
  <c r="L319" i="27" s="1"/>
  <c r="AO319" i="27" s="1"/>
  <c r="AH320" i="27"/>
  <c r="L320" i="27" s="1"/>
  <c r="AO320" i="27" s="1"/>
  <c r="AH321" i="27"/>
  <c r="L321" i="27" s="1"/>
  <c r="AO321" i="27" s="1"/>
  <c r="AH322" i="27"/>
  <c r="L322" i="27" s="1"/>
  <c r="AO322" i="27" s="1"/>
  <c r="AH323" i="27"/>
  <c r="L323" i="27" s="1"/>
  <c r="AO323" i="27" s="1"/>
  <c r="AH324" i="27"/>
  <c r="L324" i="27" s="1"/>
  <c r="AO324" i="27" s="1"/>
  <c r="AH325" i="27"/>
  <c r="L325" i="27" s="1"/>
  <c r="AO325" i="27" s="1"/>
  <c r="AH326" i="27"/>
  <c r="L326" i="27" s="1"/>
  <c r="AO326" i="27" s="1"/>
  <c r="AH327" i="27"/>
  <c r="L327" i="27" s="1"/>
  <c r="AO327" i="27" s="1"/>
  <c r="AH328" i="27"/>
  <c r="L328" i="27" s="1"/>
  <c r="AO328" i="27" s="1"/>
  <c r="AH329" i="27"/>
  <c r="L329" i="27" s="1"/>
  <c r="AO329" i="27" s="1"/>
  <c r="AH330" i="27"/>
  <c r="L330" i="27" s="1"/>
  <c r="AO330" i="27" s="1"/>
  <c r="AH331" i="27"/>
  <c r="L331" i="27" s="1"/>
  <c r="AO331" i="27" s="1"/>
  <c r="AH332" i="27"/>
  <c r="L332" i="27" s="1"/>
  <c r="AO332" i="27" s="1"/>
  <c r="AH333" i="27"/>
  <c r="L333" i="27" s="1"/>
  <c r="AO333" i="27" s="1"/>
  <c r="AH334" i="27"/>
  <c r="L334" i="27" s="1"/>
  <c r="AO334" i="27" s="1"/>
  <c r="AH335" i="27"/>
  <c r="L335" i="27" s="1"/>
  <c r="AO335" i="27" s="1"/>
  <c r="AH336" i="27"/>
  <c r="L336" i="27" s="1"/>
  <c r="AO336" i="27" s="1"/>
  <c r="AH337" i="27"/>
  <c r="L337" i="27" s="1"/>
  <c r="AO337" i="27" s="1"/>
  <c r="AH338" i="27"/>
  <c r="L338" i="27" s="1"/>
  <c r="AO338" i="27" s="1"/>
  <c r="AH339" i="27"/>
  <c r="L339" i="27" s="1"/>
  <c r="AO339" i="27" s="1"/>
  <c r="AH340" i="27"/>
  <c r="L340" i="27" s="1"/>
  <c r="AO340" i="27" s="1"/>
  <c r="AH341" i="27"/>
  <c r="L341" i="27" s="1"/>
  <c r="AO341" i="27" s="1"/>
  <c r="AH342" i="27"/>
  <c r="L342" i="27" s="1"/>
  <c r="AO342" i="27" s="1"/>
  <c r="AH343" i="27"/>
  <c r="L343" i="27" s="1"/>
  <c r="AO343" i="27" s="1"/>
  <c r="AH344" i="27"/>
  <c r="L344" i="27" s="1"/>
  <c r="AO344" i="27" s="1"/>
  <c r="AH345" i="27"/>
  <c r="L345" i="27" s="1"/>
  <c r="AO345" i="27" s="1"/>
  <c r="AH346" i="27"/>
  <c r="L346" i="27" s="1"/>
  <c r="AO346" i="27" s="1"/>
  <c r="AH347" i="27"/>
  <c r="L347" i="27" s="1"/>
  <c r="AO347" i="27" s="1"/>
  <c r="AH348" i="27"/>
  <c r="L348" i="27" s="1"/>
  <c r="AO348" i="27" s="1"/>
  <c r="AH349" i="27"/>
  <c r="L349" i="27" s="1"/>
  <c r="AO349" i="27" s="1"/>
  <c r="AH350" i="27"/>
  <c r="L350" i="27" s="1"/>
  <c r="AO350" i="27" s="1"/>
  <c r="AH351" i="27"/>
  <c r="L351" i="27" s="1"/>
  <c r="AO351" i="27" s="1"/>
  <c r="AH352" i="27"/>
  <c r="L352" i="27" s="1"/>
  <c r="AO352" i="27" s="1"/>
  <c r="AH353" i="27"/>
  <c r="L353" i="27" s="1"/>
  <c r="AO353" i="27" s="1"/>
  <c r="AH354" i="27"/>
  <c r="L354" i="27" s="1"/>
  <c r="AO354" i="27" s="1"/>
  <c r="AH355" i="27"/>
  <c r="L355" i="27" s="1"/>
  <c r="AO355" i="27" s="1"/>
  <c r="AH356" i="27"/>
  <c r="L356" i="27" s="1"/>
  <c r="AO356" i="27" s="1"/>
  <c r="AH357" i="27"/>
  <c r="L357" i="27" s="1"/>
  <c r="AO357" i="27" s="1"/>
  <c r="AH358" i="27"/>
  <c r="L358" i="27" s="1"/>
  <c r="AO358" i="27" s="1"/>
  <c r="AH359" i="27"/>
  <c r="L359" i="27" s="1"/>
  <c r="AO359" i="27" s="1"/>
  <c r="AH360" i="27"/>
  <c r="L360" i="27" s="1"/>
  <c r="AO360" i="27" s="1"/>
  <c r="AH361" i="27"/>
  <c r="L361" i="27" s="1"/>
  <c r="AO361" i="27" s="1"/>
  <c r="AH362" i="27"/>
  <c r="L362" i="27" s="1"/>
  <c r="AO362" i="27" s="1"/>
  <c r="AH363" i="27"/>
  <c r="L363" i="27" s="1"/>
  <c r="AO363" i="27" s="1"/>
  <c r="AH364" i="27"/>
  <c r="L364" i="27" s="1"/>
  <c r="AO364" i="27" s="1"/>
  <c r="AH365" i="27"/>
  <c r="L365" i="27" s="1"/>
  <c r="AO365" i="27" s="1"/>
  <c r="AH366" i="27"/>
  <c r="L366" i="27" s="1"/>
  <c r="AO366" i="27" s="1"/>
  <c r="AH367" i="27"/>
  <c r="L367" i="27" s="1"/>
  <c r="AO367" i="27" s="1"/>
  <c r="AH368" i="27"/>
  <c r="L368" i="27" s="1"/>
  <c r="AO368" i="27" s="1"/>
  <c r="AH369" i="27"/>
  <c r="L369" i="27" s="1"/>
  <c r="AO369" i="27" s="1"/>
  <c r="AH370" i="27"/>
  <c r="L370" i="27" s="1"/>
  <c r="AO370" i="27" s="1"/>
  <c r="AH371" i="27"/>
  <c r="L371" i="27" s="1"/>
  <c r="AO371" i="27" s="1"/>
  <c r="AH372" i="27"/>
  <c r="L372" i="27" s="1"/>
  <c r="AO372" i="27" s="1"/>
  <c r="AH373" i="27"/>
  <c r="L373" i="27" s="1"/>
  <c r="AO373" i="27" s="1"/>
  <c r="AH374" i="27"/>
  <c r="L374" i="27" s="1"/>
  <c r="AO374" i="27" s="1"/>
  <c r="AH375" i="27"/>
  <c r="L375" i="27" s="1"/>
  <c r="AO375" i="27" s="1"/>
  <c r="AH376" i="27"/>
  <c r="L376" i="27" s="1"/>
  <c r="AO376" i="27" s="1"/>
  <c r="AH377" i="27"/>
  <c r="L377" i="27" s="1"/>
  <c r="AO377" i="27" s="1"/>
  <c r="AH378" i="27"/>
  <c r="L378" i="27" s="1"/>
  <c r="AO378" i="27" s="1"/>
  <c r="AH379" i="27"/>
  <c r="L379" i="27" s="1"/>
  <c r="AO379" i="27" s="1"/>
  <c r="AH380" i="27"/>
  <c r="L380" i="27" s="1"/>
  <c r="AO380" i="27" s="1"/>
  <c r="AH381" i="27"/>
  <c r="L381" i="27" s="1"/>
  <c r="AO381" i="27" s="1"/>
  <c r="AH382" i="27"/>
  <c r="L382" i="27" s="1"/>
  <c r="AO382" i="27" s="1"/>
  <c r="AH383" i="27"/>
  <c r="L383" i="27" s="1"/>
  <c r="AO383" i="27" s="1"/>
  <c r="AH384" i="27"/>
  <c r="L384" i="27" s="1"/>
  <c r="AO384" i="27" s="1"/>
  <c r="AH385" i="27"/>
  <c r="L385" i="27" s="1"/>
  <c r="AO385" i="27" s="1"/>
  <c r="AH386" i="27"/>
  <c r="L386" i="27" s="1"/>
  <c r="AO386" i="27" s="1"/>
  <c r="AH387" i="27"/>
  <c r="L387" i="27" s="1"/>
  <c r="AO387" i="27" s="1"/>
  <c r="AH388" i="27"/>
  <c r="L388" i="27" s="1"/>
  <c r="AO388" i="27" s="1"/>
  <c r="AH389" i="27"/>
  <c r="L389" i="27" s="1"/>
  <c r="AO389" i="27" s="1"/>
  <c r="AH390" i="27"/>
  <c r="L390" i="27" s="1"/>
  <c r="AO390" i="27" s="1"/>
  <c r="AH391" i="27"/>
  <c r="L391" i="27" s="1"/>
  <c r="AO391" i="27" s="1"/>
  <c r="AH392" i="27"/>
  <c r="L392" i="27" s="1"/>
  <c r="AO392" i="27" s="1"/>
  <c r="AH393" i="27"/>
  <c r="L393" i="27" s="1"/>
  <c r="AO393" i="27" s="1"/>
  <c r="AH394" i="27"/>
  <c r="L394" i="27" s="1"/>
  <c r="AO394" i="27" s="1"/>
  <c r="AH395" i="27"/>
  <c r="L395" i="27" s="1"/>
  <c r="AO395" i="27" s="1"/>
  <c r="AH396" i="27"/>
  <c r="L396" i="27" s="1"/>
  <c r="AO396" i="27" s="1"/>
  <c r="AH397" i="27"/>
  <c r="L397" i="27" s="1"/>
  <c r="AO397" i="27" s="1"/>
  <c r="AH398" i="27"/>
  <c r="L398" i="27" s="1"/>
  <c r="AO398" i="27" s="1"/>
  <c r="AH399" i="27"/>
  <c r="L399" i="27" s="1"/>
  <c r="AO399" i="27" s="1"/>
  <c r="AH400" i="27"/>
  <c r="L400" i="27" s="1"/>
  <c r="AO400" i="27" s="1"/>
  <c r="AH401" i="27"/>
  <c r="L401" i="27" s="1"/>
  <c r="AO401" i="27" s="1"/>
  <c r="AH402" i="27"/>
  <c r="L402" i="27" s="1"/>
  <c r="AO402" i="27" s="1"/>
  <c r="AH403" i="27"/>
  <c r="L403" i="27" s="1"/>
  <c r="AO403" i="27" s="1"/>
  <c r="AH404" i="27"/>
  <c r="L404" i="27" s="1"/>
  <c r="AO404" i="27" s="1"/>
  <c r="AH405" i="27"/>
  <c r="L405" i="27" s="1"/>
  <c r="AO405" i="27" s="1"/>
  <c r="AH406" i="27"/>
  <c r="L406" i="27" s="1"/>
  <c r="AO406" i="27" s="1"/>
  <c r="AH407" i="27"/>
  <c r="L407" i="27" s="1"/>
  <c r="AO407" i="27" s="1"/>
  <c r="AH408" i="27"/>
  <c r="L408" i="27" s="1"/>
  <c r="AO408" i="27" s="1"/>
  <c r="AH409" i="27"/>
  <c r="L409" i="27" s="1"/>
  <c r="AO409" i="27" s="1"/>
  <c r="AH410" i="27"/>
  <c r="L410" i="27" s="1"/>
  <c r="AO410" i="27" s="1"/>
  <c r="AH411" i="27"/>
  <c r="L411" i="27" s="1"/>
  <c r="AO411" i="27" s="1"/>
  <c r="AH412" i="27"/>
  <c r="L412" i="27" s="1"/>
  <c r="AO412" i="27" s="1"/>
  <c r="AH413" i="27"/>
  <c r="L413" i="27" s="1"/>
  <c r="AO413" i="27" s="1"/>
  <c r="AH414" i="27"/>
  <c r="L414" i="27" s="1"/>
  <c r="AO414" i="27" s="1"/>
  <c r="AH415" i="27"/>
  <c r="L415" i="27" s="1"/>
  <c r="AO415" i="27" s="1"/>
  <c r="AH416" i="27"/>
  <c r="L416" i="27" s="1"/>
  <c r="AO416" i="27" s="1"/>
  <c r="AH417" i="27"/>
  <c r="L417" i="27" s="1"/>
  <c r="AO417" i="27" s="1"/>
  <c r="AH418" i="27"/>
  <c r="L418" i="27" s="1"/>
  <c r="AO418" i="27" s="1"/>
  <c r="AH419" i="27"/>
  <c r="L419" i="27" s="1"/>
  <c r="AO419" i="27" s="1"/>
  <c r="AH420" i="27"/>
  <c r="L420" i="27" s="1"/>
  <c r="AO420" i="27" s="1"/>
  <c r="AH421" i="27"/>
  <c r="L421" i="27" s="1"/>
  <c r="AO421" i="27" s="1"/>
  <c r="AH422" i="27"/>
  <c r="L422" i="27" s="1"/>
  <c r="AO422" i="27" s="1"/>
  <c r="AH423" i="27"/>
  <c r="L423" i="27" s="1"/>
  <c r="AO423" i="27" s="1"/>
  <c r="AH424" i="27"/>
  <c r="L424" i="27" s="1"/>
  <c r="AO424" i="27" s="1"/>
  <c r="AH425" i="27"/>
  <c r="L425" i="27" s="1"/>
  <c r="AO425" i="27" s="1"/>
  <c r="AH426" i="27"/>
  <c r="L426" i="27" s="1"/>
  <c r="AO426" i="27" s="1"/>
  <c r="AH427" i="27"/>
  <c r="L427" i="27" s="1"/>
  <c r="AO427" i="27" s="1"/>
  <c r="AH428" i="27"/>
  <c r="L428" i="27" s="1"/>
  <c r="AO428" i="27" s="1"/>
  <c r="AH429" i="27"/>
  <c r="L429" i="27" s="1"/>
  <c r="AO429" i="27" s="1"/>
  <c r="AH430" i="27"/>
  <c r="L430" i="27" s="1"/>
  <c r="AO430" i="27" s="1"/>
  <c r="AH431" i="27"/>
  <c r="L431" i="27" s="1"/>
  <c r="AO431" i="27" s="1"/>
  <c r="AH432" i="27"/>
  <c r="L432" i="27" s="1"/>
  <c r="AO432" i="27" s="1"/>
  <c r="AH433" i="27"/>
  <c r="L433" i="27" s="1"/>
  <c r="AO433" i="27" s="1"/>
  <c r="AH434" i="27"/>
  <c r="L434" i="27" s="1"/>
  <c r="AO434" i="27" s="1"/>
  <c r="AH435" i="27"/>
  <c r="L435" i="27" s="1"/>
  <c r="AO435" i="27" s="1"/>
  <c r="AH436" i="27"/>
  <c r="L436" i="27" s="1"/>
  <c r="AO436" i="27" s="1"/>
  <c r="AH437" i="27"/>
  <c r="L437" i="27" s="1"/>
  <c r="AO437" i="27" s="1"/>
  <c r="AH438" i="27"/>
  <c r="L438" i="27" s="1"/>
  <c r="AO438" i="27" s="1"/>
  <c r="AH439" i="27"/>
  <c r="L439" i="27" s="1"/>
  <c r="AO439" i="27" s="1"/>
  <c r="AH440" i="27"/>
  <c r="L440" i="27" s="1"/>
  <c r="AO440" i="27" s="1"/>
  <c r="AH441" i="27"/>
  <c r="L441" i="27" s="1"/>
  <c r="AO441" i="27" s="1"/>
  <c r="AH442" i="27"/>
  <c r="L442" i="27" s="1"/>
  <c r="AO442" i="27" s="1"/>
  <c r="AH443" i="27"/>
  <c r="L443" i="27" s="1"/>
  <c r="AO443" i="27" s="1"/>
  <c r="AH444" i="27"/>
  <c r="L444" i="27" s="1"/>
  <c r="AO444" i="27" s="1"/>
  <c r="AH445" i="27"/>
  <c r="L445" i="27" s="1"/>
  <c r="AO445" i="27" s="1"/>
  <c r="AH446" i="27"/>
  <c r="L446" i="27" s="1"/>
  <c r="AO446" i="27" s="1"/>
  <c r="AH447" i="27"/>
  <c r="L447" i="27" s="1"/>
  <c r="AO447" i="27" s="1"/>
  <c r="AH448" i="27"/>
  <c r="L448" i="27" s="1"/>
  <c r="AO448" i="27" s="1"/>
  <c r="AH449" i="27"/>
  <c r="L449" i="27" s="1"/>
  <c r="AO449" i="27" s="1"/>
  <c r="AH450" i="27"/>
  <c r="L450" i="27" s="1"/>
  <c r="AO450" i="27" s="1"/>
  <c r="AH451" i="27"/>
  <c r="L451" i="27" s="1"/>
  <c r="AO451" i="27" s="1"/>
  <c r="AH452" i="27"/>
  <c r="L452" i="27" s="1"/>
  <c r="AO452" i="27" s="1"/>
  <c r="AH453" i="27"/>
  <c r="L453" i="27" s="1"/>
  <c r="AO453" i="27" s="1"/>
  <c r="AH454" i="27"/>
  <c r="L454" i="27" s="1"/>
  <c r="AO454" i="27" s="1"/>
  <c r="AH455" i="27"/>
  <c r="L455" i="27" s="1"/>
  <c r="AO455" i="27" s="1"/>
  <c r="AH456" i="27"/>
  <c r="L456" i="27" s="1"/>
  <c r="AO456" i="27" s="1"/>
  <c r="AH457" i="27"/>
  <c r="L457" i="27" s="1"/>
  <c r="AO457" i="27" s="1"/>
  <c r="AH458" i="27"/>
  <c r="L458" i="27" s="1"/>
  <c r="AO458" i="27" s="1"/>
  <c r="AH459" i="27"/>
  <c r="L459" i="27" s="1"/>
  <c r="AO459" i="27" s="1"/>
  <c r="AH460" i="27"/>
  <c r="L460" i="27" s="1"/>
  <c r="AO460" i="27" s="1"/>
  <c r="AH461" i="27"/>
  <c r="L461" i="27" s="1"/>
  <c r="AO461" i="27" s="1"/>
  <c r="AH462" i="27"/>
  <c r="L462" i="27" s="1"/>
  <c r="AO462" i="27" s="1"/>
  <c r="AH463" i="27"/>
  <c r="L463" i="27" s="1"/>
  <c r="AO463" i="27" s="1"/>
  <c r="AH464" i="27"/>
  <c r="L464" i="27" s="1"/>
  <c r="AO464" i="27" s="1"/>
  <c r="AH465" i="27"/>
  <c r="L465" i="27" s="1"/>
  <c r="AO465" i="27" s="1"/>
  <c r="AH466" i="27"/>
  <c r="L466" i="27" s="1"/>
  <c r="AO466" i="27" s="1"/>
  <c r="AH467" i="27"/>
  <c r="L467" i="27" s="1"/>
  <c r="AO467" i="27" s="1"/>
  <c r="AH468" i="27"/>
  <c r="L468" i="27" s="1"/>
  <c r="AO468" i="27" s="1"/>
  <c r="AH469" i="27"/>
  <c r="L469" i="27" s="1"/>
  <c r="AO469" i="27" s="1"/>
  <c r="AH470" i="27"/>
  <c r="L470" i="27" s="1"/>
  <c r="AO470" i="27" s="1"/>
  <c r="AH471" i="27"/>
  <c r="L471" i="27" s="1"/>
  <c r="AO471" i="27" s="1"/>
  <c r="AH472" i="27"/>
  <c r="L472" i="27" s="1"/>
  <c r="AO472" i="27" s="1"/>
  <c r="AH473" i="27"/>
  <c r="L473" i="27" s="1"/>
  <c r="AO473" i="27" s="1"/>
  <c r="AH474" i="27"/>
  <c r="L474" i="27" s="1"/>
  <c r="AO474" i="27" s="1"/>
  <c r="AH475" i="27"/>
  <c r="L475" i="27" s="1"/>
  <c r="AO475" i="27" s="1"/>
  <c r="AH476" i="27"/>
  <c r="L476" i="27" s="1"/>
  <c r="AO476" i="27" s="1"/>
  <c r="AH477" i="27"/>
  <c r="L477" i="27" s="1"/>
  <c r="AO477" i="27" s="1"/>
  <c r="AH478" i="27"/>
  <c r="L478" i="27" s="1"/>
  <c r="AO478" i="27" s="1"/>
  <c r="AH479" i="27"/>
  <c r="L479" i="27" s="1"/>
  <c r="AO479" i="27" s="1"/>
  <c r="AH480" i="27"/>
  <c r="L480" i="27" s="1"/>
  <c r="AO480" i="27" s="1"/>
  <c r="AH481" i="27"/>
  <c r="L481" i="27" s="1"/>
  <c r="AO481" i="27" s="1"/>
  <c r="AH482" i="27"/>
  <c r="L482" i="27" s="1"/>
  <c r="AO482" i="27" s="1"/>
  <c r="AH483" i="27"/>
  <c r="L483" i="27" s="1"/>
  <c r="AO483" i="27" s="1"/>
  <c r="AH484" i="27"/>
  <c r="L484" i="27" s="1"/>
  <c r="AO484" i="27" s="1"/>
  <c r="AH485" i="27"/>
  <c r="L485" i="27" s="1"/>
  <c r="AO485" i="27" s="1"/>
  <c r="AH486" i="27"/>
  <c r="L486" i="27" s="1"/>
  <c r="AO486" i="27" s="1"/>
  <c r="AH487" i="27"/>
  <c r="L487" i="27" s="1"/>
  <c r="AO487" i="27" s="1"/>
  <c r="AH488" i="27"/>
  <c r="L488" i="27" s="1"/>
  <c r="AO488" i="27" s="1"/>
  <c r="AH489" i="27"/>
  <c r="L489" i="27" s="1"/>
  <c r="AO489" i="27" s="1"/>
  <c r="AH490" i="27"/>
  <c r="L490" i="27" s="1"/>
  <c r="AO490" i="27" s="1"/>
  <c r="AH491" i="27"/>
  <c r="L491" i="27" s="1"/>
  <c r="AO491" i="27" s="1"/>
  <c r="AH492" i="27"/>
  <c r="L492" i="27" s="1"/>
  <c r="AO492" i="27" s="1"/>
  <c r="AH493" i="27"/>
  <c r="L493" i="27" s="1"/>
  <c r="AO493" i="27" s="1"/>
  <c r="AH494" i="27"/>
  <c r="L494" i="27" s="1"/>
  <c r="AO494" i="27" s="1"/>
  <c r="AH495" i="27"/>
  <c r="L495" i="27" s="1"/>
  <c r="AO495" i="27" s="1"/>
  <c r="AH496" i="27"/>
  <c r="L496" i="27" s="1"/>
  <c r="AO496" i="27" s="1"/>
  <c r="AH497" i="27"/>
  <c r="L497" i="27" s="1"/>
  <c r="AO497" i="27" s="1"/>
  <c r="AH498" i="27"/>
  <c r="L498" i="27" s="1"/>
  <c r="AO498" i="27" s="1"/>
  <c r="AH499" i="27"/>
  <c r="L499" i="27" s="1"/>
  <c r="AO499" i="27" s="1"/>
  <c r="AH500" i="27"/>
  <c r="L500" i="27" s="1"/>
  <c r="AO500" i="27" s="1"/>
  <c r="AH501" i="27"/>
  <c r="L501" i="27" s="1"/>
  <c r="AO501" i="27" s="1"/>
  <c r="AH502" i="27"/>
  <c r="L502" i="27" s="1"/>
  <c r="AO502" i="27" s="1"/>
  <c r="AH503" i="27"/>
  <c r="L503" i="27" s="1"/>
  <c r="AO503" i="27" s="1"/>
  <c r="AH504" i="27"/>
  <c r="L504" i="27" s="1"/>
  <c r="AO504" i="27" s="1"/>
  <c r="AH505" i="27"/>
  <c r="L505" i="27" s="1"/>
  <c r="AO505" i="27" s="1"/>
  <c r="AH506" i="27"/>
  <c r="L506" i="27" s="1"/>
  <c r="AO506" i="27" s="1"/>
  <c r="AH507" i="27"/>
  <c r="L507" i="27" s="1"/>
  <c r="AO507" i="27" s="1"/>
  <c r="AH508" i="27"/>
  <c r="L508" i="27" s="1"/>
  <c r="AO508" i="27" s="1"/>
  <c r="AH509" i="27"/>
  <c r="L509" i="27" s="1"/>
  <c r="AO509" i="27" s="1"/>
  <c r="AH510" i="27"/>
  <c r="L510" i="27" s="1"/>
  <c r="AO510" i="27" s="1"/>
  <c r="AH511" i="27"/>
  <c r="L511" i="27" s="1"/>
  <c r="AO511" i="27" s="1"/>
  <c r="AH512" i="27"/>
  <c r="L512" i="27" s="1"/>
  <c r="AO512" i="27" s="1"/>
  <c r="AH513" i="27"/>
  <c r="L513" i="27" s="1"/>
  <c r="AO513" i="27" s="1"/>
  <c r="AH514" i="27"/>
  <c r="L514" i="27" s="1"/>
  <c r="AO514" i="27" s="1"/>
  <c r="AH515" i="27"/>
  <c r="L515" i="27" s="1"/>
  <c r="AO515" i="27" s="1"/>
  <c r="AH516" i="27"/>
  <c r="L516" i="27" s="1"/>
  <c r="AO516" i="27" s="1"/>
  <c r="AH517" i="27"/>
  <c r="L517" i="27" s="1"/>
  <c r="AO517" i="27" s="1"/>
  <c r="AH518" i="27"/>
  <c r="L518" i="27" s="1"/>
  <c r="AO518" i="27" s="1"/>
  <c r="AH519" i="27"/>
  <c r="L519" i="27" s="1"/>
  <c r="AO519" i="27" s="1"/>
  <c r="AH520" i="27"/>
  <c r="L520" i="27" s="1"/>
  <c r="AO520" i="27" s="1"/>
  <c r="AH521" i="27"/>
  <c r="L521" i="27" s="1"/>
  <c r="AO521" i="27" s="1"/>
  <c r="AH522" i="27"/>
  <c r="L522" i="27" s="1"/>
  <c r="AO522" i="27" s="1"/>
  <c r="AH523" i="27"/>
  <c r="L523" i="27" s="1"/>
  <c r="AO523" i="27" s="1"/>
  <c r="AH524" i="27"/>
  <c r="L524" i="27" s="1"/>
  <c r="AO524" i="27" s="1"/>
  <c r="AH525" i="27"/>
  <c r="L525" i="27" s="1"/>
  <c r="AO525" i="27" s="1"/>
  <c r="AH526" i="27"/>
  <c r="L526" i="27" s="1"/>
  <c r="AO526" i="27" s="1"/>
  <c r="AH527" i="27"/>
  <c r="L527" i="27" s="1"/>
  <c r="AO527" i="27" s="1"/>
  <c r="AH528" i="27"/>
  <c r="L528" i="27" s="1"/>
  <c r="AO528" i="27" s="1"/>
  <c r="AH529" i="27"/>
  <c r="L529" i="27" s="1"/>
  <c r="AO529" i="27" s="1"/>
  <c r="AH530" i="27"/>
  <c r="L530" i="27" s="1"/>
  <c r="AO530" i="27" s="1"/>
  <c r="AH531" i="27"/>
  <c r="L531" i="27" s="1"/>
  <c r="AO531" i="27" s="1"/>
  <c r="AH532" i="27"/>
  <c r="L532" i="27" s="1"/>
  <c r="AO532" i="27" s="1"/>
  <c r="AH533" i="27"/>
  <c r="L533" i="27" s="1"/>
  <c r="AO533" i="27" s="1"/>
  <c r="AH534" i="27"/>
  <c r="L534" i="27" s="1"/>
  <c r="AO534" i="27" s="1"/>
  <c r="AH535" i="27"/>
  <c r="L535" i="27" s="1"/>
  <c r="AO535" i="27" s="1"/>
  <c r="AH536" i="27"/>
  <c r="L536" i="27" s="1"/>
  <c r="AO536" i="27" s="1"/>
  <c r="AH537" i="27"/>
  <c r="L537" i="27" s="1"/>
  <c r="AO537" i="27" s="1"/>
  <c r="AH538" i="27"/>
  <c r="L538" i="27" s="1"/>
  <c r="AO538" i="27" s="1"/>
  <c r="AH539" i="27"/>
  <c r="L539" i="27" s="1"/>
  <c r="AO539" i="27" s="1"/>
  <c r="AH540" i="27"/>
  <c r="L540" i="27" s="1"/>
  <c r="AO540" i="27" s="1"/>
  <c r="AH541" i="27"/>
  <c r="L541" i="27" s="1"/>
  <c r="AO541" i="27" s="1"/>
  <c r="AH542" i="27"/>
  <c r="L542" i="27" s="1"/>
  <c r="AO542" i="27" s="1"/>
  <c r="AH543" i="27"/>
  <c r="L543" i="27" s="1"/>
  <c r="AO543" i="27" s="1"/>
  <c r="AH544" i="27"/>
  <c r="L544" i="27" s="1"/>
  <c r="AO544" i="27" s="1"/>
  <c r="AH545" i="27"/>
  <c r="L545" i="27" s="1"/>
  <c r="AO545" i="27" s="1"/>
  <c r="AH546" i="27"/>
  <c r="L546" i="27" s="1"/>
  <c r="AO546" i="27" s="1"/>
  <c r="AH547" i="27"/>
  <c r="L547" i="27" s="1"/>
  <c r="AO547" i="27" s="1"/>
  <c r="AH548" i="27"/>
  <c r="L548" i="27" s="1"/>
  <c r="AO548" i="27" s="1"/>
  <c r="AH549" i="27"/>
  <c r="L549" i="27" s="1"/>
  <c r="AO549" i="27" s="1"/>
  <c r="AH550" i="27"/>
  <c r="L550" i="27" s="1"/>
  <c r="AO550" i="27" s="1"/>
  <c r="AH551" i="27"/>
  <c r="L551" i="27" s="1"/>
  <c r="AO551" i="27" s="1"/>
  <c r="AH552" i="27"/>
  <c r="L552" i="27" s="1"/>
  <c r="AO552" i="27" s="1"/>
  <c r="AH553" i="27"/>
  <c r="L553" i="27" s="1"/>
  <c r="AO553" i="27" s="1"/>
  <c r="AH554" i="27"/>
  <c r="L554" i="27" s="1"/>
  <c r="AO554" i="27" s="1"/>
  <c r="AH555" i="27"/>
  <c r="L555" i="27" s="1"/>
  <c r="AO555" i="27" s="1"/>
  <c r="AH556" i="27"/>
  <c r="L556" i="27" s="1"/>
  <c r="AO556" i="27" s="1"/>
  <c r="AH557" i="27"/>
  <c r="L557" i="27" s="1"/>
  <c r="AO557" i="27" s="1"/>
  <c r="AH558" i="27"/>
  <c r="L558" i="27" s="1"/>
  <c r="AO558" i="27" s="1"/>
  <c r="AH559" i="27"/>
  <c r="L559" i="27" s="1"/>
  <c r="AO559" i="27" s="1"/>
  <c r="AH560" i="27"/>
  <c r="L560" i="27" s="1"/>
  <c r="AO560" i="27" s="1"/>
  <c r="AH561" i="27"/>
  <c r="L561" i="27" s="1"/>
  <c r="AO561" i="27" s="1"/>
  <c r="AH562" i="27"/>
  <c r="L562" i="27" s="1"/>
  <c r="AO562" i="27" s="1"/>
  <c r="AH563" i="27"/>
  <c r="L563" i="27" s="1"/>
  <c r="AO563" i="27" s="1"/>
  <c r="AH564" i="27"/>
  <c r="L564" i="27" s="1"/>
  <c r="AO564" i="27" s="1"/>
  <c r="AH565" i="27"/>
  <c r="L565" i="27" s="1"/>
  <c r="AO565" i="27" s="1"/>
  <c r="AH566" i="27"/>
  <c r="L566" i="27" s="1"/>
  <c r="AO566" i="27" s="1"/>
  <c r="AH567" i="27"/>
  <c r="L567" i="27" s="1"/>
  <c r="AO567" i="27" s="1"/>
  <c r="AH568" i="27"/>
  <c r="L568" i="27" s="1"/>
  <c r="AO568" i="27" s="1"/>
  <c r="AH569" i="27"/>
  <c r="L569" i="27" s="1"/>
  <c r="AO569" i="27" s="1"/>
  <c r="AH570" i="27"/>
  <c r="L570" i="27" s="1"/>
  <c r="AO570" i="27" s="1"/>
  <c r="AH571" i="27"/>
  <c r="L571" i="27" s="1"/>
  <c r="AO571" i="27" s="1"/>
  <c r="AH572" i="27"/>
  <c r="L572" i="27" s="1"/>
  <c r="AO572" i="27" s="1"/>
  <c r="AH573" i="27"/>
  <c r="L573" i="27" s="1"/>
  <c r="AO573" i="27" s="1"/>
  <c r="AH574" i="27"/>
  <c r="L574" i="27" s="1"/>
  <c r="AO574" i="27" s="1"/>
  <c r="AH575" i="27"/>
  <c r="L575" i="27" s="1"/>
  <c r="AO575" i="27" s="1"/>
  <c r="AH576" i="27"/>
  <c r="L576" i="27" s="1"/>
  <c r="AO576" i="27" s="1"/>
  <c r="AH577" i="27"/>
  <c r="L577" i="27" s="1"/>
  <c r="AO577" i="27" s="1"/>
  <c r="AH578" i="27"/>
  <c r="L578" i="27" s="1"/>
  <c r="AO578" i="27" s="1"/>
  <c r="AH579" i="27"/>
  <c r="L579" i="27" s="1"/>
  <c r="AO579" i="27" s="1"/>
  <c r="AH580" i="27"/>
  <c r="L580" i="27" s="1"/>
  <c r="AO580" i="27" s="1"/>
  <c r="AH581" i="27"/>
  <c r="L581" i="27" s="1"/>
  <c r="AO581" i="27" s="1"/>
  <c r="AH582" i="27"/>
  <c r="L582" i="27" s="1"/>
  <c r="AO582" i="27" s="1"/>
  <c r="AH583" i="27"/>
  <c r="L583" i="27" s="1"/>
  <c r="AO583" i="27" s="1"/>
  <c r="AH584" i="27"/>
  <c r="L584" i="27" s="1"/>
  <c r="AO584" i="27" s="1"/>
  <c r="AH585" i="27"/>
  <c r="L585" i="27" s="1"/>
  <c r="AO585" i="27" s="1"/>
  <c r="AH586" i="27"/>
  <c r="L586" i="27" s="1"/>
  <c r="AO586" i="27" s="1"/>
  <c r="AH587" i="27"/>
  <c r="L587" i="27" s="1"/>
  <c r="AO587" i="27" s="1"/>
  <c r="AH588" i="27"/>
  <c r="L588" i="27" s="1"/>
  <c r="AO588" i="27" s="1"/>
  <c r="AH589" i="27"/>
  <c r="L589" i="27" s="1"/>
  <c r="AO589" i="27" s="1"/>
  <c r="AH590" i="27"/>
  <c r="L590" i="27" s="1"/>
  <c r="AO590" i="27" s="1"/>
  <c r="AH591" i="27"/>
  <c r="L591" i="27" s="1"/>
  <c r="AO591" i="27" s="1"/>
  <c r="AH592" i="27"/>
  <c r="L592" i="27" s="1"/>
  <c r="AO592" i="27" s="1"/>
  <c r="AH593" i="27"/>
  <c r="L593" i="27" s="1"/>
  <c r="AO593" i="27" s="1"/>
  <c r="AH594" i="27"/>
  <c r="L594" i="27" s="1"/>
  <c r="AO594" i="27" s="1"/>
  <c r="AH595" i="27"/>
  <c r="L595" i="27" s="1"/>
  <c r="AO595" i="27" s="1"/>
  <c r="AH596" i="27"/>
  <c r="L596" i="27" s="1"/>
  <c r="AO596" i="27" s="1"/>
  <c r="AH597" i="27"/>
  <c r="L597" i="27" s="1"/>
  <c r="AO597" i="27" s="1"/>
  <c r="AH598" i="27"/>
  <c r="L598" i="27" s="1"/>
  <c r="AO598" i="27" s="1"/>
  <c r="AH599" i="27"/>
  <c r="L599" i="27" s="1"/>
  <c r="AO599" i="27" s="1"/>
  <c r="AH600" i="27"/>
  <c r="L600" i="27" s="1"/>
  <c r="AO600" i="27" s="1"/>
  <c r="AH601" i="27"/>
  <c r="L601" i="27" s="1"/>
  <c r="AO601" i="27" s="1"/>
  <c r="AH602" i="27"/>
  <c r="L602" i="27" s="1"/>
  <c r="AO602" i="27" s="1"/>
  <c r="AH603" i="27"/>
  <c r="L603" i="27" s="1"/>
  <c r="AO603" i="27" s="1"/>
  <c r="AH604" i="27"/>
  <c r="L604" i="27" s="1"/>
  <c r="AO604" i="27" s="1"/>
  <c r="AH605" i="27"/>
  <c r="L605" i="27" s="1"/>
  <c r="AO605" i="27" s="1"/>
  <c r="AH606" i="27"/>
  <c r="L606" i="27" s="1"/>
  <c r="AO606" i="27" s="1"/>
  <c r="AH607" i="27"/>
  <c r="L607" i="27" s="1"/>
  <c r="AO607" i="27" s="1"/>
  <c r="AH608" i="27"/>
  <c r="L608" i="27" s="1"/>
  <c r="AO608" i="27" s="1"/>
  <c r="AH609" i="27"/>
  <c r="L609" i="27" s="1"/>
  <c r="AO609" i="27" s="1"/>
  <c r="AH610" i="27"/>
  <c r="L610" i="27" s="1"/>
  <c r="AO610" i="27" s="1"/>
  <c r="AH611" i="27"/>
  <c r="L611" i="27" s="1"/>
  <c r="AO611" i="27" s="1"/>
  <c r="AH612" i="27"/>
  <c r="L612" i="27" s="1"/>
  <c r="AO612" i="27" s="1"/>
  <c r="AH613" i="27"/>
  <c r="L613" i="27" s="1"/>
  <c r="AO613" i="27" s="1"/>
  <c r="AH614" i="27"/>
  <c r="L614" i="27" s="1"/>
  <c r="AO614" i="27" s="1"/>
  <c r="AH615" i="27"/>
  <c r="L615" i="27" s="1"/>
  <c r="AO615" i="27" s="1"/>
  <c r="AH616" i="27"/>
  <c r="L616" i="27" s="1"/>
  <c r="AO616" i="27" s="1"/>
  <c r="AH617" i="27"/>
  <c r="L617" i="27" s="1"/>
  <c r="AO617" i="27" s="1"/>
  <c r="AH618" i="27"/>
  <c r="L618" i="27" s="1"/>
  <c r="AO618" i="27" s="1"/>
  <c r="AH619" i="27"/>
  <c r="L619" i="27" s="1"/>
  <c r="AO619" i="27" s="1"/>
  <c r="AH620" i="27"/>
  <c r="L620" i="27" s="1"/>
  <c r="AO620" i="27" s="1"/>
  <c r="AH621" i="27"/>
  <c r="L621" i="27" s="1"/>
  <c r="AO621" i="27" s="1"/>
  <c r="AH622" i="27"/>
  <c r="L622" i="27" s="1"/>
  <c r="AO622" i="27" s="1"/>
  <c r="AH623" i="27"/>
  <c r="L623" i="27" s="1"/>
  <c r="AO623" i="27" s="1"/>
  <c r="AH624" i="27"/>
  <c r="L624" i="27" s="1"/>
  <c r="AO624" i="27" s="1"/>
  <c r="AH625" i="27"/>
  <c r="L625" i="27" s="1"/>
  <c r="AO625" i="27" s="1"/>
  <c r="AH626" i="27"/>
  <c r="L626" i="27" s="1"/>
  <c r="AO626" i="27" s="1"/>
  <c r="AH627" i="27"/>
  <c r="L627" i="27" s="1"/>
  <c r="AO627" i="27" s="1"/>
  <c r="AH628" i="27"/>
  <c r="L628" i="27" s="1"/>
  <c r="AO628" i="27" s="1"/>
  <c r="AH629" i="27"/>
  <c r="L629" i="27" s="1"/>
  <c r="AO629" i="27" s="1"/>
  <c r="AH630" i="27"/>
  <c r="L630" i="27" s="1"/>
  <c r="AO630" i="27" s="1"/>
  <c r="AH631" i="27"/>
  <c r="L631" i="27" s="1"/>
  <c r="AO631" i="27" s="1"/>
  <c r="AH632" i="27"/>
  <c r="L632" i="27" s="1"/>
  <c r="AO632" i="27" s="1"/>
  <c r="AH633" i="27"/>
  <c r="L633" i="27" s="1"/>
  <c r="AO633" i="27" s="1"/>
  <c r="AH634" i="27"/>
  <c r="L634" i="27" s="1"/>
  <c r="AO634" i="27" s="1"/>
  <c r="AH635" i="27"/>
  <c r="L635" i="27" s="1"/>
  <c r="AO635" i="27" s="1"/>
  <c r="AH636" i="27"/>
  <c r="L636" i="27" s="1"/>
  <c r="AO636" i="27" s="1"/>
  <c r="AH637" i="27"/>
  <c r="L637" i="27" s="1"/>
  <c r="AO637" i="27" s="1"/>
  <c r="AH638" i="27"/>
  <c r="L638" i="27" s="1"/>
  <c r="AO638" i="27" s="1"/>
  <c r="AH639" i="27"/>
  <c r="L639" i="27" s="1"/>
  <c r="AO639" i="27" s="1"/>
  <c r="AH640" i="27"/>
  <c r="L640" i="27" s="1"/>
  <c r="AO640" i="27" s="1"/>
  <c r="AH641" i="27"/>
  <c r="L641" i="27" s="1"/>
  <c r="AO641" i="27" s="1"/>
  <c r="AH642" i="27"/>
  <c r="L642" i="27" s="1"/>
  <c r="AO642" i="27" s="1"/>
  <c r="AH643" i="27"/>
  <c r="L643" i="27" s="1"/>
  <c r="AO643" i="27" s="1"/>
  <c r="AH644" i="27"/>
  <c r="L644" i="27" s="1"/>
  <c r="AO644" i="27" s="1"/>
  <c r="AH645" i="27"/>
  <c r="L645" i="27" s="1"/>
  <c r="AO645" i="27" s="1"/>
  <c r="AH646" i="27"/>
  <c r="L646" i="27" s="1"/>
  <c r="AO646" i="27" s="1"/>
  <c r="AH647" i="27"/>
  <c r="L647" i="27" s="1"/>
  <c r="AO647" i="27" s="1"/>
  <c r="AH648" i="27"/>
  <c r="L648" i="27" s="1"/>
  <c r="AO648" i="27" s="1"/>
  <c r="AH649" i="27"/>
  <c r="L649" i="27" s="1"/>
  <c r="AO649" i="27" s="1"/>
  <c r="AH650" i="27"/>
  <c r="L650" i="27" s="1"/>
  <c r="AO650" i="27" s="1"/>
  <c r="AH651" i="27"/>
  <c r="L651" i="27" s="1"/>
  <c r="AO651" i="27" s="1"/>
  <c r="AH652" i="27"/>
  <c r="L652" i="27" s="1"/>
  <c r="AO652" i="27" s="1"/>
  <c r="AH653" i="27"/>
  <c r="L653" i="27" s="1"/>
  <c r="AO653" i="27" s="1"/>
  <c r="AH654" i="27"/>
  <c r="L654" i="27" s="1"/>
  <c r="AO654" i="27" s="1"/>
  <c r="AH655" i="27"/>
  <c r="L655" i="27" s="1"/>
  <c r="AO655" i="27" s="1"/>
  <c r="AH656" i="27"/>
  <c r="L656" i="27" s="1"/>
  <c r="AO656" i="27" s="1"/>
  <c r="AH657" i="27"/>
  <c r="L657" i="27" s="1"/>
  <c r="AO657" i="27" s="1"/>
  <c r="AH658" i="27"/>
  <c r="L658" i="27" s="1"/>
  <c r="AO658" i="27" s="1"/>
  <c r="AH659" i="27"/>
  <c r="L659" i="27" s="1"/>
  <c r="AO659" i="27" s="1"/>
  <c r="AH660" i="27"/>
  <c r="L660" i="27" s="1"/>
  <c r="AO660" i="27" s="1"/>
  <c r="AH661" i="27"/>
  <c r="L661" i="27" s="1"/>
  <c r="AO661" i="27" s="1"/>
  <c r="AH662" i="27"/>
  <c r="L662" i="27" s="1"/>
  <c r="AO662" i="27" s="1"/>
  <c r="AH663" i="27"/>
  <c r="L663" i="27" s="1"/>
  <c r="AO663" i="27" s="1"/>
  <c r="AH664" i="27"/>
  <c r="L664" i="27" s="1"/>
  <c r="AO664" i="27" s="1"/>
  <c r="AH665" i="27"/>
  <c r="L665" i="27" s="1"/>
  <c r="AO665" i="27" s="1"/>
  <c r="AH666" i="27"/>
  <c r="L666" i="27" s="1"/>
  <c r="AO666" i="27" s="1"/>
  <c r="AH667" i="27"/>
  <c r="L667" i="27" s="1"/>
  <c r="AO667" i="27" s="1"/>
  <c r="AH668" i="27"/>
  <c r="L668" i="27" s="1"/>
  <c r="AO668" i="27" s="1"/>
  <c r="AH669" i="27"/>
  <c r="L669" i="27" s="1"/>
  <c r="AO669" i="27" s="1"/>
  <c r="AH670" i="27"/>
  <c r="L670" i="27" s="1"/>
  <c r="AO670" i="27" s="1"/>
  <c r="AH671" i="27"/>
  <c r="L671" i="27" s="1"/>
  <c r="AO671" i="27" s="1"/>
  <c r="AH672" i="27"/>
  <c r="L672" i="27" s="1"/>
  <c r="AO672" i="27" s="1"/>
  <c r="AH673" i="27"/>
  <c r="L673" i="27" s="1"/>
  <c r="AO673" i="27" s="1"/>
  <c r="AH674" i="27"/>
  <c r="L674" i="27" s="1"/>
  <c r="AO674" i="27" s="1"/>
  <c r="AH675" i="27"/>
  <c r="L675" i="27" s="1"/>
  <c r="AO675" i="27" s="1"/>
  <c r="AH676" i="27"/>
  <c r="L676" i="27" s="1"/>
  <c r="AO676" i="27" s="1"/>
  <c r="AH677" i="27"/>
  <c r="L677" i="27" s="1"/>
  <c r="AO677" i="27" s="1"/>
  <c r="AH678" i="27"/>
  <c r="L678" i="27" s="1"/>
  <c r="AO678" i="27" s="1"/>
  <c r="AH679" i="27"/>
  <c r="L679" i="27" s="1"/>
  <c r="AO679" i="27" s="1"/>
  <c r="AH680" i="27"/>
  <c r="L680" i="27" s="1"/>
  <c r="AO680" i="27" s="1"/>
  <c r="AH681" i="27"/>
  <c r="L681" i="27" s="1"/>
  <c r="AO681" i="27" s="1"/>
  <c r="AH682" i="27"/>
  <c r="L682" i="27" s="1"/>
  <c r="AO682" i="27" s="1"/>
  <c r="AH683" i="27"/>
  <c r="L683" i="27" s="1"/>
  <c r="AO683" i="27" s="1"/>
  <c r="AH684" i="27"/>
  <c r="L684" i="27" s="1"/>
  <c r="AO684" i="27" s="1"/>
  <c r="AH685" i="27"/>
  <c r="L685" i="27" s="1"/>
  <c r="AO685" i="27" s="1"/>
  <c r="AH686" i="27"/>
  <c r="L686" i="27" s="1"/>
  <c r="AO686" i="27" s="1"/>
  <c r="AH687" i="27"/>
  <c r="L687" i="27" s="1"/>
  <c r="AO687" i="27" s="1"/>
  <c r="AH688" i="27"/>
  <c r="L688" i="27" s="1"/>
  <c r="AO688" i="27" s="1"/>
  <c r="AH689" i="27"/>
  <c r="L689" i="27" s="1"/>
  <c r="AO689" i="27" s="1"/>
  <c r="AH690" i="27"/>
  <c r="L690" i="27" s="1"/>
  <c r="AO690" i="27" s="1"/>
  <c r="AH691" i="27"/>
  <c r="L691" i="27" s="1"/>
  <c r="AO691" i="27" s="1"/>
  <c r="AH692" i="27"/>
  <c r="L692" i="27" s="1"/>
  <c r="AO692" i="27" s="1"/>
  <c r="AH693" i="27"/>
  <c r="L693" i="27" s="1"/>
  <c r="AO693" i="27" s="1"/>
  <c r="AH694" i="27"/>
  <c r="L694" i="27" s="1"/>
  <c r="AO694" i="27" s="1"/>
  <c r="AH695" i="27"/>
  <c r="L695" i="27" s="1"/>
  <c r="AO695" i="27" s="1"/>
  <c r="AH696" i="27"/>
  <c r="L696" i="27" s="1"/>
  <c r="AO696" i="27" s="1"/>
  <c r="AH697" i="27"/>
  <c r="L697" i="27" s="1"/>
  <c r="AO697" i="27" s="1"/>
  <c r="AH698" i="27"/>
  <c r="L698" i="27" s="1"/>
  <c r="AO698" i="27" s="1"/>
  <c r="AH699" i="27"/>
  <c r="L699" i="27" s="1"/>
  <c r="AO699" i="27" s="1"/>
  <c r="AH700" i="27"/>
  <c r="L700" i="27" s="1"/>
  <c r="AO700" i="27" s="1"/>
  <c r="AH701" i="27"/>
  <c r="L701" i="27" s="1"/>
  <c r="AO701" i="27" s="1"/>
  <c r="AH702" i="27"/>
  <c r="L702" i="27" s="1"/>
  <c r="AO702" i="27" s="1"/>
  <c r="AH703" i="27"/>
  <c r="L703" i="27" s="1"/>
  <c r="AO703" i="27" s="1"/>
  <c r="AH704" i="27"/>
  <c r="L704" i="27" s="1"/>
  <c r="AO704" i="27" s="1"/>
  <c r="AH705" i="27"/>
  <c r="L705" i="27" s="1"/>
  <c r="AO705" i="27" s="1"/>
  <c r="AH706" i="27"/>
  <c r="L706" i="27" s="1"/>
  <c r="AO706" i="27" s="1"/>
  <c r="AH707" i="27"/>
  <c r="L707" i="27" s="1"/>
  <c r="AO707" i="27" s="1"/>
  <c r="AH708" i="27"/>
  <c r="L708" i="27" s="1"/>
  <c r="AO708" i="27" s="1"/>
  <c r="AH709" i="27"/>
  <c r="L709" i="27" s="1"/>
  <c r="AO709" i="27" s="1"/>
  <c r="AH710" i="27"/>
  <c r="L710" i="27" s="1"/>
  <c r="AO710" i="27" s="1"/>
  <c r="AH711" i="27"/>
  <c r="L711" i="27" s="1"/>
  <c r="AO711" i="27" s="1"/>
  <c r="AH712" i="27"/>
  <c r="L712" i="27" s="1"/>
  <c r="AO712" i="27" s="1"/>
  <c r="AH713" i="27"/>
  <c r="L713" i="27" s="1"/>
  <c r="AO713" i="27" s="1"/>
  <c r="AH714" i="27"/>
  <c r="L714" i="27" s="1"/>
  <c r="AO714" i="27" s="1"/>
  <c r="AH715" i="27"/>
  <c r="L715" i="27" s="1"/>
  <c r="AO715" i="27" s="1"/>
  <c r="AH716" i="27"/>
  <c r="L716" i="27" s="1"/>
  <c r="AO716" i="27" s="1"/>
  <c r="AH717" i="27"/>
  <c r="L717" i="27" s="1"/>
  <c r="AO717" i="27" s="1"/>
  <c r="AH718" i="27"/>
  <c r="L718" i="27" s="1"/>
  <c r="AO718" i="27" s="1"/>
  <c r="AH719" i="27"/>
  <c r="L719" i="27" s="1"/>
  <c r="AO719" i="27" s="1"/>
  <c r="AH720" i="27"/>
  <c r="L720" i="27" s="1"/>
  <c r="AO720" i="27" s="1"/>
  <c r="AH721" i="27"/>
  <c r="L721" i="27" s="1"/>
  <c r="AO721" i="27" s="1"/>
  <c r="AH722" i="27"/>
  <c r="L722" i="27" s="1"/>
  <c r="AO722" i="27" s="1"/>
  <c r="AH723" i="27"/>
  <c r="L723" i="27" s="1"/>
  <c r="AO723" i="27" s="1"/>
  <c r="AH724" i="27"/>
  <c r="L724" i="27" s="1"/>
  <c r="AO724" i="27" s="1"/>
  <c r="AH725" i="27"/>
  <c r="L725" i="27" s="1"/>
  <c r="AO725" i="27" s="1"/>
  <c r="AH726" i="27"/>
  <c r="L726" i="27" s="1"/>
  <c r="AO726" i="27" s="1"/>
  <c r="AH727" i="27"/>
  <c r="L727" i="27" s="1"/>
  <c r="AO727" i="27" s="1"/>
  <c r="AH728" i="27"/>
  <c r="L728" i="27" s="1"/>
  <c r="AO728" i="27" s="1"/>
  <c r="AH729" i="27"/>
  <c r="L729" i="27" s="1"/>
  <c r="AO729" i="27" s="1"/>
  <c r="AH730" i="27"/>
  <c r="L730" i="27" s="1"/>
  <c r="AO730" i="27" s="1"/>
  <c r="AH731" i="27"/>
  <c r="L731" i="27" s="1"/>
  <c r="AO731" i="27" s="1"/>
  <c r="AH732" i="27"/>
  <c r="L732" i="27" s="1"/>
  <c r="AO732" i="27" s="1"/>
  <c r="AH733" i="27"/>
  <c r="L733" i="27" s="1"/>
  <c r="AO733" i="27" s="1"/>
  <c r="AH734" i="27"/>
  <c r="L734" i="27" s="1"/>
  <c r="AO734" i="27" s="1"/>
  <c r="AH735" i="27"/>
  <c r="L735" i="27" s="1"/>
  <c r="AO735" i="27" s="1"/>
  <c r="AH736" i="27"/>
  <c r="L736" i="27" s="1"/>
  <c r="AO736" i="27" s="1"/>
  <c r="AH737" i="27"/>
  <c r="L737" i="27" s="1"/>
  <c r="AO737" i="27" s="1"/>
  <c r="AH738" i="27"/>
  <c r="L738" i="27" s="1"/>
  <c r="AO738" i="27" s="1"/>
  <c r="AH739" i="27"/>
  <c r="L739" i="27" s="1"/>
  <c r="AO739" i="27" s="1"/>
  <c r="AH740" i="27"/>
  <c r="L740" i="27" s="1"/>
  <c r="AO740" i="27" s="1"/>
  <c r="AH741" i="27"/>
  <c r="L741" i="27" s="1"/>
  <c r="AO741" i="27" s="1"/>
  <c r="AH742" i="27"/>
  <c r="L742" i="27" s="1"/>
  <c r="AO742" i="27" s="1"/>
  <c r="AH743" i="27"/>
  <c r="L743" i="27" s="1"/>
  <c r="AO743" i="27" s="1"/>
  <c r="AH744" i="27"/>
  <c r="L744" i="27" s="1"/>
  <c r="AO744" i="27" s="1"/>
  <c r="AH745" i="27"/>
  <c r="L745" i="27" s="1"/>
  <c r="AO745" i="27" s="1"/>
  <c r="AH746" i="27"/>
  <c r="L746" i="27" s="1"/>
  <c r="AO746" i="27" s="1"/>
  <c r="AH747" i="27"/>
  <c r="L747" i="27" s="1"/>
  <c r="AO747" i="27" s="1"/>
  <c r="AH748" i="27"/>
  <c r="L748" i="27" s="1"/>
  <c r="AO748" i="27" s="1"/>
  <c r="AH749" i="27"/>
  <c r="L749" i="27" s="1"/>
  <c r="AO749" i="27" s="1"/>
  <c r="AH750" i="27"/>
  <c r="L750" i="27" s="1"/>
  <c r="AO750" i="27" s="1"/>
  <c r="AH751" i="27"/>
  <c r="L751" i="27" s="1"/>
  <c r="AO751" i="27" s="1"/>
  <c r="AH752" i="27"/>
  <c r="L752" i="27" s="1"/>
  <c r="AO752" i="27" s="1"/>
  <c r="AH753" i="27"/>
  <c r="L753" i="27" s="1"/>
  <c r="AO753" i="27" s="1"/>
  <c r="AH754" i="27"/>
  <c r="L754" i="27" s="1"/>
  <c r="AO754" i="27" s="1"/>
  <c r="AH755" i="27"/>
  <c r="L755" i="27" s="1"/>
  <c r="AO755" i="27" s="1"/>
  <c r="AH756" i="27"/>
  <c r="L756" i="27" s="1"/>
  <c r="AO756" i="27" s="1"/>
  <c r="AH757" i="27"/>
  <c r="L757" i="27" s="1"/>
  <c r="AO757" i="27" s="1"/>
  <c r="AH758" i="27"/>
  <c r="L758" i="27" s="1"/>
  <c r="AO758" i="27" s="1"/>
  <c r="AH759" i="27"/>
  <c r="L759" i="27" s="1"/>
  <c r="AO759" i="27" s="1"/>
  <c r="AH760" i="27"/>
  <c r="L760" i="27" s="1"/>
  <c r="AO760" i="27" s="1"/>
  <c r="AH761" i="27"/>
  <c r="L761" i="27" s="1"/>
  <c r="AO761" i="27" s="1"/>
  <c r="AH762" i="27"/>
  <c r="L762" i="27" s="1"/>
  <c r="AO762" i="27" s="1"/>
  <c r="AH763" i="27"/>
  <c r="L763" i="27" s="1"/>
  <c r="AO763" i="27" s="1"/>
  <c r="AH764" i="27"/>
  <c r="L764" i="27" s="1"/>
  <c r="AO764" i="27" s="1"/>
  <c r="AH765" i="27"/>
  <c r="L765" i="27" s="1"/>
  <c r="AO765" i="27" s="1"/>
  <c r="AH766" i="27"/>
  <c r="L766" i="27" s="1"/>
  <c r="AO766" i="27" s="1"/>
  <c r="AH767" i="27"/>
  <c r="L767" i="27" s="1"/>
  <c r="AO767" i="27" s="1"/>
  <c r="AH768" i="27"/>
  <c r="L768" i="27" s="1"/>
  <c r="AO768" i="27" s="1"/>
  <c r="AH769" i="27"/>
  <c r="L769" i="27" s="1"/>
  <c r="AO769" i="27" s="1"/>
  <c r="AH770" i="27"/>
  <c r="L770" i="27" s="1"/>
  <c r="AO770" i="27" s="1"/>
  <c r="AH771" i="27"/>
  <c r="L771" i="27" s="1"/>
  <c r="AO771" i="27" s="1"/>
  <c r="AH772" i="27"/>
  <c r="L772" i="27" s="1"/>
  <c r="AO772" i="27" s="1"/>
  <c r="AH773" i="27"/>
  <c r="L773" i="27" s="1"/>
  <c r="AO773" i="27" s="1"/>
  <c r="AH774" i="27"/>
  <c r="L774" i="27" s="1"/>
  <c r="AO774" i="27" s="1"/>
  <c r="AH775" i="27"/>
  <c r="L775" i="27" s="1"/>
  <c r="AO775" i="27" s="1"/>
  <c r="AH776" i="27"/>
  <c r="L776" i="27" s="1"/>
  <c r="AO776" i="27" s="1"/>
  <c r="AH777" i="27"/>
  <c r="L777" i="27" s="1"/>
  <c r="AO777" i="27" s="1"/>
  <c r="AH778" i="27"/>
  <c r="L778" i="27" s="1"/>
  <c r="AO778" i="27" s="1"/>
  <c r="AH779" i="27"/>
  <c r="L779" i="27" s="1"/>
  <c r="AO779" i="27" s="1"/>
  <c r="AH780" i="27"/>
  <c r="L780" i="27" s="1"/>
  <c r="AO780" i="27" s="1"/>
  <c r="AH781" i="27"/>
  <c r="L781" i="27" s="1"/>
  <c r="AO781" i="27" s="1"/>
  <c r="AH782" i="27"/>
  <c r="L782" i="27" s="1"/>
  <c r="AO782" i="27" s="1"/>
  <c r="AH783" i="27"/>
  <c r="L783" i="27" s="1"/>
  <c r="AO783" i="27" s="1"/>
  <c r="AH784" i="27"/>
  <c r="L784" i="27" s="1"/>
  <c r="AO784" i="27" s="1"/>
  <c r="AH785" i="27"/>
  <c r="L785" i="27" s="1"/>
  <c r="AO785" i="27" s="1"/>
  <c r="AH786" i="27"/>
  <c r="L786" i="27" s="1"/>
  <c r="AO786" i="27" s="1"/>
  <c r="AH787" i="27"/>
  <c r="L787" i="27" s="1"/>
  <c r="AO787" i="27" s="1"/>
  <c r="AH788" i="27"/>
  <c r="L788" i="27" s="1"/>
  <c r="AO788" i="27" s="1"/>
  <c r="AH789" i="27"/>
  <c r="L789" i="27" s="1"/>
  <c r="AO789" i="27" s="1"/>
  <c r="AH790" i="27"/>
  <c r="L790" i="27" s="1"/>
  <c r="AO790" i="27" s="1"/>
  <c r="AH791" i="27"/>
  <c r="L791" i="27" s="1"/>
  <c r="AO791" i="27" s="1"/>
  <c r="AH792" i="27"/>
  <c r="L792" i="27" s="1"/>
  <c r="AO792" i="27" s="1"/>
  <c r="AH793" i="27"/>
  <c r="L793" i="27" s="1"/>
  <c r="AO793" i="27" s="1"/>
  <c r="AH794" i="27"/>
  <c r="L794" i="27" s="1"/>
  <c r="AO794" i="27" s="1"/>
  <c r="AH795" i="27"/>
  <c r="L795" i="27" s="1"/>
  <c r="AO795" i="27" s="1"/>
  <c r="AH796" i="27"/>
  <c r="L796" i="27" s="1"/>
  <c r="AO796" i="27" s="1"/>
  <c r="AH797" i="27"/>
  <c r="L797" i="27" s="1"/>
  <c r="AO797" i="27" s="1"/>
  <c r="AH798" i="27"/>
  <c r="L798" i="27" s="1"/>
  <c r="AO798" i="27" s="1"/>
  <c r="AH799" i="27"/>
  <c r="L799" i="27" s="1"/>
  <c r="AO799" i="27" s="1"/>
  <c r="AH800" i="27"/>
  <c r="L800" i="27" s="1"/>
  <c r="AO800" i="27" s="1"/>
  <c r="AH801" i="27"/>
  <c r="L801" i="27" s="1"/>
  <c r="AO801" i="27" s="1"/>
  <c r="AH802" i="27"/>
  <c r="L802" i="27" s="1"/>
  <c r="AO802" i="27" s="1"/>
  <c r="AH803" i="27"/>
  <c r="L803" i="27" s="1"/>
  <c r="AO803" i="27" s="1"/>
  <c r="AH804" i="27"/>
  <c r="L804" i="27" s="1"/>
  <c r="AO804" i="27" s="1"/>
  <c r="AH805" i="27"/>
  <c r="L805" i="27" s="1"/>
  <c r="AO805" i="27" s="1"/>
  <c r="AH806" i="27"/>
  <c r="L806" i="27" s="1"/>
  <c r="AO806" i="27" s="1"/>
  <c r="AH807" i="27"/>
  <c r="L807" i="27" s="1"/>
  <c r="AO807" i="27" s="1"/>
  <c r="AH808" i="27"/>
  <c r="L808" i="27" s="1"/>
  <c r="AO808" i="27" s="1"/>
  <c r="AH809" i="27"/>
  <c r="L809" i="27" s="1"/>
  <c r="AO809" i="27" s="1"/>
  <c r="AH810" i="27"/>
  <c r="L810" i="27" s="1"/>
  <c r="AO810" i="27" s="1"/>
  <c r="AH811" i="27"/>
  <c r="L811" i="27" s="1"/>
  <c r="AO811" i="27" s="1"/>
  <c r="AH812" i="27"/>
  <c r="L812" i="27" s="1"/>
  <c r="AO812" i="27" s="1"/>
  <c r="AH813" i="27"/>
  <c r="L813" i="27" s="1"/>
  <c r="AO813" i="27" s="1"/>
  <c r="AH814" i="27"/>
  <c r="L814" i="27" s="1"/>
  <c r="AO814" i="27" s="1"/>
  <c r="AH815" i="27"/>
  <c r="L815" i="27" s="1"/>
  <c r="AO815" i="27" s="1"/>
  <c r="AH816" i="27"/>
  <c r="L816" i="27" s="1"/>
  <c r="AO816" i="27" s="1"/>
  <c r="AH817" i="27"/>
  <c r="L817" i="27" s="1"/>
  <c r="AO817" i="27" s="1"/>
  <c r="AH818" i="27"/>
  <c r="L818" i="27" s="1"/>
  <c r="AO818" i="27" s="1"/>
  <c r="AH819" i="27"/>
  <c r="L819" i="27" s="1"/>
  <c r="AO819" i="27" s="1"/>
  <c r="AH820" i="27"/>
  <c r="L820" i="27" s="1"/>
  <c r="AO820" i="27" s="1"/>
  <c r="AH821" i="27"/>
  <c r="L821" i="27" s="1"/>
  <c r="AO821" i="27" s="1"/>
  <c r="AH822" i="27"/>
  <c r="L822" i="27" s="1"/>
  <c r="AO822" i="27" s="1"/>
  <c r="AH823" i="27"/>
  <c r="L823" i="27" s="1"/>
  <c r="AO823" i="27" s="1"/>
  <c r="AH824" i="27"/>
  <c r="L824" i="27" s="1"/>
  <c r="AO824" i="27" s="1"/>
  <c r="AH825" i="27"/>
  <c r="L825" i="27" s="1"/>
  <c r="AO825" i="27" s="1"/>
  <c r="AH826" i="27"/>
  <c r="L826" i="27" s="1"/>
  <c r="AO826" i="27" s="1"/>
  <c r="AH827" i="27"/>
  <c r="L827" i="27" s="1"/>
  <c r="AO827" i="27" s="1"/>
  <c r="AH828" i="27"/>
  <c r="L828" i="27" s="1"/>
  <c r="AO828" i="27" s="1"/>
  <c r="AH829" i="27"/>
  <c r="L829" i="27" s="1"/>
  <c r="AO829" i="27" s="1"/>
  <c r="AH830" i="27"/>
  <c r="L830" i="27" s="1"/>
  <c r="AO830" i="27" s="1"/>
  <c r="AH831" i="27"/>
  <c r="L831" i="27" s="1"/>
  <c r="AO831" i="27" s="1"/>
  <c r="AH832" i="27"/>
  <c r="L832" i="27" s="1"/>
  <c r="AO832" i="27" s="1"/>
  <c r="AH833" i="27"/>
  <c r="L833" i="27" s="1"/>
  <c r="AO833" i="27" s="1"/>
  <c r="AH834" i="27"/>
  <c r="L834" i="27" s="1"/>
  <c r="AO834" i="27" s="1"/>
  <c r="AH835" i="27"/>
  <c r="L835" i="27" s="1"/>
  <c r="AO835" i="27" s="1"/>
  <c r="AH836" i="27"/>
  <c r="L836" i="27" s="1"/>
  <c r="AO836" i="27" s="1"/>
  <c r="AH837" i="27"/>
  <c r="L837" i="27" s="1"/>
  <c r="AO837" i="27" s="1"/>
  <c r="AH838" i="27"/>
  <c r="L838" i="27" s="1"/>
  <c r="AO838" i="27" s="1"/>
  <c r="AH839" i="27"/>
  <c r="L839" i="27" s="1"/>
  <c r="AO839" i="27" s="1"/>
  <c r="AH840" i="27"/>
  <c r="L840" i="27" s="1"/>
  <c r="AO840" i="27" s="1"/>
  <c r="AH841" i="27"/>
  <c r="L841" i="27" s="1"/>
  <c r="AO841" i="27" s="1"/>
  <c r="AH842" i="27"/>
  <c r="L842" i="27" s="1"/>
  <c r="AO842" i="27" s="1"/>
  <c r="AH843" i="27"/>
  <c r="L843" i="27" s="1"/>
  <c r="AO843" i="27" s="1"/>
  <c r="AH844" i="27"/>
  <c r="L844" i="27" s="1"/>
  <c r="AO844" i="27" s="1"/>
  <c r="AH845" i="27"/>
  <c r="L845" i="27" s="1"/>
  <c r="AO845" i="27" s="1"/>
  <c r="AH846" i="27"/>
  <c r="L846" i="27" s="1"/>
  <c r="AO846" i="27" s="1"/>
  <c r="AH847" i="27"/>
  <c r="L847" i="27" s="1"/>
  <c r="AO847" i="27" s="1"/>
  <c r="AH848" i="27"/>
  <c r="L848" i="27" s="1"/>
  <c r="AO848" i="27" s="1"/>
  <c r="AH849" i="27"/>
  <c r="L849" i="27" s="1"/>
  <c r="AO849" i="27" s="1"/>
  <c r="AH850" i="27"/>
  <c r="L850" i="27" s="1"/>
  <c r="AO850" i="27" s="1"/>
  <c r="AH851" i="27"/>
  <c r="L851" i="27" s="1"/>
  <c r="AO851" i="27" s="1"/>
  <c r="AH852" i="27"/>
  <c r="L852" i="27" s="1"/>
  <c r="AO852" i="27" s="1"/>
  <c r="AH853" i="27"/>
  <c r="L853" i="27" s="1"/>
  <c r="AO853" i="27" s="1"/>
  <c r="AH854" i="27"/>
  <c r="L854" i="27" s="1"/>
  <c r="AO854" i="27" s="1"/>
  <c r="AH855" i="27"/>
  <c r="L855" i="27" s="1"/>
  <c r="AO855" i="27" s="1"/>
  <c r="AH856" i="27"/>
  <c r="L856" i="27" s="1"/>
  <c r="AO856" i="27" s="1"/>
  <c r="AH857" i="27"/>
  <c r="L857" i="27" s="1"/>
  <c r="AO857" i="27" s="1"/>
  <c r="AH858" i="27"/>
  <c r="L858" i="27" s="1"/>
  <c r="AO858" i="27" s="1"/>
  <c r="AH859" i="27"/>
  <c r="L859" i="27" s="1"/>
  <c r="AO859" i="27" s="1"/>
  <c r="AH860" i="27"/>
  <c r="L860" i="27" s="1"/>
  <c r="AO860" i="27" s="1"/>
  <c r="AH861" i="27"/>
  <c r="L861" i="27" s="1"/>
  <c r="AO861" i="27" s="1"/>
  <c r="AH862" i="27"/>
  <c r="L862" i="27" s="1"/>
  <c r="AO862" i="27" s="1"/>
  <c r="AH863" i="27"/>
  <c r="L863" i="27" s="1"/>
  <c r="AO863" i="27" s="1"/>
  <c r="AH864" i="27"/>
  <c r="L864" i="27" s="1"/>
  <c r="AO864" i="27" s="1"/>
  <c r="AH865" i="27"/>
  <c r="L865" i="27" s="1"/>
  <c r="AO865" i="27" s="1"/>
  <c r="AH866" i="27"/>
  <c r="L866" i="27" s="1"/>
  <c r="AO866" i="27" s="1"/>
  <c r="AH867" i="27"/>
  <c r="L867" i="27" s="1"/>
  <c r="AO867" i="27" s="1"/>
  <c r="AH868" i="27"/>
  <c r="L868" i="27" s="1"/>
  <c r="AO868" i="27" s="1"/>
  <c r="AH869" i="27"/>
  <c r="L869" i="27" s="1"/>
  <c r="AO869" i="27" s="1"/>
  <c r="AH870" i="27"/>
  <c r="L870" i="27" s="1"/>
  <c r="AO870" i="27" s="1"/>
  <c r="AH871" i="27"/>
  <c r="L871" i="27" s="1"/>
  <c r="AO871" i="27" s="1"/>
  <c r="AH872" i="27"/>
  <c r="L872" i="27" s="1"/>
  <c r="AO872" i="27" s="1"/>
  <c r="AH873" i="27"/>
  <c r="L873" i="27" s="1"/>
  <c r="AO873" i="27" s="1"/>
  <c r="AH874" i="27"/>
  <c r="L874" i="27" s="1"/>
  <c r="AO874" i="27" s="1"/>
  <c r="AH875" i="27"/>
  <c r="L875" i="27" s="1"/>
  <c r="AO875" i="27" s="1"/>
  <c r="AH876" i="27"/>
  <c r="L876" i="27" s="1"/>
  <c r="AO876" i="27" s="1"/>
  <c r="AH877" i="27"/>
  <c r="L877" i="27" s="1"/>
  <c r="AO877" i="27" s="1"/>
  <c r="AH878" i="27"/>
  <c r="L878" i="27" s="1"/>
  <c r="AO878" i="27" s="1"/>
  <c r="AH879" i="27"/>
  <c r="L879" i="27" s="1"/>
  <c r="AO879" i="27" s="1"/>
  <c r="AH880" i="27"/>
  <c r="L880" i="27" s="1"/>
  <c r="AO880" i="27" s="1"/>
  <c r="AH881" i="27"/>
  <c r="L881" i="27" s="1"/>
  <c r="AO881" i="27" s="1"/>
  <c r="AH882" i="27"/>
  <c r="L882" i="27" s="1"/>
  <c r="AO882" i="27" s="1"/>
  <c r="AH883" i="27"/>
  <c r="L883" i="27" s="1"/>
  <c r="AO883" i="27" s="1"/>
  <c r="AH884" i="27"/>
  <c r="L884" i="27" s="1"/>
  <c r="AO884" i="27" s="1"/>
  <c r="AH885" i="27"/>
  <c r="L885" i="27" s="1"/>
  <c r="AO885" i="27" s="1"/>
  <c r="AH886" i="27"/>
  <c r="L886" i="27" s="1"/>
  <c r="AO886" i="27" s="1"/>
  <c r="AH887" i="27"/>
  <c r="L887" i="27" s="1"/>
  <c r="AO887" i="27" s="1"/>
  <c r="AH888" i="27"/>
  <c r="L888" i="27" s="1"/>
  <c r="AO888" i="27" s="1"/>
  <c r="AH889" i="27"/>
  <c r="L889" i="27" s="1"/>
  <c r="AO889" i="27" s="1"/>
  <c r="AH890" i="27"/>
  <c r="L890" i="27" s="1"/>
  <c r="AO890" i="27" s="1"/>
  <c r="AH891" i="27"/>
  <c r="L891" i="27" s="1"/>
  <c r="AO891" i="27" s="1"/>
  <c r="AH892" i="27"/>
  <c r="L892" i="27" s="1"/>
  <c r="AO892" i="27" s="1"/>
  <c r="AH893" i="27"/>
  <c r="L893" i="27" s="1"/>
  <c r="AO893" i="27" s="1"/>
  <c r="AH894" i="27"/>
  <c r="L894" i="27" s="1"/>
  <c r="AO894" i="27" s="1"/>
  <c r="AH895" i="27"/>
  <c r="L895" i="27" s="1"/>
  <c r="AO895" i="27" s="1"/>
  <c r="AH896" i="27"/>
  <c r="L896" i="27" s="1"/>
  <c r="AO896" i="27" s="1"/>
  <c r="AH897" i="27"/>
  <c r="L897" i="27" s="1"/>
  <c r="AO897" i="27" s="1"/>
  <c r="AH898" i="27"/>
  <c r="L898" i="27" s="1"/>
  <c r="AO898" i="27" s="1"/>
  <c r="AH899" i="27"/>
  <c r="L899" i="27" s="1"/>
  <c r="AO899" i="27" s="1"/>
  <c r="AH900" i="27"/>
  <c r="L900" i="27" s="1"/>
  <c r="AO900" i="27" s="1"/>
  <c r="AH901" i="27"/>
  <c r="L901" i="27" s="1"/>
  <c r="AO901" i="27" s="1"/>
  <c r="AH902" i="27"/>
  <c r="L902" i="27" s="1"/>
  <c r="AO902" i="27" s="1"/>
  <c r="AH903" i="27"/>
  <c r="L903" i="27" s="1"/>
  <c r="AO903" i="27" s="1"/>
  <c r="AH904" i="27"/>
  <c r="L904" i="27" s="1"/>
  <c r="AO904" i="27" s="1"/>
  <c r="AH905" i="27"/>
  <c r="L905" i="27" s="1"/>
  <c r="AO905" i="27" s="1"/>
  <c r="AH906" i="27"/>
  <c r="L906" i="27" s="1"/>
  <c r="AO906" i="27" s="1"/>
  <c r="AH907" i="27"/>
  <c r="L907" i="27" s="1"/>
  <c r="AO907" i="27" s="1"/>
  <c r="AH908" i="27"/>
  <c r="L908" i="27" s="1"/>
  <c r="AO908" i="27" s="1"/>
  <c r="AH909" i="27"/>
  <c r="L909" i="27" s="1"/>
  <c r="AO909" i="27" s="1"/>
  <c r="AH910" i="27"/>
  <c r="L910" i="27" s="1"/>
  <c r="AO910" i="27" s="1"/>
  <c r="AH911" i="27"/>
  <c r="L911" i="27" s="1"/>
  <c r="AO911" i="27" s="1"/>
  <c r="AH912" i="27"/>
  <c r="L912" i="27" s="1"/>
  <c r="AO912" i="27" s="1"/>
  <c r="AH913" i="27"/>
  <c r="L913" i="27" s="1"/>
  <c r="AO913" i="27" s="1"/>
  <c r="AH914" i="27"/>
  <c r="L914" i="27" s="1"/>
  <c r="AO914" i="27" s="1"/>
  <c r="AH915" i="27"/>
  <c r="L915" i="27" s="1"/>
  <c r="AO915" i="27" s="1"/>
  <c r="AH916" i="27"/>
  <c r="L916" i="27" s="1"/>
  <c r="AO916" i="27" s="1"/>
  <c r="AH917" i="27"/>
  <c r="L917" i="27" s="1"/>
  <c r="AO917" i="27" s="1"/>
  <c r="AH918" i="27"/>
  <c r="L918" i="27" s="1"/>
  <c r="AO918" i="27" s="1"/>
  <c r="AH919" i="27"/>
  <c r="L919" i="27" s="1"/>
  <c r="AO919" i="27" s="1"/>
  <c r="AH920" i="27"/>
  <c r="L920" i="27" s="1"/>
  <c r="AO920" i="27" s="1"/>
  <c r="AH921" i="27"/>
  <c r="L921" i="27" s="1"/>
  <c r="AO921" i="27" s="1"/>
  <c r="AH922" i="27"/>
  <c r="L922" i="27" s="1"/>
  <c r="AO922" i="27" s="1"/>
  <c r="AH923" i="27"/>
  <c r="L923" i="27" s="1"/>
  <c r="AO923" i="27" s="1"/>
  <c r="AH924" i="27"/>
  <c r="L924" i="27" s="1"/>
  <c r="AO924" i="27" s="1"/>
  <c r="AH925" i="27"/>
  <c r="L925" i="27" s="1"/>
  <c r="AO925" i="27" s="1"/>
  <c r="AH926" i="27"/>
  <c r="L926" i="27" s="1"/>
  <c r="AO926" i="27" s="1"/>
  <c r="AH927" i="27"/>
  <c r="L927" i="27" s="1"/>
  <c r="AO927" i="27" s="1"/>
  <c r="AH928" i="27"/>
  <c r="L928" i="27" s="1"/>
  <c r="AO928" i="27" s="1"/>
  <c r="AH929" i="27"/>
  <c r="L929" i="27" s="1"/>
  <c r="AO929" i="27" s="1"/>
  <c r="AH930" i="27"/>
  <c r="L930" i="27" s="1"/>
  <c r="AO930" i="27" s="1"/>
  <c r="AH931" i="27"/>
  <c r="L931" i="27" s="1"/>
  <c r="AO931" i="27" s="1"/>
  <c r="AH932" i="27"/>
  <c r="L932" i="27" s="1"/>
  <c r="AO932" i="27" s="1"/>
  <c r="AH933" i="27"/>
  <c r="L933" i="27" s="1"/>
  <c r="AO933" i="27" s="1"/>
  <c r="AH934" i="27"/>
  <c r="L934" i="27" s="1"/>
  <c r="AO934" i="27" s="1"/>
  <c r="AH935" i="27"/>
  <c r="L935" i="27" s="1"/>
  <c r="AO935" i="27" s="1"/>
  <c r="AH936" i="27"/>
  <c r="L936" i="27" s="1"/>
  <c r="AO936" i="27" s="1"/>
  <c r="AH937" i="27"/>
  <c r="L937" i="27" s="1"/>
  <c r="AO937" i="27" s="1"/>
  <c r="AH938" i="27"/>
  <c r="L938" i="27" s="1"/>
  <c r="AO938" i="27" s="1"/>
  <c r="AH939" i="27"/>
  <c r="L939" i="27" s="1"/>
  <c r="AO939" i="27" s="1"/>
  <c r="AH940" i="27"/>
  <c r="L940" i="27" s="1"/>
  <c r="AO940" i="27" s="1"/>
  <c r="AH941" i="27"/>
  <c r="L941" i="27" s="1"/>
  <c r="AO941" i="27" s="1"/>
  <c r="AH942" i="27"/>
  <c r="L942" i="27" s="1"/>
  <c r="AO942" i="27" s="1"/>
  <c r="AH943" i="27"/>
  <c r="L943" i="27" s="1"/>
  <c r="AO943" i="27" s="1"/>
  <c r="AH944" i="27"/>
  <c r="L944" i="27" s="1"/>
  <c r="AO944" i="27" s="1"/>
  <c r="AH945" i="27"/>
  <c r="L945" i="27" s="1"/>
  <c r="AO945" i="27" s="1"/>
  <c r="AH946" i="27"/>
  <c r="L946" i="27" s="1"/>
  <c r="AO946" i="27" s="1"/>
  <c r="AH947" i="27"/>
  <c r="L947" i="27" s="1"/>
  <c r="AO947" i="27" s="1"/>
  <c r="AH948" i="27"/>
  <c r="L948" i="27" s="1"/>
  <c r="AO948" i="27" s="1"/>
  <c r="AH949" i="27"/>
  <c r="L949" i="27" s="1"/>
  <c r="AO949" i="27" s="1"/>
  <c r="AH950" i="27"/>
  <c r="L950" i="27" s="1"/>
  <c r="AO950" i="27" s="1"/>
  <c r="AH951" i="27"/>
  <c r="L951" i="27" s="1"/>
  <c r="AO951" i="27" s="1"/>
  <c r="AH952" i="27"/>
  <c r="L952" i="27" s="1"/>
  <c r="AO952" i="27" s="1"/>
  <c r="AH953" i="27"/>
  <c r="L953" i="27" s="1"/>
  <c r="AO953" i="27" s="1"/>
  <c r="AH954" i="27"/>
  <c r="L954" i="27" s="1"/>
  <c r="AO954" i="27" s="1"/>
  <c r="AH955" i="27"/>
  <c r="L955" i="27" s="1"/>
  <c r="AO955" i="27" s="1"/>
  <c r="AH956" i="27"/>
  <c r="L956" i="27" s="1"/>
  <c r="AO956" i="27" s="1"/>
  <c r="AH957" i="27"/>
  <c r="L957" i="27" s="1"/>
  <c r="AO957" i="27" s="1"/>
  <c r="AH958" i="27"/>
  <c r="L958" i="27" s="1"/>
  <c r="AO958" i="27" s="1"/>
  <c r="AH959" i="27"/>
  <c r="L959" i="27" s="1"/>
  <c r="AO959" i="27" s="1"/>
  <c r="AH960" i="27"/>
  <c r="L960" i="27" s="1"/>
  <c r="AO960" i="27" s="1"/>
  <c r="AH961" i="27"/>
  <c r="L961" i="27" s="1"/>
  <c r="AO961" i="27" s="1"/>
  <c r="AH962" i="27"/>
  <c r="L962" i="27" s="1"/>
  <c r="AO962" i="27" s="1"/>
  <c r="AH963" i="27"/>
  <c r="L963" i="27" s="1"/>
  <c r="AO963" i="27" s="1"/>
  <c r="AH964" i="27"/>
  <c r="L964" i="27" s="1"/>
  <c r="AO964" i="27" s="1"/>
  <c r="AH965" i="27"/>
  <c r="L965" i="27" s="1"/>
  <c r="AO965" i="27" s="1"/>
  <c r="AH966" i="27"/>
  <c r="L966" i="27" s="1"/>
  <c r="AO966" i="27" s="1"/>
  <c r="AH967" i="27"/>
  <c r="L967" i="27" s="1"/>
  <c r="AO967" i="27" s="1"/>
  <c r="AH968" i="27"/>
  <c r="L968" i="27" s="1"/>
  <c r="AO968" i="27" s="1"/>
  <c r="AH969" i="27"/>
  <c r="L969" i="27" s="1"/>
  <c r="AO969" i="27" s="1"/>
  <c r="AH970" i="27"/>
  <c r="L970" i="27" s="1"/>
  <c r="AO970" i="27" s="1"/>
  <c r="AH971" i="27"/>
  <c r="L971" i="27" s="1"/>
  <c r="AO971" i="27" s="1"/>
  <c r="AH972" i="27"/>
  <c r="L972" i="27" s="1"/>
  <c r="AO972" i="27" s="1"/>
  <c r="AH973" i="27"/>
  <c r="L973" i="27" s="1"/>
  <c r="AO973" i="27" s="1"/>
  <c r="AH974" i="27"/>
  <c r="L974" i="27" s="1"/>
  <c r="AO974" i="27" s="1"/>
  <c r="AH975" i="27"/>
  <c r="L975" i="27" s="1"/>
  <c r="AO975" i="27" s="1"/>
  <c r="AH976" i="27"/>
  <c r="L976" i="27" s="1"/>
  <c r="AO976" i="27" s="1"/>
  <c r="AH977" i="27"/>
  <c r="L977" i="27" s="1"/>
  <c r="AO977" i="27" s="1"/>
  <c r="AH978" i="27"/>
  <c r="L978" i="27" s="1"/>
  <c r="AO978" i="27" s="1"/>
  <c r="AH979" i="27"/>
  <c r="L979" i="27" s="1"/>
  <c r="AO979" i="27" s="1"/>
  <c r="AH980" i="27"/>
  <c r="L980" i="27" s="1"/>
  <c r="AO980" i="27" s="1"/>
  <c r="AH981" i="27"/>
  <c r="L981" i="27" s="1"/>
  <c r="AO981" i="27" s="1"/>
  <c r="AH982" i="27"/>
  <c r="L982" i="27" s="1"/>
  <c r="AO982" i="27" s="1"/>
  <c r="AH983" i="27"/>
  <c r="L983" i="27" s="1"/>
  <c r="AO983" i="27" s="1"/>
  <c r="AH984" i="27"/>
  <c r="L984" i="27" s="1"/>
  <c r="AO984" i="27" s="1"/>
  <c r="AH985" i="27"/>
  <c r="L985" i="27" s="1"/>
  <c r="AO985" i="27" s="1"/>
  <c r="AH986" i="27"/>
  <c r="L986" i="27" s="1"/>
  <c r="AO986" i="27" s="1"/>
  <c r="AH987" i="27"/>
  <c r="L987" i="27" s="1"/>
  <c r="AO987" i="27" s="1"/>
  <c r="AH988" i="27"/>
  <c r="L988" i="27" s="1"/>
  <c r="AO988" i="27" s="1"/>
  <c r="AH989" i="27"/>
  <c r="L989" i="27" s="1"/>
  <c r="AO989" i="27" s="1"/>
  <c r="AH990" i="27"/>
  <c r="L990" i="27" s="1"/>
  <c r="AO990" i="27" s="1"/>
  <c r="AH991" i="27"/>
  <c r="L991" i="27" s="1"/>
  <c r="AO991" i="27" s="1"/>
  <c r="AH992" i="27"/>
  <c r="L992" i="27" s="1"/>
  <c r="AO992" i="27" s="1"/>
  <c r="AH993" i="27"/>
  <c r="L993" i="27" s="1"/>
  <c r="AO993" i="27" s="1"/>
  <c r="AH994" i="27"/>
  <c r="L994" i="27" s="1"/>
  <c r="AO994" i="27" s="1"/>
  <c r="AH995" i="27"/>
  <c r="L995" i="27" s="1"/>
  <c r="AO995" i="27" s="1"/>
  <c r="AH996" i="27"/>
  <c r="L996" i="27" s="1"/>
  <c r="AO996" i="27" s="1"/>
  <c r="AH997" i="27"/>
  <c r="L997" i="27" s="1"/>
  <c r="AO997" i="27" s="1"/>
  <c r="AH998" i="27"/>
  <c r="L998" i="27" s="1"/>
  <c r="AO998" i="27" s="1"/>
  <c r="AH999" i="27"/>
  <c r="L999" i="27" s="1"/>
  <c r="AO999" i="27" s="1"/>
  <c r="AH1000" i="27"/>
  <c r="L1000" i="27" s="1"/>
  <c r="AO1000" i="27" s="1"/>
  <c r="AH1001" i="27"/>
  <c r="L1001" i="27" s="1"/>
  <c r="AO1001" i="27" s="1"/>
  <c r="AH1002" i="27"/>
  <c r="L1002" i="27" s="1"/>
  <c r="AO1002" i="27" s="1"/>
  <c r="AH1003" i="27"/>
  <c r="L1003" i="27" s="1"/>
  <c r="AO1003" i="27" s="1"/>
  <c r="AH1004" i="27"/>
  <c r="L1004" i="27" s="1"/>
  <c r="AO1004" i="27" s="1"/>
  <c r="AH1005" i="27"/>
  <c r="L1005" i="27" s="1"/>
  <c r="AO1005" i="27" s="1"/>
  <c r="AH1006" i="27"/>
  <c r="L1006" i="27" s="1"/>
  <c r="AO1006" i="27" s="1"/>
  <c r="AH1007" i="27"/>
  <c r="L1007" i="27" s="1"/>
  <c r="AO1007" i="27" s="1"/>
  <c r="AH1008" i="27"/>
  <c r="L1008" i="27" s="1"/>
  <c r="AO1008" i="27" s="1"/>
  <c r="AH1009" i="27"/>
  <c r="L1009" i="27" s="1"/>
  <c r="AO1009" i="27" s="1"/>
  <c r="AH1010" i="27"/>
  <c r="L1010" i="27" s="1"/>
  <c r="AO1010" i="27" s="1"/>
  <c r="AH1011" i="27"/>
  <c r="L1011" i="27" s="1"/>
  <c r="AO1011" i="27" s="1"/>
  <c r="AH11" i="27"/>
  <c r="AF12" i="27"/>
  <c r="J48" i="2" l="1"/>
  <c r="J43" i="2"/>
  <c r="P47" i="2"/>
  <c r="P42" i="2"/>
  <c r="P26" i="2"/>
  <c r="P14" i="2"/>
  <c r="P2" i="2"/>
  <c r="AP1011" i="27" l="1"/>
  <c r="AN1011" i="27"/>
  <c r="AM1011" i="27"/>
  <c r="AL1011" i="27"/>
  <c r="S1011" i="27"/>
  <c r="AQ1011" i="27" s="1"/>
  <c r="I1011" i="27"/>
  <c r="E1011" i="27"/>
  <c r="A1011" i="27"/>
  <c r="AP1010" i="27"/>
  <c r="AN1010" i="27"/>
  <c r="AM1010" i="27"/>
  <c r="AL1010" i="27"/>
  <c r="S1010" i="27"/>
  <c r="AQ1010" i="27" s="1"/>
  <c r="I1010" i="27"/>
  <c r="E1010" i="27"/>
  <c r="A1010" i="27"/>
  <c r="AP1009" i="27"/>
  <c r="AN1009" i="27"/>
  <c r="AM1009" i="27"/>
  <c r="AL1009" i="27"/>
  <c r="S1009" i="27"/>
  <c r="AQ1009" i="27" s="1"/>
  <c r="I1009" i="27"/>
  <c r="E1009" i="27"/>
  <c r="A1009" i="27"/>
  <c r="AP1008" i="27"/>
  <c r="AN1008" i="27"/>
  <c r="AM1008" i="27"/>
  <c r="AL1008" i="27"/>
  <c r="S1008" i="27"/>
  <c r="AQ1008" i="27" s="1"/>
  <c r="I1008" i="27"/>
  <c r="E1008" i="27"/>
  <c r="D1008" i="27"/>
  <c r="A1008" i="27"/>
  <c r="AP1007" i="27"/>
  <c r="AN1007" i="27"/>
  <c r="AM1007" i="27"/>
  <c r="AL1007" i="27"/>
  <c r="S1007" i="27"/>
  <c r="AQ1007" i="27" s="1"/>
  <c r="I1007" i="27"/>
  <c r="E1007" i="27"/>
  <c r="A1007" i="27"/>
  <c r="AP1006" i="27"/>
  <c r="AN1006" i="27"/>
  <c r="AM1006" i="27"/>
  <c r="AL1006" i="27"/>
  <c r="S1006" i="27"/>
  <c r="AQ1006" i="27" s="1"/>
  <c r="I1006" i="27"/>
  <c r="D1006" i="27"/>
  <c r="E1006" i="27"/>
  <c r="A1006" i="27"/>
  <c r="AP1005" i="27"/>
  <c r="AN1005" i="27"/>
  <c r="AM1005" i="27"/>
  <c r="AL1005" i="27"/>
  <c r="S1005" i="27"/>
  <c r="AQ1005" i="27" s="1"/>
  <c r="I1005" i="27"/>
  <c r="E1005" i="27"/>
  <c r="A1005" i="27"/>
  <c r="AP1004" i="27"/>
  <c r="AN1004" i="27"/>
  <c r="AM1004" i="27"/>
  <c r="AL1004" i="27"/>
  <c r="S1004" i="27"/>
  <c r="AQ1004" i="27" s="1"/>
  <c r="I1004" i="27"/>
  <c r="D1004" i="27"/>
  <c r="E1004" i="27"/>
  <c r="A1004" i="27"/>
  <c r="AP1003" i="27"/>
  <c r="AN1003" i="27"/>
  <c r="AM1003" i="27"/>
  <c r="AL1003" i="27"/>
  <c r="S1003" i="27"/>
  <c r="AQ1003" i="27" s="1"/>
  <c r="I1003" i="27"/>
  <c r="E1003" i="27"/>
  <c r="A1003" i="27"/>
  <c r="AP1002" i="27"/>
  <c r="AN1002" i="27"/>
  <c r="AM1002" i="27"/>
  <c r="AL1002" i="27"/>
  <c r="S1002" i="27"/>
  <c r="AQ1002" i="27" s="1"/>
  <c r="I1002" i="27"/>
  <c r="D1002" i="27"/>
  <c r="E1002" i="27"/>
  <c r="A1002" i="27"/>
  <c r="AP1001" i="27"/>
  <c r="AN1001" i="27"/>
  <c r="AM1001" i="27"/>
  <c r="AL1001" i="27"/>
  <c r="S1001" i="27"/>
  <c r="AQ1001" i="27" s="1"/>
  <c r="I1001" i="27"/>
  <c r="D1001" i="27"/>
  <c r="E1001" i="27"/>
  <c r="A1001" i="27"/>
  <c r="AP1000" i="27"/>
  <c r="AN1000" i="27"/>
  <c r="AM1000" i="27"/>
  <c r="AL1000" i="27"/>
  <c r="S1000" i="27"/>
  <c r="AQ1000" i="27" s="1"/>
  <c r="I1000" i="27"/>
  <c r="E1000" i="27"/>
  <c r="A1000" i="27"/>
  <c r="AP999" i="27"/>
  <c r="AN999" i="27"/>
  <c r="AM999" i="27"/>
  <c r="AL999" i="27"/>
  <c r="S999" i="27"/>
  <c r="AQ999" i="27" s="1"/>
  <c r="I999" i="27"/>
  <c r="E999" i="27"/>
  <c r="A999" i="27"/>
  <c r="AP998" i="27"/>
  <c r="AN998" i="27"/>
  <c r="AM998" i="27"/>
  <c r="AL998" i="27"/>
  <c r="S998" i="27"/>
  <c r="AQ998" i="27" s="1"/>
  <c r="I998" i="27"/>
  <c r="D998" i="27"/>
  <c r="E998" i="27"/>
  <c r="A998" i="27"/>
  <c r="AP997" i="27"/>
  <c r="AN997" i="27"/>
  <c r="AM997" i="27"/>
  <c r="AL997" i="27"/>
  <c r="S997" i="27"/>
  <c r="AQ997" i="27" s="1"/>
  <c r="I997" i="27"/>
  <c r="E997" i="27"/>
  <c r="A997" i="27"/>
  <c r="AP996" i="27"/>
  <c r="AN996" i="27"/>
  <c r="AM996" i="27"/>
  <c r="AL996" i="27"/>
  <c r="S996" i="27"/>
  <c r="AQ996" i="27" s="1"/>
  <c r="I996" i="27"/>
  <c r="E996" i="27"/>
  <c r="A996" i="27"/>
  <c r="AP995" i="27"/>
  <c r="AN995" i="27"/>
  <c r="AM995" i="27"/>
  <c r="AL995" i="27"/>
  <c r="S995" i="27"/>
  <c r="AQ995" i="27" s="1"/>
  <c r="I995" i="27"/>
  <c r="E995" i="27"/>
  <c r="A995" i="27"/>
  <c r="AP994" i="27"/>
  <c r="AN994" i="27"/>
  <c r="AM994" i="27"/>
  <c r="AL994" i="27"/>
  <c r="S994" i="27"/>
  <c r="AQ994" i="27" s="1"/>
  <c r="I994" i="27"/>
  <c r="D994" i="27"/>
  <c r="E994" i="27"/>
  <c r="A994" i="27"/>
  <c r="AP993" i="27"/>
  <c r="AN993" i="27"/>
  <c r="AM993" i="27"/>
  <c r="AL993" i="27"/>
  <c r="S993" i="27"/>
  <c r="AQ993" i="27" s="1"/>
  <c r="I993" i="27"/>
  <c r="E993" i="27"/>
  <c r="A993" i="27"/>
  <c r="AP992" i="27"/>
  <c r="AN992" i="27"/>
  <c r="AM992" i="27"/>
  <c r="AL992" i="27"/>
  <c r="S992" i="27"/>
  <c r="AQ992" i="27" s="1"/>
  <c r="I992" i="27"/>
  <c r="E992" i="27"/>
  <c r="A992" i="27"/>
  <c r="AP991" i="27"/>
  <c r="AN991" i="27"/>
  <c r="AM991" i="27"/>
  <c r="AL991" i="27"/>
  <c r="S991" i="27"/>
  <c r="AQ991" i="27" s="1"/>
  <c r="I991" i="27"/>
  <c r="E991" i="27"/>
  <c r="A991" i="27"/>
  <c r="AP990" i="27"/>
  <c r="AN990" i="27"/>
  <c r="AM990" i="27"/>
  <c r="AL990" i="27"/>
  <c r="S990" i="27"/>
  <c r="AQ990" i="27" s="1"/>
  <c r="I990" i="27"/>
  <c r="D990" i="27"/>
  <c r="E990" i="27"/>
  <c r="A990" i="27"/>
  <c r="AP989" i="27"/>
  <c r="AN989" i="27"/>
  <c r="AM989" i="27"/>
  <c r="AL989" i="27"/>
  <c r="S989" i="27"/>
  <c r="AQ989" i="27" s="1"/>
  <c r="I989" i="27"/>
  <c r="E989" i="27"/>
  <c r="A989" i="27"/>
  <c r="AP988" i="27"/>
  <c r="AN988" i="27"/>
  <c r="AM988" i="27"/>
  <c r="AL988" i="27"/>
  <c r="S988" i="27"/>
  <c r="AQ988" i="27" s="1"/>
  <c r="I988" i="27"/>
  <c r="E988" i="27"/>
  <c r="A988" i="27"/>
  <c r="AP987" i="27"/>
  <c r="AN987" i="27"/>
  <c r="AM987" i="27"/>
  <c r="AL987" i="27"/>
  <c r="S987" i="27"/>
  <c r="AQ987" i="27" s="1"/>
  <c r="I987" i="27"/>
  <c r="E987" i="27"/>
  <c r="A987" i="27"/>
  <c r="AP986" i="27"/>
  <c r="AN986" i="27"/>
  <c r="AM986" i="27"/>
  <c r="AL986" i="27"/>
  <c r="S986" i="27"/>
  <c r="AQ986" i="27" s="1"/>
  <c r="I986" i="27"/>
  <c r="E986" i="27"/>
  <c r="A986" i="27"/>
  <c r="AP985" i="27"/>
  <c r="AN985" i="27"/>
  <c r="AM985" i="27"/>
  <c r="AL985" i="27"/>
  <c r="S985" i="27"/>
  <c r="AQ985" i="27" s="1"/>
  <c r="I985" i="27"/>
  <c r="D985" i="27"/>
  <c r="E985" i="27"/>
  <c r="A985" i="27"/>
  <c r="AP984" i="27"/>
  <c r="AN984" i="27"/>
  <c r="AM984" i="27"/>
  <c r="AL984" i="27"/>
  <c r="S984" i="27"/>
  <c r="AQ984" i="27" s="1"/>
  <c r="I984" i="27"/>
  <c r="E984" i="27"/>
  <c r="A984" i="27"/>
  <c r="AP983" i="27"/>
  <c r="AN983" i="27"/>
  <c r="AM983" i="27"/>
  <c r="AL983" i="27"/>
  <c r="S983" i="27"/>
  <c r="AQ983" i="27" s="1"/>
  <c r="I983" i="27"/>
  <c r="E983" i="27"/>
  <c r="A983" i="27"/>
  <c r="AP982" i="27"/>
  <c r="AN982" i="27"/>
  <c r="AM982" i="27"/>
  <c r="AL982" i="27"/>
  <c r="S982" i="27"/>
  <c r="AQ982" i="27" s="1"/>
  <c r="I982" i="27"/>
  <c r="D982" i="27"/>
  <c r="E982" i="27"/>
  <c r="A982" i="27"/>
  <c r="AP981" i="27"/>
  <c r="AN981" i="27"/>
  <c r="AM981" i="27"/>
  <c r="AL981" i="27"/>
  <c r="S981" i="27"/>
  <c r="AQ981" i="27" s="1"/>
  <c r="I981" i="27"/>
  <c r="D981" i="27"/>
  <c r="E981" i="27"/>
  <c r="A981" i="27"/>
  <c r="AP980" i="27"/>
  <c r="AN980" i="27"/>
  <c r="AM980" i="27"/>
  <c r="AL980" i="27"/>
  <c r="S980" i="27"/>
  <c r="AQ980" i="27" s="1"/>
  <c r="I980" i="27"/>
  <c r="E980" i="27"/>
  <c r="A980" i="27"/>
  <c r="AP979" i="27"/>
  <c r="AN979" i="27"/>
  <c r="AM979" i="27"/>
  <c r="AL979" i="27"/>
  <c r="S979" i="27"/>
  <c r="AQ979" i="27" s="1"/>
  <c r="I979" i="27"/>
  <c r="E979" i="27"/>
  <c r="A979" i="27"/>
  <c r="AP978" i="27"/>
  <c r="AN978" i="27"/>
  <c r="AM978" i="27"/>
  <c r="AL978" i="27"/>
  <c r="S978" i="27"/>
  <c r="AQ978" i="27" s="1"/>
  <c r="I978" i="27"/>
  <c r="E978" i="27"/>
  <c r="A978" i="27"/>
  <c r="AP977" i="27"/>
  <c r="AN977" i="27"/>
  <c r="AM977" i="27"/>
  <c r="AL977" i="27"/>
  <c r="S977" i="27"/>
  <c r="AQ977" i="27" s="1"/>
  <c r="I977" i="27"/>
  <c r="E977" i="27"/>
  <c r="A977" i="27"/>
  <c r="AP976" i="27"/>
  <c r="AN976" i="27"/>
  <c r="AM976" i="27"/>
  <c r="AL976" i="27"/>
  <c r="S976" i="27"/>
  <c r="AQ976" i="27" s="1"/>
  <c r="I976" i="27"/>
  <c r="E976" i="27"/>
  <c r="D976" i="27"/>
  <c r="A976" i="27"/>
  <c r="AP975" i="27"/>
  <c r="AN975" i="27"/>
  <c r="AM975" i="27"/>
  <c r="AL975" i="27"/>
  <c r="S975" i="27"/>
  <c r="AQ975" i="27" s="1"/>
  <c r="I975" i="27"/>
  <c r="E975" i="27"/>
  <c r="A975" i="27"/>
  <c r="AP974" i="27"/>
  <c r="AN974" i="27"/>
  <c r="AM974" i="27"/>
  <c r="AL974" i="27"/>
  <c r="S974" i="27"/>
  <c r="AQ974" i="27" s="1"/>
  <c r="I974" i="27"/>
  <c r="D974" i="27"/>
  <c r="E974" i="27"/>
  <c r="A974" i="27"/>
  <c r="AP973" i="27"/>
  <c r="AN973" i="27"/>
  <c r="AM973" i="27"/>
  <c r="AL973" i="27"/>
  <c r="S973" i="27"/>
  <c r="AQ973" i="27" s="1"/>
  <c r="I973" i="27"/>
  <c r="E973" i="27"/>
  <c r="A973" i="27"/>
  <c r="AP972" i="27"/>
  <c r="AN972" i="27"/>
  <c r="AM972" i="27"/>
  <c r="AL972" i="27"/>
  <c r="S972" i="27"/>
  <c r="AQ972" i="27" s="1"/>
  <c r="I972" i="27"/>
  <c r="D972" i="27"/>
  <c r="E972" i="27"/>
  <c r="A972" i="27"/>
  <c r="AP971" i="27"/>
  <c r="AN971" i="27"/>
  <c r="AM971" i="27"/>
  <c r="AL971" i="27"/>
  <c r="S971" i="27"/>
  <c r="AQ971" i="27" s="1"/>
  <c r="I971" i="27"/>
  <c r="E971" i="27"/>
  <c r="A971" i="27"/>
  <c r="AP970" i="27"/>
  <c r="AN970" i="27"/>
  <c r="AM970" i="27"/>
  <c r="AL970" i="27"/>
  <c r="S970" i="27"/>
  <c r="AQ970" i="27" s="1"/>
  <c r="I970" i="27"/>
  <c r="E970" i="27"/>
  <c r="A970" i="27"/>
  <c r="AP969" i="27"/>
  <c r="AN969" i="27"/>
  <c r="AM969" i="27"/>
  <c r="AL969" i="27"/>
  <c r="S969" i="27"/>
  <c r="AQ969" i="27" s="1"/>
  <c r="I969" i="27"/>
  <c r="E969" i="27"/>
  <c r="A969" i="27"/>
  <c r="AP968" i="27"/>
  <c r="AN968" i="27"/>
  <c r="AM968" i="27"/>
  <c r="AL968" i="27"/>
  <c r="S968" i="27"/>
  <c r="AQ968" i="27" s="1"/>
  <c r="I968" i="27"/>
  <c r="E968" i="27"/>
  <c r="A968" i="27"/>
  <c r="AP967" i="27"/>
  <c r="AN967" i="27"/>
  <c r="AM967" i="27"/>
  <c r="AL967" i="27"/>
  <c r="S967" i="27"/>
  <c r="AQ967" i="27" s="1"/>
  <c r="I967" i="27"/>
  <c r="E967" i="27"/>
  <c r="A967" i="27"/>
  <c r="AP966" i="27"/>
  <c r="AN966" i="27"/>
  <c r="AM966" i="27"/>
  <c r="AL966" i="27"/>
  <c r="S966" i="27"/>
  <c r="AQ966" i="27" s="1"/>
  <c r="I966" i="27"/>
  <c r="D966" i="27"/>
  <c r="E966" i="27"/>
  <c r="A966" i="27"/>
  <c r="AP965" i="27"/>
  <c r="AN965" i="27"/>
  <c r="AM965" i="27"/>
  <c r="AL965" i="27"/>
  <c r="S965" i="27"/>
  <c r="AQ965" i="27" s="1"/>
  <c r="I965" i="27"/>
  <c r="E965" i="27"/>
  <c r="A965" i="27"/>
  <c r="AP964" i="27"/>
  <c r="AN964" i="27"/>
  <c r="AM964" i="27"/>
  <c r="AL964" i="27"/>
  <c r="S964" i="27"/>
  <c r="AQ964" i="27" s="1"/>
  <c r="I964" i="27"/>
  <c r="E964" i="27"/>
  <c r="A964" i="27"/>
  <c r="AP963" i="27"/>
  <c r="AN963" i="27"/>
  <c r="AM963" i="27"/>
  <c r="AL963" i="27"/>
  <c r="S963" i="27"/>
  <c r="AQ963" i="27" s="1"/>
  <c r="I963" i="27"/>
  <c r="E963" i="27"/>
  <c r="A963" i="27"/>
  <c r="AP962" i="27"/>
  <c r="AN962" i="27"/>
  <c r="AM962" i="27"/>
  <c r="AL962" i="27"/>
  <c r="S962" i="27"/>
  <c r="AQ962" i="27" s="1"/>
  <c r="I962" i="27"/>
  <c r="D962" i="27"/>
  <c r="E962" i="27"/>
  <c r="A962" i="27"/>
  <c r="AP961" i="27"/>
  <c r="AN961" i="27"/>
  <c r="AM961" i="27"/>
  <c r="AL961" i="27"/>
  <c r="S961" i="27"/>
  <c r="AQ961" i="27" s="1"/>
  <c r="I961" i="27"/>
  <c r="E961" i="27"/>
  <c r="A961" i="27"/>
  <c r="AP960" i="27"/>
  <c r="AN960" i="27"/>
  <c r="AM960" i="27"/>
  <c r="AL960" i="27"/>
  <c r="S960" i="27"/>
  <c r="AQ960" i="27" s="1"/>
  <c r="I960" i="27"/>
  <c r="E960" i="27"/>
  <c r="A960" i="27"/>
  <c r="AP959" i="27"/>
  <c r="AN959" i="27"/>
  <c r="AM959" i="27"/>
  <c r="AL959" i="27"/>
  <c r="S959" i="27"/>
  <c r="AQ959" i="27" s="1"/>
  <c r="I959" i="27"/>
  <c r="E959" i="27"/>
  <c r="A959" i="27"/>
  <c r="AP958" i="27"/>
  <c r="AN958" i="27"/>
  <c r="AM958" i="27"/>
  <c r="AL958" i="27"/>
  <c r="S958" i="27"/>
  <c r="AQ958" i="27" s="1"/>
  <c r="I958" i="27"/>
  <c r="D958" i="27"/>
  <c r="E958" i="27"/>
  <c r="A958" i="27"/>
  <c r="AP957" i="27"/>
  <c r="AN957" i="27"/>
  <c r="AM957" i="27"/>
  <c r="AL957" i="27"/>
  <c r="S957" i="27"/>
  <c r="AQ957" i="27" s="1"/>
  <c r="I957" i="27"/>
  <c r="E957" i="27"/>
  <c r="A957" i="27"/>
  <c r="AP956" i="27"/>
  <c r="AN956" i="27"/>
  <c r="AM956" i="27"/>
  <c r="AL956" i="27"/>
  <c r="S956" i="27"/>
  <c r="AQ956" i="27" s="1"/>
  <c r="I956" i="27"/>
  <c r="E956" i="27"/>
  <c r="A956" i="27"/>
  <c r="AP955" i="27"/>
  <c r="AN955" i="27"/>
  <c r="AM955" i="27"/>
  <c r="AL955" i="27"/>
  <c r="S955" i="27"/>
  <c r="AQ955" i="27" s="1"/>
  <c r="I955" i="27"/>
  <c r="E955" i="27"/>
  <c r="A955" i="27"/>
  <c r="AP954" i="27"/>
  <c r="AN954" i="27"/>
  <c r="AM954" i="27"/>
  <c r="AL954" i="27"/>
  <c r="S954" i="27"/>
  <c r="AQ954" i="27" s="1"/>
  <c r="I954" i="27"/>
  <c r="E954" i="27"/>
  <c r="A954" i="27"/>
  <c r="AP953" i="27"/>
  <c r="AN953" i="27"/>
  <c r="AM953" i="27"/>
  <c r="AL953" i="27"/>
  <c r="S953" i="27"/>
  <c r="AQ953" i="27" s="1"/>
  <c r="I953" i="27"/>
  <c r="D953" i="27"/>
  <c r="E953" i="27"/>
  <c r="A953" i="27"/>
  <c r="AP952" i="27"/>
  <c r="AN952" i="27"/>
  <c r="AM952" i="27"/>
  <c r="AL952" i="27"/>
  <c r="S952" i="27"/>
  <c r="AQ952" i="27" s="1"/>
  <c r="I952" i="27"/>
  <c r="E952" i="27"/>
  <c r="A952" i="27"/>
  <c r="AP951" i="27"/>
  <c r="AN951" i="27"/>
  <c r="AM951" i="27"/>
  <c r="AL951" i="27"/>
  <c r="S951" i="27"/>
  <c r="AQ951" i="27" s="1"/>
  <c r="I951" i="27"/>
  <c r="E951" i="27"/>
  <c r="A951" i="27"/>
  <c r="AP950" i="27"/>
  <c r="AN950" i="27"/>
  <c r="AM950" i="27"/>
  <c r="AL950" i="27"/>
  <c r="S950" i="27"/>
  <c r="AQ950" i="27" s="1"/>
  <c r="I950" i="27"/>
  <c r="E950" i="27"/>
  <c r="A950" i="27"/>
  <c r="AP949" i="27"/>
  <c r="AN949" i="27"/>
  <c r="AM949" i="27"/>
  <c r="AL949" i="27"/>
  <c r="S949" i="27"/>
  <c r="AQ949" i="27" s="1"/>
  <c r="I949" i="27"/>
  <c r="E949" i="27"/>
  <c r="D949" i="27"/>
  <c r="A949" i="27"/>
  <c r="AP948" i="27"/>
  <c r="AN948" i="27"/>
  <c r="AM948" i="27"/>
  <c r="AL948" i="27"/>
  <c r="S948" i="27"/>
  <c r="AQ948" i="27" s="1"/>
  <c r="I948" i="27"/>
  <c r="E948" i="27"/>
  <c r="A948" i="27"/>
  <c r="AP947" i="27"/>
  <c r="AN947" i="27"/>
  <c r="AM947" i="27"/>
  <c r="AL947" i="27"/>
  <c r="S947" i="27"/>
  <c r="AQ947" i="27" s="1"/>
  <c r="I947" i="27"/>
  <c r="E947" i="27"/>
  <c r="A947" i="27"/>
  <c r="AP946" i="27"/>
  <c r="AN946" i="27"/>
  <c r="AM946" i="27"/>
  <c r="AL946" i="27"/>
  <c r="S946" i="27"/>
  <c r="AQ946" i="27" s="1"/>
  <c r="I946" i="27"/>
  <c r="E946" i="27"/>
  <c r="A946" i="27"/>
  <c r="AP945" i="27"/>
  <c r="AN945" i="27"/>
  <c r="AM945" i="27"/>
  <c r="AL945" i="27"/>
  <c r="S945" i="27"/>
  <c r="AQ945" i="27" s="1"/>
  <c r="I945" i="27"/>
  <c r="D945" i="27"/>
  <c r="E945" i="27"/>
  <c r="A945" i="27"/>
  <c r="AP944" i="27"/>
  <c r="AN944" i="27"/>
  <c r="AM944" i="27"/>
  <c r="AL944" i="27"/>
  <c r="S944" i="27"/>
  <c r="AQ944" i="27" s="1"/>
  <c r="I944" i="27"/>
  <c r="E944" i="27"/>
  <c r="A944" i="27"/>
  <c r="AP943" i="27"/>
  <c r="AN943" i="27"/>
  <c r="AM943" i="27"/>
  <c r="AL943" i="27"/>
  <c r="S943" i="27"/>
  <c r="AQ943" i="27" s="1"/>
  <c r="I943" i="27"/>
  <c r="E943" i="27"/>
  <c r="A943" i="27"/>
  <c r="AP942" i="27"/>
  <c r="AN942" i="27"/>
  <c r="AM942" i="27"/>
  <c r="AL942" i="27"/>
  <c r="S942" i="27"/>
  <c r="AQ942" i="27" s="1"/>
  <c r="I942" i="27"/>
  <c r="E942" i="27"/>
  <c r="A942" i="27"/>
  <c r="AP941" i="27"/>
  <c r="AN941" i="27"/>
  <c r="AM941" i="27"/>
  <c r="AL941" i="27"/>
  <c r="S941" i="27"/>
  <c r="AQ941" i="27" s="1"/>
  <c r="I941" i="27"/>
  <c r="E941" i="27"/>
  <c r="D941" i="27"/>
  <c r="A941" i="27"/>
  <c r="AP940" i="27"/>
  <c r="AN940" i="27"/>
  <c r="AM940" i="27"/>
  <c r="AL940" i="27"/>
  <c r="S940" i="27"/>
  <c r="AQ940" i="27" s="1"/>
  <c r="I940" i="27"/>
  <c r="D940" i="27"/>
  <c r="E940" i="27"/>
  <c r="A940" i="27"/>
  <c r="AP939" i="27"/>
  <c r="AN939" i="27"/>
  <c r="AM939" i="27"/>
  <c r="AL939" i="27"/>
  <c r="S939" i="27"/>
  <c r="AQ939" i="27" s="1"/>
  <c r="I939" i="27"/>
  <c r="E939" i="27"/>
  <c r="A939" i="27"/>
  <c r="AP938" i="27"/>
  <c r="AN938" i="27"/>
  <c r="AM938" i="27"/>
  <c r="AL938" i="27"/>
  <c r="S938" i="27"/>
  <c r="AQ938" i="27" s="1"/>
  <c r="I938" i="27"/>
  <c r="E938" i="27"/>
  <c r="A938" i="27"/>
  <c r="AP937" i="27"/>
  <c r="AN937" i="27"/>
  <c r="AM937" i="27"/>
  <c r="AL937" i="27"/>
  <c r="S937" i="27"/>
  <c r="AQ937" i="27" s="1"/>
  <c r="I937" i="27"/>
  <c r="D937" i="27"/>
  <c r="E937" i="27"/>
  <c r="A937" i="27"/>
  <c r="AP936" i="27"/>
  <c r="AN936" i="27"/>
  <c r="AM936" i="27"/>
  <c r="AL936" i="27"/>
  <c r="S936" i="27"/>
  <c r="AQ936" i="27" s="1"/>
  <c r="I936" i="27"/>
  <c r="D936" i="27"/>
  <c r="E936" i="27"/>
  <c r="A936" i="27"/>
  <c r="AP935" i="27"/>
  <c r="AN935" i="27"/>
  <c r="AM935" i="27"/>
  <c r="AL935" i="27"/>
  <c r="S935" i="27"/>
  <c r="AQ935" i="27" s="1"/>
  <c r="I935" i="27"/>
  <c r="E935" i="27"/>
  <c r="A935" i="27"/>
  <c r="AP934" i="27"/>
  <c r="AN934" i="27"/>
  <c r="AM934" i="27"/>
  <c r="AL934" i="27"/>
  <c r="S934" i="27"/>
  <c r="AQ934" i="27" s="1"/>
  <c r="I934" i="27"/>
  <c r="E934" i="27"/>
  <c r="A934" i="27"/>
  <c r="AP933" i="27"/>
  <c r="AN933" i="27"/>
  <c r="AM933" i="27"/>
  <c r="AL933" i="27"/>
  <c r="S933" i="27"/>
  <c r="AQ933" i="27" s="1"/>
  <c r="I933" i="27"/>
  <c r="E933" i="27"/>
  <c r="D933" i="27"/>
  <c r="A933" i="27"/>
  <c r="AP932" i="27"/>
  <c r="AN932" i="27"/>
  <c r="AM932" i="27"/>
  <c r="AL932" i="27"/>
  <c r="S932" i="27"/>
  <c r="AQ932" i="27" s="1"/>
  <c r="I932" i="27"/>
  <c r="A932" i="27"/>
  <c r="AP931" i="27"/>
  <c r="AN931" i="27"/>
  <c r="AM931" i="27"/>
  <c r="AL931" i="27"/>
  <c r="S931" i="27"/>
  <c r="AQ931" i="27" s="1"/>
  <c r="I931" i="27"/>
  <c r="D931" i="27"/>
  <c r="E931" i="27"/>
  <c r="A931" i="27"/>
  <c r="AP930" i="27"/>
  <c r="AN930" i="27"/>
  <c r="AM930" i="27"/>
  <c r="AL930" i="27"/>
  <c r="S930" i="27"/>
  <c r="AQ930" i="27" s="1"/>
  <c r="I930" i="27"/>
  <c r="A930" i="27"/>
  <c r="AP929" i="27"/>
  <c r="AN929" i="27"/>
  <c r="AM929" i="27"/>
  <c r="AL929" i="27"/>
  <c r="S929" i="27"/>
  <c r="AQ929" i="27" s="1"/>
  <c r="I929" i="27"/>
  <c r="E929" i="27"/>
  <c r="A929" i="27"/>
  <c r="AN928" i="27"/>
  <c r="AM928" i="27"/>
  <c r="AL928" i="27"/>
  <c r="S928" i="27"/>
  <c r="AQ928" i="27" s="1"/>
  <c r="AP928" i="27"/>
  <c r="I928" i="27"/>
  <c r="D928" i="27"/>
  <c r="A928" i="27"/>
  <c r="AP927" i="27"/>
  <c r="AN927" i="27"/>
  <c r="AM927" i="27"/>
  <c r="AL927" i="27"/>
  <c r="S927" i="27"/>
  <c r="AQ927" i="27" s="1"/>
  <c r="I927" i="27"/>
  <c r="A927" i="27"/>
  <c r="AN926" i="27"/>
  <c r="AM926" i="27"/>
  <c r="AL926" i="27"/>
  <c r="S926" i="27"/>
  <c r="AQ926" i="27" s="1"/>
  <c r="AP926" i="27"/>
  <c r="I926" i="27"/>
  <c r="A926" i="27"/>
  <c r="AP925" i="27"/>
  <c r="AN925" i="27"/>
  <c r="AM925" i="27"/>
  <c r="AL925" i="27"/>
  <c r="S925" i="27"/>
  <c r="AQ925" i="27" s="1"/>
  <c r="I925" i="27"/>
  <c r="A925" i="27"/>
  <c r="AN924" i="27"/>
  <c r="AM924" i="27"/>
  <c r="AL924" i="27"/>
  <c r="S924" i="27"/>
  <c r="AQ924" i="27" s="1"/>
  <c r="AP924" i="27"/>
  <c r="I924" i="27"/>
  <c r="D924" i="27"/>
  <c r="A924" i="27"/>
  <c r="AP923" i="27"/>
  <c r="AN923" i="27"/>
  <c r="AM923" i="27"/>
  <c r="AL923" i="27"/>
  <c r="S923" i="27"/>
  <c r="AQ923" i="27" s="1"/>
  <c r="I923" i="27"/>
  <c r="E923" i="27"/>
  <c r="A923" i="27"/>
  <c r="AP922" i="27"/>
  <c r="AN922" i="27"/>
  <c r="AM922" i="27"/>
  <c r="AL922" i="27"/>
  <c r="S922" i="27"/>
  <c r="AQ922" i="27" s="1"/>
  <c r="I922" i="27"/>
  <c r="E922" i="27"/>
  <c r="A922" i="27"/>
  <c r="AP921" i="27"/>
  <c r="AN921" i="27"/>
  <c r="AM921" i="27"/>
  <c r="AL921" i="27"/>
  <c r="S921" i="27"/>
  <c r="AQ921" i="27" s="1"/>
  <c r="I921" i="27"/>
  <c r="E921" i="27"/>
  <c r="A921" i="27"/>
  <c r="AP920" i="27"/>
  <c r="AN920" i="27"/>
  <c r="AM920" i="27"/>
  <c r="AL920" i="27"/>
  <c r="S920" i="27"/>
  <c r="AQ920" i="27" s="1"/>
  <c r="I920" i="27"/>
  <c r="D920" i="27"/>
  <c r="E920" i="27"/>
  <c r="A920" i="27"/>
  <c r="AP919" i="27"/>
  <c r="AN919" i="27"/>
  <c r="AM919" i="27"/>
  <c r="AL919" i="27"/>
  <c r="S919" i="27"/>
  <c r="AQ919" i="27" s="1"/>
  <c r="I919" i="27"/>
  <c r="E919" i="27"/>
  <c r="A919" i="27"/>
  <c r="AP918" i="27"/>
  <c r="AN918" i="27"/>
  <c r="AM918" i="27"/>
  <c r="AL918" i="27"/>
  <c r="S918" i="27"/>
  <c r="AQ918" i="27" s="1"/>
  <c r="I918" i="27"/>
  <c r="A918" i="27"/>
  <c r="AP917" i="27"/>
  <c r="AN917" i="27"/>
  <c r="AM917" i="27"/>
  <c r="AL917" i="27"/>
  <c r="S917" i="27"/>
  <c r="AQ917" i="27" s="1"/>
  <c r="I917" i="27"/>
  <c r="E917" i="27"/>
  <c r="A917" i="27"/>
  <c r="AP916" i="27"/>
  <c r="AN916" i="27"/>
  <c r="AM916" i="27"/>
  <c r="AL916" i="27"/>
  <c r="S916" i="27"/>
  <c r="AQ916" i="27" s="1"/>
  <c r="I916" i="27"/>
  <c r="E916" i="27"/>
  <c r="A916" i="27"/>
  <c r="AP915" i="27"/>
  <c r="AN915" i="27"/>
  <c r="AM915" i="27"/>
  <c r="AL915" i="27"/>
  <c r="S915" i="27"/>
  <c r="AQ915" i="27" s="1"/>
  <c r="I915" i="27"/>
  <c r="D915" i="27"/>
  <c r="A915" i="27"/>
  <c r="AP914" i="27"/>
  <c r="AN914" i="27"/>
  <c r="AM914" i="27"/>
  <c r="AL914" i="27"/>
  <c r="S914" i="27"/>
  <c r="AQ914" i="27" s="1"/>
  <c r="I914" i="27"/>
  <c r="E914" i="27"/>
  <c r="A914" i="27"/>
  <c r="AP913" i="27"/>
  <c r="AN913" i="27"/>
  <c r="AM913" i="27"/>
  <c r="AL913" i="27"/>
  <c r="S913" i="27"/>
  <c r="AQ913" i="27" s="1"/>
  <c r="I913" i="27"/>
  <c r="E913" i="27"/>
  <c r="A913" i="27"/>
  <c r="AP912" i="27"/>
  <c r="AN912" i="27"/>
  <c r="AM912" i="27"/>
  <c r="AL912" i="27"/>
  <c r="S912" i="27"/>
  <c r="AQ912" i="27" s="1"/>
  <c r="I912" i="27"/>
  <c r="A912" i="27"/>
  <c r="AP911" i="27"/>
  <c r="AN911" i="27"/>
  <c r="AM911" i="27"/>
  <c r="AL911" i="27"/>
  <c r="S911" i="27"/>
  <c r="AQ911" i="27" s="1"/>
  <c r="I911" i="27"/>
  <c r="E911" i="27"/>
  <c r="A911" i="27"/>
  <c r="AP910" i="27"/>
  <c r="AN910" i="27"/>
  <c r="AM910" i="27"/>
  <c r="AL910" i="27"/>
  <c r="S910" i="27"/>
  <c r="AQ910" i="27" s="1"/>
  <c r="I910" i="27"/>
  <c r="E910" i="27"/>
  <c r="A910" i="27"/>
  <c r="AP909" i="27"/>
  <c r="AN909" i="27"/>
  <c r="AM909" i="27"/>
  <c r="AL909" i="27"/>
  <c r="S909" i="27"/>
  <c r="AQ909" i="27" s="1"/>
  <c r="I909" i="27"/>
  <c r="D909" i="27"/>
  <c r="A909" i="27"/>
  <c r="AP908" i="27"/>
  <c r="AN908" i="27"/>
  <c r="AM908" i="27"/>
  <c r="AL908" i="27"/>
  <c r="S908" i="27"/>
  <c r="AQ908" i="27" s="1"/>
  <c r="I908" i="27"/>
  <c r="E908" i="27"/>
  <c r="A908" i="27"/>
  <c r="AP907" i="27"/>
  <c r="AN907" i="27"/>
  <c r="AM907" i="27"/>
  <c r="AL907" i="27"/>
  <c r="S907" i="27"/>
  <c r="AQ907" i="27" s="1"/>
  <c r="I907" i="27"/>
  <c r="E907" i="27"/>
  <c r="A907" i="27"/>
  <c r="AP906" i="27"/>
  <c r="AN906" i="27"/>
  <c r="AM906" i="27"/>
  <c r="AL906" i="27"/>
  <c r="S906" i="27"/>
  <c r="AQ906" i="27" s="1"/>
  <c r="I906" i="27"/>
  <c r="D906" i="27"/>
  <c r="A906" i="27"/>
  <c r="AN905" i="27"/>
  <c r="AM905" i="27"/>
  <c r="AL905" i="27"/>
  <c r="S905" i="27"/>
  <c r="AQ905" i="27" s="1"/>
  <c r="AP905" i="27"/>
  <c r="I905" i="27"/>
  <c r="A905" i="27"/>
  <c r="AN904" i="27"/>
  <c r="AM904" i="27"/>
  <c r="AL904" i="27"/>
  <c r="S904" i="27"/>
  <c r="AQ904" i="27" s="1"/>
  <c r="AP904" i="27"/>
  <c r="I904" i="27"/>
  <c r="D904" i="27"/>
  <c r="A904" i="27"/>
  <c r="AP903" i="27"/>
  <c r="AN903" i="27"/>
  <c r="AM903" i="27"/>
  <c r="AL903" i="27"/>
  <c r="S903" i="27"/>
  <c r="AQ903" i="27" s="1"/>
  <c r="I903" i="27"/>
  <c r="D903" i="27"/>
  <c r="A903" i="27"/>
  <c r="AN902" i="27"/>
  <c r="AM902" i="27"/>
  <c r="AL902" i="27"/>
  <c r="S902" i="27"/>
  <c r="AQ902" i="27" s="1"/>
  <c r="AP902" i="27"/>
  <c r="I902" i="27"/>
  <c r="A902" i="27"/>
  <c r="AP901" i="27"/>
  <c r="AN901" i="27"/>
  <c r="AM901" i="27"/>
  <c r="AL901" i="27"/>
  <c r="S901" i="27"/>
  <c r="AQ901" i="27" s="1"/>
  <c r="I901" i="27"/>
  <c r="D901" i="27"/>
  <c r="A901" i="27"/>
  <c r="AN900" i="27"/>
  <c r="AM900" i="27"/>
  <c r="AL900" i="27"/>
  <c r="S900" i="27"/>
  <c r="AQ900" i="27" s="1"/>
  <c r="AP900" i="27"/>
  <c r="I900" i="27"/>
  <c r="E900" i="27"/>
  <c r="D900" i="27"/>
  <c r="A900" i="27"/>
  <c r="AP899" i="27"/>
  <c r="AN899" i="27"/>
  <c r="AM899" i="27"/>
  <c r="AL899" i="27"/>
  <c r="S899" i="27"/>
  <c r="AQ899" i="27" s="1"/>
  <c r="I899" i="27"/>
  <c r="D899" i="27"/>
  <c r="A899" i="27"/>
  <c r="AN898" i="27"/>
  <c r="AM898" i="27"/>
  <c r="AL898" i="27"/>
  <c r="S898" i="27"/>
  <c r="AQ898" i="27" s="1"/>
  <c r="AP898" i="27"/>
  <c r="I898" i="27"/>
  <c r="D898" i="27"/>
  <c r="A898" i="27"/>
  <c r="AP897" i="27"/>
  <c r="AN897" i="27"/>
  <c r="AM897" i="27"/>
  <c r="AL897" i="27"/>
  <c r="S897" i="27"/>
  <c r="AQ897" i="27" s="1"/>
  <c r="I897" i="27"/>
  <c r="D897" i="27"/>
  <c r="A897" i="27"/>
  <c r="AN896" i="27"/>
  <c r="AM896" i="27"/>
  <c r="AL896" i="27"/>
  <c r="S896" i="27"/>
  <c r="AQ896" i="27" s="1"/>
  <c r="AP896" i="27"/>
  <c r="I896" i="27"/>
  <c r="D896" i="27"/>
  <c r="A896" i="27"/>
  <c r="AP895" i="27"/>
  <c r="AN895" i="27"/>
  <c r="AM895" i="27"/>
  <c r="AL895" i="27"/>
  <c r="S895" i="27"/>
  <c r="AQ895" i="27" s="1"/>
  <c r="I895" i="27"/>
  <c r="D895" i="27"/>
  <c r="A895" i="27"/>
  <c r="AN894" i="27"/>
  <c r="AM894" i="27"/>
  <c r="AL894" i="27"/>
  <c r="S894" i="27"/>
  <c r="AQ894" i="27" s="1"/>
  <c r="AP894" i="27"/>
  <c r="I894" i="27"/>
  <c r="D894" i="27"/>
  <c r="A894" i="27"/>
  <c r="AP893" i="27"/>
  <c r="AN893" i="27"/>
  <c r="AM893" i="27"/>
  <c r="AL893" i="27"/>
  <c r="S893" i="27"/>
  <c r="AQ893" i="27" s="1"/>
  <c r="I893" i="27"/>
  <c r="D893" i="27"/>
  <c r="A893" i="27"/>
  <c r="AN892" i="27"/>
  <c r="AM892" i="27"/>
  <c r="AL892" i="27"/>
  <c r="S892" i="27"/>
  <c r="AQ892" i="27" s="1"/>
  <c r="AP892" i="27"/>
  <c r="I892" i="27"/>
  <c r="D892" i="27"/>
  <c r="A892" i="27"/>
  <c r="AP891" i="27"/>
  <c r="AN891" i="27"/>
  <c r="AM891" i="27"/>
  <c r="AL891" i="27"/>
  <c r="S891" i="27"/>
  <c r="AQ891" i="27" s="1"/>
  <c r="I891" i="27"/>
  <c r="D891" i="27"/>
  <c r="A891" i="27"/>
  <c r="AN890" i="27"/>
  <c r="AM890" i="27"/>
  <c r="AL890" i="27"/>
  <c r="S890" i="27"/>
  <c r="AQ890" i="27" s="1"/>
  <c r="AP890" i="27"/>
  <c r="I890" i="27"/>
  <c r="D890" i="27"/>
  <c r="A890" i="27"/>
  <c r="AP889" i="27"/>
  <c r="AN889" i="27"/>
  <c r="AM889" i="27"/>
  <c r="AL889" i="27"/>
  <c r="S889" i="27"/>
  <c r="AQ889" i="27" s="1"/>
  <c r="I889" i="27"/>
  <c r="D889" i="27"/>
  <c r="A889" i="27"/>
  <c r="AN888" i="27"/>
  <c r="AM888" i="27"/>
  <c r="AL888" i="27"/>
  <c r="S888" i="27"/>
  <c r="AQ888" i="27" s="1"/>
  <c r="AP888" i="27"/>
  <c r="I888" i="27"/>
  <c r="D888" i="27"/>
  <c r="A888" i="27"/>
  <c r="AP887" i="27"/>
  <c r="AN887" i="27"/>
  <c r="AM887" i="27"/>
  <c r="AL887" i="27"/>
  <c r="S887" i="27"/>
  <c r="AQ887" i="27" s="1"/>
  <c r="I887" i="27"/>
  <c r="D887" i="27"/>
  <c r="A887" i="27"/>
  <c r="AN886" i="27"/>
  <c r="AM886" i="27"/>
  <c r="AL886" i="27"/>
  <c r="S886" i="27"/>
  <c r="AQ886" i="27" s="1"/>
  <c r="AP886" i="27"/>
  <c r="I886" i="27"/>
  <c r="A886" i="27"/>
  <c r="AP885" i="27"/>
  <c r="AN885" i="27"/>
  <c r="AM885" i="27"/>
  <c r="AL885" i="27"/>
  <c r="S885" i="27"/>
  <c r="AQ885" i="27" s="1"/>
  <c r="I885" i="27"/>
  <c r="D885" i="27"/>
  <c r="A885" i="27"/>
  <c r="AN884" i="27"/>
  <c r="AM884" i="27"/>
  <c r="AL884" i="27"/>
  <c r="S884" i="27"/>
  <c r="AQ884" i="27" s="1"/>
  <c r="AP884" i="27"/>
  <c r="I884" i="27"/>
  <c r="E884" i="27"/>
  <c r="D884" i="27"/>
  <c r="A884" i="27"/>
  <c r="AP883" i="27"/>
  <c r="AN883" i="27"/>
  <c r="AM883" i="27"/>
  <c r="AL883" i="27"/>
  <c r="S883" i="27"/>
  <c r="AQ883" i="27" s="1"/>
  <c r="I883" i="27"/>
  <c r="D883" i="27"/>
  <c r="A883" i="27"/>
  <c r="AN882" i="27"/>
  <c r="AM882" i="27"/>
  <c r="AL882" i="27"/>
  <c r="S882" i="27"/>
  <c r="AQ882" i="27" s="1"/>
  <c r="AP882" i="27"/>
  <c r="I882" i="27"/>
  <c r="D882" i="27"/>
  <c r="A882" i="27"/>
  <c r="AN881" i="27"/>
  <c r="AM881" i="27"/>
  <c r="AL881" i="27"/>
  <c r="S881" i="27"/>
  <c r="AQ881" i="27" s="1"/>
  <c r="AP881" i="27"/>
  <c r="I881" i="27"/>
  <c r="D881" i="27"/>
  <c r="A881" i="27"/>
  <c r="AN880" i="27"/>
  <c r="AM880" i="27"/>
  <c r="AL880" i="27"/>
  <c r="S880" i="27"/>
  <c r="AQ880" i="27" s="1"/>
  <c r="AP880" i="27"/>
  <c r="I880" i="27"/>
  <c r="D880" i="27"/>
  <c r="A880" i="27"/>
  <c r="AN879" i="27"/>
  <c r="AM879" i="27"/>
  <c r="AL879" i="27"/>
  <c r="S879" i="27"/>
  <c r="AQ879" i="27" s="1"/>
  <c r="AP879" i="27"/>
  <c r="I879" i="27"/>
  <c r="D879" i="27"/>
  <c r="A879" i="27"/>
  <c r="AN878" i="27"/>
  <c r="AM878" i="27"/>
  <c r="AL878" i="27"/>
  <c r="S878" i="27"/>
  <c r="AQ878" i="27" s="1"/>
  <c r="AP878" i="27"/>
  <c r="I878" i="27"/>
  <c r="D878" i="27"/>
  <c r="A878" i="27"/>
  <c r="AN877" i="27"/>
  <c r="AM877" i="27"/>
  <c r="AL877" i="27"/>
  <c r="S877" i="27"/>
  <c r="AQ877" i="27" s="1"/>
  <c r="AP877" i="27"/>
  <c r="I877" i="27"/>
  <c r="D877" i="27"/>
  <c r="A877" i="27"/>
  <c r="AN876" i="27"/>
  <c r="AM876" i="27"/>
  <c r="AL876" i="27"/>
  <c r="S876" i="27"/>
  <c r="AQ876" i="27" s="1"/>
  <c r="AP876" i="27"/>
  <c r="I876" i="27"/>
  <c r="A876" i="27"/>
  <c r="AN875" i="27"/>
  <c r="AM875" i="27"/>
  <c r="AL875" i="27"/>
  <c r="S875" i="27"/>
  <c r="AQ875" i="27" s="1"/>
  <c r="AP875" i="27"/>
  <c r="I875" i="27"/>
  <c r="E875" i="27"/>
  <c r="D875" i="27"/>
  <c r="A875" i="27"/>
  <c r="AN874" i="27"/>
  <c r="AM874" i="27"/>
  <c r="AL874" i="27"/>
  <c r="S874" i="27"/>
  <c r="AQ874" i="27" s="1"/>
  <c r="AP874" i="27"/>
  <c r="I874" i="27"/>
  <c r="D874" i="27"/>
  <c r="A874" i="27"/>
  <c r="AN873" i="27"/>
  <c r="AM873" i="27"/>
  <c r="AL873" i="27"/>
  <c r="S873" i="27"/>
  <c r="AQ873" i="27" s="1"/>
  <c r="AP873" i="27"/>
  <c r="I873" i="27"/>
  <c r="D873" i="27"/>
  <c r="A873" i="27"/>
  <c r="AN872" i="27"/>
  <c r="AM872" i="27"/>
  <c r="AL872" i="27"/>
  <c r="S872" i="27"/>
  <c r="AQ872" i="27" s="1"/>
  <c r="AP872" i="27"/>
  <c r="I872" i="27"/>
  <c r="D872" i="27"/>
  <c r="A872" i="27"/>
  <c r="AN871" i="27"/>
  <c r="AM871" i="27"/>
  <c r="AL871" i="27"/>
  <c r="S871" i="27"/>
  <c r="AQ871" i="27" s="1"/>
  <c r="AP871" i="27"/>
  <c r="I871" i="27"/>
  <c r="E871" i="27"/>
  <c r="D871" i="27"/>
  <c r="A871" i="27"/>
  <c r="AN870" i="27"/>
  <c r="AM870" i="27"/>
  <c r="AL870" i="27"/>
  <c r="S870" i="27"/>
  <c r="AQ870" i="27" s="1"/>
  <c r="AP870" i="27"/>
  <c r="I870" i="27"/>
  <c r="D870" i="27"/>
  <c r="A870" i="27"/>
  <c r="AN869" i="27"/>
  <c r="AM869" i="27"/>
  <c r="AL869" i="27"/>
  <c r="S869" i="27"/>
  <c r="AQ869" i="27" s="1"/>
  <c r="AP869" i="27"/>
  <c r="I869" i="27"/>
  <c r="D869" i="27"/>
  <c r="A869" i="27"/>
  <c r="AN868" i="27"/>
  <c r="AM868" i="27"/>
  <c r="AL868" i="27"/>
  <c r="S868" i="27"/>
  <c r="AQ868" i="27" s="1"/>
  <c r="AP868" i="27"/>
  <c r="I868" i="27"/>
  <c r="A868" i="27"/>
  <c r="AN867" i="27"/>
  <c r="AM867" i="27"/>
  <c r="AL867" i="27"/>
  <c r="S867" i="27"/>
  <c r="AQ867" i="27" s="1"/>
  <c r="AP867" i="27"/>
  <c r="I867" i="27"/>
  <c r="D867" i="27"/>
  <c r="A867" i="27"/>
  <c r="AN866" i="27"/>
  <c r="AM866" i="27"/>
  <c r="AL866" i="27"/>
  <c r="S866" i="27"/>
  <c r="AQ866" i="27" s="1"/>
  <c r="AP866" i="27"/>
  <c r="I866" i="27"/>
  <c r="D866" i="27"/>
  <c r="A866" i="27"/>
  <c r="AP865" i="27"/>
  <c r="AN865" i="27"/>
  <c r="AM865" i="27"/>
  <c r="AL865" i="27"/>
  <c r="S865" i="27"/>
  <c r="AQ865" i="27" s="1"/>
  <c r="I865" i="27"/>
  <c r="D865" i="27"/>
  <c r="A865" i="27"/>
  <c r="AN864" i="27"/>
  <c r="AM864" i="27"/>
  <c r="AL864" i="27"/>
  <c r="S864" i="27"/>
  <c r="AQ864" i="27" s="1"/>
  <c r="AP864" i="27"/>
  <c r="I864" i="27"/>
  <c r="D864" i="27"/>
  <c r="A864" i="27"/>
  <c r="AN863" i="27"/>
  <c r="AM863" i="27"/>
  <c r="AL863" i="27"/>
  <c r="S863" i="27"/>
  <c r="AQ863" i="27" s="1"/>
  <c r="AP863" i="27"/>
  <c r="I863" i="27"/>
  <c r="D863" i="27"/>
  <c r="A863" i="27"/>
  <c r="AN862" i="27"/>
  <c r="AM862" i="27"/>
  <c r="AL862" i="27"/>
  <c r="S862" i="27"/>
  <c r="AQ862" i="27" s="1"/>
  <c r="AP862" i="27"/>
  <c r="I862" i="27"/>
  <c r="D862" i="27"/>
  <c r="A862" i="27"/>
  <c r="AN861" i="27"/>
  <c r="AM861" i="27"/>
  <c r="AL861" i="27"/>
  <c r="S861" i="27"/>
  <c r="AQ861" i="27" s="1"/>
  <c r="AP861" i="27"/>
  <c r="I861" i="27"/>
  <c r="D861" i="27"/>
  <c r="A861" i="27"/>
  <c r="AN860" i="27"/>
  <c r="AM860" i="27"/>
  <c r="AL860" i="27"/>
  <c r="S860" i="27"/>
  <c r="AQ860" i="27" s="1"/>
  <c r="AP860" i="27"/>
  <c r="I860" i="27"/>
  <c r="A860" i="27"/>
  <c r="AN859" i="27"/>
  <c r="AM859" i="27"/>
  <c r="AL859" i="27"/>
  <c r="S859" i="27"/>
  <c r="AQ859" i="27" s="1"/>
  <c r="AP859" i="27"/>
  <c r="I859" i="27"/>
  <c r="E859" i="27"/>
  <c r="D859" i="27"/>
  <c r="A859" i="27"/>
  <c r="AN858" i="27"/>
  <c r="AM858" i="27"/>
  <c r="AL858" i="27"/>
  <c r="S858" i="27"/>
  <c r="AQ858" i="27" s="1"/>
  <c r="AP858" i="27"/>
  <c r="I858" i="27"/>
  <c r="D858" i="27"/>
  <c r="A858" i="27"/>
  <c r="AN857" i="27"/>
  <c r="AM857" i="27"/>
  <c r="AL857" i="27"/>
  <c r="S857" i="27"/>
  <c r="AQ857" i="27" s="1"/>
  <c r="AP857" i="27"/>
  <c r="I857" i="27"/>
  <c r="D857" i="27"/>
  <c r="A857" i="27"/>
  <c r="AN856" i="27"/>
  <c r="AM856" i="27"/>
  <c r="AL856" i="27"/>
  <c r="S856" i="27"/>
  <c r="AQ856" i="27" s="1"/>
  <c r="AP856" i="27"/>
  <c r="I856" i="27"/>
  <c r="D856" i="27"/>
  <c r="A856" i="27"/>
  <c r="AN855" i="27"/>
  <c r="AM855" i="27"/>
  <c r="AL855" i="27"/>
  <c r="S855" i="27"/>
  <c r="AQ855" i="27" s="1"/>
  <c r="AP855" i="27"/>
  <c r="I855" i="27"/>
  <c r="D855" i="27"/>
  <c r="A855" i="27"/>
  <c r="AN854" i="27"/>
  <c r="AM854" i="27"/>
  <c r="AL854" i="27"/>
  <c r="S854" i="27"/>
  <c r="AQ854" i="27" s="1"/>
  <c r="AP854" i="27"/>
  <c r="I854" i="27"/>
  <c r="D854" i="27"/>
  <c r="A854" i="27"/>
  <c r="AN853" i="27"/>
  <c r="AM853" i="27"/>
  <c r="AL853" i="27"/>
  <c r="S853" i="27"/>
  <c r="AQ853" i="27" s="1"/>
  <c r="AP853" i="27"/>
  <c r="I853" i="27"/>
  <c r="D853" i="27"/>
  <c r="A853" i="27"/>
  <c r="AN852" i="27"/>
  <c r="AM852" i="27"/>
  <c r="AL852" i="27"/>
  <c r="S852" i="27"/>
  <c r="AQ852" i="27" s="1"/>
  <c r="AP852" i="27"/>
  <c r="I852" i="27"/>
  <c r="D852" i="27"/>
  <c r="A852" i="27"/>
  <c r="AN851" i="27"/>
  <c r="AM851" i="27"/>
  <c r="AL851" i="27"/>
  <c r="S851" i="27"/>
  <c r="AQ851" i="27" s="1"/>
  <c r="AP851" i="27"/>
  <c r="I851" i="27"/>
  <c r="A851" i="27"/>
  <c r="AP850" i="27"/>
  <c r="AN850" i="27"/>
  <c r="AM850" i="27"/>
  <c r="AL850" i="27"/>
  <c r="S850" i="27"/>
  <c r="AQ850" i="27" s="1"/>
  <c r="I850" i="27"/>
  <c r="D850" i="27"/>
  <c r="A850" i="27"/>
  <c r="AP849" i="27"/>
  <c r="AN849" i="27"/>
  <c r="AM849" i="27"/>
  <c r="AL849" i="27"/>
  <c r="S849" i="27"/>
  <c r="AQ849" i="27" s="1"/>
  <c r="I849" i="27"/>
  <c r="E849" i="27"/>
  <c r="D849" i="27"/>
  <c r="A849" i="27"/>
  <c r="AN848" i="27"/>
  <c r="AM848" i="27"/>
  <c r="AL848" i="27"/>
  <c r="S848" i="27"/>
  <c r="AQ848" i="27" s="1"/>
  <c r="AP848" i="27"/>
  <c r="I848" i="27"/>
  <c r="D848" i="27"/>
  <c r="A848" i="27"/>
  <c r="AP847" i="27"/>
  <c r="AN847" i="27"/>
  <c r="AM847" i="27"/>
  <c r="AL847" i="27"/>
  <c r="S847" i="27"/>
  <c r="AQ847" i="27" s="1"/>
  <c r="I847" i="27"/>
  <c r="D847" i="27"/>
  <c r="A847" i="27"/>
  <c r="AP846" i="27"/>
  <c r="AN846" i="27"/>
  <c r="AM846" i="27"/>
  <c r="AL846" i="27"/>
  <c r="S846" i="27"/>
  <c r="AQ846" i="27" s="1"/>
  <c r="I846" i="27"/>
  <c r="D846" i="27"/>
  <c r="A846" i="27"/>
  <c r="AN845" i="27"/>
  <c r="AM845" i="27"/>
  <c r="AL845" i="27"/>
  <c r="S845" i="27"/>
  <c r="AQ845" i="27" s="1"/>
  <c r="AP845" i="27"/>
  <c r="I845" i="27"/>
  <c r="D845" i="27"/>
  <c r="A845" i="27"/>
  <c r="AP844" i="27"/>
  <c r="AN844" i="27"/>
  <c r="AM844" i="27"/>
  <c r="AL844" i="27"/>
  <c r="S844" i="27"/>
  <c r="AQ844" i="27" s="1"/>
  <c r="I844" i="27"/>
  <c r="D844" i="27"/>
  <c r="A844" i="27"/>
  <c r="AN843" i="27"/>
  <c r="AM843" i="27"/>
  <c r="AL843" i="27"/>
  <c r="S843" i="27"/>
  <c r="AQ843" i="27" s="1"/>
  <c r="AP843" i="27"/>
  <c r="I843" i="27"/>
  <c r="A843" i="27"/>
  <c r="AN842" i="27"/>
  <c r="AM842" i="27"/>
  <c r="AL842" i="27"/>
  <c r="S842" i="27"/>
  <c r="AQ842" i="27" s="1"/>
  <c r="AP842" i="27"/>
  <c r="I842" i="27"/>
  <c r="D842" i="27"/>
  <c r="A842" i="27"/>
  <c r="AP841" i="27"/>
  <c r="AN841" i="27"/>
  <c r="AM841" i="27"/>
  <c r="AL841" i="27"/>
  <c r="S841" i="27"/>
  <c r="AQ841" i="27" s="1"/>
  <c r="I841" i="27"/>
  <c r="A841" i="27"/>
  <c r="AN840" i="27"/>
  <c r="AM840" i="27"/>
  <c r="AL840" i="27"/>
  <c r="S840" i="27"/>
  <c r="AQ840" i="27" s="1"/>
  <c r="AP840" i="27"/>
  <c r="I840" i="27"/>
  <c r="D840" i="27"/>
  <c r="A840" i="27"/>
  <c r="AP839" i="27"/>
  <c r="AN839" i="27"/>
  <c r="AM839" i="27"/>
  <c r="AL839" i="27"/>
  <c r="S839" i="27"/>
  <c r="AQ839" i="27" s="1"/>
  <c r="I839" i="27"/>
  <c r="D839" i="27"/>
  <c r="A839" i="27"/>
  <c r="AN838" i="27"/>
  <c r="AM838" i="27"/>
  <c r="AL838" i="27"/>
  <c r="S838" i="27"/>
  <c r="AQ838" i="27" s="1"/>
  <c r="AP838" i="27"/>
  <c r="I838" i="27"/>
  <c r="D838" i="27"/>
  <c r="A838" i="27"/>
  <c r="AP837" i="27"/>
  <c r="AN837" i="27"/>
  <c r="AM837" i="27"/>
  <c r="AL837" i="27"/>
  <c r="S837" i="27"/>
  <c r="AQ837" i="27" s="1"/>
  <c r="I837" i="27"/>
  <c r="A837" i="27"/>
  <c r="AN836" i="27"/>
  <c r="AM836" i="27"/>
  <c r="AL836" i="27"/>
  <c r="S836" i="27"/>
  <c r="AQ836" i="27" s="1"/>
  <c r="AP836" i="27"/>
  <c r="I836" i="27"/>
  <c r="A836" i="27"/>
  <c r="AN835" i="27"/>
  <c r="AM835" i="27"/>
  <c r="AL835" i="27"/>
  <c r="S835" i="27"/>
  <c r="AQ835" i="27" s="1"/>
  <c r="AP835" i="27"/>
  <c r="I835" i="27"/>
  <c r="E835" i="27"/>
  <c r="D835" i="27"/>
  <c r="A835" i="27"/>
  <c r="AP834" i="27"/>
  <c r="AN834" i="27"/>
  <c r="AM834" i="27"/>
  <c r="AL834" i="27"/>
  <c r="S834" i="27"/>
  <c r="AQ834" i="27" s="1"/>
  <c r="I834" i="27"/>
  <c r="E834" i="27"/>
  <c r="A834" i="27"/>
  <c r="AN833" i="27"/>
  <c r="AM833" i="27"/>
  <c r="AL833" i="27"/>
  <c r="S833" i="27"/>
  <c r="AQ833" i="27" s="1"/>
  <c r="AP833" i="27"/>
  <c r="I833" i="27"/>
  <c r="A833" i="27"/>
  <c r="AN832" i="27"/>
  <c r="AM832" i="27"/>
  <c r="AL832" i="27"/>
  <c r="S832" i="27"/>
  <c r="AQ832" i="27" s="1"/>
  <c r="AP832" i="27"/>
  <c r="I832" i="27"/>
  <c r="D832" i="27"/>
  <c r="A832" i="27"/>
  <c r="AP831" i="27"/>
  <c r="AN831" i="27"/>
  <c r="AM831" i="27"/>
  <c r="AL831" i="27"/>
  <c r="S831" i="27"/>
  <c r="AQ831" i="27" s="1"/>
  <c r="I831" i="27"/>
  <c r="D831" i="27"/>
  <c r="A831" i="27"/>
  <c r="AN830" i="27"/>
  <c r="AM830" i="27"/>
  <c r="AL830" i="27"/>
  <c r="S830" i="27"/>
  <c r="AQ830" i="27" s="1"/>
  <c r="AP830" i="27"/>
  <c r="I830" i="27"/>
  <c r="A830" i="27"/>
  <c r="AN829" i="27"/>
  <c r="AM829" i="27"/>
  <c r="AL829" i="27"/>
  <c r="S829" i="27"/>
  <c r="AQ829" i="27" s="1"/>
  <c r="AP829" i="27"/>
  <c r="I829" i="27"/>
  <c r="D829" i="27"/>
  <c r="A829" i="27"/>
  <c r="AP828" i="27"/>
  <c r="AN828" i="27"/>
  <c r="AM828" i="27"/>
  <c r="AL828" i="27"/>
  <c r="S828" i="27"/>
  <c r="AQ828" i="27" s="1"/>
  <c r="I828" i="27"/>
  <c r="E828" i="27"/>
  <c r="A828" i="27"/>
  <c r="AN827" i="27"/>
  <c r="AM827" i="27"/>
  <c r="AL827" i="27"/>
  <c r="S827" i="27"/>
  <c r="AQ827" i="27" s="1"/>
  <c r="AP827" i="27"/>
  <c r="I827" i="27"/>
  <c r="A827" i="27"/>
  <c r="AN826" i="27"/>
  <c r="AM826" i="27"/>
  <c r="AL826" i="27"/>
  <c r="S826" i="27"/>
  <c r="AQ826" i="27" s="1"/>
  <c r="AP826" i="27"/>
  <c r="I826" i="27"/>
  <c r="A826" i="27"/>
  <c r="AP825" i="27"/>
  <c r="AN825" i="27"/>
  <c r="AM825" i="27"/>
  <c r="AL825" i="27"/>
  <c r="S825" i="27"/>
  <c r="AQ825" i="27" s="1"/>
  <c r="I825" i="27"/>
  <c r="E825" i="27"/>
  <c r="A825" i="27"/>
  <c r="AN824" i="27"/>
  <c r="AM824" i="27"/>
  <c r="AL824" i="27"/>
  <c r="S824" i="27"/>
  <c r="AQ824" i="27" s="1"/>
  <c r="AP824" i="27"/>
  <c r="I824" i="27"/>
  <c r="E824" i="27"/>
  <c r="A824" i="27"/>
  <c r="AN823" i="27"/>
  <c r="AM823" i="27"/>
  <c r="AL823" i="27"/>
  <c r="S823" i="27"/>
  <c r="AQ823" i="27" s="1"/>
  <c r="AP823" i="27"/>
  <c r="I823" i="27"/>
  <c r="E823" i="27"/>
  <c r="D823" i="27"/>
  <c r="A823" i="27"/>
  <c r="AN822" i="27"/>
  <c r="AM822" i="27"/>
  <c r="AL822" i="27"/>
  <c r="S822" i="27"/>
  <c r="AQ822" i="27" s="1"/>
  <c r="AP822" i="27"/>
  <c r="I822" i="27"/>
  <c r="E822" i="27"/>
  <c r="A822" i="27"/>
  <c r="AN821" i="27"/>
  <c r="AM821" i="27"/>
  <c r="AL821" i="27"/>
  <c r="S821" i="27"/>
  <c r="AQ821" i="27" s="1"/>
  <c r="AP821" i="27"/>
  <c r="I821" i="27"/>
  <c r="E821" i="27"/>
  <c r="A821" i="27"/>
  <c r="AN820" i="27"/>
  <c r="AM820" i="27"/>
  <c r="AL820" i="27"/>
  <c r="S820" i="27"/>
  <c r="AQ820" i="27" s="1"/>
  <c r="AP820" i="27"/>
  <c r="I820" i="27"/>
  <c r="E820" i="27"/>
  <c r="A820" i="27"/>
  <c r="AN819" i="27"/>
  <c r="AM819" i="27"/>
  <c r="AL819" i="27"/>
  <c r="S819" i="27"/>
  <c r="AQ819" i="27" s="1"/>
  <c r="AP819" i="27"/>
  <c r="I819" i="27"/>
  <c r="E819" i="27"/>
  <c r="A819" i="27"/>
  <c r="AN818" i="27"/>
  <c r="AM818" i="27"/>
  <c r="AL818" i="27"/>
  <c r="S818" i="27"/>
  <c r="AQ818" i="27" s="1"/>
  <c r="AP818" i="27"/>
  <c r="I818" i="27"/>
  <c r="D818" i="27"/>
  <c r="E818" i="27"/>
  <c r="A818" i="27"/>
  <c r="AN817" i="27"/>
  <c r="AM817" i="27"/>
  <c r="AL817" i="27"/>
  <c r="S817" i="27"/>
  <c r="AQ817" i="27" s="1"/>
  <c r="AP817" i="27"/>
  <c r="I817" i="27"/>
  <c r="E817" i="27"/>
  <c r="A817" i="27"/>
  <c r="AN816" i="27"/>
  <c r="AM816" i="27"/>
  <c r="AL816" i="27"/>
  <c r="S816" i="27"/>
  <c r="AQ816" i="27" s="1"/>
  <c r="AP816" i="27"/>
  <c r="I816" i="27"/>
  <c r="A816" i="27"/>
  <c r="AN815" i="27"/>
  <c r="AM815" i="27"/>
  <c r="AL815" i="27"/>
  <c r="S815" i="27"/>
  <c r="AQ815" i="27" s="1"/>
  <c r="AP815" i="27"/>
  <c r="I815" i="27"/>
  <c r="D815" i="27"/>
  <c r="A815" i="27"/>
  <c r="AN814" i="27"/>
  <c r="AM814" i="27"/>
  <c r="AL814" i="27"/>
  <c r="S814" i="27"/>
  <c r="AQ814" i="27" s="1"/>
  <c r="AP814" i="27"/>
  <c r="I814" i="27"/>
  <c r="E814" i="27"/>
  <c r="A814" i="27"/>
  <c r="AN813" i="27"/>
  <c r="AM813" i="27"/>
  <c r="AL813" i="27"/>
  <c r="S813" i="27"/>
  <c r="AQ813" i="27" s="1"/>
  <c r="AP813" i="27"/>
  <c r="I813" i="27"/>
  <c r="E813" i="27"/>
  <c r="D813" i="27"/>
  <c r="A813" i="27"/>
  <c r="AN812" i="27"/>
  <c r="AM812" i="27"/>
  <c r="AL812" i="27"/>
  <c r="S812" i="27"/>
  <c r="AQ812" i="27" s="1"/>
  <c r="AP812" i="27"/>
  <c r="I812" i="27"/>
  <c r="E812" i="27"/>
  <c r="A812" i="27"/>
  <c r="AN811" i="27"/>
  <c r="AM811" i="27"/>
  <c r="AL811" i="27"/>
  <c r="S811" i="27"/>
  <c r="AQ811" i="27" s="1"/>
  <c r="AP811" i="27"/>
  <c r="I811" i="27"/>
  <c r="D811" i="27"/>
  <c r="E811" i="27"/>
  <c r="A811" i="27"/>
  <c r="AN810" i="27"/>
  <c r="AM810" i="27"/>
  <c r="AL810" i="27"/>
  <c r="S810" i="27"/>
  <c r="AQ810" i="27" s="1"/>
  <c r="AP810" i="27"/>
  <c r="I810" i="27"/>
  <c r="A810" i="27"/>
  <c r="AN809" i="27"/>
  <c r="AM809" i="27"/>
  <c r="AL809" i="27"/>
  <c r="S809" i="27"/>
  <c r="AQ809" i="27" s="1"/>
  <c r="AP809" i="27"/>
  <c r="I809" i="27"/>
  <c r="D809" i="27"/>
  <c r="A809" i="27"/>
  <c r="AN808" i="27"/>
  <c r="AM808" i="27"/>
  <c r="AL808" i="27"/>
  <c r="S808" i="27"/>
  <c r="AQ808" i="27" s="1"/>
  <c r="AP808" i="27"/>
  <c r="I808" i="27"/>
  <c r="E808" i="27"/>
  <c r="A808" i="27"/>
  <c r="AN807" i="27"/>
  <c r="AM807" i="27"/>
  <c r="AL807" i="27"/>
  <c r="S807" i="27"/>
  <c r="AQ807" i="27" s="1"/>
  <c r="AP807" i="27"/>
  <c r="I807" i="27"/>
  <c r="E807" i="27"/>
  <c r="A807" i="27"/>
  <c r="AN806" i="27"/>
  <c r="AM806" i="27"/>
  <c r="AL806" i="27"/>
  <c r="S806" i="27"/>
  <c r="AQ806" i="27" s="1"/>
  <c r="AP806" i="27"/>
  <c r="I806" i="27"/>
  <c r="E806" i="27"/>
  <c r="A806" i="27"/>
  <c r="AN805" i="27"/>
  <c r="AM805" i="27"/>
  <c r="AL805" i="27"/>
  <c r="S805" i="27"/>
  <c r="AQ805" i="27" s="1"/>
  <c r="AP805" i="27"/>
  <c r="I805" i="27"/>
  <c r="A805" i="27"/>
  <c r="AN804" i="27"/>
  <c r="AM804" i="27"/>
  <c r="AL804" i="27"/>
  <c r="S804" i="27"/>
  <c r="AQ804" i="27" s="1"/>
  <c r="AP804" i="27"/>
  <c r="I804" i="27"/>
  <c r="D804" i="27"/>
  <c r="A804" i="27"/>
  <c r="AN803" i="27"/>
  <c r="AM803" i="27"/>
  <c r="AL803" i="27"/>
  <c r="S803" i="27"/>
  <c r="AQ803" i="27" s="1"/>
  <c r="AP803" i="27"/>
  <c r="I803" i="27"/>
  <c r="D803" i="27"/>
  <c r="A803" i="27"/>
  <c r="AN802" i="27"/>
  <c r="AM802" i="27"/>
  <c r="AL802" i="27"/>
  <c r="S802" i="27"/>
  <c r="AQ802" i="27" s="1"/>
  <c r="AP802" i="27"/>
  <c r="I802" i="27"/>
  <c r="E802" i="27"/>
  <c r="A802" i="27"/>
  <c r="AN801" i="27"/>
  <c r="AM801" i="27"/>
  <c r="AL801" i="27"/>
  <c r="S801" i="27"/>
  <c r="AQ801" i="27" s="1"/>
  <c r="AP801" i="27"/>
  <c r="I801" i="27"/>
  <c r="E801" i="27"/>
  <c r="A801" i="27"/>
  <c r="AN800" i="27"/>
  <c r="AM800" i="27"/>
  <c r="AL800" i="27"/>
  <c r="S800" i="27"/>
  <c r="AQ800" i="27" s="1"/>
  <c r="AP800" i="27"/>
  <c r="I800" i="27"/>
  <c r="A800" i="27"/>
  <c r="AN799" i="27"/>
  <c r="AM799" i="27"/>
  <c r="AL799" i="27"/>
  <c r="S799" i="27"/>
  <c r="AQ799" i="27" s="1"/>
  <c r="AP799" i="27"/>
  <c r="I799" i="27"/>
  <c r="E799" i="27"/>
  <c r="D799" i="27"/>
  <c r="A799" i="27"/>
  <c r="AN798" i="27"/>
  <c r="AM798" i="27"/>
  <c r="AL798" i="27"/>
  <c r="S798" i="27"/>
  <c r="AQ798" i="27" s="1"/>
  <c r="AP798" i="27"/>
  <c r="I798" i="27"/>
  <c r="D798" i="27"/>
  <c r="A798" i="27"/>
  <c r="AN797" i="27"/>
  <c r="AM797" i="27"/>
  <c r="AL797" i="27"/>
  <c r="S797" i="27"/>
  <c r="AQ797" i="27" s="1"/>
  <c r="AP797" i="27"/>
  <c r="I797" i="27"/>
  <c r="E797" i="27"/>
  <c r="A797" i="27"/>
  <c r="AN796" i="27"/>
  <c r="AM796" i="27"/>
  <c r="AL796" i="27"/>
  <c r="S796" i="27"/>
  <c r="AQ796" i="27" s="1"/>
  <c r="AP796" i="27"/>
  <c r="I796" i="27"/>
  <c r="A796" i="27"/>
  <c r="AN795" i="27"/>
  <c r="AM795" i="27"/>
  <c r="AL795" i="27"/>
  <c r="S795" i="27"/>
  <c r="AQ795" i="27" s="1"/>
  <c r="AP795" i="27"/>
  <c r="I795" i="27"/>
  <c r="D795" i="27"/>
  <c r="A795" i="27"/>
  <c r="AN794" i="27"/>
  <c r="AM794" i="27"/>
  <c r="AL794" i="27"/>
  <c r="S794" i="27"/>
  <c r="AQ794" i="27" s="1"/>
  <c r="AP794" i="27"/>
  <c r="I794" i="27"/>
  <c r="D794" i="27"/>
  <c r="A794" i="27"/>
  <c r="AN793" i="27"/>
  <c r="AM793" i="27"/>
  <c r="AL793" i="27"/>
  <c r="S793" i="27"/>
  <c r="AQ793" i="27" s="1"/>
  <c r="AP793" i="27"/>
  <c r="I793" i="27"/>
  <c r="E793" i="27"/>
  <c r="A793" i="27"/>
  <c r="AP792" i="27"/>
  <c r="AN792" i="27"/>
  <c r="AM792" i="27"/>
  <c r="AL792" i="27"/>
  <c r="S792" i="27"/>
  <c r="AQ792" i="27" s="1"/>
  <c r="I792" i="27"/>
  <c r="A792" i="27"/>
  <c r="AN791" i="27"/>
  <c r="AM791" i="27"/>
  <c r="AL791" i="27"/>
  <c r="S791" i="27"/>
  <c r="AQ791" i="27" s="1"/>
  <c r="AP791" i="27"/>
  <c r="I791" i="27"/>
  <c r="D791" i="27"/>
  <c r="A791" i="27"/>
  <c r="AP790" i="27"/>
  <c r="AN790" i="27"/>
  <c r="AM790" i="27"/>
  <c r="AL790" i="27"/>
  <c r="S790" i="27"/>
  <c r="AQ790" i="27" s="1"/>
  <c r="I790" i="27"/>
  <c r="D790" i="27"/>
  <c r="A790" i="27"/>
  <c r="AN789" i="27"/>
  <c r="AM789" i="27"/>
  <c r="AL789" i="27"/>
  <c r="S789" i="27"/>
  <c r="AQ789" i="27" s="1"/>
  <c r="AP789" i="27"/>
  <c r="I789" i="27"/>
  <c r="E789" i="27"/>
  <c r="A789" i="27"/>
  <c r="AP788" i="27"/>
  <c r="AN788" i="27"/>
  <c r="AM788" i="27"/>
  <c r="AL788" i="27"/>
  <c r="S788" i="27"/>
  <c r="AQ788" i="27" s="1"/>
  <c r="I788" i="27"/>
  <c r="A788" i="27"/>
  <c r="AN787" i="27"/>
  <c r="AM787" i="27"/>
  <c r="AL787" i="27"/>
  <c r="S787" i="27"/>
  <c r="AQ787" i="27" s="1"/>
  <c r="AP787" i="27"/>
  <c r="I787" i="27"/>
  <c r="D787" i="27"/>
  <c r="A787" i="27"/>
  <c r="AP786" i="27"/>
  <c r="AN786" i="27"/>
  <c r="AM786" i="27"/>
  <c r="AL786" i="27"/>
  <c r="S786" i="27"/>
  <c r="AQ786" i="27" s="1"/>
  <c r="I786" i="27"/>
  <c r="D786" i="27"/>
  <c r="A786" i="27"/>
  <c r="AN785" i="27"/>
  <c r="AM785" i="27"/>
  <c r="AL785" i="27"/>
  <c r="S785" i="27"/>
  <c r="AQ785" i="27" s="1"/>
  <c r="AP785" i="27"/>
  <c r="I785" i="27"/>
  <c r="E785" i="27"/>
  <c r="A785" i="27"/>
  <c r="AP784" i="27"/>
  <c r="AN784" i="27"/>
  <c r="AM784" i="27"/>
  <c r="AL784" i="27"/>
  <c r="S784" i="27"/>
  <c r="AQ784" i="27" s="1"/>
  <c r="I784" i="27"/>
  <c r="A784" i="27"/>
  <c r="AN783" i="27"/>
  <c r="AM783" i="27"/>
  <c r="AL783" i="27"/>
  <c r="S783" i="27"/>
  <c r="AQ783" i="27" s="1"/>
  <c r="AP783" i="27"/>
  <c r="I783" i="27"/>
  <c r="E783" i="27"/>
  <c r="D783" i="27"/>
  <c r="A783" i="27"/>
  <c r="AP782" i="27"/>
  <c r="AN782" i="27"/>
  <c r="AM782" i="27"/>
  <c r="AL782" i="27"/>
  <c r="S782" i="27"/>
  <c r="AQ782" i="27" s="1"/>
  <c r="I782" i="27"/>
  <c r="D782" i="27"/>
  <c r="A782" i="27"/>
  <c r="AN781" i="27"/>
  <c r="AM781" i="27"/>
  <c r="AL781" i="27"/>
  <c r="S781" i="27"/>
  <c r="AQ781" i="27" s="1"/>
  <c r="AP781" i="27"/>
  <c r="I781" i="27"/>
  <c r="E781" i="27"/>
  <c r="A781" i="27"/>
  <c r="AP780" i="27"/>
  <c r="AN780" i="27"/>
  <c r="AM780" i="27"/>
  <c r="AL780" i="27"/>
  <c r="S780" i="27"/>
  <c r="AQ780" i="27" s="1"/>
  <c r="I780" i="27"/>
  <c r="A780" i="27"/>
  <c r="AN779" i="27"/>
  <c r="AM779" i="27"/>
  <c r="AL779" i="27"/>
  <c r="S779" i="27"/>
  <c r="AQ779" i="27" s="1"/>
  <c r="AP779" i="27"/>
  <c r="I779" i="27"/>
  <c r="D779" i="27"/>
  <c r="A779" i="27"/>
  <c r="AP778" i="27"/>
  <c r="AN778" i="27"/>
  <c r="AM778" i="27"/>
  <c r="AL778" i="27"/>
  <c r="S778" i="27"/>
  <c r="AQ778" i="27" s="1"/>
  <c r="I778" i="27"/>
  <c r="D778" i="27"/>
  <c r="A778" i="27"/>
  <c r="AP777" i="27"/>
  <c r="AN777" i="27"/>
  <c r="AM777" i="27"/>
  <c r="AL777" i="27"/>
  <c r="S777" i="27"/>
  <c r="AQ777" i="27" s="1"/>
  <c r="I777" i="27"/>
  <c r="E777" i="27"/>
  <c r="A777" i="27"/>
  <c r="AP776" i="27"/>
  <c r="AN776" i="27"/>
  <c r="AM776" i="27"/>
  <c r="AL776" i="27"/>
  <c r="S776" i="27"/>
  <c r="AQ776" i="27" s="1"/>
  <c r="I776" i="27"/>
  <c r="A776" i="27"/>
  <c r="AP775" i="27"/>
  <c r="AN775" i="27"/>
  <c r="AM775" i="27"/>
  <c r="AL775" i="27"/>
  <c r="S775" i="27"/>
  <c r="AQ775" i="27" s="1"/>
  <c r="I775" i="27"/>
  <c r="D775" i="27"/>
  <c r="A775" i="27"/>
  <c r="AP774" i="27"/>
  <c r="AN774" i="27"/>
  <c r="AM774" i="27"/>
  <c r="AL774" i="27"/>
  <c r="S774" i="27"/>
  <c r="AQ774" i="27" s="1"/>
  <c r="I774" i="27"/>
  <c r="D774" i="27"/>
  <c r="A774" i="27"/>
  <c r="AP773" i="27"/>
  <c r="AN773" i="27"/>
  <c r="AM773" i="27"/>
  <c r="AL773" i="27"/>
  <c r="S773" i="27"/>
  <c r="AQ773" i="27" s="1"/>
  <c r="I773" i="27"/>
  <c r="E773" i="27"/>
  <c r="A773" i="27"/>
  <c r="AP772" i="27"/>
  <c r="AN772" i="27"/>
  <c r="AM772" i="27"/>
  <c r="AL772" i="27"/>
  <c r="S772" i="27"/>
  <c r="AQ772" i="27" s="1"/>
  <c r="I772" i="27"/>
  <c r="A772" i="27"/>
  <c r="AP771" i="27"/>
  <c r="AN771" i="27"/>
  <c r="AM771" i="27"/>
  <c r="AL771" i="27"/>
  <c r="S771" i="27"/>
  <c r="AQ771" i="27" s="1"/>
  <c r="I771" i="27"/>
  <c r="D771" i="27"/>
  <c r="A771" i="27"/>
  <c r="AP770" i="27"/>
  <c r="AN770" i="27"/>
  <c r="AM770" i="27"/>
  <c r="AL770" i="27"/>
  <c r="S770" i="27"/>
  <c r="AQ770" i="27" s="1"/>
  <c r="I770" i="27"/>
  <c r="D770" i="27"/>
  <c r="A770" i="27"/>
  <c r="AP769" i="27"/>
  <c r="AN769" i="27"/>
  <c r="AM769" i="27"/>
  <c r="AL769" i="27"/>
  <c r="S769" i="27"/>
  <c r="AQ769" i="27" s="1"/>
  <c r="I769" i="27"/>
  <c r="E769" i="27"/>
  <c r="A769" i="27"/>
  <c r="AP768" i="27"/>
  <c r="AN768" i="27"/>
  <c r="AM768" i="27"/>
  <c r="AL768" i="27"/>
  <c r="S768" i="27"/>
  <c r="AQ768" i="27" s="1"/>
  <c r="I768" i="27"/>
  <c r="A768" i="27"/>
  <c r="AP767" i="27"/>
  <c r="AN767" i="27"/>
  <c r="AM767" i="27"/>
  <c r="AL767" i="27"/>
  <c r="S767" i="27"/>
  <c r="AQ767" i="27" s="1"/>
  <c r="I767" i="27"/>
  <c r="E767" i="27"/>
  <c r="D767" i="27"/>
  <c r="A767" i="27"/>
  <c r="AP766" i="27"/>
  <c r="AN766" i="27"/>
  <c r="AM766" i="27"/>
  <c r="AL766" i="27"/>
  <c r="S766" i="27"/>
  <c r="AQ766" i="27" s="1"/>
  <c r="I766" i="27"/>
  <c r="D766" i="27"/>
  <c r="A766" i="27"/>
  <c r="AP765" i="27"/>
  <c r="AN765" i="27"/>
  <c r="AM765" i="27"/>
  <c r="AL765" i="27"/>
  <c r="S765" i="27"/>
  <c r="AQ765" i="27" s="1"/>
  <c r="I765" i="27"/>
  <c r="E765" i="27"/>
  <c r="A765" i="27"/>
  <c r="AP764" i="27"/>
  <c r="AN764" i="27"/>
  <c r="AM764" i="27"/>
  <c r="AL764" i="27"/>
  <c r="S764" i="27"/>
  <c r="AQ764" i="27" s="1"/>
  <c r="I764" i="27"/>
  <c r="A764" i="27"/>
  <c r="AP763" i="27"/>
  <c r="AN763" i="27"/>
  <c r="AM763" i="27"/>
  <c r="AL763" i="27"/>
  <c r="S763" i="27"/>
  <c r="AQ763" i="27" s="1"/>
  <c r="I763" i="27"/>
  <c r="D763" i="27"/>
  <c r="A763" i="27"/>
  <c r="AP762" i="27"/>
  <c r="AN762" i="27"/>
  <c r="AM762" i="27"/>
  <c r="AL762" i="27"/>
  <c r="S762" i="27"/>
  <c r="AQ762" i="27" s="1"/>
  <c r="I762" i="27"/>
  <c r="D762" i="27"/>
  <c r="A762" i="27"/>
  <c r="AP761" i="27"/>
  <c r="AN761" i="27"/>
  <c r="AM761" i="27"/>
  <c r="AL761" i="27"/>
  <c r="S761" i="27"/>
  <c r="AQ761" i="27" s="1"/>
  <c r="I761" i="27"/>
  <c r="E761" i="27"/>
  <c r="A761" i="27"/>
  <c r="AP760" i="27"/>
  <c r="AN760" i="27"/>
  <c r="AM760" i="27"/>
  <c r="AL760" i="27"/>
  <c r="S760" i="27"/>
  <c r="AQ760" i="27" s="1"/>
  <c r="I760" i="27"/>
  <c r="A760" i="27"/>
  <c r="AP759" i="27"/>
  <c r="AN759" i="27"/>
  <c r="AM759" i="27"/>
  <c r="AL759" i="27"/>
  <c r="S759" i="27"/>
  <c r="AQ759" i="27" s="1"/>
  <c r="I759" i="27"/>
  <c r="D759" i="27"/>
  <c r="A759" i="27"/>
  <c r="AP758" i="27"/>
  <c r="AN758" i="27"/>
  <c r="AM758" i="27"/>
  <c r="AL758" i="27"/>
  <c r="S758" i="27"/>
  <c r="AQ758" i="27" s="1"/>
  <c r="I758" i="27"/>
  <c r="D758" i="27"/>
  <c r="A758" i="27"/>
  <c r="AP757" i="27"/>
  <c r="AN757" i="27"/>
  <c r="AM757" i="27"/>
  <c r="AL757" i="27"/>
  <c r="S757" i="27"/>
  <c r="AQ757" i="27" s="1"/>
  <c r="I757" i="27"/>
  <c r="E757" i="27"/>
  <c r="A757" i="27"/>
  <c r="AP756" i="27"/>
  <c r="AN756" i="27"/>
  <c r="AM756" i="27"/>
  <c r="AL756" i="27"/>
  <c r="S756" i="27"/>
  <c r="AQ756" i="27" s="1"/>
  <c r="I756" i="27"/>
  <c r="A756" i="27"/>
  <c r="AP755" i="27"/>
  <c r="AN755" i="27"/>
  <c r="AM755" i="27"/>
  <c r="AL755" i="27"/>
  <c r="S755" i="27"/>
  <c r="AQ755" i="27" s="1"/>
  <c r="I755" i="27"/>
  <c r="D755" i="27"/>
  <c r="A755" i="27"/>
  <c r="AP754" i="27"/>
  <c r="AN754" i="27"/>
  <c r="AM754" i="27"/>
  <c r="AL754" i="27"/>
  <c r="S754" i="27"/>
  <c r="AQ754" i="27" s="1"/>
  <c r="I754" i="27"/>
  <c r="D754" i="27"/>
  <c r="A754" i="27"/>
  <c r="AP753" i="27"/>
  <c r="AN753" i="27"/>
  <c r="AM753" i="27"/>
  <c r="AL753" i="27"/>
  <c r="S753" i="27"/>
  <c r="AQ753" i="27" s="1"/>
  <c r="I753" i="27"/>
  <c r="E753" i="27"/>
  <c r="A753" i="27"/>
  <c r="AP752" i="27"/>
  <c r="AN752" i="27"/>
  <c r="AM752" i="27"/>
  <c r="AL752" i="27"/>
  <c r="S752" i="27"/>
  <c r="AQ752" i="27" s="1"/>
  <c r="I752" i="27"/>
  <c r="A752" i="27"/>
  <c r="AP751" i="27"/>
  <c r="AN751" i="27"/>
  <c r="AM751" i="27"/>
  <c r="AL751" i="27"/>
  <c r="S751" i="27"/>
  <c r="AQ751" i="27" s="1"/>
  <c r="I751" i="27"/>
  <c r="E751" i="27"/>
  <c r="D751" i="27"/>
  <c r="A751" i="27"/>
  <c r="AP750" i="27"/>
  <c r="AN750" i="27"/>
  <c r="AM750" i="27"/>
  <c r="AL750" i="27"/>
  <c r="S750" i="27"/>
  <c r="AQ750" i="27" s="1"/>
  <c r="I750" i="27"/>
  <c r="D750" i="27"/>
  <c r="A750" i="27"/>
  <c r="AP749" i="27"/>
  <c r="AN749" i="27"/>
  <c r="AM749" i="27"/>
  <c r="AL749" i="27"/>
  <c r="S749" i="27"/>
  <c r="AQ749" i="27" s="1"/>
  <c r="I749" i="27"/>
  <c r="E749" i="27"/>
  <c r="A749" i="27"/>
  <c r="AP748" i="27"/>
  <c r="AN748" i="27"/>
  <c r="AM748" i="27"/>
  <c r="AL748" i="27"/>
  <c r="S748" i="27"/>
  <c r="AQ748" i="27" s="1"/>
  <c r="I748" i="27"/>
  <c r="A748" i="27"/>
  <c r="AP747" i="27"/>
  <c r="AN747" i="27"/>
  <c r="AM747" i="27"/>
  <c r="AL747" i="27"/>
  <c r="S747" i="27"/>
  <c r="AQ747" i="27" s="1"/>
  <c r="I747" i="27"/>
  <c r="D747" i="27"/>
  <c r="A747" i="27"/>
  <c r="AP746" i="27"/>
  <c r="AN746" i="27"/>
  <c r="AM746" i="27"/>
  <c r="AL746" i="27"/>
  <c r="S746" i="27"/>
  <c r="AQ746" i="27" s="1"/>
  <c r="I746" i="27"/>
  <c r="D746" i="27"/>
  <c r="A746" i="27"/>
  <c r="AP745" i="27"/>
  <c r="AN745" i="27"/>
  <c r="AM745" i="27"/>
  <c r="AL745" i="27"/>
  <c r="S745" i="27"/>
  <c r="AQ745" i="27" s="1"/>
  <c r="I745" i="27"/>
  <c r="E745" i="27"/>
  <c r="A745" i="27"/>
  <c r="AP744" i="27"/>
  <c r="AN744" i="27"/>
  <c r="AM744" i="27"/>
  <c r="AL744" i="27"/>
  <c r="S744" i="27"/>
  <c r="AQ744" i="27" s="1"/>
  <c r="I744" i="27"/>
  <c r="A744" i="27"/>
  <c r="AP743" i="27"/>
  <c r="AN743" i="27"/>
  <c r="AM743" i="27"/>
  <c r="AL743" i="27"/>
  <c r="S743" i="27"/>
  <c r="AQ743" i="27" s="1"/>
  <c r="I743" i="27"/>
  <c r="D743" i="27"/>
  <c r="A743" i="27"/>
  <c r="AP742" i="27"/>
  <c r="AN742" i="27"/>
  <c r="AM742" i="27"/>
  <c r="AL742" i="27"/>
  <c r="S742" i="27"/>
  <c r="AQ742" i="27" s="1"/>
  <c r="I742" i="27"/>
  <c r="D742" i="27"/>
  <c r="A742" i="27"/>
  <c r="AP741" i="27"/>
  <c r="AN741" i="27"/>
  <c r="AM741" i="27"/>
  <c r="AL741" i="27"/>
  <c r="S741" i="27"/>
  <c r="AQ741" i="27" s="1"/>
  <c r="I741" i="27"/>
  <c r="E741" i="27"/>
  <c r="A741" i="27"/>
  <c r="AP740" i="27"/>
  <c r="AN740" i="27"/>
  <c r="AM740" i="27"/>
  <c r="AL740" i="27"/>
  <c r="S740" i="27"/>
  <c r="AQ740" i="27" s="1"/>
  <c r="I740" i="27"/>
  <c r="A740" i="27"/>
  <c r="AP739" i="27"/>
  <c r="AN739" i="27"/>
  <c r="AM739" i="27"/>
  <c r="AL739" i="27"/>
  <c r="S739" i="27"/>
  <c r="AQ739" i="27" s="1"/>
  <c r="I739" i="27"/>
  <c r="D739" i="27"/>
  <c r="A739" i="27"/>
  <c r="AP738" i="27"/>
  <c r="AN738" i="27"/>
  <c r="AM738" i="27"/>
  <c r="AL738" i="27"/>
  <c r="S738" i="27"/>
  <c r="AQ738" i="27" s="1"/>
  <c r="I738" i="27"/>
  <c r="D738" i="27"/>
  <c r="A738" i="27"/>
  <c r="AP737" i="27"/>
  <c r="AN737" i="27"/>
  <c r="AM737" i="27"/>
  <c r="AL737" i="27"/>
  <c r="S737" i="27"/>
  <c r="AQ737" i="27" s="1"/>
  <c r="I737" i="27"/>
  <c r="E737" i="27"/>
  <c r="A737" i="27"/>
  <c r="AP736" i="27"/>
  <c r="AN736" i="27"/>
  <c r="AM736" i="27"/>
  <c r="AL736" i="27"/>
  <c r="S736" i="27"/>
  <c r="AQ736" i="27" s="1"/>
  <c r="I736" i="27"/>
  <c r="A736" i="27"/>
  <c r="AP735" i="27"/>
  <c r="AN735" i="27"/>
  <c r="AM735" i="27"/>
  <c r="AL735" i="27"/>
  <c r="S735" i="27"/>
  <c r="AQ735" i="27" s="1"/>
  <c r="I735" i="27"/>
  <c r="E735" i="27"/>
  <c r="D735" i="27"/>
  <c r="A735" i="27"/>
  <c r="AP734" i="27"/>
  <c r="AN734" i="27"/>
  <c r="AM734" i="27"/>
  <c r="AL734" i="27"/>
  <c r="S734" i="27"/>
  <c r="AQ734" i="27" s="1"/>
  <c r="I734" i="27"/>
  <c r="D734" i="27"/>
  <c r="A734" i="27"/>
  <c r="AP733" i="27"/>
  <c r="AN733" i="27"/>
  <c r="AM733" i="27"/>
  <c r="AL733" i="27"/>
  <c r="S733" i="27"/>
  <c r="AQ733" i="27" s="1"/>
  <c r="I733" i="27"/>
  <c r="E733" i="27"/>
  <c r="A733" i="27"/>
  <c r="AP732" i="27"/>
  <c r="AN732" i="27"/>
  <c r="AM732" i="27"/>
  <c r="AL732" i="27"/>
  <c r="S732" i="27"/>
  <c r="AQ732" i="27" s="1"/>
  <c r="I732" i="27"/>
  <c r="A732" i="27"/>
  <c r="AP731" i="27"/>
  <c r="AN731" i="27"/>
  <c r="AM731" i="27"/>
  <c r="AL731" i="27"/>
  <c r="S731" i="27"/>
  <c r="AQ731" i="27" s="1"/>
  <c r="I731" i="27"/>
  <c r="D731" i="27"/>
  <c r="A731" i="27"/>
  <c r="AP730" i="27"/>
  <c r="AN730" i="27"/>
  <c r="AM730" i="27"/>
  <c r="AL730" i="27"/>
  <c r="S730" i="27"/>
  <c r="AQ730" i="27" s="1"/>
  <c r="I730" i="27"/>
  <c r="D730" i="27"/>
  <c r="A730" i="27"/>
  <c r="AP729" i="27"/>
  <c r="AN729" i="27"/>
  <c r="AM729" i="27"/>
  <c r="AL729" i="27"/>
  <c r="S729" i="27"/>
  <c r="AQ729" i="27" s="1"/>
  <c r="I729" i="27"/>
  <c r="E729" i="27"/>
  <c r="A729" i="27"/>
  <c r="AP728" i="27"/>
  <c r="AN728" i="27"/>
  <c r="AM728" i="27"/>
  <c r="AL728" i="27"/>
  <c r="S728" i="27"/>
  <c r="AQ728" i="27" s="1"/>
  <c r="I728" i="27"/>
  <c r="A728" i="27"/>
  <c r="AP727" i="27"/>
  <c r="AN727" i="27"/>
  <c r="AM727" i="27"/>
  <c r="AL727" i="27"/>
  <c r="S727" i="27"/>
  <c r="AQ727" i="27" s="1"/>
  <c r="I727" i="27"/>
  <c r="D727" i="27"/>
  <c r="A727" i="27"/>
  <c r="AP726" i="27"/>
  <c r="AN726" i="27"/>
  <c r="AM726" i="27"/>
  <c r="AL726" i="27"/>
  <c r="S726" i="27"/>
  <c r="AQ726" i="27" s="1"/>
  <c r="I726" i="27"/>
  <c r="D726" i="27"/>
  <c r="A726" i="27"/>
  <c r="AP725" i="27"/>
  <c r="AN725" i="27"/>
  <c r="AM725" i="27"/>
  <c r="AL725" i="27"/>
  <c r="S725" i="27"/>
  <c r="AQ725" i="27" s="1"/>
  <c r="I725" i="27"/>
  <c r="E725" i="27"/>
  <c r="A725" i="27"/>
  <c r="AP724" i="27"/>
  <c r="AN724" i="27"/>
  <c r="AM724" i="27"/>
  <c r="AL724" i="27"/>
  <c r="S724" i="27"/>
  <c r="AQ724" i="27" s="1"/>
  <c r="I724" i="27"/>
  <c r="A724" i="27"/>
  <c r="AP723" i="27"/>
  <c r="AN723" i="27"/>
  <c r="AM723" i="27"/>
  <c r="AL723" i="27"/>
  <c r="S723" i="27"/>
  <c r="AQ723" i="27" s="1"/>
  <c r="I723" i="27"/>
  <c r="D723" i="27"/>
  <c r="A723" i="27"/>
  <c r="AP722" i="27"/>
  <c r="AN722" i="27"/>
  <c r="AM722" i="27"/>
  <c r="AL722" i="27"/>
  <c r="S722" i="27"/>
  <c r="AQ722" i="27" s="1"/>
  <c r="I722" i="27"/>
  <c r="D722" i="27"/>
  <c r="A722" i="27"/>
  <c r="AP721" i="27"/>
  <c r="AN721" i="27"/>
  <c r="AM721" i="27"/>
  <c r="AL721" i="27"/>
  <c r="S721" i="27"/>
  <c r="AQ721" i="27" s="1"/>
  <c r="I721" i="27"/>
  <c r="E721" i="27"/>
  <c r="A721" i="27"/>
  <c r="AP720" i="27"/>
  <c r="AN720" i="27"/>
  <c r="AM720" i="27"/>
  <c r="AL720" i="27"/>
  <c r="S720" i="27"/>
  <c r="AQ720" i="27" s="1"/>
  <c r="I720" i="27"/>
  <c r="E720" i="27"/>
  <c r="A720" i="27"/>
  <c r="AP719" i="27"/>
  <c r="AN719" i="27"/>
  <c r="AM719" i="27"/>
  <c r="AL719" i="27"/>
  <c r="S719" i="27"/>
  <c r="AQ719" i="27" s="1"/>
  <c r="I719" i="27"/>
  <c r="E719" i="27"/>
  <c r="A719" i="27"/>
  <c r="AP718" i="27"/>
  <c r="AN718" i="27"/>
  <c r="AM718" i="27"/>
  <c r="AL718" i="27"/>
  <c r="S718" i="27"/>
  <c r="AQ718" i="27" s="1"/>
  <c r="I718" i="27"/>
  <c r="E718" i="27"/>
  <c r="A718" i="27"/>
  <c r="AP717" i="27"/>
  <c r="AN717" i="27"/>
  <c r="AM717" i="27"/>
  <c r="AL717" i="27"/>
  <c r="S717" i="27"/>
  <c r="AQ717" i="27" s="1"/>
  <c r="I717" i="27"/>
  <c r="D717" i="27"/>
  <c r="E717" i="27"/>
  <c r="A717" i="27"/>
  <c r="AP716" i="27"/>
  <c r="AN716" i="27"/>
  <c r="AM716" i="27"/>
  <c r="AL716" i="27"/>
  <c r="S716" i="27"/>
  <c r="AQ716" i="27" s="1"/>
  <c r="I716" i="27"/>
  <c r="E716" i="27"/>
  <c r="A716" i="27"/>
  <c r="AP715" i="27"/>
  <c r="AN715" i="27"/>
  <c r="AM715" i="27"/>
  <c r="AL715" i="27"/>
  <c r="S715" i="27"/>
  <c r="AQ715" i="27" s="1"/>
  <c r="I715" i="27"/>
  <c r="E715" i="27"/>
  <c r="A715" i="27"/>
  <c r="AP714" i="27"/>
  <c r="AN714" i="27"/>
  <c r="AM714" i="27"/>
  <c r="AL714" i="27"/>
  <c r="S714" i="27"/>
  <c r="AQ714" i="27" s="1"/>
  <c r="I714" i="27"/>
  <c r="E714" i="27"/>
  <c r="A714" i="27"/>
  <c r="AP713" i="27"/>
  <c r="AN713" i="27"/>
  <c r="AM713" i="27"/>
  <c r="AL713" i="27"/>
  <c r="S713" i="27"/>
  <c r="AQ713" i="27" s="1"/>
  <c r="I713" i="27"/>
  <c r="E713" i="27"/>
  <c r="A713" i="27"/>
  <c r="AP712" i="27"/>
  <c r="AN712" i="27"/>
  <c r="AM712" i="27"/>
  <c r="AL712" i="27"/>
  <c r="S712" i="27"/>
  <c r="AQ712" i="27" s="1"/>
  <c r="I712" i="27"/>
  <c r="E712" i="27"/>
  <c r="A712" i="27"/>
  <c r="AP711" i="27"/>
  <c r="AN711" i="27"/>
  <c r="AM711" i="27"/>
  <c r="AL711" i="27"/>
  <c r="S711" i="27"/>
  <c r="AQ711" i="27" s="1"/>
  <c r="I711" i="27"/>
  <c r="E711" i="27"/>
  <c r="A711" i="27"/>
  <c r="AP710" i="27"/>
  <c r="AN710" i="27"/>
  <c r="AM710" i="27"/>
  <c r="AL710" i="27"/>
  <c r="S710" i="27"/>
  <c r="AQ710" i="27" s="1"/>
  <c r="I710" i="27"/>
  <c r="E710" i="27"/>
  <c r="A710" i="27"/>
  <c r="AP709" i="27"/>
  <c r="AN709" i="27"/>
  <c r="AM709" i="27"/>
  <c r="AL709" i="27"/>
  <c r="S709" i="27"/>
  <c r="AQ709" i="27" s="1"/>
  <c r="I709" i="27"/>
  <c r="D709" i="27"/>
  <c r="E709" i="27"/>
  <c r="A709" i="27"/>
  <c r="AP708" i="27"/>
  <c r="AN708" i="27"/>
  <c r="AM708" i="27"/>
  <c r="AL708" i="27"/>
  <c r="S708" i="27"/>
  <c r="AQ708" i="27" s="1"/>
  <c r="I708" i="27"/>
  <c r="E708" i="27"/>
  <c r="A708" i="27"/>
  <c r="AP707" i="27"/>
  <c r="AN707" i="27"/>
  <c r="AM707" i="27"/>
  <c r="AL707" i="27"/>
  <c r="S707" i="27"/>
  <c r="AQ707" i="27" s="1"/>
  <c r="I707" i="27"/>
  <c r="E707" i="27"/>
  <c r="A707" i="27"/>
  <c r="AP706" i="27"/>
  <c r="AN706" i="27"/>
  <c r="AM706" i="27"/>
  <c r="AL706" i="27"/>
  <c r="S706" i="27"/>
  <c r="AQ706" i="27" s="1"/>
  <c r="I706" i="27"/>
  <c r="D706" i="27"/>
  <c r="A706" i="27"/>
  <c r="AP705" i="27"/>
  <c r="AN705" i="27"/>
  <c r="AM705" i="27"/>
  <c r="AL705" i="27"/>
  <c r="S705" i="27"/>
  <c r="AQ705" i="27" s="1"/>
  <c r="I705" i="27"/>
  <c r="E705" i="27"/>
  <c r="A705" i="27"/>
  <c r="AP704" i="27"/>
  <c r="AN704" i="27"/>
  <c r="AM704" i="27"/>
  <c r="AL704" i="27"/>
  <c r="S704" i="27"/>
  <c r="AQ704" i="27" s="1"/>
  <c r="I704" i="27"/>
  <c r="E704" i="27"/>
  <c r="D704" i="27"/>
  <c r="A704" i="27"/>
  <c r="AP703" i="27"/>
  <c r="AN703" i="27"/>
  <c r="AM703" i="27"/>
  <c r="AL703" i="27"/>
  <c r="S703" i="27"/>
  <c r="AQ703" i="27" s="1"/>
  <c r="I703" i="27"/>
  <c r="E703" i="27"/>
  <c r="A703" i="27"/>
  <c r="AP702" i="27"/>
  <c r="AN702" i="27"/>
  <c r="AM702" i="27"/>
  <c r="AL702" i="27"/>
  <c r="S702" i="27"/>
  <c r="AQ702" i="27" s="1"/>
  <c r="I702" i="27"/>
  <c r="E702" i="27"/>
  <c r="A702" i="27"/>
  <c r="AP701" i="27"/>
  <c r="AN701" i="27"/>
  <c r="AM701" i="27"/>
  <c r="AL701" i="27"/>
  <c r="S701" i="27"/>
  <c r="AQ701" i="27" s="1"/>
  <c r="I701" i="27"/>
  <c r="E701" i="27"/>
  <c r="A701" i="27"/>
  <c r="AP700" i="27"/>
  <c r="AN700" i="27"/>
  <c r="AM700" i="27"/>
  <c r="AL700" i="27"/>
  <c r="S700" i="27"/>
  <c r="AQ700" i="27" s="1"/>
  <c r="I700" i="27"/>
  <c r="E700" i="27"/>
  <c r="A700" i="27"/>
  <c r="AP699" i="27"/>
  <c r="AN699" i="27"/>
  <c r="AM699" i="27"/>
  <c r="AL699" i="27"/>
  <c r="S699" i="27"/>
  <c r="AQ699" i="27" s="1"/>
  <c r="I699" i="27"/>
  <c r="E699" i="27"/>
  <c r="A699" i="27"/>
  <c r="AP698" i="27"/>
  <c r="AN698" i="27"/>
  <c r="AM698" i="27"/>
  <c r="AL698" i="27"/>
  <c r="S698" i="27"/>
  <c r="AQ698" i="27" s="1"/>
  <c r="I698" i="27"/>
  <c r="E698" i="27"/>
  <c r="A698" i="27"/>
  <c r="AP697" i="27"/>
  <c r="AN697" i="27"/>
  <c r="AM697" i="27"/>
  <c r="AL697" i="27"/>
  <c r="S697" i="27"/>
  <c r="AQ697" i="27" s="1"/>
  <c r="I697" i="27"/>
  <c r="D697" i="27"/>
  <c r="E697" i="27"/>
  <c r="A697" i="27"/>
  <c r="AP696" i="27"/>
  <c r="AN696" i="27"/>
  <c r="AM696" i="27"/>
  <c r="AL696" i="27"/>
  <c r="S696" i="27"/>
  <c r="AQ696" i="27" s="1"/>
  <c r="I696" i="27"/>
  <c r="D696" i="27"/>
  <c r="E696" i="27"/>
  <c r="A696" i="27"/>
  <c r="AP695" i="27"/>
  <c r="AN695" i="27"/>
  <c r="AM695" i="27"/>
  <c r="AL695" i="27"/>
  <c r="S695" i="27"/>
  <c r="AQ695" i="27" s="1"/>
  <c r="I695" i="27"/>
  <c r="E695" i="27"/>
  <c r="A695" i="27"/>
  <c r="AP694" i="27"/>
  <c r="AN694" i="27"/>
  <c r="AM694" i="27"/>
  <c r="AL694" i="27"/>
  <c r="S694" i="27"/>
  <c r="AQ694" i="27" s="1"/>
  <c r="I694" i="27"/>
  <c r="E694" i="27"/>
  <c r="A694" i="27"/>
  <c r="AP693" i="27"/>
  <c r="AN693" i="27"/>
  <c r="AM693" i="27"/>
  <c r="AL693" i="27"/>
  <c r="S693" i="27"/>
  <c r="AQ693" i="27" s="1"/>
  <c r="I693" i="27"/>
  <c r="D693" i="27"/>
  <c r="E693" i="27"/>
  <c r="A693" i="27"/>
  <c r="AP692" i="27"/>
  <c r="AN692" i="27"/>
  <c r="AM692" i="27"/>
  <c r="AL692" i="27"/>
  <c r="S692" i="27"/>
  <c r="AQ692" i="27" s="1"/>
  <c r="I692" i="27"/>
  <c r="E692" i="27"/>
  <c r="A692" i="27"/>
  <c r="AP691" i="27"/>
  <c r="AN691" i="27"/>
  <c r="AM691" i="27"/>
  <c r="AL691" i="27"/>
  <c r="S691" i="27"/>
  <c r="AQ691" i="27" s="1"/>
  <c r="I691" i="27"/>
  <c r="E691" i="27"/>
  <c r="A691" i="27"/>
  <c r="AP690" i="27"/>
  <c r="AN690" i="27"/>
  <c r="AM690" i="27"/>
  <c r="AL690" i="27"/>
  <c r="S690" i="27"/>
  <c r="AQ690" i="27" s="1"/>
  <c r="I690" i="27"/>
  <c r="D690" i="27"/>
  <c r="A690" i="27"/>
  <c r="AP689" i="27"/>
  <c r="AN689" i="27"/>
  <c r="AM689" i="27"/>
  <c r="AL689" i="27"/>
  <c r="S689" i="27"/>
  <c r="AQ689" i="27" s="1"/>
  <c r="I689" i="27"/>
  <c r="E689" i="27"/>
  <c r="A689" i="27"/>
  <c r="AP688" i="27"/>
  <c r="AN688" i="27"/>
  <c r="AM688" i="27"/>
  <c r="AL688" i="27"/>
  <c r="S688" i="27"/>
  <c r="AQ688" i="27" s="1"/>
  <c r="I688" i="27"/>
  <c r="E688" i="27"/>
  <c r="A688" i="27"/>
  <c r="AP687" i="27"/>
  <c r="AN687" i="27"/>
  <c r="AM687" i="27"/>
  <c r="AL687" i="27"/>
  <c r="S687" i="27"/>
  <c r="AQ687" i="27" s="1"/>
  <c r="I687" i="27"/>
  <c r="E687" i="27"/>
  <c r="A687" i="27"/>
  <c r="AP686" i="27"/>
  <c r="AN686" i="27"/>
  <c r="AM686" i="27"/>
  <c r="AL686" i="27"/>
  <c r="S686" i="27"/>
  <c r="AQ686" i="27" s="1"/>
  <c r="I686" i="27"/>
  <c r="E686" i="27"/>
  <c r="A686" i="27"/>
  <c r="AP685" i="27"/>
  <c r="AN685" i="27"/>
  <c r="AM685" i="27"/>
  <c r="AL685" i="27"/>
  <c r="S685" i="27"/>
  <c r="AQ685" i="27" s="1"/>
  <c r="I685" i="27"/>
  <c r="D685" i="27"/>
  <c r="E685" i="27"/>
  <c r="A685" i="27"/>
  <c r="AP684" i="27"/>
  <c r="AN684" i="27"/>
  <c r="AM684" i="27"/>
  <c r="AL684" i="27"/>
  <c r="S684" i="27"/>
  <c r="AQ684" i="27" s="1"/>
  <c r="I684" i="27"/>
  <c r="E684" i="27"/>
  <c r="A684" i="27"/>
  <c r="AP683" i="27"/>
  <c r="AN683" i="27"/>
  <c r="AM683" i="27"/>
  <c r="AL683" i="27"/>
  <c r="S683" i="27"/>
  <c r="AQ683" i="27" s="1"/>
  <c r="I683" i="27"/>
  <c r="E683" i="27"/>
  <c r="A683" i="27"/>
  <c r="AP682" i="27"/>
  <c r="AN682" i="27"/>
  <c r="AM682" i="27"/>
  <c r="AL682" i="27"/>
  <c r="S682" i="27"/>
  <c r="AQ682" i="27" s="1"/>
  <c r="I682" i="27"/>
  <c r="E682" i="27"/>
  <c r="A682" i="27"/>
  <c r="AP681" i="27"/>
  <c r="AN681" i="27"/>
  <c r="AM681" i="27"/>
  <c r="AL681" i="27"/>
  <c r="S681" i="27"/>
  <c r="AQ681" i="27" s="1"/>
  <c r="I681" i="27"/>
  <c r="E681" i="27"/>
  <c r="A681" i="27"/>
  <c r="AP680" i="27"/>
  <c r="AN680" i="27"/>
  <c r="AM680" i="27"/>
  <c r="AL680" i="27"/>
  <c r="S680" i="27"/>
  <c r="AQ680" i="27" s="1"/>
  <c r="I680" i="27"/>
  <c r="E680" i="27"/>
  <c r="D680" i="27"/>
  <c r="A680" i="27"/>
  <c r="AP679" i="27"/>
  <c r="AN679" i="27"/>
  <c r="AM679" i="27"/>
  <c r="AL679" i="27"/>
  <c r="S679" i="27"/>
  <c r="AQ679" i="27" s="1"/>
  <c r="I679" i="27"/>
  <c r="E679" i="27"/>
  <c r="A679" i="27"/>
  <c r="AP678" i="27"/>
  <c r="AN678" i="27"/>
  <c r="AM678" i="27"/>
  <c r="AL678" i="27"/>
  <c r="S678" i="27"/>
  <c r="AQ678" i="27" s="1"/>
  <c r="I678" i="27"/>
  <c r="E678" i="27"/>
  <c r="A678" i="27"/>
  <c r="AP677" i="27"/>
  <c r="AN677" i="27"/>
  <c r="AM677" i="27"/>
  <c r="AL677" i="27"/>
  <c r="S677" i="27"/>
  <c r="AQ677" i="27" s="1"/>
  <c r="I677" i="27"/>
  <c r="D677" i="27"/>
  <c r="E677" i="27"/>
  <c r="A677" i="27"/>
  <c r="AP676" i="27"/>
  <c r="AN676" i="27"/>
  <c r="AM676" i="27"/>
  <c r="AL676" i="27"/>
  <c r="S676" i="27"/>
  <c r="AQ676" i="27" s="1"/>
  <c r="I676" i="27"/>
  <c r="E676" i="27"/>
  <c r="A676" i="27"/>
  <c r="AP675" i="27"/>
  <c r="AN675" i="27"/>
  <c r="AM675" i="27"/>
  <c r="AL675" i="27"/>
  <c r="S675" i="27"/>
  <c r="AQ675" i="27" s="1"/>
  <c r="I675" i="27"/>
  <c r="E675" i="27"/>
  <c r="A675" i="27"/>
  <c r="AP674" i="27"/>
  <c r="AN674" i="27"/>
  <c r="AM674" i="27"/>
  <c r="AL674" i="27"/>
  <c r="S674" i="27"/>
  <c r="AQ674" i="27" s="1"/>
  <c r="I674" i="27"/>
  <c r="E674" i="27"/>
  <c r="D674" i="27"/>
  <c r="A674" i="27"/>
  <c r="AP673" i="27"/>
  <c r="AN673" i="27"/>
  <c r="AM673" i="27"/>
  <c r="AL673" i="27"/>
  <c r="S673" i="27"/>
  <c r="AQ673" i="27" s="1"/>
  <c r="I673" i="27"/>
  <c r="E673" i="27"/>
  <c r="A673" i="27"/>
  <c r="AP672" i="27"/>
  <c r="AN672" i="27"/>
  <c r="AM672" i="27"/>
  <c r="AL672" i="27"/>
  <c r="S672" i="27"/>
  <c r="AQ672" i="27" s="1"/>
  <c r="I672" i="27"/>
  <c r="E672" i="27"/>
  <c r="D672" i="27"/>
  <c r="A672" i="27"/>
  <c r="AP671" i="27"/>
  <c r="AN671" i="27"/>
  <c r="AM671" i="27"/>
  <c r="AL671" i="27"/>
  <c r="S671" i="27"/>
  <c r="AQ671" i="27" s="1"/>
  <c r="I671" i="27"/>
  <c r="E671" i="27"/>
  <c r="A671" i="27"/>
  <c r="AP670" i="27"/>
  <c r="AN670" i="27"/>
  <c r="AM670" i="27"/>
  <c r="AL670" i="27"/>
  <c r="S670" i="27"/>
  <c r="AQ670" i="27" s="1"/>
  <c r="I670" i="27"/>
  <c r="E670" i="27"/>
  <c r="A670" i="27"/>
  <c r="AP669" i="27"/>
  <c r="AN669" i="27"/>
  <c r="AM669" i="27"/>
  <c r="AL669" i="27"/>
  <c r="S669" i="27"/>
  <c r="AQ669" i="27" s="1"/>
  <c r="I669" i="27"/>
  <c r="E669" i="27"/>
  <c r="A669" i="27"/>
  <c r="AP668" i="27"/>
  <c r="AN668" i="27"/>
  <c r="AM668" i="27"/>
  <c r="AL668" i="27"/>
  <c r="S668" i="27"/>
  <c r="AQ668" i="27" s="1"/>
  <c r="I668" i="27"/>
  <c r="E668" i="27"/>
  <c r="A668" i="27"/>
  <c r="AP667" i="27"/>
  <c r="AN667" i="27"/>
  <c r="AM667" i="27"/>
  <c r="AL667" i="27"/>
  <c r="S667" i="27"/>
  <c r="AQ667" i="27" s="1"/>
  <c r="I667" i="27"/>
  <c r="E667" i="27"/>
  <c r="A667" i="27"/>
  <c r="AP666" i="27"/>
  <c r="AN666" i="27"/>
  <c r="AM666" i="27"/>
  <c r="AL666" i="27"/>
  <c r="S666" i="27"/>
  <c r="AQ666" i="27" s="1"/>
  <c r="I666" i="27"/>
  <c r="E666" i="27"/>
  <c r="A666" i="27"/>
  <c r="AP665" i="27"/>
  <c r="AN665" i="27"/>
  <c r="AM665" i="27"/>
  <c r="AL665" i="27"/>
  <c r="S665" i="27"/>
  <c r="AQ665" i="27" s="1"/>
  <c r="I665" i="27"/>
  <c r="D665" i="27"/>
  <c r="E665" i="27"/>
  <c r="A665" i="27"/>
  <c r="AP664" i="27"/>
  <c r="AN664" i="27"/>
  <c r="AM664" i="27"/>
  <c r="AL664" i="27"/>
  <c r="S664" i="27"/>
  <c r="AQ664" i="27" s="1"/>
  <c r="I664" i="27"/>
  <c r="D664" i="27"/>
  <c r="E664" i="27"/>
  <c r="A664" i="27"/>
  <c r="AP663" i="27"/>
  <c r="AN663" i="27"/>
  <c r="AM663" i="27"/>
  <c r="AL663" i="27"/>
  <c r="S663" i="27"/>
  <c r="AQ663" i="27" s="1"/>
  <c r="I663" i="27"/>
  <c r="E663" i="27"/>
  <c r="A663" i="27"/>
  <c r="AP662" i="27"/>
  <c r="AN662" i="27"/>
  <c r="AM662" i="27"/>
  <c r="AL662" i="27"/>
  <c r="S662" i="27"/>
  <c r="AQ662" i="27" s="1"/>
  <c r="I662" i="27"/>
  <c r="E662" i="27"/>
  <c r="A662" i="27"/>
  <c r="AP661" i="27"/>
  <c r="AN661" i="27"/>
  <c r="AM661" i="27"/>
  <c r="AL661" i="27"/>
  <c r="S661" i="27"/>
  <c r="AQ661" i="27" s="1"/>
  <c r="I661" i="27"/>
  <c r="E661" i="27"/>
  <c r="A661" i="27"/>
  <c r="AP660" i="27"/>
  <c r="AN660" i="27"/>
  <c r="AM660" i="27"/>
  <c r="AL660" i="27"/>
  <c r="S660" i="27"/>
  <c r="AQ660" i="27" s="1"/>
  <c r="I660" i="27"/>
  <c r="D660" i="27"/>
  <c r="E660" i="27"/>
  <c r="A660" i="27"/>
  <c r="AP659" i="27"/>
  <c r="AN659" i="27"/>
  <c r="AM659" i="27"/>
  <c r="AL659" i="27"/>
  <c r="S659" i="27"/>
  <c r="AQ659" i="27" s="1"/>
  <c r="I659" i="27"/>
  <c r="E659" i="27"/>
  <c r="A659" i="27"/>
  <c r="AP658" i="27"/>
  <c r="AN658" i="27"/>
  <c r="AM658" i="27"/>
  <c r="AL658" i="27"/>
  <c r="S658" i="27"/>
  <c r="AQ658" i="27" s="1"/>
  <c r="I658" i="27"/>
  <c r="D658" i="27"/>
  <c r="A658" i="27"/>
  <c r="AP657" i="27"/>
  <c r="AN657" i="27"/>
  <c r="AM657" i="27"/>
  <c r="AL657" i="27"/>
  <c r="S657" i="27"/>
  <c r="AQ657" i="27" s="1"/>
  <c r="I657" i="27"/>
  <c r="E657" i="27"/>
  <c r="A657" i="27"/>
  <c r="AP656" i="27"/>
  <c r="AN656" i="27"/>
  <c r="AM656" i="27"/>
  <c r="AL656" i="27"/>
  <c r="S656" i="27"/>
  <c r="AQ656" i="27" s="1"/>
  <c r="I656" i="27"/>
  <c r="E656" i="27"/>
  <c r="A656" i="27"/>
  <c r="AP655" i="27"/>
  <c r="AN655" i="27"/>
  <c r="AM655" i="27"/>
  <c r="AL655" i="27"/>
  <c r="S655" i="27"/>
  <c r="AQ655" i="27" s="1"/>
  <c r="I655" i="27"/>
  <c r="E655" i="27"/>
  <c r="A655" i="27"/>
  <c r="AP654" i="27"/>
  <c r="AN654" i="27"/>
  <c r="AM654" i="27"/>
  <c r="AL654" i="27"/>
  <c r="S654" i="27"/>
  <c r="AQ654" i="27" s="1"/>
  <c r="I654" i="27"/>
  <c r="E654" i="27"/>
  <c r="A654" i="27"/>
  <c r="AP653" i="27"/>
  <c r="AN653" i="27"/>
  <c r="AM653" i="27"/>
  <c r="AL653" i="27"/>
  <c r="S653" i="27"/>
  <c r="AQ653" i="27" s="1"/>
  <c r="I653" i="27"/>
  <c r="D653" i="27"/>
  <c r="E653" i="27"/>
  <c r="A653" i="27"/>
  <c r="AP652" i="27"/>
  <c r="AN652" i="27"/>
  <c r="AM652" i="27"/>
  <c r="AL652" i="27"/>
  <c r="S652" i="27"/>
  <c r="AQ652" i="27" s="1"/>
  <c r="I652" i="27"/>
  <c r="E652" i="27"/>
  <c r="A652" i="27"/>
  <c r="AP651" i="27"/>
  <c r="AN651" i="27"/>
  <c r="AM651" i="27"/>
  <c r="AL651" i="27"/>
  <c r="S651" i="27"/>
  <c r="AQ651" i="27" s="1"/>
  <c r="I651" i="27"/>
  <c r="E651" i="27"/>
  <c r="A651" i="27"/>
  <c r="AP650" i="27"/>
  <c r="AN650" i="27"/>
  <c r="AM650" i="27"/>
  <c r="AL650" i="27"/>
  <c r="S650" i="27"/>
  <c r="AQ650" i="27" s="1"/>
  <c r="I650" i="27"/>
  <c r="E650" i="27"/>
  <c r="A650" i="27"/>
  <c r="AP649" i="27"/>
  <c r="AN649" i="27"/>
  <c r="AM649" i="27"/>
  <c r="AL649" i="27"/>
  <c r="S649" i="27"/>
  <c r="AQ649" i="27" s="1"/>
  <c r="I649" i="27"/>
  <c r="E649" i="27"/>
  <c r="A649" i="27"/>
  <c r="AP648" i="27"/>
  <c r="AN648" i="27"/>
  <c r="AM648" i="27"/>
  <c r="AL648" i="27"/>
  <c r="S648" i="27"/>
  <c r="AQ648" i="27" s="1"/>
  <c r="I648" i="27"/>
  <c r="E648" i="27"/>
  <c r="A648" i="27"/>
  <c r="AP647" i="27"/>
  <c r="AN647" i="27"/>
  <c r="AM647" i="27"/>
  <c r="AL647" i="27"/>
  <c r="S647" i="27"/>
  <c r="AQ647" i="27" s="1"/>
  <c r="I647" i="27"/>
  <c r="E647" i="27"/>
  <c r="A647" i="27"/>
  <c r="AP646" i="27"/>
  <c r="AN646" i="27"/>
  <c r="AM646" i="27"/>
  <c r="AL646" i="27"/>
  <c r="S646" i="27"/>
  <c r="AQ646" i="27" s="1"/>
  <c r="I646" i="27"/>
  <c r="E646" i="27"/>
  <c r="A646" i="27"/>
  <c r="AP645" i="27"/>
  <c r="AN645" i="27"/>
  <c r="AM645" i="27"/>
  <c r="AL645" i="27"/>
  <c r="S645" i="27"/>
  <c r="AQ645" i="27" s="1"/>
  <c r="I645" i="27"/>
  <c r="D645" i="27"/>
  <c r="E645" i="27"/>
  <c r="A645" i="27"/>
  <c r="AP644" i="27"/>
  <c r="AN644" i="27"/>
  <c r="AM644" i="27"/>
  <c r="AL644" i="27"/>
  <c r="S644" i="27"/>
  <c r="AQ644" i="27" s="1"/>
  <c r="I644" i="27"/>
  <c r="E644" i="27"/>
  <c r="A644" i="27"/>
  <c r="AP643" i="27"/>
  <c r="AN643" i="27"/>
  <c r="AM643" i="27"/>
  <c r="AL643" i="27"/>
  <c r="S643" i="27"/>
  <c r="AQ643" i="27" s="1"/>
  <c r="I643" i="27"/>
  <c r="E643" i="27"/>
  <c r="A643" i="27"/>
  <c r="AP642" i="27"/>
  <c r="AN642" i="27"/>
  <c r="AM642" i="27"/>
  <c r="AL642" i="27"/>
  <c r="S642" i="27"/>
  <c r="AQ642" i="27" s="1"/>
  <c r="I642" i="27"/>
  <c r="E642" i="27"/>
  <c r="D642" i="27"/>
  <c r="A642" i="27"/>
  <c r="AP641" i="27"/>
  <c r="AN641" i="27"/>
  <c r="AM641" i="27"/>
  <c r="AL641" i="27"/>
  <c r="S641" i="27"/>
  <c r="AQ641" i="27" s="1"/>
  <c r="I641" i="27"/>
  <c r="E641" i="27"/>
  <c r="A641" i="27"/>
  <c r="AP640" i="27"/>
  <c r="AN640" i="27"/>
  <c r="AM640" i="27"/>
  <c r="AL640" i="27"/>
  <c r="S640" i="27"/>
  <c r="AQ640" i="27" s="1"/>
  <c r="I640" i="27"/>
  <c r="E640" i="27"/>
  <c r="D640" i="27"/>
  <c r="A640" i="27"/>
  <c r="AP639" i="27"/>
  <c r="AN639" i="27"/>
  <c r="AM639" i="27"/>
  <c r="AL639" i="27"/>
  <c r="S639" i="27"/>
  <c r="AQ639" i="27" s="1"/>
  <c r="I639" i="27"/>
  <c r="E639" i="27"/>
  <c r="A639" i="27"/>
  <c r="AP638" i="27"/>
  <c r="AN638" i="27"/>
  <c r="AM638" i="27"/>
  <c r="AL638" i="27"/>
  <c r="S638" i="27"/>
  <c r="AQ638" i="27" s="1"/>
  <c r="I638" i="27"/>
  <c r="E638" i="27"/>
  <c r="A638" i="27"/>
  <c r="AP637" i="27"/>
  <c r="AN637" i="27"/>
  <c r="AM637" i="27"/>
  <c r="AL637" i="27"/>
  <c r="S637" i="27"/>
  <c r="AQ637" i="27" s="1"/>
  <c r="I637" i="27"/>
  <c r="E637" i="27"/>
  <c r="A637" i="27"/>
  <c r="AP636" i="27"/>
  <c r="AN636" i="27"/>
  <c r="AM636" i="27"/>
  <c r="AL636" i="27"/>
  <c r="S636" i="27"/>
  <c r="AQ636" i="27" s="1"/>
  <c r="I636" i="27"/>
  <c r="E636" i="27"/>
  <c r="A636" i="27"/>
  <c r="AP635" i="27"/>
  <c r="AN635" i="27"/>
  <c r="AM635" i="27"/>
  <c r="AL635" i="27"/>
  <c r="S635" i="27"/>
  <c r="AQ635" i="27" s="1"/>
  <c r="I635" i="27"/>
  <c r="E635" i="27"/>
  <c r="A635" i="27"/>
  <c r="AP634" i="27"/>
  <c r="AN634" i="27"/>
  <c r="AM634" i="27"/>
  <c r="AL634" i="27"/>
  <c r="S634" i="27"/>
  <c r="AQ634" i="27" s="1"/>
  <c r="I634" i="27"/>
  <c r="E634" i="27"/>
  <c r="A634" i="27"/>
  <c r="AP633" i="27"/>
  <c r="AN633" i="27"/>
  <c r="AM633" i="27"/>
  <c r="AL633" i="27"/>
  <c r="S633" i="27"/>
  <c r="AQ633" i="27" s="1"/>
  <c r="I633" i="27"/>
  <c r="D633" i="27"/>
  <c r="E633" i="27"/>
  <c r="A633" i="27"/>
  <c r="AP632" i="27"/>
  <c r="AN632" i="27"/>
  <c r="AM632" i="27"/>
  <c r="AL632" i="27"/>
  <c r="S632" i="27"/>
  <c r="AQ632" i="27" s="1"/>
  <c r="I632" i="27"/>
  <c r="D632" i="27"/>
  <c r="E632" i="27"/>
  <c r="A632" i="27"/>
  <c r="AP631" i="27"/>
  <c r="AN631" i="27"/>
  <c r="AM631" i="27"/>
  <c r="AL631" i="27"/>
  <c r="S631" i="27"/>
  <c r="AQ631" i="27" s="1"/>
  <c r="I631" i="27"/>
  <c r="E631" i="27"/>
  <c r="A631" i="27"/>
  <c r="AP630" i="27"/>
  <c r="AN630" i="27"/>
  <c r="AM630" i="27"/>
  <c r="AL630" i="27"/>
  <c r="S630" i="27"/>
  <c r="AQ630" i="27" s="1"/>
  <c r="I630" i="27"/>
  <c r="E630" i="27"/>
  <c r="A630" i="27"/>
  <c r="AP629" i="27"/>
  <c r="AN629" i="27"/>
  <c r="AM629" i="27"/>
  <c r="AL629" i="27"/>
  <c r="S629" i="27"/>
  <c r="AQ629" i="27" s="1"/>
  <c r="I629" i="27"/>
  <c r="D629" i="27"/>
  <c r="E629" i="27"/>
  <c r="A629" i="27"/>
  <c r="AP628" i="27"/>
  <c r="AN628" i="27"/>
  <c r="AM628" i="27"/>
  <c r="AL628" i="27"/>
  <c r="S628" i="27"/>
  <c r="AQ628" i="27" s="1"/>
  <c r="I628" i="27"/>
  <c r="D628" i="27"/>
  <c r="E628" i="27"/>
  <c r="A628" i="27"/>
  <c r="AP627" i="27"/>
  <c r="AN627" i="27"/>
  <c r="AM627" i="27"/>
  <c r="AL627" i="27"/>
  <c r="S627" i="27"/>
  <c r="AQ627" i="27" s="1"/>
  <c r="I627" i="27"/>
  <c r="E627" i="27"/>
  <c r="A627" i="27"/>
  <c r="AP626" i="27"/>
  <c r="AN626" i="27"/>
  <c r="AM626" i="27"/>
  <c r="AL626" i="27"/>
  <c r="S626" i="27"/>
  <c r="AQ626" i="27" s="1"/>
  <c r="I626" i="27"/>
  <c r="D626" i="27"/>
  <c r="A626" i="27"/>
  <c r="AP625" i="27"/>
  <c r="AN625" i="27"/>
  <c r="AM625" i="27"/>
  <c r="AL625" i="27"/>
  <c r="S625" i="27"/>
  <c r="AQ625" i="27" s="1"/>
  <c r="I625" i="27"/>
  <c r="E625" i="27"/>
  <c r="A625" i="27"/>
  <c r="AP624" i="27"/>
  <c r="AN624" i="27"/>
  <c r="AM624" i="27"/>
  <c r="AL624" i="27"/>
  <c r="S624" i="27"/>
  <c r="AQ624" i="27" s="1"/>
  <c r="I624" i="27"/>
  <c r="E624" i="27"/>
  <c r="D624" i="27"/>
  <c r="A624" i="27"/>
  <c r="AP623" i="27"/>
  <c r="AN623" i="27"/>
  <c r="AM623" i="27"/>
  <c r="AL623" i="27"/>
  <c r="S623" i="27"/>
  <c r="AQ623" i="27" s="1"/>
  <c r="I623" i="27"/>
  <c r="E623" i="27"/>
  <c r="A623" i="27"/>
  <c r="AP622" i="27"/>
  <c r="AN622" i="27"/>
  <c r="AM622" i="27"/>
  <c r="AL622" i="27"/>
  <c r="S622" i="27"/>
  <c r="AQ622" i="27" s="1"/>
  <c r="I622" i="27"/>
  <c r="E622" i="27"/>
  <c r="A622" i="27"/>
  <c r="AP621" i="27"/>
  <c r="AN621" i="27"/>
  <c r="AM621" i="27"/>
  <c r="AL621" i="27"/>
  <c r="S621" i="27"/>
  <c r="AQ621" i="27" s="1"/>
  <c r="I621" i="27"/>
  <c r="D621" i="27"/>
  <c r="E621" i="27"/>
  <c r="A621" i="27"/>
  <c r="AP620" i="27"/>
  <c r="AN620" i="27"/>
  <c r="AM620" i="27"/>
  <c r="AL620" i="27"/>
  <c r="S620" i="27"/>
  <c r="AQ620" i="27" s="1"/>
  <c r="I620" i="27"/>
  <c r="E620" i="27"/>
  <c r="A620" i="27"/>
  <c r="AP619" i="27"/>
  <c r="AN619" i="27"/>
  <c r="AM619" i="27"/>
  <c r="AL619" i="27"/>
  <c r="S619" i="27"/>
  <c r="AQ619" i="27" s="1"/>
  <c r="I619" i="27"/>
  <c r="E619" i="27"/>
  <c r="A619" i="27"/>
  <c r="AP618" i="27"/>
  <c r="AN618" i="27"/>
  <c r="AM618" i="27"/>
  <c r="AL618" i="27"/>
  <c r="S618" i="27"/>
  <c r="AQ618" i="27" s="1"/>
  <c r="I618" i="27"/>
  <c r="E618" i="27"/>
  <c r="A618" i="27"/>
  <c r="AP617" i="27"/>
  <c r="AN617" i="27"/>
  <c r="AM617" i="27"/>
  <c r="AL617" i="27"/>
  <c r="S617" i="27"/>
  <c r="AQ617" i="27" s="1"/>
  <c r="I617" i="27"/>
  <c r="E617" i="27"/>
  <c r="A617" i="27"/>
  <c r="AP616" i="27"/>
  <c r="AN616" i="27"/>
  <c r="AM616" i="27"/>
  <c r="AL616" i="27"/>
  <c r="S616" i="27"/>
  <c r="AQ616" i="27" s="1"/>
  <c r="I616" i="27"/>
  <c r="E616" i="27"/>
  <c r="A616" i="27"/>
  <c r="AP615" i="27"/>
  <c r="AN615" i="27"/>
  <c r="AM615" i="27"/>
  <c r="AL615" i="27"/>
  <c r="S615" i="27"/>
  <c r="AQ615" i="27" s="1"/>
  <c r="I615" i="27"/>
  <c r="E615" i="27"/>
  <c r="A615" i="27"/>
  <c r="AP614" i="27"/>
  <c r="AN614" i="27"/>
  <c r="AM614" i="27"/>
  <c r="AL614" i="27"/>
  <c r="S614" i="27"/>
  <c r="AQ614" i="27" s="1"/>
  <c r="I614" i="27"/>
  <c r="E614" i="27"/>
  <c r="A614" i="27"/>
  <c r="AP613" i="27"/>
  <c r="AN613" i="27"/>
  <c r="AM613" i="27"/>
  <c r="AL613" i="27"/>
  <c r="S613" i="27"/>
  <c r="AQ613" i="27" s="1"/>
  <c r="I613" i="27"/>
  <c r="D613" i="27"/>
  <c r="E613" i="27"/>
  <c r="A613" i="27"/>
  <c r="AP612" i="27"/>
  <c r="AN612" i="27"/>
  <c r="AM612" i="27"/>
  <c r="AL612" i="27"/>
  <c r="S612" i="27"/>
  <c r="AQ612" i="27" s="1"/>
  <c r="I612" i="27"/>
  <c r="E612" i="27"/>
  <c r="A612" i="27"/>
  <c r="AP611" i="27"/>
  <c r="AN611" i="27"/>
  <c r="AM611" i="27"/>
  <c r="AL611" i="27"/>
  <c r="S611" i="27"/>
  <c r="AQ611" i="27" s="1"/>
  <c r="I611" i="27"/>
  <c r="E611" i="27"/>
  <c r="A611" i="27"/>
  <c r="AP610" i="27"/>
  <c r="AN610" i="27"/>
  <c r="AM610" i="27"/>
  <c r="AL610" i="27"/>
  <c r="S610" i="27"/>
  <c r="AQ610" i="27" s="1"/>
  <c r="I610" i="27"/>
  <c r="E610" i="27"/>
  <c r="D610" i="27"/>
  <c r="A610" i="27"/>
  <c r="AP609" i="27"/>
  <c r="AN609" i="27"/>
  <c r="AM609" i="27"/>
  <c r="AL609" i="27"/>
  <c r="S609" i="27"/>
  <c r="AQ609" i="27" s="1"/>
  <c r="I609" i="27"/>
  <c r="E609" i="27"/>
  <c r="A609" i="27"/>
  <c r="AP608" i="27"/>
  <c r="AN608" i="27"/>
  <c r="AM608" i="27"/>
  <c r="AL608" i="27"/>
  <c r="S608" i="27"/>
  <c r="AQ608" i="27" s="1"/>
  <c r="I608" i="27"/>
  <c r="E608" i="27"/>
  <c r="D608" i="27"/>
  <c r="A608" i="27"/>
  <c r="AP607" i="27"/>
  <c r="AN607" i="27"/>
  <c r="AM607" i="27"/>
  <c r="AL607" i="27"/>
  <c r="S607" i="27"/>
  <c r="AQ607" i="27" s="1"/>
  <c r="I607" i="27"/>
  <c r="E607" i="27"/>
  <c r="A607" i="27"/>
  <c r="AP606" i="27"/>
  <c r="AN606" i="27"/>
  <c r="AM606" i="27"/>
  <c r="AL606" i="27"/>
  <c r="S606" i="27"/>
  <c r="AQ606" i="27" s="1"/>
  <c r="I606" i="27"/>
  <c r="E606" i="27"/>
  <c r="A606" i="27"/>
  <c r="AP605" i="27"/>
  <c r="AN605" i="27"/>
  <c r="AM605" i="27"/>
  <c r="AL605" i="27"/>
  <c r="S605" i="27"/>
  <c r="AQ605" i="27" s="1"/>
  <c r="I605" i="27"/>
  <c r="E605" i="27"/>
  <c r="A605" i="27"/>
  <c r="AP604" i="27"/>
  <c r="AN604" i="27"/>
  <c r="AM604" i="27"/>
  <c r="AL604" i="27"/>
  <c r="S604" i="27"/>
  <c r="AQ604" i="27" s="1"/>
  <c r="I604" i="27"/>
  <c r="E604" i="27"/>
  <c r="A604" i="27"/>
  <c r="AP603" i="27"/>
  <c r="AN603" i="27"/>
  <c r="AM603" i="27"/>
  <c r="AL603" i="27"/>
  <c r="S603" i="27"/>
  <c r="AQ603" i="27" s="1"/>
  <c r="I603" i="27"/>
  <c r="E603" i="27"/>
  <c r="A603" i="27"/>
  <c r="AP602" i="27"/>
  <c r="AN602" i="27"/>
  <c r="AM602" i="27"/>
  <c r="AL602" i="27"/>
  <c r="S602" i="27"/>
  <c r="AQ602" i="27" s="1"/>
  <c r="I602" i="27"/>
  <c r="E602" i="27"/>
  <c r="A602" i="27"/>
  <c r="AP601" i="27"/>
  <c r="AN601" i="27"/>
  <c r="AM601" i="27"/>
  <c r="AL601" i="27"/>
  <c r="S601" i="27"/>
  <c r="AQ601" i="27" s="1"/>
  <c r="I601" i="27"/>
  <c r="D601" i="27"/>
  <c r="E601" i="27"/>
  <c r="A601" i="27"/>
  <c r="AP600" i="27"/>
  <c r="AN600" i="27"/>
  <c r="AM600" i="27"/>
  <c r="AL600" i="27"/>
  <c r="S600" i="27"/>
  <c r="AQ600" i="27" s="1"/>
  <c r="I600" i="27"/>
  <c r="D600" i="27"/>
  <c r="E600" i="27"/>
  <c r="A600" i="27"/>
  <c r="AP599" i="27"/>
  <c r="AN599" i="27"/>
  <c r="AM599" i="27"/>
  <c r="AL599" i="27"/>
  <c r="S599" i="27"/>
  <c r="AQ599" i="27" s="1"/>
  <c r="I599" i="27"/>
  <c r="E599" i="27"/>
  <c r="A599" i="27"/>
  <c r="AP598" i="27"/>
  <c r="AN598" i="27"/>
  <c r="AM598" i="27"/>
  <c r="AL598" i="27"/>
  <c r="S598" i="27"/>
  <c r="AQ598" i="27" s="1"/>
  <c r="I598" i="27"/>
  <c r="E598" i="27"/>
  <c r="A598" i="27"/>
  <c r="AP597" i="27"/>
  <c r="AN597" i="27"/>
  <c r="AM597" i="27"/>
  <c r="AL597" i="27"/>
  <c r="S597" i="27"/>
  <c r="AQ597" i="27" s="1"/>
  <c r="I597" i="27"/>
  <c r="E597" i="27"/>
  <c r="A597" i="27"/>
  <c r="AP596" i="27"/>
  <c r="AN596" i="27"/>
  <c r="AM596" i="27"/>
  <c r="AL596" i="27"/>
  <c r="S596" i="27"/>
  <c r="AQ596" i="27" s="1"/>
  <c r="I596" i="27"/>
  <c r="D596" i="27"/>
  <c r="E596" i="27"/>
  <c r="A596" i="27"/>
  <c r="AP595" i="27"/>
  <c r="AN595" i="27"/>
  <c r="AM595" i="27"/>
  <c r="AL595" i="27"/>
  <c r="S595" i="27"/>
  <c r="AQ595" i="27" s="1"/>
  <c r="I595" i="27"/>
  <c r="E595" i="27"/>
  <c r="A595" i="27"/>
  <c r="AP594" i="27"/>
  <c r="AN594" i="27"/>
  <c r="AM594" i="27"/>
  <c r="AL594" i="27"/>
  <c r="S594" i="27"/>
  <c r="AQ594" i="27" s="1"/>
  <c r="I594" i="27"/>
  <c r="D594" i="27"/>
  <c r="A594" i="27"/>
  <c r="AP593" i="27"/>
  <c r="AN593" i="27"/>
  <c r="AM593" i="27"/>
  <c r="AL593" i="27"/>
  <c r="S593" i="27"/>
  <c r="AQ593" i="27" s="1"/>
  <c r="I593" i="27"/>
  <c r="E593" i="27"/>
  <c r="A593" i="27"/>
  <c r="AP592" i="27"/>
  <c r="AN592" i="27"/>
  <c r="AM592" i="27"/>
  <c r="AL592" i="27"/>
  <c r="S592" i="27"/>
  <c r="AQ592" i="27" s="1"/>
  <c r="I592" i="27"/>
  <c r="E592" i="27"/>
  <c r="A592" i="27"/>
  <c r="AP591" i="27"/>
  <c r="AN591" i="27"/>
  <c r="AM591" i="27"/>
  <c r="AL591" i="27"/>
  <c r="S591" i="27"/>
  <c r="AQ591" i="27" s="1"/>
  <c r="I591" i="27"/>
  <c r="E591" i="27"/>
  <c r="A591" i="27"/>
  <c r="AP590" i="27"/>
  <c r="AN590" i="27"/>
  <c r="AM590" i="27"/>
  <c r="AL590" i="27"/>
  <c r="S590" i="27"/>
  <c r="AQ590" i="27" s="1"/>
  <c r="I590" i="27"/>
  <c r="E590" i="27"/>
  <c r="A590" i="27"/>
  <c r="AP589" i="27"/>
  <c r="AN589" i="27"/>
  <c r="AM589" i="27"/>
  <c r="AL589" i="27"/>
  <c r="S589" i="27"/>
  <c r="AQ589" i="27" s="1"/>
  <c r="I589" i="27"/>
  <c r="D589" i="27"/>
  <c r="E589" i="27"/>
  <c r="A589" i="27"/>
  <c r="AP588" i="27"/>
  <c r="AN588" i="27"/>
  <c r="AM588" i="27"/>
  <c r="AL588" i="27"/>
  <c r="S588" i="27"/>
  <c r="AQ588" i="27" s="1"/>
  <c r="I588" i="27"/>
  <c r="E588" i="27"/>
  <c r="A588" i="27"/>
  <c r="AP587" i="27"/>
  <c r="AN587" i="27"/>
  <c r="AM587" i="27"/>
  <c r="AL587" i="27"/>
  <c r="S587" i="27"/>
  <c r="AQ587" i="27" s="1"/>
  <c r="I587" i="27"/>
  <c r="E587" i="27"/>
  <c r="A587" i="27"/>
  <c r="AP586" i="27"/>
  <c r="AN586" i="27"/>
  <c r="AM586" i="27"/>
  <c r="AL586" i="27"/>
  <c r="S586" i="27"/>
  <c r="AQ586" i="27" s="1"/>
  <c r="I586" i="27"/>
  <c r="E586" i="27"/>
  <c r="A586" i="27"/>
  <c r="AP585" i="27"/>
  <c r="AN585" i="27"/>
  <c r="AM585" i="27"/>
  <c r="AL585" i="27"/>
  <c r="S585" i="27"/>
  <c r="AQ585" i="27" s="1"/>
  <c r="I585" i="27"/>
  <c r="E585" i="27"/>
  <c r="A585" i="27"/>
  <c r="AP584" i="27"/>
  <c r="AN584" i="27"/>
  <c r="AM584" i="27"/>
  <c r="AL584" i="27"/>
  <c r="S584" i="27"/>
  <c r="AQ584" i="27" s="1"/>
  <c r="I584" i="27"/>
  <c r="E584" i="27"/>
  <c r="A584" i="27"/>
  <c r="AP583" i="27"/>
  <c r="AN583" i="27"/>
  <c r="AM583" i="27"/>
  <c r="AL583" i="27"/>
  <c r="S583" i="27"/>
  <c r="AQ583" i="27" s="1"/>
  <c r="I583" i="27"/>
  <c r="E583" i="27"/>
  <c r="A583" i="27"/>
  <c r="AP582" i="27"/>
  <c r="AN582" i="27"/>
  <c r="AM582" i="27"/>
  <c r="AL582" i="27"/>
  <c r="S582" i="27"/>
  <c r="AQ582" i="27" s="1"/>
  <c r="I582" i="27"/>
  <c r="E582" i="27"/>
  <c r="A582" i="27"/>
  <c r="AP581" i="27"/>
  <c r="AN581" i="27"/>
  <c r="AM581" i="27"/>
  <c r="AL581" i="27"/>
  <c r="S581" i="27"/>
  <c r="AQ581" i="27" s="1"/>
  <c r="I581" i="27"/>
  <c r="D581" i="27"/>
  <c r="E581" i="27"/>
  <c r="A581" i="27"/>
  <c r="AP580" i="27"/>
  <c r="AN580" i="27"/>
  <c r="AM580" i="27"/>
  <c r="AL580" i="27"/>
  <c r="S580" i="27"/>
  <c r="AQ580" i="27" s="1"/>
  <c r="I580" i="27"/>
  <c r="E580" i="27"/>
  <c r="A580" i="27"/>
  <c r="AP579" i="27"/>
  <c r="AN579" i="27"/>
  <c r="AM579" i="27"/>
  <c r="AL579" i="27"/>
  <c r="S579" i="27"/>
  <c r="AQ579" i="27" s="1"/>
  <c r="I579" i="27"/>
  <c r="E579" i="27"/>
  <c r="A579" i="27"/>
  <c r="AP578" i="27"/>
  <c r="AN578" i="27"/>
  <c r="AM578" i="27"/>
  <c r="AL578" i="27"/>
  <c r="S578" i="27"/>
  <c r="AQ578" i="27" s="1"/>
  <c r="I578" i="27"/>
  <c r="D578" i="27"/>
  <c r="A578" i="27"/>
  <c r="AP577" i="27"/>
  <c r="AN577" i="27"/>
  <c r="AM577" i="27"/>
  <c r="AL577" i="27"/>
  <c r="S577" i="27"/>
  <c r="AQ577" i="27" s="1"/>
  <c r="I577" i="27"/>
  <c r="E577" i="27"/>
  <c r="A577" i="27"/>
  <c r="AP576" i="27"/>
  <c r="AN576" i="27"/>
  <c r="AM576" i="27"/>
  <c r="AL576" i="27"/>
  <c r="S576" i="27"/>
  <c r="AQ576" i="27" s="1"/>
  <c r="I576" i="27"/>
  <c r="E576" i="27"/>
  <c r="D576" i="27"/>
  <c r="A576" i="27"/>
  <c r="AP575" i="27"/>
  <c r="AN575" i="27"/>
  <c r="AM575" i="27"/>
  <c r="AL575" i="27"/>
  <c r="S575" i="27"/>
  <c r="AQ575" i="27" s="1"/>
  <c r="I575" i="27"/>
  <c r="E575" i="27"/>
  <c r="A575" i="27"/>
  <c r="AP574" i="27"/>
  <c r="AN574" i="27"/>
  <c r="AM574" i="27"/>
  <c r="AL574" i="27"/>
  <c r="S574" i="27"/>
  <c r="AQ574" i="27" s="1"/>
  <c r="I574" i="27"/>
  <c r="E574" i="27"/>
  <c r="A574" i="27"/>
  <c r="AP573" i="27"/>
  <c r="AN573" i="27"/>
  <c r="AM573" i="27"/>
  <c r="AL573" i="27"/>
  <c r="S573" i="27"/>
  <c r="AQ573" i="27" s="1"/>
  <c r="I573" i="27"/>
  <c r="E573" i="27"/>
  <c r="A573" i="27"/>
  <c r="AP572" i="27"/>
  <c r="AN572" i="27"/>
  <c r="AM572" i="27"/>
  <c r="AL572" i="27"/>
  <c r="S572" i="27"/>
  <c r="AQ572" i="27" s="1"/>
  <c r="I572" i="27"/>
  <c r="E572" i="27"/>
  <c r="A572" i="27"/>
  <c r="AP571" i="27"/>
  <c r="AN571" i="27"/>
  <c r="AM571" i="27"/>
  <c r="AL571" i="27"/>
  <c r="S571" i="27"/>
  <c r="AQ571" i="27" s="1"/>
  <c r="I571" i="27"/>
  <c r="E571" i="27"/>
  <c r="A571" i="27"/>
  <c r="AP570" i="27"/>
  <c r="AN570" i="27"/>
  <c r="AM570" i="27"/>
  <c r="AL570" i="27"/>
  <c r="S570" i="27"/>
  <c r="AQ570" i="27" s="1"/>
  <c r="I570" i="27"/>
  <c r="E570" i="27"/>
  <c r="A570" i="27"/>
  <c r="AP569" i="27"/>
  <c r="AN569" i="27"/>
  <c r="AM569" i="27"/>
  <c r="AL569" i="27"/>
  <c r="S569" i="27"/>
  <c r="AQ569" i="27" s="1"/>
  <c r="I569" i="27"/>
  <c r="D569" i="27"/>
  <c r="E569" i="27"/>
  <c r="A569" i="27"/>
  <c r="AP568" i="27"/>
  <c r="AN568" i="27"/>
  <c r="AM568" i="27"/>
  <c r="AL568" i="27"/>
  <c r="S568" i="27"/>
  <c r="AQ568" i="27" s="1"/>
  <c r="I568" i="27"/>
  <c r="D568" i="27"/>
  <c r="E568" i="27"/>
  <c r="A568" i="27"/>
  <c r="AP567" i="27"/>
  <c r="AN567" i="27"/>
  <c r="AM567" i="27"/>
  <c r="AL567" i="27"/>
  <c r="S567" i="27"/>
  <c r="AQ567" i="27" s="1"/>
  <c r="I567" i="27"/>
  <c r="E567" i="27"/>
  <c r="A567" i="27"/>
  <c r="AP566" i="27"/>
  <c r="AN566" i="27"/>
  <c r="AM566" i="27"/>
  <c r="AL566" i="27"/>
  <c r="S566" i="27"/>
  <c r="AQ566" i="27" s="1"/>
  <c r="I566" i="27"/>
  <c r="E566" i="27"/>
  <c r="A566" i="27"/>
  <c r="AP565" i="27"/>
  <c r="AN565" i="27"/>
  <c r="AM565" i="27"/>
  <c r="AL565" i="27"/>
  <c r="S565" i="27"/>
  <c r="AQ565" i="27" s="1"/>
  <c r="I565" i="27"/>
  <c r="D565" i="27"/>
  <c r="E565" i="27"/>
  <c r="A565" i="27"/>
  <c r="AP564" i="27"/>
  <c r="AN564" i="27"/>
  <c r="AM564" i="27"/>
  <c r="AL564" i="27"/>
  <c r="S564" i="27"/>
  <c r="AQ564" i="27" s="1"/>
  <c r="I564" i="27"/>
  <c r="E564" i="27"/>
  <c r="A564" i="27"/>
  <c r="AP563" i="27"/>
  <c r="AN563" i="27"/>
  <c r="AM563" i="27"/>
  <c r="AL563" i="27"/>
  <c r="S563" i="27"/>
  <c r="AQ563" i="27" s="1"/>
  <c r="I563" i="27"/>
  <c r="E563" i="27"/>
  <c r="A563" i="27"/>
  <c r="AP562" i="27"/>
  <c r="AN562" i="27"/>
  <c r="AM562" i="27"/>
  <c r="AL562" i="27"/>
  <c r="S562" i="27"/>
  <c r="AQ562" i="27" s="1"/>
  <c r="I562" i="27"/>
  <c r="D562" i="27"/>
  <c r="A562" i="27"/>
  <c r="AP561" i="27"/>
  <c r="AN561" i="27"/>
  <c r="AM561" i="27"/>
  <c r="AL561" i="27"/>
  <c r="S561" i="27"/>
  <c r="AQ561" i="27" s="1"/>
  <c r="I561" i="27"/>
  <c r="E561" i="27"/>
  <c r="A561" i="27"/>
  <c r="AP560" i="27"/>
  <c r="AN560" i="27"/>
  <c r="AM560" i="27"/>
  <c r="AL560" i="27"/>
  <c r="S560" i="27"/>
  <c r="AQ560" i="27" s="1"/>
  <c r="I560" i="27"/>
  <c r="E560" i="27"/>
  <c r="D560" i="27"/>
  <c r="A560" i="27"/>
  <c r="AP559" i="27"/>
  <c r="AN559" i="27"/>
  <c r="AM559" i="27"/>
  <c r="AL559" i="27"/>
  <c r="S559" i="27"/>
  <c r="AQ559" i="27" s="1"/>
  <c r="I559" i="27"/>
  <c r="E559" i="27"/>
  <c r="A559" i="27"/>
  <c r="AP558" i="27"/>
  <c r="AN558" i="27"/>
  <c r="AM558" i="27"/>
  <c r="AL558" i="27"/>
  <c r="S558" i="27"/>
  <c r="AQ558" i="27" s="1"/>
  <c r="I558" i="27"/>
  <c r="E558" i="27"/>
  <c r="A558" i="27"/>
  <c r="AP557" i="27"/>
  <c r="AN557" i="27"/>
  <c r="AM557" i="27"/>
  <c r="AL557" i="27"/>
  <c r="S557" i="27"/>
  <c r="AQ557" i="27" s="1"/>
  <c r="I557" i="27"/>
  <c r="D557" i="27"/>
  <c r="E557" i="27"/>
  <c r="A557" i="27"/>
  <c r="AP556" i="27"/>
  <c r="AN556" i="27"/>
  <c r="AM556" i="27"/>
  <c r="AL556" i="27"/>
  <c r="S556" i="27"/>
  <c r="AQ556" i="27" s="1"/>
  <c r="I556" i="27"/>
  <c r="A556" i="27"/>
  <c r="AP555" i="27"/>
  <c r="AN555" i="27"/>
  <c r="AM555" i="27"/>
  <c r="AL555" i="27"/>
  <c r="S555" i="27"/>
  <c r="AQ555" i="27" s="1"/>
  <c r="I555" i="27"/>
  <c r="E555" i="27"/>
  <c r="A555" i="27"/>
  <c r="AP554" i="27"/>
  <c r="AN554" i="27"/>
  <c r="AM554" i="27"/>
  <c r="AL554" i="27"/>
  <c r="S554" i="27"/>
  <c r="AQ554" i="27" s="1"/>
  <c r="I554" i="27"/>
  <c r="A554" i="27"/>
  <c r="AP553" i="27"/>
  <c r="AN553" i="27"/>
  <c r="AM553" i="27"/>
  <c r="AL553" i="27"/>
  <c r="S553" i="27"/>
  <c r="AQ553" i="27" s="1"/>
  <c r="I553" i="27"/>
  <c r="D553" i="27"/>
  <c r="A553" i="27"/>
  <c r="AP552" i="27"/>
  <c r="AN552" i="27"/>
  <c r="AM552" i="27"/>
  <c r="AL552" i="27"/>
  <c r="S552" i="27"/>
  <c r="AQ552" i="27" s="1"/>
  <c r="I552" i="27"/>
  <c r="A552" i="27"/>
  <c r="AP551" i="27"/>
  <c r="AN551" i="27"/>
  <c r="AM551" i="27"/>
  <c r="AL551" i="27"/>
  <c r="S551" i="27"/>
  <c r="AQ551" i="27" s="1"/>
  <c r="I551" i="27"/>
  <c r="D551" i="27"/>
  <c r="A551" i="27"/>
  <c r="AP550" i="27"/>
  <c r="AN550" i="27"/>
  <c r="AM550" i="27"/>
  <c r="AL550" i="27"/>
  <c r="S550" i="27"/>
  <c r="AQ550" i="27" s="1"/>
  <c r="I550" i="27"/>
  <c r="E550" i="27"/>
  <c r="A550" i="27"/>
  <c r="AP549" i="27"/>
  <c r="AN549" i="27"/>
  <c r="AM549" i="27"/>
  <c r="AL549" i="27"/>
  <c r="S549" i="27"/>
  <c r="AQ549" i="27" s="1"/>
  <c r="I549" i="27"/>
  <c r="A549" i="27"/>
  <c r="AP548" i="27"/>
  <c r="AN548" i="27"/>
  <c r="AM548" i="27"/>
  <c r="AL548" i="27"/>
  <c r="S548" i="27"/>
  <c r="AQ548" i="27" s="1"/>
  <c r="I548" i="27"/>
  <c r="A548" i="27"/>
  <c r="AP547" i="27"/>
  <c r="AN547" i="27"/>
  <c r="AM547" i="27"/>
  <c r="AL547" i="27"/>
  <c r="S547" i="27"/>
  <c r="AQ547" i="27" s="1"/>
  <c r="I547" i="27"/>
  <c r="D547" i="27"/>
  <c r="A547" i="27"/>
  <c r="AP546" i="27"/>
  <c r="AN546" i="27"/>
  <c r="AM546" i="27"/>
  <c r="AL546" i="27"/>
  <c r="S546" i="27"/>
  <c r="AQ546" i="27" s="1"/>
  <c r="I546" i="27"/>
  <c r="E546" i="27"/>
  <c r="A546" i="27"/>
  <c r="AP545" i="27"/>
  <c r="AN545" i="27"/>
  <c r="AM545" i="27"/>
  <c r="AL545" i="27"/>
  <c r="S545" i="27"/>
  <c r="AQ545" i="27" s="1"/>
  <c r="I545" i="27"/>
  <c r="A545" i="27"/>
  <c r="AP544" i="27"/>
  <c r="AN544" i="27"/>
  <c r="AM544" i="27"/>
  <c r="AL544" i="27"/>
  <c r="S544" i="27"/>
  <c r="AQ544" i="27" s="1"/>
  <c r="I544" i="27"/>
  <c r="D544" i="27"/>
  <c r="A544" i="27"/>
  <c r="AP543" i="27"/>
  <c r="AN543" i="27"/>
  <c r="AM543" i="27"/>
  <c r="AL543" i="27"/>
  <c r="S543" i="27"/>
  <c r="AQ543" i="27" s="1"/>
  <c r="I543" i="27"/>
  <c r="E543" i="27"/>
  <c r="A543" i="27"/>
  <c r="AP542" i="27"/>
  <c r="AN542" i="27"/>
  <c r="AM542" i="27"/>
  <c r="AL542" i="27"/>
  <c r="S542" i="27"/>
  <c r="AQ542" i="27" s="1"/>
  <c r="I542" i="27"/>
  <c r="A542" i="27"/>
  <c r="AP541" i="27"/>
  <c r="AN541" i="27"/>
  <c r="AM541" i="27"/>
  <c r="AL541" i="27"/>
  <c r="S541" i="27"/>
  <c r="AQ541" i="27" s="1"/>
  <c r="I541" i="27"/>
  <c r="A541" i="27"/>
  <c r="AP540" i="27"/>
  <c r="AN540" i="27"/>
  <c r="AM540" i="27"/>
  <c r="AL540" i="27"/>
  <c r="S540" i="27"/>
  <c r="AQ540" i="27" s="1"/>
  <c r="I540" i="27"/>
  <c r="D540" i="27"/>
  <c r="A540" i="27"/>
  <c r="AP539" i="27"/>
  <c r="AN539" i="27"/>
  <c r="AM539" i="27"/>
  <c r="AL539" i="27"/>
  <c r="S539" i="27"/>
  <c r="AQ539" i="27" s="1"/>
  <c r="I539" i="27"/>
  <c r="D539" i="27"/>
  <c r="A539" i="27"/>
  <c r="AP538" i="27"/>
  <c r="AN538" i="27"/>
  <c r="AM538" i="27"/>
  <c r="AL538" i="27"/>
  <c r="S538" i="27"/>
  <c r="AQ538" i="27" s="1"/>
  <c r="I538" i="27"/>
  <c r="E538" i="27"/>
  <c r="A538" i="27"/>
  <c r="AP537" i="27"/>
  <c r="AN537" i="27"/>
  <c r="AM537" i="27"/>
  <c r="AL537" i="27"/>
  <c r="S537" i="27"/>
  <c r="AQ537" i="27" s="1"/>
  <c r="I537" i="27"/>
  <c r="A537" i="27"/>
  <c r="AP536" i="27"/>
  <c r="AN536" i="27"/>
  <c r="AM536" i="27"/>
  <c r="AL536" i="27"/>
  <c r="S536" i="27"/>
  <c r="AQ536" i="27" s="1"/>
  <c r="I536" i="27"/>
  <c r="E536" i="27"/>
  <c r="A536" i="27"/>
  <c r="AP535" i="27"/>
  <c r="AN535" i="27"/>
  <c r="AM535" i="27"/>
  <c r="AL535" i="27"/>
  <c r="S535" i="27"/>
  <c r="AQ535" i="27" s="1"/>
  <c r="I535" i="27"/>
  <c r="D535" i="27"/>
  <c r="A535" i="27"/>
  <c r="AP534" i="27"/>
  <c r="AN534" i="27"/>
  <c r="AM534" i="27"/>
  <c r="AL534" i="27"/>
  <c r="S534" i="27"/>
  <c r="AQ534" i="27" s="1"/>
  <c r="I534" i="27"/>
  <c r="D534" i="27"/>
  <c r="E534" i="27"/>
  <c r="A534" i="27"/>
  <c r="AP533" i="27"/>
  <c r="AN533" i="27"/>
  <c r="AM533" i="27"/>
  <c r="AL533" i="27"/>
  <c r="S533" i="27"/>
  <c r="AQ533" i="27" s="1"/>
  <c r="I533" i="27"/>
  <c r="E533" i="27"/>
  <c r="A533" i="27"/>
  <c r="AP532" i="27"/>
  <c r="AN532" i="27"/>
  <c r="AM532" i="27"/>
  <c r="AL532" i="27"/>
  <c r="S532" i="27"/>
  <c r="AQ532" i="27" s="1"/>
  <c r="I532" i="27"/>
  <c r="A532" i="27"/>
  <c r="AP531" i="27"/>
  <c r="AN531" i="27"/>
  <c r="AM531" i="27"/>
  <c r="AL531" i="27"/>
  <c r="S531" i="27"/>
  <c r="AQ531" i="27" s="1"/>
  <c r="I531" i="27"/>
  <c r="A531" i="27"/>
  <c r="AP530" i="27"/>
  <c r="AN530" i="27"/>
  <c r="AM530" i="27"/>
  <c r="AL530" i="27"/>
  <c r="S530" i="27"/>
  <c r="AQ530" i="27" s="1"/>
  <c r="I530" i="27"/>
  <c r="E530" i="27"/>
  <c r="A530" i="27"/>
  <c r="AP529" i="27"/>
  <c r="AN529" i="27"/>
  <c r="AM529" i="27"/>
  <c r="AL529" i="27"/>
  <c r="S529" i="27"/>
  <c r="AQ529" i="27" s="1"/>
  <c r="I529" i="27"/>
  <c r="D529" i="27"/>
  <c r="A529" i="27"/>
  <c r="AP528" i="27"/>
  <c r="AN528" i="27"/>
  <c r="AM528" i="27"/>
  <c r="AL528" i="27"/>
  <c r="S528" i="27"/>
  <c r="AQ528" i="27" s="1"/>
  <c r="I528" i="27"/>
  <c r="D528" i="27"/>
  <c r="A528" i="27"/>
  <c r="AP527" i="27"/>
  <c r="AN527" i="27"/>
  <c r="AM527" i="27"/>
  <c r="AL527" i="27"/>
  <c r="S527" i="27"/>
  <c r="AQ527" i="27" s="1"/>
  <c r="I527" i="27"/>
  <c r="D527" i="27"/>
  <c r="E527" i="27"/>
  <c r="A527" i="27"/>
  <c r="AP526" i="27"/>
  <c r="AN526" i="27"/>
  <c r="AM526" i="27"/>
  <c r="AL526" i="27"/>
  <c r="S526" i="27"/>
  <c r="AQ526" i="27" s="1"/>
  <c r="I526" i="27"/>
  <c r="A526" i="27"/>
  <c r="AP525" i="27"/>
  <c r="AN525" i="27"/>
  <c r="AM525" i="27"/>
  <c r="AL525" i="27"/>
  <c r="S525" i="27"/>
  <c r="AQ525" i="27" s="1"/>
  <c r="I525" i="27"/>
  <c r="E525" i="27"/>
  <c r="A525" i="27"/>
  <c r="AP524" i="27"/>
  <c r="AN524" i="27"/>
  <c r="AM524" i="27"/>
  <c r="AL524" i="27"/>
  <c r="S524" i="27"/>
  <c r="AQ524" i="27" s="1"/>
  <c r="I524" i="27"/>
  <c r="E524" i="27"/>
  <c r="A524" i="27"/>
  <c r="AP523" i="27"/>
  <c r="AN523" i="27"/>
  <c r="AM523" i="27"/>
  <c r="AL523" i="27"/>
  <c r="S523" i="27"/>
  <c r="AQ523" i="27" s="1"/>
  <c r="I523" i="27"/>
  <c r="D523" i="27"/>
  <c r="A523" i="27"/>
  <c r="AP522" i="27"/>
  <c r="AN522" i="27"/>
  <c r="AM522" i="27"/>
  <c r="AL522" i="27"/>
  <c r="S522" i="27"/>
  <c r="AQ522" i="27" s="1"/>
  <c r="I522" i="27"/>
  <c r="E522" i="27"/>
  <c r="A522" i="27"/>
  <c r="AP521" i="27"/>
  <c r="AN521" i="27"/>
  <c r="AM521" i="27"/>
  <c r="AL521" i="27"/>
  <c r="S521" i="27"/>
  <c r="AQ521" i="27" s="1"/>
  <c r="I521" i="27"/>
  <c r="A521" i="27"/>
  <c r="AP520" i="27"/>
  <c r="AN520" i="27"/>
  <c r="AM520" i="27"/>
  <c r="AL520" i="27"/>
  <c r="S520" i="27"/>
  <c r="AQ520" i="27" s="1"/>
  <c r="I520" i="27"/>
  <c r="A520" i="27"/>
  <c r="AP519" i="27"/>
  <c r="AN519" i="27"/>
  <c r="AM519" i="27"/>
  <c r="AL519" i="27"/>
  <c r="S519" i="27"/>
  <c r="AQ519" i="27" s="1"/>
  <c r="I519" i="27"/>
  <c r="E519" i="27"/>
  <c r="D519" i="27"/>
  <c r="A519" i="27"/>
  <c r="AP518" i="27"/>
  <c r="AN518" i="27"/>
  <c r="AM518" i="27"/>
  <c r="AL518" i="27"/>
  <c r="S518" i="27"/>
  <c r="AQ518" i="27" s="1"/>
  <c r="I518" i="27"/>
  <c r="E518" i="27"/>
  <c r="A518" i="27"/>
  <c r="AP517" i="27"/>
  <c r="AN517" i="27"/>
  <c r="AM517" i="27"/>
  <c r="AL517" i="27"/>
  <c r="S517" i="27"/>
  <c r="AQ517" i="27" s="1"/>
  <c r="I517" i="27"/>
  <c r="D517" i="27"/>
  <c r="A517" i="27"/>
  <c r="AP516" i="27"/>
  <c r="AN516" i="27"/>
  <c r="AM516" i="27"/>
  <c r="AL516" i="27"/>
  <c r="S516" i="27"/>
  <c r="AQ516" i="27" s="1"/>
  <c r="I516" i="27"/>
  <c r="D516" i="27"/>
  <c r="A516" i="27"/>
  <c r="AP515" i="27"/>
  <c r="AN515" i="27"/>
  <c r="AM515" i="27"/>
  <c r="AL515" i="27"/>
  <c r="S515" i="27"/>
  <c r="AQ515" i="27" s="1"/>
  <c r="I515" i="27"/>
  <c r="E515" i="27"/>
  <c r="A515" i="27"/>
  <c r="AP514" i="27"/>
  <c r="AN514" i="27"/>
  <c r="AM514" i="27"/>
  <c r="AL514" i="27"/>
  <c r="S514" i="27"/>
  <c r="AQ514" i="27" s="1"/>
  <c r="I514" i="27"/>
  <c r="A514" i="27"/>
  <c r="AP513" i="27"/>
  <c r="AN513" i="27"/>
  <c r="AM513" i="27"/>
  <c r="AL513" i="27"/>
  <c r="S513" i="27"/>
  <c r="AQ513" i="27" s="1"/>
  <c r="I513" i="27"/>
  <c r="D513" i="27"/>
  <c r="E513" i="27"/>
  <c r="A513" i="27"/>
  <c r="AN512" i="27"/>
  <c r="AM512" i="27"/>
  <c r="AL512" i="27"/>
  <c r="S512" i="27"/>
  <c r="AQ512" i="27" s="1"/>
  <c r="AP512" i="27"/>
  <c r="I512" i="27"/>
  <c r="A512" i="27"/>
  <c r="AN511" i="27"/>
  <c r="AM511" i="27"/>
  <c r="AL511" i="27"/>
  <c r="S511" i="27"/>
  <c r="AQ511" i="27" s="1"/>
  <c r="AP511" i="27"/>
  <c r="I511" i="27"/>
  <c r="E511" i="27"/>
  <c r="A511" i="27"/>
  <c r="AN510" i="27"/>
  <c r="AM510" i="27"/>
  <c r="AL510" i="27"/>
  <c r="S510" i="27"/>
  <c r="AQ510" i="27" s="1"/>
  <c r="AP510" i="27"/>
  <c r="I510" i="27"/>
  <c r="A510" i="27"/>
  <c r="AN509" i="27"/>
  <c r="AM509" i="27"/>
  <c r="AL509" i="27"/>
  <c r="S509" i="27"/>
  <c r="AQ509" i="27" s="1"/>
  <c r="AP509" i="27"/>
  <c r="I509" i="27"/>
  <c r="A509" i="27"/>
  <c r="AN508" i="27"/>
  <c r="AM508" i="27"/>
  <c r="AL508" i="27"/>
  <c r="S508" i="27"/>
  <c r="AQ508" i="27" s="1"/>
  <c r="AP508" i="27"/>
  <c r="I508" i="27"/>
  <c r="E508" i="27"/>
  <c r="A508" i="27"/>
  <c r="AN507" i="27"/>
  <c r="AM507" i="27"/>
  <c r="AL507" i="27"/>
  <c r="S507" i="27"/>
  <c r="AQ507" i="27" s="1"/>
  <c r="AP507" i="27"/>
  <c r="I507" i="27"/>
  <c r="D507" i="27"/>
  <c r="A507" i="27"/>
  <c r="AP506" i="27"/>
  <c r="AN506" i="27"/>
  <c r="AM506" i="27"/>
  <c r="AL506" i="27"/>
  <c r="S506" i="27"/>
  <c r="AQ506" i="27" s="1"/>
  <c r="I506" i="27"/>
  <c r="D506" i="27"/>
  <c r="A506" i="27"/>
  <c r="AP505" i="27"/>
  <c r="AN505" i="27"/>
  <c r="AM505" i="27"/>
  <c r="AL505" i="27"/>
  <c r="S505" i="27"/>
  <c r="AQ505" i="27" s="1"/>
  <c r="I505" i="27"/>
  <c r="A505" i="27"/>
  <c r="AP504" i="27"/>
  <c r="AN504" i="27"/>
  <c r="AM504" i="27"/>
  <c r="AL504" i="27"/>
  <c r="S504" i="27"/>
  <c r="AQ504" i="27" s="1"/>
  <c r="I504" i="27"/>
  <c r="D504" i="27"/>
  <c r="A504" i="27"/>
  <c r="AP503" i="27"/>
  <c r="AN503" i="27"/>
  <c r="AM503" i="27"/>
  <c r="AL503" i="27"/>
  <c r="S503" i="27"/>
  <c r="AQ503" i="27" s="1"/>
  <c r="I503" i="27"/>
  <c r="D503" i="27"/>
  <c r="A503" i="27"/>
  <c r="AP502" i="27"/>
  <c r="AN502" i="27"/>
  <c r="AM502" i="27"/>
  <c r="AL502" i="27"/>
  <c r="S502" i="27"/>
  <c r="AQ502" i="27" s="1"/>
  <c r="I502" i="27"/>
  <c r="D502" i="27"/>
  <c r="A502" i="27"/>
  <c r="AP501" i="27"/>
  <c r="AN501" i="27"/>
  <c r="AM501" i="27"/>
  <c r="AL501" i="27"/>
  <c r="S501" i="27"/>
  <c r="AQ501" i="27" s="1"/>
  <c r="I501" i="27"/>
  <c r="E501" i="27"/>
  <c r="D501" i="27"/>
  <c r="A501" i="27"/>
  <c r="AP500" i="27"/>
  <c r="AN500" i="27"/>
  <c r="AM500" i="27"/>
  <c r="AL500" i="27"/>
  <c r="S500" i="27"/>
  <c r="AQ500" i="27" s="1"/>
  <c r="I500" i="27"/>
  <c r="D500" i="27"/>
  <c r="A500" i="27"/>
  <c r="AP499" i="27"/>
  <c r="AN499" i="27"/>
  <c r="AM499" i="27"/>
  <c r="AL499" i="27"/>
  <c r="S499" i="27"/>
  <c r="AQ499" i="27" s="1"/>
  <c r="I499" i="27"/>
  <c r="D499" i="27"/>
  <c r="A499" i="27"/>
  <c r="AP498" i="27"/>
  <c r="AN498" i="27"/>
  <c r="AM498" i="27"/>
  <c r="AL498" i="27"/>
  <c r="S498" i="27"/>
  <c r="AQ498" i="27" s="1"/>
  <c r="I498" i="27"/>
  <c r="D498" i="27"/>
  <c r="A498" i="27"/>
  <c r="AP497" i="27"/>
  <c r="AN497" i="27"/>
  <c r="AM497" i="27"/>
  <c r="AL497" i="27"/>
  <c r="S497" i="27"/>
  <c r="AQ497" i="27" s="1"/>
  <c r="I497" i="27"/>
  <c r="A497" i="27"/>
  <c r="AP496" i="27"/>
  <c r="AN496" i="27"/>
  <c r="AM496" i="27"/>
  <c r="AL496" i="27"/>
  <c r="S496" i="27"/>
  <c r="AQ496" i="27" s="1"/>
  <c r="I496" i="27"/>
  <c r="D496" i="27"/>
  <c r="A496" i="27"/>
  <c r="AP495" i="27"/>
  <c r="AN495" i="27"/>
  <c r="AM495" i="27"/>
  <c r="AL495" i="27"/>
  <c r="S495" i="27"/>
  <c r="AQ495" i="27" s="1"/>
  <c r="I495" i="27"/>
  <c r="D495" i="27"/>
  <c r="A495" i="27"/>
  <c r="AP494" i="27"/>
  <c r="AN494" i="27"/>
  <c r="AM494" i="27"/>
  <c r="AL494" i="27"/>
  <c r="S494" i="27"/>
  <c r="AQ494" i="27" s="1"/>
  <c r="I494" i="27"/>
  <c r="D494" i="27"/>
  <c r="A494" i="27"/>
  <c r="AP493" i="27"/>
  <c r="AN493" i="27"/>
  <c r="AM493" i="27"/>
  <c r="AL493" i="27"/>
  <c r="S493" i="27"/>
  <c r="AQ493" i="27" s="1"/>
  <c r="I493" i="27"/>
  <c r="D493" i="27"/>
  <c r="A493" i="27"/>
  <c r="AP492" i="27"/>
  <c r="AN492" i="27"/>
  <c r="AM492" i="27"/>
  <c r="AL492" i="27"/>
  <c r="S492" i="27"/>
  <c r="AQ492" i="27" s="1"/>
  <c r="I492" i="27"/>
  <c r="D492" i="27"/>
  <c r="A492" i="27"/>
  <c r="AP491" i="27"/>
  <c r="AN491" i="27"/>
  <c r="AM491" i="27"/>
  <c r="AL491" i="27"/>
  <c r="S491" i="27"/>
  <c r="AQ491" i="27" s="1"/>
  <c r="I491" i="27"/>
  <c r="D491" i="27"/>
  <c r="A491" i="27"/>
  <c r="AP490" i="27"/>
  <c r="AN490" i="27"/>
  <c r="AM490" i="27"/>
  <c r="AL490" i="27"/>
  <c r="S490" i="27"/>
  <c r="AQ490" i="27" s="1"/>
  <c r="I490" i="27"/>
  <c r="D490" i="27"/>
  <c r="A490" i="27"/>
  <c r="AP489" i="27"/>
  <c r="AN489" i="27"/>
  <c r="AM489" i="27"/>
  <c r="AL489" i="27"/>
  <c r="S489" i="27"/>
  <c r="AQ489" i="27" s="1"/>
  <c r="I489" i="27"/>
  <c r="A489" i="27"/>
  <c r="AP488" i="27"/>
  <c r="AN488" i="27"/>
  <c r="AM488" i="27"/>
  <c r="AL488" i="27"/>
  <c r="S488" i="27"/>
  <c r="AQ488" i="27" s="1"/>
  <c r="I488" i="27"/>
  <c r="D488" i="27"/>
  <c r="A488" i="27"/>
  <c r="AP487" i="27"/>
  <c r="AN487" i="27"/>
  <c r="AM487" i="27"/>
  <c r="AL487" i="27"/>
  <c r="S487" i="27"/>
  <c r="AQ487" i="27" s="1"/>
  <c r="I487" i="27"/>
  <c r="D487" i="27"/>
  <c r="A487" i="27"/>
  <c r="AP486" i="27"/>
  <c r="AN486" i="27"/>
  <c r="AM486" i="27"/>
  <c r="AL486" i="27"/>
  <c r="S486" i="27"/>
  <c r="AQ486" i="27" s="1"/>
  <c r="I486" i="27"/>
  <c r="D486" i="27"/>
  <c r="A486" i="27"/>
  <c r="AP485" i="27"/>
  <c r="AN485" i="27"/>
  <c r="AM485" i="27"/>
  <c r="AL485" i="27"/>
  <c r="S485" i="27"/>
  <c r="AQ485" i="27" s="1"/>
  <c r="I485" i="27"/>
  <c r="E485" i="27"/>
  <c r="D485" i="27"/>
  <c r="A485" i="27"/>
  <c r="AP484" i="27"/>
  <c r="AN484" i="27"/>
  <c r="AM484" i="27"/>
  <c r="AL484" i="27"/>
  <c r="S484" i="27"/>
  <c r="AQ484" i="27" s="1"/>
  <c r="I484" i="27"/>
  <c r="D484" i="27"/>
  <c r="A484" i="27"/>
  <c r="AP483" i="27"/>
  <c r="AN483" i="27"/>
  <c r="AM483" i="27"/>
  <c r="AL483" i="27"/>
  <c r="S483" i="27"/>
  <c r="AQ483" i="27" s="1"/>
  <c r="I483" i="27"/>
  <c r="D483" i="27"/>
  <c r="A483" i="27"/>
  <c r="AP482" i="27"/>
  <c r="AN482" i="27"/>
  <c r="AM482" i="27"/>
  <c r="AL482" i="27"/>
  <c r="S482" i="27"/>
  <c r="AQ482" i="27" s="1"/>
  <c r="I482" i="27"/>
  <c r="D482" i="27"/>
  <c r="A482" i="27"/>
  <c r="AP481" i="27"/>
  <c r="AN481" i="27"/>
  <c r="AM481" i="27"/>
  <c r="AL481" i="27"/>
  <c r="S481" i="27"/>
  <c r="AQ481" i="27" s="1"/>
  <c r="I481" i="27"/>
  <c r="A481" i="27"/>
  <c r="AP480" i="27"/>
  <c r="AN480" i="27"/>
  <c r="AM480" i="27"/>
  <c r="AL480" i="27"/>
  <c r="S480" i="27"/>
  <c r="AQ480" i="27" s="1"/>
  <c r="I480" i="27"/>
  <c r="D480" i="27"/>
  <c r="A480" i="27"/>
  <c r="AP479" i="27"/>
  <c r="AN479" i="27"/>
  <c r="AM479" i="27"/>
  <c r="AL479" i="27"/>
  <c r="S479" i="27"/>
  <c r="AQ479" i="27" s="1"/>
  <c r="I479" i="27"/>
  <c r="D479" i="27"/>
  <c r="A479" i="27"/>
  <c r="AP478" i="27"/>
  <c r="AN478" i="27"/>
  <c r="AM478" i="27"/>
  <c r="AL478" i="27"/>
  <c r="S478" i="27"/>
  <c r="AQ478" i="27" s="1"/>
  <c r="I478" i="27"/>
  <c r="D478" i="27"/>
  <c r="A478" i="27"/>
  <c r="AP477" i="27"/>
  <c r="AN477" i="27"/>
  <c r="AM477" i="27"/>
  <c r="AL477" i="27"/>
  <c r="S477" i="27"/>
  <c r="AQ477" i="27" s="1"/>
  <c r="I477" i="27"/>
  <c r="D477" i="27"/>
  <c r="A477" i="27"/>
  <c r="AP476" i="27"/>
  <c r="AN476" i="27"/>
  <c r="AM476" i="27"/>
  <c r="AL476" i="27"/>
  <c r="S476" i="27"/>
  <c r="AQ476" i="27" s="1"/>
  <c r="I476" i="27"/>
  <c r="D476" i="27"/>
  <c r="A476" i="27"/>
  <c r="AP475" i="27"/>
  <c r="AN475" i="27"/>
  <c r="AM475" i="27"/>
  <c r="AL475" i="27"/>
  <c r="S475" i="27"/>
  <c r="AQ475" i="27" s="1"/>
  <c r="I475" i="27"/>
  <c r="D475" i="27"/>
  <c r="A475" i="27"/>
  <c r="AP474" i="27"/>
  <c r="AN474" i="27"/>
  <c r="AM474" i="27"/>
  <c r="AL474" i="27"/>
  <c r="S474" i="27"/>
  <c r="AQ474" i="27" s="1"/>
  <c r="I474" i="27"/>
  <c r="D474" i="27"/>
  <c r="A474" i="27"/>
  <c r="AP473" i="27"/>
  <c r="AN473" i="27"/>
  <c r="AM473" i="27"/>
  <c r="AL473" i="27"/>
  <c r="S473" i="27"/>
  <c r="AQ473" i="27" s="1"/>
  <c r="I473" i="27"/>
  <c r="A473" i="27"/>
  <c r="AP472" i="27"/>
  <c r="AN472" i="27"/>
  <c r="AM472" i="27"/>
  <c r="AL472" i="27"/>
  <c r="S472" i="27"/>
  <c r="AQ472" i="27" s="1"/>
  <c r="I472" i="27"/>
  <c r="D472" i="27"/>
  <c r="A472" i="27"/>
  <c r="AP471" i="27"/>
  <c r="AN471" i="27"/>
  <c r="AM471" i="27"/>
  <c r="AL471" i="27"/>
  <c r="S471" i="27"/>
  <c r="AQ471" i="27" s="1"/>
  <c r="I471" i="27"/>
  <c r="D471" i="27"/>
  <c r="A471" i="27"/>
  <c r="AP470" i="27"/>
  <c r="AN470" i="27"/>
  <c r="AM470" i="27"/>
  <c r="AL470" i="27"/>
  <c r="S470" i="27"/>
  <c r="AQ470" i="27" s="1"/>
  <c r="I470" i="27"/>
  <c r="D470" i="27"/>
  <c r="A470" i="27"/>
  <c r="AP469" i="27"/>
  <c r="AN469" i="27"/>
  <c r="AM469" i="27"/>
  <c r="AL469" i="27"/>
  <c r="S469" i="27"/>
  <c r="AQ469" i="27" s="1"/>
  <c r="I469" i="27"/>
  <c r="D469" i="27"/>
  <c r="A469" i="27"/>
  <c r="AP468" i="27"/>
  <c r="AN468" i="27"/>
  <c r="AM468" i="27"/>
  <c r="AL468" i="27"/>
  <c r="S468" i="27"/>
  <c r="AQ468" i="27" s="1"/>
  <c r="I468" i="27"/>
  <c r="D468" i="27"/>
  <c r="A468" i="27"/>
  <c r="AP467" i="27"/>
  <c r="AN467" i="27"/>
  <c r="AM467" i="27"/>
  <c r="AL467" i="27"/>
  <c r="S467" i="27"/>
  <c r="AQ467" i="27" s="1"/>
  <c r="I467" i="27"/>
  <c r="D467" i="27"/>
  <c r="A467" i="27"/>
  <c r="AP466" i="27"/>
  <c r="AN466" i="27"/>
  <c r="AM466" i="27"/>
  <c r="AL466" i="27"/>
  <c r="S466" i="27"/>
  <c r="AQ466" i="27" s="1"/>
  <c r="I466" i="27"/>
  <c r="D466" i="27"/>
  <c r="A466" i="27"/>
  <c r="AP465" i="27"/>
  <c r="AN465" i="27"/>
  <c r="AM465" i="27"/>
  <c r="AL465" i="27"/>
  <c r="S465" i="27"/>
  <c r="AQ465" i="27" s="1"/>
  <c r="I465" i="27"/>
  <c r="A465" i="27"/>
  <c r="AP464" i="27"/>
  <c r="AN464" i="27"/>
  <c r="AM464" i="27"/>
  <c r="AL464" i="27"/>
  <c r="S464" i="27"/>
  <c r="AQ464" i="27" s="1"/>
  <c r="I464" i="27"/>
  <c r="D464" i="27"/>
  <c r="A464" i="27"/>
  <c r="AP463" i="27"/>
  <c r="AN463" i="27"/>
  <c r="AM463" i="27"/>
  <c r="AL463" i="27"/>
  <c r="S463" i="27"/>
  <c r="AQ463" i="27" s="1"/>
  <c r="I463" i="27"/>
  <c r="D463" i="27"/>
  <c r="A463" i="27"/>
  <c r="AP462" i="27"/>
  <c r="AN462" i="27"/>
  <c r="AM462" i="27"/>
  <c r="AL462" i="27"/>
  <c r="S462" i="27"/>
  <c r="AQ462" i="27" s="1"/>
  <c r="I462" i="27"/>
  <c r="D462" i="27"/>
  <c r="A462" i="27"/>
  <c r="AP461" i="27"/>
  <c r="AN461" i="27"/>
  <c r="AM461" i="27"/>
  <c r="AL461" i="27"/>
  <c r="S461" i="27"/>
  <c r="AQ461" i="27" s="1"/>
  <c r="I461" i="27"/>
  <c r="D461" i="27"/>
  <c r="A461" i="27"/>
  <c r="AP460" i="27"/>
  <c r="AN460" i="27"/>
  <c r="AM460" i="27"/>
  <c r="AL460" i="27"/>
  <c r="S460" i="27"/>
  <c r="AQ460" i="27" s="1"/>
  <c r="I460" i="27"/>
  <c r="D460" i="27"/>
  <c r="A460" i="27"/>
  <c r="AP459" i="27"/>
  <c r="AN459" i="27"/>
  <c r="AM459" i="27"/>
  <c r="AL459" i="27"/>
  <c r="S459" i="27"/>
  <c r="AQ459" i="27" s="1"/>
  <c r="I459" i="27"/>
  <c r="D459" i="27"/>
  <c r="A459" i="27"/>
  <c r="AP458" i="27"/>
  <c r="AN458" i="27"/>
  <c r="AM458" i="27"/>
  <c r="AL458" i="27"/>
  <c r="S458" i="27"/>
  <c r="AQ458" i="27" s="1"/>
  <c r="I458" i="27"/>
  <c r="D458" i="27"/>
  <c r="A458" i="27"/>
  <c r="AP457" i="27"/>
  <c r="AN457" i="27"/>
  <c r="AM457" i="27"/>
  <c r="AL457" i="27"/>
  <c r="S457" i="27"/>
  <c r="AQ457" i="27" s="1"/>
  <c r="I457" i="27"/>
  <c r="A457" i="27"/>
  <c r="AP456" i="27"/>
  <c r="AN456" i="27"/>
  <c r="AM456" i="27"/>
  <c r="AL456" i="27"/>
  <c r="S456" i="27"/>
  <c r="AQ456" i="27" s="1"/>
  <c r="I456" i="27"/>
  <c r="D456" i="27"/>
  <c r="A456" i="27"/>
  <c r="AP455" i="27"/>
  <c r="AN455" i="27"/>
  <c r="AM455" i="27"/>
  <c r="AL455" i="27"/>
  <c r="S455" i="27"/>
  <c r="AQ455" i="27" s="1"/>
  <c r="I455" i="27"/>
  <c r="D455" i="27"/>
  <c r="A455" i="27"/>
  <c r="AP454" i="27"/>
  <c r="AN454" i="27"/>
  <c r="AM454" i="27"/>
  <c r="AL454" i="27"/>
  <c r="S454" i="27"/>
  <c r="AQ454" i="27" s="1"/>
  <c r="I454" i="27"/>
  <c r="D454" i="27"/>
  <c r="A454" i="27"/>
  <c r="AP453" i="27"/>
  <c r="AN453" i="27"/>
  <c r="AM453" i="27"/>
  <c r="AL453" i="27"/>
  <c r="S453" i="27"/>
  <c r="AQ453" i="27" s="1"/>
  <c r="I453" i="27"/>
  <c r="E453" i="27"/>
  <c r="D453" i="27"/>
  <c r="A453" i="27"/>
  <c r="AP452" i="27"/>
  <c r="AN452" i="27"/>
  <c r="AM452" i="27"/>
  <c r="AL452" i="27"/>
  <c r="S452" i="27"/>
  <c r="AQ452" i="27" s="1"/>
  <c r="I452" i="27"/>
  <c r="D452" i="27"/>
  <c r="A452" i="27"/>
  <c r="AP451" i="27"/>
  <c r="AN451" i="27"/>
  <c r="AM451" i="27"/>
  <c r="AL451" i="27"/>
  <c r="S451" i="27"/>
  <c r="AQ451" i="27" s="1"/>
  <c r="I451" i="27"/>
  <c r="D451" i="27"/>
  <c r="A451" i="27"/>
  <c r="AP450" i="27"/>
  <c r="AN450" i="27"/>
  <c r="AM450" i="27"/>
  <c r="AL450" i="27"/>
  <c r="S450" i="27"/>
  <c r="AQ450" i="27" s="1"/>
  <c r="I450" i="27"/>
  <c r="D450" i="27"/>
  <c r="A450" i="27"/>
  <c r="AP449" i="27"/>
  <c r="AN449" i="27"/>
  <c r="AM449" i="27"/>
  <c r="AL449" i="27"/>
  <c r="S449" i="27"/>
  <c r="AQ449" i="27" s="1"/>
  <c r="I449" i="27"/>
  <c r="A449" i="27"/>
  <c r="AP448" i="27"/>
  <c r="AN448" i="27"/>
  <c r="AM448" i="27"/>
  <c r="AL448" i="27"/>
  <c r="S448" i="27"/>
  <c r="AQ448" i="27" s="1"/>
  <c r="I448" i="27"/>
  <c r="D448" i="27"/>
  <c r="A448" i="27"/>
  <c r="AP447" i="27"/>
  <c r="AN447" i="27"/>
  <c r="AM447" i="27"/>
  <c r="AL447" i="27"/>
  <c r="S447" i="27"/>
  <c r="AQ447" i="27" s="1"/>
  <c r="I447" i="27"/>
  <c r="D447" i="27"/>
  <c r="A447" i="27"/>
  <c r="AP446" i="27"/>
  <c r="AN446" i="27"/>
  <c r="AM446" i="27"/>
  <c r="AL446" i="27"/>
  <c r="S446" i="27"/>
  <c r="AQ446" i="27" s="1"/>
  <c r="I446" i="27"/>
  <c r="D446" i="27"/>
  <c r="A446" i="27"/>
  <c r="AP445" i="27"/>
  <c r="AN445" i="27"/>
  <c r="AM445" i="27"/>
  <c r="AL445" i="27"/>
  <c r="S445" i="27"/>
  <c r="AQ445" i="27" s="1"/>
  <c r="I445" i="27"/>
  <c r="D445" i="27"/>
  <c r="A445" i="27"/>
  <c r="AP444" i="27"/>
  <c r="AN444" i="27"/>
  <c r="AM444" i="27"/>
  <c r="AL444" i="27"/>
  <c r="S444" i="27"/>
  <c r="AQ444" i="27" s="1"/>
  <c r="I444" i="27"/>
  <c r="D444" i="27"/>
  <c r="A444" i="27"/>
  <c r="AP443" i="27"/>
  <c r="AN443" i="27"/>
  <c r="AM443" i="27"/>
  <c r="AL443" i="27"/>
  <c r="S443" i="27"/>
  <c r="AQ443" i="27" s="1"/>
  <c r="I443" i="27"/>
  <c r="D443" i="27"/>
  <c r="A443" i="27"/>
  <c r="AP442" i="27"/>
  <c r="AN442" i="27"/>
  <c r="AM442" i="27"/>
  <c r="AL442" i="27"/>
  <c r="S442" i="27"/>
  <c r="AQ442" i="27" s="1"/>
  <c r="I442" i="27"/>
  <c r="D442" i="27"/>
  <c r="A442" i="27"/>
  <c r="AP441" i="27"/>
  <c r="AN441" i="27"/>
  <c r="AM441" i="27"/>
  <c r="AL441" i="27"/>
  <c r="S441" i="27"/>
  <c r="AQ441" i="27" s="1"/>
  <c r="I441" i="27"/>
  <c r="A441" i="27"/>
  <c r="AP440" i="27"/>
  <c r="AN440" i="27"/>
  <c r="AM440" i="27"/>
  <c r="AL440" i="27"/>
  <c r="S440" i="27"/>
  <c r="AQ440" i="27" s="1"/>
  <c r="I440" i="27"/>
  <c r="D440" i="27"/>
  <c r="A440" i="27"/>
  <c r="AP439" i="27"/>
  <c r="AN439" i="27"/>
  <c r="AM439" i="27"/>
  <c r="AL439" i="27"/>
  <c r="S439" i="27"/>
  <c r="AQ439" i="27" s="1"/>
  <c r="I439" i="27"/>
  <c r="D439" i="27"/>
  <c r="A439" i="27"/>
  <c r="AP438" i="27"/>
  <c r="AN438" i="27"/>
  <c r="AM438" i="27"/>
  <c r="AL438" i="27"/>
  <c r="S438" i="27"/>
  <c r="AQ438" i="27" s="1"/>
  <c r="I438" i="27"/>
  <c r="D438" i="27"/>
  <c r="A438" i="27"/>
  <c r="AP437" i="27"/>
  <c r="AN437" i="27"/>
  <c r="AM437" i="27"/>
  <c r="AL437" i="27"/>
  <c r="S437" i="27"/>
  <c r="AQ437" i="27" s="1"/>
  <c r="I437" i="27"/>
  <c r="E437" i="27"/>
  <c r="D437" i="27"/>
  <c r="A437" i="27"/>
  <c r="AP436" i="27"/>
  <c r="AN436" i="27"/>
  <c r="AM436" i="27"/>
  <c r="AL436" i="27"/>
  <c r="S436" i="27"/>
  <c r="AQ436" i="27" s="1"/>
  <c r="I436" i="27"/>
  <c r="D436" i="27"/>
  <c r="A436" i="27"/>
  <c r="AP435" i="27"/>
  <c r="AN435" i="27"/>
  <c r="AM435" i="27"/>
  <c r="AL435" i="27"/>
  <c r="S435" i="27"/>
  <c r="AQ435" i="27" s="1"/>
  <c r="I435" i="27"/>
  <c r="D435" i="27"/>
  <c r="A435" i="27"/>
  <c r="AP434" i="27"/>
  <c r="AN434" i="27"/>
  <c r="AM434" i="27"/>
  <c r="AL434" i="27"/>
  <c r="S434" i="27"/>
  <c r="AQ434" i="27" s="1"/>
  <c r="I434" i="27"/>
  <c r="D434" i="27"/>
  <c r="A434" i="27"/>
  <c r="AP433" i="27"/>
  <c r="AN433" i="27"/>
  <c r="AM433" i="27"/>
  <c r="AL433" i="27"/>
  <c r="S433" i="27"/>
  <c r="AQ433" i="27" s="1"/>
  <c r="I433" i="27"/>
  <c r="A433" i="27"/>
  <c r="AP432" i="27"/>
  <c r="AN432" i="27"/>
  <c r="AM432" i="27"/>
  <c r="AL432" i="27"/>
  <c r="S432" i="27"/>
  <c r="AQ432" i="27" s="1"/>
  <c r="I432" i="27"/>
  <c r="D432" i="27"/>
  <c r="A432" i="27"/>
  <c r="AP431" i="27"/>
  <c r="AN431" i="27"/>
  <c r="AM431" i="27"/>
  <c r="AL431" i="27"/>
  <c r="S431" i="27"/>
  <c r="AQ431" i="27" s="1"/>
  <c r="I431" i="27"/>
  <c r="D431" i="27"/>
  <c r="A431" i="27"/>
  <c r="AP430" i="27"/>
  <c r="AN430" i="27"/>
  <c r="AM430" i="27"/>
  <c r="AL430" i="27"/>
  <c r="S430" i="27"/>
  <c r="AQ430" i="27" s="1"/>
  <c r="I430" i="27"/>
  <c r="D430" i="27"/>
  <c r="A430" i="27"/>
  <c r="AP429" i="27"/>
  <c r="AN429" i="27"/>
  <c r="AM429" i="27"/>
  <c r="AL429" i="27"/>
  <c r="S429" i="27"/>
  <c r="AQ429" i="27" s="1"/>
  <c r="I429" i="27"/>
  <c r="D429" i="27"/>
  <c r="A429" i="27"/>
  <c r="AP428" i="27"/>
  <c r="AN428" i="27"/>
  <c r="AM428" i="27"/>
  <c r="AL428" i="27"/>
  <c r="S428" i="27"/>
  <c r="AQ428" i="27" s="1"/>
  <c r="I428" i="27"/>
  <c r="D428" i="27"/>
  <c r="A428" i="27"/>
  <c r="AP427" i="27"/>
  <c r="AN427" i="27"/>
  <c r="AM427" i="27"/>
  <c r="AL427" i="27"/>
  <c r="S427" i="27"/>
  <c r="AQ427" i="27" s="1"/>
  <c r="I427" i="27"/>
  <c r="D427" i="27"/>
  <c r="A427" i="27"/>
  <c r="AP426" i="27"/>
  <c r="AN426" i="27"/>
  <c r="AM426" i="27"/>
  <c r="AL426" i="27"/>
  <c r="S426" i="27"/>
  <c r="AQ426" i="27" s="1"/>
  <c r="I426" i="27"/>
  <c r="D426" i="27"/>
  <c r="A426" i="27"/>
  <c r="AP425" i="27"/>
  <c r="AN425" i="27"/>
  <c r="AM425" i="27"/>
  <c r="AL425" i="27"/>
  <c r="S425" i="27"/>
  <c r="AQ425" i="27" s="1"/>
  <c r="I425" i="27"/>
  <c r="A425" i="27"/>
  <c r="AN424" i="27"/>
  <c r="AM424" i="27"/>
  <c r="AL424" i="27"/>
  <c r="S424" i="27"/>
  <c r="AQ424" i="27" s="1"/>
  <c r="AP424" i="27"/>
  <c r="I424" i="27"/>
  <c r="D424" i="27"/>
  <c r="A424" i="27"/>
  <c r="AN423" i="27"/>
  <c r="AM423" i="27"/>
  <c r="AL423" i="27"/>
  <c r="S423" i="27"/>
  <c r="AQ423" i="27" s="1"/>
  <c r="AP423" i="27"/>
  <c r="I423" i="27"/>
  <c r="D423" i="27"/>
  <c r="A423" i="27"/>
  <c r="AN422" i="27"/>
  <c r="AM422" i="27"/>
  <c r="AL422" i="27"/>
  <c r="S422" i="27"/>
  <c r="AQ422" i="27" s="1"/>
  <c r="AP422" i="27"/>
  <c r="I422" i="27"/>
  <c r="D422" i="27"/>
  <c r="A422" i="27"/>
  <c r="AP421" i="27"/>
  <c r="AN421" i="27"/>
  <c r="AM421" i="27"/>
  <c r="AL421" i="27"/>
  <c r="S421" i="27"/>
  <c r="AQ421" i="27" s="1"/>
  <c r="I421" i="27"/>
  <c r="E421" i="27"/>
  <c r="D421" i="27"/>
  <c r="A421" i="27"/>
  <c r="AP420" i="27"/>
  <c r="AN420" i="27"/>
  <c r="AM420" i="27"/>
  <c r="AL420" i="27"/>
  <c r="S420" i="27"/>
  <c r="AQ420" i="27" s="1"/>
  <c r="I420" i="27"/>
  <c r="D420" i="27"/>
  <c r="A420" i="27"/>
  <c r="AP419" i="27"/>
  <c r="AN419" i="27"/>
  <c r="AM419" i="27"/>
  <c r="AL419" i="27"/>
  <c r="S419" i="27"/>
  <c r="AQ419" i="27" s="1"/>
  <c r="I419" i="27"/>
  <c r="D419" i="27"/>
  <c r="A419" i="27"/>
  <c r="AN418" i="27"/>
  <c r="AM418" i="27"/>
  <c r="AL418" i="27"/>
  <c r="S418" i="27"/>
  <c r="AQ418" i="27" s="1"/>
  <c r="AP418" i="27"/>
  <c r="I418" i="27"/>
  <c r="D418" i="27"/>
  <c r="A418" i="27"/>
  <c r="AN417" i="27"/>
  <c r="AM417" i="27"/>
  <c r="AL417" i="27"/>
  <c r="S417" i="27"/>
  <c r="AQ417" i="27" s="1"/>
  <c r="AP417" i="27"/>
  <c r="I417" i="27"/>
  <c r="A417" i="27"/>
  <c r="AN416" i="27"/>
  <c r="AM416" i="27"/>
  <c r="AL416" i="27"/>
  <c r="S416" i="27"/>
  <c r="AQ416" i="27" s="1"/>
  <c r="AP416" i="27"/>
  <c r="I416" i="27"/>
  <c r="D416" i="27"/>
  <c r="A416" i="27"/>
  <c r="AP415" i="27"/>
  <c r="AN415" i="27"/>
  <c r="AM415" i="27"/>
  <c r="AL415" i="27"/>
  <c r="S415" i="27"/>
  <c r="AQ415" i="27" s="1"/>
  <c r="I415" i="27"/>
  <c r="D415" i="27"/>
  <c r="A415" i="27"/>
  <c r="AP414" i="27"/>
  <c r="AN414" i="27"/>
  <c r="AM414" i="27"/>
  <c r="AL414" i="27"/>
  <c r="S414" i="27"/>
  <c r="AQ414" i="27" s="1"/>
  <c r="I414" i="27"/>
  <c r="D414" i="27"/>
  <c r="A414" i="27"/>
  <c r="AP413" i="27"/>
  <c r="AN413" i="27"/>
  <c r="AM413" i="27"/>
  <c r="AL413" i="27"/>
  <c r="S413" i="27"/>
  <c r="AQ413" i="27" s="1"/>
  <c r="I413" i="27"/>
  <c r="D413" i="27"/>
  <c r="A413" i="27"/>
  <c r="AN412" i="27"/>
  <c r="AM412" i="27"/>
  <c r="AL412" i="27"/>
  <c r="S412" i="27"/>
  <c r="AQ412" i="27" s="1"/>
  <c r="AP412" i="27"/>
  <c r="I412" i="27"/>
  <c r="D412" i="27"/>
  <c r="A412" i="27"/>
  <c r="AN411" i="27"/>
  <c r="AM411" i="27"/>
  <c r="AL411" i="27"/>
  <c r="S411" i="27"/>
  <c r="AQ411" i="27" s="1"/>
  <c r="AP411" i="27"/>
  <c r="I411" i="27"/>
  <c r="D411" i="27"/>
  <c r="A411" i="27"/>
  <c r="AN410" i="27"/>
  <c r="AM410" i="27"/>
  <c r="AL410" i="27"/>
  <c r="S410" i="27"/>
  <c r="AQ410" i="27" s="1"/>
  <c r="AP410" i="27"/>
  <c r="I410" i="27"/>
  <c r="D410" i="27"/>
  <c r="A410" i="27"/>
  <c r="AP409" i="27"/>
  <c r="AN409" i="27"/>
  <c r="AM409" i="27"/>
  <c r="AL409" i="27"/>
  <c r="S409" i="27"/>
  <c r="AQ409" i="27" s="1"/>
  <c r="I409" i="27"/>
  <c r="A409" i="27"/>
  <c r="AP408" i="27"/>
  <c r="AN408" i="27"/>
  <c r="AM408" i="27"/>
  <c r="AL408" i="27"/>
  <c r="S408" i="27"/>
  <c r="AQ408" i="27" s="1"/>
  <c r="I408" i="27"/>
  <c r="D408" i="27"/>
  <c r="A408" i="27"/>
  <c r="AP407" i="27"/>
  <c r="AN407" i="27"/>
  <c r="AM407" i="27"/>
  <c r="AL407" i="27"/>
  <c r="S407" i="27"/>
  <c r="AQ407" i="27" s="1"/>
  <c r="I407" i="27"/>
  <c r="D407" i="27"/>
  <c r="A407" i="27"/>
  <c r="AN406" i="27"/>
  <c r="AM406" i="27"/>
  <c r="AL406" i="27"/>
  <c r="S406" i="27"/>
  <c r="AQ406" i="27" s="1"/>
  <c r="AP406" i="27"/>
  <c r="I406" i="27"/>
  <c r="D406" i="27"/>
  <c r="A406" i="27"/>
  <c r="AN405" i="27"/>
  <c r="AM405" i="27"/>
  <c r="AL405" i="27"/>
  <c r="S405" i="27"/>
  <c r="AQ405" i="27" s="1"/>
  <c r="AP405" i="27"/>
  <c r="I405" i="27"/>
  <c r="E405" i="27"/>
  <c r="D405" i="27"/>
  <c r="A405" i="27"/>
  <c r="AN404" i="27"/>
  <c r="AM404" i="27"/>
  <c r="AL404" i="27"/>
  <c r="S404" i="27"/>
  <c r="AQ404" i="27" s="1"/>
  <c r="AP404" i="27"/>
  <c r="I404" i="27"/>
  <c r="D404" i="27"/>
  <c r="A404" i="27"/>
  <c r="AP403" i="27"/>
  <c r="AN403" i="27"/>
  <c r="AM403" i="27"/>
  <c r="AL403" i="27"/>
  <c r="S403" i="27"/>
  <c r="AQ403" i="27" s="1"/>
  <c r="I403" i="27"/>
  <c r="D403" i="27"/>
  <c r="A403" i="27"/>
  <c r="AP402" i="27"/>
  <c r="AN402" i="27"/>
  <c r="AM402" i="27"/>
  <c r="AL402" i="27"/>
  <c r="S402" i="27"/>
  <c r="AQ402" i="27" s="1"/>
  <c r="I402" i="27"/>
  <c r="D402" i="27"/>
  <c r="A402" i="27"/>
  <c r="AP401" i="27"/>
  <c r="AN401" i="27"/>
  <c r="AM401" i="27"/>
  <c r="AL401" i="27"/>
  <c r="S401" i="27"/>
  <c r="AQ401" i="27" s="1"/>
  <c r="I401" i="27"/>
  <c r="A401" i="27"/>
  <c r="AN400" i="27"/>
  <c r="AM400" i="27"/>
  <c r="AL400" i="27"/>
  <c r="S400" i="27"/>
  <c r="AQ400" i="27" s="1"/>
  <c r="AP400" i="27"/>
  <c r="I400" i="27"/>
  <c r="D400" i="27"/>
  <c r="A400" i="27"/>
  <c r="AN399" i="27"/>
  <c r="AM399" i="27"/>
  <c r="AL399" i="27"/>
  <c r="S399" i="27"/>
  <c r="AQ399" i="27" s="1"/>
  <c r="AP399" i="27"/>
  <c r="I399" i="27"/>
  <c r="D399" i="27"/>
  <c r="A399" i="27"/>
  <c r="AN398" i="27"/>
  <c r="AM398" i="27"/>
  <c r="AL398" i="27"/>
  <c r="S398" i="27"/>
  <c r="AQ398" i="27" s="1"/>
  <c r="AP398" i="27"/>
  <c r="I398" i="27"/>
  <c r="D398" i="27"/>
  <c r="A398" i="27"/>
  <c r="AP397" i="27"/>
  <c r="AN397" i="27"/>
  <c r="AM397" i="27"/>
  <c r="AL397" i="27"/>
  <c r="S397" i="27"/>
  <c r="AQ397" i="27" s="1"/>
  <c r="I397" i="27"/>
  <c r="E397" i="27"/>
  <c r="D397" i="27"/>
  <c r="A397" i="27"/>
  <c r="AP396" i="27"/>
  <c r="AN396" i="27"/>
  <c r="AM396" i="27"/>
  <c r="AL396" i="27"/>
  <c r="S396" i="27"/>
  <c r="AQ396" i="27" s="1"/>
  <c r="I396" i="27"/>
  <c r="D396" i="27"/>
  <c r="A396" i="27"/>
  <c r="AP395" i="27"/>
  <c r="AN395" i="27"/>
  <c r="AM395" i="27"/>
  <c r="AL395" i="27"/>
  <c r="S395" i="27"/>
  <c r="AQ395" i="27" s="1"/>
  <c r="I395" i="27"/>
  <c r="D395" i="27"/>
  <c r="A395" i="27"/>
  <c r="AN394" i="27"/>
  <c r="AM394" i="27"/>
  <c r="AL394" i="27"/>
  <c r="S394" i="27"/>
  <c r="AQ394" i="27" s="1"/>
  <c r="AP394" i="27"/>
  <c r="I394" i="27"/>
  <c r="D394" i="27"/>
  <c r="A394" i="27"/>
  <c r="AN393" i="27"/>
  <c r="AM393" i="27"/>
  <c r="AL393" i="27"/>
  <c r="S393" i="27"/>
  <c r="AQ393" i="27" s="1"/>
  <c r="AP393" i="27"/>
  <c r="I393" i="27"/>
  <c r="A393" i="27"/>
  <c r="AN392" i="27"/>
  <c r="AM392" i="27"/>
  <c r="AL392" i="27"/>
  <c r="S392" i="27"/>
  <c r="AQ392" i="27" s="1"/>
  <c r="AP392" i="27"/>
  <c r="I392" i="27"/>
  <c r="D392" i="27"/>
  <c r="A392" i="27"/>
  <c r="AP391" i="27"/>
  <c r="AN391" i="27"/>
  <c r="AM391" i="27"/>
  <c r="AL391" i="27"/>
  <c r="S391" i="27"/>
  <c r="AQ391" i="27" s="1"/>
  <c r="I391" i="27"/>
  <c r="D391" i="27"/>
  <c r="A391" i="27"/>
  <c r="AP390" i="27"/>
  <c r="AN390" i="27"/>
  <c r="AM390" i="27"/>
  <c r="AL390" i="27"/>
  <c r="S390" i="27"/>
  <c r="AQ390" i="27" s="1"/>
  <c r="I390" i="27"/>
  <c r="D390" i="27"/>
  <c r="A390" i="27"/>
  <c r="AP389" i="27"/>
  <c r="AN389" i="27"/>
  <c r="AM389" i="27"/>
  <c r="AL389" i="27"/>
  <c r="S389" i="27"/>
  <c r="AQ389" i="27" s="1"/>
  <c r="I389" i="27"/>
  <c r="D389" i="27"/>
  <c r="A389" i="27"/>
  <c r="AN388" i="27"/>
  <c r="AM388" i="27"/>
  <c r="AL388" i="27"/>
  <c r="S388" i="27"/>
  <c r="AQ388" i="27" s="1"/>
  <c r="AP388" i="27"/>
  <c r="I388" i="27"/>
  <c r="D388" i="27"/>
  <c r="A388" i="27"/>
  <c r="AN387" i="27"/>
  <c r="AM387" i="27"/>
  <c r="AL387" i="27"/>
  <c r="S387" i="27"/>
  <c r="AQ387" i="27" s="1"/>
  <c r="AP387" i="27"/>
  <c r="I387" i="27"/>
  <c r="D387" i="27"/>
  <c r="A387" i="27"/>
  <c r="AN386" i="27"/>
  <c r="AM386" i="27"/>
  <c r="AL386" i="27"/>
  <c r="S386" i="27"/>
  <c r="AQ386" i="27" s="1"/>
  <c r="AP386" i="27"/>
  <c r="I386" i="27"/>
  <c r="D386" i="27"/>
  <c r="A386" i="27"/>
  <c r="AP385" i="27"/>
  <c r="AN385" i="27"/>
  <c r="AM385" i="27"/>
  <c r="AL385" i="27"/>
  <c r="S385" i="27"/>
  <c r="AQ385" i="27" s="1"/>
  <c r="I385" i="27"/>
  <c r="A385" i="27"/>
  <c r="AP384" i="27"/>
  <c r="AN384" i="27"/>
  <c r="AM384" i="27"/>
  <c r="AL384" i="27"/>
  <c r="S384" i="27"/>
  <c r="AQ384" i="27" s="1"/>
  <c r="I384" i="27"/>
  <c r="E384" i="27"/>
  <c r="A384" i="27"/>
  <c r="AP383" i="27"/>
  <c r="AN383" i="27"/>
  <c r="AM383" i="27"/>
  <c r="AL383" i="27"/>
  <c r="S383" i="27"/>
  <c r="AQ383" i="27" s="1"/>
  <c r="I383" i="27"/>
  <c r="E383" i="27"/>
  <c r="D383" i="27"/>
  <c r="A383" i="27"/>
  <c r="AN382" i="27"/>
  <c r="AM382" i="27"/>
  <c r="AL382" i="27"/>
  <c r="S382" i="27"/>
  <c r="AQ382" i="27" s="1"/>
  <c r="AP382" i="27"/>
  <c r="I382" i="27"/>
  <c r="D382" i="27"/>
  <c r="A382" i="27"/>
  <c r="AN381" i="27"/>
  <c r="AM381" i="27"/>
  <c r="AL381" i="27"/>
  <c r="S381" i="27"/>
  <c r="AQ381" i="27" s="1"/>
  <c r="AP381" i="27"/>
  <c r="I381" i="27"/>
  <c r="E381" i="27"/>
  <c r="A381" i="27"/>
  <c r="AN380" i="27"/>
  <c r="AM380" i="27"/>
  <c r="AL380" i="27"/>
  <c r="S380" i="27"/>
  <c r="AQ380" i="27" s="1"/>
  <c r="AP380" i="27"/>
  <c r="I380" i="27"/>
  <c r="E380" i="27"/>
  <c r="A380" i="27"/>
  <c r="AN379" i="27"/>
  <c r="AM379" i="27"/>
  <c r="AL379" i="27"/>
  <c r="S379" i="27"/>
  <c r="AQ379" i="27" s="1"/>
  <c r="AP379" i="27"/>
  <c r="I379" i="27"/>
  <c r="D379" i="27"/>
  <c r="A379" i="27"/>
  <c r="AN378" i="27"/>
  <c r="AM378" i="27"/>
  <c r="AL378" i="27"/>
  <c r="S378" i="27"/>
  <c r="AQ378" i="27" s="1"/>
  <c r="AP378" i="27"/>
  <c r="I378" i="27"/>
  <c r="D378" i="27"/>
  <c r="A378" i="27"/>
  <c r="AN377" i="27"/>
  <c r="AM377" i="27"/>
  <c r="AL377" i="27"/>
  <c r="S377" i="27"/>
  <c r="AQ377" i="27" s="1"/>
  <c r="AP377" i="27"/>
  <c r="I377" i="27"/>
  <c r="E377" i="27"/>
  <c r="A377" i="27"/>
  <c r="AN376" i="27"/>
  <c r="AM376" i="27"/>
  <c r="AL376" i="27"/>
  <c r="S376" i="27"/>
  <c r="AQ376" i="27" s="1"/>
  <c r="AP376" i="27"/>
  <c r="I376" i="27"/>
  <c r="A376" i="27"/>
  <c r="AN375" i="27"/>
  <c r="AM375" i="27"/>
  <c r="AL375" i="27"/>
  <c r="S375" i="27"/>
  <c r="AQ375" i="27" s="1"/>
  <c r="AP375" i="27"/>
  <c r="I375" i="27"/>
  <c r="E375" i="27"/>
  <c r="A375" i="27"/>
  <c r="AN374" i="27"/>
  <c r="AM374" i="27"/>
  <c r="AL374" i="27"/>
  <c r="S374" i="27"/>
  <c r="AQ374" i="27" s="1"/>
  <c r="AP374" i="27"/>
  <c r="I374" i="27"/>
  <c r="D374" i="27"/>
  <c r="A374" i="27"/>
  <c r="AN373" i="27"/>
  <c r="AM373" i="27"/>
  <c r="AL373" i="27"/>
  <c r="S373" i="27"/>
  <c r="AQ373" i="27" s="1"/>
  <c r="AP373" i="27"/>
  <c r="I373" i="27"/>
  <c r="E373" i="27"/>
  <c r="A373" i="27"/>
  <c r="AN372" i="27"/>
  <c r="AM372" i="27"/>
  <c r="AL372" i="27"/>
  <c r="S372" i="27"/>
  <c r="AQ372" i="27" s="1"/>
  <c r="AP372" i="27"/>
  <c r="I372" i="27"/>
  <c r="E372" i="27"/>
  <c r="A372" i="27"/>
  <c r="AN371" i="27"/>
  <c r="AM371" i="27"/>
  <c r="AL371" i="27"/>
  <c r="S371" i="27"/>
  <c r="AQ371" i="27" s="1"/>
  <c r="AP371" i="27"/>
  <c r="I371" i="27"/>
  <c r="D371" i="27"/>
  <c r="E371" i="27"/>
  <c r="A371" i="27"/>
  <c r="AN370" i="27"/>
  <c r="AM370" i="27"/>
  <c r="AL370" i="27"/>
  <c r="S370" i="27"/>
  <c r="AQ370" i="27" s="1"/>
  <c r="AP370" i="27"/>
  <c r="I370" i="27"/>
  <c r="D370" i="27"/>
  <c r="A370" i="27"/>
  <c r="AN369" i="27"/>
  <c r="AM369" i="27"/>
  <c r="AL369" i="27"/>
  <c r="S369" i="27"/>
  <c r="AQ369" i="27" s="1"/>
  <c r="AP369" i="27"/>
  <c r="I369" i="27"/>
  <c r="E369" i="27"/>
  <c r="A369" i="27"/>
  <c r="AN368" i="27"/>
  <c r="AM368" i="27"/>
  <c r="AL368" i="27"/>
  <c r="S368" i="27"/>
  <c r="AQ368" i="27" s="1"/>
  <c r="AP368" i="27"/>
  <c r="I368" i="27"/>
  <c r="E368" i="27"/>
  <c r="A368" i="27"/>
  <c r="AN367" i="27"/>
  <c r="AM367" i="27"/>
  <c r="AL367" i="27"/>
  <c r="S367" i="27"/>
  <c r="AQ367" i="27" s="1"/>
  <c r="AP367" i="27"/>
  <c r="I367" i="27"/>
  <c r="A367" i="27"/>
  <c r="AN366" i="27"/>
  <c r="AM366" i="27"/>
  <c r="AL366" i="27"/>
  <c r="S366" i="27"/>
  <c r="AQ366" i="27" s="1"/>
  <c r="AP366" i="27"/>
  <c r="I366" i="27"/>
  <c r="D366" i="27"/>
  <c r="A366" i="27"/>
  <c r="AN365" i="27"/>
  <c r="AM365" i="27"/>
  <c r="AL365" i="27"/>
  <c r="S365" i="27"/>
  <c r="AQ365" i="27" s="1"/>
  <c r="AP365" i="27"/>
  <c r="I365" i="27"/>
  <c r="D365" i="27"/>
  <c r="A365" i="27"/>
  <c r="AN364" i="27"/>
  <c r="AM364" i="27"/>
  <c r="AL364" i="27"/>
  <c r="S364" i="27"/>
  <c r="AQ364" i="27" s="1"/>
  <c r="AP364" i="27"/>
  <c r="I364" i="27"/>
  <c r="E364" i="27"/>
  <c r="A364" i="27"/>
  <c r="AN363" i="27"/>
  <c r="AM363" i="27"/>
  <c r="AL363" i="27"/>
  <c r="S363" i="27"/>
  <c r="AQ363" i="27" s="1"/>
  <c r="AP363" i="27"/>
  <c r="I363" i="27"/>
  <c r="D363" i="27"/>
  <c r="A363" i="27"/>
  <c r="AN362" i="27"/>
  <c r="AM362" i="27"/>
  <c r="AL362" i="27"/>
  <c r="S362" i="27"/>
  <c r="AQ362" i="27" s="1"/>
  <c r="AP362" i="27"/>
  <c r="I362" i="27"/>
  <c r="A362" i="27"/>
  <c r="AN361" i="27"/>
  <c r="AM361" i="27"/>
  <c r="AL361" i="27"/>
  <c r="S361" i="27"/>
  <c r="AQ361" i="27" s="1"/>
  <c r="AP361" i="27"/>
  <c r="I361" i="27"/>
  <c r="E361" i="27"/>
  <c r="D361" i="27"/>
  <c r="A361" i="27"/>
  <c r="AN360" i="27"/>
  <c r="AM360" i="27"/>
  <c r="AL360" i="27"/>
  <c r="S360" i="27"/>
  <c r="AQ360" i="27" s="1"/>
  <c r="AP360" i="27"/>
  <c r="I360" i="27"/>
  <c r="E360" i="27"/>
  <c r="A360" i="27"/>
  <c r="AN359" i="27"/>
  <c r="AM359" i="27"/>
  <c r="AL359" i="27"/>
  <c r="S359" i="27"/>
  <c r="AQ359" i="27" s="1"/>
  <c r="AP359" i="27"/>
  <c r="I359" i="27"/>
  <c r="E359" i="27"/>
  <c r="A359" i="27"/>
  <c r="AN358" i="27"/>
  <c r="AM358" i="27"/>
  <c r="AL358" i="27"/>
  <c r="S358" i="27"/>
  <c r="AQ358" i="27" s="1"/>
  <c r="AP358" i="27"/>
  <c r="I358" i="27"/>
  <c r="D358" i="27"/>
  <c r="A358" i="27"/>
  <c r="AN357" i="27"/>
  <c r="AM357" i="27"/>
  <c r="AL357" i="27"/>
  <c r="S357" i="27"/>
  <c r="AQ357" i="27" s="1"/>
  <c r="AP357" i="27"/>
  <c r="I357" i="27"/>
  <c r="E357" i="27"/>
  <c r="A357" i="27"/>
  <c r="AP356" i="27"/>
  <c r="AN356" i="27"/>
  <c r="AM356" i="27"/>
  <c r="AL356" i="27"/>
  <c r="S356" i="27"/>
  <c r="AQ356" i="27" s="1"/>
  <c r="I356" i="27"/>
  <c r="D356" i="27"/>
  <c r="A356" i="27"/>
  <c r="AP355" i="27"/>
  <c r="AN355" i="27"/>
  <c r="AM355" i="27"/>
  <c r="AL355" i="27"/>
  <c r="S355" i="27"/>
  <c r="AQ355" i="27" s="1"/>
  <c r="I355" i="27"/>
  <c r="E355" i="27"/>
  <c r="A355" i="27"/>
  <c r="AP354" i="27"/>
  <c r="AN354" i="27"/>
  <c r="AM354" i="27"/>
  <c r="AL354" i="27"/>
  <c r="S354" i="27"/>
  <c r="AQ354" i="27" s="1"/>
  <c r="I354" i="27"/>
  <c r="D354" i="27"/>
  <c r="A354" i="27"/>
  <c r="AP353" i="27"/>
  <c r="AN353" i="27"/>
  <c r="AM353" i="27"/>
  <c r="AL353" i="27"/>
  <c r="S353" i="27"/>
  <c r="AQ353" i="27" s="1"/>
  <c r="I353" i="27"/>
  <c r="A353" i="27"/>
  <c r="AP352" i="27"/>
  <c r="AN352" i="27"/>
  <c r="AM352" i="27"/>
  <c r="AL352" i="27"/>
  <c r="S352" i="27"/>
  <c r="AQ352" i="27" s="1"/>
  <c r="I352" i="27"/>
  <c r="E352" i="27"/>
  <c r="D352" i="27"/>
  <c r="A352" i="27"/>
  <c r="AP351" i="27"/>
  <c r="AN351" i="27"/>
  <c r="AM351" i="27"/>
  <c r="AL351" i="27"/>
  <c r="S351" i="27"/>
  <c r="AQ351" i="27" s="1"/>
  <c r="I351" i="27"/>
  <c r="E351" i="27"/>
  <c r="A351" i="27"/>
  <c r="AP350" i="27"/>
  <c r="AN350" i="27"/>
  <c r="AM350" i="27"/>
  <c r="AL350" i="27"/>
  <c r="S350" i="27"/>
  <c r="AQ350" i="27" s="1"/>
  <c r="I350" i="27"/>
  <c r="D350" i="27"/>
  <c r="A350" i="27"/>
  <c r="AP349" i="27"/>
  <c r="AN349" i="27"/>
  <c r="AM349" i="27"/>
  <c r="AL349" i="27"/>
  <c r="S349" i="27"/>
  <c r="AQ349" i="27" s="1"/>
  <c r="I349" i="27"/>
  <c r="E349" i="27"/>
  <c r="A349" i="27"/>
  <c r="AP348" i="27"/>
  <c r="AN348" i="27"/>
  <c r="AM348" i="27"/>
  <c r="AL348" i="27"/>
  <c r="S348" i="27"/>
  <c r="AQ348" i="27" s="1"/>
  <c r="I348" i="27"/>
  <c r="E348" i="27"/>
  <c r="A348" i="27"/>
  <c r="AP347" i="27"/>
  <c r="AN347" i="27"/>
  <c r="AM347" i="27"/>
  <c r="AL347" i="27"/>
  <c r="S347" i="27"/>
  <c r="AQ347" i="27" s="1"/>
  <c r="I347" i="27"/>
  <c r="D347" i="27"/>
  <c r="A347" i="27"/>
  <c r="AP346" i="27"/>
  <c r="AN346" i="27"/>
  <c r="AM346" i="27"/>
  <c r="AL346" i="27"/>
  <c r="S346" i="27"/>
  <c r="AQ346" i="27" s="1"/>
  <c r="I346" i="27"/>
  <c r="D346" i="27"/>
  <c r="A346" i="27"/>
  <c r="AP345" i="27"/>
  <c r="AN345" i="27"/>
  <c r="AM345" i="27"/>
  <c r="AL345" i="27"/>
  <c r="S345" i="27"/>
  <c r="AQ345" i="27" s="1"/>
  <c r="I345" i="27"/>
  <c r="E345" i="27"/>
  <c r="A345" i="27"/>
  <c r="AP344" i="27"/>
  <c r="AN344" i="27"/>
  <c r="AM344" i="27"/>
  <c r="AL344" i="27"/>
  <c r="S344" i="27"/>
  <c r="AQ344" i="27" s="1"/>
  <c r="I344" i="27"/>
  <c r="A344" i="27"/>
  <c r="AP343" i="27"/>
  <c r="AN343" i="27"/>
  <c r="AM343" i="27"/>
  <c r="AL343" i="27"/>
  <c r="S343" i="27"/>
  <c r="AQ343" i="27" s="1"/>
  <c r="I343" i="27"/>
  <c r="D343" i="27"/>
  <c r="A343" i="27"/>
  <c r="AP342" i="27"/>
  <c r="AN342" i="27"/>
  <c r="AM342" i="27"/>
  <c r="AL342" i="27"/>
  <c r="S342" i="27"/>
  <c r="AQ342" i="27" s="1"/>
  <c r="I342" i="27"/>
  <c r="D342" i="27"/>
  <c r="A342" i="27"/>
  <c r="AP341" i="27"/>
  <c r="AN341" i="27"/>
  <c r="AM341" i="27"/>
  <c r="AL341" i="27"/>
  <c r="S341" i="27"/>
  <c r="AQ341" i="27" s="1"/>
  <c r="I341" i="27"/>
  <c r="E341" i="27"/>
  <c r="A341" i="27"/>
  <c r="AP340" i="27"/>
  <c r="AN340" i="27"/>
  <c r="AM340" i="27"/>
  <c r="AL340" i="27"/>
  <c r="S340" i="27"/>
  <c r="AQ340" i="27" s="1"/>
  <c r="I340" i="27"/>
  <c r="E340" i="27"/>
  <c r="A340" i="27"/>
  <c r="AP339" i="27"/>
  <c r="AN339" i="27"/>
  <c r="AM339" i="27"/>
  <c r="AL339" i="27"/>
  <c r="S339" i="27"/>
  <c r="AQ339" i="27" s="1"/>
  <c r="I339" i="27"/>
  <c r="E339" i="27"/>
  <c r="A339" i="27"/>
  <c r="AP338" i="27"/>
  <c r="AN338" i="27"/>
  <c r="AM338" i="27"/>
  <c r="AL338" i="27"/>
  <c r="S338" i="27"/>
  <c r="AQ338" i="27" s="1"/>
  <c r="I338" i="27"/>
  <c r="D338" i="27"/>
  <c r="A338" i="27"/>
  <c r="AP337" i="27"/>
  <c r="AN337" i="27"/>
  <c r="AM337" i="27"/>
  <c r="AL337" i="27"/>
  <c r="S337" i="27"/>
  <c r="AQ337" i="27" s="1"/>
  <c r="I337" i="27"/>
  <c r="D337" i="27"/>
  <c r="A337" i="27"/>
  <c r="AP336" i="27"/>
  <c r="AN336" i="27"/>
  <c r="AM336" i="27"/>
  <c r="AL336" i="27"/>
  <c r="S336" i="27"/>
  <c r="AQ336" i="27" s="1"/>
  <c r="I336" i="27"/>
  <c r="E336" i="27"/>
  <c r="A336" i="27"/>
  <c r="AP335" i="27"/>
  <c r="AN335" i="27"/>
  <c r="AM335" i="27"/>
  <c r="AL335" i="27"/>
  <c r="S335" i="27"/>
  <c r="AQ335" i="27" s="1"/>
  <c r="I335" i="27"/>
  <c r="A335" i="27"/>
  <c r="AP334" i="27"/>
  <c r="AN334" i="27"/>
  <c r="AM334" i="27"/>
  <c r="AL334" i="27"/>
  <c r="S334" i="27"/>
  <c r="AQ334" i="27" s="1"/>
  <c r="I334" i="27"/>
  <c r="D334" i="27"/>
  <c r="A334" i="27"/>
  <c r="AP333" i="27"/>
  <c r="AN333" i="27"/>
  <c r="AM333" i="27"/>
  <c r="AL333" i="27"/>
  <c r="S333" i="27"/>
  <c r="AQ333" i="27" s="1"/>
  <c r="I333" i="27"/>
  <c r="D333" i="27"/>
  <c r="A333" i="27"/>
  <c r="AP332" i="27"/>
  <c r="AN332" i="27"/>
  <c r="AM332" i="27"/>
  <c r="AL332" i="27"/>
  <c r="S332" i="27"/>
  <c r="AQ332" i="27" s="1"/>
  <c r="I332" i="27"/>
  <c r="E332" i="27"/>
  <c r="A332" i="27"/>
  <c r="AN331" i="27"/>
  <c r="AM331" i="27"/>
  <c r="AL331" i="27"/>
  <c r="S331" i="27"/>
  <c r="AQ331" i="27" s="1"/>
  <c r="AP331" i="27"/>
  <c r="I331" i="27"/>
  <c r="E331" i="27"/>
  <c r="A331" i="27"/>
  <c r="AP330" i="27"/>
  <c r="AN330" i="27"/>
  <c r="AM330" i="27"/>
  <c r="AL330" i="27"/>
  <c r="S330" i="27"/>
  <c r="AQ330" i="27" s="1"/>
  <c r="I330" i="27"/>
  <c r="A330" i="27"/>
  <c r="AN329" i="27"/>
  <c r="AM329" i="27"/>
  <c r="AL329" i="27"/>
  <c r="S329" i="27"/>
  <c r="AQ329" i="27" s="1"/>
  <c r="AP329" i="27"/>
  <c r="I329" i="27"/>
  <c r="E329" i="27"/>
  <c r="A329" i="27"/>
  <c r="AP328" i="27"/>
  <c r="AN328" i="27"/>
  <c r="AM328" i="27"/>
  <c r="AL328" i="27"/>
  <c r="S328" i="27"/>
  <c r="AQ328" i="27" s="1"/>
  <c r="I328" i="27"/>
  <c r="D328" i="27"/>
  <c r="E328" i="27"/>
  <c r="A328" i="27"/>
  <c r="AN327" i="27"/>
  <c r="AM327" i="27"/>
  <c r="AL327" i="27"/>
  <c r="S327" i="27"/>
  <c r="AQ327" i="27" s="1"/>
  <c r="AP327" i="27"/>
  <c r="I327" i="27"/>
  <c r="E327" i="27"/>
  <c r="A327" i="27"/>
  <c r="AP326" i="27"/>
  <c r="AN326" i="27"/>
  <c r="AM326" i="27"/>
  <c r="AL326" i="27"/>
  <c r="S326" i="27"/>
  <c r="AQ326" i="27" s="1"/>
  <c r="I326" i="27"/>
  <c r="D326" i="27"/>
  <c r="A326" i="27"/>
  <c r="AN325" i="27"/>
  <c r="AM325" i="27"/>
  <c r="AL325" i="27"/>
  <c r="S325" i="27"/>
  <c r="AQ325" i="27" s="1"/>
  <c r="AP325" i="27"/>
  <c r="I325" i="27"/>
  <c r="E325" i="27"/>
  <c r="A325" i="27"/>
  <c r="AP324" i="27"/>
  <c r="AN324" i="27"/>
  <c r="AM324" i="27"/>
  <c r="AL324" i="27"/>
  <c r="S324" i="27"/>
  <c r="AQ324" i="27" s="1"/>
  <c r="I324" i="27"/>
  <c r="D324" i="27"/>
  <c r="A324" i="27"/>
  <c r="AN323" i="27"/>
  <c r="AM323" i="27"/>
  <c r="AL323" i="27"/>
  <c r="S323" i="27"/>
  <c r="AQ323" i="27" s="1"/>
  <c r="AP323" i="27"/>
  <c r="I323" i="27"/>
  <c r="E323" i="27"/>
  <c r="A323" i="27"/>
  <c r="AP322" i="27"/>
  <c r="AN322" i="27"/>
  <c r="AM322" i="27"/>
  <c r="AL322" i="27"/>
  <c r="S322" i="27"/>
  <c r="AQ322" i="27" s="1"/>
  <c r="I322" i="27"/>
  <c r="D322" i="27"/>
  <c r="A322" i="27"/>
  <c r="AN321" i="27"/>
  <c r="AM321" i="27"/>
  <c r="AL321" i="27"/>
  <c r="S321" i="27"/>
  <c r="AQ321" i="27" s="1"/>
  <c r="AP321" i="27"/>
  <c r="I321" i="27"/>
  <c r="A321" i="27"/>
  <c r="AP320" i="27"/>
  <c r="AN320" i="27"/>
  <c r="AM320" i="27"/>
  <c r="AL320" i="27"/>
  <c r="S320" i="27"/>
  <c r="AQ320" i="27" s="1"/>
  <c r="I320" i="27"/>
  <c r="E320" i="27"/>
  <c r="A320" i="27"/>
  <c r="AN319" i="27"/>
  <c r="AM319" i="27"/>
  <c r="AL319" i="27"/>
  <c r="S319" i="27"/>
  <c r="AQ319" i="27" s="1"/>
  <c r="AP319" i="27"/>
  <c r="I319" i="27"/>
  <c r="E319" i="27"/>
  <c r="D319" i="27"/>
  <c r="A319" i="27"/>
  <c r="AP318" i="27"/>
  <c r="AN318" i="27"/>
  <c r="AM318" i="27"/>
  <c r="AL318" i="27"/>
  <c r="S318" i="27"/>
  <c r="AQ318" i="27" s="1"/>
  <c r="I318" i="27"/>
  <c r="D318" i="27"/>
  <c r="A318" i="27"/>
  <c r="AN317" i="27"/>
  <c r="AM317" i="27"/>
  <c r="AL317" i="27"/>
  <c r="S317" i="27"/>
  <c r="AQ317" i="27" s="1"/>
  <c r="AP317" i="27"/>
  <c r="I317" i="27"/>
  <c r="E317" i="27"/>
  <c r="A317" i="27"/>
  <c r="AP316" i="27"/>
  <c r="AN316" i="27"/>
  <c r="AM316" i="27"/>
  <c r="AL316" i="27"/>
  <c r="S316" i="27"/>
  <c r="AQ316" i="27" s="1"/>
  <c r="I316" i="27"/>
  <c r="E316" i="27"/>
  <c r="A316" i="27"/>
  <c r="AN315" i="27"/>
  <c r="AM315" i="27"/>
  <c r="AL315" i="27"/>
  <c r="S315" i="27"/>
  <c r="AQ315" i="27" s="1"/>
  <c r="AP315" i="27"/>
  <c r="I315" i="27"/>
  <c r="D315" i="27"/>
  <c r="A315" i="27"/>
  <c r="AP314" i="27"/>
  <c r="AN314" i="27"/>
  <c r="AM314" i="27"/>
  <c r="AL314" i="27"/>
  <c r="S314" i="27"/>
  <c r="AQ314" i="27" s="1"/>
  <c r="I314" i="27"/>
  <c r="D314" i="27"/>
  <c r="A314" i="27"/>
  <c r="AN313" i="27"/>
  <c r="AM313" i="27"/>
  <c r="AL313" i="27"/>
  <c r="S313" i="27"/>
  <c r="AQ313" i="27" s="1"/>
  <c r="AP313" i="27"/>
  <c r="I313" i="27"/>
  <c r="D313" i="27"/>
  <c r="E313" i="27"/>
  <c r="A313" i="27"/>
  <c r="AP312" i="27"/>
  <c r="AN312" i="27"/>
  <c r="AM312" i="27"/>
  <c r="AL312" i="27"/>
  <c r="S312" i="27"/>
  <c r="AQ312" i="27" s="1"/>
  <c r="I312" i="27"/>
  <c r="A312" i="27"/>
  <c r="AN311" i="27"/>
  <c r="AM311" i="27"/>
  <c r="AL311" i="27"/>
  <c r="S311" i="27"/>
  <c r="AQ311" i="27" s="1"/>
  <c r="AP311" i="27"/>
  <c r="I311" i="27"/>
  <c r="E311" i="27"/>
  <c r="A311" i="27"/>
  <c r="AP310" i="27"/>
  <c r="AN310" i="27"/>
  <c r="AM310" i="27"/>
  <c r="AL310" i="27"/>
  <c r="S310" i="27"/>
  <c r="AQ310" i="27" s="1"/>
  <c r="I310" i="27"/>
  <c r="D310" i="27"/>
  <c r="A310" i="27"/>
  <c r="AN309" i="27"/>
  <c r="AM309" i="27"/>
  <c r="AL309" i="27"/>
  <c r="S309" i="27"/>
  <c r="AQ309" i="27" s="1"/>
  <c r="AP309" i="27"/>
  <c r="I309" i="27"/>
  <c r="E309" i="27"/>
  <c r="A309" i="27"/>
  <c r="AP308" i="27"/>
  <c r="AN308" i="27"/>
  <c r="AM308" i="27"/>
  <c r="AL308" i="27"/>
  <c r="S308" i="27"/>
  <c r="AQ308" i="27" s="1"/>
  <c r="I308" i="27"/>
  <c r="D308" i="27"/>
  <c r="A308" i="27"/>
  <c r="AN307" i="27"/>
  <c r="AM307" i="27"/>
  <c r="AL307" i="27"/>
  <c r="S307" i="27"/>
  <c r="AQ307" i="27" s="1"/>
  <c r="AP307" i="27"/>
  <c r="I307" i="27"/>
  <c r="D307" i="27"/>
  <c r="E307" i="27"/>
  <c r="A307" i="27"/>
  <c r="AP306" i="27"/>
  <c r="AN306" i="27"/>
  <c r="AM306" i="27"/>
  <c r="AL306" i="27"/>
  <c r="S306" i="27"/>
  <c r="AQ306" i="27" s="1"/>
  <c r="I306" i="27"/>
  <c r="D306" i="27"/>
  <c r="A306" i="27"/>
  <c r="AN305" i="27"/>
  <c r="AM305" i="27"/>
  <c r="AL305" i="27"/>
  <c r="S305" i="27"/>
  <c r="AQ305" i="27" s="1"/>
  <c r="AP305" i="27"/>
  <c r="I305" i="27"/>
  <c r="E305" i="27"/>
  <c r="A305" i="27"/>
  <c r="AP304" i="27"/>
  <c r="AN304" i="27"/>
  <c r="AM304" i="27"/>
  <c r="AL304" i="27"/>
  <c r="S304" i="27"/>
  <c r="AQ304" i="27" s="1"/>
  <c r="I304" i="27"/>
  <c r="E304" i="27"/>
  <c r="A304" i="27"/>
  <c r="AN303" i="27"/>
  <c r="AM303" i="27"/>
  <c r="AL303" i="27"/>
  <c r="S303" i="27"/>
  <c r="AQ303" i="27" s="1"/>
  <c r="AP303" i="27"/>
  <c r="I303" i="27"/>
  <c r="A303" i="27"/>
  <c r="AP302" i="27"/>
  <c r="AN302" i="27"/>
  <c r="AM302" i="27"/>
  <c r="AL302" i="27"/>
  <c r="S302" i="27"/>
  <c r="AQ302" i="27" s="1"/>
  <c r="I302" i="27"/>
  <c r="D302" i="27"/>
  <c r="A302" i="27"/>
  <c r="AN301" i="27"/>
  <c r="AM301" i="27"/>
  <c r="AL301" i="27"/>
  <c r="S301" i="27"/>
  <c r="AQ301" i="27" s="1"/>
  <c r="AP301" i="27"/>
  <c r="I301" i="27"/>
  <c r="D301" i="27"/>
  <c r="A301" i="27"/>
  <c r="AP300" i="27"/>
  <c r="AN300" i="27"/>
  <c r="AM300" i="27"/>
  <c r="AL300" i="27"/>
  <c r="S300" i="27"/>
  <c r="AQ300" i="27" s="1"/>
  <c r="I300" i="27"/>
  <c r="E300" i="27"/>
  <c r="A300" i="27"/>
  <c r="AN299" i="27"/>
  <c r="AM299" i="27"/>
  <c r="AL299" i="27"/>
  <c r="S299" i="27"/>
  <c r="AQ299" i="27" s="1"/>
  <c r="AP299" i="27"/>
  <c r="I299" i="27"/>
  <c r="E299" i="27"/>
  <c r="A299" i="27"/>
  <c r="AP298" i="27"/>
  <c r="AN298" i="27"/>
  <c r="AM298" i="27"/>
  <c r="AL298" i="27"/>
  <c r="S298" i="27"/>
  <c r="AQ298" i="27" s="1"/>
  <c r="I298" i="27"/>
  <c r="A298" i="27"/>
  <c r="AN297" i="27"/>
  <c r="AM297" i="27"/>
  <c r="AL297" i="27"/>
  <c r="S297" i="27"/>
  <c r="AQ297" i="27" s="1"/>
  <c r="AP297" i="27"/>
  <c r="I297" i="27"/>
  <c r="E297" i="27"/>
  <c r="A297" i="27"/>
  <c r="AP296" i="27"/>
  <c r="AN296" i="27"/>
  <c r="AM296" i="27"/>
  <c r="AL296" i="27"/>
  <c r="S296" i="27"/>
  <c r="AQ296" i="27" s="1"/>
  <c r="I296" i="27"/>
  <c r="E296" i="27"/>
  <c r="A296" i="27"/>
  <c r="AN295" i="27"/>
  <c r="AM295" i="27"/>
  <c r="AL295" i="27"/>
  <c r="S295" i="27"/>
  <c r="AQ295" i="27" s="1"/>
  <c r="AP295" i="27"/>
  <c r="I295" i="27"/>
  <c r="E295" i="27"/>
  <c r="A295" i="27"/>
  <c r="AP294" i="27"/>
  <c r="AN294" i="27"/>
  <c r="AM294" i="27"/>
  <c r="AL294" i="27"/>
  <c r="S294" i="27"/>
  <c r="AQ294" i="27" s="1"/>
  <c r="I294" i="27"/>
  <c r="D294" i="27"/>
  <c r="A294" i="27"/>
  <c r="AN293" i="27"/>
  <c r="AM293" i="27"/>
  <c r="AL293" i="27"/>
  <c r="S293" i="27"/>
  <c r="AQ293" i="27" s="1"/>
  <c r="AP293" i="27"/>
  <c r="I293" i="27"/>
  <c r="D293" i="27"/>
  <c r="E293" i="27"/>
  <c r="A293" i="27"/>
  <c r="AP292" i="27"/>
  <c r="AN292" i="27"/>
  <c r="AM292" i="27"/>
  <c r="AL292" i="27"/>
  <c r="S292" i="27"/>
  <c r="AQ292" i="27" s="1"/>
  <c r="I292" i="27"/>
  <c r="D292" i="27"/>
  <c r="A292" i="27"/>
  <c r="AN291" i="27"/>
  <c r="AM291" i="27"/>
  <c r="AL291" i="27"/>
  <c r="S291" i="27"/>
  <c r="AQ291" i="27" s="1"/>
  <c r="AP291" i="27"/>
  <c r="I291" i="27"/>
  <c r="E291" i="27"/>
  <c r="A291" i="27"/>
  <c r="AP290" i="27"/>
  <c r="AN290" i="27"/>
  <c r="AM290" i="27"/>
  <c r="AL290" i="27"/>
  <c r="S290" i="27"/>
  <c r="AQ290" i="27" s="1"/>
  <c r="I290" i="27"/>
  <c r="D290" i="27"/>
  <c r="A290" i="27"/>
  <c r="AN289" i="27"/>
  <c r="AM289" i="27"/>
  <c r="AL289" i="27"/>
  <c r="S289" i="27"/>
  <c r="AQ289" i="27" s="1"/>
  <c r="AP289" i="27"/>
  <c r="I289" i="27"/>
  <c r="D289" i="27"/>
  <c r="A289" i="27"/>
  <c r="AN288" i="27"/>
  <c r="AM288" i="27"/>
  <c r="AL288" i="27"/>
  <c r="S288" i="27"/>
  <c r="AQ288" i="27" s="1"/>
  <c r="AP288" i="27"/>
  <c r="I288" i="27"/>
  <c r="D288" i="27"/>
  <c r="A288" i="27"/>
  <c r="AP287" i="27"/>
  <c r="AN287" i="27"/>
  <c r="AM287" i="27"/>
  <c r="AL287" i="27"/>
  <c r="S287" i="27"/>
  <c r="AQ287" i="27" s="1"/>
  <c r="I287" i="27"/>
  <c r="A287" i="27"/>
  <c r="AP286" i="27"/>
  <c r="AN286" i="27"/>
  <c r="AM286" i="27"/>
  <c r="AL286" i="27"/>
  <c r="S286" i="27"/>
  <c r="AQ286" i="27" s="1"/>
  <c r="I286" i="27"/>
  <c r="D286" i="27"/>
  <c r="A286" i="27"/>
  <c r="AN285" i="27"/>
  <c r="AM285" i="27"/>
  <c r="AL285" i="27"/>
  <c r="S285" i="27"/>
  <c r="AQ285" i="27" s="1"/>
  <c r="AP285" i="27"/>
  <c r="I285" i="27"/>
  <c r="D285" i="27"/>
  <c r="A285" i="27"/>
  <c r="AP284" i="27"/>
  <c r="AN284" i="27"/>
  <c r="AM284" i="27"/>
  <c r="AL284" i="27"/>
  <c r="S284" i="27"/>
  <c r="AQ284" i="27" s="1"/>
  <c r="I284" i="27"/>
  <c r="D284" i="27"/>
  <c r="A284" i="27"/>
  <c r="AP283" i="27"/>
  <c r="AN283" i="27"/>
  <c r="AM283" i="27"/>
  <c r="AL283" i="27"/>
  <c r="S283" i="27"/>
  <c r="AQ283" i="27" s="1"/>
  <c r="I283" i="27"/>
  <c r="D283" i="27"/>
  <c r="A283" i="27"/>
  <c r="AN282" i="27"/>
  <c r="AM282" i="27"/>
  <c r="AL282" i="27"/>
  <c r="S282" i="27"/>
  <c r="AQ282" i="27" s="1"/>
  <c r="AP282" i="27"/>
  <c r="I282" i="27"/>
  <c r="D282" i="27"/>
  <c r="A282" i="27"/>
  <c r="AP281" i="27"/>
  <c r="AN281" i="27"/>
  <c r="AM281" i="27"/>
  <c r="AL281" i="27"/>
  <c r="S281" i="27"/>
  <c r="AQ281" i="27" s="1"/>
  <c r="I281" i="27"/>
  <c r="D281" i="27"/>
  <c r="A281" i="27"/>
  <c r="AP280" i="27"/>
  <c r="AN280" i="27"/>
  <c r="AM280" i="27"/>
  <c r="AL280" i="27"/>
  <c r="S280" i="27"/>
  <c r="AQ280" i="27" s="1"/>
  <c r="I280" i="27"/>
  <c r="D280" i="27"/>
  <c r="A280" i="27"/>
  <c r="AN279" i="27"/>
  <c r="AM279" i="27"/>
  <c r="AL279" i="27"/>
  <c r="S279" i="27"/>
  <c r="AQ279" i="27" s="1"/>
  <c r="AP279" i="27"/>
  <c r="I279" i="27"/>
  <c r="D279" i="27"/>
  <c r="A279" i="27"/>
  <c r="AP278" i="27"/>
  <c r="AN278" i="27"/>
  <c r="AM278" i="27"/>
  <c r="AL278" i="27"/>
  <c r="S278" i="27"/>
  <c r="AQ278" i="27" s="1"/>
  <c r="I278" i="27"/>
  <c r="D278" i="27"/>
  <c r="A278" i="27"/>
  <c r="AP277" i="27"/>
  <c r="AN277" i="27"/>
  <c r="AM277" i="27"/>
  <c r="AL277" i="27"/>
  <c r="S277" i="27"/>
  <c r="AQ277" i="27" s="1"/>
  <c r="I277" i="27"/>
  <c r="E277" i="27"/>
  <c r="A277" i="27"/>
  <c r="AP276" i="27"/>
  <c r="AN276" i="27"/>
  <c r="AM276" i="27"/>
  <c r="AL276" i="27"/>
  <c r="S276" i="27"/>
  <c r="AQ276" i="27" s="1"/>
  <c r="I276" i="27"/>
  <c r="E276" i="27"/>
  <c r="A276" i="27"/>
  <c r="AP275" i="27"/>
  <c r="AN275" i="27"/>
  <c r="AM275" i="27"/>
  <c r="AL275" i="27"/>
  <c r="S275" i="27"/>
  <c r="AQ275" i="27" s="1"/>
  <c r="I275" i="27"/>
  <c r="A275" i="27"/>
  <c r="AP274" i="27"/>
  <c r="AN274" i="27"/>
  <c r="AM274" i="27"/>
  <c r="AL274" i="27"/>
  <c r="S274" i="27"/>
  <c r="AQ274" i="27" s="1"/>
  <c r="I274" i="27"/>
  <c r="D274" i="27"/>
  <c r="A274" i="27"/>
  <c r="AP273" i="27"/>
  <c r="AN273" i="27"/>
  <c r="AM273" i="27"/>
  <c r="AL273" i="27"/>
  <c r="S273" i="27"/>
  <c r="AQ273" i="27" s="1"/>
  <c r="I273" i="27"/>
  <c r="E273" i="27"/>
  <c r="A273" i="27"/>
  <c r="AP272" i="27"/>
  <c r="AN272" i="27"/>
  <c r="AM272" i="27"/>
  <c r="AL272" i="27"/>
  <c r="S272" i="27"/>
  <c r="AQ272" i="27" s="1"/>
  <c r="I272" i="27"/>
  <c r="E272" i="27"/>
  <c r="A272" i="27"/>
  <c r="AP271" i="27"/>
  <c r="AN271" i="27"/>
  <c r="AM271" i="27"/>
  <c r="AL271" i="27"/>
  <c r="S271" i="27"/>
  <c r="AQ271" i="27" s="1"/>
  <c r="I271" i="27"/>
  <c r="E271" i="27"/>
  <c r="A271" i="27"/>
  <c r="AP270" i="27"/>
  <c r="AN270" i="27"/>
  <c r="AM270" i="27"/>
  <c r="AL270" i="27"/>
  <c r="S270" i="27"/>
  <c r="AQ270" i="27" s="1"/>
  <c r="I270" i="27"/>
  <c r="E270" i="27"/>
  <c r="A270" i="27"/>
  <c r="AP269" i="27"/>
  <c r="AN269" i="27"/>
  <c r="AM269" i="27"/>
  <c r="AL269" i="27"/>
  <c r="S269" i="27"/>
  <c r="AQ269" i="27" s="1"/>
  <c r="I269" i="27"/>
  <c r="D269" i="27"/>
  <c r="A269" i="27"/>
  <c r="AP268" i="27"/>
  <c r="AN268" i="27"/>
  <c r="AM268" i="27"/>
  <c r="AL268" i="27"/>
  <c r="S268" i="27"/>
  <c r="AQ268" i="27" s="1"/>
  <c r="I268" i="27"/>
  <c r="D268" i="27"/>
  <c r="A268" i="27"/>
  <c r="AP267" i="27"/>
  <c r="AN267" i="27"/>
  <c r="AM267" i="27"/>
  <c r="AL267" i="27"/>
  <c r="S267" i="27"/>
  <c r="AQ267" i="27" s="1"/>
  <c r="I267" i="27"/>
  <c r="E267" i="27"/>
  <c r="A267" i="27"/>
  <c r="AP266" i="27"/>
  <c r="AN266" i="27"/>
  <c r="AM266" i="27"/>
  <c r="AL266" i="27"/>
  <c r="S266" i="27"/>
  <c r="AQ266" i="27" s="1"/>
  <c r="I266" i="27"/>
  <c r="E266" i="27"/>
  <c r="A266" i="27"/>
  <c r="AP265" i="27"/>
  <c r="AN265" i="27"/>
  <c r="AM265" i="27"/>
  <c r="AL265" i="27"/>
  <c r="S265" i="27"/>
  <c r="AQ265" i="27" s="1"/>
  <c r="I265" i="27"/>
  <c r="E265" i="27"/>
  <c r="D265" i="27"/>
  <c r="A265" i="27"/>
  <c r="AP264" i="27"/>
  <c r="AN264" i="27"/>
  <c r="AM264" i="27"/>
  <c r="AL264" i="27"/>
  <c r="S264" i="27"/>
  <c r="AQ264" i="27" s="1"/>
  <c r="I264" i="27"/>
  <c r="D264" i="27"/>
  <c r="A264" i="27"/>
  <c r="AP263" i="27"/>
  <c r="AN263" i="27"/>
  <c r="AM263" i="27"/>
  <c r="AL263" i="27"/>
  <c r="S263" i="27"/>
  <c r="AQ263" i="27" s="1"/>
  <c r="I263" i="27"/>
  <c r="E263" i="27"/>
  <c r="A263" i="27"/>
  <c r="AP262" i="27"/>
  <c r="AN262" i="27"/>
  <c r="AM262" i="27"/>
  <c r="AL262" i="27"/>
  <c r="S262" i="27"/>
  <c r="AQ262" i="27" s="1"/>
  <c r="I262" i="27"/>
  <c r="E262" i="27"/>
  <c r="A262" i="27"/>
  <c r="AP261" i="27"/>
  <c r="AN261" i="27"/>
  <c r="AM261" i="27"/>
  <c r="AL261" i="27"/>
  <c r="S261" i="27"/>
  <c r="AQ261" i="27" s="1"/>
  <c r="I261" i="27"/>
  <c r="D261" i="27"/>
  <c r="A261" i="27"/>
  <c r="AP260" i="27"/>
  <c r="AN260" i="27"/>
  <c r="AM260" i="27"/>
  <c r="AL260" i="27"/>
  <c r="S260" i="27"/>
  <c r="AQ260" i="27" s="1"/>
  <c r="I260" i="27"/>
  <c r="E260" i="27"/>
  <c r="D260" i="27"/>
  <c r="A260" i="27"/>
  <c r="AP259" i="27"/>
  <c r="AN259" i="27"/>
  <c r="AM259" i="27"/>
  <c r="AL259" i="27"/>
  <c r="S259" i="27"/>
  <c r="AQ259" i="27" s="1"/>
  <c r="I259" i="27"/>
  <c r="E259" i="27"/>
  <c r="A259" i="27"/>
  <c r="AP258" i="27"/>
  <c r="AN258" i="27"/>
  <c r="AM258" i="27"/>
  <c r="AL258" i="27"/>
  <c r="S258" i="27"/>
  <c r="AQ258" i="27" s="1"/>
  <c r="I258" i="27"/>
  <c r="E258" i="27"/>
  <c r="A258" i="27"/>
  <c r="AP257" i="27"/>
  <c r="AN257" i="27"/>
  <c r="AM257" i="27"/>
  <c r="AL257" i="27"/>
  <c r="S257" i="27"/>
  <c r="AQ257" i="27" s="1"/>
  <c r="I257" i="27"/>
  <c r="D257" i="27"/>
  <c r="A257" i="27"/>
  <c r="AP256" i="27"/>
  <c r="AN256" i="27"/>
  <c r="AM256" i="27"/>
  <c r="AL256" i="27"/>
  <c r="S256" i="27"/>
  <c r="AQ256" i="27" s="1"/>
  <c r="I256" i="27"/>
  <c r="D256" i="27"/>
  <c r="A256" i="27"/>
  <c r="AP255" i="27"/>
  <c r="AN255" i="27"/>
  <c r="AM255" i="27"/>
  <c r="AL255" i="27"/>
  <c r="S255" i="27"/>
  <c r="AQ255" i="27" s="1"/>
  <c r="I255" i="27"/>
  <c r="E255" i="27"/>
  <c r="A255" i="27"/>
  <c r="AP254" i="27"/>
  <c r="AN254" i="27"/>
  <c r="AM254" i="27"/>
  <c r="AL254" i="27"/>
  <c r="S254" i="27"/>
  <c r="AQ254" i="27" s="1"/>
  <c r="I254" i="27"/>
  <c r="E254" i="27"/>
  <c r="A254" i="27"/>
  <c r="AP253" i="27"/>
  <c r="AN253" i="27"/>
  <c r="AM253" i="27"/>
  <c r="AL253" i="27"/>
  <c r="S253" i="27"/>
  <c r="AQ253" i="27" s="1"/>
  <c r="I253" i="27"/>
  <c r="D253" i="27"/>
  <c r="A253" i="27"/>
  <c r="AP252" i="27"/>
  <c r="AN252" i="27"/>
  <c r="AM252" i="27"/>
  <c r="AL252" i="27"/>
  <c r="S252" i="27"/>
  <c r="AQ252" i="27" s="1"/>
  <c r="I252" i="27"/>
  <c r="E252" i="27"/>
  <c r="D252" i="27"/>
  <c r="A252" i="27"/>
  <c r="AP251" i="27"/>
  <c r="AN251" i="27"/>
  <c r="AM251" i="27"/>
  <c r="AL251" i="27"/>
  <c r="S251" i="27"/>
  <c r="AQ251" i="27" s="1"/>
  <c r="I251" i="27"/>
  <c r="E251" i="27"/>
  <c r="A251" i="27"/>
  <c r="AP250" i="27"/>
  <c r="AN250" i="27"/>
  <c r="AM250" i="27"/>
  <c r="AL250" i="27"/>
  <c r="S250" i="27"/>
  <c r="AQ250" i="27" s="1"/>
  <c r="I250" i="27"/>
  <c r="E250" i="27"/>
  <c r="A250" i="27"/>
  <c r="AP249" i="27"/>
  <c r="AN249" i="27"/>
  <c r="AM249" i="27"/>
  <c r="AL249" i="27"/>
  <c r="S249" i="27"/>
  <c r="AQ249" i="27" s="1"/>
  <c r="I249" i="27"/>
  <c r="D249" i="27"/>
  <c r="A249" i="27"/>
  <c r="AP248" i="27"/>
  <c r="AN248" i="27"/>
  <c r="AM248" i="27"/>
  <c r="AL248" i="27"/>
  <c r="S248" i="27"/>
  <c r="AQ248" i="27" s="1"/>
  <c r="I248" i="27"/>
  <c r="D248" i="27"/>
  <c r="A248" i="27"/>
  <c r="AP247" i="27"/>
  <c r="AN247" i="27"/>
  <c r="AM247" i="27"/>
  <c r="AL247" i="27"/>
  <c r="S247" i="27"/>
  <c r="AQ247" i="27" s="1"/>
  <c r="I247" i="27"/>
  <c r="E247" i="27"/>
  <c r="A247" i="27"/>
  <c r="AP246" i="27"/>
  <c r="AN246" i="27"/>
  <c r="AM246" i="27"/>
  <c r="AL246" i="27"/>
  <c r="S246" i="27"/>
  <c r="AQ246" i="27" s="1"/>
  <c r="I246" i="27"/>
  <c r="E246" i="27"/>
  <c r="A246" i="27"/>
  <c r="AP245" i="27"/>
  <c r="AN245" i="27"/>
  <c r="AM245" i="27"/>
  <c r="AL245" i="27"/>
  <c r="S245" i="27"/>
  <c r="AQ245" i="27" s="1"/>
  <c r="I245" i="27"/>
  <c r="A245" i="27"/>
  <c r="AP244" i="27"/>
  <c r="AN244" i="27"/>
  <c r="AM244" i="27"/>
  <c r="AL244" i="27"/>
  <c r="S244" i="27"/>
  <c r="AQ244" i="27" s="1"/>
  <c r="I244" i="27"/>
  <c r="E244" i="27"/>
  <c r="D244" i="27"/>
  <c r="A244" i="27"/>
  <c r="AP243" i="27"/>
  <c r="AN243" i="27"/>
  <c r="AM243" i="27"/>
  <c r="AL243" i="27"/>
  <c r="S243" i="27"/>
  <c r="AQ243" i="27" s="1"/>
  <c r="I243" i="27"/>
  <c r="E243" i="27"/>
  <c r="A243" i="27"/>
  <c r="AP242" i="27"/>
  <c r="AN242" i="27"/>
  <c r="AM242" i="27"/>
  <c r="AL242" i="27"/>
  <c r="S242" i="27"/>
  <c r="AQ242" i="27" s="1"/>
  <c r="I242" i="27"/>
  <c r="E242" i="27"/>
  <c r="A242" i="27"/>
  <c r="AP241" i="27"/>
  <c r="AN241" i="27"/>
  <c r="AM241" i="27"/>
  <c r="AL241" i="27"/>
  <c r="S241" i="27"/>
  <c r="AQ241" i="27" s="1"/>
  <c r="I241" i="27"/>
  <c r="D241" i="27"/>
  <c r="A241" i="27"/>
  <c r="AP240" i="27"/>
  <c r="AN240" i="27"/>
  <c r="AM240" i="27"/>
  <c r="AL240" i="27"/>
  <c r="S240" i="27"/>
  <c r="AQ240" i="27" s="1"/>
  <c r="I240" i="27"/>
  <c r="A240" i="27"/>
  <c r="AP239" i="27"/>
  <c r="AN239" i="27"/>
  <c r="AM239" i="27"/>
  <c r="AL239" i="27"/>
  <c r="S239" i="27"/>
  <c r="AQ239" i="27" s="1"/>
  <c r="I239" i="27"/>
  <c r="E239" i="27"/>
  <c r="A239" i="27"/>
  <c r="AP238" i="27"/>
  <c r="AN238" i="27"/>
  <c r="AM238" i="27"/>
  <c r="AL238" i="27"/>
  <c r="S238" i="27"/>
  <c r="AQ238" i="27" s="1"/>
  <c r="I238" i="27"/>
  <c r="E238" i="27"/>
  <c r="A238" i="27"/>
  <c r="AP237" i="27"/>
  <c r="AN237" i="27"/>
  <c r="AM237" i="27"/>
  <c r="AL237" i="27"/>
  <c r="S237" i="27"/>
  <c r="AQ237" i="27" s="1"/>
  <c r="I237" i="27"/>
  <c r="D237" i="27"/>
  <c r="A237" i="27"/>
  <c r="AP236" i="27"/>
  <c r="AN236" i="27"/>
  <c r="AM236" i="27"/>
  <c r="AL236" i="27"/>
  <c r="S236" i="27"/>
  <c r="AQ236" i="27" s="1"/>
  <c r="I236" i="27"/>
  <c r="D236" i="27"/>
  <c r="A236" i="27"/>
  <c r="AP235" i="27"/>
  <c r="AN235" i="27"/>
  <c r="AM235" i="27"/>
  <c r="AL235" i="27"/>
  <c r="S235" i="27"/>
  <c r="AQ235" i="27" s="1"/>
  <c r="I235" i="27"/>
  <c r="E235" i="27"/>
  <c r="A235" i="27"/>
  <c r="AP234" i="27"/>
  <c r="AN234" i="27"/>
  <c r="AM234" i="27"/>
  <c r="AL234" i="27"/>
  <c r="S234" i="27"/>
  <c r="AQ234" i="27" s="1"/>
  <c r="I234" i="27"/>
  <c r="A234" i="27"/>
  <c r="AP233" i="27"/>
  <c r="AN233" i="27"/>
  <c r="AM233" i="27"/>
  <c r="AL233" i="27"/>
  <c r="S233" i="27"/>
  <c r="AQ233" i="27" s="1"/>
  <c r="I233" i="27"/>
  <c r="E233" i="27"/>
  <c r="D233" i="27"/>
  <c r="A233" i="27"/>
  <c r="AP232" i="27"/>
  <c r="AN232" i="27"/>
  <c r="AM232" i="27"/>
  <c r="AL232" i="27"/>
  <c r="S232" i="27"/>
  <c r="AQ232" i="27" s="1"/>
  <c r="I232" i="27"/>
  <c r="A232" i="27"/>
  <c r="AP231" i="27"/>
  <c r="AN231" i="27"/>
  <c r="AM231" i="27"/>
  <c r="AL231" i="27"/>
  <c r="S231" i="27"/>
  <c r="AQ231" i="27" s="1"/>
  <c r="I231" i="27"/>
  <c r="E231" i="27"/>
  <c r="A231" i="27"/>
  <c r="AP230" i="27"/>
  <c r="AN230" i="27"/>
  <c r="AM230" i="27"/>
  <c r="AL230" i="27"/>
  <c r="S230" i="27"/>
  <c r="AQ230" i="27" s="1"/>
  <c r="I230" i="27"/>
  <c r="E230" i="27"/>
  <c r="A230" i="27"/>
  <c r="AP229" i="27"/>
  <c r="AN229" i="27"/>
  <c r="AM229" i="27"/>
  <c r="AL229" i="27"/>
  <c r="S229" i="27"/>
  <c r="AQ229" i="27" s="1"/>
  <c r="I229" i="27"/>
  <c r="D229" i="27"/>
  <c r="A229" i="27"/>
  <c r="AP228" i="27"/>
  <c r="AN228" i="27"/>
  <c r="AM228" i="27"/>
  <c r="AL228" i="27"/>
  <c r="S228" i="27"/>
  <c r="AQ228" i="27" s="1"/>
  <c r="I228" i="27"/>
  <c r="D228" i="27"/>
  <c r="A228" i="27"/>
  <c r="AP227" i="27"/>
  <c r="AN227" i="27"/>
  <c r="AM227" i="27"/>
  <c r="AL227" i="27"/>
  <c r="S227" i="27"/>
  <c r="AQ227" i="27" s="1"/>
  <c r="I227" i="27"/>
  <c r="E227" i="27"/>
  <c r="A227" i="27"/>
  <c r="AP226" i="27"/>
  <c r="AN226" i="27"/>
  <c r="AM226" i="27"/>
  <c r="AL226" i="27"/>
  <c r="S226" i="27"/>
  <c r="AQ226" i="27" s="1"/>
  <c r="I226" i="27"/>
  <c r="A226" i="27"/>
  <c r="AP225" i="27"/>
  <c r="AN225" i="27"/>
  <c r="AM225" i="27"/>
  <c r="AL225" i="27"/>
  <c r="S225" i="27"/>
  <c r="AQ225" i="27" s="1"/>
  <c r="I225" i="27"/>
  <c r="E225" i="27"/>
  <c r="D225" i="27"/>
  <c r="A225" i="27"/>
  <c r="AP224" i="27"/>
  <c r="AN224" i="27"/>
  <c r="AM224" i="27"/>
  <c r="AL224" i="27"/>
  <c r="S224" i="27"/>
  <c r="AQ224" i="27" s="1"/>
  <c r="I224" i="27"/>
  <c r="D224" i="27"/>
  <c r="A224" i="27"/>
  <c r="AP223" i="27"/>
  <c r="AN223" i="27"/>
  <c r="AM223" i="27"/>
  <c r="AL223" i="27"/>
  <c r="S223" i="27"/>
  <c r="AQ223" i="27" s="1"/>
  <c r="I223" i="27"/>
  <c r="E223" i="27"/>
  <c r="A223" i="27"/>
  <c r="AP222" i="27"/>
  <c r="AN222" i="27"/>
  <c r="AM222" i="27"/>
  <c r="AL222" i="27"/>
  <c r="S222" i="27"/>
  <c r="AQ222" i="27" s="1"/>
  <c r="I222" i="27"/>
  <c r="D222" i="27"/>
  <c r="E222" i="27"/>
  <c r="A222" i="27"/>
  <c r="AP221" i="27"/>
  <c r="AN221" i="27"/>
  <c r="AM221" i="27"/>
  <c r="AL221" i="27"/>
  <c r="S221" i="27"/>
  <c r="AQ221" i="27" s="1"/>
  <c r="I221" i="27"/>
  <c r="A221" i="27"/>
  <c r="AP220" i="27"/>
  <c r="AN220" i="27"/>
  <c r="AM220" i="27"/>
  <c r="AL220" i="27"/>
  <c r="S220" i="27"/>
  <c r="AQ220" i="27" s="1"/>
  <c r="I220" i="27"/>
  <c r="D220" i="27"/>
  <c r="A220" i="27"/>
  <c r="AP219" i="27"/>
  <c r="AN219" i="27"/>
  <c r="AM219" i="27"/>
  <c r="AL219" i="27"/>
  <c r="S219" i="27"/>
  <c r="AQ219" i="27" s="1"/>
  <c r="I219" i="27"/>
  <c r="E219" i="27"/>
  <c r="A219" i="27"/>
  <c r="AP218" i="27"/>
  <c r="AN218" i="27"/>
  <c r="AM218" i="27"/>
  <c r="AL218" i="27"/>
  <c r="S218" i="27"/>
  <c r="AQ218" i="27" s="1"/>
  <c r="I218" i="27"/>
  <c r="E218" i="27"/>
  <c r="A218" i="27"/>
  <c r="AP217" i="27"/>
  <c r="AN217" i="27"/>
  <c r="AM217" i="27"/>
  <c r="AL217" i="27"/>
  <c r="S217" i="27"/>
  <c r="AQ217" i="27" s="1"/>
  <c r="I217" i="27"/>
  <c r="E217" i="27"/>
  <c r="D217" i="27"/>
  <c r="A217" i="27"/>
  <c r="AP216" i="27"/>
  <c r="AN216" i="27"/>
  <c r="AM216" i="27"/>
  <c r="AL216" i="27"/>
  <c r="S216" i="27"/>
  <c r="AQ216" i="27" s="1"/>
  <c r="I216" i="27"/>
  <c r="A216" i="27"/>
  <c r="AP215" i="27"/>
  <c r="AN215" i="27"/>
  <c r="AM215" i="27"/>
  <c r="AL215" i="27"/>
  <c r="S215" i="27"/>
  <c r="AQ215" i="27" s="1"/>
  <c r="I215" i="27"/>
  <c r="E215" i="27"/>
  <c r="A215" i="27"/>
  <c r="AP214" i="27"/>
  <c r="AN214" i="27"/>
  <c r="AM214" i="27"/>
  <c r="AL214" i="27"/>
  <c r="S214" i="27"/>
  <c r="AQ214" i="27" s="1"/>
  <c r="I214" i="27"/>
  <c r="E214" i="27"/>
  <c r="A214" i="27"/>
  <c r="AP213" i="27"/>
  <c r="AN213" i="27"/>
  <c r="AM213" i="27"/>
  <c r="AL213" i="27"/>
  <c r="S213" i="27"/>
  <c r="AQ213" i="27" s="1"/>
  <c r="I213" i="27"/>
  <c r="E213" i="27"/>
  <c r="D213" i="27"/>
  <c r="A213" i="27"/>
  <c r="AP212" i="27"/>
  <c r="AN212" i="27"/>
  <c r="AM212" i="27"/>
  <c r="AL212" i="27"/>
  <c r="S212" i="27"/>
  <c r="AQ212" i="27" s="1"/>
  <c r="I212" i="27"/>
  <c r="D212" i="27"/>
  <c r="A212" i="27"/>
  <c r="AP211" i="27"/>
  <c r="AN211" i="27"/>
  <c r="AM211" i="27"/>
  <c r="AL211" i="27"/>
  <c r="S211" i="27"/>
  <c r="AQ211" i="27" s="1"/>
  <c r="I211" i="27"/>
  <c r="E211" i="27"/>
  <c r="A211" i="27"/>
  <c r="AP210" i="27"/>
  <c r="AN210" i="27"/>
  <c r="AM210" i="27"/>
  <c r="AL210" i="27"/>
  <c r="S210" i="27"/>
  <c r="AQ210" i="27" s="1"/>
  <c r="I210" i="27"/>
  <c r="E210" i="27"/>
  <c r="A210" i="27"/>
  <c r="AP209" i="27"/>
  <c r="AN209" i="27"/>
  <c r="AM209" i="27"/>
  <c r="AL209" i="27"/>
  <c r="S209" i="27"/>
  <c r="AQ209" i="27" s="1"/>
  <c r="I209" i="27"/>
  <c r="E209" i="27"/>
  <c r="D209" i="27"/>
  <c r="A209" i="27"/>
  <c r="AP208" i="27"/>
  <c r="AN208" i="27"/>
  <c r="AM208" i="27"/>
  <c r="AL208" i="27"/>
  <c r="S208" i="27"/>
  <c r="AQ208" i="27" s="1"/>
  <c r="I208" i="27"/>
  <c r="D208" i="27"/>
  <c r="A208" i="27"/>
  <c r="AP207" i="27"/>
  <c r="AN207" i="27"/>
  <c r="AM207" i="27"/>
  <c r="AL207" i="27"/>
  <c r="S207" i="27"/>
  <c r="AQ207" i="27" s="1"/>
  <c r="I207" i="27"/>
  <c r="E207" i="27"/>
  <c r="A207" i="27"/>
  <c r="AP206" i="27"/>
  <c r="AN206" i="27"/>
  <c r="AM206" i="27"/>
  <c r="AL206" i="27"/>
  <c r="S206" i="27"/>
  <c r="AQ206" i="27" s="1"/>
  <c r="I206" i="27"/>
  <c r="E206" i="27"/>
  <c r="A206" i="27"/>
  <c r="AP205" i="27"/>
  <c r="AN205" i="27"/>
  <c r="AM205" i="27"/>
  <c r="AL205" i="27"/>
  <c r="S205" i="27"/>
  <c r="AQ205" i="27" s="1"/>
  <c r="I205" i="27"/>
  <c r="E205" i="27"/>
  <c r="D205" i="27"/>
  <c r="A205" i="27"/>
  <c r="AP204" i="27"/>
  <c r="AN204" i="27"/>
  <c r="AM204" i="27"/>
  <c r="AL204" i="27"/>
  <c r="S204" i="27"/>
  <c r="AQ204" i="27" s="1"/>
  <c r="I204" i="27"/>
  <c r="D204" i="27"/>
  <c r="A204" i="27"/>
  <c r="AP203" i="27"/>
  <c r="AN203" i="27"/>
  <c r="AM203" i="27"/>
  <c r="AL203" i="27"/>
  <c r="S203" i="27"/>
  <c r="AQ203" i="27" s="1"/>
  <c r="I203" i="27"/>
  <c r="E203" i="27"/>
  <c r="A203" i="27"/>
  <c r="AP202" i="27"/>
  <c r="AN202" i="27"/>
  <c r="AM202" i="27"/>
  <c r="AL202" i="27"/>
  <c r="S202" i="27"/>
  <c r="AQ202" i="27" s="1"/>
  <c r="I202" i="27"/>
  <c r="E202" i="27"/>
  <c r="A202" i="27"/>
  <c r="AP201" i="27"/>
  <c r="AN201" i="27"/>
  <c r="AM201" i="27"/>
  <c r="AL201" i="27"/>
  <c r="S201" i="27"/>
  <c r="AQ201" i="27" s="1"/>
  <c r="I201" i="27"/>
  <c r="E201" i="27"/>
  <c r="D201" i="27"/>
  <c r="A201" i="27"/>
  <c r="AP200" i="27"/>
  <c r="AN200" i="27"/>
  <c r="AM200" i="27"/>
  <c r="AL200" i="27"/>
  <c r="S200" i="27"/>
  <c r="AQ200" i="27" s="1"/>
  <c r="I200" i="27"/>
  <c r="D200" i="27"/>
  <c r="A200" i="27"/>
  <c r="AP199" i="27"/>
  <c r="AN199" i="27"/>
  <c r="AM199" i="27"/>
  <c r="AL199" i="27"/>
  <c r="S199" i="27"/>
  <c r="AQ199" i="27" s="1"/>
  <c r="I199" i="27"/>
  <c r="E199" i="27"/>
  <c r="A199" i="27"/>
  <c r="AP198" i="27"/>
  <c r="AN198" i="27"/>
  <c r="AM198" i="27"/>
  <c r="AL198" i="27"/>
  <c r="S198" i="27"/>
  <c r="AQ198" i="27" s="1"/>
  <c r="I198" i="27"/>
  <c r="E198" i="27"/>
  <c r="A198" i="27"/>
  <c r="AP197" i="27"/>
  <c r="AN197" i="27"/>
  <c r="AM197" i="27"/>
  <c r="AL197" i="27"/>
  <c r="S197" i="27"/>
  <c r="AQ197" i="27" s="1"/>
  <c r="I197" i="27"/>
  <c r="E197" i="27"/>
  <c r="D197" i="27"/>
  <c r="A197" i="27"/>
  <c r="AP196" i="27"/>
  <c r="AN196" i="27"/>
  <c r="AM196" i="27"/>
  <c r="AL196" i="27"/>
  <c r="S196" i="27"/>
  <c r="AQ196" i="27" s="1"/>
  <c r="I196" i="27"/>
  <c r="D196" i="27"/>
  <c r="A196" i="27"/>
  <c r="AP195" i="27"/>
  <c r="AN195" i="27"/>
  <c r="AM195" i="27"/>
  <c r="AL195" i="27"/>
  <c r="S195" i="27"/>
  <c r="AQ195" i="27" s="1"/>
  <c r="I195" i="27"/>
  <c r="E195" i="27"/>
  <c r="A195" i="27"/>
  <c r="AP194" i="27"/>
  <c r="AN194" i="27"/>
  <c r="AM194" i="27"/>
  <c r="AL194" i="27"/>
  <c r="S194" i="27"/>
  <c r="AQ194" i="27" s="1"/>
  <c r="I194" i="27"/>
  <c r="E194" i="27"/>
  <c r="A194" i="27"/>
  <c r="AP193" i="27"/>
  <c r="AN193" i="27"/>
  <c r="AM193" i="27"/>
  <c r="AL193" i="27"/>
  <c r="S193" i="27"/>
  <c r="AQ193" i="27" s="1"/>
  <c r="I193" i="27"/>
  <c r="E193" i="27"/>
  <c r="D193" i="27"/>
  <c r="A193" i="27"/>
  <c r="AP192" i="27"/>
  <c r="AN192" i="27"/>
  <c r="AM192" i="27"/>
  <c r="AL192" i="27"/>
  <c r="S192" i="27"/>
  <c r="AQ192" i="27" s="1"/>
  <c r="I192" i="27"/>
  <c r="D192" i="27"/>
  <c r="A192" i="27"/>
  <c r="AP191" i="27"/>
  <c r="AN191" i="27"/>
  <c r="AM191" i="27"/>
  <c r="AL191" i="27"/>
  <c r="S191" i="27"/>
  <c r="AQ191" i="27" s="1"/>
  <c r="I191" i="27"/>
  <c r="E191" i="27"/>
  <c r="A191" i="27"/>
  <c r="AP190" i="27"/>
  <c r="AN190" i="27"/>
  <c r="AM190" i="27"/>
  <c r="AL190" i="27"/>
  <c r="S190" i="27"/>
  <c r="AQ190" i="27" s="1"/>
  <c r="I190" i="27"/>
  <c r="E190" i="27"/>
  <c r="A190" i="27"/>
  <c r="AP189" i="27"/>
  <c r="AN189" i="27"/>
  <c r="AM189" i="27"/>
  <c r="AL189" i="27"/>
  <c r="S189" i="27"/>
  <c r="AQ189" i="27" s="1"/>
  <c r="I189" i="27"/>
  <c r="E189" i="27"/>
  <c r="D189" i="27"/>
  <c r="A189" i="27"/>
  <c r="AP188" i="27"/>
  <c r="AN188" i="27"/>
  <c r="AM188" i="27"/>
  <c r="AL188" i="27"/>
  <c r="S188" i="27"/>
  <c r="AQ188" i="27" s="1"/>
  <c r="I188" i="27"/>
  <c r="D188" i="27"/>
  <c r="A188" i="27"/>
  <c r="AP187" i="27"/>
  <c r="AN187" i="27"/>
  <c r="AM187" i="27"/>
  <c r="AL187" i="27"/>
  <c r="S187" i="27"/>
  <c r="AQ187" i="27" s="1"/>
  <c r="I187" i="27"/>
  <c r="E187" i="27"/>
  <c r="A187" i="27"/>
  <c r="AP186" i="27"/>
  <c r="AN186" i="27"/>
  <c r="AM186" i="27"/>
  <c r="AL186" i="27"/>
  <c r="S186" i="27"/>
  <c r="AQ186" i="27" s="1"/>
  <c r="I186" i="27"/>
  <c r="E186" i="27"/>
  <c r="A186" i="27"/>
  <c r="AP185" i="27"/>
  <c r="AN185" i="27"/>
  <c r="AM185" i="27"/>
  <c r="AL185" i="27"/>
  <c r="S185" i="27"/>
  <c r="AQ185" i="27" s="1"/>
  <c r="I185" i="27"/>
  <c r="E185" i="27"/>
  <c r="D185" i="27"/>
  <c r="A185" i="27"/>
  <c r="AP184" i="27"/>
  <c r="AN184" i="27"/>
  <c r="AM184" i="27"/>
  <c r="AL184" i="27"/>
  <c r="S184" i="27"/>
  <c r="AQ184" i="27" s="1"/>
  <c r="I184" i="27"/>
  <c r="E184" i="27"/>
  <c r="A184" i="27"/>
  <c r="AP183" i="27"/>
  <c r="AN183" i="27"/>
  <c r="AM183" i="27"/>
  <c r="AL183" i="27"/>
  <c r="S183" i="27"/>
  <c r="AQ183" i="27" s="1"/>
  <c r="I183" i="27"/>
  <c r="E183" i="27"/>
  <c r="A183" i="27"/>
  <c r="AP182" i="27"/>
  <c r="AN182" i="27"/>
  <c r="AM182" i="27"/>
  <c r="AL182" i="27"/>
  <c r="S182" i="27"/>
  <c r="AQ182" i="27" s="1"/>
  <c r="I182" i="27"/>
  <c r="D182" i="27"/>
  <c r="E182" i="27"/>
  <c r="A182" i="27"/>
  <c r="AP181" i="27"/>
  <c r="AN181" i="27"/>
  <c r="AM181" i="27"/>
  <c r="AL181" i="27"/>
  <c r="S181" i="27"/>
  <c r="AQ181" i="27" s="1"/>
  <c r="I181" i="27"/>
  <c r="D181" i="27"/>
  <c r="A181" i="27"/>
  <c r="AP180" i="27"/>
  <c r="AN180" i="27"/>
  <c r="AM180" i="27"/>
  <c r="AL180" i="27"/>
  <c r="S180" i="27"/>
  <c r="AQ180" i="27" s="1"/>
  <c r="I180" i="27"/>
  <c r="E180" i="27"/>
  <c r="A180" i="27"/>
  <c r="AP179" i="27"/>
  <c r="AN179" i="27"/>
  <c r="AM179" i="27"/>
  <c r="AL179" i="27"/>
  <c r="S179" i="27"/>
  <c r="AQ179" i="27" s="1"/>
  <c r="I179" i="27"/>
  <c r="D179" i="27"/>
  <c r="E179" i="27"/>
  <c r="A179" i="27"/>
  <c r="AP178" i="27"/>
  <c r="AN178" i="27"/>
  <c r="AM178" i="27"/>
  <c r="AL178" i="27"/>
  <c r="S178" i="27"/>
  <c r="AQ178" i="27" s="1"/>
  <c r="I178" i="27"/>
  <c r="E178" i="27"/>
  <c r="A178" i="27"/>
  <c r="AP177" i="27"/>
  <c r="AN177" i="27"/>
  <c r="AM177" i="27"/>
  <c r="AL177" i="27"/>
  <c r="S177" i="27"/>
  <c r="AQ177" i="27" s="1"/>
  <c r="I177" i="27"/>
  <c r="D177" i="27"/>
  <c r="A177" i="27"/>
  <c r="AP176" i="27"/>
  <c r="AN176" i="27"/>
  <c r="AM176" i="27"/>
  <c r="AL176" i="27"/>
  <c r="S176" i="27"/>
  <c r="AQ176" i="27" s="1"/>
  <c r="I176" i="27"/>
  <c r="D176" i="27"/>
  <c r="E176" i="27"/>
  <c r="A176" i="27"/>
  <c r="AP175" i="27"/>
  <c r="AN175" i="27"/>
  <c r="AM175" i="27"/>
  <c r="AL175" i="27"/>
  <c r="S175" i="27"/>
  <c r="AQ175" i="27" s="1"/>
  <c r="I175" i="27"/>
  <c r="E175" i="27"/>
  <c r="A175" i="27"/>
  <c r="AP174" i="27"/>
  <c r="AN174" i="27"/>
  <c r="AM174" i="27"/>
  <c r="AL174" i="27"/>
  <c r="S174" i="27"/>
  <c r="AQ174" i="27" s="1"/>
  <c r="I174" i="27"/>
  <c r="D174" i="27"/>
  <c r="E174" i="27"/>
  <c r="A174" i="27"/>
  <c r="AP173" i="27"/>
  <c r="AN173" i="27"/>
  <c r="AM173" i="27"/>
  <c r="AL173" i="27"/>
  <c r="S173" i="27"/>
  <c r="AQ173" i="27" s="1"/>
  <c r="I173" i="27"/>
  <c r="D173" i="27"/>
  <c r="A173" i="27"/>
  <c r="AP172" i="27"/>
  <c r="AN172" i="27"/>
  <c r="AM172" i="27"/>
  <c r="AL172" i="27"/>
  <c r="S172" i="27"/>
  <c r="AQ172" i="27" s="1"/>
  <c r="I172" i="27"/>
  <c r="E172" i="27"/>
  <c r="A172" i="27"/>
  <c r="AP171" i="27"/>
  <c r="AN171" i="27"/>
  <c r="AM171" i="27"/>
  <c r="AL171" i="27"/>
  <c r="S171" i="27"/>
  <c r="AQ171" i="27" s="1"/>
  <c r="I171" i="27"/>
  <c r="E171" i="27"/>
  <c r="A171" i="27"/>
  <c r="AP170" i="27"/>
  <c r="AN170" i="27"/>
  <c r="AM170" i="27"/>
  <c r="AL170" i="27"/>
  <c r="S170" i="27"/>
  <c r="AQ170" i="27" s="1"/>
  <c r="I170" i="27"/>
  <c r="E170" i="27"/>
  <c r="A170" i="27"/>
  <c r="AP169" i="27"/>
  <c r="AN169" i="27"/>
  <c r="AM169" i="27"/>
  <c r="AL169" i="27"/>
  <c r="S169" i="27"/>
  <c r="AQ169" i="27" s="1"/>
  <c r="I169" i="27"/>
  <c r="E169" i="27"/>
  <c r="D169" i="27"/>
  <c r="A169" i="27"/>
  <c r="AP168" i="27"/>
  <c r="AN168" i="27"/>
  <c r="AM168" i="27"/>
  <c r="AL168" i="27"/>
  <c r="S168" i="27"/>
  <c r="AQ168" i="27" s="1"/>
  <c r="I168" i="27"/>
  <c r="E168" i="27"/>
  <c r="D168" i="27"/>
  <c r="A168" i="27"/>
  <c r="AP167" i="27"/>
  <c r="AN167" i="27"/>
  <c r="AM167" i="27"/>
  <c r="AL167" i="27"/>
  <c r="S167" i="27"/>
  <c r="AQ167" i="27" s="1"/>
  <c r="I167" i="27"/>
  <c r="E167" i="27"/>
  <c r="A167" i="27"/>
  <c r="AP166" i="27"/>
  <c r="AN166" i="27"/>
  <c r="AM166" i="27"/>
  <c r="AL166" i="27"/>
  <c r="S166" i="27"/>
  <c r="AQ166" i="27" s="1"/>
  <c r="I166" i="27"/>
  <c r="E166" i="27"/>
  <c r="A166" i="27"/>
  <c r="AP165" i="27"/>
  <c r="AN165" i="27"/>
  <c r="AM165" i="27"/>
  <c r="AL165" i="27"/>
  <c r="S165" i="27"/>
  <c r="AQ165" i="27" s="1"/>
  <c r="I165" i="27"/>
  <c r="E165" i="27"/>
  <c r="A165" i="27"/>
  <c r="AP164" i="27"/>
  <c r="AN164" i="27"/>
  <c r="AM164" i="27"/>
  <c r="AL164" i="27"/>
  <c r="S164" i="27"/>
  <c r="AQ164" i="27" s="1"/>
  <c r="I164" i="27"/>
  <c r="D164" i="27"/>
  <c r="E164" i="27"/>
  <c r="A164" i="27"/>
  <c r="AP163" i="27"/>
  <c r="AN163" i="27"/>
  <c r="AM163" i="27"/>
  <c r="AL163" i="27"/>
  <c r="S163" i="27"/>
  <c r="AQ163" i="27" s="1"/>
  <c r="I163" i="27"/>
  <c r="E163" i="27"/>
  <c r="A163" i="27"/>
  <c r="AP162" i="27"/>
  <c r="AN162" i="27"/>
  <c r="AM162" i="27"/>
  <c r="AL162" i="27"/>
  <c r="S162" i="27"/>
  <c r="AQ162" i="27" s="1"/>
  <c r="I162" i="27"/>
  <c r="D162" i="27"/>
  <c r="E162" i="27"/>
  <c r="A162" i="27"/>
  <c r="AP161" i="27"/>
  <c r="AN161" i="27"/>
  <c r="AM161" i="27"/>
  <c r="AL161" i="27"/>
  <c r="S161" i="27"/>
  <c r="AQ161" i="27" s="1"/>
  <c r="I161" i="27"/>
  <c r="E161" i="27"/>
  <c r="A161" i="27"/>
  <c r="AP160" i="27"/>
  <c r="AN160" i="27"/>
  <c r="AM160" i="27"/>
  <c r="AL160" i="27"/>
  <c r="S160" i="27"/>
  <c r="AQ160" i="27" s="1"/>
  <c r="I160" i="27"/>
  <c r="E160" i="27"/>
  <c r="A160" i="27"/>
  <c r="AP159" i="27"/>
  <c r="AN159" i="27"/>
  <c r="AM159" i="27"/>
  <c r="AL159" i="27"/>
  <c r="S159" i="27"/>
  <c r="AQ159" i="27" s="1"/>
  <c r="I159" i="27"/>
  <c r="E159" i="27"/>
  <c r="A159" i="27"/>
  <c r="AP158" i="27"/>
  <c r="AN158" i="27"/>
  <c r="AM158" i="27"/>
  <c r="AL158" i="27"/>
  <c r="S158" i="27"/>
  <c r="AQ158" i="27" s="1"/>
  <c r="I158" i="27"/>
  <c r="D158" i="27"/>
  <c r="A158" i="27"/>
  <c r="AP157" i="27"/>
  <c r="AN157" i="27"/>
  <c r="AM157" i="27"/>
  <c r="AL157" i="27"/>
  <c r="S157" i="27"/>
  <c r="AQ157" i="27" s="1"/>
  <c r="I157" i="27"/>
  <c r="E157" i="27"/>
  <c r="A157" i="27"/>
  <c r="AP156" i="27"/>
  <c r="AN156" i="27"/>
  <c r="AM156" i="27"/>
  <c r="AL156" i="27"/>
  <c r="S156" i="27"/>
  <c r="AQ156" i="27" s="1"/>
  <c r="I156" i="27"/>
  <c r="E156" i="27"/>
  <c r="A156" i="27"/>
  <c r="AP155" i="27"/>
  <c r="AN155" i="27"/>
  <c r="AM155" i="27"/>
  <c r="AL155" i="27"/>
  <c r="S155" i="27"/>
  <c r="AQ155" i="27" s="1"/>
  <c r="I155" i="27"/>
  <c r="A155" i="27"/>
  <c r="AP154" i="27"/>
  <c r="AN154" i="27"/>
  <c r="AM154" i="27"/>
  <c r="AL154" i="27"/>
  <c r="S154" i="27"/>
  <c r="AQ154" i="27" s="1"/>
  <c r="I154" i="27"/>
  <c r="E154" i="27"/>
  <c r="A154" i="27"/>
  <c r="AP153" i="27"/>
  <c r="AN153" i="27"/>
  <c r="AM153" i="27"/>
  <c r="AL153" i="27"/>
  <c r="S153" i="27"/>
  <c r="AQ153" i="27" s="1"/>
  <c r="I153" i="27"/>
  <c r="E153" i="27"/>
  <c r="A153" i="27"/>
  <c r="AP152" i="27"/>
  <c r="AN152" i="27"/>
  <c r="AM152" i="27"/>
  <c r="AL152" i="27"/>
  <c r="S152" i="27"/>
  <c r="AQ152" i="27" s="1"/>
  <c r="I152" i="27"/>
  <c r="E152" i="27"/>
  <c r="D152" i="27"/>
  <c r="A152" i="27"/>
  <c r="AP151" i="27"/>
  <c r="AN151" i="27"/>
  <c r="AM151" i="27"/>
  <c r="AL151" i="27"/>
  <c r="S151" i="27"/>
  <c r="AQ151" i="27" s="1"/>
  <c r="I151" i="27"/>
  <c r="E151" i="27"/>
  <c r="A151" i="27"/>
  <c r="AP150" i="27"/>
  <c r="AN150" i="27"/>
  <c r="AM150" i="27"/>
  <c r="AL150" i="27"/>
  <c r="S150" i="27"/>
  <c r="AQ150" i="27" s="1"/>
  <c r="I150" i="27"/>
  <c r="E150" i="27"/>
  <c r="A150" i="27"/>
  <c r="AP149" i="27"/>
  <c r="AN149" i="27"/>
  <c r="AM149" i="27"/>
  <c r="AL149" i="27"/>
  <c r="S149" i="27"/>
  <c r="AQ149" i="27" s="1"/>
  <c r="I149" i="27"/>
  <c r="E149" i="27"/>
  <c r="A149" i="27"/>
  <c r="AP148" i="27"/>
  <c r="AN148" i="27"/>
  <c r="AM148" i="27"/>
  <c r="AL148" i="27"/>
  <c r="S148" i="27"/>
  <c r="AQ148" i="27" s="1"/>
  <c r="I148" i="27"/>
  <c r="A148" i="27"/>
  <c r="AP147" i="27"/>
  <c r="AN147" i="27"/>
  <c r="AM147" i="27"/>
  <c r="AL147" i="27"/>
  <c r="S147" i="27"/>
  <c r="AQ147" i="27" s="1"/>
  <c r="I147" i="27"/>
  <c r="D147" i="27"/>
  <c r="E147" i="27"/>
  <c r="A147" i="27"/>
  <c r="AP146" i="27"/>
  <c r="AN146" i="27"/>
  <c r="AM146" i="27"/>
  <c r="AL146" i="27"/>
  <c r="S146" i="27"/>
  <c r="AQ146" i="27" s="1"/>
  <c r="I146" i="27"/>
  <c r="A146" i="27"/>
  <c r="AP145" i="27"/>
  <c r="AN145" i="27"/>
  <c r="AM145" i="27"/>
  <c r="AL145" i="27"/>
  <c r="S145" i="27"/>
  <c r="AQ145" i="27" s="1"/>
  <c r="I145" i="27"/>
  <c r="E145" i="27"/>
  <c r="A145" i="27"/>
  <c r="AP144" i="27"/>
  <c r="AN144" i="27"/>
  <c r="AM144" i="27"/>
  <c r="AL144" i="27"/>
  <c r="S144" i="27"/>
  <c r="AQ144" i="27" s="1"/>
  <c r="I144" i="27"/>
  <c r="E144" i="27"/>
  <c r="A144" i="27"/>
  <c r="AP143" i="27"/>
  <c r="AN143" i="27"/>
  <c r="AM143" i="27"/>
  <c r="AL143" i="27"/>
  <c r="S143" i="27"/>
  <c r="AQ143" i="27" s="1"/>
  <c r="I143" i="27"/>
  <c r="E143" i="27"/>
  <c r="A143" i="27"/>
  <c r="AP142" i="27"/>
  <c r="AN142" i="27"/>
  <c r="AM142" i="27"/>
  <c r="AL142" i="27"/>
  <c r="S142" i="27"/>
  <c r="AQ142" i="27" s="1"/>
  <c r="I142" i="27"/>
  <c r="D142" i="27"/>
  <c r="A142" i="27"/>
  <c r="AP141" i="27"/>
  <c r="AN141" i="27"/>
  <c r="AM141" i="27"/>
  <c r="AL141" i="27"/>
  <c r="S141" i="27"/>
  <c r="AQ141" i="27" s="1"/>
  <c r="I141" i="27"/>
  <c r="E141" i="27"/>
  <c r="A141" i="27"/>
  <c r="AP140" i="27"/>
  <c r="AN140" i="27"/>
  <c r="AM140" i="27"/>
  <c r="AL140" i="27"/>
  <c r="S140" i="27"/>
  <c r="AQ140" i="27" s="1"/>
  <c r="I140" i="27"/>
  <c r="D140" i="27"/>
  <c r="A140" i="27"/>
  <c r="AP139" i="27"/>
  <c r="AN139" i="27"/>
  <c r="AM139" i="27"/>
  <c r="AL139" i="27"/>
  <c r="S139" i="27"/>
  <c r="AQ139" i="27" s="1"/>
  <c r="I139" i="27"/>
  <c r="E139" i="27"/>
  <c r="A139" i="27"/>
  <c r="AP138" i="27"/>
  <c r="AN138" i="27"/>
  <c r="AM138" i="27"/>
  <c r="AL138" i="27"/>
  <c r="S138" i="27"/>
  <c r="AQ138" i="27" s="1"/>
  <c r="I138" i="27"/>
  <c r="E138" i="27"/>
  <c r="A138" i="27"/>
  <c r="AP137" i="27"/>
  <c r="AN137" i="27"/>
  <c r="AM137" i="27"/>
  <c r="AL137" i="27"/>
  <c r="S137" i="27"/>
  <c r="AQ137" i="27" s="1"/>
  <c r="I137" i="27"/>
  <c r="A137" i="27"/>
  <c r="AP136" i="27"/>
  <c r="AN136" i="27"/>
  <c r="AM136" i="27"/>
  <c r="AL136" i="27"/>
  <c r="S136" i="27"/>
  <c r="AQ136" i="27" s="1"/>
  <c r="I136" i="27"/>
  <c r="D136" i="27"/>
  <c r="A136" i="27"/>
  <c r="AP135" i="27"/>
  <c r="AN135" i="27"/>
  <c r="AM135" i="27"/>
  <c r="AL135" i="27"/>
  <c r="S135" i="27"/>
  <c r="AQ135" i="27" s="1"/>
  <c r="I135" i="27"/>
  <c r="D135" i="27"/>
  <c r="E135" i="27"/>
  <c r="A135" i="27"/>
  <c r="AP134" i="27"/>
  <c r="AN134" i="27"/>
  <c r="AM134" i="27"/>
  <c r="AL134" i="27"/>
  <c r="S134" i="27"/>
  <c r="AQ134" i="27" s="1"/>
  <c r="I134" i="27"/>
  <c r="D134" i="27"/>
  <c r="A134" i="27"/>
  <c r="AP133" i="27"/>
  <c r="AN133" i="27"/>
  <c r="AM133" i="27"/>
  <c r="AL133" i="27"/>
  <c r="S133" i="27"/>
  <c r="AQ133" i="27" s="1"/>
  <c r="I133" i="27"/>
  <c r="D133" i="27"/>
  <c r="A133" i="27"/>
  <c r="AP132" i="27"/>
  <c r="AN132" i="27"/>
  <c r="AM132" i="27"/>
  <c r="AL132" i="27"/>
  <c r="S132" i="27"/>
  <c r="AQ132" i="27" s="1"/>
  <c r="I132" i="27"/>
  <c r="A132" i="27"/>
  <c r="AP131" i="27"/>
  <c r="AN131" i="27"/>
  <c r="AM131" i="27"/>
  <c r="AL131" i="27"/>
  <c r="S131" i="27"/>
  <c r="AQ131" i="27" s="1"/>
  <c r="I131" i="27"/>
  <c r="D131" i="27"/>
  <c r="E131" i="27"/>
  <c r="A131" i="27"/>
  <c r="AP130" i="27"/>
  <c r="AN130" i="27"/>
  <c r="AM130" i="27"/>
  <c r="AL130" i="27"/>
  <c r="S130" i="27"/>
  <c r="AQ130" i="27" s="1"/>
  <c r="I130" i="27"/>
  <c r="D130" i="27"/>
  <c r="A130" i="27"/>
  <c r="AP129" i="27"/>
  <c r="AN129" i="27"/>
  <c r="AM129" i="27"/>
  <c r="AL129" i="27"/>
  <c r="S129" i="27"/>
  <c r="AQ129" i="27" s="1"/>
  <c r="I129" i="27"/>
  <c r="A129" i="27"/>
  <c r="AP128" i="27"/>
  <c r="AN128" i="27"/>
  <c r="AM128" i="27"/>
  <c r="AL128" i="27"/>
  <c r="S128" i="27"/>
  <c r="AQ128" i="27" s="1"/>
  <c r="I128" i="27"/>
  <c r="D128" i="27"/>
  <c r="A128" i="27"/>
  <c r="AP127" i="27"/>
  <c r="AN127" i="27"/>
  <c r="AM127" i="27"/>
  <c r="AL127" i="27"/>
  <c r="S127" i="27"/>
  <c r="AQ127" i="27" s="1"/>
  <c r="I127" i="27"/>
  <c r="E127" i="27"/>
  <c r="A127" i="27"/>
  <c r="AP126" i="27"/>
  <c r="AN126" i="27"/>
  <c r="AM126" i="27"/>
  <c r="AL126" i="27"/>
  <c r="S126" i="27"/>
  <c r="AQ126" i="27" s="1"/>
  <c r="I126" i="27"/>
  <c r="D126" i="27"/>
  <c r="E126" i="27"/>
  <c r="A126" i="27"/>
  <c r="AP125" i="27"/>
  <c r="AN125" i="27"/>
  <c r="AM125" i="27"/>
  <c r="AL125" i="27"/>
  <c r="S125" i="27"/>
  <c r="AQ125" i="27" s="1"/>
  <c r="I125" i="27"/>
  <c r="E125" i="27"/>
  <c r="A125" i="27"/>
  <c r="AP124" i="27"/>
  <c r="AN124" i="27"/>
  <c r="AM124" i="27"/>
  <c r="AL124" i="27"/>
  <c r="S124" i="27"/>
  <c r="AQ124" i="27" s="1"/>
  <c r="I124" i="27"/>
  <c r="D124" i="27"/>
  <c r="E124" i="27"/>
  <c r="A124" i="27"/>
  <c r="AP123" i="27"/>
  <c r="AN123" i="27"/>
  <c r="AM123" i="27"/>
  <c r="AL123" i="27"/>
  <c r="S123" i="27"/>
  <c r="AQ123" i="27" s="1"/>
  <c r="I123" i="27"/>
  <c r="E123" i="27"/>
  <c r="A123" i="27"/>
  <c r="AP122" i="27"/>
  <c r="AN122" i="27"/>
  <c r="AM122" i="27"/>
  <c r="AL122" i="27"/>
  <c r="S122" i="27"/>
  <c r="AQ122" i="27" s="1"/>
  <c r="I122" i="27"/>
  <c r="D122" i="27"/>
  <c r="A122" i="27"/>
  <c r="AP121" i="27"/>
  <c r="AN121" i="27"/>
  <c r="AM121" i="27"/>
  <c r="AL121" i="27"/>
  <c r="S121" i="27"/>
  <c r="AQ121" i="27" s="1"/>
  <c r="I121" i="27"/>
  <c r="E121" i="27"/>
  <c r="D121" i="27"/>
  <c r="A121" i="27"/>
  <c r="AP120" i="27"/>
  <c r="AN120" i="27"/>
  <c r="AM120" i="27"/>
  <c r="AL120" i="27"/>
  <c r="S120" i="27"/>
  <c r="AQ120" i="27" s="1"/>
  <c r="I120" i="27"/>
  <c r="E120" i="27"/>
  <c r="A120" i="27"/>
  <c r="AP119" i="27"/>
  <c r="AN119" i="27"/>
  <c r="AM119" i="27"/>
  <c r="AL119" i="27"/>
  <c r="S119" i="27"/>
  <c r="AQ119" i="27" s="1"/>
  <c r="I119" i="27"/>
  <c r="E119" i="27"/>
  <c r="A119" i="27"/>
  <c r="AP118" i="27"/>
  <c r="AN118" i="27"/>
  <c r="AM118" i="27"/>
  <c r="AL118" i="27"/>
  <c r="S118" i="27"/>
  <c r="AQ118" i="27" s="1"/>
  <c r="I118" i="27"/>
  <c r="D118" i="27"/>
  <c r="A118" i="27"/>
  <c r="AP117" i="27"/>
  <c r="AN117" i="27"/>
  <c r="AM117" i="27"/>
  <c r="AL117" i="27"/>
  <c r="S117" i="27"/>
  <c r="AQ117" i="27" s="1"/>
  <c r="I117" i="27"/>
  <c r="E117" i="27"/>
  <c r="A117" i="27"/>
  <c r="AP116" i="27"/>
  <c r="AN116" i="27"/>
  <c r="AM116" i="27"/>
  <c r="AL116" i="27"/>
  <c r="S116" i="27"/>
  <c r="AQ116" i="27" s="1"/>
  <c r="I116" i="27"/>
  <c r="D116" i="27"/>
  <c r="E116" i="27"/>
  <c r="A116" i="27"/>
  <c r="AP115" i="27"/>
  <c r="AN115" i="27"/>
  <c r="AM115" i="27"/>
  <c r="AL115" i="27"/>
  <c r="S115" i="27"/>
  <c r="AQ115" i="27" s="1"/>
  <c r="I115" i="27"/>
  <c r="E115" i="27"/>
  <c r="A115" i="27"/>
  <c r="AP114" i="27"/>
  <c r="AN114" i="27"/>
  <c r="AM114" i="27"/>
  <c r="AL114" i="27"/>
  <c r="S114" i="27"/>
  <c r="AQ114" i="27" s="1"/>
  <c r="I114" i="27"/>
  <c r="E114" i="27"/>
  <c r="D114" i="27"/>
  <c r="A114" i="27"/>
  <c r="AP113" i="27"/>
  <c r="AN113" i="27"/>
  <c r="AM113" i="27"/>
  <c r="AL113" i="27"/>
  <c r="S113" i="27"/>
  <c r="AQ113" i="27" s="1"/>
  <c r="I113" i="27"/>
  <c r="D113" i="27"/>
  <c r="E113" i="27"/>
  <c r="A113" i="27"/>
  <c r="AP112" i="27"/>
  <c r="AN112" i="27"/>
  <c r="AM112" i="27"/>
  <c r="AL112" i="27"/>
  <c r="S112" i="27"/>
  <c r="AQ112" i="27" s="1"/>
  <c r="I112" i="27"/>
  <c r="D112" i="27"/>
  <c r="A112" i="27"/>
  <c r="AP111" i="27"/>
  <c r="AN111" i="27"/>
  <c r="AM111" i="27"/>
  <c r="AL111" i="27"/>
  <c r="S111" i="27"/>
  <c r="AQ111" i="27" s="1"/>
  <c r="I111" i="27"/>
  <c r="D111" i="27"/>
  <c r="E111" i="27"/>
  <c r="A111" i="27"/>
  <c r="AP110" i="27"/>
  <c r="AN110" i="27"/>
  <c r="AM110" i="27"/>
  <c r="AL110" i="27"/>
  <c r="S110" i="27"/>
  <c r="AQ110" i="27" s="1"/>
  <c r="I110" i="27"/>
  <c r="D110" i="27"/>
  <c r="E110" i="27"/>
  <c r="A110" i="27"/>
  <c r="AP109" i="27"/>
  <c r="AN109" i="27"/>
  <c r="AM109" i="27"/>
  <c r="AL109" i="27"/>
  <c r="S109" i="27"/>
  <c r="AQ109" i="27" s="1"/>
  <c r="I109" i="27"/>
  <c r="D109" i="27"/>
  <c r="A109" i="27"/>
  <c r="AP108" i="27"/>
  <c r="AN108" i="27"/>
  <c r="AM108" i="27"/>
  <c r="AL108" i="27"/>
  <c r="S108" i="27"/>
  <c r="AQ108" i="27" s="1"/>
  <c r="I108" i="27"/>
  <c r="D108" i="27"/>
  <c r="A108" i="27"/>
  <c r="AP107" i="27"/>
  <c r="AN107" i="27"/>
  <c r="AM107" i="27"/>
  <c r="AL107" i="27"/>
  <c r="S107" i="27"/>
  <c r="AQ107" i="27" s="1"/>
  <c r="I107" i="27"/>
  <c r="E107" i="27"/>
  <c r="A107" i="27"/>
  <c r="AP106" i="27"/>
  <c r="AN106" i="27"/>
  <c r="AM106" i="27"/>
  <c r="AL106" i="27"/>
  <c r="S106" i="27"/>
  <c r="AQ106" i="27" s="1"/>
  <c r="I106" i="27"/>
  <c r="E106" i="27"/>
  <c r="A106" i="27"/>
  <c r="AP105" i="27"/>
  <c r="AN105" i="27"/>
  <c r="AM105" i="27"/>
  <c r="AL105" i="27"/>
  <c r="S105" i="27"/>
  <c r="AQ105" i="27" s="1"/>
  <c r="I105" i="27"/>
  <c r="D105" i="27"/>
  <c r="A105" i="27"/>
  <c r="AP104" i="27"/>
  <c r="AN104" i="27"/>
  <c r="AM104" i="27"/>
  <c r="AL104" i="27"/>
  <c r="S104" i="27"/>
  <c r="AQ104" i="27" s="1"/>
  <c r="I104" i="27"/>
  <c r="E104" i="27"/>
  <c r="D104" i="27"/>
  <c r="A104" i="27"/>
  <c r="AP103" i="27"/>
  <c r="AN103" i="27"/>
  <c r="AM103" i="27"/>
  <c r="AL103" i="27"/>
  <c r="S103" i="27"/>
  <c r="AQ103" i="27" s="1"/>
  <c r="I103" i="27"/>
  <c r="D103" i="27"/>
  <c r="E103" i="27"/>
  <c r="A103" i="27"/>
  <c r="AP102" i="27"/>
  <c r="AN102" i="27"/>
  <c r="AM102" i="27"/>
  <c r="AL102" i="27"/>
  <c r="S102" i="27"/>
  <c r="AQ102" i="27" s="1"/>
  <c r="I102" i="27"/>
  <c r="E102" i="27"/>
  <c r="A102" i="27"/>
  <c r="AP101" i="27"/>
  <c r="AN101" i="27"/>
  <c r="AM101" i="27"/>
  <c r="AL101" i="27"/>
  <c r="S101" i="27"/>
  <c r="AQ101" i="27" s="1"/>
  <c r="I101" i="27"/>
  <c r="D101" i="27"/>
  <c r="A101" i="27"/>
  <c r="AP100" i="27"/>
  <c r="AN100" i="27"/>
  <c r="AM100" i="27"/>
  <c r="AL100" i="27"/>
  <c r="S100" i="27"/>
  <c r="AQ100" i="27" s="1"/>
  <c r="I100" i="27"/>
  <c r="E100" i="27"/>
  <c r="D100" i="27"/>
  <c r="A100" i="27"/>
  <c r="AP99" i="27"/>
  <c r="AN99" i="27"/>
  <c r="AM99" i="27"/>
  <c r="AL99" i="27"/>
  <c r="S99" i="27"/>
  <c r="AQ99" i="27" s="1"/>
  <c r="I99" i="27"/>
  <c r="E99" i="27"/>
  <c r="A99" i="27"/>
  <c r="AP98" i="27"/>
  <c r="AN98" i="27"/>
  <c r="AM98" i="27"/>
  <c r="AL98" i="27"/>
  <c r="S98" i="27"/>
  <c r="AQ98" i="27" s="1"/>
  <c r="I98" i="27"/>
  <c r="E98" i="27"/>
  <c r="A98" i="27"/>
  <c r="AP97" i="27"/>
  <c r="AN97" i="27"/>
  <c r="AM97" i="27"/>
  <c r="AL97" i="27"/>
  <c r="S97" i="27"/>
  <c r="AQ97" i="27" s="1"/>
  <c r="I97" i="27"/>
  <c r="D97" i="27"/>
  <c r="A97" i="27"/>
  <c r="AP96" i="27"/>
  <c r="AN96" i="27"/>
  <c r="AM96" i="27"/>
  <c r="AL96" i="27"/>
  <c r="S96" i="27"/>
  <c r="AQ96" i="27" s="1"/>
  <c r="I96" i="27"/>
  <c r="E96" i="27"/>
  <c r="D96" i="27"/>
  <c r="A96" i="27"/>
  <c r="AP95" i="27"/>
  <c r="AN95" i="27"/>
  <c r="AM95" i="27"/>
  <c r="AL95" i="27"/>
  <c r="S95" i="27"/>
  <c r="AQ95" i="27" s="1"/>
  <c r="I95" i="27"/>
  <c r="E95" i="27"/>
  <c r="A95" i="27"/>
  <c r="AP94" i="27"/>
  <c r="AN94" i="27"/>
  <c r="AM94" i="27"/>
  <c r="AL94" i="27"/>
  <c r="S94" i="27"/>
  <c r="AQ94" i="27" s="1"/>
  <c r="I94" i="27"/>
  <c r="D94" i="27"/>
  <c r="A94" i="27"/>
  <c r="AP93" i="27"/>
  <c r="AN93" i="27"/>
  <c r="AM93" i="27"/>
  <c r="AL93" i="27"/>
  <c r="S93" i="27"/>
  <c r="AQ93" i="27" s="1"/>
  <c r="I93" i="27"/>
  <c r="D93" i="27"/>
  <c r="A93" i="27"/>
  <c r="AP92" i="27"/>
  <c r="AN92" i="27"/>
  <c r="AM92" i="27"/>
  <c r="AL92" i="27"/>
  <c r="S92" i="27"/>
  <c r="AQ92" i="27" s="1"/>
  <c r="I92" i="27"/>
  <c r="D92" i="27"/>
  <c r="A92" i="27"/>
  <c r="AP91" i="27"/>
  <c r="AN91" i="27"/>
  <c r="AM91" i="27"/>
  <c r="AL91" i="27"/>
  <c r="S91" i="27"/>
  <c r="AQ91" i="27" s="1"/>
  <c r="I91" i="27"/>
  <c r="E91" i="27"/>
  <c r="A91" i="27"/>
  <c r="AP90" i="27"/>
  <c r="AN90" i="27"/>
  <c r="AM90" i="27"/>
  <c r="AL90" i="27"/>
  <c r="S90" i="27"/>
  <c r="AQ90" i="27" s="1"/>
  <c r="I90" i="27"/>
  <c r="E90" i="27"/>
  <c r="D90" i="27"/>
  <c r="A90" i="27"/>
  <c r="AP89" i="27"/>
  <c r="AN89" i="27"/>
  <c r="AM89" i="27"/>
  <c r="AL89" i="27"/>
  <c r="S89" i="27"/>
  <c r="AQ89" i="27" s="1"/>
  <c r="I89" i="27"/>
  <c r="D89" i="27"/>
  <c r="A89" i="27"/>
  <c r="AP88" i="27"/>
  <c r="AN88" i="27"/>
  <c r="AM88" i="27"/>
  <c r="AL88" i="27"/>
  <c r="S88" i="27"/>
  <c r="AQ88" i="27" s="1"/>
  <c r="I88" i="27"/>
  <c r="D88" i="27"/>
  <c r="A88" i="27"/>
  <c r="AP87" i="27"/>
  <c r="AN87" i="27"/>
  <c r="AM87" i="27"/>
  <c r="AL87" i="27"/>
  <c r="S87" i="27"/>
  <c r="AQ87" i="27" s="1"/>
  <c r="I87" i="27"/>
  <c r="E87" i="27"/>
  <c r="D87" i="27"/>
  <c r="A87" i="27"/>
  <c r="AP86" i="27"/>
  <c r="AN86" i="27"/>
  <c r="AM86" i="27"/>
  <c r="AL86" i="27"/>
  <c r="S86" i="27"/>
  <c r="AQ86" i="27" s="1"/>
  <c r="I86" i="27"/>
  <c r="E86" i="27"/>
  <c r="A86" i="27"/>
  <c r="AP85" i="27"/>
  <c r="AN85" i="27"/>
  <c r="AM85" i="27"/>
  <c r="AL85" i="27"/>
  <c r="S85" i="27"/>
  <c r="AQ85" i="27" s="1"/>
  <c r="I85" i="27"/>
  <c r="D85" i="27"/>
  <c r="A85" i="27"/>
  <c r="AP84" i="27"/>
  <c r="AN84" i="27"/>
  <c r="AM84" i="27"/>
  <c r="AL84" i="27"/>
  <c r="S84" i="27"/>
  <c r="AQ84" i="27" s="1"/>
  <c r="I84" i="27"/>
  <c r="E84" i="27"/>
  <c r="D84" i="27"/>
  <c r="A84" i="27"/>
  <c r="AP83" i="27"/>
  <c r="AN83" i="27"/>
  <c r="AM83" i="27"/>
  <c r="AL83" i="27"/>
  <c r="S83" i="27"/>
  <c r="AQ83" i="27" s="1"/>
  <c r="I83" i="27"/>
  <c r="D83" i="27"/>
  <c r="A83" i="27"/>
  <c r="AP82" i="27"/>
  <c r="AN82" i="27"/>
  <c r="AM82" i="27"/>
  <c r="AL82" i="27"/>
  <c r="S82" i="27"/>
  <c r="AQ82" i="27" s="1"/>
  <c r="I82" i="27"/>
  <c r="D82" i="27"/>
  <c r="E82" i="27"/>
  <c r="A82" i="27"/>
  <c r="AP81" i="27"/>
  <c r="AN81" i="27"/>
  <c r="AM81" i="27"/>
  <c r="AL81" i="27"/>
  <c r="S81" i="27"/>
  <c r="AQ81" i="27" s="1"/>
  <c r="I81" i="27"/>
  <c r="D81" i="27"/>
  <c r="A81" i="27"/>
  <c r="AP80" i="27"/>
  <c r="AN80" i="27"/>
  <c r="AM80" i="27"/>
  <c r="AL80" i="27"/>
  <c r="S80" i="27"/>
  <c r="AQ80" i="27" s="1"/>
  <c r="I80" i="27"/>
  <c r="E80" i="27"/>
  <c r="A80" i="27"/>
  <c r="AP79" i="27"/>
  <c r="AN79" i="27"/>
  <c r="AM79" i="27"/>
  <c r="AL79" i="27"/>
  <c r="S79" i="27"/>
  <c r="AQ79" i="27" s="1"/>
  <c r="I79" i="27"/>
  <c r="D79" i="27"/>
  <c r="E79" i="27"/>
  <c r="A79" i="27"/>
  <c r="AP78" i="27"/>
  <c r="AN78" i="27"/>
  <c r="AM78" i="27"/>
  <c r="AL78" i="27"/>
  <c r="S78" i="27"/>
  <c r="AQ78" i="27" s="1"/>
  <c r="I78" i="27"/>
  <c r="E78" i="27"/>
  <c r="D78" i="27"/>
  <c r="A78" i="27"/>
  <c r="AP77" i="27"/>
  <c r="AN77" i="27"/>
  <c r="AM77" i="27"/>
  <c r="AL77" i="27"/>
  <c r="S77" i="27"/>
  <c r="AQ77" i="27" s="1"/>
  <c r="I77" i="27"/>
  <c r="D77" i="27"/>
  <c r="A77" i="27"/>
  <c r="AP76" i="27"/>
  <c r="AN76" i="27"/>
  <c r="AM76" i="27"/>
  <c r="AL76" i="27"/>
  <c r="S76" i="27"/>
  <c r="AQ76" i="27" s="1"/>
  <c r="I76" i="27"/>
  <c r="E76" i="27"/>
  <c r="A76" i="27"/>
  <c r="AP75" i="27"/>
  <c r="AN75" i="27"/>
  <c r="AM75" i="27"/>
  <c r="AL75" i="27"/>
  <c r="S75" i="27"/>
  <c r="AQ75" i="27" s="1"/>
  <c r="I75" i="27"/>
  <c r="E75" i="27"/>
  <c r="A75" i="27"/>
  <c r="AP74" i="27"/>
  <c r="AN74" i="27"/>
  <c r="AM74" i="27"/>
  <c r="AL74" i="27"/>
  <c r="S74" i="27"/>
  <c r="AQ74" i="27" s="1"/>
  <c r="I74" i="27"/>
  <c r="D74" i="27"/>
  <c r="E74" i="27"/>
  <c r="A74" i="27"/>
  <c r="AP73" i="27"/>
  <c r="AN73" i="27"/>
  <c r="AM73" i="27"/>
  <c r="AL73" i="27"/>
  <c r="S73" i="27"/>
  <c r="AQ73" i="27" s="1"/>
  <c r="I73" i="27"/>
  <c r="D73" i="27"/>
  <c r="A73" i="27"/>
  <c r="AP72" i="27"/>
  <c r="AN72" i="27"/>
  <c r="AM72" i="27"/>
  <c r="AL72" i="27"/>
  <c r="S72" i="27"/>
  <c r="AQ72" i="27" s="1"/>
  <c r="I72" i="27"/>
  <c r="E72" i="27"/>
  <c r="D72" i="27"/>
  <c r="A72" i="27"/>
  <c r="AP71" i="27"/>
  <c r="AN71" i="27"/>
  <c r="AM71" i="27"/>
  <c r="AL71" i="27"/>
  <c r="S71" i="27"/>
  <c r="AQ71" i="27" s="1"/>
  <c r="I71" i="27"/>
  <c r="E71" i="27"/>
  <c r="A71" i="27"/>
  <c r="AP70" i="27"/>
  <c r="AN70" i="27"/>
  <c r="AM70" i="27"/>
  <c r="AL70" i="27"/>
  <c r="S70" i="27"/>
  <c r="AQ70" i="27" s="1"/>
  <c r="I70" i="27"/>
  <c r="E70" i="27"/>
  <c r="A70" i="27"/>
  <c r="AP69" i="27"/>
  <c r="AN69" i="27"/>
  <c r="AM69" i="27"/>
  <c r="AL69" i="27"/>
  <c r="S69" i="27"/>
  <c r="AQ69" i="27" s="1"/>
  <c r="I69" i="27"/>
  <c r="D69" i="27"/>
  <c r="A69" i="27"/>
  <c r="AP68" i="27"/>
  <c r="AN68" i="27"/>
  <c r="AM68" i="27"/>
  <c r="AL68" i="27"/>
  <c r="S68" i="27"/>
  <c r="AQ68" i="27" s="1"/>
  <c r="I68" i="27"/>
  <c r="E68" i="27"/>
  <c r="A68" i="27"/>
  <c r="AP67" i="27"/>
  <c r="AN67" i="27"/>
  <c r="AM67" i="27"/>
  <c r="AL67" i="27"/>
  <c r="S67" i="27"/>
  <c r="AQ67" i="27" s="1"/>
  <c r="I67" i="27"/>
  <c r="E67" i="27"/>
  <c r="A67" i="27"/>
  <c r="AP66" i="27"/>
  <c r="AN66" i="27"/>
  <c r="AM66" i="27"/>
  <c r="AL66" i="27"/>
  <c r="S66" i="27"/>
  <c r="AQ66" i="27" s="1"/>
  <c r="I66" i="27"/>
  <c r="E66" i="27"/>
  <c r="D66" i="27"/>
  <c r="A66" i="27"/>
  <c r="AP65" i="27"/>
  <c r="AN65" i="27"/>
  <c r="AM65" i="27"/>
  <c r="AL65" i="27"/>
  <c r="S65" i="27"/>
  <c r="AQ65" i="27" s="1"/>
  <c r="I65" i="27"/>
  <c r="D65" i="27"/>
  <c r="A65" i="27"/>
  <c r="AP64" i="27"/>
  <c r="AN64" i="27"/>
  <c r="AM64" i="27"/>
  <c r="AL64" i="27"/>
  <c r="S64" i="27"/>
  <c r="AQ64" i="27" s="1"/>
  <c r="I64" i="27"/>
  <c r="E64" i="27"/>
  <c r="A64" i="27"/>
  <c r="AP63" i="27"/>
  <c r="AN63" i="27"/>
  <c r="AM63" i="27"/>
  <c r="AL63" i="27"/>
  <c r="S63" i="27"/>
  <c r="AQ63" i="27" s="1"/>
  <c r="I63" i="27"/>
  <c r="D63" i="27"/>
  <c r="E63" i="27"/>
  <c r="A63" i="27"/>
  <c r="AP62" i="27"/>
  <c r="AN62" i="27"/>
  <c r="AM62" i="27"/>
  <c r="AL62" i="27"/>
  <c r="S62" i="27"/>
  <c r="AQ62" i="27" s="1"/>
  <c r="I62" i="27"/>
  <c r="E62" i="27"/>
  <c r="A62" i="27"/>
  <c r="AP61" i="27"/>
  <c r="AN61" i="27"/>
  <c r="AM61" i="27"/>
  <c r="AL61" i="27"/>
  <c r="S61" i="27"/>
  <c r="AQ61" i="27" s="1"/>
  <c r="I61" i="27"/>
  <c r="D61" i="27"/>
  <c r="A61" i="27"/>
  <c r="AP60" i="27"/>
  <c r="AN60" i="27"/>
  <c r="AM60" i="27"/>
  <c r="AL60" i="27"/>
  <c r="S60" i="27"/>
  <c r="AQ60" i="27" s="1"/>
  <c r="I60" i="27"/>
  <c r="D60" i="27"/>
  <c r="E60" i="27"/>
  <c r="A60" i="27"/>
  <c r="AP59" i="27"/>
  <c r="AN59" i="27"/>
  <c r="AM59" i="27"/>
  <c r="AL59" i="27"/>
  <c r="S59" i="27"/>
  <c r="AQ59" i="27" s="1"/>
  <c r="I59" i="27"/>
  <c r="E59" i="27"/>
  <c r="A59" i="27"/>
  <c r="AP58" i="27"/>
  <c r="AN58" i="27"/>
  <c r="AM58" i="27"/>
  <c r="AL58" i="27"/>
  <c r="S58" i="27"/>
  <c r="AQ58" i="27" s="1"/>
  <c r="I58" i="27"/>
  <c r="E58" i="27"/>
  <c r="A58" i="27"/>
  <c r="AP57" i="27"/>
  <c r="AN57" i="27"/>
  <c r="AM57" i="27"/>
  <c r="AL57" i="27"/>
  <c r="S57" i="27"/>
  <c r="AQ57" i="27" s="1"/>
  <c r="I57" i="27"/>
  <c r="D57" i="27"/>
  <c r="A57" i="27"/>
  <c r="AP56" i="27"/>
  <c r="AN56" i="27"/>
  <c r="AM56" i="27"/>
  <c r="AL56" i="27"/>
  <c r="S56" i="27"/>
  <c r="AQ56" i="27" s="1"/>
  <c r="I56" i="27"/>
  <c r="E56" i="27"/>
  <c r="A56" i="27"/>
  <c r="AP55" i="27"/>
  <c r="AN55" i="27"/>
  <c r="AM55" i="27"/>
  <c r="AL55" i="27"/>
  <c r="S55" i="27"/>
  <c r="AQ55" i="27" s="1"/>
  <c r="I55" i="27"/>
  <c r="E55" i="27"/>
  <c r="A55" i="27"/>
  <c r="AP54" i="27"/>
  <c r="AN54" i="27"/>
  <c r="AM54" i="27"/>
  <c r="AL54" i="27"/>
  <c r="S54" i="27"/>
  <c r="AQ54" i="27" s="1"/>
  <c r="I54" i="27"/>
  <c r="E54" i="27"/>
  <c r="A54" i="27"/>
  <c r="AP53" i="27"/>
  <c r="AN53" i="27"/>
  <c r="AM53" i="27"/>
  <c r="AL53" i="27"/>
  <c r="S53" i="27"/>
  <c r="AQ53" i="27" s="1"/>
  <c r="I53" i="27"/>
  <c r="D53" i="27"/>
  <c r="A53" i="27"/>
  <c r="AP52" i="27"/>
  <c r="AN52" i="27"/>
  <c r="AM52" i="27"/>
  <c r="AL52" i="27"/>
  <c r="S52" i="27"/>
  <c r="AQ52" i="27" s="1"/>
  <c r="I52" i="27"/>
  <c r="E52" i="27"/>
  <c r="D52" i="27"/>
  <c r="A52" i="27"/>
  <c r="AP51" i="27"/>
  <c r="AN51" i="27"/>
  <c r="AM51" i="27"/>
  <c r="AL51" i="27"/>
  <c r="S51" i="27"/>
  <c r="AQ51" i="27" s="1"/>
  <c r="I51" i="27"/>
  <c r="E51" i="27"/>
  <c r="A51" i="27"/>
  <c r="AP50" i="27"/>
  <c r="AN50" i="27"/>
  <c r="AM50" i="27"/>
  <c r="AL50" i="27"/>
  <c r="S50" i="27"/>
  <c r="AQ50" i="27" s="1"/>
  <c r="I50" i="27"/>
  <c r="E50" i="27"/>
  <c r="D50" i="27"/>
  <c r="A50" i="27"/>
  <c r="AP49" i="27"/>
  <c r="AN49" i="27"/>
  <c r="AM49" i="27"/>
  <c r="AL49" i="27"/>
  <c r="S49" i="27"/>
  <c r="AQ49" i="27" s="1"/>
  <c r="I49" i="27"/>
  <c r="D49" i="27"/>
  <c r="A49" i="27"/>
  <c r="AP48" i="27"/>
  <c r="AN48" i="27"/>
  <c r="AM48" i="27"/>
  <c r="AL48" i="27"/>
  <c r="S48" i="27"/>
  <c r="AQ48" i="27" s="1"/>
  <c r="I48" i="27"/>
  <c r="E48" i="27"/>
  <c r="A48" i="27"/>
  <c r="AP47" i="27"/>
  <c r="AN47" i="27"/>
  <c r="AM47" i="27"/>
  <c r="AL47" i="27"/>
  <c r="S47" i="27"/>
  <c r="AQ47" i="27" s="1"/>
  <c r="I47" i="27"/>
  <c r="D47" i="27"/>
  <c r="E47" i="27"/>
  <c r="A47" i="27"/>
  <c r="AP46" i="27"/>
  <c r="AN46" i="27"/>
  <c r="AM46" i="27"/>
  <c r="AL46" i="27"/>
  <c r="S46" i="27"/>
  <c r="AQ46" i="27" s="1"/>
  <c r="I46" i="27"/>
  <c r="D46" i="27"/>
  <c r="A46" i="27"/>
  <c r="AP45" i="27"/>
  <c r="AN45" i="27"/>
  <c r="AM45" i="27"/>
  <c r="AL45" i="27"/>
  <c r="S45" i="27"/>
  <c r="AQ45" i="27" s="1"/>
  <c r="I45" i="27"/>
  <c r="D45" i="27"/>
  <c r="A45" i="27"/>
  <c r="AP44" i="27"/>
  <c r="AN44" i="27"/>
  <c r="AM44" i="27"/>
  <c r="AL44" i="27"/>
  <c r="S44" i="27"/>
  <c r="AQ44" i="27" s="1"/>
  <c r="I44" i="27"/>
  <c r="D44" i="27"/>
  <c r="E44" i="27"/>
  <c r="A44" i="27"/>
  <c r="AP43" i="27"/>
  <c r="AN43" i="27"/>
  <c r="AM43" i="27"/>
  <c r="AL43" i="27"/>
  <c r="S43" i="27"/>
  <c r="AQ43" i="27" s="1"/>
  <c r="I43" i="27"/>
  <c r="E43" i="27"/>
  <c r="A43" i="27"/>
  <c r="AP42" i="27"/>
  <c r="AN42" i="27"/>
  <c r="AM42" i="27"/>
  <c r="AL42" i="27"/>
  <c r="S42" i="27"/>
  <c r="AQ42" i="27" s="1"/>
  <c r="I42" i="27"/>
  <c r="E42" i="27"/>
  <c r="A42" i="27"/>
  <c r="AP41" i="27"/>
  <c r="AN41" i="27"/>
  <c r="AM41" i="27"/>
  <c r="AL41" i="27"/>
  <c r="S41" i="27"/>
  <c r="AQ41" i="27" s="1"/>
  <c r="I41" i="27"/>
  <c r="D41" i="27"/>
  <c r="A41" i="27"/>
  <c r="AP40" i="27"/>
  <c r="AN40" i="27"/>
  <c r="AM40" i="27"/>
  <c r="AL40" i="27"/>
  <c r="S40" i="27"/>
  <c r="AQ40" i="27" s="1"/>
  <c r="I40" i="27"/>
  <c r="E40" i="27"/>
  <c r="D40" i="27"/>
  <c r="A40" i="27"/>
  <c r="AP39" i="27"/>
  <c r="AN39" i="27"/>
  <c r="AM39" i="27"/>
  <c r="AL39" i="27"/>
  <c r="S39" i="27"/>
  <c r="AQ39" i="27" s="1"/>
  <c r="I39" i="27"/>
  <c r="E39" i="27"/>
  <c r="A39" i="27"/>
  <c r="AP38" i="27"/>
  <c r="AN38" i="27"/>
  <c r="AM38" i="27"/>
  <c r="AL38" i="27"/>
  <c r="S38" i="27"/>
  <c r="AQ38" i="27" s="1"/>
  <c r="I38" i="27"/>
  <c r="D38" i="27"/>
  <c r="E38" i="27"/>
  <c r="A38" i="27"/>
  <c r="AP37" i="27"/>
  <c r="AN37" i="27"/>
  <c r="AM37" i="27"/>
  <c r="AL37" i="27"/>
  <c r="S37" i="27"/>
  <c r="AQ37" i="27" s="1"/>
  <c r="I37" i="27"/>
  <c r="D37" i="27"/>
  <c r="A37" i="27"/>
  <c r="AP36" i="27"/>
  <c r="AN36" i="27"/>
  <c r="AM36" i="27"/>
  <c r="AL36" i="27"/>
  <c r="S36" i="27"/>
  <c r="AQ36" i="27" s="1"/>
  <c r="I36" i="27"/>
  <c r="E36" i="27"/>
  <c r="A36" i="27"/>
  <c r="AP35" i="27"/>
  <c r="AN35" i="27"/>
  <c r="AM35" i="27"/>
  <c r="AL35" i="27"/>
  <c r="S35" i="27"/>
  <c r="AQ35" i="27" s="1"/>
  <c r="I35" i="27"/>
  <c r="E35" i="27"/>
  <c r="A35" i="27"/>
  <c r="AP34" i="27"/>
  <c r="AN34" i="27"/>
  <c r="AM34" i="27"/>
  <c r="AL34" i="27"/>
  <c r="S34" i="27"/>
  <c r="AQ34" i="27" s="1"/>
  <c r="I34" i="27"/>
  <c r="E34" i="27"/>
  <c r="A34" i="27"/>
  <c r="AP33" i="27"/>
  <c r="AN33" i="27"/>
  <c r="AM33" i="27"/>
  <c r="AL33" i="27"/>
  <c r="S33" i="27"/>
  <c r="AQ33" i="27" s="1"/>
  <c r="I33" i="27"/>
  <c r="D33" i="27"/>
  <c r="A33" i="27"/>
  <c r="AP32" i="27"/>
  <c r="AN32" i="27"/>
  <c r="AM32" i="27"/>
  <c r="AL32" i="27"/>
  <c r="S32" i="27"/>
  <c r="AQ32" i="27" s="1"/>
  <c r="I32" i="27"/>
  <c r="E32" i="27"/>
  <c r="A32" i="27"/>
  <c r="AP31" i="27"/>
  <c r="AN31" i="27"/>
  <c r="AM31" i="27"/>
  <c r="AL31" i="27"/>
  <c r="S31" i="27"/>
  <c r="AQ31" i="27" s="1"/>
  <c r="I31" i="27"/>
  <c r="E31" i="27"/>
  <c r="A31" i="27"/>
  <c r="AP30" i="27"/>
  <c r="AN30" i="27"/>
  <c r="AM30" i="27"/>
  <c r="AL30" i="27"/>
  <c r="S30" i="27"/>
  <c r="AQ30" i="27" s="1"/>
  <c r="E30" i="27"/>
  <c r="A30" i="27"/>
  <c r="AP29" i="27"/>
  <c r="AN29" i="27"/>
  <c r="AM29" i="27"/>
  <c r="AL29" i="27"/>
  <c r="S29" i="27"/>
  <c r="AQ29" i="27" s="1"/>
  <c r="D29" i="27"/>
  <c r="A29" i="27"/>
  <c r="AP28" i="27"/>
  <c r="AN28" i="27"/>
  <c r="AM28" i="27"/>
  <c r="AL28" i="27"/>
  <c r="S28" i="27"/>
  <c r="AQ28" i="27" s="1"/>
  <c r="E28" i="27"/>
  <c r="A28" i="27"/>
  <c r="AP27" i="27"/>
  <c r="AN27" i="27"/>
  <c r="AM27" i="27"/>
  <c r="AL27" i="27"/>
  <c r="S27" i="27"/>
  <c r="AQ27" i="27" s="1"/>
  <c r="D27" i="27"/>
  <c r="E27" i="27"/>
  <c r="A27" i="27"/>
  <c r="AP26" i="27"/>
  <c r="AN26" i="27"/>
  <c r="AM26" i="27"/>
  <c r="AL26" i="27"/>
  <c r="S26" i="27"/>
  <c r="AQ26" i="27" s="1"/>
  <c r="E26" i="27"/>
  <c r="A26" i="27"/>
  <c r="AP25" i="27"/>
  <c r="AN25" i="27"/>
  <c r="AM25" i="27"/>
  <c r="AL25" i="27"/>
  <c r="S25" i="27"/>
  <c r="AQ25" i="27" s="1"/>
  <c r="E25" i="27"/>
  <c r="A25" i="27"/>
  <c r="AP24" i="27"/>
  <c r="AN24" i="27"/>
  <c r="AM24" i="27"/>
  <c r="AL24" i="27"/>
  <c r="S24" i="27"/>
  <c r="AQ24" i="27" s="1"/>
  <c r="I24" i="27"/>
  <c r="D24" i="27"/>
  <c r="A24" i="27"/>
  <c r="AP23" i="27"/>
  <c r="AN23" i="27"/>
  <c r="AM23" i="27"/>
  <c r="AL23" i="27"/>
  <c r="S23" i="27"/>
  <c r="AQ23" i="27" s="1"/>
  <c r="I23" i="27"/>
  <c r="E23" i="27"/>
  <c r="A23" i="27"/>
  <c r="AP22" i="27"/>
  <c r="AN22" i="27"/>
  <c r="AM22" i="27"/>
  <c r="AL22" i="27"/>
  <c r="I22" i="27"/>
  <c r="E22" i="27"/>
  <c r="D22" i="27"/>
  <c r="A22" i="27"/>
  <c r="AP21" i="27"/>
  <c r="AN21" i="27"/>
  <c r="AM21" i="27"/>
  <c r="AL21" i="27"/>
  <c r="I21" i="27"/>
  <c r="E21" i="27"/>
  <c r="A21" i="27"/>
  <c r="AP20" i="27"/>
  <c r="AN20" i="27"/>
  <c r="AM20" i="27"/>
  <c r="AL20" i="27"/>
  <c r="I20" i="27"/>
  <c r="D20" i="27"/>
  <c r="A20" i="27"/>
  <c r="AP19" i="27"/>
  <c r="AN19" i="27"/>
  <c r="AM19" i="27"/>
  <c r="AL19" i="27"/>
  <c r="I19" i="27"/>
  <c r="E19" i="27"/>
  <c r="D19" i="27"/>
  <c r="A19" i="27"/>
  <c r="AP18" i="27"/>
  <c r="AN18" i="27"/>
  <c r="AM18" i="27"/>
  <c r="AL18" i="27"/>
  <c r="I18" i="27"/>
  <c r="E18" i="27"/>
  <c r="A18" i="27"/>
  <c r="AP17" i="27"/>
  <c r="AN17" i="27"/>
  <c r="AM17" i="27"/>
  <c r="AL17" i="27"/>
  <c r="I17" i="27"/>
  <c r="E17" i="27"/>
  <c r="D17" i="27"/>
  <c r="A17" i="27"/>
  <c r="AP16" i="27"/>
  <c r="AN16" i="27"/>
  <c r="AM16" i="27"/>
  <c r="AL16" i="27"/>
  <c r="I16" i="27"/>
  <c r="E16" i="27"/>
  <c r="A16" i="27"/>
  <c r="AN15" i="27"/>
  <c r="AM15" i="27"/>
  <c r="AL15" i="27"/>
  <c r="I15" i="27"/>
  <c r="E15" i="27"/>
  <c r="A15" i="27"/>
  <c r="AN14" i="27"/>
  <c r="AM14" i="27"/>
  <c r="AL14" i="27"/>
  <c r="I14" i="27"/>
  <c r="D14" i="27"/>
  <c r="A14" i="27"/>
  <c r="AN13" i="27"/>
  <c r="AM13" i="27"/>
  <c r="AL13" i="27"/>
  <c r="I13" i="27"/>
  <c r="E13" i="27"/>
  <c r="A13" i="27"/>
  <c r="AN12" i="27"/>
  <c r="AM12" i="27"/>
  <c r="AL12" i="27"/>
  <c r="I12" i="27"/>
  <c r="AD12" i="27" s="1"/>
  <c r="D12" i="27"/>
  <c r="A12" i="27"/>
  <c r="AF11" i="27"/>
  <c r="AG11" i="27" s="1"/>
  <c r="I11" i="27"/>
  <c r="AC5" i="27"/>
  <c r="G4" i="27"/>
  <c r="G4" i="26"/>
  <c r="E158" i="27" l="1"/>
  <c r="D170" i="27"/>
  <c r="D183" i="27"/>
  <c r="D198" i="27"/>
  <c r="D214" i="27"/>
  <c r="D238" i="27"/>
  <c r="D270" i="27"/>
  <c r="D311" i="27"/>
  <c r="E337" i="27"/>
  <c r="E378" i="27"/>
  <c r="E429" i="27"/>
  <c r="E493" i="27"/>
  <c r="D533" i="27"/>
  <c r="E562" i="27"/>
  <c r="D592" i="27"/>
  <c r="D605" i="27"/>
  <c r="D617" i="27"/>
  <c r="D648" i="27"/>
  <c r="D661" i="27"/>
  <c r="D676" i="27"/>
  <c r="E690" i="27"/>
  <c r="D720" i="27"/>
  <c r="E755" i="27"/>
  <c r="E787" i="27"/>
  <c r="E815" i="27"/>
  <c r="E842" i="27"/>
  <c r="E879" i="27"/>
  <c r="E924" i="27"/>
  <c r="D938" i="27"/>
  <c r="D946" i="27"/>
  <c r="D954" i="27"/>
  <c r="D964" i="27"/>
  <c r="D973" i="27"/>
  <c r="D992" i="27"/>
  <c r="D1000" i="27"/>
  <c r="D1010" i="27"/>
  <c r="E274" i="27"/>
  <c r="E343" i="27"/>
  <c r="D564" i="27"/>
  <c r="E578" i="27"/>
  <c r="D692" i="27"/>
  <c r="E706" i="27"/>
  <c r="E727" i="27"/>
  <c r="E759" i="27"/>
  <c r="E791" i="27"/>
  <c r="D948" i="27"/>
  <c r="D956" i="27"/>
  <c r="D965" i="27"/>
  <c r="D28" i="27"/>
  <c r="D42" i="27"/>
  <c r="D54" i="27"/>
  <c r="D70" i="27"/>
  <c r="D91" i="27"/>
  <c r="D115" i="27"/>
  <c r="E133" i="27"/>
  <c r="D163" i="27"/>
  <c r="D175" i="27"/>
  <c r="E188" i="27"/>
  <c r="E204" i="27"/>
  <c r="D218" i="27"/>
  <c r="E249" i="27"/>
  <c r="E281" i="27"/>
  <c r="D348" i="27"/>
  <c r="E389" i="27"/>
  <c r="E445" i="27"/>
  <c r="E504" i="27"/>
  <c r="E540" i="27"/>
  <c r="D580" i="27"/>
  <c r="E594" i="27"/>
  <c r="D637" i="27"/>
  <c r="D649" i="27"/>
  <c r="D708" i="27"/>
  <c r="E731" i="27"/>
  <c r="E763" i="27"/>
  <c r="E795" i="27"/>
  <c r="D821" i="27"/>
  <c r="E855" i="27"/>
  <c r="E892" i="27"/>
  <c r="D957" i="27"/>
  <c r="D984" i="27"/>
  <c r="D993" i="27"/>
  <c r="D546" i="27"/>
  <c r="D31" i="27"/>
  <c r="E46" i="27"/>
  <c r="D59" i="27"/>
  <c r="E83" i="27"/>
  <c r="E94" i="27"/>
  <c r="D107" i="27"/>
  <c r="D119" i="27"/>
  <c r="D143" i="27"/>
  <c r="D190" i="27"/>
  <c r="D206" i="27"/>
  <c r="E224" i="27"/>
  <c r="D254" i="27"/>
  <c r="D297" i="27"/>
  <c r="E322" i="27"/>
  <c r="D359" i="27"/>
  <c r="E400" i="27"/>
  <c r="E461" i="27"/>
  <c r="E547" i="27"/>
  <c r="D584" i="27"/>
  <c r="D597" i="27"/>
  <c r="D612" i="27"/>
  <c r="E626" i="27"/>
  <c r="D656" i="27"/>
  <c r="D669" i="27"/>
  <c r="D681" i="27"/>
  <c r="D712" i="27"/>
  <c r="E739" i="27"/>
  <c r="E771" i="27"/>
  <c r="E803" i="27"/>
  <c r="E863" i="27"/>
  <c r="D908" i="27"/>
  <c r="D934" i="27"/>
  <c r="D942" i="27"/>
  <c r="D950" i="27"/>
  <c r="D960" i="27"/>
  <c r="D968" i="27"/>
  <c r="D977" i="27"/>
  <c r="D986" i="27"/>
  <c r="D996" i="27"/>
  <c r="D1005" i="27"/>
  <c r="D34" i="27"/>
  <c r="E469" i="27"/>
  <c r="D515" i="27"/>
  <c r="E743" i="27"/>
  <c r="E775" i="27"/>
  <c r="D808" i="27"/>
  <c r="D824" i="27"/>
  <c r="E867" i="27"/>
  <c r="D911" i="27"/>
  <c r="D944" i="27"/>
  <c r="D952" i="27"/>
  <c r="D969" i="27"/>
  <c r="D978" i="27"/>
  <c r="D988" i="27"/>
  <c r="D997" i="27"/>
  <c r="E20" i="27"/>
  <c r="D48" i="27"/>
  <c r="D76" i="27"/>
  <c r="D86" i="27"/>
  <c r="D98" i="27"/>
  <c r="E122" i="27"/>
  <c r="D149" i="27"/>
  <c r="E181" i="27"/>
  <c r="E196" i="27"/>
  <c r="E212" i="27"/>
  <c r="E228" i="27"/>
  <c r="D262" i="27"/>
  <c r="D304" i="27"/>
  <c r="D368" i="27"/>
  <c r="E413" i="27"/>
  <c r="E477" i="27"/>
  <c r="D573" i="27"/>
  <c r="D585" i="27"/>
  <c r="D616" i="27"/>
  <c r="D644" i="27"/>
  <c r="E658" i="27"/>
  <c r="D688" i="27"/>
  <c r="D701" i="27"/>
  <c r="D713" i="27"/>
  <c r="E747" i="27"/>
  <c r="E779" i="27"/>
  <c r="E829" i="27"/>
  <c r="E915" i="27"/>
  <c r="D961" i="27"/>
  <c r="D970" i="27"/>
  <c r="D980" i="27"/>
  <c r="D989" i="27"/>
  <c r="E333" i="27"/>
  <c r="E24" i="27"/>
  <c r="D16" i="27"/>
  <c r="D26" i="27"/>
  <c r="D32" i="27"/>
  <c r="D51" i="27"/>
  <c r="D58" i="27"/>
  <c r="D64" i="27"/>
  <c r="E88" i="27"/>
  <c r="D95" i="27"/>
  <c r="D102" i="27"/>
  <c r="D120" i="27"/>
  <c r="D145" i="27"/>
  <c r="D161" i="27"/>
  <c r="D167" i="27"/>
  <c r="E173" i="27"/>
  <c r="D180" i="27"/>
  <c r="D186" i="27"/>
  <c r="D194" i="27"/>
  <c r="D202" i="27"/>
  <c r="D210" i="27"/>
  <c r="E220" i="27"/>
  <c r="D221" i="27"/>
  <c r="E221" i="27"/>
  <c r="D240" i="27"/>
  <c r="E240" i="27"/>
  <c r="D39" i="27"/>
  <c r="D71" i="27"/>
  <c r="E108" i="27"/>
  <c r="E128" i="27"/>
  <c r="D187" i="27"/>
  <c r="D195" i="27"/>
  <c r="D203" i="27"/>
  <c r="D211" i="27"/>
  <c r="D245" i="27"/>
  <c r="E245" i="27"/>
  <c r="E226" i="27"/>
  <c r="D226" i="27"/>
  <c r="D35" i="27"/>
  <c r="D67" i="27"/>
  <c r="D55" i="27"/>
  <c r="D62" i="27"/>
  <c r="D68" i="27"/>
  <c r="D80" i="27"/>
  <c r="E92" i="27"/>
  <c r="D99" i="27"/>
  <c r="D106" i="27"/>
  <c r="D117" i="27"/>
  <c r="D125" i="27"/>
  <c r="D139" i="27"/>
  <c r="D153" i="27"/>
  <c r="D171" i="27"/>
  <c r="E177" i="27"/>
  <c r="D184" i="27"/>
  <c r="D191" i="27"/>
  <c r="D199" i="27"/>
  <c r="D207" i="27"/>
  <c r="D215" i="27"/>
  <c r="D216" i="27"/>
  <c r="E216" i="27"/>
  <c r="E229" i="27"/>
  <c r="D23" i="27"/>
  <c r="D30" i="27"/>
  <c r="D36" i="27"/>
  <c r="D43" i="27"/>
  <c r="D56" i="27"/>
  <c r="D75" i="27"/>
  <c r="E112" i="27"/>
  <c r="E140" i="27"/>
  <c r="D157" i="27"/>
  <c r="D165" i="27"/>
  <c r="D172" i="27"/>
  <c r="D178" i="27"/>
  <c r="E192" i="27"/>
  <c r="E200" i="27"/>
  <c r="E208" i="27"/>
  <c r="D230" i="27"/>
  <c r="D232" i="27"/>
  <c r="E232" i="27"/>
  <c r="E234" i="27"/>
  <c r="D234" i="27"/>
  <c r="D250" i="27"/>
  <c r="E261" i="27"/>
  <c r="D273" i="27"/>
  <c r="E284" i="27"/>
  <c r="E308" i="27"/>
  <c r="E338" i="27"/>
  <c r="D351" i="27"/>
  <c r="D360" i="27"/>
  <c r="D369" i="27"/>
  <c r="E379" i="27"/>
  <c r="E391" i="27"/>
  <c r="E407" i="27"/>
  <c r="E423" i="27"/>
  <c r="E439" i="27"/>
  <c r="E455" i="27"/>
  <c r="E471" i="27"/>
  <c r="E487" i="27"/>
  <c r="E503" i="27"/>
  <c r="D522" i="27"/>
  <c r="D536" i="27"/>
  <c r="D550" i="27"/>
  <c r="D566" i="27"/>
  <c r="D571" i="27"/>
  <c r="D582" i="27"/>
  <c r="D587" i="27"/>
  <c r="D598" i="27"/>
  <c r="D603" i="27"/>
  <c r="D614" i="27"/>
  <c r="D619" i="27"/>
  <c r="D630" i="27"/>
  <c r="D635" i="27"/>
  <c r="D646" i="27"/>
  <c r="D651" i="27"/>
  <c r="D662" i="27"/>
  <c r="D667" i="27"/>
  <c r="D678" i="27"/>
  <c r="D683" i="27"/>
  <c r="D694" i="27"/>
  <c r="D699" i="27"/>
  <c r="D710" i="27"/>
  <c r="D715" i="27"/>
  <c r="E722" i="27"/>
  <c r="E738" i="27"/>
  <c r="E754" i="27"/>
  <c r="E770" i="27"/>
  <c r="E786" i="27"/>
  <c r="D801" i="27"/>
  <c r="D814" i="27"/>
  <c r="E846" i="27"/>
  <c r="E865" i="27"/>
  <c r="E881" i="27"/>
  <c r="E909" i="27"/>
  <c r="E928" i="27"/>
  <c r="D947" i="27"/>
  <c r="D963" i="27"/>
  <c r="D979" i="27"/>
  <c r="D995" i="27"/>
  <c r="D1011" i="27"/>
  <c r="E241" i="27"/>
  <c r="E290" i="27"/>
  <c r="E301" i="27"/>
  <c r="D320" i="27"/>
  <c r="D329" i="27"/>
  <c r="D339" i="27"/>
  <c r="D380" i="27"/>
  <c r="E392" i="27"/>
  <c r="E408" i="27"/>
  <c r="E424" i="27"/>
  <c r="E440" i="27"/>
  <c r="E456" i="27"/>
  <c r="E472" i="27"/>
  <c r="E488" i="27"/>
  <c r="D538" i="27"/>
  <c r="D561" i="27"/>
  <c r="D572" i="27"/>
  <c r="D577" i="27"/>
  <c r="D588" i="27"/>
  <c r="D593" i="27"/>
  <c r="D604" i="27"/>
  <c r="D609" i="27"/>
  <c r="D620" i="27"/>
  <c r="D625" i="27"/>
  <c r="D636" i="27"/>
  <c r="D641" i="27"/>
  <c r="D652" i="27"/>
  <c r="D657" i="27"/>
  <c r="D668" i="27"/>
  <c r="D673" i="27"/>
  <c r="D684" i="27"/>
  <c r="D689" i="27"/>
  <c r="D700" i="27"/>
  <c r="D705" i="27"/>
  <c r="D716" i="27"/>
  <c r="E723" i="27"/>
  <c r="D242" i="27"/>
  <c r="E253" i="27"/>
  <c r="E264" i="27"/>
  <c r="E292" i="27"/>
  <c r="E302" i="27"/>
  <c r="E370" i="27"/>
  <c r="E395" i="27"/>
  <c r="E411" i="27"/>
  <c r="E427" i="27"/>
  <c r="E443" i="27"/>
  <c r="E459" i="27"/>
  <c r="E475" i="27"/>
  <c r="E491" i="27"/>
  <c r="E507" i="27"/>
  <c r="D525" i="27"/>
  <c r="E539" i="27"/>
  <c r="E551" i="27"/>
  <c r="D567" i="27"/>
  <c r="D583" i="27"/>
  <c r="D599" i="27"/>
  <c r="D615" i="27"/>
  <c r="D631" i="27"/>
  <c r="D647" i="27"/>
  <c r="D663" i="27"/>
  <c r="D679" i="27"/>
  <c r="D695" i="27"/>
  <c r="D711" i="27"/>
  <c r="E726" i="27"/>
  <c r="E742" i="27"/>
  <c r="E758" i="27"/>
  <c r="E774" i="27"/>
  <c r="E790" i="27"/>
  <c r="E804" i="27"/>
  <c r="D817" i="27"/>
  <c r="D825" i="27"/>
  <c r="E852" i="27"/>
  <c r="E869" i="27"/>
  <c r="E888" i="27"/>
  <c r="D914" i="27"/>
  <c r="D943" i="27"/>
  <c r="D959" i="27"/>
  <c r="D975" i="27"/>
  <c r="D991" i="27"/>
  <c r="D1007" i="27"/>
  <c r="E256" i="27"/>
  <c r="D266" i="27"/>
  <c r="D276" i="27"/>
  <c r="D295" i="27"/>
  <c r="D305" i="27"/>
  <c r="E314" i="27"/>
  <c r="E324" i="27"/>
  <c r="E334" i="27"/>
  <c r="D345" i="27"/>
  <c r="E354" i="27"/>
  <c r="E363" i="27"/>
  <c r="D375" i="27"/>
  <c r="D384" i="27"/>
  <c r="E399" i="27"/>
  <c r="E415" i="27"/>
  <c r="E431" i="27"/>
  <c r="E447" i="27"/>
  <c r="E463" i="27"/>
  <c r="E479" i="27"/>
  <c r="E495" i="27"/>
  <c r="E528" i="27"/>
  <c r="D543" i="27"/>
  <c r="D558" i="27"/>
  <c r="D563" i="27"/>
  <c r="D574" i="27"/>
  <c r="D579" i="27"/>
  <c r="D590" i="27"/>
  <c r="D595" i="27"/>
  <c r="D606" i="27"/>
  <c r="D611" i="27"/>
  <c r="D622" i="27"/>
  <c r="D627" i="27"/>
  <c r="D638" i="27"/>
  <c r="D643" i="27"/>
  <c r="D654" i="27"/>
  <c r="D659" i="27"/>
  <c r="D670" i="27"/>
  <c r="D675" i="27"/>
  <c r="D686" i="27"/>
  <c r="D691" i="27"/>
  <c r="D702" i="27"/>
  <c r="D707" i="27"/>
  <c r="D718" i="27"/>
  <c r="E730" i="27"/>
  <c r="E746" i="27"/>
  <c r="E762" i="27"/>
  <c r="E778" i="27"/>
  <c r="E794" i="27"/>
  <c r="E809" i="27"/>
  <c r="D820" i="27"/>
  <c r="E832" i="27"/>
  <c r="E857" i="27"/>
  <c r="E873" i="27"/>
  <c r="E896" i="27"/>
  <c r="D917" i="27"/>
  <c r="D939" i="27"/>
  <c r="D955" i="27"/>
  <c r="D971" i="27"/>
  <c r="D987" i="27"/>
  <c r="D1003" i="27"/>
  <c r="E236" i="27"/>
  <c r="D246" i="27"/>
  <c r="E257" i="27"/>
  <c r="E268" i="27"/>
  <c r="D277" i="27"/>
  <c r="D296" i="27"/>
  <c r="E315" i="27"/>
  <c r="D325" i="27"/>
  <c r="D336" i="27"/>
  <c r="E346" i="27"/>
  <c r="E356" i="27"/>
  <c r="E365" i="27"/>
  <c r="E416" i="27"/>
  <c r="E432" i="27"/>
  <c r="E448" i="27"/>
  <c r="E464" i="27"/>
  <c r="E480" i="27"/>
  <c r="E496" i="27"/>
  <c r="D1009" i="27"/>
  <c r="E237" i="27"/>
  <c r="E248" i="27"/>
  <c r="D258" i="27"/>
  <c r="E269" i="27"/>
  <c r="E306" i="27"/>
  <c r="D316" i="27"/>
  <c r="D327" i="27"/>
  <c r="E347" i="27"/>
  <c r="D357" i="27"/>
  <c r="E366" i="27"/>
  <c r="D377" i="27"/>
  <c r="E387" i="27"/>
  <c r="E403" i="27"/>
  <c r="E419" i="27"/>
  <c r="E435" i="27"/>
  <c r="E451" i="27"/>
  <c r="E467" i="27"/>
  <c r="E483" i="27"/>
  <c r="E499" i="27"/>
  <c r="E516" i="27"/>
  <c r="D559" i="27"/>
  <c r="D570" i="27"/>
  <c r="D575" i="27"/>
  <c r="D586" i="27"/>
  <c r="D591" i="27"/>
  <c r="D602" i="27"/>
  <c r="D607" i="27"/>
  <c r="D618" i="27"/>
  <c r="D623" i="27"/>
  <c r="D634" i="27"/>
  <c r="D639" i="27"/>
  <c r="D650" i="27"/>
  <c r="D655" i="27"/>
  <c r="D666" i="27"/>
  <c r="D671" i="27"/>
  <c r="D682" i="27"/>
  <c r="D687" i="27"/>
  <c r="D698" i="27"/>
  <c r="D703" i="27"/>
  <c r="D714" i="27"/>
  <c r="D719" i="27"/>
  <c r="E734" i="27"/>
  <c r="E750" i="27"/>
  <c r="E766" i="27"/>
  <c r="E782" i="27"/>
  <c r="E798" i="27"/>
  <c r="D822" i="27"/>
  <c r="E838" i="27"/>
  <c r="E861" i="27"/>
  <c r="E877" i="27"/>
  <c r="E904" i="27"/>
  <c r="D922" i="27"/>
  <c r="D935" i="27"/>
  <c r="D951" i="27"/>
  <c r="D967" i="27"/>
  <c r="D983" i="27"/>
  <c r="D999" i="27"/>
  <c r="S11" i="27"/>
  <c r="AE18" i="27"/>
  <c r="AD18" i="27"/>
  <c r="E129" i="27"/>
  <c r="D129" i="27"/>
  <c r="AD177" i="27"/>
  <c r="AG177" i="27" s="1"/>
  <c r="AE177" i="27"/>
  <c r="AD20" i="27"/>
  <c r="AG20" i="27" s="1"/>
  <c r="S20" i="27" s="1"/>
  <c r="AQ20" i="27" s="1"/>
  <c r="AE20" i="27"/>
  <c r="D21" i="27"/>
  <c r="AD24" i="27"/>
  <c r="AG24" i="27" s="1"/>
  <c r="AE24" i="27"/>
  <c r="D25" i="27"/>
  <c r="AD76" i="27"/>
  <c r="AG76" i="27" s="1"/>
  <c r="AE76" i="27"/>
  <c r="AD13" i="27"/>
  <c r="AG13" i="27" s="1"/>
  <c r="AE13" i="27"/>
  <c r="E29" i="27"/>
  <c r="E33" i="27"/>
  <c r="E37" i="27"/>
  <c r="E41" i="27"/>
  <c r="E45" i="27"/>
  <c r="E49" i="27"/>
  <c r="E53" i="27"/>
  <c r="E57" i="27"/>
  <c r="E61" i="27"/>
  <c r="E65" i="27"/>
  <c r="E69" i="27"/>
  <c r="E73" i="27"/>
  <c r="E77" i="27"/>
  <c r="E81" i="27"/>
  <c r="E85" i="27"/>
  <c r="E89" i="27"/>
  <c r="E93" i="27"/>
  <c r="E97" i="27"/>
  <c r="E101" i="27"/>
  <c r="E105" i="27"/>
  <c r="E109" i="27"/>
  <c r="E118" i="27"/>
  <c r="AD123" i="27"/>
  <c r="AG123" i="27" s="1"/>
  <c r="AE123" i="27"/>
  <c r="AD131" i="27"/>
  <c r="AG131" i="27" s="1"/>
  <c r="AE131" i="27"/>
  <c r="AD132" i="27"/>
  <c r="AG132" i="27" s="1"/>
  <c r="AE132" i="27"/>
  <c r="D146" i="27"/>
  <c r="E146" i="27"/>
  <c r="AD185" i="27"/>
  <c r="AG185" i="27" s="1"/>
  <c r="AE185" i="27"/>
  <c r="AD193" i="27"/>
  <c r="AG193" i="27" s="1"/>
  <c r="AE193" i="27"/>
  <c r="AE201" i="27"/>
  <c r="AD201" i="27"/>
  <c r="AG201" i="27" s="1"/>
  <c r="AD209" i="27"/>
  <c r="AG209" i="27" s="1"/>
  <c r="AE209" i="27"/>
  <c r="AE217" i="27"/>
  <c r="AD217" i="27"/>
  <c r="AG217" i="27" s="1"/>
  <c r="AE249" i="27"/>
  <c r="AD249" i="27"/>
  <c r="AG249" i="27" s="1"/>
  <c r="AD281" i="27"/>
  <c r="AG281" i="27" s="1"/>
  <c r="AE281" i="27"/>
  <c r="AD282" i="27"/>
  <c r="AG282" i="27" s="1"/>
  <c r="AE282" i="27"/>
  <c r="AD283" i="27"/>
  <c r="AG283" i="27" s="1"/>
  <c r="AE283" i="27"/>
  <c r="D287" i="27"/>
  <c r="E287" i="27"/>
  <c r="D298" i="27"/>
  <c r="E298" i="27"/>
  <c r="AD14" i="27"/>
  <c r="AG14" i="27" s="1"/>
  <c r="AE14" i="27"/>
  <c r="AD21" i="27"/>
  <c r="AG21" i="27" s="1"/>
  <c r="S21" i="27" s="1"/>
  <c r="AQ21" i="27" s="1"/>
  <c r="AE21" i="27"/>
  <c r="AD29" i="27"/>
  <c r="AG29" i="27" s="1"/>
  <c r="AE29" i="27"/>
  <c r="AD37" i="27"/>
  <c r="AG37" i="27" s="1"/>
  <c r="AE37" i="27"/>
  <c r="AD49" i="27"/>
  <c r="AG49" i="27" s="1"/>
  <c r="AE49" i="27"/>
  <c r="AD53" i="27"/>
  <c r="AG53" i="27" s="1"/>
  <c r="AE53" i="27"/>
  <c r="AD57" i="27"/>
  <c r="AG57" i="27" s="1"/>
  <c r="AE57" i="27"/>
  <c r="AD61" i="27"/>
  <c r="AG61" i="27" s="1"/>
  <c r="AE61" i="27"/>
  <c r="AD65" i="27"/>
  <c r="AG65" i="27" s="1"/>
  <c r="AE65" i="27"/>
  <c r="AD69" i="27"/>
  <c r="AG69" i="27" s="1"/>
  <c r="AE69" i="27"/>
  <c r="AD73" i="27"/>
  <c r="AG73" i="27" s="1"/>
  <c r="AE73" i="27"/>
  <c r="AD77" i="27"/>
  <c r="AG77" i="27" s="1"/>
  <c r="AE77" i="27"/>
  <c r="AD81" i="27"/>
  <c r="AG81" i="27" s="1"/>
  <c r="AE81" i="27"/>
  <c r="AD85" i="27"/>
  <c r="AE85" i="27"/>
  <c r="AG85" i="27"/>
  <c r="AE89" i="27"/>
  <c r="AD89" i="27"/>
  <c r="AG89" i="27" s="1"/>
  <c r="AD93" i="27"/>
  <c r="AG93" i="27" s="1"/>
  <c r="AE93" i="27"/>
  <c r="AD97" i="27"/>
  <c r="AG97" i="27" s="1"/>
  <c r="AE97" i="27"/>
  <c r="AD101" i="27"/>
  <c r="AG101" i="27" s="1"/>
  <c r="AE101" i="27"/>
  <c r="AD105" i="27"/>
  <c r="AG105" i="27" s="1"/>
  <c r="AE105" i="27"/>
  <c r="AD109" i="27"/>
  <c r="AG109" i="27" s="1"/>
  <c r="AE109" i="27"/>
  <c r="AD113" i="27"/>
  <c r="AG113" i="27" s="1"/>
  <c r="AE113" i="27"/>
  <c r="AD118" i="27"/>
  <c r="AE118" i="27"/>
  <c r="AG118" i="27"/>
  <c r="AD124" i="27"/>
  <c r="AG124" i="27" s="1"/>
  <c r="AE124" i="27"/>
  <c r="AD146" i="27"/>
  <c r="AG146" i="27" s="1"/>
  <c r="AE146" i="27"/>
  <c r="D148" i="27"/>
  <c r="E148" i="27"/>
  <c r="AE161" i="27"/>
  <c r="AD161" i="27"/>
  <c r="AG161" i="27" s="1"/>
  <c r="AD173" i="27"/>
  <c r="AG173" i="27" s="1"/>
  <c r="AE173" i="27"/>
  <c r="AE229" i="27"/>
  <c r="AD229" i="27"/>
  <c r="AG229" i="27" s="1"/>
  <c r="AD261" i="27"/>
  <c r="AG261" i="27" s="1"/>
  <c r="AE261" i="27"/>
  <c r="AE338" i="27"/>
  <c r="AD338" i="27"/>
  <c r="AG338" i="27" s="1"/>
  <c r="AE379" i="27"/>
  <c r="AD379" i="27"/>
  <c r="AG379" i="27" s="1"/>
  <c r="D393" i="27"/>
  <c r="E393" i="27"/>
  <c r="D409" i="27"/>
  <c r="E409" i="27"/>
  <c r="D425" i="27"/>
  <c r="E425" i="27"/>
  <c r="D441" i="27"/>
  <c r="E441" i="27"/>
  <c r="D457" i="27"/>
  <c r="E457" i="27"/>
  <c r="D473" i="27"/>
  <c r="E473" i="27"/>
  <c r="D489" i="27"/>
  <c r="E489" i="27"/>
  <c r="D505" i="27"/>
  <c r="E505" i="27"/>
  <c r="AD25" i="27"/>
  <c r="AG25" i="27" s="1"/>
  <c r="AE25" i="27"/>
  <c r="AD45" i="27"/>
  <c r="AG45" i="27" s="1"/>
  <c r="AE45" i="27"/>
  <c r="AD119" i="27"/>
  <c r="AG119" i="27" s="1"/>
  <c r="AE119" i="27"/>
  <c r="AD133" i="27"/>
  <c r="AG133" i="27" s="1"/>
  <c r="AE133" i="27"/>
  <c r="E134" i="27"/>
  <c r="AD162" i="27"/>
  <c r="AG162" i="27" s="1"/>
  <c r="AE162" i="27"/>
  <c r="AE241" i="27"/>
  <c r="AD241" i="27"/>
  <c r="AG241" i="27" s="1"/>
  <c r="D303" i="27"/>
  <c r="E303" i="27"/>
  <c r="D312" i="27"/>
  <c r="E312" i="27"/>
  <c r="D321" i="27"/>
  <c r="E321" i="27"/>
  <c r="D330" i="27"/>
  <c r="E330" i="27"/>
  <c r="AD22" i="27"/>
  <c r="AG22" i="27" s="1"/>
  <c r="S22" i="27" s="1"/>
  <c r="AQ22" i="27" s="1"/>
  <c r="AE22" i="27"/>
  <c r="AD38" i="27"/>
  <c r="AG38" i="27" s="1"/>
  <c r="AE38" i="27"/>
  <c r="AD42" i="27"/>
  <c r="AG42" i="27" s="1"/>
  <c r="AE42" i="27"/>
  <c r="AD46" i="27"/>
  <c r="AG46" i="27" s="1"/>
  <c r="AE46" i="27"/>
  <c r="AD62" i="27"/>
  <c r="AG62" i="27" s="1"/>
  <c r="AE62" i="27"/>
  <c r="AD66" i="27"/>
  <c r="AG66" i="27" s="1"/>
  <c r="AE66" i="27"/>
  <c r="AD82" i="27"/>
  <c r="AG82" i="27" s="1"/>
  <c r="AE82" i="27"/>
  <c r="AD86" i="27"/>
  <c r="AG86" i="27" s="1"/>
  <c r="AE86" i="27"/>
  <c r="AD90" i="27"/>
  <c r="AG90" i="27" s="1"/>
  <c r="AE90" i="27"/>
  <c r="AG94" i="27"/>
  <c r="AD94" i="27"/>
  <c r="AE94" i="27"/>
  <c r="AD98" i="27"/>
  <c r="AG98" i="27" s="1"/>
  <c r="AE98" i="27"/>
  <c r="AE102" i="27"/>
  <c r="AD102" i="27"/>
  <c r="AG102" i="27" s="1"/>
  <c r="AD106" i="27"/>
  <c r="AG106" i="27" s="1"/>
  <c r="AE106" i="27"/>
  <c r="AD110" i="27"/>
  <c r="AG110" i="27" s="1"/>
  <c r="AE110" i="27"/>
  <c r="AD114" i="27"/>
  <c r="AG114" i="27" s="1"/>
  <c r="AE114" i="27"/>
  <c r="AD120" i="27"/>
  <c r="AG120" i="27" s="1"/>
  <c r="AE120" i="27"/>
  <c r="AE125" i="27"/>
  <c r="AD125" i="27"/>
  <c r="AG125" i="27"/>
  <c r="AD134" i="27"/>
  <c r="AG134" i="27" s="1"/>
  <c r="AE134" i="27"/>
  <c r="E137" i="27"/>
  <c r="D137" i="27"/>
  <c r="AD151" i="27"/>
  <c r="AG151" i="27" s="1"/>
  <c r="AE151" i="27"/>
  <c r="AE181" i="27"/>
  <c r="AD181" i="27"/>
  <c r="AG181" i="27" s="1"/>
  <c r="AD221" i="27"/>
  <c r="AG221" i="27" s="1"/>
  <c r="AE221" i="27"/>
  <c r="AD253" i="27"/>
  <c r="AG253" i="27" s="1"/>
  <c r="AE253" i="27"/>
  <c r="D275" i="27"/>
  <c r="E275" i="27"/>
  <c r="AD292" i="27"/>
  <c r="AG292" i="27" s="1"/>
  <c r="AE292" i="27"/>
  <c r="D344" i="27"/>
  <c r="E344" i="27"/>
  <c r="D353" i="27"/>
  <c r="E353" i="27"/>
  <c r="D362" i="27"/>
  <c r="E362" i="27"/>
  <c r="AD370" i="27"/>
  <c r="AG370" i="27" s="1"/>
  <c r="AE370" i="27"/>
  <c r="AD19" i="27"/>
  <c r="AE19" i="27"/>
  <c r="AD33" i="27"/>
  <c r="AG33" i="27" s="1"/>
  <c r="AE33" i="27"/>
  <c r="AD41" i="27"/>
  <c r="AG41" i="27" s="1"/>
  <c r="AE41" i="27"/>
  <c r="AD26" i="27"/>
  <c r="AG26" i="27" s="1"/>
  <c r="AE26" i="27"/>
  <c r="AD30" i="27"/>
  <c r="AG30" i="27" s="1"/>
  <c r="AE30" i="27"/>
  <c r="AE34" i="27"/>
  <c r="AD34" i="27"/>
  <c r="AG34" i="27" s="1"/>
  <c r="AE50" i="27"/>
  <c r="AD50" i="27"/>
  <c r="AG50" i="27" s="1"/>
  <c r="AD54" i="27"/>
  <c r="AG54" i="27" s="1"/>
  <c r="AE54" i="27"/>
  <c r="AE58" i="27"/>
  <c r="AD58" i="27"/>
  <c r="AG58" i="27" s="1"/>
  <c r="AD70" i="27"/>
  <c r="AG70" i="27" s="1"/>
  <c r="AE70" i="27"/>
  <c r="AD74" i="27"/>
  <c r="AG74" i="27" s="1"/>
  <c r="AE74" i="27"/>
  <c r="AD78" i="27"/>
  <c r="AG78" i="27" s="1"/>
  <c r="AE78" i="27"/>
  <c r="D15" i="27"/>
  <c r="AD16" i="27"/>
  <c r="AG16" i="27" s="1"/>
  <c r="S16" i="27" s="1"/>
  <c r="AQ16" i="27" s="1"/>
  <c r="AE16" i="27"/>
  <c r="AD115" i="27"/>
  <c r="AG115" i="27" s="1"/>
  <c r="AE115" i="27"/>
  <c r="AE137" i="27"/>
  <c r="AD137" i="27"/>
  <c r="AG137" i="27" s="1"/>
  <c r="AD138" i="27"/>
  <c r="AG138" i="27" s="1"/>
  <c r="AE138" i="27"/>
  <c r="AD152" i="27"/>
  <c r="AG152" i="27" s="1"/>
  <c r="AE152" i="27"/>
  <c r="E155" i="27"/>
  <c r="D155" i="27"/>
  <c r="AD169" i="27"/>
  <c r="AG169" i="27" s="1"/>
  <c r="AE169" i="27"/>
  <c r="AD189" i="27"/>
  <c r="AG189" i="27" s="1"/>
  <c r="AE189" i="27"/>
  <c r="AD197" i="27"/>
  <c r="AG197" i="27" s="1"/>
  <c r="AE197" i="27"/>
  <c r="AD205" i="27"/>
  <c r="AG205" i="27" s="1"/>
  <c r="AE205" i="27"/>
  <c r="AD213" i="27"/>
  <c r="AG213" i="27" s="1"/>
  <c r="AE213" i="27"/>
  <c r="AE233" i="27"/>
  <c r="AD233" i="27"/>
  <c r="AG233" i="27" s="1"/>
  <c r="AE265" i="27"/>
  <c r="AD265" i="27"/>
  <c r="AG265" i="27" s="1"/>
  <c r="D335" i="27"/>
  <c r="E335" i="27"/>
  <c r="AD17" i="27"/>
  <c r="AG17" i="27" s="1"/>
  <c r="S17" i="27" s="1"/>
  <c r="AQ17" i="27" s="1"/>
  <c r="AE17" i="27"/>
  <c r="AD15" i="27"/>
  <c r="AG15" i="27" s="1"/>
  <c r="AE15" i="27"/>
  <c r="AD23" i="27"/>
  <c r="AG23" i="27" s="1"/>
  <c r="AE23" i="27"/>
  <c r="AE27" i="27"/>
  <c r="AD27" i="27"/>
  <c r="AG27" i="27" s="1"/>
  <c r="AD31" i="27"/>
  <c r="AG31" i="27" s="1"/>
  <c r="AE31" i="27"/>
  <c r="AD35" i="27"/>
  <c r="AG35" i="27" s="1"/>
  <c r="AE35" i="27"/>
  <c r="AD39" i="27"/>
  <c r="AG39" i="27" s="1"/>
  <c r="AE39" i="27"/>
  <c r="AD43" i="27"/>
  <c r="AG43" i="27" s="1"/>
  <c r="AE43" i="27"/>
  <c r="AE47" i="27"/>
  <c r="AD47" i="27"/>
  <c r="AG47" i="27" s="1"/>
  <c r="AD51" i="27"/>
  <c r="AG51" i="27" s="1"/>
  <c r="AE51" i="27"/>
  <c r="AD55" i="27"/>
  <c r="AG55" i="27" s="1"/>
  <c r="AE55" i="27"/>
  <c r="AD59" i="27"/>
  <c r="AG59" i="27" s="1"/>
  <c r="AE59" i="27"/>
  <c r="AE63" i="27"/>
  <c r="AD63" i="27"/>
  <c r="AG63" i="27" s="1"/>
  <c r="AD67" i="27"/>
  <c r="AG67" i="27" s="1"/>
  <c r="AE67" i="27"/>
  <c r="AE71" i="27"/>
  <c r="AD71" i="27"/>
  <c r="AG71" i="27" s="1"/>
  <c r="AD75" i="27"/>
  <c r="AE75" i="27"/>
  <c r="AG75" i="27"/>
  <c r="AD79" i="27"/>
  <c r="AG79" i="27" s="1"/>
  <c r="AE79" i="27"/>
  <c r="AD83" i="27"/>
  <c r="AG83" i="27" s="1"/>
  <c r="AE83" i="27"/>
  <c r="AD87" i="27"/>
  <c r="AG87" i="27" s="1"/>
  <c r="AE87" i="27"/>
  <c r="AD91" i="27"/>
  <c r="AG91" i="27" s="1"/>
  <c r="AE91" i="27"/>
  <c r="AD95" i="27"/>
  <c r="AG95" i="27" s="1"/>
  <c r="AE95" i="27"/>
  <c r="AD99" i="27"/>
  <c r="AG99" i="27" s="1"/>
  <c r="AE99" i="27"/>
  <c r="AD103" i="27"/>
  <c r="AG103" i="27" s="1"/>
  <c r="AE103" i="27"/>
  <c r="AE107" i="27"/>
  <c r="AD107" i="27"/>
  <c r="AG107" i="27" s="1"/>
  <c r="AD111" i="27"/>
  <c r="AG111" i="27" s="1"/>
  <c r="AE111" i="27"/>
  <c r="AD116" i="27"/>
  <c r="AG116" i="27" s="1"/>
  <c r="AE116" i="27"/>
  <c r="AD121" i="27"/>
  <c r="AG121" i="27" s="1"/>
  <c r="AE121" i="27"/>
  <c r="AD126" i="27"/>
  <c r="AG126" i="27" s="1"/>
  <c r="AE126" i="27"/>
  <c r="D127" i="27"/>
  <c r="AD139" i="27"/>
  <c r="AG139" i="27" s="1"/>
  <c r="AE139" i="27"/>
  <c r="AD155" i="27"/>
  <c r="AG155" i="27" s="1"/>
  <c r="AE155" i="27"/>
  <c r="AE156" i="27"/>
  <c r="AD156" i="27"/>
  <c r="AG156" i="27" s="1"/>
  <c r="AD245" i="27"/>
  <c r="AG245" i="27" s="1"/>
  <c r="AE245" i="27"/>
  <c r="AD324" i="27"/>
  <c r="AG324" i="27" s="1"/>
  <c r="AE324" i="27"/>
  <c r="D376" i="27"/>
  <c r="E376" i="27"/>
  <c r="D385" i="27"/>
  <c r="E385" i="27"/>
  <c r="D401" i="27"/>
  <c r="E401" i="27"/>
  <c r="D417" i="27"/>
  <c r="E417" i="27"/>
  <c r="D433" i="27"/>
  <c r="E433" i="27"/>
  <c r="D449" i="27"/>
  <c r="E449" i="27"/>
  <c r="D465" i="27"/>
  <c r="E465" i="27"/>
  <c r="D481" i="27"/>
  <c r="E481" i="27"/>
  <c r="D497" i="27"/>
  <c r="E497" i="27"/>
  <c r="AD257" i="27"/>
  <c r="AG257" i="27" s="1"/>
  <c r="AE257" i="27"/>
  <c r="AE315" i="27"/>
  <c r="AD315" i="27"/>
  <c r="AG315" i="27" s="1"/>
  <c r="AD356" i="27"/>
  <c r="AG356" i="27" s="1"/>
  <c r="AE356" i="27"/>
  <c r="D367" i="27"/>
  <c r="E367" i="27"/>
  <c r="AD127" i="27"/>
  <c r="AG127" i="27" s="1"/>
  <c r="AE127" i="27"/>
  <c r="AE225" i="27"/>
  <c r="AD225" i="27"/>
  <c r="AG225" i="27" s="1"/>
  <c r="AD28" i="27"/>
  <c r="AG28" i="27" s="1"/>
  <c r="AE28" i="27"/>
  <c r="AD32" i="27"/>
  <c r="AG32" i="27" s="1"/>
  <c r="AE32" i="27"/>
  <c r="AD36" i="27"/>
  <c r="AG36" i="27" s="1"/>
  <c r="AE36" i="27"/>
  <c r="AD40" i="27"/>
  <c r="AG40" i="27" s="1"/>
  <c r="AE40" i="27"/>
  <c r="AE44" i="27"/>
  <c r="AD44" i="27"/>
  <c r="AG44" i="27" s="1"/>
  <c r="AD48" i="27"/>
  <c r="AG48" i="27" s="1"/>
  <c r="AE48" i="27"/>
  <c r="AD52" i="27"/>
  <c r="AG52" i="27" s="1"/>
  <c r="AE52" i="27"/>
  <c r="AD56" i="27"/>
  <c r="AG56" i="27" s="1"/>
  <c r="AE56" i="27"/>
  <c r="AD60" i="27"/>
  <c r="AG60" i="27" s="1"/>
  <c r="AE60" i="27"/>
  <c r="AD64" i="27"/>
  <c r="AG64" i="27" s="1"/>
  <c r="AE64" i="27"/>
  <c r="AD68" i="27"/>
  <c r="AG68" i="27" s="1"/>
  <c r="AE68" i="27"/>
  <c r="AD72" i="27"/>
  <c r="AG72" i="27" s="1"/>
  <c r="AE72" i="27"/>
  <c r="AD80" i="27"/>
  <c r="AG80" i="27" s="1"/>
  <c r="AE80" i="27"/>
  <c r="AE84" i="27"/>
  <c r="AD84" i="27"/>
  <c r="AG84" i="27" s="1"/>
  <c r="AD88" i="27"/>
  <c r="AG88" i="27" s="1"/>
  <c r="AE88" i="27"/>
  <c r="AD92" i="27"/>
  <c r="AG92" i="27" s="1"/>
  <c r="AE92" i="27"/>
  <c r="AD96" i="27"/>
  <c r="AG96" i="27" s="1"/>
  <c r="AE96" i="27"/>
  <c r="AD100" i="27"/>
  <c r="AG100" i="27" s="1"/>
  <c r="AE100" i="27"/>
  <c r="AD104" i="27"/>
  <c r="AG104" i="27" s="1"/>
  <c r="AE104" i="27"/>
  <c r="AD108" i="27"/>
  <c r="AG108" i="27" s="1"/>
  <c r="AE108" i="27"/>
  <c r="AE112" i="27"/>
  <c r="AD112" i="27"/>
  <c r="AG112" i="27" s="1"/>
  <c r="AD117" i="27"/>
  <c r="AG117" i="27" s="1"/>
  <c r="AE117" i="27"/>
  <c r="AD122" i="27"/>
  <c r="AG122" i="27" s="1"/>
  <c r="AE122" i="27"/>
  <c r="D123" i="27"/>
  <c r="AD129" i="27"/>
  <c r="AG129" i="27" s="1"/>
  <c r="AE129" i="27"/>
  <c r="AE130" i="27"/>
  <c r="AD130" i="27"/>
  <c r="AG130" i="27" s="1"/>
  <c r="AE143" i="27"/>
  <c r="AD143" i="27"/>
  <c r="AG143" i="27" s="1"/>
  <c r="AD144" i="27"/>
  <c r="AG144" i="27" s="1"/>
  <c r="AE144" i="27"/>
  <c r="AD165" i="27"/>
  <c r="AG165" i="27" s="1"/>
  <c r="AE165" i="27"/>
  <c r="D166" i="27"/>
  <c r="AD237" i="27"/>
  <c r="AG237" i="27" s="1"/>
  <c r="AE237" i="27"/>
  <c r="AE269" i="27"/>
  <c r="AD269" i="27"/>
  <c r="AG269" i="27" s="1"/>
  <c r="AD306" i="27"/>
  <c r="AG306" i="27" s="1"/>
  <c r="AE306" i="27"/>
  <c r="AE347" i="27"/>
  <c r="AD347" i="27"/>
  <c r="AG347" i="27" s="1"/>
  <c r="E521" i="27"/>
  <c r="D521" i="27"/>
  <c r="AD533" i="27"/>
  <c r="AG533" i="27" s="1"/>
  <c r="AE533" i="27"/>
  <c r="AE166" i="27"/>
  <c r="AD166" i="27"/>
  <c r="AG166" i="27" s="1"/>
  <c r="AD170" i="27"/>
  <c r="AG170" i="27" s="1"/>
  <c r="AE170" i="27"/>
  <c r="AD174" i="27"/>
  <c r="AG174" i="27" s="1"/>
  <c r="AE174" i="27"/>
  <c r="AE178" i="27"/>
  <c r="AD178" i="27"/>
  <c r="AG178" i="27" s="1"/>
  <c r="AD182" i="27"/>
  <c r="AG182" i="27" s="1"/>
  <c r="AE182" i="27"/>
  <c r="AD186" i="27"/>
  <c r="AG186" i="27" s="1"/>
  <c r="AE186" i="27"/>
  <c r="AD190" i="27"/>
  <c r="AG190" i="27" s="1"/>
  <c r="AE190" i="27"/>
  <c r="AD194" i="27"/>
  <c r="AG194" i="27" s="1"/>
  <c r="AE194" i="27"/>
  <c r="AD198" i="27"/>
  <c r="AG198" i="27" s="1"/>
  <c r="AE198" i="27"/>
  <c r="AD202" i="27"/>
  <c r="AG202" i="27" s="1"/>
  <c r="AE202" i="27"/>
  <c r="AD206" i="27"/>
  <c r="AG206" i="27" s="1"/>
  <c r="AE206" i="27"/>
  <c r="AD210" i="27"/>
  <c r="AG210" i="27" s="1"/>
  <c r="AE210" i="27"/>
  <c r="AE214" i="27"/>
  <c r="AD214" i="27"/>
  <c r="AG214" i="27" s="1"/>
  <c r="AD218" i="27"/>
  <c r="AG218" i="27" s="1"/>
  <c r="AE218" i="27"/>
  <c r="D219" i="27"/>
  <c r="AD222" i="27"/>
  <c r="AG222" i="27" s="1"/>
  <c r="AE222" i="27"/>
  <c r="D223" i="27"/>
  <c r="AD226" i="27"/>
  <c r="AG226" i="27" s="1"/>
  <c r="AE226" i="27"/>
  <c r="D227" i="27"/>
  <c r="AD230" i="27"/>
  <c r="AG230" i="27" s="1"/>
  <c r="AE230" i="27"/>
  <c r="D231" i="27"/>
  <c r="AE234" i="27"/>
  <c r="AD234" i="27"/>
  <c r="AG234" i="27" s="1"/>
  <c r="D235" i="27"/>
  <c r="AD238" i="27"/>
  <c r="AG238" i="27" s="1"/>
  <c r="AE238" i="27"/>
  <c r="D239" i="27"/>
  <c r="AD242" i="27"/>
  <c r="AG242" i="27" s="1"/>
  <c r="AE242" i="27"/>
  <c r="D243" i="27"/>
  <c r="AD246" i="27"/>
  <c r="AG246" i="27" s="1"/>
  <c r="AE246" i="27"/>
  <c r="D247" i="27"/>
  <c r="AD250" i="27"/>
  <c r="AG250" i="27" s="1"/>
  <c r="AE250" i="27"/>
  <c r="D251" i="27"/>
  <c r="AE254" i="27"/>
  <c r="AD254" i="27"/>
  <c r="AG254" i="27" s="1"/>
  <c r="D255" i="27"/>
  <c r="AD258" i="27"/>
  <c r="AG258" i="27" s="1"/>
  <c r="AE258" i="27"/>
  <c r="D259" i="27"/>
  <c r="AD262" i="27"/>
  <c r="AG262" i="27" s="1"/>
  <c r="AE262" i="27"/>
  <c r="D263" i="27"/>
  <c r="AE266" i="27"/>
  <c r="AD266" i="27"/>
  <c r="AG266" i="27" s="1"/>
  <c r="D267" i="27"/>
  <c r="AD270" i="27"/>
  <c r="AG270" i="27" s="1"/>
  <c r="AE270" i="27"/>
  <c r="D271" i="27"/>
  <c r="AD287" i="27"/>
  <c r="AE287" i="27"/>
  <c r="AG287" i="27"/>
  <c r="E288" i="27"/>
  <c r="E294" i="27"/>
  <c r="AD298" i="27"/>
  <c r="AG298" i="27" s="1"/>
  <c r="AE298" i="27"/>
  <c r="D299" i="27"/>
  <c r="AD307" i="27"/>
  <c r="AG307" i="27" s="1"/>
  <c r="AE307" i="27"/>
  <c r="AE316" i="27"/>
  <c r="AD316" i="27"/>
  <c r="AG316" i="27" s="1"/>
  <c r="D317" i="27"/>
  <c r="E326" i="27"/>
  <c r="AE330" i="27"/>
  <c r="AD330" i="27"/>
  <c r="AG330" i="27" s="1"/>
  <c r="D331" i="27"/>
  <c r="AD339" i="27"/>
  <c r="AG339" i="27" s="1"/>
  <c r="AE339" i="27"/>
  <c r="D340" i="27"/>
  <c r="AE348" i="27"/>
  <c r="AD348" i="27"/>
  <c r="AG348" i="27" s="1"/>
  <c r="D349" i="27"/>
  <c r="E358" i="27"/>
  <c r="AD362" i="27"/>
  <c r="AG362" i="27" s="1"/>
  <c r="AE362" i="27"/>
  <c r="AE371" i="27"/>
  <c r="AD371" i="27"/>
  <c r="AG371" i="27" s="1"/>
  <c r="D372" i="27"/>
  <c r="AE380" i="27"/>
  <c r="AD380" i="27"/>
  <c r="AG380" i="27" s="1"/>
  <c r="D381" i="27"/>
  <c r="E386" i="27"/>
  <c r="E394" i="27"/>
  <c r="E402" i="27"/>
  <c r="E410" i="27"/>
  <c r="E418" i="27"/>
  <c r="E426" i="27"/>
  <c r="E434" i="27"/>
  <c r="E442" i="27"/>
  <c r="E450" i="27"/>
  <c r="E458" i="27"/>
  <c r="E466" i="27"/>
  <c r="E474" i="27"/>
  <c r="E482" i="27"/>
  <c r="E490" i="27"/>
  <c r="E498" i="27"/>
  <c r="E506" i="27"/>
  <c r="AD537" i="27"/>
  <c r="AG537" i="27" s="1"/>
  <c r="AE537" i="27"/>
  <c r="AD549" i="27"/>
  <c r="AG549" i="27" s="1"/>
  <c r="AE549" i="27"/>
  <c r="AD565" i="27"/>
  <c r="AG565" i="27" s="1"/>
  <c r="AE565" i="27"/>
  <c r="AD581" i="27"/>
  <c r="AG581" i="27" s="1"/>
  <c r="AE581" i="27"/>
  <c r="AD597" i="27"/>
  <c r="AG597" i="27" s="1"/>
  <c r="AE597" i="27"/>
  <c r="AD613" i="27"/>
  <c r="AG613" i="27" s="1"/>
  <c r="AE613" i="27"/>
  <c r="AD629" i="27"/>
  <c r="AG629" i="27" s="1"/>
  <c r="AE629" i="27"/>
  <c r="AD645" i="27"/>
  <c r="AG645" i="27" s="1"/>
  <c r="AE645" i="27"/>
  <c r="AD661" i="27"/>
  <c r="AG661" i="27" s="1"/>
  <c r="AE661" i="27"/>
  <c r="AD677" i="27"/>
  <c r="AG677" i="27" s="1"/>
  <c r="AE677" i="27"/>
  <c r="AD693" i="27"/>
  <c r="AG693" i="27" s="1"/>
  <c r="AE693" i="27"/>
  <c r="AD709" i="27"/>
  <c r="AG709" i="27" s="1"/>
  <c r="AE709" i="27"/>
  <c r="AD128" i="27"/>
  <c r="AG128" i="27" s="1"/>
  <c r="AE128" i="27"/>
  <c r="AD147" i="27"/>
  <c r="AG147" i="27" s="1"/>
  <c r="AE147" i="27"/>
  <c r="AD275" i="27"/>
  <c r="AG275" i="27" s="1"/>
  <c r="AE275" i="27"/>
  <c r="AD294" i="27"/>
  <c r="AG294" i="27" s="1"/>
  <c r="AE294" i="27"/>
  <c r="AD303" i="27"/>
  <c r="AG303" i="27" s="1"/>
  <c r="AE303" i="27"/>
  <c r="AD312" i="27"/>
  <c r="AG312" i="27" s="1"/>
  <c r="AE312" i="27"/>
  <c r="AD326" i="27"/>
  <c r="AG326" i="27" s="1"/>
  <c r="AE326" i="27"/>
  <c r="AE335" i="27"/>
  <c r="AD335" i="27"/>
  <c r="AG335" i="27" s="1"/>
  <c r="AD344" i="27"/>
  <c r="AG344" i="27" s="1"/>
  <c r="AE344" i="27"/>
  <c r="AD358" i="27"/>
  <c r="AG358" i="27" s="1"/>
  <c r="AE358" i="27"/>
  <c r="AD367" i="27"/>
  <c r="AG367" i="27" s="1"/>
  <c r="AE367" i="27"/>
  <c r="AD376" i="27"/>
  <c r="AG376" i="27" s="1"/>
  <c r="AE376" i="27"/>
  <c r="E510" i="27"/>
  <c r="D510" i="27"/>
  <c r="AD522" i="27"/>
  <c r="AG522" i="27" s="1"/>
  <c r="AE522" i="27"/>
  <c r="AD523" i="27"/>
  <c r="AG523" i="27" s="1"/>
  <c r="AE523" i="27"/>
  <c r="AD524" i="27"/>
  <c r="AG524" i="27" s="1"/>
  <c r="AE524" i="27"/>
  <c r="E724" i="27"/>
  <c r="D724" i="27"/>
  <c r="E740" i="27"/>
  <c r="D740" i="27"/>
  <c r="E756" i="27"/>
  <c r="D756" i="27"/>
  <c r="E772" i="27"/>
  <c r="D772" i="27"/>
  <c r="E788" i="27"/>
  <c r="D788" i="27"/>
  <c r="E816" i="27"/>
  <c r="D816" i="27"/>
  <c r="AD848" i="27"/>
  <c r="AG848" i="27" s="1"/>
  <c r="AE848" i="27"/>
  <c r="D851" i="27"/>
  <c r="E851" i="27"/>
  <c r="AD866" i="27"/>
  <c r="AG866" i="27" s="1"/>
  <c r="AE866" i="27"/>
  <c r="D868" i="27"/>
  <c r="E868" i="27"/>
  <c r="AD882" i="27"/>
  <c r="AG882" i="27" s="1"/>
  <c r="AE882" i="27"/>
  <c r="AD883" i="27"/>
  <c r="AG883" i="27" s="1"/>
  <c r="AE883" i="27"/>
  <c r="D886" i="27"/>
  <c r="E886" i="27"/>
  <c r="AD910" i="27"/>
  <c r="AG910" i="27" s="1"/>
  <c r="AE910" i="27"/>
  <c r="E912" i="27"/>
  <c r="D912" i="27"/>
  <c r="AD941" i="27"/>
  <c r="AG941" i="27" s="1"/>
  <c r="AE941" i="27"/>
  <c r="AD957" i="27"/>
  <c r="AG957" i="27" s="1"/>
  <c r="AE957" i="27"/>
  <c r="AD973" i="27"/>
  <c r="AG973" i="27" s="1"/>
  <c r="AE973" i="27"/>
  <c r="AD989" i="27"/>
  <c r="AG989" i="27" s="1"/>
  <c r="AE989" i="27"/>
  <c r="AD1005" i="27"/>
  <c r="AG1005" i="27" s="1"/>
  <c r="AE1005" i="27"/>
  <c r="AD148" i="27"/>
  <c r="AG148" i="27" s="1"/>
  <c r="AE148" i="27"/>
  <c r="AD157" i="27"/>
  <c r="AG157" i="27" s="1"/>
  <c r="AE157" i="27"/>
  <c r="AD163" i="27"/>
  <c r="AG163" i="27" s="1"/>
  <c r="AE163" i="27"/>
  <c r="AE167" i="27"/>
  <c r="AD167" i="27"/>
  <c r="AG167" i="27"/>
  <c r="AE171" i="27"/>
  <c r="AD171" i="27"/>
  <c r="AG171" i="27" s="1"/>
  <c r="AE175" i="27"/>
  <c r="AD175" i="27"/>
  <c r="AG175" i="27" s="1"/>
  <c r="AD179" i="27"/>
  <c r="AG179" i="27" s="1"/>
  <c r="AE179" i="27"/>
  <c r="AD183" i="27"/>
  <c r="AG183" i="27" s="1"/>
  <c r="AE183" i="27"/>
  <c r="AD187" i="27"/>
  <c r="AG187" i="27" s="1"/>
  <c r="AE187" i="27"/>
  <c r="AE191" i="27"/>
  <c r="AD191" i="27"/>
  <c r="AG191" i="27" s="1"/>
  <c r="AD195" i="27"/>
  <c r="AG195" i="27" s="1"/>
  <c r="AE195" i="27"/>
  <c r="AD199" i="27"/>
  <c r="AG199" i="27" s="1"/>
  <c r="AE199" i="27"/>
  <c r="AD203" i="27"/>
  <c r="AG203" i="27" s="1"/>
  <c r="AE203" i="27"/>
  <c r="AD207" i="27"/>
  <c r="AG207" i="27" s="1"/>
  <c r="AE207" i="27"/>
  <c r="AD211" i="27"/>
  <c r="AG211" i="27" s="1"/>
  <c r="AE211" i="27"/>
  <c r="AD215" i="27"/>
  <c r="AG215" i="27" s="1"/>
  <c r="AE215" i="27"/>
  <c r="AD219" i="27"/>
  <c r="AG219" i="27" s="1"/>
  <c r="AE219" i="27"/>
  <c r="AD223" i="27"/>
  <c r="AG223" i="27" s="1"/>
  <c r="AE223" i="27"/>
  <c r="AD227" i="27"/>
  <c r="AE227" i="27"/>
  <c r="AG227" i="27"/>
  <c r="AD231" i="27"/>
  <c r="AG231" i="27" s="1"/>
  <c r="AE231" i="27"/>
  <c r="AD235" i="27"/>
  <c r="AG235" i="27" s="1"/>
  <c r="AE235" i="27"/>
  <c r="AD239" i="27"/>
  <c r="AE239" i="27"/>
  <c r="AG239" i="27"/>
  <c r="AD243" i="27"/>
  <c r="AG243" i="27" s="1"/>
  <c r="AE243" i="27"/>
  <c r="AD247" i="27"/>
  <c r="AG247" i="27" s="1"/>
  <c r="AE247" i="27"/>
  <c r="AE251" i="27"/>
  <c r="AD251" i="27"/>
  <c r="AG251" i="27" s="1"/>
  <c r="AD255" i="27"/>
  <c r="AG255" i="27" s="1"/>
  <c r="AE255" i="27"/>
  <c r="AE259" i="27"/>
  <c r="AD259" i="27"/>
  <c r="AG259" i="27"/>
  <c r="AE263" i="27"/>
  <c r="AD263" i="27"/>
  <c r="AG263" i="27" s="1"/>
  <c r="AD267" i="27"/>
  <c r="AG267" i="27" s="1"/>
  <c r="AE267" i="27"/>
  <c r="AD271" i="27"/>
  <c r="AG271" i="27" s="1"/>
  <c r="AE271" i="27"/>
  <c r="D272" i="27"/>
  <c r="AE276" i="27"/>
  <c r="AD276" i="27"/>
  <c r="AG276" i="27" s="1"/>
  <c r="AD290" i="27"/>
  <c r="AG290" i="27" s="1"/>
  <c r="AE290" i="27"/>
  <c r="D291" i="27"/>
  <c r="AE299" i="27"/>
  <c r="AD299" i="27"/>
  <c r="AG299" i="27" s="1"/>
  <c r="D300" i="27"/>
  <c r="AD308" i="27"/>
  <c r="AG308" i="27" s="1"/>
  <c r="AE308" i="27"/>
  <c r="D309" i="27"/>
  <c r="E318" i="27"/>
  <c r="AD322" i="27"/>
  <c r="AG322" i="27" s="1"/>
  <c r="AE322" i="27"/>
  <c r="D323" i="27"/>
  <c r="AD331" i="27"/>
  <c r="AG331" i="27" s="1"/>
  <c r="AE331" i="27"/>
  <c r="D332" i="27"/>
  <c r="AD340" i="27"/>
  <c r="AG340" i="27" s="1"/>
  <c r="AE340" i="27"/>
  <c r="D341" i="27"/>
  <c r="E350" i="27"/>
  <c r="AD354" i="27"/>
  <c r="AG354" i="27" s="1"/>
  <c r="AE354" i="27"/>
  <c r="D355" i="27"/>
  <c r="AE363" i="27"/>
  <c r="AD363" i="27"/>
  <c r="AG363" i="27" s="1"/>
  <c r="D364" i="27"/>
  <c r="AD372" i="27"/>
  <c r="AG372" i="27" s="1"/>
  <c r="AE372" i="27"/>
  <c r="D373" i="27"/>
  <c r="E382" i="27"/>
  <c r="E388" i="27"/>
  <c r="E396" i="27"/>
  <c r="E404" i="27"/>
  <c r="E412" i="27"/>
  <c r="E420" i="27"/>
  <c r="E428" i="27"/>
  <c r="E436" i="27"/>
  <c r="E444" i="27"/>
  <c r="E452" i="27"/>
  <c r="E460" i="27"/>
  <c r="E468" i="27"/>
  <c r="E476" i="27"/>
  <c r="E484" i="27"/>
  <c r="E492" i="27"/>
  <c r="E500" i="27"/>
  <c r="AE510" i="27"/>
  <c r="AG510" i="27"/>
  <c r="AD510" i="27"/>
  <c r="AE511" i="27"/>
  <c r="AD511" i="27"/>
  <c r="AG511" i="27" s="1"/>
  <c r="AD512" i="27"/>
  <c r="AG512" i="27" s="1"/>
  <c r="AE512" i="27"/>
  <c r="AD525" i="27"/>
  <c r="AG525" i="27" s="1"/>
  <c r="AE525" i="27"/>
  <c r="AD526" i="27"/>
  <c r="AG526" i="27" s="1"/>
  <c r="AE526" i="27"/>
  <c r="D541" i="27"/>
  <c r="E541" i="27"/>
  <c r="AD550" i="27"/>
  <c r="AG550" i="27" s="1"/>
  <c r="AE550" i="27"/>
  <c r="E552" i="27"/>
  <c r="D552" i="27"/>
  <c r="AD561" i="27"/>
  <c r="AG561" i="27" s="1"/>
  <c r="AE561" i="27"/>
  <c r="AD577" i="27"/>
  <c r="AE577" i="27"/>
  <c r="AG577" i="27"/>
  <c r="AD593" i="27"/>
  <c r="AG593" i="27" s="1"/>
  <c r="AE593" i="27"/>
  <c r="AD609" i="27"/>
  <c r="AG609" i="27" s="1"/>
  <c r="AE609" i="27"/>
  <c r="AD625" i="27"/>
  <c r="AG625" i="27" s="1"/>
  <c r="AE625" i="27"/>
  <c r="AD641" i="27"/>
  <c r="AG641" i="27" s="1"/>
  <c r="AE641" i="27"/>
  <c r="AD657" i="27"/>
  <c r="AG657" i="27" s="1"/>
  <c r="AE657" i="27"/>
  <c r="AD673" i="27"/>
  <c r="AG673" i="27" s="1"/>
  <c r="AE673" i="27"/>
  <c r="AD689" i="27"/>
  <c r="AG689" i="27" s="1"/>
  <c r="AE689" i="27"/>
  <c r="AD705" i="27"/>
  <c r="AG705" i="27" s="1"/>
  <c r="AE705" i="27"/>
  <c r="E805" i="27"/>
  <c r="D805" i="27"/>
  <c r="AD824" i="27"/>
  <c r="AG824" i="27" s="1"/>
  <c r="AE824" i="27"/>
  <c r="E826" i="27"/>
  <c r="D826" i="27"/>
  <c r="AD140" i="27"/>
  <c r="AG140" i="27" s="1"/>
  <c r="AE140" i="27"/>
  <c r="D141" i="27"/>
  <c r="AD149" i="27"/>
  <c r="AG149" i="27" s="1"/>
  <c r="AE149" i="27"/>
  <c r="AD150" i="27"/>
  <c r="AG150" i="27" s="1"/>
  <c r="AE150" i="27"/>
  <c r="D151" i="27"/>
  <c r="AD158" i="27"/>
  <c r="AG158" i="27" s="1"/>
  <c r="AE158" i="27"/>
  <c r="D159" i="27"/>
  <c r="AD272" i="27"/>
  <c r="AG272" i="27" s="1"/>
  <c r="AE272" i="27"/>
  <c r="AD295" i="27"/>
  <c r="AG295" i="27" s="1"/>
  <c r="AE295" i="27"/>
  <c r="AE304" i="27"/>
  <c r="AD304" i="27"/>
  <c r="AG304" i="27" s="1"/>
  <c r="AE318" i="27"/>
  <c r="AD318" i="27"/>
  <c r="AG318" i="27"/>
  <c r="AD327" i="27"/>
  <c r="AG327" i="27" s="1"/>
  <c r="AE327" i="27"/>
  <c r="AD336" i="27"/>
  <c r="AG336" i="27" s="1"/>
  <c r="AE336" i="27"/>
  <c r="AD350" i="27"/>
  <c r="AG350" i="27" s="1"/>
  <c r="AE350" i="27"/>
  <c r="AD359" i="27"/>
  <c r="AG359" i="27" s="1"/>
  <c r="AE359" i="27"/>
  <c r="AD368" i="27"/>
  <c r="AG368" i="27" s="1"/>
  <c r="AE368" i="27"/>
  <c r="AD382" i="27"/>
  <c r="AG382" i="27" s="1"/>
  <c r="AE382" i="27"/>
  <c r="E531" i="27"/>
  <c r="D531" i="27"/>
  <c r="AD541" i="27"/>
  <c r="AG541" i="27" s="1"/>
  <c r="AE541" i="27"/>
  <c r="AD542" i="27"/>
  <c r="AG542" i="27" s="1"/>
  <c r="AE542" i="27"/>
  <c r="E728" i="27"/>
  <c r="D728" i="27"/>
  <c r="E744" i="27"/>
  <c r="D744" i="27"/>
  <c r="E760" i="27"/>
  <c r="D760" i="27"/>
  <c r="E776" i="27"/>
  <c r="D776" i="27"/>
  <c r="E792" i="27"/>
  <c r="D792" i="27"/>
  <c r="AE937" i="27"/>
  <c r="AD937" i="27"/>
  <c r="AG937" i="27" s="1"/>
  <c r="AE953" i="27"/>
  <c r="AD953" i="27"/>
  <c r="AG953" i="27" s="1"/>
  <c r="AE969" i="27"/>
  <c r="AD969" i="27"/>
  <c r="AG969" i="27" s="1"/>
  <c r="AE985" i="27"/>
  <c r="AD985" i="27"/>
  <c r="AG985" i="27" s="1"/>
  <c r="AE1001" i="27"/>
  <c r="AD1001" i="27"/>
  <c r="AG1001" i="27" s="1"/>
  <c r="AD141" i="27"/>
  <c r="AG141" i="27" s="1"/>
  <c r="AE141" i="27"/>
  <c r="AE142" i="27"/>
  <c r="AD142" i="27"/>
  <c r="AG142" i="27" s="1"/>
  <c r="AD159" i="27"/>
  <c r="AG159" i="27" s="1"/>
  <c r="AE159" i="27"/>
  <c r="AD160" i="27"/>
  <c r="AG160" i="27" s="1"/>
  <c r="AE160" i="27"/>
  <c r="AE164" i="27"/>
  <c r="AD164" i="27"/>
  <c r="AG164" i="27" s="1"/>
  <c r="AD168" i="27"/>
  <c r="AG168" i="27" s="1"/>
  <c r="AE168" i="27"/>
  <c r="AD172" i="27"/>
  <c r="AG172" i="27" s="1"/>
  <c r="AE172" i="27"/>
  <c r="AE176" i="27"/>
  <c r="AD176" i="27"/>
  <c r="AG176" i="27" s="1"/>
  <c r="AD180" i="27"/>
  <c r="AG180" i="27" s="1"/>
  <c r="AE180" i="27"/>
  <c r="AD184" i="27"/>
  <c r="AG184" i="27" s="1"/>
  <c r="AE184" i="27"/>
  <c r="AD188" i="27"/>
  <c r="AG188" i="27" s="1"/>
  <c r="AE188" i="27"/>
  <c r="AD192" i="27"/>
  <c r="AG192" i="27" s="1"/>
  <c r="AE192" i="27"/>
  <c r="AD196" i="27"/>
  <c r="AG196" i="27" s="1"/>
  <c r="AE196" i="27"/>
  <c r="AE200" i="27"/>
  <c r="AD200" i="27"/>
  <c r="AG200" i="27" s="1"/>
  <c r="AD204" i="27"/>
  <c r="AG204" i="27" s="1"/>
  <c r="AE204" i="27"/>
  <c r="AD208" i="27"/>
  <c r="AG208" i="27" s="1"/>
  <c r="AE208" i="27"/>
  <c r="AD212" i="27"/>
  <c r="AG212" i="27" s="1"/>
  <c r="AE212" i="27"/>
  <c r="AE216" i="27"/>
  <c r="AD216" i="27"/>
  <c r="AG216" i="27" s="1"/>
  <c r="AD220" i="27"/>
  <c r="AG220" i="27" s="1"/>
  <c r="AE220" i="27"/>
  <c r="AD224" i="27"/>
  <c r="AG224" i="27" s="1"/>
  <c r="AE224" i="27"/>
  <c r="AD228" i="27"/>
  <c r="AG228" i="27" s="1"/>
  <c r="AE228" i="27"/>
  <c r="AE232" i="27"/>
  <c r="AD232" i="27"/>
  <c r="AG232" i="27" s="1"/>
  <c r="AD236" i="27"/>
  <c r="AG236" i="27" s="1"/>
  <c r="AE236" i="27"/>
  <c r="AE240" i="27"/>
  <c r="AD240" i="27"/>
  <c r="AG240" i="27" s="1"/>
  <c r="AE244" i="27"/>
  <c r="AD244" i="27"/>
  <c r="AG244" i="27" s="1"/>
  <c r="AD248" i="27"/>
  <c r="AG248" i="27" s="1"/>
  <c r="AE248" i="27"/>
  <c r="AE252" i="27"/>
  <c r="AD252" i="27"/>
  <c r="AG252" i="27" s="1"/>
  <c r="AD256" i="27"/>
  <c r="AG256" i="27" s="1"/>
  <c r="AE256" i="27"/>
  <c r="AD260" i="27"/>
  <c r="AG260" i="27" s="1"/>
  <c r="AE260" i="27"/>
  <c r="AE264" i="27"/>
  <c r="AD264" i="27"/>
  <c r="AG264" i="27" s="1"/>
  <c r="AD268" i="27"/>
  <c r="AG268" i="27" s="1"/>
  <c r="AE268" i="27"/>
  <c r="AD277" i="27"/>
  <c r="AG277" i="27" s="1"/>
  <c r="AE277" i="27"/>
  <c r="E278" i="27"/>
  <c r="AD291" i="27"/>
  <c r="AG291" i="27" s="1"/>
  <c r="AE291" i="27"/>
  <c r="AD300" i="27"/>
  <c r="AG300" i="27" s="1"/>
  <c r="AE300" i="27"/>
  <c r="E310" i="27"/>
  <c r="AD314" i="27"/>
  <c r="AG314" i="27" s="1"/>
  <c r="AE314" i="27"/>
  <c r="AD323" i="27"/>
  <c r="AG323" i="27" s="1"/>
  <c r="AE323" i="27"/>
  <c r="AD332" i="27"/>
  <c r="AG332" i="27" s="1"/>
  <c r="AE332" i="27"/>
  <c r="E342" i="27"/>
  <c r="AE346" i="27"/>
  <c r="AD346" i="27"/>
  <c r="AG346" i="27" s="1"/>
  <c r="AE355" i="27"/>
  <c r="AD355" i="27"/>
  <c r="AG355" i="27" s="1"/>
  <c r="AD364" i="27"/>
  <c r="AG364" i="27" s="1"/>
  <c r="AE364" i="27"/>
  <c r="E374" i="27"/>
  <c r="AE378" i="27"/>
  <c r="AD378" i="27"/>
  <c r="AG378" i="27" s="1"/>
  <c r="E390" i="27"/>
  <c r="E398" i="27"/>
  <c r="E406" i="27"/>
  <c r="E414" i="27"/>
  <c r="E422" i="27"/>
  <c r="E430" i="27"/>
  <c r="E438" i="27"/>
  <c r="E446" i="27"/>
  <c r="E454" i="27"/>
  <c r="E462" i="27"/>
  <c r="E470" i="27"/>
  <c r="E478" i="27"/>
  <c r="E486" i="27"/>
  <c r="E494" i="27"/>
  <c r="E502" i="27"/>
  <c r="AD513" i="27"/>
  <c r="AG513" i="27" s="1"/>
  <c r="AE513" i="27"/>
  <c r="AD514" i="27"/>
  <c r="AG514" i="27" s="1"/>
  <c r="AE514" i="27"/>
  <c r="AE531" i="27"/>
  <c r="AD531" i="27"/>
  <c r="AG531" i="27" s="1"/>
  <c r="AE532" i="27"/>
  <c r="AD532" i="27"/>
  <c r="AG532" i="27" s="1"/>
  <c r="E544" i="27"/>
  <c r="D545" i="27"/>
  <c r="E545" i="27"/>
  <c r="AD557" i="27"/>
  <c r="AG557" i="27" s="1"/>
  <c r="AE557" i="27"/>
  <c r="AD573" i="27"/>
  <c r="AG573" i="27" s="1"/>
  <c r="AE573" i="27"/>
  <c r="AE589" i="27"/>
  <c r="AD589" i="27"/>
  <c r="AG589" i="27" s="1"/>
  <c r="AD605" i="27"/>
  <c r="AG605" i="27" s="1"/>
  <c r="AE605" i="27"/>
  <c r="AD621" i="27"/>
  <c r="AG621" i="27" s="1"/>
  <c r="AE621" i="27"/>
  <c r="AD637" i="27"/>
  <c r="AG637" i="27" s="1"/>
  <c r="AE637" i="27"/>
  <c r="AD653" i="27"/>
  <c r="AG653" i="27" s="1"/>
  <c r="AE653" i="27"/>
  <c r="AD669" i="27"/>
  <c r="AG669" i="27" s="1"/>
  <c r="AE669" i="27"/>
  <c r="AD685" i="27"/>
  <c r="AG685" i="27" s="1"/>
  <c r="AE685" i="27"/>
  <c r="AD701" i="27"/>
  <c r="AG701" i="27" s="1"/>
  <c r="AE701" i="27"/>
  <c r="AD717" i="27"/>
  <c r="AG717" i="27" s="1"/>
  <c r="AE717" i="27"/>
  <c r="E810" i="27"/>
  <c r="D810" i="27"/>
  <c r="AD916" i="27"/>
  <c r="AG916" i="27" s="1"/>
  <c r="AE916" i="27"/>
  <c r="E918" i="27"/>
  <c r="D918" i="27"/>
  <c r="AE273" i="27"/>
  <c r="AD273" i="27"/>
  <c r="AG273" i="27" s="1"/>
  <c r="AD278" i="27"/>
  <c r="AG278" i="27" s="1"/>
  <c r="AE278" i="27"/>
  <c r="AE279" i="27"/>
  <c r="AD279" i="27"/>
  <c r="AG279" i="27" s="1"/>
  <c r="AE280" i="27"/>
  <c r="AD280" i="27"/>
  <c r="AG280" i="27" s="1"/>
  <c r="AD296" i="27"/>
  <c r="AG296" i="27" s="1"/>
  <c r="AE296" i="27"/>
  <c r="AE310" i="27"/>
  <c r="AD310" i="27"/>
  <c r="AG310" i="27" s="1"/>
  <c r="AE319" i="27"/>
  <c r="AD319" i="27"/>
  <c r="AG319" i="27" s="1"/>
  <c r="AD328" i="27"/>
  <c r="AG328" i="27" s="1"/>
  <c r="AE328" i="27"/>
  <c r="AE342" i="27"/>
  <c r="AD342" i="27"/>
  <c r="AG342" i="27" s="1"/>
  <c r="AE351" i="27"/>
  <c r="AD351" i="27"/>
  <c r="AG351" i="27" s="1"/>
  <c r="AD360" i="27"/>
  <c r="AG360" i="27" s="1"/>
  <c r="AE360" i="27"/>
  <c r="AD374" i="27"/>
  <c r="AG374" i="27" s="1"/>
  <c r="AE374" i="27"/>
  <c r="AE383" i="27"/>
  <c r="AD383" i="27"/>
  <c r="AG383" i="27" s="1"/>
  <c r="E732" i="27"/>
  <c r="D732" i="27"/>
  <c r="E748" i="27"/>
  <c r="D748" i="27"/>
  <c r="E764" i="27"/>
  <c r="D764" i="27"/>
  <c r="E780" i="27"/>
  <c r="D780" i="27"/>
  <c r="E796" i="27"/>
  <c r="D796" i="27"/>
  <c r="AD820" i="27"/>
  <c r="AG820" i="27" s="1"/>
  <c r="AE820" i="27"/>
  <c r="AD834" i="27"/>
  <c r="AG834" i="27" s="1"/>
  <c r="AE834" i="27"/>
  <c r="D837" i="27"/>
  <c r="E837" i="27"/>
  <c r="AD858" i="27"/>
  <c r="AG858" i="27" s="1"/>
  <c r="AE858" i="27"/>
  <c r="D860" i="27"/>
  <c r="E860" i="27"/>
  <c r="AD874" i="27"/>
  <c r="AG874" i="27" s="1"/>
  <c r="AE874" i="27"/>
  <c r="D876" i="27"/>
  <c r="E876" i="27"/>
  <c r="AD898" i="27"/>
  <c r="AE898" i="27"/>
  <c r="AG898" i="27"/>
  <c r="AD899" i="27"/>
  <c r="AG899" i="27" s="1"/>
  <c r="AE899" i="27"/>
  <c r="D902" i="27"/>
  <c r="E902" i="27"/>
  <c r="AD933" i="27"/>
  <c r="AG933" i="27" s="1"/>
  <c r="AE933" i="27"/>
  <c r="AD949" i="27"/>
  <c r="AG949" i="27" s="1"/>
  <c r="AE949" i="27"/>
  <c r="AD965" i="27"/>
  <c r="AG965" i="27" s="1"/>
  <c r="AE965" i="27"/>
  <c r="AD981" i="27"/>
  <c r="AG981" i="27" s="1"/>
  <c r="AE981" i="27"/>
  <c r="AD997" i="27"/>
  <c r="AG997" i="27" s="1"/>
  <c r="AE997" i="27"/>
  <c r="AE569" i="27"/>
  <c r="AD569" i="27"/>
  <c r="AG569" i="27" s="1"/>
  <c r="AD585" i="27"/>
  <c r="AG585" i="27" s="1"/>
  <c r="AE585" i="27"/>
  <c r="AD601" i="27"/>
  <c r="AG601" i="27" s="1"/>
  <c r="AE601" i="27"/>
  <c r="AE617" i="27"/>
  <c r="AD617" i="27"/>
  <c r="AG617" i="27" s="1"/>
  <c r="AD633" i="27"/>
  <c r="AG633" i="27" s="1"/>
  <c r="AE633" i="27"/>
  <c r="AE649" i="27"/>
  <c r="AD649" i="27"/>
  <c r="AG649" i="27" s="1"/>
  <c r="AD665" i="27"/>
  <c r="AG665" i="27" s="1"/>
  <c r="AE665" i="27"/>
  <c r="AD681" i="27"/>
  <c r="AG681" i="27" s="1"/>
  <c r="AE681" i="27"/>
  <c r="AD697" i="27"/>
  <c r="AG697" i="27" s="1"/>
  <c r="AE697" i="27"/>
  <c r="AD713" i="27"/>
  <c r="AG713" i="27" s="1"/>
  <c r="AE713" i="27"/>
  <c r="AE135" i="27"/>
  <c r="AD135" i="27"/>
  <c r="AG135" i="27" s="1"/>
  <c r="AD136" i="27"/>
  <c r="AG136" i="27" s="1"/>
  <c r="AE136" i="27"/>
  <c r="AD145" i="27"/>
  <c r="AG145" i="27" s="1"/>
  <c r="AE145" i="27"/>
  <c r="AE153" i="27"/>
  <c r="AD153" i="27"/>
  <c r="AG153" i="27" s="1"/>
  <c r="AD154" i="27"/>
  <c r="AG154" i="27" s="1"/>
  <c r="AE154" i="27"/>
  <c r="AE274" i="27"/>
  <c r="AD274" i="27"/>
  <c r="AG274" i="27" s="1"/>
  <c r="AE284" i="27"/>
  <c r="AD284" i="27"/>
  <c r="AG284" i="27" s="1"/>
  <c r="AD285" i="27"/>
  <c r="AG285" i="27" s="1"/>
  <c r="AE285" i="27"/>
  <c r="AD286" i="27"/>
  <c r="AG286" i="27" s="1"/>
  <c r="AE286" i="27"/>
  <c r="AD302" i="27"/>
  <c r="AG302" i="27" s="1"/>
  <c r="AE302" i="27"/>
  <c r="AD311" i="27"/>
  <c r="AG311" i="27" s="1"/>
  <c r="AE311" i="27"/>
  <c r="AD320" i="27"/>
  <c r="AG320" i="27" s="1"/>
  <c r="AE320" i="27"/>
  <c r="AG334" i="27"/>
  <c r="AD334" i="27"/>
  <c r="AE334" i="27"/>
  <c r="AD343" i="27"/>
  <c r="AG343" i="27" s="1"/>
  <c r="AE343" i="27"/>
  <c r="AE352" i="27"/>
  <c r="AD352" i="27"/>
  <c r="AG352" i="27" s="1"/>
  <c r="AD366" i="27"/>
  <c r="AG366" i="27" s="1"/>
  <c r="AE366" i="27"/>
  <c r="AD375" i="27"/>
  <c r="AG375" i="27" s="1"/>
  <c r="AE375" i="27"/>
  <c r="AD521" i="27"/>
  <c r="AG521" i="27" s="1"/>
  <c r="AE521" i="27"/>
  <c r="AD534" i="27"/>
  <c r="AG534" i="27" s="1"/>
  <c r="AE534" i="27"/>
  <c r="AE535" i="27"/>
  <c r="AD535" i="27"/>
  <c r="AG535" i="27" s="1"/>
  <c r="E537" i="27"/>
  <c r="D537" i="27"/>
  <c r="AD546" i="27"/>
  <c r="AG546" i="27" s="1"/>
  <c r="AE546" i="27"/>
  <c r="E549" i="27"/>
  <c r="D549" i="27"/>
  <c r="E736" i="27"/>
  <c r="D736" i="27"/>
  <c r="E752" i="27"/>
  <c r="D752" i="27"/>
  <c r="E768" i="27"/>
  <c r="D768" i="27"/>
  <c r="E784" i="27"/>
  <c r="D784" i="27"/>
  <c r="E800" i="27"/>
  <c r="D800" i="27"/>
  <c r="AD923" i="27"/>
  <c r="AG923" i="27" s="1"/>
  <c r="AE923" i="27"/>
  <c r="D926" i="27"/>
  <c r="E926" i="27"/>
  <c r="AE945" i="27"/>
  <c r="AD945" i="27"/>
  <c r="AG945" i="27" s="1"/>
  <c r="AE961" i="27"/>
  <c r="AD961" i="27"/>
  <c r="AG961" i="27" s="1"/>
  <c r="AE977" i="27"/>
  <c r="AD977" i="27"/>
  <c r="AG977" i="27" s="1"/>
  <c r="AE993" i="27"/>
  <c r="AD993" i="27"/>
  <c r="AG993" i="27" s="1"/>
  <c r="AE1009" i="27"/>
  <c r="AD1009" i="27"/>
  <c r="AG1009" i="27" s="1"/>
  <c r="AE387" i="27"/>
  <c r="AD387" i="27"/>
  <c r="AG387" i="27" s="1"/>
  <c r="AD391" i="27"/>
  <c r="AG391" i="27" s="1"/>
  <c r="AE391" i="27"/>
  <c r="AE395" i="27"/>
  <c r="AD395" i="27"/>
  <c r="AG395" i="27" s="1"/>
  <c r="AD399" i="27"/>
  <c r="AG399" i="27" s="1"/>
  <c r="AE399" i="27"/>
  <c r="AE403" i="27"/>
  <c r="AD403" i="27"/>
  <c r="AG403" i="27" s="1"/>
  <c r="AE407" i="27"/>
  <c r="AD407" i="27"/>
  <c r="AG407" i="27" s="1"/>
  <c r="AE411" i="27"/>
  <c r="AD411" i="27"/>
  <c r="AG411" i="27" s="1"/>
  <c r="AE415" i="27"/>
  <c r="AD415" i="27"/>
  <c r="AG415" i="27" s="1"/>
  <c r="AE419" i="27"/>
  <c r="AD419" i="27"/>
  <c r="AG419" i="27" s="1"/>
  <c r="AD423" i="27"/>
  <c r="AG423" i="27" s="1"/>
  <c r="AE423" i="27"/>
  <c r="AE427" i="27"/>
  <c r="AD427" i="27"/>
  <c r="AG427" i="27" s="1"/>
  <c r="AD431" i="27"/>
  <c r="AG431" i="27" s="1"/>
  <c r="AE431" i="27"/>
  <c r="AE435" i="27"/>
  <c r="AD435" i="27"/>
  <c r="AG435" i="27" s="1"/>
  <c r="AD439" i="27"/>
  <c r="AG439" i="27" s="1"/>
  <c r="AE439" i="27"/>
  <c r="AE443" i="27"/>
  <c r="AD443" i="27"/>
  <c r="AG443" i="27" s="1"/>
  <c r="AE447" i="27"/>
  <c r="AD447" i="27"/>
  <c r="AG447" i="27" s="1"/>
  <c r="AE451" i="27"/>
  <c r="AD451" i="27"/>
  <c r="AG451" i="27" s="1"/>
  <c r="AD455" i="27"/>
  <c r="AG455" i="27" s="1"/>
  <c r="AE455" i="27"/>
  <c r="AE459" i="27"/>
  <c r="AD459" i="27"/>
  <c r="AG459" i="27" s="1"/>
  <c r="AD463" i="27"/>
  <c r="AE463" i="27"/>
  <c r="AG463" i="27"/>
  <c r="AE467" i="27"/>
  <c r="AD467" i="27"/>
  <c r="AG467" i="27" s="1"/>
  <c r="AD471" i="27"/>
  <c r="AG471" i="27" s="1"/>
  <c r="AE471" i="27"/>
  <c r="AE475" i="27"/>
  <c r="AD475" i="27"/>
  <c r="AG475" i="27" s="1"/>
  <c r="AD479" i="27"/>
  <c r="AG479" i="27" s="1"/>
  <c r="AE479" i="27"/>
  <c r="AE483" i="27"/>
  <c r="AD483" i="27"/>
  <c r="AG483" i="27" s="1"/>
  <c r="AD487" i="27"/>
  <c r="AG487" i="27" s="1"/>
  <c r="AE487" i="27"/>
  <c r="AE491" i="27"/>
  <c r="AD491" i="27"/>
  <c r="AG491" i="27" s="1"/>
  <c r="AE495" i="27"/>
  <c r="AD495" i="27"/>
  <c r="AG495" i="27" s="1"/>
  <c r="AD499" i="27"/>
  <c r="AG499" i="27" s="1"/>
  <c r="AE499" i="27"/>
  <c r="AD503" i="27"/>
  <c r="AG503" i="27" s="1"/>
  <c r="AE503" i="27"/>
  <c r="AE507" i="27"/>
  <c r="AD507" i="27"/>
  <c r="AG507" i="27" s="1"/>
  <c r="AD508" i="27"/>
  <c r="AG508" i="27" s="1"/>
  <c r="AE508" i="27"/>
  <c r="AD509" i="27"/>
  <c r="AG509" i="27" s="1"/>
  <c r="AE509" i="27"/>
  <c r="AD519" i="27"/>
  <c r="AG519" i="27" s="1"/>
  <c r="AE519" i="27"/>
  <c r="AD520" i="27"/>
  <c r="AG520" i="27" s="1"/>
  <c r="AE520" i="27"/>
  <c r="AD528" i="27"/>
  <c r="AG528" i="27" s="1"/>
  <c r="AE528" i="27"/>
  <c r="AD529" i="27"/>
  <c r="AE529" i="27"/>
  <c r="AG529" i="27"/>
  <c r="AD530" i="27"/>
  <c r="AG530" i="27" s="1"/>
  <c r="AE530" i="27"/>
  <c r="AD544" i="27"/>
  <c r="AG544" i="27" s="1"/>
  <c r="AE544" i="27"/>
  <c r="AE551" i="27"/>
  <c r="AD551" i="27"/>
  <c r="AG551" i="27" s="1"/>
  <c r="AD724" i="27"/>
  <c r="AG724" i="27" s="1"/>
  <c r="AE724" i="27"/>
  <c r="D725" i="27"/>
  <c r="AD728" i="27"/>
  <c r="AG728" i="27" s="1"/>
  <c r="AE728" i="27"/>
  <c r="D729" i="27"/>
  <c r="AD732" i="27"/>
  <c r="AG732" i="27" s="1"/>
  <c r="AE732" i="27"/>
  <c r="D733" i="27"/>
  <c r="AD736" i="27"/>
  <c r="AG736" i="27" s="1"/>
  <c r="AE736" i="27"/>
  <c r="D737" i="27"/>
  <c r="AD740" i="27"/>
  <c r="AG740" i="27" s="1"/>
  <c r="AE740" i="27"/>
  <c r="D741" i="27"/>
  <c r="AD744" i="27"/>
  <c r="AG744" i="27" s="1"/>
  <c r="AE744" i="27"/>
  <c r="D745" i="27"/>
  <c r="AD748" i="27"/>
  <c r="AG748" i="27" s="1"/>
  <c r="AE748" i="27"/>
  <c r="D749" i="27"/>
  <c r="AD752" i="27"/>
  <c r="AG752" i="27" s="1"/>
  <c r="AE752" i="27"/>
  <c r="D753" i="27"/>
  <c r="AD756" i="27"/>
  <c r="AG756" i="27" s="1"/>
  <c r="AE756" i="27"/>
  <c r="D757" i="27"/>
  <c r="AD760" i="27"/>
  <c r="AG760" i="27" s="1"/>
  <c r="AE760" i="27"/>
  <c r="D761" i="27"/>
  <c r="AE764" i="27"/>
  <c r="AD764" i="27"/>
  <c r="AG764" i="27" s="1"/>
  <c r="D765" i="27"/>
  <c r="AD768" i="27"/>
  <c r="AG768" i="27" s="1"/>
  <c r="AE768" i="27"/>
  <c r="D769" i="27"/>
  <c r="AE772" i="27"/>
  <c r="AD772" i="27"/>
  <c r="AG772" i="27" s="1"/>
  <c r="D773" i="27"/>
  <c r="AD776" i="27"/>
  <c r="AG776" i="27" s="1"/>
  <c r="AE776" i="27"/>
  <c r="D777" i="27"/>
  <c r="AD780" i="27"/>
  <c r="AG780" i="27" s="1"/>
  <c r="AE780" i="27"/>
  <c r="D781" i="27"/>
  <c r="AD784" i="27"/>
  <c r="AG784" i="27" s="1"/>
  <c r="AE784" i="27"/>
  <c r="D785" i="27"/>
  <c r="AD788" i="27"/>
  <c r="AG788" i="27" s="1"/>
  <c r="AE788" i="27"/>
  <c r="D789" i="27"/>
  <c r="AD792" i="27"/>
  <c r="AG792" i="27" s="1"/>
  <c r="AE792" i="27"/>
  <c r="D793" i="27"/>
  <c r="AD796" i="27"/>
  <c r="AG796" i="27" s="1"/>
  <c r="AE796" i="27"/>
  <c r="D797" i="27"/>
  <c r="AE801" i="27"/>
  <c r="AD801" i="27"/>
  <c r="AG801" i="27" s="1"/>
  <c r="D802" i="27"/>
  <c r="AD805" i="27"/>
  <c r="AG805" i="27" s="1"/>
  <c r="AE805" i="27"/>
  <c r="D806" i="27"/>
  <c r="AD811" i="27"/>
  <c r="AG811" i="27" s="1"/>
  <c r="AE811" i="27"/>
  <c r="D812" i="27"/>
  <c r="AD826" i="27"/>
  <c r="AG826" i="27" s="1"/>
  <c r="AE826" i="27"/>
  <c r="AD827" i="27"/>
  <c r="AG827" i="27" s="1"/>
  <c r="AE827" i="27"/>
  <c r="D828" i="27"/>
  <c r="AD838" i="27"/>
  <c r="AG838" i="27" s="1"/>
  <c r="AE838" i="27"/>
  <c r="AD839" i="27"/>
  <c r="AE839" i="27"/>
  <c r="AG839" i="27"/>
  <c r="E840" i="27"/>
  <c r="AD852" i="27"/>
  <c r="AG852" i="27" s="1"/>
  <c r="AE852" i="27"/>
  <c r="AD853" i="27"/>
  <c r="AG853" i="27" s="1"/>
  <c r="AE853" i="27"/>
  <c r="E854" i="27"/>
  <c r="AD861" i="27"/>
  <c r="AG861" i="27" s="1"/>
  <c r="AE861" i="27"/>
  <c r="E862" i="27"/>
  <c r="AD869" i="27"/>
  <c r="AG869" i="27" s="1"/>
  <c r="AE869" i="27"/>
  <c r="E870" i="27"/>
  <c r="AD877" i="27"/>
  <c r="AG877" i="27" s="1"/>
  <c r="AE877" i="27"/>
  <c r="E878" i="27"/>
  <c r="AD888" i="27"/>
  <c r="AG888" i="27" s="1"/>
  <c r="AE888" i="27"/>
  <c r="AE889" i="27"/>
  <c r="AD889" i="27"/>
  <c r="AG889" i="27" s="1"/>
  <c r="E890" i="27"/>
  <c r="AD904" i="27"/>
  <c r="AG904" i="27" s="1"/>
  <c r="AE904" i="27"/>
  <c r="AE905" i="27"/>
  <c r="AD905" i="27"/>
  <c r="AG905" i="27" s="1"/>
  <c r="AD906" i="27"/>
  <c r="AG906" i="27" s="1"/>
  <c r="AE906" i="27"/>
  <c r="D907" i="27"/>
  <c r="AD912" i="27"/>
  <c r="AG912" i="27" s="1"/>
  <c r="AE912" i="27"/>
  <c r="D913" i="27"/>
  <c r="AD918" i="27"/>
  <c r="AG918" i="27" s="1"/>
  <c r="AE918" i="27"/>
  <c r="D919" i="27"/>
  <c r="AD928" i="27"/>
  <c r="AG928" i="27" s="1"/>
  <c r="AE928" i="27"/>
  <c r="D929" i="27"/>
  <c r="AD538" i="27"/>
  <c r="AG538" i="27" s="1"/>
  <c r="AE538" i="27"/>
  <c r="AD545" i="27"/>
  <c r="AG545" i="27" s="1"/>
  <c r="AE545" i="27"/>
  <c r="AD559" i="27"/>
  <c r="AG559" i="27" s="1"/>
  <c r="AE559" i="27"/>
  <c r="AD563" i="27"/>
  <c r="AG563" i="27" s="1"/>
  <c r="AE563" i="27"/>
  <c r="AE567" i="27"/>
  <c r="AD567" i="27"/>
  <c r="AG567" i="27" s="1"/>
  <c r="AD571" i="27"/>
  <c r="AG571" i="27" s="1"/>
  <c r="AE571" i="27"/>
  <c r="AE575" i="27"/>
  <c r="AD575" i="27"/>
  <c r="AG575" i="27" s="1"/>
  <c r="AD579" i="27"/>
  <c r="AG579" i="27" s="1"/>
  <c r="AE579" i="27"/>
  <c r="AE583" i="27"/>
  <c r="AD583" i="27"/>
  <c r="AG583" i="27" s="1"/>
  <c r="AD587" i="27"/>
  <c r="AG587" i="27" s="1"/>
  <c r="AE587" i="27"/>
  <c r="AD591" i="27"/>
  <c r="AG591" i="27" s="1"/>
  <c r="AE591" i="27"/>
  <c r="AD595" i="27"/>
  <c r="AG595" i="27" s="1"/>
  <c r="AE595" i="27"/>
  <c r="AE599" i="27"/>
  <c r="AD599" i="27"/>
  <c r="AG599" i="27" s="1"/>
  <c r="AD603" i="27"/>
  <c r="AG603" i="27" s="1"/>
  <c r="AE603" i="27"/>
  <c r="AD607" i="27"/>
  <c r="AG607" i="27" s="1"/>
  <c r="AE607" i="27"/>
  <c r="AE611" i="27"/>
  <c r="AD611" i="27"/>
  <c r="AG611" i="27" s="1"/>
  <c r="AD615" i="27"/>
  <c r="AG615" i="27" s="1"/>
  <c r="AE615" i="27"/>
  <c r="AD619" i="27"/>
  <c r="AG619" i="27" s="1"/>
  <c r="AE619" i="27"/>
  <c r="AD623" i="27"/>
  <c r="AG623" i="27" s="1"/>
  <c r="AE623" i="27"/>
  <c r="AD627" i="27"/>
  <c r="AG627" i="27" s="1"/>
  <c r="AE627" i="27"/>
  <c r="AD631" i="27"/>
  <c r="AG631" i="27" s="1"/>
  <c r="AE631" i="27"/>
  <c r="AD635" i="27"/>
  <c r="AG635" i="27" s="1"/>
  <c r="AE635" i="27"/>
  <c r="AD639" i="27"/>
  <c r="AG639" i="27" s="1"/>
  <c r="AE639" i="27"/>
  <c r="AE643" i="27"/>
  <c r="AD643" i="27"/>
  <c r="AG643" i="27" s="1"/>
  <c r="AD647" i="27"/>
  <c r="AG647" i="27" s="1"/>
  <c r="AE647" i="27"/>
  <c r="AD651" i="27"/>
  <c r="AG651" i="27" s="1"/>
  <c r="AE651" i="27"/>
  <c r="AD655" i="27"/>
  <c r="AG655" i="27" s="1"/>
  <c r="AE655" i="27"/>
  <c r="AD659" i="27"/>
  <c r="AG659" i="27" s="1"/>
  <c r="AE659" i="27"/>
  <c r="AD663" i="27"/>
  <c r="AG663" i="27" s="1"/>
  <c r="AE663" i="27"/>
  <c r="AD667" i="27"/>
  <c r="AG667" i="27" s="1"/>
  <c r="AE667" i="27"/>
  <c r="AD671" i="27"/>
  <c r="AE671" i="27"/>
  <c r="AG671" i="27"/>
  <c r="AE675" i="27"/>
  <c r="AD675" i="27"/>
  <c r="AG675" i="27"/>
  <c r="AD679" i="27"/>
  <c r="AG679" i="27" s="1"/>
  <c r="AE679" i="27"/>
  <c r="AD683" i="27"/>
  <c r="AG683" i="27" s="1"/>
  <c r="AE683" i="27"/>
  <c r="AD687" i="27"/>
  <c r="AG687" i="27" s="1"/>
  <c r="AE687" i="27"/>
  <c r="AD691" i="27"/>
  <c r="AG691" i="27" s="1"/>
  <c r="AE691" i="27"/>
  <c r="AD695" i="27"/>
  <c r="AG695" i="27" s="1"/>
  <c r="AE695" i="27"/>
  <c r="AD699" i="27"/>
  <c r="AG699" i="27" s="1"/>
  <c r="AE699" i="27"/>
  <c r="AD703" i="27"/>
  <c r="AG703" i="27" s="1"/>
  <c r="AE703" i="27"/>
  <c r="AD707" i="27"/>
  <c r="AG707" i="27" s="1"/>
  <c r="AE707" i="27"/>
  <c r="AD711" i="27"/>
  <c r="AG711" i="27" s="1"/>
  <c r="AE711" i="27"/>
  <c r="AD715" i="27"/>
  <c r="AG715" i="27" s="1"/>
  <c r="AE715" i="27"/>
  <c r="AD719" i="27"/>
  <c r="AG719" i="27" s="1"/>
  <c r="AE719" i="27"/>
  <c r="AD812" i="27"/>
  <c r="AG812" i="27" s="1"/>
  <c r="AE812" i="27"/>
  <c r="AE817" i="27"/>
  <c r="AD817" i="27"/>
  <c r="AG817" i="27" s="1"/>
  <c r="AD822" i="27"/>
  <c r="AG822" i="27" s="1"/>
  <c r="AE822" i="27"/>
  <c r="AD828" i="27"/>
  <c r="AG828" i="27" s="1"/>
  <c r="AE828" i="27"/>
  <c r="AD840" i="27"/>
  <c r="AG840" i="27" s="1"/>
  <c r="AE840" i="27"/>
  <c r="AE841" i="27"/>
  <c r="AD841" i="27"/>
  <c r="AG841" i="27" s="1"/>
  <c r="AD854" i="27"/>
  <c r="AG854" i="27" s="1"/>
  <c r="AE854" i="27"/>
  <c r="AD862" i="27"/>
  <c r="AG862" i="27" s="1"/>
  <c r="AE862" i="27"/>
  <c r="AD870" i="27"/>
  <c r="AG870" i="27" s="1"/>
  <c r="AE870" i="27"/>
  <c r="AD878" i="27"/>
  <c r="AG878" i="27" s="1"/>
  <c r="AE878" i="27"/>
  <c r="AD890" i="27"/>
  <c r="AG890" i="27" s="1"/>
  <c r="AE890" i="27"/>
  <c r="AD891" i="27"/>
  <c r="AG891" i="27" s="1"/>
  <c r="AE891" i="27"/>
  <c r="AD907" i="27"/>
  <c r="AG907" i="27" s="1"/>
  <c r="AE907" i="27"/>
  <c r="AE913" i="27"/>
  <c r="AD913" i="27"/>
  <c r="AG913" i="27" s="1"/>
  <c r="AD919" i="27"/>
  <c r="AG919" i="27" s="1"/>
  <c r="AE919" i="27"/>
  <c r="AE929" i="27"/>
  <c r="AD929" i="27"/>
  <c r="AG929" i="27" s="1"/>
  <c r="AD930" i="27"/>
  <c r="AG930" i="27" s="1"/>
  <c r="AE930" i="27"/>
  <c r="AD935" i="27"/>
  <c r="AG935" i="27" s="1"/>
  <c r="AE935" i="27"/>
  <c r="AD939" i="27"/>
  <c r="AG939" i="27" s="1"/>
  <c r="AE939" i="27"/>
  <c r="AD943" i="27"/>
  <c r="AG943" i="27" s="1"/>
  <c r="AE943" i="27"/>
  <c r="AD947" i="27"/>
  <c r="AG947" i="27" s="1"/>
  <c r="AE947" i="27"/>
  <c r="AD951" i="27"/>
  <c r="AG951" i="27" s="1"/>
  <c r="AE951" i="27"/>
  <c r="AD955" i="27"/>
  <c r="AG955" i="27" s="1"/>
  <c r="AE955" i="27"/>
  <c r="AD959" i="27"/>
  <c r="AG959" i="27" s="1"/>
  <c r="AE959" i="27"/>
  <c r="AD963" i="27"/>
  <c r="AG963" i="27" s="1"/>
  <c r="AE963" i="27"/>
  <c r="AD967" i="27"/>
  <c r="AG967" i="27" s="1"/>
  <c r="AE967" i="27"/>
  <c r="AD971" i="27"/>
  <c r="AG971" i="27" s="1"/>
  <c r="AE971" i="27"/>
  <c r="AD975" i="27"/>
  <c r="AG975" i="27" s="1"/>
  <c r="AE975" i="27"/>
  <c r="AD979" i="27"/>
  <c r="AG979" i="27" s="1"/>
  <c r="AE979" i="27"/>
  <c r="AD983" i="27"/>
  <c r="AG983" i="27" s="1"/>
  <c r="AE983" i="27"/>
  <c r="AD987" i="27"/>
  <c r="AG987" i="27" s="1"/>
  <c r="AE987" i="27"/>
  <c r="AD991" i="27"/>
  <c r="AG991" i="27" s="1"/>
  <c r="AE991" i="27"/>
  <c r="AD995" i="27"/>
  <c r="AG995" i="27" s="1"/>
  <c r="AE995" i="27"/>
  <c r="AD999" i="27"/>
  <c r="AG999" i="27" s="1"/>
  <c r="AE999" i="27"/>
  <c r="AD1003" i="27"/>
  <c r="AG1003" i="27" s="1"/>
  <c r="AE1003" i="27"/>
  <c r="AD1007" i="27"/>
  <c r="AG1007" i="27" s="1"/>
  <c r="AE1007" i="27"/>
  <c r="AD1011" i="27"/>
  <c r="AG1011" i="27" s="1"/>
  <c r="AE1011" i="27"/>
  <c r="AE384" i="27"/>
  <c r="AD384" i="27"/>
  <c r="AG384" i="27" s="1"/>
  <c r="AD388" i="27"/>
  <c r="AG388" i="27" s="1"/>
  <c r="AE388" i="27"/>
  <c r="AD392" i="27"/>
  <c r="AG392" i="27" s="1"/>
  <c r="AE392" i="27"/>
  <c r="AD396" i="27"/>
  <c r="AG396" i="27" s="1"/>
  <c r="AE396" i="27"/>
  <c r="AD400" i="27"/>
  <c r="AG400" i="27" s="1"/>
  <c r="AE400" i="27"/>
  <c r="AD404" i="27"/>
  <c r="AG404" i="27" s="1"/>
  <c r="AE404" i="27"/>
  <c r="AD408" i="27"/>
  <c r="AG408" i="27" s="1"/>
  <c r="AE408" i="27"/>
  <c r="AE412" i="27"/>
  <c r="AD412" i="27"/>
  <c r="AG412" i="27" s="1"/>
  <c r="AE416" i="27"/>
  <c r="AD416" i="27"/>
  <c r="AG416" i="27" s="1"/>
  <c r="AD420" i="27"/>
  <c r="AG420" i="27" s="1"/>
  <c r="AE420" i="27"/>
  <c r="AD424" i="27"/>
  <c r="AG424" i="27" s="1"/>
  <c r="AE424" i="27"/>
  <c r="AD428" i="27"/>
  <c r="AG428" i="27" s="1"/>
  <c r="AE428" i="27"/>
  <c r="AE432" i="27"/>
  <c r="AD432" i="27"/>
  <c r="AG432" i="27" s="1"/>
  <c r="AD436" i="27"/>
  <c r="AG436" i="27" s="1"/>
  <c r="AE436" i="27"/>
  <c r="AD440" i="27"/>
  <c r="AG440" i="27" s="1"/>
  <c r="AE440" i="27"/>
  <c r="AE444" i="27"/>
  <c r="AD444" i="27"/>
  <c r="AG444" i="27" s="1"/>
  <c r="AD448" i="27"/>
  <c r="AG448" i="27" s="1"/>
  <c r="AE448" i="27"/>
  <c r="AD452" i="27"/>
  <c r="AG452" i="27" s="1"/>
  <c r="AE452" i="27"/>
  <c r="AD456" i="27"/>
  <c r="AG456" i="27" s="1"/>
  <c r="AE456" i="27"/>
  <c r="AD460" i="27"/>
  <c r="AG460" i="27" s="1"/>
  <c r="AE460" i="27"/>
  <c r="AE464" i="27"/>
  <c r="AD464" i="27"/>
  <c r="AG464" i="27" s="1"/>
  <c r="AD468" i="27"/>
  <c r="AG468" i="27" s="1"/>
  <c r="AE468" i="27"/>
  <c r="AE472" i="27"/>
  <c r="AD472" i="27"/>
  <c r="AG472" i="27" s="1"/>
  <c r="AD476" i="27"/>
  <c r="AG476" i="27" s="1"/>
  <c r="AE476" i="27"/>
  <c r="AE480" i="27"/>
  <c r="AD480" i="27"/>
  <c r="AG480" i="27" s="1"/>
  <c r="AD484" i="27"/>
  <c r="AG484" i="27" s="1"/>
  <c r="AE484" i="27"/>
  <c r="AD488" i="27"/>
  <c r="AG488" i="27" s="1"/>
  <c r="AE488" i="27"/>
  <c r="AD492" i="27"/>
  <c r="AG492" i="27" s="1"/>
  <c r="AE492" i="27"/>
  <c r="AE496" i="27"/>
  <c r="AD496" i="27"/>
  <c r="AG496" i="27" s="1"/>
  <c r="AD500" i="27"/>
  <c r="AG500" i="27" s="1"/>
  <c r="AE500" i="27"/>
  <c r="AD504" i="27"/>
  <c r="AG504" i="27" s="1"/>
  <c r="AE504" i="27"/>
  <c r="AD539" i="27"/>
  <c r="AG539" i="27" s="1"/>
  <c r="AE539" i="27"/>
  <c r="AD552" i="27"/>
  <c r="AG552" i="27" s="1"/>
  <c r="AE552" i="27"/>
  <c r="E553" i="27"/>
  <c r="AD720" i="27"/>
  <c r="AG720" i="27" s="1"/>
  <c r="AE720" i="27"/>
  <c r="AD721" i="27"/>
  <c r="AG721" i="27" s="1"/>
  <c r="AE721" i="27"/>
  <c r="AD725" i="27"/>
  <c r="AG725" i="27" s="1"/>
  <c r="AE725" i="27"/>
  <c r="AD729" i="27"/>
  <c r="AG729" i="27" s="1"/>
  <c r="AE729" i="27"/>
  <c r="AD733" i="27"/>
  <c r="AG733" i="27" s="1"/>
  <c r="AE733" i="27"/>
  <c r="AD737" i="27"/>
  <c r="AG737" i="27" s="1"/>
  <c r="AE737" i="27"/>
  <c r="AD741" i="27"/>
  <c r="AG741" i="27" s="1"/>
  <c r="AE741" i="27"/>
  <c r="AD745" i="27"/>
  <c r="AG745" i="27" s="1"/>
  <c r="AE745" i="27"/>
  <c r="AD749" i="27"/>
  <c r="AG749" i="27" s="1"/>
  <c r="AE749" i="27"/>
  <c r="AD753" i="27"/>
  <c r="AG753" i="27" s="1"/>
  <c r="AE753" i="27"/>
  <c r="AD757" i="27"/>
  <c r="AG757" i="27" s="1"/>
  <c r="AE757" i="27"/>
  <c r="AD761" i="27"/>
  <c r="AG761" i="27" s="1"/>
  <c r="AE761" i="27"/>
  <c r="AD765" i="27"/>
  <c r="AG765" i="27" s="1"/>
  <c r="AE765" i="27"/>
  <c r="AD769" i="27"/>
  <c r="AG769" i="27" s="1"/>
  <c r="AE769" i="27"/>
  <c r="AD773" i="27"/>
  <c r="AG773" i="27" s="1"/>
  <c r="AE773" i="27"/>
  <c r="AD777" i="27"/>
  <c r="AG777" i="27" s="1"/>
  <c r="AE777" i="27"/>
  <c r="AD781" i="27"/>
  <c r="AG781" i="27" s="1"/>
  <c r="AE781" i="27"/>
  <c r="AE785" i="27"/>
  <c r="AD785" i="27"/>
  <c r="AG785" i="27" s="1"/>
  <c r="AD789" i="27"/>
  <c r="AG789" i="27" s="1"/>
  <c r="AE789" i="27"/>
  <c r="AE793" i="27"/>
  <c r="AD793" i="27"/>
  <c r="AG793" i="27" s="1"/>
  <c r="AD797" i="27"/>
  <c r="AG797" i="27" s="1"/>
  <c r="AE797" i="27"/>
  <c r="AD802" i="27"/>
  <c r="AG802" i="27" s="1"/>
  <c r="AE802" i="27"/>
  <c r="AD806" i="27"/>
  <c r="AG806" i="27" s="1"/>
  <c r="AE806" i="27"/>
  <c r="D807" i="27"/>
  <c r="AD818" i="27"/>
  <c r="AG818" i="27" s="1"/>
  <c r="AE818" i="27"/>
  <c r="D819" i="27"/>
  <c r="AD829" i="27"/>
  <c r="AG829" i="27" s="1"/>
  <c r="AE829" i="27"/>
  <c r="AD830" i="27"/>
  <c r="AG830" i="27" s="1"/>
  <c r="AE830" i="27"/>
  <c r="E831" i="27"/>
  <c r="AD842" i="27"/>
  <c r="AG842" i="27" s="1"/>
  <c r="AE842" i="27"/>
  <c r="AD843" i="27"/>
  <c r="AG843" i="27" s="1"/>
  <c r="AE843" i="27"/>
  <c r="AD844" i="27"/>
  <c r="AG844" i="27" s="1"/>
  <c r="AE844" i="27"/>
  <c r="E845" i="27"/>
  <c r="AD855" i="27"/>
  <c r="AG855" i="27" s="1"/>
  <c r="AE855" i="27"/>
  <c r="E856" i="27"/>
  <c r="AD863" i="27"/>
  <c r="AG863" i="27" s="1"/>
  <c r="AE863" i="27"/>
  <c r="E864" i="27"/>
  <c r="AD871" i="27"/>
  <c r="AG871" i="27" s="1"/>
  <c r="AE871" i="27"/>
  <c r="E872" i="27"/>
  <c r="AD879" i="27"/>
  <c r="AG879" i="27" s="1"/>
  <c r="AE879" i="27"/>
  <c r="E880" i="27"/>
  <c r="AD892" i="27"/>
  <c r="AG892" i="27" s="1"/>
  <c r="AE892" i="27"/>
  <c r="AD893" i="27"/>
  <c r="AG893" i="27" s="1"/>
  <c r="AE893" i="27"/>
  <c r="E894" i="27"/>
  <c r="AD908" i="27"/>
  <c r="AG908" i="27" s="1"/>
  <c r="AE908" i="27"/>
  <c r="AD914" i="27"/>
  <c r="AE914" i="27"/>
  <c r="AG914" i="27"/>
  <c r="AD920" i="27"/>
  <c r="AG920" i="27" s="1"/>
  <c r="AE920" i="27"/>
  <c r="D921" i="27"/>
  <c r="AD553" i="27"/>
  <c r="AG553" i="27" s="1"/>
  <c r="AE553" i="27"/>
  <c r="AE554" i="27"/>
  <c r="AD554" i="27"/>
  <c r="AG554" i="27" s="1"/>
  <c r="AD555" i="27"/>
  <c r="AG555" i="27" s="1"/>
  <c r="AE555" i="27"/>
  <c r="AD556" i="27"/>
  <c r="AG556" i="27" s="1"/>
  <c r="AE556" i="27"/>
  <c r="AD560" i="27"/>
  <c r="AG560" i="27" s="1"/>
  <c r="AE560" i="27"/>
  <c r="AD564" i="27"/>
  <c r="AG564" i="27" s="1"/>
  <c r="AE564" i="27"/>
  <c r="AD568" i="27"/>
  <c r="AG568" i="27" s="1"/>
  <c r="AE568" i="27"/>
  <c r="AD572" i="27"/>
  <c r="AG572" i="27" s="1"/>
  <c r="AE572" i="27"/>
  <c r="AD576" i="27"/>
  <c r="AG576" i="27" s="1"/>
  <c r="AE576" i="27"/>
  <c r="AD580" i="27"/>
  <c r="AG580" i="27" s="1"/>
  <c r="AE580" i="27"/>
  <c r="AE584" i="27"/>
  <c r="AD584" i="27"/>
  <c r="AG584" i="27" s="1"/>
  <c r="AD588" i="27"/>
  <c r="AG588" i="27" s="1"/>
  <c r="AE588" i="27"/>
  <c r="AD592" i="27"/>
  <c r="AG592" i="27" s="1"/>
  <c r="AE592" i="27"/>
  <c r="AD596" i="27"/>
  <c r="AG596" i="27" s="1"/>
  <c r="AE596" i="27"/>
  <c r="AD600" i="27"/>
  <c r="AG600" i="27" s="1"/>
  <c r="AE600" i="27"/>
  <c r="AE604" i="27"/>
  <c r="AD604" i="27"/>
  <c r="AG604" i="27" s="1"/>
  <c r="AD608" i="27"/>
  <c r="AG608" i="27" s="1"/>
  <c r="AE608" i="27"/>
  <c r="AE612" i="27"/>
  <c r="AD612" i="27"/>
  <c r="AG612" i="27" s="1"/>
  <c r="AD616" i="27"/>
  <c r="AG616" i="27" s="1"/>
  <c r="AE616" i="27"/>
  <c r="AE620" i="27"/>
  <c r="AD620" i="27"/>
  <c r="AG620" i="27" s="1"/>
  <c r="AD624" i="27"/>
  <c r="AG624" i="27" s="1"/>
  <c r="AE624" i="27"/>
  <c r="AE628" i="27"/>
  <c r="AD628" i="27"/>
  <c r="AG628" i="27" s="1"/>
  <c r="AD632" i="27"/>
  <c r="AG632" i="27" s="1"/>
  <c r="AE632" i="27"/>
  <c r="AE636" i="27"/>
  <c r="AD636" i="27"/>
  <c r="AG636" i="27" s="1"/>
  <c r="AD640" i="27"/>
  <c r="AG640" i="27" s="1"/>
  <c r="AE640" i="27"/>
  <c r="AE644" i="27"/>
  <c r="AD644" i="27"/>
  <c r="AG644" i="27" s="1"/>
  <c r="AD648" i="27"/>
  <c r="AG648" i="27" s="1"/>
  <c r="AE648" i="27"/>
  <c r="AE652" i="27"/>
  <c r="AD652" i="27"/>
  <c r="AG652" i="27" s="1"/>
  <c r="AD656" i="27"/>
  <c r="AG656" i="27" s="1"/>
  <c r="AE656" i="27"/>
  <c r="AE660" i="27"/>
  <c r="AD660" i="27"/>
  <c r="AG660" i="27" s="1"/>
  <c r="AD664" i="27"/>
  <c r="AG664" i="27" s="1"/>
  <c r="AE664" i="27"/>
  <c r="AE668" i="27"/>
  <c r="AD668" i="27"/>
  <c r="AG668" i="27" s="1"/>
  <c r="AD672" i="27"/>
  <c r="AG672" i="27" s="1"/>
  <c r="AE672" i="27"/>
  <c r="AE676" i="27"/>
  <c r="AD676" i="27"/>
  <c r="AG676" i="27" s="1"/>
  <c r="AD680" i="27"/>
  <c r="AG680" i="27" s="1"/>
  <c r="AE680" i="27"/>
  <c r="AD684" i="27"/>
  <c r="AG684" i="27" s="1"/>
  <c r="AE684" i="27"/>
  <c r="AD688" i="27"/>
  <c r="AG688" i="27" s="1"/>
  <c r="AE688" i="27"/>
  <c r="AD692" i="27"/>
  <c r="AG692" i="27" s="1"/>
  <c r="AE692" i="27"/>
  <c r="AD696" i="27"/>
  <c r="AG696" i="27" s="1"/>
  <c r="AE696" i="27"/>
  <c r="AD700" i="27"/>
  <c r="AG700" i="27" s="1"/>
  <c r="AE700" i="27"/>
  <c r="AD704" i="27"/>
  <c r="AG704" i="27" s="1"/>
  <c r="AE704" i="27"/>
  <c r="AD708" i="27"/>
  <c r="AG708" i="27" s="1"/>
  <c r="AE708" i="27"/>
  <c r="AD712" i="27"/>
  <c r="AG712" i="27" s="1"/>
  <c r="AE712" i="27"/>
  <c r="AD716" i="27"/>
  <c r="AG716" i="27" s="1"/>
  <c r="AE716" i="27"/>
  <c r="AD807" i="27"/>
  <c r="AG807" i="27" s="1"/>
  <c r="AE807" i="27"/>
  <c r="AD813" i="27"/>
  <c r="AG813" i="27" s="1"/>
  <c r="AE813" i="27"/>
  <c r="AD819" i="27"/>
  <c r="AG819" i="27" s="1"/>
  <c r="AE819" i="27"/>
  <c r="AD823" i="27"/>
  <c r="AG823" i="27" s="1"/>
  <c r="AE823" i="27"/>
  <c r="AD831" i="27"/>
  <c r="AG831" i="27" s="1"/>
  <c r="AE831" i="27"/>
  <c r="AD845" i="27"/>
  <c r="AG845" i="27" s="1"/>
  <c r="AE845" i="27"/>
  <c r="AD856" i="27"/>
  <c r="AG856" i="27" s="1"/>
  <c r="AE856" i="27"/>
  <c r="AD864" i="27"/>
  <c r="AG864" i="27" s="1"/>
  <c r="AE864" i="27"/>
  <c r="AD872" i="27"/>
  <c r="AG872" i="27" s="1"/>
  <c r="AE872" i="27"/>
  <c r="AD880" i="27"/>
  <c r="AG880" i="27" s="1"/>
  <c r="AE880" i="27"/>
  <c r="AD894" i="27"/>
  <c r="AG894" i="27" s="1"/>
  <c r="AE894" i="27"/>
  <c r="AD895" i="27"/>
  <c r="AG895" i="27" s="1"/>
  <c r="AE895" i="27"/>
  <c r="AE921" i="27"/>
  <c r="AD921" i="27"/>
  <c r="AG921" i="27" s="1"/>
  <c r="AD931" i="27"/>
  <c r="AG931" i="27" s="1"/>
  <c r="AE931" i="27"/>
  <c r="AD932" i="27"/>
  <c r="AE932" i="27"/>
  <c r="AG932" i="27"/>
  <c r="AD936" i="27"/>
  <c r="AG936" i="27" s="1"/>
  <c r="AE936" i="27"/>
  <c r="AD940" i="27"/>
  <c r="AG940" i="27" s="1"/>
  <c r="AE940" i="27"/>
  <c r="AD944" i="27"/>
  <c r="AG944" i="27" s="1"/>
  <c r="AE944" i="27"/>
  <c r="AD948" i="27"/>
  <c r="AG948" i="27" s="1"/>
  <c r="AE948" i="27"/>
  <c r="AD952" i="27"/>
  <c r="AG952" i="27" s="1"/>
  <c r="AE952" i="27"/>
  <c r="AD956" i="27"/>
  <c r="AG956" i="27" s="1"/>
  <c r="AE956" i="27"/>
  <c r="AD960" i="27"/>
  <c r="AG960" i="27" s="1"/>
  <c r="AE960" i="27"/>
  <c r="AD964" i="27"/>
  <c r="AG964" i="27" s="1"/>
  <c r="AE964" i="27"/>
  <c r="AD968" i="27"/>
  <c r="AG968" i="27" s="1"/>
  <c r="AE968" i="27"/>
  <c r="AD972" i="27"/>
  <c r="AG972" i="27" s="1"/>
  <c r="AE972" i="27"/>
  <c r="AD976" i="27"/>
  <c r="AE976" i="27"/>
  <c r="AG976" i="27"/>
  <c r="AD980" i="27"/>
  <c r="AG980" i="27" s="1"/>
  <c r="AE980" i="27"/>
  <c r="AD984" i="27"/>
  <c r="AG984" i="27" s="1"/>
  <c r="AE984" i="27"/>
  <c r="AD988" i="27"/>
  <c r="AG988" i="27" s="1"/>
  <c r="AE988" i="27"/>
  <c r="AD992" i="27"/>
  <c r="AG992" i="27" s="1"/>
  <c r="AE992" i="27"/>
  <c r="AD996" i="27"/>
  <c r="AE996" i="27"/>
  <c r="AG996" i="27"/>
  <c r="AD1000" i="27"/>
  <c r="AG1000" i="27" s="1"/>
  <c r="AE1000" i="27"/>
  <c r="AD1004" i="27"/>
  <c r="AG1004" i="27" s="1"/>
  <c r="AE1004" i="27"/>
  <c r="AD1008" i="27"/>
  <c r="AG1008" i="27" s="1"/>
  <c r="AE1008" i="27"/>
  <c r="AD288" i="27"/>
  <c r="AG288" i="27" s="1"/>
  <c r="AE288" i="27"/>
  <c r="AE289" i="27"/>
  <c r="AD289" i="27"/>
  <c r="AG289" i="27" s="1"/>
  <c r="AD293" i="27"/>
  <c r="AG293" i="27" s="1"/>
  <c r="AE293" i="27"/>
  <c r="AD297" i="27"/>
  <c r="AG297" i="27" s="1"/>
  <c r="AE297" i="27"/>
  <c r="AD301" i="27"/>
  <c r="AG301" i="27" s="1"/>
  <c r="AE301" i="27"/>
  <c r="AD305" i="27"/>
  <c r="AG305" i="27" s="1"/>
  <c r="AE305" i="27"/>
  <c r="AD309" i="27"/>
  <c r="AG309" i="27" s="1"/>
  <c r="AE309" i="27"/>
  <c r="AD313" i="27"/>
  <c r="AG313" i="27" s="1"/>
  <c r="AE313" i="27"/>
  <c r="AD317" i="27"/>
  <c r="AG317" i="27" s="1"/>
  <c r="AE317" i="27"/>
  <c r="AD321" i="27"/>
  <c r="AG321" i="27" s="1"/>
  <c r="AE321" i="27"/>
  <c r="AD325" i="27"/>
  <c r="AE325" i="27"/>
  <c r="AG325" i="27"/>
  <c r="AE329" i="27"/>
  <c r="AD329" i="27"/>
  <c r="AG329" i="27" s="1"/>
  <c r="AD333" i="27"/>
  <c r="AG333" i="27" s="1"/>
  <c r="AE333" i="27"/>
  <c r="AD337" i="27"/>
  <c r="AG337" i="27" s="1"/>
  <c r="AE337" i="27"/>
  <c r="AD341" i="27"/>
  <c r="AG341" i="27" s="1"/>
  <c r="AE341" i="27"/>
  <c r="AE345" i="27"/>
  <c r="AD345" i="27"/>
  <c r="AG345" i="27" s="1"/>
  <c r="AE349" i="27"/>
  <c r="AD349" i="27"/>
  <c r="AG349" i="27" s="1"/>
  <c r="AD353" i="27"/>
  <c r="AG353" i="27" s="1"/>
  <c r="AE353" i="27"/>
  <c r="AD357" i="27"/>
  <c r="AG357" i="27" s="1"/>
  <c r="AE357" i="27"/>
  <c r="AD361" i="27"/>
  <c r="AG361" i="27" s="1"/>
  <c r="AE361" i="27"/>
  <c r="AD365" i="27"/>
  <c r="AG365" i="27" s="1"/>
  <c r="AE365" i="27"/>
  <c r="AE369" i="27"/>
  <c r="AD369" i="27"/>
  <c r="AG369" i="27" s="1"/>
  <c r="AD373" i="27"/>
  <c r="AG373" i="27" s="1"/>
  <c r="AE373" i="27"/>
  <c r="AE377" i="27"/>
  <c r="AD377" i="27"/>
  <c r="AG377" i="27" s="1"/>
  <c r="AE381" i="27"/>
  <c r="AD381" i="27"/>
  <c r="AG381" i="27" s="1"/>
  <c r="AD385" i="27"/>
  <c r="AG385" i="27" s="1"/>
  <c r="AE385" i="27"/>
  <c r="AD389" i="27"/>
  <c r="AG389" i="27" s="1"/>
  <c r="AE389" i="27"/>
  <c r="AD393" i="27"/>
  <c r="AG393" i="27" s="1"/>
  <c r="AE393" i="27"/>
  <c r="AD397" i="27"/>
  <c r="AG397" i="27" s="1"/>
  <c r="AE397" i="27"/>
  <c r="AD401" i="27"/>
  <c r="AG401" i="27" s="1"/>
  <c r="AE401" i="27"/>
  <c r="AD405" i="27"/>
  <c r="AG405" i="27" s="1"/>
  <c r="AE405" i="27"/>
  <c r="AE409" i="27"/>
  <c r="AD409" i="27"/>
  <c r="AG409" i="27" s="1"/>
  <c r="AE413" i="27"/>
  <c r="AD413" i="27"/>
  <c r="AG413" i="27" s="1"/>
  <c r="AD417" i="27"/>
  <c r="AG417" i="27" s="1"/>
  <c r="AE417" i="27"/>
  <c r="AD421" i="27"/>
  <c r="AG421" i="27" s="1"/>
  <c r="AE421" i="27"/>
  <c r="AD425" i="27"/>
  <c r="AG425" i="27" s="1"/>
  <c r="AE425" i="27"/>
  <c r="AE429" i="27"/>
  <c r="AD429" i="27"/>
  <c r="AG429" i="27" s="1"/>
  <c r="AD433" i="27"/>
  <c r="AG433" i="27" s="1"/>
  <c r="AE433" i="27"/>
  <c r="AD437" i="27"/>
  <c r="AG437" i="27" s="1"/>
  <c r="AE437" i="27"/>
  <c r="AE441" i="27"/>
  <c r="AD441" i="27"/>
  <c r="AG441" i="27" s="1"/>
  <c r="AD445" i="27"/>
  <c r="AG445" i="27" s="1"/>
  <c r="AE445" i="27"/>
  <c r="AD449" i="27"/>
  <c r="AG449" i="27" s="1"/>
  <c r="AE449" i="27"/>
  <c r="AD453" i="27"/>
  <c r="AG453" i="27" s="1"/>
  <c r="AE453" i="27"/>
  <c r="AD457" i="27"/>
  <c r="AG457" i="27" s="1"/>
  <c r="AE457" i="27"/>
  <c r="AE461" i="27"/>
  <c r="AD461" i="27"/>
  <c r="AG461" i="27" s="1"/>
  <c r="AD465" i="27"/>
  <c r="AG465" i="27" s="1"/>
  <c r="AE465" i="27"/>
  <c r="AE469" i="27"/>
  <c r="AD469" i="27"/>
  <c r="AG469" i="27" s="1"/>
  <c r="AD473" i="27"/>
  <c r="AE473" i="27"/>
  <c r="AG473" i="27"/>
  <c r="AD477" i="27"/>
  <c r="AG477" i="27" s="1"/>
  <c r="AE477" i="27"/>
  <c r="AD481" i="27"/>
  <c r="AG481" i="27" s="1"/>
  <c r="AE481" i="27"/>
  <c r="AD485" i="27"/>
  <c r="AG485" i="27" s="1"/>
  <c r="AE485" i="27"/>
  <c r="AD489" i="27"/>
  <c r="AG489" i="27" s="1"/>
  <c r="AE489" i="27"/>
  <c r="AE493" i="27"/>
  <c r="AD493" i="27"/>
  <c r="AG493" i="27" s="1"/>
  <c r="AE497" i="27"/>
  <c r="AD497" i="27"/>
  <c r="AG497" i="27"/>
  <c r="AE501" i="27"/>
  <c r="AD501" i="27"/>
  <c r="AG501" i="27" s="1"/>
  <c r="AD505" i="27"/>
  <c r="AG505" i="27" s="1"/>
  <c r="AE505" i="27"/>
  <c r="AD515" i="27"/>
  <c r="AG515" i="27" s="1"/>
  <c r="AE515" i="27"/>
  <c r="AD540" i="27"/>
  <c r="AG540" i="27" s="1"/>
  <c r="AE540" i="27"/>
  <c r="AD547" i="27"/>
  <c r="AG547" i="27" s="1"/>
  <c r="AE547" i="27"/>
  <c r="AE548" i="27"/>
  <c r="AD548" i="27"/>
  <c r="AG548" i="27" s="1"/>
  <c r="AD722" i="27"/>
  <c r="AG722" i="27" s="1"/>
  <c r="AE722" i="27"/>
  <c r="AE726" i="27"/>
  <c r="AD726" i="27"/>
  <c r="AG726" i="27" s="1"/>
  <c r="AD730" i="27"/>
  <c r="AE730" i="27"/>
  <c r="AG730" i="27"/>
  <c r="AE734" i="27"/>
  <c r="AD734" i="27"/>
  <c r="AG734" i="27" s="1"/>
  <c r="AD738" i="27"/>
  <c r="AG738" i="27" s="1"/>
  <c r="AE738" i="27"/>
  <c r="AE742" i="27"/>
  <c r="AD742" i="27"/>
  <c r="AG742" i="27" s="1"/>
  <c r="AD746" i="27"/>
  <c r="AG746" i="27" s="1"/>
  <c r="AE746" i="27"/>
  <c r="AE750" i="27"/>
  <c r="AD750" i="27"/>
  <c r="AG750" i="27" s="1"/>
  <c r="AD754" i="27"/>
  <c r="AG754" i="27" s="1"/>
  <c r="AE754" i="27"/>
  <c r="AE758" i="27"/>
  <c r="AD758" i="27"/>
  <c r="AG758" i="27" s="1"/>
  <c r="AD762" i="27"/>
  <c r="AG762" i="27" s="1"/>
  <c r="AE762" i="27"/>
  <c r="AD766" i="27"/>
  <c r="AG766" i="27" s="1"/>
  <c r="AE766" i="27"/>
  <c r="AD770" i="27"/>
  <c r="AG770" i="27" s="1"/>
  <c r="AE770" i="27"/>
  <c r="AD774" i="27"/>
  <c r="AE774" i="27"/>
  <c r="AG774" i="27"/>
  <c r="AD778" i="27"/>
  <c r="AG778" i="27" s="1"/>
  <c r="AE778" i="27"/>
  <c r="AD782" i="27"/>
  <c r="AE782" i="27"/>
  <c r="AG782" i="27"/>
  <c r="AD786" i="27"/>
  <c r="AG786" i="27" s="1"/>
  <c r="AE786" i="27"/>
  <c r="AD790" i="27"/>
  <c r="AG790" i="27" s="1"/>
  <c r="AE790" i="27"/>
  <c r="AD794" i="27"/>
  <c r="AE794" i="27"/>
  <c r="AG794" i="27"/>
  <c r="AD798" i="27"/>
  <c r="AG798" i="27" s="1"/>
  <c r="AE798" i="27"/>
  <c r="AD803" i="27"/>
  <c r="AG803" i="27" s="1"/>
  <c r="AE803" i="27"/>
  <c r="AD808" i="27"/>
  <c r="AG808" i="27" s="1"/>
  <c r="AE808" i="27"/>
  <c r="AD814" i="27"/>
  <c r="AG814" i="27" s="1"/>
  <c r="AE814" i="27"/>
  <c r="AD832" i="27"/>
  <c r="AG832" i="27" s="1"/>
  <c r="AE832" i="27"/>
  <c r="AE833" i="27"/>
  <c r="AD833" i="27"/>
  <c r="AG833" i="27" s="1"/>
  <c r="D834" i="27"/>
  <c r="AD846" i="27"/>
  <c r="AG846" i="27" s="1"/>
  <c r="AE846" i="27"/>
  <c r="AD847" i="27"/>
  <c r="AG847" i="27" s="1"/>
  <c r="AE847" i="27"/>
  <c r="E848" i="27"/>
  <c r="AE857" i="27"/>
  <c r="AD857" i="27"/>
  <c r="AG857" i="27" s="1"/>
  <c r="E858" i="27"/>
  <c r="AE865" i="27"/>
  <c r="AD865" i="27"/>
  <c r="AG865" i="27" s="1"/>
  <c r="E866" i="27"/>
  <c r="AE873" i="27"/>
  <c r="AD873" i="27"/>
  <c r="AG873" i="27" s="1"/>
  <c r="E874" i="27"/>
  <c r="AE881" i="27"/>
  <c r="AD881" i="27"/>
  <c r="AG881" i="27" s="1"/>
  <c r="E882" i="27"/>
  <c r="AD896" i="27"/>
  <c r="AG896" i="27" s="1"/>
  <c r="AE896" i="27"/>
  <c r="AE897" i="27"/>
  <c r="AD897" i="27"/>
  <c r="AG897" i="27" s="1"/>
  <c r="E898" i="27"/>
  <c r="AD909" i="27"/>
  <c r="AG909" i="27" s="1"/>
  <c r="AE909" i="27"/>
  <c r="D910" i="27"/>
  <c r="AD915" i="27"/>
  <c r="AG915" i="27" s="1"/>
  <c r="AE915" i="27"/>
  <c r="D916" i="27"/>
  <c r="AD922" i="27"/>
  <c r="AG922" i="27" s="1"/>
  <c r="AE922" i="27"/>
  <c r="D923" i="27"/>
  <c r="AD386" i="27"/>
  <c r="AG386" i="27" s="1"/>
  <c r="AE386" i="27"/>
  <c r="AD390" i="27"/>
  <c r="AG390" i="27" s="1"/>
  <c r="AE390" i="27"/>
  <c r="AD394" i="27"/>
  <c r="AG394" i="27" s="1"/>
  <c r="AE394" i="27"/>
  <c r="AD398" i="27"/>
  <c r="AG398" i="27" s="1"/>
  <c r="AE398" i="27"/>
  <c r="AD402" i="27"/>
  <c r="AG402" i="27" s="1"/>
  <c r="AE402" i="27"/>
  <c r="AD406" i="27"/>
  <c r="AG406" i="27" s="1"/>
  <c r="AE406" i="27"/>
  <c r="AE410" i="27"/>
  <c r="AD410" i="27"/>
  <c r="AG410" i="27" s="1"/>
  <c r="AD414" i="27"/>
  <c r="AG414" i="27" s="1"/>
  <c r="AE414" i="27"/>
  <c r="AD418" i="27"/>
  <c r="AG418" i="27" s="1"/>
  <c r="AE418" i="27"/>
  <c r="AD422" i="27"/>
  <c r="AG422" i="27" s="1"/>
  <c r="AE422" i="27"/>
  <c r="AE426" i="27"/>
  <c r="AD426" i="27"/>
  <c r="AG426" i="27" s="1"/>
  <c r="AD430" i="27"/>
  <c r="AG430" i="27" s="1"/>
  <c r="AE430" i="27"/>
  <c r="AD434" i="27"/>
  <c r="AG434" i="27" s="1"/>
  <c r="AE434" i="27"/>
  <c r="AD438" i="27"/>
  <c r="AG438" i="27" s="1"/>
  <c r="AE438" i="27"/>
  <c r="AD442" i="27"/>
  <c r="AG442" i="27" s="1"/>
  <c r="AE442" i="27"/>
  <c r="AD446" i="27"/>
  <c r="AG446" i="27" s="1"/>
  <c r="AE446" i="27"/>
  <c r="AD450" i="27"/>
  <c r="AG450" i="27" s="1"/>
  <c r="AE450" i="27"/>
  <c r="AD454" i="27"/>
  <c r="AG454" i="27" s="1"/>
  <c r="AE454" i="27"/>
  <c r="AE458" i="27"/>
  <c r="AD458" i="27"/>
  <c r="AG458" i="27" s="1"/>
  <c r="AD462" i="27"/>
  <c r="AG462" i="27" s="1"/>
  <c r="AE462" i="27"/>
  <c r="AE466" i="27"/>
  <c r="AD466" i="27"/>
  <c r="AG466" i="27" s="1"/>
  <c r="AD470" i="27"/>
  <c r="AG470" i="27" s="1"/>
  <c r="AE470" i="27"/>
  <c r="AD474" i="27"/>
  <c r="AE474" i="27"/>
  <c r="AG474" i="27"/>
  <c r="AD478" i="27"/>
  <c r="AG478" i="27" s="1"/>
  <c r="AE478" i="27"/>
  <c r="AD482" i="27"/>
  <c r="AG482" i="27" s="1"/>
  <c r="AE482" i="27"/>
  <c r="AD486" i="27"/>
  <c r="AG486" i="27" s="1"/>
  <c r="AE486" i="27"/>
  <c r="AE490" i="27"/>
  <c r="AD490" i="27"/>
  <c r="AG490" i="27" s="1"/>
  <c r="AD494" i="27"/>
  <c r="AG494" i="27" s="1"/>
  <c r="AE494" i="27"/>
  <c r="AG498" i="27"/>
  <c r="AE498" i="27"/>
  <c r="AD498" i="27"/>
  <c r="AD502" i="27"/>
  <c r="AG502" i="27" s="1"/>
  <c r="AE502" i="27"/>
  <c r="AD506" i="27"/>
  <c r="AG506" i="27" s="1"/>
  <c r="AE506" i="27"/>
  <c r="AE516" i="27"/>
  <c r="AD516" i="27"/>
  <c r="AG516" i="27" s="1"/>
  <c r="AD517" i="27"/>
  <c r="AG517" i="27" s="1"/>
  <c r="AE517" i="27"/>
  <c r="AD518" i="27"/>
  <c r="AG518" i="27" s="1"/>
  <c r="AE518" i="27"/>
  <c r="AD527" i="27"/>
  <c r="AG527" i="27" s="1"/>
  <c r="AE527" i="27"/>
  <c r="AD536" i="27"/>
  <c r="AG536" i="27" s="1"/>
  <c r="AE536" i="27"/>
  <c r="AD543" i="27"/>
  <c r="AG543" i="27" s="1"/>
  <c r="AE543" i="27"/>
  <c r="AD723" i="27"/>
  <c r="AG723" i="27" s="1"/>
  <c r="AE723" i="27"/>
  <c r="AD727" i="27"/>
  <c r="AG727" i="27" s="1"/>
  <c r="AE727" i="27"/>
  <c r="AD731" i="27"/>
  <c r="AG731" i="27" s="1"/>
  <c r="AE731" i="27"/>
  <c r="AD735" i="27"/>
  <c r="AG735" i="27" s="1"/>
  <c r="AE735" i="27"/>
  <c r="AD739" i="27"/>
  <c r="AG739" i="27" s="1"/>
  <c r="AE739" i="27"/>
  <c r="AD743" i="27"/>
  <c r="AG743" i="27" s="1"/>
  <c r="AE743" i="27"/>
  <c r="AD747" i="27"/>
  <c r="AG747" i="27" s="1"/>
  <c r="AE747" i="27"/>
  <c r="AD751" i="27"/>
  <c r="AE751" i="27"/>
  <c r="AG751" i="27"/>
  <c r="AE755" i="27"/>
  <c r="AD755" i="27"/>
  <c r="AG755" i="27" s="1"/>
  <c r="AD759" i="27"/>
  <c r="AG759" i="27" s="1"/>
  <c r="AE759" i="27"/>
  <c r="AE763" i="27"/>
  <c r="AD763" i="27"/>
  <c r="AG763" i="27" s="1"/>
  <c r="AD767" i="27"/>
  <c r="AG767" i="27" s="1"/>
  <c r="AE767" i="27"/>
  <c r="AE771" i="27"/>
  <c r="AD771" i="27"/>
  <c r="AG771" i="27" s="1"/>
  <c r="AD775" i="27"/>
  <c r="AG775" i="27" s="1"/>
  <c r="AE775" i="27"/>
  <c r="AE779" i="27"/>
  <c r="AD779" i="27"/>
  <c r="AG779" i="27"/>
  <c r="AD783" i="27"/>
  <c r="AG783" i="27" s="1"/>
  <c r="AE783" i="27"/>
  <c r="AD787" i="27"/>
  <c r="AG787" i="27" s="1"/>
  <c r="AE787" i="27"/>
  <c r="AD791" i="27"/>
  <c r="AG791" i="27" s="1"/>
  <c r="AE791" i="27"/>
  <c r="AD795" i="27"/>
  <c r="AG795" i="27" s="1"/>
  <c r="AE795" i="27"/>
  <c r="AD799" i="27"/>
  <c r="AG799" i="27" s="1"/>
  <c r="AE799" i="27"/>
  <c r="AD804" i="27"/>
  <c r="AG804" i="27" s="1"/>
  <c r="AE804" i="27"/>
  <c r="AE809" i="27"/>
  <c r="AD809" i="27"/>
  <c r="AG809" i="27" s="1"/>
  <c r="AD815" i="27"/>
  <c r="AG815" i="27" s="1"/>
  <c r="AE815" i="27"/>
  <c r="AE825" i="27"/>
  <c r="AD825" i="27"/>
  <c r="AG825" i="27" s="1"/>
  <c r="AD835" i="27"/>
  <c r="AG835" i="27" s="1"/>
  <c r="AE835" i="27"/>
  <c r="AD836" i="27"/>
  <c r="AG836" i="27" s="1"/>
  <c r="AE836" i="27"/>
  <c r="AE849" i="27"/>
  <c r="AD849" i="27"/>
  <c r="AG849" i="27" s="1"/>
  <c r="AD850" i="27"/>
  <c r="AG850" i="27" s="1"/>
  <c r="AE850" i="27"/>
  <c r="AD859" i="27"/>
  <c r="AG859" i="27" s="1"/>
  <c r="AE859" i="27"/>
  <c r="AD867" i="27"/>
  <c r="AG867" i="27" s="1"/>
  <c r="AE867" i="27"/>
  <c r="AD875" i="27"/>
  <c r="AG875" i="27" s="1"/>
  <c r="AE875" i="27"/>
  <c r="AD884" i="27"/>
  <c r="AG884" i="27" s="1"/>
  <c r="AE884" i="27"/>
  <c r="AD885" i="27"/>
  <c r="AG885" i="27" s="1"/>
  <c r="AE885" i="27"/>
  <c r="AD900" i="27"/>
  <c r="AG900" i="27" s="1"/>
  <c r="AE900" i="27"/>
  <c r="AD901" i="27"/>
  <c r="AG901" i="27" s="1"/>
  <c r="AE901" i="27"/>
  <c r="AD911" i="27"/>
  <c r="AG911" i="27" s="1"/>
  <c r="AE911" i="27"/>
  <c r="AD917" i="27"/>
  <c r="AG917" i="27" s="1"/>
  <c r="AE917" i="27"/>
  <c r="AD924" i="27"/>
  <c r="AG924" i="27" s="1"/>
  <c r="AE924" i="27"/>
  <c r="AD925" i="27"/>
  <c r="AG925" i="27" s="1"/>
  <c r="AE925" i="27"/>
  <c r="AD558" i="27"/>
  <c r="AG558" i="27" s="1"/>
  <c r="AE558" i="27"/>
  <c r="AD562" i="27"/>
  <c r="AG562" i="27" s="1"/>
  <c r="AE562" i="27"/>
  <c r="AD566" i="27"/>
  <c r="AG566" i="27" s="1"/>
  <c r="AE566" i="27"/>
  <c r="AE570" i="27"/>
  <c r="AD570" i="27"/>
  <c r="AG570" i="27" s="1"/>
  <c r="AE574" i="27"/>
  <c r="AD574" i="27"/>
  <c r="AG574" i="27"/>
  <c r="AD578" i="27"/>
  <c r="AG578" i="27" s="1"/>
  <c r="AE578" i="27"/>
  <c r="AD582" i="27"/>
  <c r="AG582" i="27" s="1"/>
  <c r="AE582" i="27"/>
  <c r="AE586" i="27"/>
  <c r="AD586" i="27"/>
  <c r="AG586" i="27" s="1"/>
  <c r="AD590" i="27"/>
  <c r="AG590" i="27" s="1"/>
  <c r="AE590" i="27"/>
  <c r="AE594" i="27"/>
  <c r="AD594" i="27"/>
  <c r="AG594" i="27" s="1"/>
  <c r="AD598" i="27"/>
  <c r="AG598" i="27" s="1"/>
  <c r="AE598" i="27"/>
  <c r="AD602" i="27"/>
  <c r="AG602" i="27" s="1"/>
  <c r="AE602" i="27"/>
  <c r="AD606" i="27"/>
  <c r="AG606" i="27" s="1"/>
  <c r="AE606" i="27"/>
  <c r="AD610" i="27"/>
  <c r="AG610" i="27" s="1"/>
  <c r="AE610" i="27"/>
  <c r="AE614" i="27"/>
  <c r="AD614" i="27"/>
  <c r="AG614" i="27" s="1"/>
  <c r="AD618" i="27"/>
  <c r="AG618" i="27" s="1"/>
  <c r="AE618" i="27"/>
  <c r="AD622" i="27"/>
  <c r="AG622" i="27" s="1"/>
  <c r="AE622" i="27"/>
  <c r="AD626" i="27"/>
  <c r="AG626" i="27" s="1"/>
  <c r="AE626" i="27"/>
  <c r="AD630" i="27"/>
  <c r="AG630" i="27" s="1"/>
  <c r="AE630" i="27"/>
  <c r="AD634" i="27"/>
  <c r="AG634" i="27" s="1"/>
  <c r="AE634" i="27"/>
  <c r="AD638" i="27"/>
  <c r="AG638" i="27" s="1"/>
  <c r="AE638" i="27"/>
  <c r="AD642" i="27"/>
  <c r="AG642" i="27" s="1"/>
  <c r="AE642" i="27"/>
  <c r="AE646" i="27"/>
  <c r="AD646" i="27"/>
  <c r="AG646" i="27" s="1"/>
  <c r="AD650" i="27"/>
  <c r="AG650" i="27" s="1"/>
  <c r="AE650" i="27"/>
  <c r="AD654" i="27"/>
  <c r="AG654" i="27" s="1"/>
  <c r="AE654" i="27"/>
  <c r="AD658" i="27"/>
  <c r="AG658" i="27" s="1"/>
  <c r="AE658" i="27"/>
  <c r="AD662" i="27"/>
  <c r="AG662" i="27" s="1"/>
  <c r="AE662" i="27"/>
  <c r="AD666" i="27"/>
  <c r="AG666" i="27" s="1"/>
  <c r="AE666" i="27"/>
  <c r="AD670" i="27"/>
  <c r="AG670" i="27" s="1"/>
  <c r="AE670" i="27"/>
  <c r="AD674" i="27"/>
  <c r="AG674" i="27" s="1"/>
  <c r="AE674" i="27"/>
  <c r="AE678" i="27"/>
  <c r="AD678" i="27"/>
  <c r="AG678" i="27" s="1"/>
  <c r="AD682" i="27"/>
  <c r="AG682" i="27" s="1"/>
  <c r="AE682" i="27"/>
  <c r="AE686" i="27"/>
  <c r="AD686" i="27"/>
  <c r="AG686" i="27" s="1"/>
  <c r="AD690" i="27"/>
  <c r="AG690" i="27" s="1"/>
  <c r="AE690" i="27"/>
  <c r="AE694" i="27"/>
  <c r="AD694" i="27"/>
  <c r="AG694" i="27"/>
  <c r="AD698" i="27"/>
  <c r="AG698" i="27" s="1"/>
  <c r="AE698" i="27"/>
  <c r="AE702" i="27"/>
  <c r="AD702" i="27"/>
  <c r="AG702" i="27" s="1"/>
  <c r="AD706" i="27"/>
  <c r="AG706" i="27" s="1"/>
  <c r="AE706" i="27"/>
  <c r="AE710" i="27"/>
  <c r="AD710" i="27"/>
  <c r="AG710" i="27" s="1"/>
  <c r="AD714" i="27"/>
  <c r="AG714" i="27" s="1"/>
  <c r="AE714" i="27"/>
  <c r="AE718" i="27"/>
  <c r="AD718" i="27"/>
  <c r="AG718" i="27" s="1"/>
  <c r="AD800" i="27"/>
  <c r="AG800" i="27" s="1"/>
  <c r="AE800" i="27"/>
  <c r="AD810" i="27"/>
  <c r="AG810" i="27" s="1"/>
  <c r="AE810" i="27"/>
  <c r="AD816" i="27"/>
  <c r="AG816" i="27" s="1"/>
  <c r="AE816" i="27"/>
  <c r="AD821" i="27"/>
  <c r="AG821" i="27" s="1"/>
  <c r="AE821" i="27"/>
  <c r="AD837" i="27"/>
  <c r="AG837" i="27" s="1"/>
  <c r="AE837" i="27"/>
  <c r="AD851" i="27"/>
  <c r="AG851" i="27" s="1"/>
  <c r="AE851" i="27"/>
  <c r="AD860" i="27"/>
  <c r="AG860" i="27" s="1"/>
  <c r="AE860" i="27"/>
  <c r="AD868" i="27"/>
  <c r="AG868" i="27" s="1"/>
  <c r="AE868" i="27"/>
  <c r="AD876" i="27"/>
  <c r="AG876" i="27" s="1"/>
  <c r="AE876" i="27"/>
  <c r="AD886" i="27"/>
  <c r="AE886" i="27"/>
  <c r="AG886" i="27"/>
  <c r="AD887" i="27"/>
  <c r="AG887" i="27" s="1"/>
  <c r="AE887" i="27"/>
  <c r="AD902" i="27"/>
  <c r="AG902" i="27" s="1"/>
  <c r="AE902" i="27"/>
  <c r="AD903" i="27"/>
  <c r="AG903" i="27" s="1"/>
  <c r="AE903" i="27"/>
  <c r="AD926" i="27"/>
  <c r="AG926" i="27" s="1"/>
  <c r="AE926" i="27"/>
  <c r="AD927" i="27"/>
  <c r="AG927" i="27" s="1"/>
  <c r="AE927" i="27"/>
  <c r="AD934" i="27"/>
  <c r="AG934" i="27" s="1"/>
  <c r="AE934" i="27"/>
  <c r="AD938" i="27"/>
  <c r="AG938" i="27" s="1"/>
  <c r="AE938" i="27"/>
  <c r="AD942" i="27"/>
  <c r="AG942" i="27" s="1"/>
  <c r="AE942" i="27"/>
  <c r="AD946" i="27"/>
  <c r="AG946" i="27" s="1"/>
  <c r="AE946" i="27"/>
  <c r="AD950" i="27"/>
  <c r="AG950" i="27" s="1"/>
  <c r="AE950" i="27"/>
  <c r="AD954" i="27"/>
  <c r="AG954" i="27" s="1"/>
  <c r="AE954" i="27"/>
  <c r="AD958" i="27"/>
  <c r="AG958" i="27" s="1"/>
  <c r="AE958" i="27"/>
  <c r="AD962" i="27"/>
  <c r="AG962" i="27" s="1"/>
  <c r="AE962" i="27"/>
  <c r="AD966" i="27"/>
  <c r="AG966" i="27" s="1"/>
  <c r="AE966" i="27"/>
  <c r="AD970" i="27"/>
  <c r="AG970" i="27" s="1"/>
  <c r="AE970" i="27"/>
  <c r="AD974" i="27"/>
  <c r="AG974" i="27" s="1"/>
  <c r="AE974" i="27"/>
  <c r="AD978" i="27"/>
  <c r="AG978" i="27" s="1"/>
  <c r="AE978" i="27"/>
  <c r="AD982" i="27"/>
  <c r="AG982" i="27" s="1"/>
  <c r="AE982" i="27"/>
  <c r="AD986" i="27"/>
  <c r="AG986" i="27" s="1"/>
  <c r="AE986" i="27"/>
  <c r="AE990" i="27"/>
  <c r="AD990" i="27"/>
  <c r="AG990" i="27" s="1"/>
  <c r="AD994" i="27"/>
  <c r="AG994" i="27" s="1"/>
  <c r="AE994" i="27"/>
  <c r="AE998" i="27"/>
  <c r="AD998" i="27"/>
  <c r="AG998" i="27" s="1"/>
  <c r="AD1002" i="27"/>
  <c r="AG1002" i="27" s="1"/>
  <c r="AE1002" i="27"/>
  <c r="AE1006" i="27"/>
  <c r="AD1006" i="27"/>
  <c r="AG1006" i="27"/>
  <c r="AD1010" i="27"/>
  <c r="AG1010" i="27" s="1"/>
  <c r="AE1010" i="27"/>
  <c r="D13" i="27"/>
  <c r="AE12" i="27"/>
  <c r="D18" i="27"/>
  <c r="E12" i="27"/>
  <c r="E132" i="27"/>
  <c r="D132" i="27"/>
  <c r="AL1012" i="27"/>
  <c r="E14" i="27"/>
  <c r="AN1012" i="27"/>
  <c r="S15" i="27"/>
  <c r="AQ15" i="27" s="1"/>
  <c r="E130" i="27"/>
  <c r="E136" i="27"/>
  <c r="E142" i="27"/>
  <c r="D138" i="27"/>
  <c r="D144" i="27"/>
  <c r="D150" i="27"/>
  <c r="D156" i="27"/>
  <c r="AM1012" i="27"/>
  <c r="D154" i="27"/>
  <c r="D160" i="27"/>
  <c r="E280" i="27"/>
  <c r="E283" i="27"/>
  <c r="E286" i="27"/>
  <c r="E289" i="27"/>
  <c r="E279" i="27"/>
  <c r="E282" i="27"/>
  <c r="E285" i="27"/>
  <c r="E509" i="27"/>
  <c r="D509" i="27"/>
  <c r="E556" i="27"/>
  <c r="D556" i="27"/>
  <c r="E532" i="27"/>
  <c r="D532" i="27"/>
  <c r="E514" i="27"/>
  <c r="D514" i="27"/>
  <c r="E520" i="27"/>
  <c r="D520" i="27"/>
  <c r="E526" i="27"/>
  <c r="D526" i="27"/>
  <c r="D518" i="27"/>
  <c r="D524" i="27"/>
  <c r="D530" i="27"/>
  <c r="E512" i="27"/>
  <c r="D512" i="27"/>
  <c r="E542" i="27"/>
  <c r="D542" i="27"/>
  <c r="E548" i="27"/>
  <c r="D548" i="27"/>
  <c r="E554" i="27"/>
  <c r="D554" i="27"/>
  <c r="D508" i="27"/>
  <c r="D511" i="27"/>
  <c r="E517" i="27"/>
  <c r="E523" i="27"/>
  <c r="E529" i="27"/>
  <c r="E535" i="27"/>
  <c r="D555" i="27"/>
  <c r="E827" i="27"/>
  <c r="D827" i="27"/>
  <c r="D721" i="27"/>
  <c r="D843" i="27"/>
  <c r="E843" i="27"/>
  <c r="E839" i="27"/>
  <c r="E830" i="27"/>
  <c r="D830" i="27"/>
  <c r="D905" i="27"/>
  <c r="E905" i="27"/>
  <c r="E833" i="27"/>
  <c r="D833" i="27"/>
  <c r="E836" i="27"/>
  <c r="D836" i="27"/>
  <c r="D841" i="27"/>
  <c r="E841" i="27"/>
  <c r="D927" i="27"/>
  <c r="E927" i="27"/>
  <c r="D930" i="27"/>
  <c r="E930" i="27"/>
  <c r="E844" i="27"/>
  <c r="E847" i="27"/>
  <c r="E850" i="27"/>
  <c r="D925" i="27"/>
  <c r="E925" i="27"/>
  <c r="E853" i="27"/>
  <c r="E883" i="27"/>
  <c r="E885" i="27"/>
  <c r="E887" i="27"/>
  <c r="E889" i="27"/>
  <c r="E891" i="27"/>
  <c r="E893" i="27"/>
  <c r="E895" i="27"/>
  <c r="E897" i="27"/>
  <c r="E899" i="27"/>
  <c r="E901" i="27"/>
  <c r="E903" i="27"/>
  <c r="E906" i="27"/>
  <c r="D932" i="27"/>
  <c r="E932" i="27"/>
  <c r="AI1012" i="26"/>
  <c r="AP1011" i="26"/>
  <c r="AN1011" i="26"/>
  <c r="AM1011" i="26"/>
  <c r="AL1011" i="26"/>
  <c r="AH1011" i="26"/>
  <c r="AF1011" i="26"/>
  <c r="S1011" i="26"/>
  <c r="AQ1011" i="26" s="1"/>
  <c r="L1011" i="26"/>
  <c r="AO1011" i="26" s="1"/>
  <c r="I1011" i="26"/>
  <c r="E1011" i="26"/>
  <c r="D1011" i="26"/>
  <c r="A1011" i="26"/>
  <c r="AN1010" i="26"/>
  <c r="AM1010" i="26"/>
  <c r="AL1010" i="26"/>
  <c r="AH1010" i="26"/>
  <c r="AF1010" i="26"/>
  <c r="S1010" i="26"/>
  <c r="AQ1010" i="26" s="1"/>
  <c r="L1010" i="26"/>
  <c r="AO1010" i="26" s="1"/>
  <c r="AP1010" i="26" s="1"/>
  <c r="I1010" i="26"/>
  <c r="E1010" i="26"/>
  <c r="D1010" i="26"/>
  <c r="A1010" i="26"/>
  <c r="AP1009" i="26"/>
  <c r="AN1009" i="26"/>
  <c r="AM1009" i="26"/>
  <c r="AL1009" i="26"/>
  <c r="AH1009" i="26"/>
  <c r="AF1009" i="26"/>
  <c r="S1009" i="26"/>
  <c r="AQ1009" i="26" s="1"/>
  <c r="L1009" i="26"/>
  <c r="AO1009" i="26" s="1"/>
  <c r="I1009" i="26"/>
  <c r="E1009" i="26"/>
  <c r="D1009" i="26"/>
  <c r="A1009" i="26"/>
  <c r="AN1008" i="26"/>
  <c r="AM1008" i="26"/>
  <c r="AL1008" i="26"/>
  <c r="AH1008" i="26"/>
  <c r="AF1008" i="26"/>
  <c r="S1008" i="26"/>
  <c r="AQ1008" i="26" s="1"/>
  <c r="L1008" i="26"/>
  <c r="AO1008" i="26" s="1"/>
  <c r="AP1008" i="26" s="1"/>
  <c r="I1008" i="26"/>
  <c r="E1008" i="26"/>
  <c r="D1008" i="26"/>
  <c r="A1008" i="26"/>
  <c r="AP1007" i="26"/>
  <c r="AN1007" i="26"/>
  <c r="AM1007" i="26"/>
  <c r="AL1007" i="26"/>
  <c r="AH1007" i="26"/>
  <c r="AF1007" i="26"/>
  <c r="S1007" i="26"/>
  <c r="AQ1007" i="26" s="1"/>
  <c r="L1007" i="26"/>
  <c r="AO1007" i="26" s="1"/>
  <c r="I1007" i="26"/>
  <c r="E1007" i="26"/>
  <c r="D1007" i="26"/>
  <c r="A1007" i="26"/>
  <c r="AN1006" i="26"/>
  <c r="AM1006" i="26"/>
  <c r="AL1006" i="26"/>
  <c r="AH1006" i="26"/>
  <c r="AF1006" i="26"/>
  <c r="S1006" i="26"/>
  <c r="AQ1006" i="26" s="1"/>
  <c r="L1006" i="26"/>
  <c r="AO1006" i="26" s="1"/>
  <c r="AP1006" i="26" s="1"/>
  <c r="I1006" i="26"/>
  <c r="E1006" i="26"/>
  <c r="D1006" i="26"/>
  <c r="A1006" i="26"/>
  <c r="AP1005" i="26"/>
  <c r="AN1005" i="26"/>
  <c r="AM1005" i="26"/>
  <c r="AL1005" i="26"/>
  <c r="AH1005" i="26"/>
  <c r="AF1005" i="26"/>
  <c r="S1005" i="26"/>
  <c r="AQ1005" i="26" s="1"/>
  <c r="L1005" i="26"/>
  <c r="AO1005" i="26" s="1"/>
  <c r="I1005" i="26"/>
  <c r="E1005" i="26"/>
  <c r="D1005" i="26"/>
  <c r="A1005" i="26"/>
  <c r="AN1004" i="26"/>
  <c r="AM1004" i="26"/>
  <c r="AL1004" i="26"/>
  <c r="AH1004" i="26"/>
  <c r="AF1004" i="26"/>
  <c r="S1004" i="26"/>
  <c r="AQ1004" i="26" s="1"/>
  <c r="L1004" i="26"/>
  <c r="AO1004" i="26" s="1"/>
  <c r="AP1004" i="26" s="1"/>
  <c r="I1004" i="26"/>
  <c r="E1004" i="26"/>
  <c r="D1004" i="26"/>
  <c r="A1004" i="26"/>
  <c r="AP1003" i="26"/>
  <c r="AN1003" i="26"/>
  <c r="AM1003" i="26"/>
  <c r="AL1003" i="26"/>
  <c r="AH1003" i="26"/>
  <c r="AF1003" i="26"/>
  <c r="S1003" i="26"/>
  <c r="AQ1003" i="26" s="1"/>
  <c r="L1003" i="26"/>
  <c r="AO1003" i="26" s="1"/>
  <c r="I1003" i="26"/>
  <c r="E1003" i="26"/>
  <c r="D1003" i="26"/>
  <c r="A1003" i="26"/>
  <c r="AN1002" i="26"/>
  <c r="AM1002" i="26"/>
  <c r="AL1002" i="26"/>
  <c r="AH1002" i="26"/>
  <c r="AF1002" i="26"/>
  <c r="S1002" i="26"/>
  <c r="AQ1002" i="26" s="1"/>
  <c r="L1002" i="26"/>
  <c r="AO1002" i="26" s="1"/>
  <c r="AP1002" i="26" s="1"/>
  <c r="I1002" i="26"/>
  <c r="E1002" i="26"/>
  <c r="D1002" i="26"/>
  <c r="A1002" i="26"/>
  <c r="AP1001" i="26"/>
  <c r="AN1001" i="26"/>
  <c r="AM1001" i="26"/>
  <c r="AL1001" i="26"/>
  <c r="AH1001" i="26"/>
  <c r="AF1001" i="26"/>
  <c r="S1001" i="26"/>
  <c r="AQ1001" i="26" s="1"/>
  <c r="L1001" i="26"/>
  <c r="AO1001" i="26" s="1"/>
  <c r="I1001" i="26"/>
  <c r="E1001" i="26"/>
  <c r="D1001" i="26"/>
  <c r="A1001" i="26"/>
  <c r="AN1000" i="26"/>
  <c r="AM1000" i="26"/>
  <c r="AL1000" i="26"/>
  <c r="AH1000" i="26"/>
  <c r="AF1000" i="26"/>
  <c r="S1000" i="26"/>
  <c r="AQ1000" i="26" s="1"/>
  <c r="L1000" i="26"/>
  <c r="AO1000" i="26" s="1"/>
  <c r="AP1000" i="26" s="1"/>
  <c r="I1000" i="26"/>
  <c r="E1000" i="26"/>
  <c r="D1000" i="26"/>
  <c r="A1000" i="26"/>
  <c r="AP999" i="26"/>
  <c r="AN999" i="26"/>
  <c r="AM999" i="26"/>
  <c r="AL999" i="26"/>
  <c r="AH999" i="26"/>
  <c r="AF999" i="26"/>
  <c r="S999" i="26"/>
  <c r="AQ999" i="26" s="1"/>
  <c r="L999" i="26"/>
  <c r="AO999" i="26" s="1"/>
  <c r="I999" i="26"/>
  <c r="E999" i="26"/>
  <c r="D999" i="26"/>
  <c r="A999" i="26"/>
  <c r="AN998" i="26"/>
  <c r="AM998" i="26"/>
  <c r="AL998" i="26"/>
  <c r="AH998" i="26"/>
  <c r="AF998" i="26"/>
  <c r="S998" i="26"/>
  <c r="AQ998" i="26" s="1"/>
  <c r="L998" i="26"/>
  <c r="AO998" i="26" s="1"/>
  <c r="AP998" i="26" s="1"/>
  <c r="I998" i="26"/>
  <c r="E998" i="26"/>
  <c r="D998" i="26"/>
  <c r="A998" i="26"/>
  <c r="AP997" i="26"/>
  <c r="AN997" i="26"/>
  <c r="AM997" i="26"/>
  <c r="AL997" i="26"/>
  <c r="AH997" i="26"/>
  <c r="AF997" i="26"/>
  <c r="S997" i="26"/>
  <c r="AQ997" i="26" s="1"/>
  <c r="L997" i="26"/>
  <c r="AO997" i="26" s="1"/>
  <c r="I997" i="26"/>
  <c r="E997" i="26"/>
  <c r="D997" i="26"/>
  <c r="A997" i="26"/>
  <c r="AN996" i="26"/>
  <c r="AM996" i="26"/>
  <c r="AL996" i="26"/>
  <c r="AH996" i="26"/>
  <c r="AF996" i="26"/>
  <c r="S996" i="26"/>
  <c r="AQ996" i="26" s="1"/>
  <c r="L996" i="26"/>
  <c r="AO996" i="26" s="1"/>
  <c r="AP996" i="26" s="1"/>
  <c r="I996" i="26"/>
  <c r="E996" i="26"/>
  <c r="D996" i="26"/>
  <c r="A996" i="26"/>
  <c r="AN995" i="26"/>
  <c r="AM995" i="26"/>
  <c r="AL995" i="26"/>
  <c r="AH995" i="26"/>
  <c r="AF995" i="26"/>
  <c r="S995" i="26"/>
  <c r="AQ995" i="26" s="1"/>
  <c r="L995" i="26"/>
  <c r="AO995" i="26" s="1"/>
  <c r="AP995" i="26" s="1"/>
  <c r="I995" i="26"/>
  <c r="E995" i="26"/>
  <c r="D995" i="26"/>
  <c r="A995" i="26"/>
  <c r="AO994" i="26"/>
  <c r="AP994" i="26" s="1"/>
  <c r="AN994" i="26"/>
  <c r="AM994" i="26"/>
  <c r="AL994" i="26"/>
  <c r="AH994" i="26"/>
  <c r="AF994" i="26"/>
  <c r="S994" i="26"/>
  <c r="AQ994" i="26" s="1"/>
  <c r="L994" i="26"/>
  <c r="I994" i="26"/>
  <c r="E994" i="26"/>
  <c r="D994" i="26"/>
  <c r="A994" i="26"/>
  <c r="AN993" i="26"/>
  <c r="AM993" i="26"/>
  <c r="AL993" i="26"/>
  <c r="AH993" i="26"/>
  <c r="AF993" i="26"/>
  <c r="S993" i="26"/>
  <c r="AQ993" i="26" s="1"/>
  <c r="L993" i="26"/>
  <c r="AO993" i="26" s="1"/>
  <c r="AP993" i="26" s="1"/>
  <c r="I993" i="26"/>
  <c r="E993" i="26"/>
  <c r="D993" i="26"/>
  <c r="A993" i="26"/>
  <c r="AN992" i="26"/>
  <c r="AM992" i="26"/>
  <c r="AL992" i="26"/>
  <c r="AH992" i="26"/>
  <c r="AF992" i="26"/>
  <c r="S992" i="26"/>
  <c r="AQ992" i="26" s="1"/>
  <c r="L992" i="26"/>
  <c r="AO992" i="26" s="1"/>
  <c r="AP992" i="26" s="1"/>
  <c r="I992" i="26"/>
  <c r="AD992" i="26" s="1"/>
  <c r="E992" i="26"/>
  <c r="D992" i="26"/>
  <c r="A992" i="26"/>
  <c r="AN991" i="26"/>
  <c r="AM991" i="26"/>
  <c r="AL991" i="26"/>
  <c r="AH991" i="26"/>
  <c r="AF991" i="26"/>
  <c r="S991" i="26"/>
  <c r="AQ991" i="26" s="1"/>
  <c r="L991" i="26"/>
  <c r="AO991" i="26" s="1"/>
  <c r="AP991" i="26" s="1"/>
  <c r="I991" i="26"/>
  <c r="AD991" i="26" s="1"/>
  <c r="E991" i="26"/>
  <c r="D991" i="26"/>
  <c r="A991" i="26"/>
  <c r="AN990" i="26"/>
  <c r="AM990" i="26"/>
  <c r="AL990" i="26"/>
  <c r="AH990" i="26"/>
  <c r="AF990" i="26"/>
  <c r="S990" i="26"/>
  <c r="AQ990" i="26" s="1"/>
  <c r="L990" i="26"/>
  <c r="AO990" i="26" s="1"/>
  <c r="AP990" i="26" s="1"/>
  <c r="I990" i="26"/>
  <c r="AD990" i="26" s="1"/>
  <c r="E990" i="26"/>
  <c r="D990" i="26"/>
  <c r="A990" i="26"/>
  <c r="AO989" i="26"/>
  <c r="AP989" i="26" s="1"/>
  <c r="AN989" i="26"/>
  <c r="AM989" i="26"/>
  <c r="AL989" i="26"/>
  <c r="AH989" i="26"/>
  <c r="AF989" i="26"/>
  <c r="S989" i="26"/>
  <c r="AQ989" i="26" s="1"/>
  <c r="L989" i="26"/>
  <c r="I989" i="26"/>
  <c r="AD989" i="26" s="1"/>
  <c r="E989" i="26"/>
  <c r="D989" i="26"/>
  <c r="A989" i="26"/>
  <c r="AP988" i="26"/>
  <c r="AO988" i="26"/>
  <c r="AN988" i="26"/>
  <c r="AM988" i="26"/>
  <c r="AL988" i="26"/>
  <c r="AH988" i="26"/>
  <c r="AF988" i="26"/>
  <c r="S988" i="26"/>
  <c r="AQ988" i="26" s="1"/>
  <c r="L988" i="26"/>
  <c r="I988" i="26"/>
  <c r="AD988" i="26" s="1"/>
  <c r="E988" i="26"/>
  <c r="D988" i="26"/>
  <c r="A988" i="26"/>
  <c r="AN987" i="26"/>
  <c r="AM987" i="26"/>
  <c r="AL987" i="26"/>
  <c r="AH987" i="26"/>
  <c r="AF987" i="26"/>
  <c r="S987" i="26"/>
  <c r="AQ987" i="26" s="1"/>
  <c r="L987" i="26"/>
  <c r="AO987" i="26" s="1"/>
  <c r="AP987" i="26" s="1"/>
  <c r="I987" i="26"/>
  <c r="AD987" i="26" s="1"/>
  <c r="E987" i="26"/>
  <c r="D987" i="26"/>
  <c r="A987" i="26"/>
  <c r="AN986" i="26"/>
  <c r="AM986" i="26"/>
  <c r="AL986" i="26"/>
  <c r="AH986" i="26"/>
  <c r="AF986" i="26"/>
  <c r="S986" i="26"/>
  <c r="AQ986" i="26" s="1"/>
  <c r="L986" i="26"/>
  <c r="AO986" i="26" s="1"/>
  <c r="AP986" i="26" s="1"/>
  <c r="I986" i="26"/>
  <c r="AD986" i="26" s="1"/>
  <c r="E986" i="26"/>
  <c r="D986" i="26"/>
  <c r="A986" i="26"/>
  <c r="AN985" i="26"/>
  <c r="AM985" i="26"/>
  <c r="AL985" i="26"/>
  <c r="AH985" i="26"/>
  <c r="AF985" i="26"/>
  <c r="S985" i="26"/>
  <c r="AQ985" i="26" s="1"/>
  <c r="L985" i="26"/>
  <c r="AO985" i="26" s="1"/>
  <c r="AP985" i="26" s="1"/>
  <c r="I985" i="26"/>
  <c r="AD985" i="26" s="1"/>
  <c r="E985" i="26"/>
  <c r="D985" i="26"/>
  <c r="A985" i="26"/>
  <c r="AP984" i="26"/>
  <c r="AO984" i="26"/>
  <c r="AN984" i="26"/>
  <c r="AM984" i="26"/>
  <c r="AL984" i="26"/>
  <c r="AH984" i="26"/>
  <c r="AF984" i="26"/>
  <c r="S984" i="26"/>
  <c r="AQ984" i="26" s="1"/>
  <c r="L984" i="26"/>
  <c r="I984" i="26"/>
  <c r="E984" i="26"/>
  <c r="D984" i="26"/>
  <c r="A984" i="26"/>
  <c r="AO983" i="26"/>
  <c r="AP983" i="26" s="1"/>
  <c r="AN983" i="26"/>
  <c r="AM983" i="26"/>
  <c r="AL983" i="26"/>
  <c r="AH983" i="26"/>
  <c r="AF983" i="26"/>
  <c r="S983" i="26"/>
  <c r="AQ983" i="26" s="1"/>
  <c r="L983" i="26"/>
  <c r="I983" i="26"/>
  <c r="AD983" i="26" s="1"/>
  <c r="E983" i="26"/>
  <c r="D983" i="26"/>
  <c r="A983" i="26"/>
  <c r="AP982" i="26"/>
  <c r="AO982" i="26"/>
  <c r="AN982" i="26"/>
  <c r="AM982" i="26"/>
  <c r="AL982" i="26"/>
  <c r="AH982" i="26"/>
  <c r="AF982" i="26"/>
  <c r="S982" i="26"/>
  <c r="AQ982" i="26" s="1"/>
  <c r="L982" i="26"/>
  <c r="I982" i="26"/>
  <c r="AD982" i="26" s="1"/>
  <c r="E982" i="26"/>
  <c r="D982" i="26"/>
  <c r="A982" i="26"/>
  <c r="AN981" i="26"/>
  <c r="AM981" i="26"/>
  <c r="AL981" i="26"/>
  <c r="AH981" i="26"/>
  <c r="AF981" i="26"/>
  <c r="S981" i="26"/>
  <c r="AQ981" i="26" s="1"/>
  <c r="L981" i="26"/>
  <c r="AO981" i="26" s="1"/>
  <c r="AP981" i="26" s="1"/>
  <c r="I981" i="26"/>
  <c r="AD981" i="26" s="1"/>
  <c r="E981" i="26"/>
  <c r="D981" i="26"/>
  <c r="A981" i="26"/>
  <c r="AN980" i="26"/>
  <c r="AM980" i="26"/>
  <c r="AL980" i="26"/>
  <c r="AH980" i="26"/>
  <c r="AF980" i="26"/>
  <c r="S980" i="26"/>
  <c r="AQ980" i="26" s="1"/>
  <c r="L980" i="26"/>
  <c r="AO980" i="26" s="1"/>
  <c r="AP980" i="26" s="1"/>
  <c r="I980" i="26"/>
  <c r="AD980" i="26" s="1"/>
  <c r="E980" i="26"/>
  <c r="D980" i="26"/>
  <c r="A980" i="26"/>
  <c r="AN979" i="26"/>
  <c r="AM979" i="26"/>
  <c r="AL979" i="26"/>
  <c r="AH979" i="26"/>
  <c r="AF979" i="26"/>
  <c r="S979" i="26"/>
  <c r="AQ979" i="26" s="1"/>
  <c r="L979" i="26"/>
  <c r="AO979" i="26" s="1"/>
  <c r="AP979" i="26" s="1"/>
  <c r="I979" i="26"/>
  <c r="AD979" i="26" s="1"/>
  <c r="E979" i="26"/>
  <c r="D979" i="26"/>
  <c r="A979" i="26"/>
  <c r="AP978" i="26"/>
  <c r="AO978" i="26"/>
  <c r="AN978" i="26"/>
  <c r="AM978" i="26"/>
  <c r="AL978" i="26"/>
  <c r="AH978" i="26"/>
  <c r="AF978" i="26"/>
  <c r="S978" i="26"/>
  <c r="AQ978" i="26" s="1"/>
  <c r="L978" i="26"/>
  <c r="I978" i="26"/>
  <c r="AD978" i="26" s="1"/>
  <c r="E978" i="26"/>
  <c r="D978" i="26"/>
  <c r="A978" i="26"/>
  <c r="AO977" i="26"/>
  <c r="AP977" i="26" s="1"/>
  <c r="AN977" i="26"/>
  <c r="AM977" i="26"/>
  <c r="AL977" i="26"/>
  <c r="AH977" i="26"/>
  <c r="AF977" i="26"/>
  <c r="S977" i="26"/>
  <c r="AQ977" i="26" s="1"/>
  <c r="L977" i="26"/>
  <c r="I977" i="26"/>
  <c r="AD977" i="26" s="1"/>
  <c r="E977" i="26"/>
  <c r="D977" i="26"/>
  <c r="A977" i="26"/>
  <c r="AP976" i="26"/>
  <c r="AO976" i="26"/>
  <c r="AN976" i="26"/>
  <c r="AM976" i="26"/>
  <c r="AL976" i="26"/>
  <c r="AH976" i="26"/>
  <c r="AF976" i="26"/>
  <c r="S976" i="26"/>
  <c r="AQ976" i="26" s="1"/>
  <c r="L976" i="26"/>
  <c r="I976" i="26"/>
  <c r="AD976" i="26" s="1"/>
  <c r="E976" i="26"/>
  <c r="D976" i="26"/>
  <c r="A976" i="26"/>
  <c r="AN975" i="26"/>
  <c r="AM975" i="26"/>
  <c r="AL975" i="26"/>
  <c r="AH975" i="26"/>
  <c r="AF975" i="26"/>
  <c r="S975" i="26"/>
  <c r="AQ975" i="26" s="1"/>
  <c r="L975" i="26"/>
  <c r="AO975" i="26" s="1"/>
  <c r="AP975" i="26" s="1"/>
  <c r="I975" i="26"/>
  <c r="AD975" i="26" s="1"/>
  <c r="E975" i="26"/>
  <c r="D975" i="26"/>
  <c r="A975" i="26"/>
  <c r="AN974" i="26"/>
  <c r="AM974" i="26"/>
  <c r="AL974" i="26"/>
  <c r="AH974" i="26"/>
  <c r="AF974" i="26"/>
  <c r="S974" i="26"/>
  <c r="AQ974" i="26" s="1"/>
  <c r="L974" i="26"/>
  <c r="AO974" i="26" s="1"/>
  <c r="AP974" i="26" s="1"/>
  <c r="I974" i="26"/>
  <c r="AD974" i="26" s="1"/>
  <c r="E974" i="26"/>
  <c r="D974" i="26"/>
  <c r="A974" i="26"/>
  <c r="AN973" i="26"/>
  <c r="AM973" i="26"/>
  <c r="AL973" i="26"/>
  <c r="AH973" i="26"/>
  <c r="AF973" i="26"/>
  <c r="S973" i="26"/>
  <c r="AQ973" i="26" s="1"/>
  <c r="L973" i="26"/>
  <c r="AO973" i="26" s="1"/>
  <c r="AP973" i="26" s="1"/>
  <c r="I973" i="26"/>
  <c r="AD973" i="26" s="1"/>
  <c r="E973" i="26"/>
  <c r="D973" i="26"/>
  <c r="A973" i="26"/>
  <c r="AP972" i="26"/>
  <c r="AO972" i="26"/>
  <c r="AN972" i="26"/>
  <c r="AM972" i="26"/>
  <c r="AL972" i="26"/>
  <c r="AH972" i="26"/>
  <c r="AF972" i="26"/>
  <c r="S972" i="26"/>
  <c r="AQ972" i="26" s="1"/>
  <c r="L972" i="26"/>
  <c r="I972" i="26"/>
  <c r="AD972" i="26" s="1"/>
  <c r="E972" i="26"/>
  <c r="D972" i="26"/>
  <c r="A972" i="26"/>
  <c r="AO971" i="26"/>
  <c r="AP971" i="26" s="1"/>
  <c r="AN971" i="26"/>
  <c r="AM971" i="26"/>
  <c r="AL971" i="26"/>
  <c r="AH971" i="26"/>
  <c r="AF971" i="26"/>
  <c r="S971" i="26"/>
  <c r="AQ971" i="26" s="1"/>
  <c r="L971" i="26"/>
  <c r="I971" i="26"/>
  <c r="AD971" i="26" s="1"/>
  <c r="E971" i="26"/>
  <c r="D971" i="26"/>
  <c r="A971" i="26"/>
  <c r="AP970" i="26"/>
  <c r="AO970" i="26"/>
  <c r="AN970" i="26"/>
  <c r="AM970" i="26"/>
  <c r="AL970" i="26"/>
  <c r="AH970" i="26"/>
  <c r="AF970" i="26"/>
  <c r="S970" i="26"/>
  <c r="AQ970" i="26" s="1"/>
  <c r="L970" i="26"/>
  <c r="I970" i="26"/>
  <c r="AD970" i="26" s="1"/>
  <c r="E970" i="26"/>
  <c r="D970" i="26"/>
  <c r="A970" i="26"/>
  <c r="AN969" i="26"/>
  <c r="AM969" i="26"/>
  <c r="AL969" i="26"/>
  <c r="AH969" i="26"/>
  <c r="AF969" i="26"/>
  <c r="S969" i="26"/>
  <c r="AQ969" i="26" s="1"/>
  <c r="L969" i="26"/>
  <c r="AO969" i="26" s="1"/>
  <c r="AP969" i="26" s="1"/>
  <c r="I969" i="26"/>
  <c r="AD969" i="26" s="1"/>
  <c r="E969" i="26"/>
  <c r="D969" i="26"/>
  <c r="A969" i="26"/>
  <c r="AN968" i="26"/>
  <c r="AM968" i="26"/>
  <c r="AL968" i="26"/>
  <c r="AH968" i="26"/>
  <c r="AF968" i="26"/>
  <c r="S968" i="26"/>
  <c r="AQ968" i="26" s="1"/>
  <c r="L968" i="26"/>
  <c r="AO968" i="26" s="1"/>
  <c r="AP968" i="26" s="1"/>
  <c r="I968" i="26"/>
  <c r="AD968" i="26" s="1"/>
  <c r="E968" i="26"/>
  <c r="D968" i="26"/>
  <c r="A968" i="26"/>
  <c r="AN967" i="26"/>
  <c r="AM967" i="26"/>
  <c r="AL967" i="26"/>
  <c r="AH967" i="26"/>
  <c r="AF967" i="26"/>
  <c r="S967" i="26"/>
  <c r="AQ967" i="26" s="1"/>
  <c r="L967" i="26"/>
  <c r="AO967" i="26" s="1"/>
  <c r="AP967" i="26" s="1"/>
  <c r="I967" i="26"/>
  <c r="AD967" i="26" s="1"/>
  <c r="E967" i="26"/>
  <c r="D967" i="26"/>
  <c r="A967" i="26"/>
  <c r="AP966" i="26"/>
  <c r="AO966" i="26"/>
  <c r="AN966" i="26"/>
  <c r="AM966" i="26"/>
  <c r="AL966" i="26"/>
  <c r="AH966" i="26"/>
  <c r="AF966" i="26"/>
  <c r="S966" i="26"/>
  <c r="AQ966" i="26" s="1"/>
  <c r="L966" i="26"/>
  <c r="I966" i="26"/>
  <c r="AD966" i="26" s="1"/>
  <c r="E966" i="26"/>
  <c r="D966" i="26"/>
  <c r="A966" i="26"/>
  <c r="AO965" i="26"/>
  <c r="AP965" i="26" s="1"/>
  <c r="AN965" i="26"/>
  <c r="AM965" i="26"/>
  <c r="AL965" i="26"/>
  <c r="AH965" i="26"/>
  <c r="AF965" i="26"/>
  <c r="S965" i="26"/>
  <c r="AQ965" i="26" s="1"/>
  <c r="L965" i="26"/>
  <c r="I965" i="26"/>
  <c r="AD965" i="26" s="1"/>
  <c r="E965" i="26"/>
  <c r="D965" i="26"/>
  <c r="A965" i="26"/>
  <c r="AP964" i="26"/>
  <c r="AO964" i="26"/>
  <c r="AN964" i="26"/>
  <c r="AM964" i="26"/>
  <c r="AL964" i="26"/>
  <c r="AH964" i="26"/>
  <c r="AF964" i="26"/>
  <c r="S964" i="26"/>
  <c r="AQ964" i="26" s="1"/>
  <c r="L964" i="26"/>
  <c r="I964" i="26"/>
  <c r="E964" i="26"/>
  <c r="D964" i="26"/>
  <c r="A964" i="26"/>
  <c r="AN963" i="26"/>
  <c r="AM963" i="26"/>
  <c r="AL963" i="26"/>
  <c r="AH963" i="26"/>
  <c r="AF963" i="26"/>
  <c r="S963" i="26"/>
  <c r="AQ963" i="26" s="1"/>
  <c r="L963" i="26"/>
  <c r="AO963" i="26" s="1"/>
  <c r="AP963" i="26" s="1"/>
  <c r="I963" i="26"/>
  <c r="AD963" i="26" s="1"/>
  <c r="E963" i="26"/>
  <c r="D963" i="26"/>
  <c r="A963" i="26"/>
  <c r="AN962" i="26"/>
  <c r="AM962" i="26"/>
  <c r="AL962" i="26"/>
  <c r="AH962" i="26"/>
  <c r="AF962" i="26"/>
  <c r="S962" i="26"/>
  <c r="AQ962" i="26" s="1"/>
  <c r="L962" i="26"/>
  <c r="AO962" i="26" s="1"/>
  <c r="AP962" i="26" s="1"/>
  <c r="I962" i="26"/>
  <c r="AD962" i="26" s="1"/>
  <c r="E962" i="26"/>
  <c r="D962" i="26"/>
  <c r="A962" i="26"/>
  <c r="AN961" i="26"/>
  <c r="AM961" i="26"/>
  <c r="AL961" i="26"/>
  <c r="AH961" i="26"/>
  <c r="AF961" i="26"/>
  <c r="S961" i="26"/>
  <c r="AQ961" i="26" s="1"/>
  <c r="L961" i="26"/>
  <c r="AO961" i="26" s="1"/>
  <c r="AP961" i="26" s="1"/>
  <c r="I961" i="26"/>
  <c r="AD961" i="26" s="1"/>
  <c r="E961" i="26"/>
  <c r="D961" i="26"/>
  <c r="A961" i="26"/>
  <c r="AP960" i="26"/>
  <c r="AO960" i="26"/>
  <c r="AN960" i="26"/>
  <c r="AM960" i="26"/>
  <c r="AL960" i="26"/>
  <c r="AH960" i="26"/>
  <c r="AF960" i="26"/>
  <c r="S960" i="26"/>
  <c r="AQ960" i="26" s="1"/>
  <c r="L960" i="26"/>
  <c r="I960" i="26"/>
  <c r="AD960" i="26" s="1"/>
  <c r="E960" i="26"/>
  <c r="D960" i="26"/>
  <c r="A960" i="26"/>
  <c r="AO959" i="26"/>
  <c r="AP959" i="26" s="1"/>
  <c r="AN959" i="26"/>
  <c r="AM959" i="26"/>
  <c r="AL959" i="26"/>
  <c r="AH959" i="26"/>
  <c r="AF959" i="26"/>
  <c r="S959" i="26"/>
  <c r="AQ959" i="26" s="1"/>
  <c r="L959" i="26"/>
  <c r="I959" i="26"/>
  <c r="AD959" i="26" s="1"/>
  <c r="E959" i="26"/>
  <c r="D959" i="26"/>
  <c r="A959" i="26"/>
  <c r="AP958" i="26"/>
  <c r="AO958" i="26"/>
  <c r="AN958" i="26"/>
  <c r="AM958" i="26"/>
  <c r="AL958" i="26"/>
  <c r="AH958" i="26"/>
  <c r="AF958" i="26"/>
  <c r="S958" i="26"/>
  <c r="AQ958" i="26" s="1"/>
  <c r="L958" i="26"/>
  <c r="I958" i="26"/>
  <c r="AD958" i="26" s="1"/>
  <c r="E958" i="26"/>
  <c r="D958" i="26"/>
  <c r="A958" i="26"/>
  <c r="AN957" i="26"/>
  <c r="AM957" i="26"/>
  <c r="AL957" i="26"/>
  <c r="AH957" i="26"/>
  <c r="AF957" i="26"/>
  <c r="S957" i="26"/>
  <c r="AQ957" i="26" s="1"/>
  <c r="L957" i="26"/>
  <c r="AO957" i="26" s="1"/>
  <c r="AP957" i="26" s="1"/>
  <c r="I957" i="26"/>
  <c r="AD957" i="26" s="1"/>
  <c r="E957" i="26"/>
  <c r="D957" i="26"/>
  <c r="A957" i="26"/>
  <c r="AN956" i="26"/>
  <c r="AM956" i="26"/>
  <c r="AL956" i="26"/>
  <c r="AH956" i="26"/>
  <c r="AF956" i="26"/>
  <c r="S956" i="26"/>
  <c r="AQ956" i="26" s="1"/>
  <c r="L956" i="26"/>
  <c r="AO956" i="26" s="1"/>
  <c r="AP956" i="26" s="1"/>
  <c r="I956" i="26"/>
  <c r="AD956" i="26" s="1"/>
  <c r="E956" i="26"/>
  <c r="D956" i="26"/>
  <c r="A956" i="26"/>
  <c r="AN955" i="26"/>
  <c r="AM955" i="26"/>
  <c r="AL955" i="26"/>
  <c r="AH955" i="26"/>
  <c r="AF955" i="26"/>
  <c r="S955" i="26"/>
  <c r="AQ955" i="26" s="1"/>
  <c r="L955" i="26"/>
  <c r="AO955" i="26" s="1"/>
  <c r="AP955" i="26" s="1"/>
  <c r="I955" i="26"/>
  <c r="AD955" i="26" s="1"/>
  <c r="E955" i="26"/>
  <c r="D955" i="26"/>
  <c r="A955" i="26"/>
  <c r="AP954" i="26"/>
  <c r="AO954" i="26"/>
  <c r="AN954" i="26"/>
  <c r="AM954" i="26"/>
  <c r="AL954" i="26"/>
  <c r="AH954" i="26"/>
  <c r="AF954" i="26"/>
  <c r="S954" i="26"/>
  <c r="AQ954" i="26" s="1"/>
  <c r="L954" i="26"/>
  <c r="I954" i="26"/>
  <c r="AD954" i="26" s="1"/>
  <c r="E954" i="26"/>
  <c r="D954" i="26"/>
  <c r="A954" i="26"/>
  <c r="AO953" i="26"/>
  <c r="AP953" i="26" s="1"/>
  <c r="AN953" i="26"/>
  <c r="AM953" i="26"/>
  <c r="AL953" i="26"/>
  <c r="AH953" i="26"/>
  <c r="AF953" i="26"/>
  <c r="S953" i="26"/>
  <c r="AQ953" i="26" s="1"/>
  <c r="L953" i="26"/>
  <c r="I953" i="26"/>
  <c r="AD953" i="26" s="1"/>
  <c r="E953" i="26"/>
  <c r="D953" i="26"/>
  <c r="A953" i="26"/>
  <c r="AP952" i="26"/>
  <c r="AO952" i="26"/>
  <c r="AN952" i="26"/>
  <c r="AM952" i="26"/>
  <c r="AL952" i="26"/>
  <c r="AH952" i="26"/>
  <c r="AF952" i="26"/>
  <c r="S952" i="26"/>
  <c r="AQ952" i="26" s="1"/>
  <c r="L952" i="26"/>
  <c r="I952" i="26"/>
  <c r="AD952" i="26" s="1"/>
  <c r="E952" i="26"/>
  <c r="D952" i="26"/>
  <c r="A952" i="26"/>
  <c r="AN951" i="26"/>
  <c r="AM951" i="26"/>
  <c r="AL951" i="26"/>
  <c r="AH951" i="26"/>
  <c r="AF951" i="26"/>
  <c r="S951" i="26"/>
  <c r="AQ951" i="26" s="1"/>
  <c r="L951" i="26"/>
  <c r="AO951" i="26" s="1"/>
  <c r="AP951" i="26" s="1"/>
  <c r="I951" i="26"/>
  <c r="AD951" i="26" s="1"/>
  <c r="E951" i="26"/>
  <c r="D951" i="26"/>
  <c r="A951" i="26"/>
  <c r="AN950" i="26"/>
  <c r="AM950" i="26"/>
  <c r="AL950" i="26"/>
  <c r="AH950" i="26"/>
  <c r="AF950" i="26"/>
  <c r="S950" i="26"/>
  <c r="AQ950" i="26" s="1"/>
  <c r="L950" i="26"/>
  <c r="AO950" i="26" s="1"/>
  <c r="AP950" i="26" s="1"/>
  <c r="I950" i="26"/>
  <c r="AD950" i="26" s="1"/>
  <c r="E950" i="26"/>
  <c r="D950" i="26"/>
  <c r="A950" i="26"/>
  <c r="AN949" i="26"/>
  <c r="AM949" i="26"/>
  <c r="AL949" i="26"/>
  <c r="AH949" i="26"/>
  <c r="AF949" i="26"/>
  <c r="S949" i="26"/>
  <c r="AQ949" i="26" s="1"/>
  <c r="L949" i="26"/>
  <c r="AO949" i="26" s="1"/>
  <c r="AP949" i="26" s="1"/>
  <c r="I949" i="26"/>
  <c r="AD949" i="26" s="1"/>
  <c r="E949" i="26"/>
  <c r="D949" i="26"/>
  <c r="A949" i="26"/>
  <c r="AP948" i="26"/>
  <c r="AO948" i="26"/>
  <c r="AN948" i="26"/>
  <c r="AM948" i="26"/>
  <c r="AL948" i="26"/>
  <c r="AH948" i="26"/>
  <c r="AF948" i="26"/>
  <c r="S948" i="26"/>
  <c r="AQ948" i="26" s="1"/>
  <c r="L948" i="26"/>
  <c r="I948" i="26"/>
  <c r="AD948" i="26" s="1"/>
  <c r="E948" i="26"/>
  <c r="D948" i="26"/>
  <c r="A948" i="26"/>
  <c r="AO947" i="26"/>
  <c r="AP947" i="26" s="1"/>
  <c r="AN947" i="26"/>
  <c r="AM947" i="26"/>
  <c r="AL947" i="26"/>
  <c r="AH947" i="26"/>
  <c r="AF947" i="26"/>
  <c r="S947" i="26"/>
  <c r="AQ947" i="26" s="1"/>
  <c r="L947" i="26"/>
  <c r="I947" i="26"/>
  <c r="AD947" i="26" s="1"/>
  <c r="E947" i="26"/>
  <c r="D947" i="26"/>
  <c r="A947" i="26"/>
  <c r="AP946" i="26"/>
  <c r="AO946" i="26"/>
  <c r="AN946" i="26"/>
  <c r="AM946" i="26"/>
  <c r="AL946" i="26"/>
  <c r="AH946" i="26"/>
  <c r="AF946" i="26"/>
  <c r="S946" i="26"/>
  <c r="AQ946" i="26" s="1"/>
  <c r="L946" i="26"/>
  <c r="I946" i="26"/>
  <c r="AD946" i="26" s="1"/>
  <c r="E946" i="26"/>
  <c r="D946" i="26"/>
  <c r="A946" i="26"/>
  <c r="AN945" i="26"/>
  <c r="AM945" i="26"/>
  <c r="AL945" i="26"/>
  <c r="AH945" i="26"/>
  <c r="AF945" i="26"/>
  <c r="S945" i="26"/>
  <c r="AQ945" i="26" s="1"/>
  <c r="L945" i="26"/>
  <c r="AO945" i="26" s="1"/>
  <c r="AP945" i="26" s="1"/>
  <c r="I945" i="26"/>
  <c r="AD945" i="26" s="1"/>
  <c r="E945" i="26"/>
  <c r="D945" i="26"/>
  <c r="A945" i="26"/>
  <c r="AN944" i="26"/>
  <c r="AM944" i="26"/>
  <c r="AL944" i="26"/>
  <c r="AH944" i="26"/>
  <c r="AF944" i="26"/>
  <c r="S944" i="26"/>
  <c r="AQ944" i="26" s="1"/>
  <c r="L944" i="26"/>
  <c r="AO944" i="26" s="1"/>
  <c r="AP944" i="26" s="1"/>
  <c r="I944" i="26"/>
  <c r="AD944" i="26" s="1"/>
  <c r="E944" i="26"/>
  <c r="D944" i="26"/>
  <c r="A944" i="26"/>
  <c r="AN943" i="26"/>
  <c r="AM943" i="26"/>
  <c r="AL943" i="26"/>
  <c r="AH943" i="26"/>
  <c r="AF943" i="26"/>
  <c r="S943" i="26"/>
  <c r="AQ943" i="26" s="1"/>
  <c r="L943" i="26"/>
  <c r="AO943" i="26" s="1"/>
  <c r="AP943" i="26" s="1"/>
  <c r="I943" i="26"/>
  <c r="E943" i="26"/>
  <c r="D943" i="26"/>
  <c r="A943" i="26"/>
  <c r="AP942" i="26"/>
  <c r="AO942" i="26"/>
  <c r="AN942" i="26"/>
  <c r="AM942" i="26"/>
  <c r="AL942" i="26"/>
  <c r="AH942" i="26"/>
  <c r="AF942" i="26"/>
  <c r="S942" i="26"/>
  <c r="AQ942" i="26" s="1"/>
  <c r="L942" i="26"/>
  <c r="I942" i="26"/>
  <c r="AD942" i="26" s="1"/>
  <c r="E942" i="26"/>
  <c r="D942" i="26"/>
  <c r="A942" i="26"/>
  <c r="AO941" i="26"/>
  <c r="AP941" i="26" s="1"/>
  <c r="AN941" i="26"/>
  <c r="AM941" i="26"/>
  <c r="AL941" i="26"/>
  <c r="AH941" i="26"/>
  <c r="AF941" i="26"/>
  <c r="S941" i="26"/>
  <c r="AQ941" i="26" s="1"/>
  <c r="L941" i="26"/>
  <c r="I941" i="26"/>
  <c r="AD941" i="26" s="1"/>
  <c r="E941" i="26"/>
  <c r="D941" i="26"/>
  <c r="A941" i="26"/>
  <c r="AP940" i="26"/>
  <c r="AO940" i="26"/>
  <c r="AN940" i="26"/>
  <c r="AM940" i="26"/>
  <c r="AL940" i="26"/>
  <c r="AH940" i="26"/>
  <c r="AF940" i="26"/>
  <c r="S940" i="26"/>
  <c r="AQ940" i="26" s="1"/>
  <c r="L940" i="26"/>
  <c r="I940" i="26"/>
  <c r="AD940" i="26" s="1"/>
  <c r="E940" i="26"/>
  <c r="D940" i="26"/>
  <c r="A940" i="26"/>
  <c r="AN939" i="26"/>
  <c r="AM939" i="26"/>
  <c r="AL939" i="26"/>
  <c r="AH939" i="26"/>
  <c r="AF939" i="26"/>
  <c r="S939" i="26"/>
  <c r="AQ939" i="26" s="1"/>
  <c r="L939" i="26"/>
  <c r="AO939" i="26" s="1"/>
  <c r="AP939" i="26" s="1"/>
  <c r="I939" i="26"/>
  <c r="AD939" i="26" s="1"/>
  <c r="E939" i="26"/>
  <c r="D939" i="26"/>
  <c r="A939" i="26"/>
  <c r="AN938" i="26"/>
  <c r="AM938" i="26"/>
  <c r="AL938" i="26"/>
  <c r="AH938" i="26"/>
  <c r="AF938" i="26"/>
  <c r="S938" i="26"/>
  <c r="AQ938" i="26" s="1"/>
  <c r="L938" i="26"/>
  <c r="AO938" i="26" s="1"/>
  <c r="AP938" i="26" s="1"/>
  <c r="I938" i="26"/>
  <c r="AE938" i="26" s="1"/>
  <c r="E938" i="26"/>
  <c r="D938" i="26"/>
  <c r="A938" i="26"/>
  <c r="AP937" i="26"/>
  <c r="AN937" i="26"/>
  <c r="AM937" i="26"/>
  <c r="AL937" i="26"/>
  <c r="AH937" i="26"/>
  <c r="AF937" i="26"/>
  <c r="S937" i="26"/>
  <c r="AQ937" i="26" s="1"/>
  <c r="L937" i="26"/>
  <c r="AO937" i="26" s="1"/>
  <c r="I937" i="26"/>
  <c r="E937" i="26"/>
  <c r="D937" i="26"/>
  <c r="A937" i="26"/>
  <c r="AN936" i="26"/>
  <c r="AM936" i="26"/>
  <c r="AL936" i="26"/>
  <c r="AH936" i="26"/>
  <c r="AF936" i="26"/>
  <c r="S936" i="26"/>
  <c r="AQ936" i="26" s="1"/>
  <c r="L936" i="26"/>
  <c r="AO936" i="26" s="1"/>
  <c r="AP936" i="26" s="1"/>
  <c r="I936" i="26"/>
  <c r="E936" i="26"/>
  <c r="D936" i="26"/>
  <c r="A936" i="26"/>
  <c r="AP935" i="26"/>
  <c r="AO935" i="26"/>
  <c r="AN935" i="26"/>
  <c r="AM935" i="26"/>
  <c r="AL935" i="26"/>
  <c r="AH935" i="26"/>
  <c r="AF935" i="26"/>
  <c r="S935" i="26"/>
  <c r="AQ935" i="26" s="1"/>
  <c r="L935" i="26"/>
  <c r="I935" i="26"/>
  <c r="AD935" i="26" s="1"/>
  <c r="E935" i="26"/>
  <c r="D935" i="26"/>
  <c r="A935" i="26"/>
  <c r="AO934" i="26"/>
  <c r="AP934" i="26" s="1"/>
  <c r="AN934" i="26"/>
  <c r="AM934" i="26"/>
  <c r="AL934" i="26"/>
  <c r="AH934" i="26"/>
  <c r="AF934" i="26"/>
  <c r="S934" i="26"/>
  <c r="AQ934" i="26" s="1"/>
  <c r="L934" i="26"/>
  <c r="I934" i="26"/>
  <c r="E934" i="26"/>
  <c r="D934" i="26"/>
  <c r="A934" i="26"/>
  <c r="AN933" i="26"/>
  <c r="AM933" i="26"/>
  <c r="AL933" i="26"/>
  <c r="AH933" i="26"/>
  <c r="AF933" i="26"/>
  <c r="S933" i="26"/>
  <c r="AQ933" i="26" s="1"/>
  <c r="L933" i="26"/>
  <c r="AO933" i="26" s="1"/>
  <c r="AP933" i="26" s="1"/>
  <c r="I933" i="26"/>
  <c r="AD933" i="26" s="1"/>
  <c r="E933" i="26"/>
  <c r="D933" i="26"/>
  <c r="A933" i="26"/>
  <c r="AN932" i="26"/>
  <c r="AM932" i="26"/>
  <c r="AL932" i="26"/>
  <c r="AH932" i="26"/>
  <c r="AF932" i="26"/>
  <c r="S932" i="26"/>
  <c r="AQ932" i="26" s="1"/>
  <c r="L932" i="26"/>
  <c r="AO932" i="26" s="1"/>
  <c r="AP932" i="26" s="1"/>
  <c r="I932" i="26"/>
  <c r="E932" i="26"/>
  <c r="D932" i="26"/>
  <c r="A932" i="26"/>
  <c r="AN931" i="26"/>
  <c r="AM931" i="26"/>
  <c r="AL931" i="26"/>
  <c r="AH931" i="26"/>
  <c r="AF931" i="26"/>
  <c r="S931" i="26"/>
  <c r="AQ931" i="26" s="1"/>
  <c r="L931" i="26"/>
  <c r="AO931" i="26" s="1"/>
  <c r="AP931" i="26" s="1"/>
  <c r="I931" i="26"/>
  <c r="E931" i="26"/>
  <c r="D931" i="26"/>
  <c r="A931" i="26"/>
  <c r="AO930" i="26"/>
  <c r="AP930" i="26" s="1"/>
  <c r="AN930" i="26"/>
  <c r="AM930" i="26"/>
  <c r="AL930" i="26"/>
  <c r="AH930" i="26"/>
  <c r="AF930" i="26"/>
  <c r="S930" i="26"/>
  <c r="AQ930" i="26" s="1"/>
  <c r="L930" i="26"/>
  <c r="I930" i="26"/>
  <c r="E930" i="26"/>
  <c r="D930" i="26"/>
  <c r="A930" i="26"/>
  <c r="AO929" i="26"/>
  <c r="AP929" i="26" s="1"/>
  <c r="AN929" i="26"/>
  <c r="AM929" i="26"/>
  <c r="AL929" i="26"/>
  <c r="AH929" i="26"/>
  <c r="AF929" i="26"/>
  <c r="S929" i="26"/>
  <c r="AQ929" i="26" s="1"/>
  <c r="L929" i="26"/>
  <c r="I929" i="26"/>
  <c r="AD929" i="26" s="1"/>
  <c r="E929" i="26"/>
  <c r="D929" i="26"/>
  <c r="A929" i="26"/>
  <c r="AP928" i="26"/>
  <c r="AO928" i="26"/>
  <c r="AN928" i="26"/>
  <c r="AM928" i="26"/>
  <c r="AL928" i="26"/>
  <c r="AH928" i="26"/>
  <c r="AF928" i="26"/>
  <c r="S928" i="26"/>
  <c r="AQ928" i="26" s="1"/>
  <c r="L928" i="26"/>
  <c r="I928" i="26"/>
  <c r="AD928" i="26" s="1"/>
  <c r="E928" i="26"/>
  <c r="D928" i="26"/>
  <c r="A928" i="26"/>
  <c r="AO927" i="26"/>
  <c r="AP927" i="26" s="1"/>
  <c r="AN927" i="26"/>
  <c r="AM927" i="26"/>
  <c r="AL927" i="26"/>
  <c r="AH927" i="26"/>
  <c r="AF927" i="26"/>
  <c r="S927" i="26"/>
  <c r="AQ927" i="26" s="1"/>
  <c r="L927" i="26"/>
  <c r="I927" i="26"/>
  <c r="AE927" i="26" s="1"/>
  <c r="E927" i="26"/>
  <c r="A927" i="26"/>
  <c r="AO926" i="26"/>
  <c r="AP926" i="26" s="1"/>
  <c r="AN926" i="26"/>
  <c r="AM926" i="26"/>
  <c r="AL926" i="26"/>
  <c r="AH926" i="26"/>
  <c r="AF926" i="26"/>
  <c r="S926" i="26"/>
  <c r="AQ926" i="26" s="1"/>
  <c r="L926" i="26"/>
  <c r="I926" i="26"/>
  <c r="AE926" i="26" s="1"/>
  <c r="E926" i="26"/>
  <c r="D926" i="26"/>
  <c r="A926" i="26"/>
  <c r="AO925" i="26"/>
  <c r="AP925" i="26" s="1"/>
  <c r="AN925" i="26"/>
  <c r="AM925" i="26"/>
  <c r="AL925" i="26"/>
  <c r="AH925" i="26"/>
  <c r="AF925" i="26"/>
  <c r="S925" i="26"/>
  <c r="AQ925" i="26" s="1"/>
  <c r="L925" i="26"/>
  <c r="I925" i="26"/>
  <c r="AD925" i="26" s="1"/>
  <c r="D925" i="26"/>
  <c r="E925" i="26"/>
  <c r="A925" i="26"/>
  <c r="AN924" i="26"/>
  <c r="AM924" i="26"/>
  <c r="AL924" i="26"/>
  <c r="AH924" i="26"/>
  <c r="AF924" i="26"/>
  <c r="S924" i="26"/>
  <c r="AQ924" i="26" s="1"/>
  <c r="L924" i="26"/>
  <c r="AO924" i="26" s="1"/>
  <c r="AP924" i="26" s="1"/>
  <c r="I924" i="26"/>
  <c r="AD924" i="26" s="1"/>
  <c r="D924" i="26"/>
  <c r="E924" i="26"/>
  <c r="A924" i="26"/>
  <c r="AO923" i="26"/>
  <c r="AP923" i="26" s="1"/>
  <c r="AN923" i="26"/>
  <c r="AM923" i="26"/>
  <c r="AL923" i="26"/>
  <c r="AH923" i="26"/>
  <c r="AF923" i="26"/>
  <c r="S923" i="26"/>
  <c r="AQ923" i="26" s="1"/>
  <c r="L923" i="26"/>
  <c r="I923" i="26"/>
  <c r="AE923" i="26" s="1"/>
  <c r="E923" i="26"/>
  <c r="D923" i="26"/>
  <c r="A923" i="26"/>
  <c r="AO922" i="26"/>
  <c r="AP922" i="26" s="1"/>
  <c r="AN922" i="26"/>
  <c r="AM922" i="26"/>
  <c r="AL922" i="26"/>
  <c r="AH922" i="26"/>
  <c r="AF922" i="26"/>
  <c r="S922" i="26"/>
  <c r="AQ922" i="26" s="1"/>
  <c r="L922" i="26"/>
  <c r="I922" i="26"/>
  <c r="AD922" i="26" s="1"/>
  <c r="D922" i="26"/>
  <c r="E922" i="26"/>
  <c r="A922" i="26"/>
  <c r="AN921" i="26"/>
  <c r="AM921" i="26"/>
  <c r="AL921" i="26"/>
  <c r="AH921" i="26"/>
  <c r="AF921" i="26"/>
  <c r="S921" i="26"/>
  <c r="AQ921" i="26" s="1"/>
  <c r="L921" i="26"/>
  <c r="AO921" i="26" s="1"/>
  <c r="AP921" i="26" s="1"/>
  <c r="I921" i="26"/>
  <c r="AE921" i="26" s="1"/>
  <c r="D921" i="26"/>
  <c r="E921" i="26"/>
  <c r="A921" i="26"/>
  <c r="AO920" i="26"/>
  <c r="AP920" i="26" s="1"/>
  <c r="AN920" i="26"/>
  <c r="AM920" i="26"/>
  <c r="AL920" i="26"/>
  <c r="AH920" i="26"/>
  <c r="AF920" i="26"/>
  <c r="S920" i="26"/>
  <c r="AQ920" i="26" s="1"/>
  <c r="L920" i="26"/>
  <c r="I920" i="26"/>
  <c r="AE920" i="26" s="1"/>
  <c r="E920" i="26"/>
  <c r="D920" i="26"/>
  <c r="A920" i="26"/>
  <c r="AO919" i="26"/>
  <c r="AP919" i="26" s="1"/>
  <c r="AN919" i="26"/>
  <c r="AM919" i="26"/>
  <c r="AL919" i="26"/>
  <c r="AH919" i="26"/>
  <c r="AF919" i="26"/>
  <c r="S919" i="26"/>
  <c r="AQ919" i="26" s="1"/>
  <c r="L919" i="26"/>
  <c r="I919" i="26"/>
  <c r="AE919" i="26" s="1"/>
  <c r="E919" i="26"/>
  <c r="A919" i="26"/>
  <c r="AN918" i="26"/>
  <c r="AM918" i="26"/>
  <c r="AL918" i="26"/>
  <c r="AH918" i="26"/>
  <c r="AF918" i="26"/>
  <c r="S918" i="26"/>
  <c r="AQ918" i="26" s="1"/>
  <c r="L918" i="26"/>
  <c r="AO918" i="26" s="1"/>
  <c r="AP918" i="26" s="1"/>
  <c r="I918" i="26"/>
  <c r="AE918" i="26" s="1"/>
  <c r="D918" i="26"/>
  <c r="A918" i="26"/>
  <c r="AN917" i="26"/>
  <c r="AM917" i="26"/>
  <c r="AL917" i="26"/>
  <c r="AH917" i="26"/>
  <c r="AF917" i="26"/>
  <c r="S917" i="26"/>
  <c r="AQ917" i="26" s="1"/>
  <c r="L917" i="26"/>
  <c r="AO917" i="26" s="1"/>
  <c r="AP917" i="26" s="1"/>
  <c r="I917" i="26"/>
  <c r="AE917" i="26" s="1"/>
  <c r="E917" i="26"/>
  <c r="D917" i="26"/>
  <c r="A917" i="26"/>
  <c r="AO916" i="26"/>
  <c r="AP916" i="26" s="1"/>
  <c r="AN916" i="26"/>
  <c r="AM916" i="26"/>
  <c r="AL916" i="26"/>
  <c r="AH916" i="26"/>
  <c r="AF916" i="26"/>
  <c r="S916" i="26"/>
  <c r="AQ916" i="26" s="1"/>
  <c r="L916" i="26"/>
  <c r="I916" i="26"/>
  <c r="E916" i="26"/>
  <c r="D916" i="26"/>
  <c r="A916" i="26"/>
  <c r="AO915" i="26"/>
  <c r="AP915" i="26" s="1"/>
  <c r="AN915" i="26"/>
  <c r="AM915" i="26"/>
  <c r="AL915" i="26"/>
  <c r="AH915" i="26"/>
  <c r="AF915" i="26"/>
  <c r="S915" i="26"/>
  <c r="AQ915" i="26" s="1"/>
  <c r="L915" i="26"/>
  <c r="I915" i="26"/>
  <c r="E915" i="26"/>
  <c r="D915" i="26"/>
  <c r="A915" i="26"/>
  <c r="AO914" i="26"/>
  <c r="AP914" i="26" s="1"/>
  <c r="AN914" i="26"/>
  <c r="AM914" i="26"/>
  <c r="AL914" i="26"/>
  <c r="AH914" i="26"/>
  <c r="AF914" i="26"/>
  <c r="S914" i="26"/>
  <c r="AQ914" i="26" s="1"/>
  <c r="L914" i="26"/>
  <c r="I914" i="26"/>
  <c r="E914" i="26"/>
  <c r="D914" i="26"/>
  <c r="A914" i="26"/>
  <c r="AO913" i="26"/>
  <c r="AP913" i="26" s="1"/>
  <c r="AN913" i="26"/>
  <c r="AM913" i="26"/>
  <c r="AL913" i="26"/>
  <c r="AH913" i="26"/>
  <c r="AF913" i="26"/>
  <c r="S913" i="26"/>
  <c r="AQ913" i="26" s="1"/>
  <c r="L913" i="26"/>
  <c r="I913" i="26"/>
  <c r="E913" i="26"/>
  <c r="D913" i="26"/>
  <c r="A913" i="26"/>
  <c r="AO912" i="26"/>
  <c r="AP912" i="26" s="1"/>
  <c r="AN912" i="26"/>
  <c r="AM912" i="26"/>
  <c r="AL912" i="26"/>
  <c r="AH912" i="26"/>
  <c r="AF912" i="26"/>
  <c r="S912" i="26"/>
  <c r="AQ912" i="26" s="1"/>
  <c r="L912" i="26"/>
  <c r="I912" i="26"/>
  <c r="AE912" i="26" s="1"/>
  <c r="E912" i="26"/>
  <c r="D912" i="26"/>
  <c r="A912" i="26"/>
  <c r="AO911" i="26"/>
  <c r="AP911" i="26" s="1"/>
  <c r="AN911" i="26"/>
  <c r="AM911" i="26"/>
  <c r="AL911" i="26"/>
  <c r="AH911" i="26"/>
  <c r="AF911" i="26"/>
  <c r="S911" i="26"/>
  <c r="AQ911" i="26" s="1"/>
  <c r="L911" i="26"/>
  <c r="I911" i="26"/>
  <c r="AE911" i="26" s="1"/>
  <c r="E911" i="26"/>
  <c r="D911" i="26"/>
  <c r="A911" i="26"/>
  <c r="AO910" i="26"/>
  <c r="AP910" i="26" s="1"/>
  <c r="AN910" i="26"/>
  <c r="AM910" i="26"/>
  <c r="AL910" i="26"/>
  <c r="AH910" i="26"/>
  <c r="AF910" i="26"/>
  <c r="S910" i="26"/>
  <c r="AQ910" i="26" s="1"/>
  <c r="L910" i="26"/>
  <c r="I910" i="26"/>
  <c r="AE910" i="26" s="1"/>
  <c r="E910" i="26"/>
  <c r="D910" i="26"/>
  <c r="A910" i="26"/>
  <c r="AO909" i="26"/>
  <c r="AP909" i="26" s="1"/>
  <c r="AN909" i="26"/>
  <c r="AM909" i="26"/>
  <c r="AL909" i="26"/>
  <c r="AH909" i="26"/>
  <c r="AF909" i="26"/>
  <c r="S909" i="26"/>
  <c r="AQ909" i="26" s="1"/>
  <c r="L909" i="26"/>
  <c r="I909" i="26"/>
  <c r="AE909" i="26" s="1"/>
  <c r="E909" i="26"/>
  <c r="D909" i="26"/>
  <c r="A909" i="26"/>
  <c r="AO908" i="26"/>
  <c r="AP908" i="26" s="1"/>
  <c r="AN908" i="26"/>
  <c r="AM908" i="26"/>
  <c r="AL908" i="26"/>
  <c r="AH908" i="26"/>
  <c r="AF908" i="26"/>
  <c r="S908" i="26"/>
  <c r="AQ908" i="26" s="1"/>
  <c r="L908" i="26"/>
  <c r="I908" i="26"/>
  <c r="AE908" i="26" s="1"/>
  <c r="E908" i="26"/>
  <c r="D908" i="26"/>
  <c r="A908" i="26"/>
  <c r="AO907" i="26"/>
  <c r="AP907" i="26" s="1"/>
  <c r="AN907" i="26"/>
  <c r="AM907" i="26"/>
  <c r="AL907" i="26"/>
  <c r="AH907" i="26"/>
  <c r="AF907" i="26"/>
  <c r="S907" i="26"/>
  <c r="AQ907" i="26" s="1"/>
  <c r="L907" i="26"/>
  <c r="I907" i="26"/>
  <c r="AE907" i="26" s="1"/>
  <c r="E907" i="26"/>
  <c r="D907" i="26"/>
  <c r="A907" i="26"/>
  <c r="AO906" i="26"/>
  <c r="AP906" i="26" s="1"/>
  <c r="AN906" i="26"/>
  <c r="AM906" i="26"/>
  <c r="AL906" i="26"/>
  <c r="AH906" i="26"/>
  <c r="AF906" i="26"/>
  <c r="S906" i="26"/>
  <c r="AQ906" i="26" s="1"/>
  <c r="L906" i="26"/>
  <c r="I906" i="26"/>
  <c r="AE906" i="26" s="1"/>
  <c r="E906" i="26"/>
  <c r="D906" i="26"/>
  <c r="A906" i="26"/>
  <c r="AO905" i="26"/>
  <c r="AP905" i="26" s="1"/>
  <c r="AN905" i="26"/>
  <c r="AM905" i="26"/>
  <c r="AL905" i="26"/>
  <c r="AH905" i="26"/>
  <c r="AF905" i="26"/>
  <c r="S905" i="26"/>
  <c r="AQ905" i="26" s="1"/>
  <c r="L905" i="26"/>
  <c r="I905" i="26"/>
  <c r="AE905" i="26" s="1"/>
  <c r="E905" i="26"/>
  <c r="D905" i="26"/>
  <c r="A905" i="26"/>
  <c r="AO904" i="26"/>
  <c r="AP904" i="26" s="1"/>
  <c r="AN904" i="26"/>
  <c r="AM904" i="26"/>
  <c r="AL904" i="26"/>
  <c r="AH904" i="26"/>
  <c r="AF904" i="26"/>
  <c r="S904" i="26"/>
  <c r="AQ904" i="26" s="1"/>
  <c r="L904" i="26"/>
  <c r="I904" i="26"/>
  <c r="AE904" i="26" s="1"/>
  <c r="E904" i="26"/>
  <c r="D904" i="26"/>
  <c r="A904" i="26"/>
  <c r="AO903" i="26"/>
  <c r="AP903" i="26" s="1"/>
  <c r="AN903" i="26"/>
  <c r="AM903" i="26"/>
  <c r="AL903" i="26"/>
  <c r="AH903" i="26"/>
  <c r="AF903" i="26"/>
  <c r="S903" i="26"/>
  <c r="AQ903" i="26" s="1"/>
  <c r="L903" i="26"/>
  <c r="I903" i="26"/>
  <c r="AE903" i="26" s="1"/>
  <c r="E903" i="26"/>
  <c r="D903" i="26"/>
  <c r="A903" i="26"/>
  <c r="AO902" i="26"/>
  <c r="AP902" i="26" s="1"/>
  <c r="AN902" i="26"/>
  <c r="AM902" i="26"/>
  <c r="AL902" i="26"/>
  <c r="AH902" i="26"/>
  <c r="AF902" i="26"/>
  <c r="S902" i="26"/>
  <c r="AQ902" i="26" s="1"/>
  <c r="L902" i="26"/>
  <c r="I902" i="26"/>
  <c r="AE902" i="26" s="1"/>
  <c r="E902" i="26"/>
  <c r="D902" i="26"/>
  <c r="A902" i="26"/>
  <c r="AO901" i="26"/>
  <c r="AP901" i="26" s="1"/>
  <c r="AN901" i="26"/>
  <c r="AM901" i="26"/>
  <c r="AL901" i="26"/>
  <c r="AH901" i="26"/>
  <c r="AF901" i="26"/>
  <c r="S901" i="26"/>
  <c r="AQ901" i="26" s="1"/>
  <c r="L901" i="26"/>
  <c r="I901" i="26"/>
  <c r="AE901" i="26" s="1"/>
  <c r="E901" i="26"/>
  <c r="D901" i="26"/>
  <c r="A901" i="26"/>
  <c r="AO900" i="26"/>
  <c r="AP900" i="26" s="1"/>
  <c r="AN900" i="26"/>
  <c r="AM900" i="26"/>
  <c r="AL900" i="26"/>
  <c r="AH900" i="26"/>
  <c r="AF900" i="26"/>
  <c r="S900" i="26"/>
  <c r="AQ900" i="26" s="1"/>
  <c r="L900" i="26"/>
  <c r="I900" i="26"/>
  <c r="AE900" i="26" s="1"/>
  <c r="E900" i="26"/>
  <c r="D900" i="26"/>
  <c r="A900" i="26"/>
  <c r="AO899" i="26"/>
  <c r="AP899" i="26" s="1"/>
  <c r="AN899" i="26"/>
  <c r="AM899" i="26"/>
  <c r="AL899" i="26"/>
  <c r="AH899" i="26"/>
  <c r="AF899" i="26"/>
  <c r="S899" i="26"/>
  <c r="AQ899" i="26" s="1"/>
  <c r="L899" i="26"/>
  <c r="I899" i="26"/>
  <c r="AE899" i="26" s="1"/>
  <c r="E899" i="26"/>
  <c r="D899" i="26"/>
  <c r="A899" i="26"/>
  <c r="AO898" i="26"/>
  <c r="AP898" i="26" s="1"/>
  <c r="AN898" i="26"/>
  <c r="AM898" i="26"/>
  <c r="AL898" i="26"/>
  <c r="AH898" i="26"/>
  <c r="AF898" i="26"/>
  <c r="S898" i="26"/>
  <c r="AQ898" i="26" s="1"/>
  <c r="L898" i="26"/>
  <c r="I898" i="26"/>
  <c r="AE898" i="26" s="1"/>
  <c r="E898" i="26"/>
  <c r="D898" i="26"/>
  <c r="A898" i="26"/>
  <c r="AO897" i="26"/>
  <c r="AP897" i="26" s="1"/>
  <c r="AN897" i="26"/>
  <c r="AM897" i="26"/>
  <c r="AL897" i="26"/>
  <c r="AH897" i="26"/>
  <c r="AF897" i="26"/>
  <c r="S897" i="26"/>
  <c r="AQ897" i="26" s="1"/>
  <c r="L897" i="26"/>
  <c r="I897" i="26"/>
  <c r="AE897" i="26" s="1"/>
  <c r="E897" i="26"/>
  <c r="D897" i="26"/>
  <c r="A897" i="26"/>
  <c r="AO896" i="26"/>
  <c r="AP896" i="26" s="1"/>
  <c r="AN896" i="26"/>
  <c r="AM896" i="26"/>
  <c r="AL896" i="26"/>
  <c r="AH896" i="26"/>
  <c r="AF896" i="26"/>
  <c r="S896" i="26"/>
  <c r="AQ896" i="26" s="1"/>
  <c r="L896" i="26"/>
  <c r="I896" i="26"/>
  <c r="AE896" i="26" s="1"/>
  <c r="E896" i="26"/>
  <c r="D896" i="26"/>
  <c r="A896" i="26"/>
  <c r="AO895" i="26"/>
  <c r="AP895" i="26" s="1"/>
  <c r="AN895" i="26"/>
  <c r="AM895" i="26"/>
  <c r="AL895" i="26"/>
  <c r="AH895" i="26"/>
  <c r="AF895" i="26"/>
  <c r="S895" i="26"/>
  <c r="AQ895" i="26" s="1"/>
  <c r="L895" i="26"/>
  <c r="I895" i="26"/>
  <c r="AE895" i="26" s="1"/>
  <c r="E895" i="26"/>
  <c r="D895" i="26"/>
  <c r="A895" i="26"/>
  <c r="AO894" i="26"/>
  <c r="AP894" i="26" s="1"/>
  <c r="AN894" i="26"/>
  <c r="AM894" i="26"/>
  <c r="AL894" i="26"/>
  <c r="AH894" i="26"/>
  <c r="AF894" i="26"/>
  <c r="S894" i="26"/>
  <c r="AQ894" i="26" s="1"/>
  <c r="L894" i="26"/>
  <c r="I894" i="26"/>
  <c r="AE894" i="26" s="1"/>
  <c r="E894" i="26"/>
  <c r="D894" i="26"/>
  <c r="A894" i="26"/>
  <c r="AO893" i="26"/>
  <c r="AP893" i="26" s="1"/>
  <c r="AN893" i="26"/>
  <c r="AM893" i="26"/>
  <c r="AL893" i="26"/>
  <c r="AH893" i="26"/>
  <c r="AF893" i="26"/>
  <c r="S893" i="26"/>
  <c r="AQ893" i="26" s="1"/>
  <c r="L893" i="26"/>
  <c r="I893" i="26"/>
  <c r="AE893" i="26" s="1"/>
  <c r="E893" i="26"/>
  <c r="D893" i="26"/>
  <c r="A893" i="26"/>
  <c r="AO892" i="26"/>
  <c r="AP892" i="26" s="1"/>
  <c r="AN892" i="26"/>
  <c r="AM892" i="26"/>
  <c r="AL892" i="26"/>
  <c r="AH892" i="26"/>
  <c r="AF892" i="26"/>
  <c r="S892" i="26"/>
  <c r="AQ892" i="26" s="1"/>
  <c r="L892" i="26"/>
  <c r="I892" i="26"/>
  <c r="AE892" i="26" s="1"/>
  <c r="E892" i="26"/>
  <c r="D892" i="26"/>
  <c r="A892" i="26"/>
  <c r="AO891" i="26"/>
  <c r="AP891" i="26" s="1"/>
  <c r="AN891" i="26"/>
  <c r="AM891" i="26"/>
  <c r="AL891" i="26"/>
  <c r="AH891" i="26"/>
  <c r="AF891" i="26"/>
  <c r="S891" i="26"/>
  <c r="AQ891" i="26" s="1"/>
  <c r="L891" i="26"/>
  <c r="I891" i="26"/>
  <c r="AE891" i="26" s="1"/>
  <c r="E891" i="26"/>
  <c r="D891" i="26"/>
  <c r="A891" i="26"/>
  <c r="AO890" i="26"/>
  <c r="AP890" i="26" s="1"/>
  <c r="AN890" i="26"/>
  <c r="AM890" i="26"/>
  <c r="AL890" i="26"/>
  <c r="AH890" i="26"/>
  <c r="AF890" i="26"/>
  <c r="S890" i="26"/>
  <c r="AQ890" i="26" s="1"/>
  <c r="L890" i="26"/>
  <c r="I890" i="26"/>
  <c r="AE890" i="26" s="1"/>
  <c r="E890" i="26"/>
  <c r="D890" i="26"/>
  <c r="A890" i="26"/>
  <c r="AO889" i="26"/>
  <c r="AP889" i="26" s="1"/>
  <c r="AN889" i="26"/>
  <c r="AM889" i="26"/>
  <c r="AL889" i="26"/>
  <c r="AH889" i="26"/>
  <c r="AF889" i="26"/>
  <c r="S889" i="26"/>
  <c r="AQ889" i="26" s="1"/>
  <c r="L889" i="26"/>
  <c r="I889" i="26"/>
  <c r="AE889" i="26" s="1"/>
  <c r="E889" i="26"/>
  <c r="D889" i="26"/>
  <c r="A889" i="26"/>
  <c r="AO888" i="26"/>
  <c r="AP888" i="26" s="1"/>
  <c r="AN888" i="26"/>
  <c r="AM888" i="26"/>
  <c r="AL888" i="26"/>
  <c r="AH888" i="26"/>
  <c r="AF888" i="26"/>
  <c r="S888" i="26"/>
  <c r="AQ888" i="26" s="1"/>
  <c r="L888" i="26"/>
  <c r="I888" i="26"/>
  <c r="AE888" i="26" s="1"/>
  <c r="E888" i="26"/>
  <c r="D888" i="26"/>
  <c r="A888" i="26"/>
  <c r="AO887" i="26"/>
  <c r="AP887" i="26" s="1"/>
  <c r="AN887" i="26"/>
  <c r="AM887" i="26"/>
  <c r="AL887" i="26"/>
  <c r="AH887" i="26"/>
  <c r="AF887" i="26"/>
  <c r="S887" i="26"/>
  <c r="AQ887" i="26" s="1"/>
  <c r="L887" i="26"/>
  <c r="I887" i="26"/>
  <c r="AE887" i="26" s="1"/>
  <c r="E887" i="26"/>
  <c r="D887" i="26"/>
  <c r="A887" i="26"/>
  <c r="AO886" i="26"/>
  <c r="AP886" i="26" s="1"/>
  <c r="AN886" i="26"/>
  <c r="AM886" i="26"/>
  <c r="AL886" i="26"/>
  <c r="AH886" i="26"/>
  <c r="AF886" i="26"/>
  <c r="S886" i="26"/>
  <c r="AQ886" i="26" s="1"/>
  <c r="L886" i="26"/>
  <c r="I886" i="26"/>
  <c r="AE886" i="26" s="1"/>
  <c r="E886" i="26"/>
  <c r="D886" i="26"/>
  <c r="A886" i="26"/>
  <c r="AO885" i="26"/>
  <c r="AP885" i="26" s="1"/>
  <c r="AN885" i="26"/>
  <c r="AM885" i="26"/>
  <c r="AL885" i="26"/>
  <c r="AH885" i="26"/>
  <c r="AF885" i="26"/>
  <c r="S885" i="26"/>
  <c r="AQ885" i="26" s="1"/>
  <c r="L885" i="26"/>
  <c r="I885" i="26"/>
  <c r="AE885" i="26" s="1"/>
  <c r="E885" i="26"/>
  <c r="D885" i="26"/>
  <c r="A885" i="26"/>
  <c r="AO884" i="26"/>
  <c r="AP884" i="26" s="1"/>
  <c r="AN884" i="26"/>
  <c r="AM884" i="26"/>
  <c r="AL884" i="26"/>
  <c r="AH884" i="26"/>
  <c r="AF884" i="26"/>
  <c r="S884" i="26"/>
  <c r="AQ884" i="26" s="1"/>
  <c r="L884" i="26"/>
  <c r="I884" i="26"/>
  <c r="AE884" i="26" s="1"/>
  <c r="E884" i="26"/>
  <c r="D884" i="26"/>
  <c r="A884" i="26"/>
  <c r="AO883" i="26"/>
  <c r="AP883" i="26" s="1"/>
  <c r="AN883" i="26"/>
  <c r="AM883" i="26"/>
  <c r="AL883" i="26"/>
  <c r="AH883" i="26"/>
  <c r="AF883" i="26"/>
  <c r="S883" i="26"/>
  <c r="AQ883" i="26" s="1"/>
  <c r="L883" i="26"/>
  <c r="I883" i="26"/>
  <c r="AE883" i="26" s="1"/>
  <c r="E883" i="26"/>
  <c r="D883" i="26"/>
  <c r="A883" i="26"/>
  <c r="AO882" i="26"/>
  <c r="AP882" i="26" s="1"/>
  <c r="AN882" i="26"/>
  <c r="AM882" i="26"/>
  <c r="AL882" i="26"/>
  <c r="AH882" i="26"/>
  <c r="AF882" i="26"/>
  <c r="S882" i="26"/>
  <c r="AQ882" i="26" s="1"/>
  <c r="L882" i="26"/>
  <c r="I882" i="26"/>
  <c r="AE882" i="26" s="1"/>
  <c r="E882" i="26"/>
  <c r="D882" i="26"/>
  <c r="A882" i="26"/>
  <c r="AO881" i="26"/>
  <c r="AP881" i="26" s="1"/>
  <c r="AN881" i="26"/>
  <c r="AM881" i="26"/>
  <c r="AL881" i="26"/>
  <c r="AH881" i="26"/>
  <c r="AF881" i="26"/>
  <c r="S881" i="26"/>
  <c r="AQ881" i="26" s="1"/>
  <c r="L881" i="26"/>
  <c r="I881" i="26"/>
  <c r="AE881" i="26" s="1"/>
  <c r="E881" i="26"/>
  <c r="D881" i="26"/>
  <c r="A881" i="26"/>
  <c r="AO880" i="26"/>
  <c r="AP880" i="26" s="1"/>
  <c r="AN880" i="26"/>
  <c r="AM880" i="26"/>
  <c r="AL880" i="26"/>
  <c r="AH880" i="26"/>
  <c r="AF880" i="26"/>
  <c r="S880" i="26"/>
  <c r="AQ880" i="26" s="1"/>
  <c r="L880" i="26"/>
  <c r="I880" i="26"/>
  <c r="AE880" i="26" s="1"/>
  <c r="E880" i="26"/>
  <c r="D880" i="26"/>
  <c r="A880" i="26"/>
  <c r="AO879" i="26"/>
  <c r="AP879" i="26" s="1"/>
  <c r="AN879" i="26"/>
  <c r="AM879" i="26"/>
  <c r="AL879" i="26"/>
  <c r="AH879" i="26"/>
  <c r="AF879" i="26"/>
  <c r="S879" i="26"/>
  <c r="AQ879" i="26" s="1"/>
  <c r="L879" i="26"/>
  <c r="I879" i="26"/>
  <c r="AE879" i="26" s="1"/>
  <c r="E879" i="26"/>
  <c r="D879" i="26"/>
  <c r="A879" i="26"/>
  <c r="AO878" i="26"/>
  <c r="AP878" i="26" s="1"/>
  <c r="AN878" i="26"/>
  <c r="AM878" i="26"/>
  <c r="AL878" i="26"/>
  <c r="AH878" i="26"/>
  <c r="AF878" i="26"/>
  <c r="S878" i="26"/>
  <c r="AQ878" i="26" s="1"/>
  <c r="L878" i="26"/>
  <c r="I878" i="26"/>
  <c r="AE878" i="26" s="1"/>
  <c r="E878" i="26"/>
  <c r="D878" i="26"/>
  <c r="A878" i="26"/>
  <c r="AO877" i="26"/>
  <c r="AP877" i="26" s="1"/>
  <c r="AN877" i="26"/>
  <c r="AM877" i="26"/>
  <c r="AL877" i="26"/>
  <c r="AH877" i="26"/>
  <c r="AF877" i="26"/>
  <c r="S877" i="26"/>
  <c r="AQ877" i="26" s="1"/>
  <c r="L877" i="26"/>
  <c r="I877" i="26"/>
  <c r="AD877" i="26" s="1"/>
  <c r="E877" i="26"/>
  <c r="D877" i="26"/>
  <c r="A877" i="26"/>
  <c r="AP876" i="26"/>
  <c r="AO876" i="26"/>
  <c r="AN876" i="26"/>
  <c r="AM876" i="26"/>
  <c r="AL876" i="26"/>
  <c r="AH876" i="26"/>
  <c r="AF876" i="26"/>
  <c r="S876" i="26"/>
  <c r="AQ876" i="26" s="1"/>
  <c r="L876" i="26"/>
  <c r="I876" i="26"/>
  <c r="AD876" i="26" s="1"/>
  <c r="E876" i="26"/>
  <c r="D876" i="26"/>
  <c r="A876" i="26"/>
  <c r="AP875" i="26"/>
  <c r="AO875" i="26"/>
  <c r="AN875" i="26"/>
  <c r="AM875" i="26"/>
  <c r="AL875" i="26"/>
  <c r="AH875" i="26"/>
  <c r="AF875" i="26"/>
  <c r="S875" i="26"/>
  <c r="AQ875" i="26" s="1"/>
  <c r="L875" i="26"/>
  <c r="I875" i="26"/>
  <c r="AD875" i="26" s="1"/>
  <c r="E875" i="26"/>
  <c r="D875" i="26"/>
  <c r="A875" i="26"/>
  <c r="AP874" i="26"/>
  <c r="AO874" i="26"/>
  <c r="AN874" i="26"/>
  <c r="AM874" i="26"/>
  <c r="AL874" i="26"/>
  <c r="AH874" i="26"/>
  <c r="AF874" i="26"/>
  <c r="S874" i="26"/>
  <c r="AQ874" i="26" s="1"/>
  <c r="L874" i="26"/>
  <c r="I874" i="26"/>
  <c r="AD874" i="26" s="1"/>
  <c r="E874" i="26"/>
  <c r="D874" i="26"/>
  <c r="A874" i="26"/>
  <c r="AO873" i="26"/>
  <c r="AP873" i="26" s="1"/>
  <c r="AN873" i="26"/>
  <c r="AM873" i="26"/>
  <c r="AL873" i="26"/>
  <c r="AH873" i="26"/>
  <c r="AF873" i="26"/>
  <c r="S873" i="26"/>
  <c r="AQ873" i="26" s="1"/>
  <c r="L873" i="26"/>
  <c r="I873" i="26"/>
  <c r="AD873" i="26" s="1"/>
  <c r="E873" i="26"/>
  <c r="D873" i="26"/>
  <c r="A873" i="26"/>
  <c r="AP872" i="26"/>
  <c r="AO872" i="26"/>
  <c r="AN872" i="26"/>
  <c r="AM872" i="26"/>
  <c r="AL872" i="26"/>
  <c r="AH872" i="26"/>
  <c r="AF872" i="26"/>
  <c r="S872" i="26"/>
  <c r="AQ872" i="26" s="1"/>
  <c r="L872" i="26"/>
  <c r="I872" i="26"/>
  <c r="E872" i="26"/>
  <c r="D872" i="26"/>
  <c r="A872" i="26"/>
  <c r="AP871" i="26"/>
  <c r="AO871" i="26"/>
  <c r="AN871" i="26"/>
  <c r="AM871" i="26"/>
  <c r="AL871" i="26"/>
  <c r="AH871" i="26"/>
  <c r="AF871" i="26"/>
  <c r="S871" i="26"/>
  <c r="AQ871" i="26" s="1"/>
  <c r="L871" i="26"/>
  <c r="I871" i="26"/>
  <c r="AD871" i="26" s="1"/>
  <c r="E871" i="26"/>
  <c r="D871" i="26"/>
  <c r="A871" i="26"/>
  <c r="AO870" i="26"/>
  <c r="AP870" i="26" s="1"/>
  <c r="AN870" i="26"/>
  <c r="AM870" i="26"/>
  <c r="AL870" i="26"/>
  <c r="AH870" i="26"/>
  <c r="AF870" i="26"/>
  <c r="S870" i="26"/>
  <c r="AQ870" i="26" s="1"/>
  <c r="L870" i="26"/>
  <c r="I870" i="26"/>
  <c r="AD870" i="26" s="1"/>
  <c r="E870" i="26"/>
  <c r="D870" i="26"/>
  <c r="A870" i="26"/>
  <c r="AP869" i="26"/>
  <c r="AO869" i="26"/>
  <c r="AN869" i="26"/>
  <c r="AM869" i="26"/>
  <c r="AL869" i="26"/>
  <c r="AH869" i="26"/>
  <c r="AF869" i="26"/>
  <c r="S869" i="26"/>
  <c r="AQ869" i="26" s="1"/>
  <c r="L869" i="26"/>
  <c r="I869" i="26"/>
  <c r="E869" i="26"/>
  <c r="D869" i="26"/>
  <c r="A869" i="26"/>
  <c r="AO868" i="26"/>
  <c r="AP868" i="26" s="1"/>
  <c r="AN868" i="26"/>
  <c r="AM868" i="26"/>
  <c r="AL868" i="26"/>
  <c r="AH868" i="26"/>
  <c r="AF868" i="26"/>
  <c r="S868" i="26"/>
  <c r="AQ868" i="26" s="1"/>
  <c r="L868" i="26"/>
  <c r="I868" i="26"/>
  <c r="AD868" i="26" s="1"/>
  <c r="E868" i="26"/>
  <c r="D868" i="26"/>
  <c r="A868" i="26"/>
  <c r="AO867" i="26"/>
  <c r="AP867" i="26" s="1"/>
  <c r="AN867" i="26"/>
  <c r="AM867" i="26"/>
  <c r="AL867" i="26"/>
  <c r="AH867" i="26"/>
  <c r="AF867" i="26"/>
  <c r="S867" i="26"/>
  <c r="AQ867" i="26" s="1"/>
  <c r="L867" i="26"/>
  <c r="I867" i="26"/>
  <c r="AD867" i="26" s="1"/>
  <c r="E867" i="26"/>
  <c r="D867" i="26"/>
  <c r="A867" i="26"/>
  <c r="AP866" i="26"/>
  <c r="AO866" i="26"/>
  <c r="AN866" i="26"/>
  <c r="AM866" i="26"/>
  <c r="AL866" i="26"/>
  <c r="AH866" i="26"/>
  <c r="AF866" i="26"/>
  <c r="S866" i="26"/>
  <c r="AQ866" i="26" s="1"/>
  <c r="L866" i="26"/>
  <c r="I866" i="26"/>
  <c r="E866" i="26"/>
  <c r="D866" i="26"/>
  <c r="A866" i="26"/>
  <c r="AP865" i="26"/>
  <c r="AO865" i="26"/>
  <c r="AN865" i="26"/>
  <c r="AM865" i="26"/>
  <c r="AL865" i="26"/>
  <c r="AH865" i="26"/>
  <c r="AF865" i="26"/>
  <c r="S865" i="26"/>
  <c r="AQ865" i="26" s="1"/>
  <c r="L865" i="26"/>
  <c r="I865" i="26"/>
  <c r="AD865" i="26" s="1"/>
  <c r="E865" i="26"/>
  <c r="D865" i="26"/>
  <c r="A865" i="26"/>
  <c r="AP864" i="26"/>
  <c r="AO864" i="26"/>
  <c r="AN864" i="26"/>
  <c r="AM864" i="26"/>
  <c r="AL864" i="26"/>
  <c r="AH864" i="26"/>
  <c r="AF864" i="26"/>
  <c r="S864" i="26"/>
  <c r="AQ864" i="26" s="1"/>
  <c r="L864" i="26"/>
  <c r="I864" i="26"/>
  <c r="AD864" i="26" s="1"/>
  <c r="E864" i="26"/>
  <c r="D864" i="26"/>
  <c r="A864" i="26"/>
  <c r="AN863" i="26"/>
  <c r="AM863" i="26"/>
  <c r="AL863" i="26"/>
  <c r="AH863" i="26"/>
  <c r="AF863" i="26"/>
  <c r="S863" i="26"/>
  <c r="AQ863" i="26" s="1"/>
  <c r="L863" i="26"/>
  <c r="AO863" i="26" s="1"/>
  <c r="AP863" i="26" s="1"/>
  <c r="I863" i="26"/>
  <c r="AD863" i="26" s="1"/>
  <c r="E863" i="26"/>
  <c r="D863" i="26"/>
  <c r="A863" i="26"/>
  <c r="AN862" i="26"/>
  <c r="AM862" i="26"/>
  <c r="AL862" i="26"/>
  <c r="AH862" i="26"/>
  <c r="AF862" i="26"/>
  <c r="S862" i="26"/>
  <c r="AQ862" i="26" s="1"/>
  <c r="L862" i="26"/>
  <c r="AO862" i="26" s="1"/>
  <c r="AP862" i="26" s="1"/>
  <c r="I862" i="26"/>
  <c r="AE862" i="26" s="1"/>
  <c r="E862" i="26"/>
  <c r="D862" i="26"/>
  <c r="A862" i="26"/>
  <c r="AN861" i="26"/>
  <c r="AM861" i="26"/>
  <c r="AL861" i="26"/>
  <c r="AH861" i="26"/>
  <c r="AF861" i="26"/>
  <c r="S861" i="26"/>
  <c r="AQ861" i="26" s="1"/>
  <c r="L861" i="26"/>
  <c r="AO861" i="26" s="1"/>
  <c r="AP861" i="26" s="1"/>
  <c r="I861" i="26"/>
  <c r="E861" i="26"/>
  <c r="D861" i="26"/>
  <c r="A861" i="26"/>
  <c r="AP860" i="26"/>
  <c r="AO860" i="26"/>
  <c r="AN860" i="26"/>
  <c r="AM860" i="26"/>
  <c r="AL860" i="26"/>
  <c r="AH860" i="26"/>
  <c r="AF860" i="26"/>
  <c r="S860" i="26"/>
  <c r="AQ860" i="26" s="1"/>
  <c r="L860" i="26"/>
  <c r="I860" i="26"/>
  <c r="E860" i="26"/>
  <c r="D860" i="26"/>
  <c r="A860" i="26"/>
  <c r="AO859" i="26"/>
  <c r="AP859" i="26" s="1"/>
  <c r="AN859" i="26"/>
  <c r="AM859" i="26"/>
  <c r="AL859" i="26"/>
  <c r="AH859" i="26"/>
  <c r="AF859" i="26"/>
  <c r="S859" i="26"/>
  <c r="AQ859" i="26" s="1"/>
  <c r="L859" i="26"/>
  <c r="I859" i="26"/>
  <c r="E859" i="26"/>
  <c r="D859" i="26"/>
  <c r="A859" i="26"/>
  <c r="AP858" i="26"/>
  <c r="AO858" i="26"/>
  <c r="AN858" i="26"/>
  <c r="AM858" i="26"/>
  <c r="AL858" i="26"/>
  <c r="AH858" i="26"/>
  <c r="AF858" i="26"/>
  <c r="S858" i="26"/>
  <c r="AQ858" i="26" s="1"/>
  <c r="L858" i="26"/>
  <c r="I858" i="26"/>
  <c r="AD858" i="26" s="1"/>
  <c r="E858" i="26"/>
  <c r="D858" i="26"/>
  <c r="A858" i="26"/>
  <c r="AN857" i="26"/>
  <c r="AM857" i="26"/>
  <c r="AL857" i="26"/>
  <c r="AH857" i="26"/>
  <c r="AF857" i="26"/>
  <c r="S857" i="26"/>
  <c r="AQ857" i="26" s="1"/>
  <c r="L857" i="26"/>
  <c r="AO857" i="26" s="1"/>
  <c r="AP857" i="26" s="1"/>
  <c r="I857" i="26"/>
  <c r="AD857" i="26" s="1"/>
  <c r="E857" i="26"/>
  <c r="D857" i="26"/>
  <c r="A857" i="26"/>
  <c r="AN856" i="26"/>
  <c r="AM856" i="26"/>
  <c r="AL856" i="26"/>
  <c r="AH856" i="26"/>
  <c r="AF856" i="26"/>
  <c r="S856" i="26"/>
  <c r="AQ856" i="26" s="1"/>
  <c r="L856" i="26"/>
  <c r="AO856" i="26" s="1"/>
  <c r="AP856" i="26" s="1"/>
  <c r="I856" i="26"/>
  <c r="AE856" i="26" s="1"/>
  <c r="E856" i="26"/>
  <c r="D856" i="26"/>
  <c r="A856" i="26"/>
  <c r="AP855" i="26"/>
  <c r="AN855" i="26"/>
  <c r="AM855" i="26"/>
  <c r="AL855" i="26"/>
  <c r="AH855" i="26"/>
  <c r="AF855" i="26"/>
  <c r="S855" i="26"/>
  <c r="AQ855" i="26" s="1"/>
  <c r="L855" i="26"/>
  <c r="AO855" i="26" s="1"/>
  <c r="I855" i="26"/>
  <c r="E855" i="26"/>
  <c r="D855" i="26"/>
  <c r="A855" i="26"/>
  <c r="AN854" i="26"/>
  <c r="AM854" i="26"/>
  <c r="AL854" i="26"/>
  <c r="AH854" i="26"/>
  <c r="AF854" i="26"/>
  <c r="S854" i="26"/>
  <c r="AQ854" i="26" s="1"/>
  <c r="L854" i="26"/>
  <c r="AO854" i="26" s="1"/>
  <c r="AP854" i="26" s="1"/>
  <c r="I854" i="26"/>
  <c r="E854" i="26"/>
  <c r="D854" i="26"/>
  <c r="A854" i="26"/>
  <c r="AP853" i="26"/>
  <c r="AO853" i="26"/>
  <c r="AN853" i="26"/>
  <c r="AM853" i="26"/>
  <c r="AL853" i="26"/>
  <c r="AH853" i="26"/>
  <c r="AF853" i="26"/>
  <c r="S853" i="26"/>
  <c r="AQ853" i="26" s="1"/>
  <c r="L853" i="26"/>
  <c r="I853" i="26"/>
  <c r="AD853" i="26" s="1"/>
  <c r="E853" i="26"/>
  <c r="D853" i="26"/>
  <c r="A853" i="26"/>
  <c r="AO852" i="26"/>
  <c r="AP852" i="26" s="1"/>
  <c r="AN852" i="26"/>
  <c r="AM852" i="26"/>
  <c r="AL852" i="26"/>
  <c r="AH852" i="26"/>
  <c r="AF852" i="26"/>
  <c r="S852" i="26"/>
  <c r="AQ852" i="26" s="1"/>
  <c r="L852" i="26"/>
  <c r="I852" i="26"/>
  <c r="AD852" i="26" s="1"/>
  <c r="E852" i="26"/>
  <c r="D852" i="26"/>
  <c r="A852" i="26"/>
  <c r="AO851" i="26"/>
  <c r="AP851" i="26" s="1"/>
  <c r="AN851" i="26"/>
  <c r="AM851" i="26"/>
  <c r="AL851" i="26"/>
  <c r="AH851" i="26"/>
  <c r="AF851" i="26"/>
  <c r="S851" i="26"/>
  <c r="AQ851" i="26" s="1"/>
  <c r="L851" i="26"/>
  <c r="I851" i="26"/>
  <c r="AD851" i="26" s="1"/>
  <c r="E851" i="26"/>
  <c r="D851" i="26"/>
  <c r="A851" i="26"/>
  <c r="AN850" i="26"/>
  <c r="AM850" i="26"/>
  <c r="AL850" i="26"/>
  <c r="AH850" i="26"/>
  <c r="AF850" i="26"/>
  <c r="S850" i="26"/>
  <c r="AQ850" i="26" s="1"/>
  <c r="L850" i="26"/>
  <c r="AO850" i="26" s="1"/>
  <c r="AP850" i="26" s="1"/>
  <c r="I850" i="26"/>
  <c r="AE850" i="26" s="1"/>
  <c r="E850" i="26"/>
  <c r="D850" i="26"/>
  <c r="A850" i="26"/>
  <c r="AN849" i="26"/>
  <c r="AM849" i="26"/>
  <c r="AL849" i="26"/>
  <c r="AH849" i="26"/>
  <c r="AF849" i="26"/>
  <c r="S849" i="26"/>
  <c r="AQ849" i="26" s="1"/>
  <c r="L849" i="26"/>
  <c r="AO849" i="26" s="1"/>
  <c r="AP849" i="26" s="1"/>
  <c r="I849" i="26"/>
  <c r="E849" i="26"/>
  <c r="D849" i="26"/>
  <c r="A849" i="26"/>
  <c r="AO848" i="26"/>
  <c r="AP848" i="26" s="1"/>
  <c r="AN848" i="26"/>
  <c r="AM848" i="26"/>
  <c r="AL848" i="26"/>
  <c r="AH848" i="26"/>
  <c r="AF848" i="26"/>
  <c r="S848" i="26"/>
  <c r="AQ848" i="26" s="1"/>
  <c r="L848" i="26"/>
  <c r="I848" i="26"/>
  <c r="E848" i="26"/>
  <c r="D848" i="26"/>
  <c r="A848" i="26"/>
  <c r="AP847" i="26"/>
  <c r="AO847" i="26"/>
  <c r="AN847" i="26"/>
  <c r="AM847" i="26"/>
  <c r="AL847" i="26"/>
  <c r="AH847" i="26"/>
  <c r="AF847" i="26"/>
  <c r="S847" i="26"/>
  <c r="AQ847" i="26" s="1"/>
  <c r="L847" i="26"/>
  <c r="I847" i="26"/>
  <c r="AD847" i="26" s="1"/>
  <c r="E847" i="26"/>
  <c r="D847" i="26"/>
  <c r="A847" i="26"/>
  <c r="AP846" i="26"/>
  <c r="AO846" i="26"/>
  <c r="AN846" i="26"/>
  <c r="AM846" i="26"/>
  <c r="AL846" i="26"/>
  <c r="AH846" i="26"/>
  <c r="AF846" i="26"/>
  <c r="S846" i="26"/>
  <c r="AQ846" i="26" s="1"/>
  <c r="L846" i="26"/>
  <c r="I846" i="26"/>
  <c r="AD846" i="26" s="1"/>
  <c r="E846" i="26"/>
  <c r="D846" i="26"/>
  <c r="A846" i="26"/>
  <c r="AN845" i="26"/>
  <c r="AM845" i="26"/>
  <c r="AL845" i="26"/>
  <c r="AH845" i="26"/>
  <c r="AF845" i="26"/>
  <c r="S845" i="26"/>
  <c r="AQ845" i="26" s="1"/>
  <c r="L845" i="26"/>
  <c r="AO845" i="26" s="1"/>
  <c r="AP845" i="26" s="1"/>
  <c r="I845" i="26"/>
  <c r="AD845" i="26" s="1"/>
  <c r="E845" i="26"/>
  <c r="D845" i="26"/>
  <c r="A845" i="26"/>
  <c r="AN844" i="26"/>
  <c r="AM844" i="26"/>
  <c r="AL844" i="26"/>
  <c r="AH844" i="26"/>
  <c r="AF844" i="26"/>
  <c r="S844" i="26"/>
  <c r="AQ844" i="26" s="1"/>
  <c r="L844" i="26"/>
  <c r="AO844" i="26" s="1"/>
  <c r="AP844" i="26" s="1"/>
  <c r="I844" i="26"/>
  <c r="AE844" i="26" s="1"/>
  <c r="E844" i="26"/>
  <c r="D844" i="26"/>
  <c r="A844" i="26"/>
  <c r="AN843" i="26"/>
  <c r="AM843" i="26"/>
  <c r="AL843" i="26"/>
  <c r="AH843" i="26"/>
  <c r="AF843" i="26"/>
  <c r="S843" i="26"/>
  <c r="AQ843" i="26" s="1"/>
  <c r="L843" i="26"/>
  <c r="AO843" i="26" s="1"/>
  <c r="AP843" i="26" s="1"/>
  <c r="I843" i="26"/>
  <c r="AE843" i="26" s="1"/>
  <c r="A843" i="26"/>
  <c r="AN842" i="26"/>
  <c r="AM842" i="26"/>
  <c r="AL842" i="26"/>
  <c r="AH842" i="26"/>
  <c r="AF842" i="26"/>
  <c r="S842" i="26"/>
  <c r="AQ842" i="26" s="1"/>
  <c r="L842" i="26"/>
  <c r="AO842" i="26" s="1"/>
  <c r="AP842" i="26" s="1"/>
  <c r="I842" i="26"/>
  <c r="AE842" i="26" s="1"/>
  <c r="A842" i="26"/>
  <c r="AP841" i="26"/>
  <c r="AN841" i="26"/>
  <c r="AM841" i="26"/>
  <c r="AL841" i="26"/>
  <c r="AH841" i="26"/>
  <c r="AF841" i="26"/>
  <c r="S841" i="26"/>
  <c r="AQ841" i="26" s="1"/>
  <c r="L841" i="26"/>
  <c r="AO841" i="26" s="1"/>
  <c r="I841" i="26"/>
  <c r="A841" i="26"/>
  <c r="AN840" i="26"/>
  <c r="AM840" i="26"/>
  <c r="AL840" i="26"/>
  <c r="AH840" i="26"/>
  <c r="AF840" i="26"/>
  <c r="S840" i="26"/>
  <c r="AQ840" i="26" s="1"/>
  <c r="L840" i="26"/>
  <c r="AO840" i="26" s="1"/>
  <c r="AP840" i="26" s="1"/>
  <c r="I840" i="26"/>
  <c r="AE840" i="26" s="1"/>
  <c r="A840" i="26"/>
  <c r="AN839" i="26"/>
  <c r="AM839" i="26"/>
  <c r="AL839" i="26"/>
  <c r="AH839" i="26"/>
  <c r="AF839" i="26"/>
  <c r="S839" i="26"/>
  <c r="AQ839" i="26" s="1"/>
  <c r="L839" i="26"/>
  <c r="AO839" i="26" s="1"/>
  <c r="AP839" i="26" s="1"/>
  <c r="I839" i="26"/>
  <c r="AE839" i="26" s="1"/>
  <c r="A839" i="26"/>
  <c r="AP838" i="26"/>
  <c r="AN838" i="26"/>
  <c r="AM838" i="26"/>
  <c r="AL838" i="26"/>
  <c r="AH838" i="26"/>
  <c r="AF838" i="26"/>
  <c r="S838" i="26"/>
  <c r="AQ838" i="26" s="1"/>
  <c r="L838" i="26"/>
  <c r="AO838" i="26" s="1"/>
  <c r="I838" i="26"/>
  <c r="AE838" i="26" s="1"/>
  <c r="A838" i="26"/>
  <c r="AN837" i="26"/>
  <c r="AM837" i="26"/>
  <c r="AL837" i="26"/>
  <c r="AH837" i="26"/>
  <c r="AF837" i="26"/>
  <c r="S837" i="26"/>
  <c r="AQ837" i="26" s="1"/>
  <c r="L837" i="26"/>
  <c r="AO837" i="26" s="1"/>
  <c r="AP837" i="26" s="1"/>
  <c r="I837" i="26"/>
  <c r="AE837" i="26" s="1"/>
  <c r="A837" i="26"/>
  <c r="AN836" i="26"/>
  <c r="AM836" i="26"/>
  <c r="AL836" i="26"/>
  <c r="AH836" i="26"/>
  <c r="AF836" i="26"/>
  <c r="S836" i="26"/>
  <c r="AQ836" i="26" s="1"/>
  <c r="L836" i="26"/>
  <c r="AO836" i="26" s="1"/>
  <c r="AP836" i="26" s="1"/>
  <c r="I836" i="26"/>
  <c r="AE836" i="26" s="1"/>
  <c r="A836" i="26"/>
  <c r="AP835" i="26"/>
  <c r="AN835" i="26"/>
  <c r="AM835" i="26"/>
  <c r="AL835" i="26"/>
  <c r="AH835" i="26"/>
  <c r="AF835" i="26"/>
  <c r="S835" i="26"/>
  <c r="AQ835" i="26" s="1"/>
  <c r="L835" i="26"/>
  <c r="AO835" i="26" s="1"/>
  <c r="I835" i="26"/>
  <c r="AE835" i="26" s="1"/>
  <c r="A835" i="26"/>
  <c r="AN834" i="26"/>
  <c r="AM834" i="26"/>
  <c r="AL834" i="26"/>
  <c r="AH834" i="26"/>
  <c r="AF834" i="26"/>
  <c r="S834" i="26"/>
  <c r="AQ834" i="26" s="1"/>
  <c r="L834" i="26"/>
  <c r="AO834" i="26" s="1"/>
  <c r="AP834" i="26" s="1"/>
  <c r="I834" i="26"/>
  <c r="AE834" i="26" s="1"/>
  <c r="A834" i="26"/>
  <c r="AN833" i="26"/>
  <c r="AM833" i="26"/>
  <c r="AL833" i="26"/>
  <c r="AH833" i="26"/>
  <c r="AF833" i="26"/>
  <c r="S833" i="26"/>
  <c r="AQ833" i="26" s="1"/>
  <c r="L833" i="26"/>
  <c r="AO833" i="26" s="1"/>
  <c r="AP833" i="26" s="1"/>
  <c r="I833" i="26"/>
  <c r="AE833" i="26" s="1"/>
  <c r="A833" i="26"/>
  <c r="AP832" i="26"/>
  <c r="AN832" i="26"/>
  <c r="AM832" i="26"/>
  <c r="AL832" i="26"/>
  <c r="AH832" i="26"/>
  <c r="AF832" i="26"/>
  <c r="S832" i="26"/>
  <c r="AQ832" i="26" s="1"/>
  <c r="L832" i="26"/>
  <c r="AO832" i="26" s="1"/>
  <c r="I832" i="26"/>
  <c r="AE832" i="26" s="1"/>
  <c r="A832" i="26"/>
  <c r="AN831" i="26"/>
  <c r="AM831" i="26"/>
  <c r="AL831" i="26"/>
  <c r="AH831" i="26"/>
  <c r="AF831" i="26"/>
  <c r="S831" i="26"/>
  <c r="AQ831" i="26" s="1"/>
  <c r="L831" i="26"/>
  <c r="AO831" i="26" s="1"/>
  <c r="AP831" i="26" s="1"/>
  <c r="I831" i="26"/>
  <c r="AE831" i="26" s="1"/>
  <c r="A831" i="26"/>
  <c r="AN830" i="26"/>
  <c r="AM830" i="26"/>
  <c r="AL830" i="26"/>
  <c r="AH830" i="26"/>
  <c r="AF830" i="26"/>
  <c r="S830" i="26"/>
  <c r="AQ830" i="26" s="1"/>
  <c r="L830" i="26"/>
  <c r="AO830" i="26" s="1"/>
  <c r="AP830" i="26" s="1"/>
  <c r="I830" i="26"/>
  <c r="AE830" i="26" s="1"/>
  <c r="A830" i="26"/>
  <c r="AP829" i="26"/>
  <c r="AN829" i="26"/>
  <c r="AM829" i="26"/>
  <c r="AL829" i="26"/>
  <c r="AH829" i="26"/>
  <c r="AF829" i="26"/>
  <c r="S829" i="26"/>
  <c r="AQ829" i="26" s="1"/>
  <c r="L829" i="26"/>
  <c r="AO829" i="26" s="1"/>
  <c r="I829" i="26"/>
  <c r="AE829" i="26" s="1"/>
  <c r="A829" i="26"/>
  <c r="AN828" i="26"/>
  <c r="AM828" i="26"/>
  <c r="AL828" i="26"/>
  <c r="AH828" i="26"/>
  <c r="AF828" i="26"/>
  <c r="S828" i="26"/>
  <c r="AQ828" i="26" s="1"/>
  <c r="L828" i="26"/>
  <c r="AO828" i="26" s="1"/>
  <c r="AP828" i="26" s="1"/>
  <c r="I828" i="26"/>
  <c r="AE828" i="26" s="1"/>
  <c r="A828" i="26"/>
  <c r="AN827" i="26"/>
  <c r="AM827" i="26"/>
  <c r="AL827" i="26"/>
  <c r="AH827" i="26"/>
  <c r="AF827" i="26"/>
  <c r="S827" i="26"/>
  <c r="AQ827" i="26" s="1"/>
  <c r="L827" i="26"/>
  <c r="AO827" i="26" s="1"/>
  <c r="AP827" i="26" s="1"/>
  <c r="I827" i="26"/>
  <c r="A827" i="26"/>
  <c r="AP826" i="26"/>
  <c r="AN826" i="26"/>
  <c r="AM826" i="26"/>
  <c r="AL826" i="26"/>
  <c r="AH826" i="26"/>
  <c r="AF826" i="26"/>
  <c r="S826" i="26"/>
  <c r="AQ826" i="26" s="1"/>
  <c r="L826" i="26"/>
  <c r="AO826" i="26" s="1"/>
  <c r="I826" i="26"/>
  <c r="AE826" i="26" s="1"/>
  <c r="A826" i="26"/>
  <c r="AN825" i="26"/>
  <c r="AM825" i="26"/>
  <c r="AL825" i="26"/>
  <c r="AH825" i="26"/>
  <c r="AF825" i="26"/>
  <c r="S825" i="26"/>
  <c r="AQ825" i="26" s="1"/>
  <c r="L825" i="26"/>
  <c r="AO825" i="26" s="1"/>
  <c r="AP825" i="26" s="1"/>
  <c r="I825" i="26"/>
  <c r="AE825" i="26" s="1"/>
  <c r="A825" i="26"/>
  <c r="AN824" i="26"/>
  <c r="AM824" i="26"/>
  <c r="AL824" i="26"/>
  <c r="AH824" i="26"/>
  <c r="AF824" i="26"/>
  <c r="S824" i="26"/>
  <c r="AQ824" i="26" s="1"/>
  <c r="L824" i="26"/>
  <c r="AO824" i="26" s="1"/>
  <c r="AP824" i="26" s="1"/>
  <c r="I824" i="26"/>
  <c r="A824" i="26"/>
  <c r="AP823" i="26"/>
  <c r="AN823" i="26"/>
  <c r="AM823" i="26"/>
  <c r="AL823" i="26"/>
  <c r="AH823" i="26"/>
  <c r="AF823" i="26"/>
  <c r="S823" i="26"/>
  <c r="AQ823" i="26" s="1"/>
  <c r="L823" i="26"/>
  <c r="AO823" i="26" s="1"/>
  <c r="I823" i="26"/>
  <c r="A823" i="26"/>
  <c r="AN822" i="26"/>
  <c r="AM822" i="26"/>
  <c r="AL822" i="26"/>
  <c r="AH822" i="26"/>
  <c r="AF822" i="26"/>
  <c r="S822" i="26"/>
  <c r="AQ822" i="26" s="1"/>
  <c r="L822" i="26"/>
  <c r="AO822" i="26" s="1"/>
  <c r="AP822" i="26" s="1"/>
  <c r="I822" i="26"/>
  <c r="AE822" i="26" s="1"/>
  <c r="D822" i="26"/>
  <c r="E822" i="26"/>
  <c r="A822" i="26"/>
  <c r="AP821" i="26"/>
  <c r="AN821" i="26"/>
  <c r="AM821" i="26"/>
  <c r="AL821" i="26"/>
  <c r="AH821" i="26"/>
  <c r="AF821" i="26"/>
  <c r="S821" i="26"/>
  <c r="AQ821" i="26" s="1"/>
  <c r="L821" i="26"/>
  <c r="AO821" i="26" s="1"/>
  <c r="I821" i="26"/>
  <c r="AE821" i="26" s="1"/>
  <c r="D821" i="26"/>
  <c r="E821" i="26"/>
  <c r="A821" i="26"/>
  <c r="AN820" i="26"/>
  <c r="AM820" i="26"/>
  <c r="AL820" i="26"/>
  <c r="AH820" i="26"/>
  <c r="AF820" i="26"/>
  <c r="S820" i="26"/>
  <c r="AQ820" i="26" s="1"/>
  <c r="L820" i="26"/>
  <c r="AO820" i="26" s="1"/>
  <c r="AP820" i="26" s="1"/>
  <c r="I820" i="26"/>
  <c r="AE820" i="26" s="1"/>
  <c r="E820" i="26"/>
  <c r="A820" i="26"/>
  <c r="AP819" i="26"/>
  <c r="AN819" i="26"/>
  <c r="AM819" i="26"/>
  <c r="AL819" i="26"/>
  <c r="AH819" i="26"/>
  <c r="AF819" i="26"/>
  <c r="S819" i="26"/>
  <c r="AQ819" i="26" s="1"/>
  <c r="L819" i="26"/>
  <c r="AO819" i="26" s="1"/>
  <c r="I819" i="26"/>
  <c r="D819" i="26"/>
  <c r="E819" i="26"/>
  <c r="A819" i="26"/>
  <c r="AP818" i="26"/>
  <c r="AN818" i="26"/>
  <c r="AM818" i="26"/>
  <c r="AL818" i="26"/>
  <c r="AH818" i="26"/>
  <c r="AF818" i="26"/>
  <c r="S818" i="26"/>
  <c r="AQ818" i="26" s="1"/>
  <c r="L818" i="26"/>
  <c r="AO818" i="26" s="1"/>
  <c r="I818" i="26"/>
  <c r="AE818" i="26" s="1"/>
  <c r="D818" i="26"/>
  <c r="E818" i="26"/>
  <c r="A818" i="26"/>
  <c r="AN817" i="26"/>
  <c r="AM817" i="26"/>
  <c r="AL817" i="26"/>
  <c r="AH817" i="26"/>
  <c r="AF817" i="26"/>
  <c r="S817" i="26"/>
  <c r="AQ817" i="26" s="1"/>
  <c r="L817" i="26"/>
  <c r="AO817" i="26" s="1"/>
  <c r="AP817" i="26" s="1"/>
  <c r="I817" i="26"/>
  <c r="AE817" i="26" s="1"/>
  <c r="E817" i="26"/>
  <c r="A817" i="26"/>
  <c r="AP816" i="26"/>
  <c r="AN816" i="26"/>
  <c r="AM816" i="26"/>
  <c r="AL816" i="26"/>
  <c r="AH816" i="26"/>
  <c r="AF816" i="26"/>
  <c r="S816" i="26"/>
  <c r="AQ816" i="26" s="1"/>
  <c r="L816" i="26"/>
  <c r="AO816" i="26" s="1"/>
  <c r="I816" i="26"/>
  <c r="D816" i="26"/>
  <c r="E816" i="26"/>
  <c r="A816" i="26"/>
  <c r="AP815" i="26"/>
  <c r="AN815" i="26"/>
  <c r="AM815" i="26"/>
  <c r="AL815" i="26"/>
  <c r="AH815" i="26"/>
  <c r="AF815" i="26"/>
  <c r="S815" i="26"/>
  <c r="AQ815" i="26" s="1"/>
  <c r="L815" i="26"/>
  <c r="AO815" i="26" s="1"/>
  <c r="I815" i="26"/>
  <c r="AE815" i="26" s="1"/>
  <c r="D815" i="26"/>
  <c r="E815" i="26"/>
  <c r="A815" i="26"/>
  <c r="AN814" i="26"/>
  <c r="AM814" i="26"/>
  <c r="AL814" i="26"/>
  <c r="AH814" i="26"/>
  <c r="AF814" i="26"/>
  <c r="S814" i="26"/>
  <c r="AQ814" i="26" s="1"/>
  <c r="L814" i="26"/>
  <c r="AO814" i="26" s="1"/>
  <c r="AP814" i="26" s="1"/>
  <c r="I814" i="26"/>
  <c r="E814" i="26"/>
  <c r="A814" i="26"/>
  <c r="AP813" i="26"/>
  <c r="AN813" i="26"/>
  <c r="AM813" i="26"/>
  <c r="AL813" i="26"/>
  <c r="AH813" i="26"/>
  <c r="AF813" i="26"/>
  <c r="S813" i="26"/>
  <c r="AQ813" i="26" s="1"/>
  <c r="L813" i="26"/>
  <c r="AO813" i="26" s="1"/>
  <c r="I813" i="26"/>
  <c r="D813" i="26"/>
  <c r="E813" i="26"/>
  <c r="A813" i="26"/>
  <c r="AP812" i="26"/>
  <c r="AN812" i="26"/>
  <c r="AM812" i="26"/>
  <c r="AL812" i="26"/>
  <c r="AH812" i="26"/>
  <c r="AF812" i="26"/>
  <c r="S812" i="26"/>
  <c r="AQ812" i="26" s="1"/>
  <c r="L812" i="26"/>
  <c r="AO812" i="26" s="1"/>
  <c r="I812" i="26"/>
  <c r="AE812" i="26" s="1"/>
  <c r="D812" i="26"/>
  <c r="E812" i="26"/>
  <c r="A812" i="26"/>
  <c r="AN811" i="26"/>
  <c r="AM811" i="26"/>
  <c r="AL811" i="26"/>
  <c r="AH811" i="26"/>
  <c r="AF811" i="26"/>
  <c r="S811" i="26"/>
  <c r="AQ811" i="26" s="1"/>
  <c r="L811" i="26"/>
  <c r="AO811" i="26" s="1"/>
  <c r="AP811" i="26" s="1"/>
  <c r="I811" i="26"/>
  <c r="AE811" i="26" s="1"/>
  <c r="E811" i="26"/>
  <c r="A811" i="26"/>
  <c r="AP810" i="26"/>
  <c r="AN810" i="26"/>
  <c r="AM810" i="26"/>
  <c r="AL810" i="26"/>
  <c r="AH810" i="26"/>
  <c r="AF810" i="26"/>
  <c r="S810" i="26"/>
  <c r="AQ810" i="26" s="1"/>
  <c r="L810" i="26"/>
  <c r="AO810" i="26" s="1"/>
  <c r="I810" i="26"/>
  <c r="D810" i="26"/>
  <c r="E810" i="26"/>
  <c r="A810" i="26"/>
  <c r="AP809" i="26"/>
  <c r="AN809" i="26"/>
  <c r="AM809" i="26"/>
  <c r="AL809" i="26"/>
  <c r="AH809" i="26"/>
  <c r="AF809" i="26"/>
  <c r="S809" i="26"/>
  <c r="AQ809" i="26" s="1"/>
  <c r="L809" i="26"/>
  <c r="AO809" i="26" s="1"/>
  <c r="I809" i="26"/>
  <c r="AE809" i="26" s="1"/>
  <c r="D809" i="26"/>
  <c r="E809" i="26"/>
  <c r="A809" i="26"/>
  <c r="AN808" i="26"/>
  <c r="AM808" i="26"/>
  <c r="AL808" i="26"/>
  <c r="AH808" i="26"/>
  <c r="AF808" i="26"/>
  <c r="S808" i="26"/>
  <c r="AQ808" i="26" s="1"/>
  <c r="L808" i="26"/>
  <c r="AO808" i="26" s="1"/>
  <c r="AP808" i="26" s="1"/>
  <c r="I808" i="26"/>
  <c r="AE808" i="26" s="1"/>
  <c r="E808" i="26"/>
  <c r="A808" i="26"/>
  <c r="AP807" i="26"/>
  <c r="AN807" i="26"/>
  <c r="AM807" i="26"/>
  <c r="AL807" i="26"/>
  <c r="AH807" i="26"/>
  <c r="AF807" i="26"/>
  <c r="S807" i="26"/>
  <c r="AQ807" i="26" s="1"/>
  <c r="L807" i="26"/>
  <c r="AO807" i="26" s="1"/>
  <c r="I807" i="26"/>
  <c r="D807" i="26"/>
  <c r="E807" i="26"/>
  <c r="A807" i="26"/>
  <c r="AP806" i="26"/>
  <c r="AN806" i="26"/>
  <c r="AM806" i="26"/>
  <c r="AL806" i="26"/>
  <c r="AH806" i="26"/>
  <c r="AF806" i="26"/>
  <c r="S806" i="26"/>
  <c r="AQ806" i="26" s="1"/>
  <c r="L806" i="26"/>
  <c r="AO806" i="26" s="1"/>
  <c r="I806" i="26"/>
  <c r="AE806" i="26" s="1"/>
  <c r="D806" i="26"/>
  <c r="E806" i="26"/>
  <c r="A806" i="26"/>
  <c r="AN805" i="26"/>
  <c r="AM805" i="26"/>
  <c r="AL805" i="26"/>
  <c r="AH805" i="26"/>
  <c r="AF805" i="26"/>
  <c r="S805" i="26"/>
  <c r="AQ805" i="26" s="1"/>
  <c r="L805" i="26"/>
  <c r="AO805" i="26" s="1"/>
  <c r="AP805" i="26" s="1"/>
  <c r="I805" i="26"/>
  <c r="E805" i="26"/>
  <c r="A805" i="26"/>
  <c r="AP804" i="26"/>
  <c r="AN804" i="26"/>
  <c r="AM804" i="26"/>
  <c r="AL804" i="26"/>
  <c r="AH804" i="26"/>
  <c r="AF804" i="26"/>
  <c r="S804" i="26"/>
  <c r="AQ804" i="26" s="1"/>
  <c r="L804" i="26"/>
  <c r="AO804" i="26" s="1"/>
  <c r="I804" i="26"/>
  <c r="D804" i="26"/>
  <c r="E804" i="26"/>
  <c r="A804" i="26"/>
  <c r="AP803" i="26"/>
  <c r="AN803" i="26"/>
  <c r="AM803" i="26"/>
  <c r="AL803" i="26"/>
  <c r="AH803" i="26"/>
  <c r="AF803" i="26"/>
  <c r="S803" i="26"/>
  <c r="AQ803" i="26" s="1"/>
  <c r="L803" i="26"/>
  <c r="AO803" i="26" s="1"/>
  <c r="I803" i="26"/>
  <c r="AE803" i="26" s="1"/>
  <c r="D803" i="26"/>
  <c r="E803" i="26"/>
  <c r="A803" i="26"/>
  <c r="AN802" i="26"/>
  <c r="AM802" i="26"/>
  <c r="AL802" i="26"/>
  <c r="AH802" i="26"/>
  <c r="AF802" i="26"/>
  <c r="S802" i="26"/>
  <c r="AQ802" i="26" s="1"/>
  <c r="L802" i="26"/>
  <c r="AO802" i="26" s="1"/>
  <c r="AP802" i="26" s="1"/>
  <c r="I802" i="26"/>
  <c r="AE802" i="26" s="1"/>
  <c r="E802" i="26"/>
  <c r="A802" i="26"/>
  <c r="AP801" i="26"/>
  <c r="AN801" i="26"/>
  <c r="AM801" i="26"/>
  <c r="AL801" i="26"/>
  <c r="AH801" i="26"/>
  <c r="AF801" i="26"/>
  <c r="S801" i="26"/>
  <c r="AQ801" i="26" s="1"/>
  <c r="L801" i="26"/>
  <c r="AO801" i="26" s="1"/>
  <c r="I801" i="26"/>
  <c r="D801" i="26"/>
  <c r="E801" i="26"/>
  <c r="A801" i="26"/>
  <c r="AP800" i="26"/>
  <c r="AN800" i="26"/>
  <c r="AM800" i="26"/>
  <c r="AL800" i="26"/>
  <c r="AH800" i="26"/>
  <c r="AF800" i="26"/>
  <c r="S800" i="26"/>
  <c r="AQ800" i="26" s="1"/>
  <c r="L800" i="26"/>
  <c r="AO800" i="26" s="1"/>
  <c r="I800" i="26"/>
  <c r="AE800" i="26" s="1"/>
  <c r="D800" i="26"/>
  <c r="E800" i="26"/>
  <c r="A800" i="26"/>
  <c r="AN799" i="26"/>
  <c r="AM799" i="26"/>
  <c r="AL799" i="26"/>
  <c r="AH799" i="26"/>
  <c r="AF799" i="26"/>
  <c r="S799" i="26"/>
  <c r="AQ799" i="26" s="1"/>
  <c r="L799" i="26"/>
  <c r="AO799" i="26" s="1"/>
  <c r="AP799" i="26" s="1"/>
  <c r="I799" i="26"/>
  <c r="AE799" i="26" s="1"/>
  <c r="E799" i="26"/>
  <c r="A799" i="26"/>
  <c r="AP798" i="26"/>
  <c r="AN798" i="26"/>
  <c r="AM798" i="26"/>
  <c r="AL798" i="26"/>
  <c r="AH798" i="26"/>
  <c r="AF798" i="26"/>
  <c r="S798" i="26"/>
  <c r="AQ798" i="26" s="1"/>
  <c r="L798" i="26"/>
  <c r="AO798" i="26" s="1"/>
  <c r="I798" i="26"/>
  <c r="D798" i="26"/>
  <c r="E798" i="26"/>
  <c r="A798" i="26"/>
  <c r="AP797" i="26"/>
  <c r="AN797" i="26"/>
  <c r="AM797" i="26"/>
  <c r="AL797" i="26"/>
  <c r="AH797" i="26"/>
  <c r="AF797" i="26"/>
  <c r="S797" i="26"/>
  <c r="AQ797" i="26" s="1"/>
  <c r="L797" i="26"/>
  <c r="AO797" i="26" s="1"/>
  <c r="I797" i="26"/>
  <c r="AE797" i="26" s="1"/>
  <c r="D797" i="26"/>
  <c r="E797" i="26"/>
  <c r="A797" i="26"/>
  <c r="AN796" i="26"/>
  <c r="AM796" i="26"/>
  <c r="AL796" i="26"/>
  <c r="AH796" i="26"/>
  <c r="AF796" i="26"/>
  <c r="S796" i="26"/>
  <c r="AQ796" i="26" s="1"/>
  <c r="L796" i="26"/>
  <c r="AO796" i="26" s="1"/>
  <c r="AP796" i="26" s="1"/>
  <c r="I796" i="26"/>
  <c r="AE796" i="26" s="1"/>
  <c r="E796" i="26"/>
  <c r="A796" i="26"/>
  <c r="AP795" i="26"/>
  <c r="AN795" i="26"/>
  <c r="AM795" i="26"/>
  <c r="AL795" i="26"/>
  <c r="AH795" i="26"/>
  <c r="AF795" i="26"/>
  <c r="S795" i="26"/>
  <c r="AQ795" i="26" s="1"/>
  <c r="L795" i="26"/>
  <c r="AO795" i="26" s="1"/>
  <c r="I795" i="26"/>
  <c r="D795" i="26"/>
  <c r="E795" i="26"/>
  <c r="A795" i="26"/>
  <c r="AP794" i="26"/>
  <c r="AN794" i="26"/>
  <c r="AM794" i="26"/>
  <c r="AL794" i="26"/>
  <c r="AH794" i="26"/>
  <c r="AF794" i="26"/>
  <c r="S794" i="26"/>
  <c r="AQ794" i="26" s="1"/>
  <c r="L794" i="26"/>
  <c r="AO794" i="26" s="1"/>
  <c r="I794" i="26"/>
  <c r="AE794" i="26" s="1"/>
  <c r="D794" i="26"/>
  <c r="E794" i="26"/>
  <c r="A794" i="26"/>
  <c r="AN793" i="26"/>
  <c r="AM793" i="26"/>
  <c r="AL793" i="26"/>
  <c r="AH793" i="26"/>
  <c r="AF793" i="26"/>
  <c r="S793" i="26"/>
  <c r="AQ793" i="26" s="1"/>
  <c r="L793" i="26"/>
  <c r="AO793" i="26" s="1"/>
  <c r="AP793" i="26" s="1"/>
  <c r="I793" i="26"/>
  <c r="A793" i="26"/>
  <c r="AP792" i="26"/>
  <c r="AN792" i="26"/>
  <c r="AM792" i="26"/>
  <c r="AL792" i="26"/>
  <c r="AH792" i="26"/>
  <c r="AF792" i="26"/>
  <c r="S792" i="26"/>
  <c r="AQ792" i="26" s="1"/>
  <c r="L792" i="26"/>
  <c r="AO792" i="26" s="1"/>
  <c r="I792" i="26"/>
  <c r="D792" i="26"/>
  <c r="E792" i="26"/>
  <c r="A792" i="26"/>
  <c r="AP791" i="26"/>
  <c r="AN791" i="26"/>
  <c r="AM791" i="26"/>
  <c r="AL791" i="26"/>
  <c r="AH791" i="26"/>
  <c r="AF791" i="26"/>
  <c r="S791" i="26"/>
  <c r="AQ791" i="26" s="1"/>
  <c r="L791" i="26"/>
  <c r="AO791" i="26" s="1"/>
  <c r="I791" i="26"/>
  <c r="D791" i="26"/>
  <c r="E791" i="26"/>
  <c r="A791" i="26"/>
  <c r="AN790" i="26"/>
  <c r="AM790" i="26"/>
  <c r="AL790" i="26"/>
  <c r="AH790" i="26"/>
  <c r="AF790" i="26"/>
  <c r="S790" i="26"/>
  <c r="AQ790" i="26" s="1"/>
  <c r="L790" i="26"/>
  <c r="AO790" i="26" s="1"/>
  <c r="AP790" i="26" s="1"/>
  <c r="I790" i="26"/>
  <c r="AE790" i="26" s="1"/>
  <c r="A790" i="26"/>
  <c r="AP789" i="26"/>
  <c r="AN789" i="26"/>
  <c r="AM789" i="26"/>
  <c r="AL789" i="26"/>
  <c r="AH789" i="26"/>
  <c r="AF789" i="26"/>
  <c r="S789" i="26"/>
  <c r="AQ789" i="26" s="1"/>
  <c r="L789" i="26"/>
  <c r="AO789" i="26" s="1"/>
  <c r="I789" i="26"/>
  <c r="D789" i="26"/>
  <c r="E789" i="26"/>
  <c r="A789" i="26"/>
  <c r="AP788" i="26"/>
  <c r="AN788" i="26"/>
  <c r="AM788" i="26"/>
  <c r="AL788" i="26"/>
  <c r="AH788" i="26"/>
  <c r="AF788" i="26"/>
  <c r="S788" i="26"/>
  <c r="AQ788" i="26" s="1"/>
  <c r="L788" i="26"/>
  <c r="AO788" i="26" s="1"/>
  <c r="I788" i="26"/>
  <c r="AE788" i="26" s="1"/>
  <c r="D788" i="26"/>
  <c r="E788" i="26"/>
  <c r="A788" i="26"/>
  <c r="AN787" i="26"/>
  <c r="AM787" i="26"/>
  <c r="AL787" i="26"/>
  <c r="AH787" i="26"/>
  <c r="AF787" i="26"/>
  <c r="S787" i="26"/>
  <c r="AQ787" i="26" s="1"/>
  <c r="L787" i="26"/>
  <c r="AO787" i="26" s="1"/>
  <c r="AP787" i="26" s="1"/>
  <c r="I787" i="26"/>
  <c r="A787" i="26"/>
  <c r="AP786" i="26"/>
  <c r="AN786" i="26"/>
  <c r="AM786" i="26"/>
  <c r="AL786" i="26"/>
  <c r="AH786" i="26"/>
  <c r="AF786" i="26"/>
  <c r="S786" i="26"/>
  <c r="AQ786" i="26" s="1"/>
  <c r="L786" i="26"/>
  <c r="AO786" i="26" s="1"/>
  <c r="I786" i="26"/>
  <c r="D786" i="26"/>
  <c r="E786" i="26"/>
  <c r="A786" i="26"/>
  <c r="AP785" i="26"/>
  <c r="AN785" i="26"/>
  <c r="AM785" i="26"/>
  <c r="AL785" i="26"/>
  <c r="AH785" i="26"/>
  <c r="AF785" i="26"/>
  <c r="S785" i="26"/>
  <c r="AQ785" i="26" s="1"/>
  <c r="L785" i="26"/>
  <c r="AO785" i="26" s="1"/>
  <c r="I785" i="26"/>
  <c r="D785" i="26"/>
  <c r="E785" i="26"/>
  <c r="A785" i="26"/>
  <c r="AN784" i="26"/>
  <c r="AM784" i="26"/>
  <c r="AL784" i="26"/>
  <c r="AH784" i="26"/>
  <c r="AF784" i="26"/>
  <c r="S784" i="26"/>
  <c r="AQ784" i="26" s="1"/>
  <c r="L784" i="26"/>
  <c r="AO784" i="26" s="1"/>
  <c r="AP784" i="26" s="1"/>
  <c r="I784" i="26"/>
  <c r="A784" i="26"/>
  <c r="AP783" i="26"/>
  <c r="AN783" i="26"/>
  <c r="AM783" i="26"/>
  <c r="AL783" i="26"/>
  <c r="AH783" i="26"/>
  <c r="AF783" i="26"/>
  <c r="S783" i="26"/>
  <c r="AQ783" i="26" s="1"/>
  <c r="L783" i="26"/>
  <c r="AO783" i="26" s="1"/>
  <c r="I783" i="26"/>
  <c r="D783" i="26"/>
  <c r="E783" i="26"/>
  <c r="A783" i="26"/>
  <c r="AP782" i="26"/>
  <c r="AN782" i="26"/>
  <c r="AM782" i="26"/>
  <c r="AL782" i="26"/>
  <c r="AH782" i="26"/>
  <c r="AF782" i="26"/>
  <c r="S782" i="26"/>
  <c r="AQ782" i="26" s="1"/>
  <c r="L782" i="26"/>
  <c r="AO782" i="26" s="1"/>
  <c r="I782" i="26"/>
  <c r="AE782" i="26" s="1"/>
  <c r="D782" i="26"/>
  <c r="E782" i="26"/>
  <c r="A782" i="26"/>
  <c r="AN781" i="26"/>
  <c r="AM781" i="26"/>
  <c r="AL781" i="26"/>
  <c r="AH781" i="26"/>
  <c r="AF781" i="26"/>
  <c r="S781" i="26"/>
  <c r="AQ781" i="26" s="1"/>
  <c r="L781" i="26"/>
  <c r="AO781" i="26" s="1"/>
  <c r="AP781" i="26" s="1"/>
  <c r="I781" i="26"/>
  <c r="A781" i="26"/>
  <c r="AP780" i="26"/>
  <c r="AN780" i="26"/>
  <c r="AM780" i="26"/>
  <c r="AL780" i="26"/>
  <c r="AH780" i="26"/>
  <c r="AF780" i="26"/>
  <c r="S780" i="26"/>
  <c r="AQ780" i="26" s="1"/>
  <c r="L780" i="26"/>
  <c r="AO780" i="26" s="1"/>
  <c r="I780" i="26"/>
  <c r="D780" i="26"/>
  <c r="E780" i="26"/>
  <c r="A780" i="26"/>
  <c r="AP779" i="26"/>
  <c r="AN779" i="26"/>
  <c r="AM779" i="26"/>
  <c r="AL779" i="26"/>
  <c r="AH779" i="26"/>
  <c r="AF779" i="26"/>
  <c r="S779" i="26"/>
  <c r="AQ779" i="26" s="1"/>
  <c r="L779" i="26"/>
  <c r="AO779" i="26" s="1"/>
  <c r="I779" i="26"/>
  <c r="AE779" i="26" s="1"/>
  <c r="D779" i="26"/>
  <c r="E779" i="26"/>
  <c r="A779" i="26"/>
  <c r="AN778" i="26"/>
  <c r="AM778" i="26"/>
  <c r="AL778" i="26"/>
  <c r="AH778" i="26"/>
  <c r="AF778" i="26"/>
  <c r="S778" i="26"/>
  <c r="AQ778" i="26" s="1"/>
  <c r="L778" i="26"/>
  <c r="AO778" i="26" s="1"/>
  <c r="AP778" i="26" s="1"/>
  <c r="I778" i="26"/>
  <c r="AE778" i="26" s="1"/>
  <c r="A778" i="26"/>
  <c r="AP777" i="26"/>
  <c r="AN777" i="26"/>
  <c r="AM777" i="26"/>
  <c r="AL777" i="26"/>
  <c r="AH777" i="26"/>
  <c r="AF777" i="26"/>
  <c r="S777" i="26"/>
  <c r="AQ777" i="26" s="1"/>
  <c r="L777" i="26"/>
  <c r="AO777" i="26" s="1"/>
  <c r="I777" i="26"/>
  <c r="D777" i="26"/>
  <c r="E777" i="26"/>
  <c r="A777" i="26"/>
  <c r="AP776" i="26"/>
  <c r="AN776" i="26"/>
  <c r="AM776" i="26"/>
  <c r="AL776" i="26"/>
  <c r="AH776" i="26"/>
  <c r="AF776" i="26"/>
  <c r="S776" i="26"/>
  <c r="AQ776" i="26" s="1"/>
  <c r="L776" i="26"/>
  <c r="AO776" i="26" s="1"/>
  <c r="I776" i="26"/>
  <c r="AE776" i="26" s="1"/>
  <c r="D776" i="26"/>
  <c r="E776" i="26"/>
  <c r="A776" i="26"/>
  <c r="AN775" i="26"/>
  <c r="AM775" i="26"/>
  <c r="AL775" i="26"/>
  <c r="AH775" i="26"/>
  <c r="AF775" i="26"/>
  <c r="S775" i="26"/>
  <c r="AQ775" i="26" s="1"/>
  <c r="L775" i="26"/>
  <c r="AO775" i="26" s="1"/>
  <c r="AP775" i="26" s="1"/>
  <c r="I775" i="26"/>
  <c r="AD775" i="26" s="1"/>
  <c r="A775" i="26"/>
  <c r="AP774" i="26"/>
  <c r="AN774" i="26"/>
  <c r="AM774" i="26"/>
  <c r="AL774" i="26"/>
  <c r="AH774" i="26"/>
  <c r="AF774" i="26"/>
  <c r="S774" i="26"/>
  <c r="AQ774" i="26" s="1"/>
  <c r="L774" i="26"/>
  <c r="AO774" i="26" s="1"/>
  <c r="I774" i="26"/>
  <c r="D774" i="26"/>
  <c r="E774" i="26"/>
  <c r="A774" i="26"/>
  <c r="AP773" i="26"/>
  <c r="AN773" i="26"/>
  <c r="AM773" i="26"/>
  <c r="AL773" i="26"/>
  <c r="AH773" i="26"/>
  <c r="AF773" i="26"/>
  <c r="S773" i="26"/>
  <c r="AQ773" i="26" s="1"/>
  <c r="L773" i="26"/>
  <c r="AO773" i="26" s="1"/>
  <c r="I773" i="26"/>
  <c r="AE773" i="26" s="1"/>
  <c r="E773" i="26"/>
  <c r="A773" i="26"/>
  <c r="AN772" i="26"/>
  <c r="AM772" i="26"/>
  <c r="AL772" i="26"/>
  <c r="AH772" i="26"/>
  <c r="AF772" i="26"/>
  <c r="S772" i="26"/>
  <c r="AQ772" i="26" s="1"/>
  <c r="L772" i="26"/>
  <c r="AO772" i="26" s="1"/>
  <c r="AP772" i="26" s="1"/>
  <c r="I772" i="26"/>
  <c r="A772" i="26"/>
  <c r="AP771" i="26"/>
  <c r="AN771" i="26"/>
  <c r="AM771" i="26"/>
  <c r="AL771" i="26"/>
  <c r="AH771" i="26"/>
  <c r="AF771" i="26"/>
  <c r="S771" i="26"/>
  <c r="AQ771" i="26" s="1"/>
  <c r="L771" i="26"/>
  <c r="AO771" i="26" s="1"/>
  <c r="I771" i="26"/>
  <c r="AD771" i="26" s="1"/>
  <c r="E771" i="26"/>
  <c r="D771" i="26"/>
  <c r="A771" i="26"/>
  <c r="AP770" i="26"/>
  <c r="AO770" i="26"/>
  <c r="AN770" i="26"/>
  <c r="AM770" i="26"/>
  <c r="AL770" i="26"/>
  <c r="AH770" i="26"/>
  <c r="AF770" i="26"/>
  <c r="S770" i="26"/>
  <c r="AQ770" i="26" s="1"/>
  <c r="L770" i="26"/>
  <c r="I770" i="26"/>
  <c r="E770" i="26"/>
  <c r="D770" i="26"/>
  <c r="A770" i="26"/>
  <c r="AN769" i="26"/>
  <c r="AM769" i="26"/>
  <c r="AL769" i="26"/>
  <c r="AH769" i="26"/>
  <c r="AF769" i="26"/>
  <c r="S769" i="26"/>
  <c r="AQ769" i="26" s="1"/>
  <c r="L769" i="26"/>
  <c r="AO769" i="26" s="1"/>
  <c r="AP769" i="26" s="1"/>
  <c r="I769" i="26"/>
  <c r="E769" i="26"/>
  <c r="D769" i="26"/>
  <c r="A769" i="26"/>
  <c r="AN768" i="26"/>
  <c r="AM768" i="26"/>
  <c r="AL768" i="26"/>
  <c r="AH768" i="26"/>
  <c r="AF768" i="26"/>
  <c r="S768" i="26"/>
  <c r="AQ768" i="26" s="1"/>
  <c r="L768" i="26"/>
  <c r="AO768" i="26" s="1"/>
  <c r="AP768" i="26" s="1"/>
  <c r="I768" i="26"/>
  <c r="AD768" i="26" s="1"/>
  <c r="E768" i="26"/>
  <c r="D768" i="26"/>
  <c r="A768" i="26"/>
  <c r="AN767" i="26"/>
  <c r="AM767" i="26"/>
  <c r="AL767" i="26"/>
  <c r="AH767" i="26"/>
  <c r="AF767" i="26"/>
  <c r="S767" i="26"/>
  <c r="AQ767" i="26" s="1"/>
  <c r="L767" i="26"/>
  <c r="AO767" i="26" s="1"/>
  <c r="AP767" i="26" s="1"/>
  <c r="I767" i="26"/>
  <c r="E767" i="26"/>
  <c r="D767" i="26"/>
  <c r="A767" i="26"/>
  <c r="AO766" i="26"/>
  <c r="AP766" i="26" s="1"/>
  <c r="AN766" i="26"/>
  <c r="AM766" i="26"/>
  <c r="AL766" i="26"/>
  <c r="AH766" i="26"/>
  <c r="AF766" i="26"/>
  <c r="S766" i="26"/>
  <c r="AQ766" i="26" s="1"/>
  <c r="L766" i="26"/>
  <c r="I766" i="26"/>
  <c r="AD766" i="26" s="1"/>
  <c r="E766" i="26"/>
  <c r="D766" i="26"/>
  <c r="A766" i="26"/>
  <c r="AP765" i="26"/>
  <c r="AO765" i="26"/>
  <c r="AN765" i="26"/>
  <c r="AM765" i="26"/>
  <c r="AL765" i="26"/>
  <c r="AH765" i="26"/>
  <c r="AF765" i="26"/>
  <c r="S765" i="26"/>
  <c r="AQ765" i="26" s="1"/>
  <c r="L765" i="26"/>
  <c r="I765" i="26"/>
  <c r="E765" i="26"/>
  <c r="D765" i="26"/>
  <c r="A765" i="26"/>
  <c r="AP764" i="26"/>
  <c r="AO764" i="26"/>
  <c r="AN764" i="26"/>
  <c r="AM764" i="26"/>
  <c r="AL764" i="26"/>
  <c r="AH764" i="26"/>
  <c r="AF764" i="26"/>
  <c r="S764" i="26"/>
  <c r="AQ764" i="26" s="1"/>
  <c r="L764" i="26"/>
  <c r="I764" i="26"/>
  <c r="E764" i="26"/>
  <c r="D764" i="26"/>
  <c r="A764" i="26"/>
  <c r="AN763" i="26"/>
  <c r="AM763" i="26"/>
  <c r="AL763" i="26"/>
  <c r="AH763" i="26"/>
  <c r="AF763" i="26"/>
  <c r="S763" i="26"/>
  <c r="AQ763" i="26" s="1"/>
  <c r="L763" i="26"/>
  <c r="AO763" i="26" s="1"/>
  <c r="AP763" i="26" s="1"/>
  <c r="I763" i="26"/>
  <c r="E763" i="26"/>
  <c r="D763" i="26"/>
  <c r="A763" i="26"/>
  <c r="AN762" i="26"/>
  <c r="AM762" i="26"/>
  <c r="AL762" i="26"/>
  <c r="AH762" i="26"/>
  <c r="AF762" i="26"/>
  <c r="S762" i="26"/>
  <c r="AQ762" i="26" s="1"/>
  <c r="L762" i="26"/>
  <c r="AO762" i="26" s="1"/>
  <c r="AP762" i="26" s="1"/>
  <c r="I762" i="26"/>
  <c r="AD762" i="26" s="1"/>
  <c r="E762" i="26"/>
  <c r="D762" i="26"/>
  <c r="A762" i="26"/>
  <c r="AN761" i="26"/>
  <c r="AM761" i="26"/>
  <c r="AL761" i="26"/>
  <c r="AH761" i="26"/>
  <c r="AF761" i="26"/>
  <c r="S761" i="26"/>
  <c r="AQ761" i="26" s="1"/>
  <c r="L761" i="26"/>
  <c r="AO761" i="26" s="1"/>
  <c r="AP761" i="26" s="1"/>
  <c r="I761" i="26"/>
  <c r="AD761" i="26" s="1"/>
  <c r="E761" i="26"/>
  <c r="D761" i="26"/>
  <c r="A761" i="26"/>
  <c r="AO760" i="26"/>
  <c r="AP760" i="26" s="1"/>
  <c r="AN760" i="26"/>
  <c r="AM760" i="26"/>
  <c r="AL760" i="26"/>
  <c r="AH760" i="26"/>
  <c r="AF760" i="26"/>
  <c r="S760" i="26"/>
  <c r="AQ760" i="26" s="1"/>
  <c r="L760" i="26"/>
  <c r="I760" i="26"/>
  <c r="AD760" i="26" s="1"/>
  <c r="E760" i="26"/>
  <c r="D760" i="26"/>
  <c r="A760" i="26"/>
  <c r="AP759" i="26"/>
  <c r="AO759" i="26"/>
  <c r="AN759" i="26"/>
  <c r="AM759" i="26"/>
  <c r="AL759" i="26"/>
  <c r="AH759" i="26"/>
  <c r="AF759" i="26"/>
  <c r="S759" i="26"/>
  <c r="AQ759" i="26" s="1"/>
  <c r="L759" i="26"/>
  <c r="I759" i="26"/>
  <c r="E759" i="26"/>
  <c r="D759" i="26"/>
  <c r="A759" i="26"/>
  <c r="AP758" i="26"/>
  <c r="AO758" i="26"/>
  <c r="AN758" i="26"/>
  <c r="AM758" i="26"/>
  <c r="AL758" i="26"/>
  <c r="AH758" i="26"/>
  <c r="AF758" i="26"/>
  <c r="S758" i="26"/>
  <c r="AQ758" i="26" s="1"/>
  <c r="L758" i="26"/>
  <c r="I758" i="26"/>
  <c r="AD758" i="26" s="1"/>
  <c r="E758" i="26"/>
  <c r="D758" i="26"/>
  <c r="A758" i="26"/>
  <c r="AN757" i="26"/>
  <c r="AM757" i="26"/>
  <c r="AL757" i="26"/>
  <c r="AH757" i="26"/>
  <c r="AF757" i="26"/>
  <c r="S757" i="26"/>
  <c r="AQ757" i="26" s="1"/>
  <c r="L757" i="26"/>
  <c r="AO757" i="26" s="1"/>
  <c r="AP757" i="26" s="1"/>
  <c r="I757" i="26"/>
  <c r="E757" i="26"/>
  <c r="D757" i="26"/>
  <c r="A757" i="26"/>
  <c r="AN756" i="26"/>
  <c r="AM756" i="26"/>
  <c r="AL756" i="26"/>
  <c r="AH756" i="26"/>
  <c r="AF756" i="26"/>
  <c r="S756" i="26"/>
  <c r="AQ756" i="26" s="1"/>
  <c r="L756" i="26"/>
  <c r="AO756" i="26" s="1"/>
  <c r="AP756" i="26" s="1"/>
  <c r="I756" i="26"/>
  <c r="AD756" i="26" s="1"/>
  <c r="E756" i="26"/>
  <c r="D756" i="26"/>
  <c r="A756" i="26"/>
  <c r="AN755" i="26"/>
  <c r="AM755" i="26"/>
  <c r="AL755" i="26"/>
  <c r="AH755" i="26"/>
  <c r="AF755" i="26"/>
  <c r="S755" i="26"/>
  <c r="AQ755" i="26" s="1"/>
  <c r="L755" i="26"/>
  <c r="AO755" i="26" s="1"/>
  <c r="AP755" i="26" s="1"/>
  <c r="I755" i="26"/>
  <c r="AD755" i="26" s="1"/>
  <c r="E755" i="26"/>
  <c r="D755" i="26"/>
  <c r="A755" i="26"/>
  <c r="AO754" i="26"/>
  <c r="AP754" i="26" s="1"/>
  <c r="AN754" i="26"/>
  <c r="AM754" i="26"/>
  <c r="AL754" i="26"/>
  <c r="AH754" i="26"/>
  <c r="AF754" i="26"/>
  <c r="S754" i="26"/>
  <c r="AQ754" i="26" s="1"/>
  <c r="L754" i="26"/>
  <c r="I754" i="26"/>
  <c r="AD754" i="26" s="1"/>
  <c r="E754" i="26"/>
  <c r="D754" i="26"/>
  <c r="A754" i="26"/>
  <c r="AP753" i="26"/>
  <c r="AO753" i="26"/>
  <c r="AN753" i="26"/>
  <c r="AM753" i="26"/>
  <c r="AL753" i="26"/>
  <c r="AH753" i="26"/>
  <c r="AF753" i="26"/>
  <c r="S753" i="26"/>
  <c r="AQ753" i="26" s="1"/>
  <c r="L753" i="26"/>
  <c r="I753" i="26"/>
  <c r="E753" i="26"/>
  <c r="D753" i="26"/>
  <c r="A753" i="26"/>
  <c r="AP752" i="26"/>
  <c r="AO752" i="26"/>
  <c r="AN752" i="26"/>
  <c r="AM752" i="26"/>
  <c r="AL752" i="26"/>
  <c r="AH752" i="26"/>
  <c r="AF752" i="26"/>
  <c r="S752" i="26"/>
  <c r="AQ752" i="26" s="1"/>
  <c r="L752" i="26"/>
  <c r="I752" i="26"/>
  <c r="E752" i="26"/>
  <c r="D752" i="26"/>
  <c r="A752" i="26"/>
  <c r="AN751" i="26"/>
  <c r="AM751" i="26"/>
  <c r="AL751" i="26"/>
  <c r="AH751" i="26"/>
  <c r="AF751" i="26"/>
  <c r="S751" i="26"/>
  <c r="AQ751" i="26" s="1"/>
  <c r="L751" i="26"/>
  <c r="AO751" i="26" s="1"/>
  <c r="AP751" i="26" s="1"/>
  <c r="I751" i="26"/>
  <c r="AD751" i="26" s="1"/>
  <c r="AG751" i="26" s="1"/>
  <c r="E751" i="26"/>
  <c r="D751" i="26"/>
  <c r="A751" i="26"/>
  <c r="AN750" i="26"/>
  <c r="AM750" i="26"/>
  <c r="AL750" i="26"/>
  <c r="AH750" i="26"/>
  <c r="AF750" i="26"/>
  <c r="S750" i="26"/>
  <c r="AQ750" i="26" s="1"/>
  <c r="L750" i="26"/>
  <c r="AO750" i="26" s="1"/>
  <c r="AP750" i="26" s="1"/>
  <c r="I750" i="26"/>
  <c r="AD750" i="26" s="1"/>
  <c r="E750" i="26"/>
  <c r="D750" i="26"/>
  <c r="A750" i="26"/>
  <c r="AN749" i="26"/>
  <c r="AM749" i="26"/>
  <c r="AL749" i="26"/>
  <c r="AH749" i="26"/>
  <c r="AF749" i="26"/>
  <c r="S749" i="26"/>
  <c r="AQ749" i="26" s="1"/>
  <c r="L749" i="26"/>
  <c r="AO749" i="26" s="1"/>
  <c r="AP749" i="26" s="1"/>
  <c r="I749" i="26"/>
  <c r="AD749" i="26" s="1"/>
  <c r="E749" i="26"/>
  <c r="D749" i="26"/>
  <c r="A749" i="26"/>
  <c r="AO748" i="26"/>
  <c r="AP748" i="26" s="1"/>
  <c r="AN748" i="26"/>
  <c r="AM748" i="26"/>
  <c r="AL748" i="26"/>
  <c r="AH748" i="26"/>
  <c r="AF748" i="26"/>
  <c r="S748" i="26"/>
  <c r="AQ748" i="26" s="1"/>
  <c r="L748" i="26"/>
  <c r="I748" i="26"/>
  <c r="AD748" i="26" s="1"/>
  <c r="E748" i="26"/>
  <c r="D748" i="26"/>
  <c r="A748" i="26"/>
  <c r="AP747" i="26"/>
  <c r="AO747" i="26"/>
  <c r="AN747" i="26"/>
  <c r="AM747" i="26"/>
  <c r="AL747" i="26"/>
  <c r="AH747" i="26"/>
  <c r="AF747" i="26"/>
  <c r="S747" i="26"/>
  <c r="AQ747" i="26" s="1"/>
  <c r="L747" i="26"/>
  <c r="I747" i="26"/>
  <c r="AD747" i="26" s="1"/>
  <c r="E747" i="26"/>
  <c r="D747" i="26"/>
  <c r="A747" i="26"/>
  <c r="AP746" i="26"/>
  <c r="AO746" i="26"/>
  <c r="AN746" i="26"/>
  <c r="AM746" i="26"/>
  <c r="AL746" i="26"/>
  <c r="AH746" i="26"/>
  <c r="AF746" i="26"/>
  <c r="S746" i="26"/>
  <c r="AQ746" i="26" s="1"/>
  <c r="L746" i="26"/>
  <c r="I746" i="26"/>
  <c r="AD746" i="26" s="1"/>
  <c r="E746" i="26"/>
  <c r="D746" i="26"/>
  <c r="A746" i="26"/>
  <c r="AN745" i="26"/>
  <c r="AM745" i="26"/>
  <c r="AL745" i="26"/>
  <c r="AH745" i="26"/>
  <c r="AF745" i="26"/>
  <c r="S745" i="26"/>
  <c r="AQ745" i="26" s="1"/>
  <c r="L745" i="26"/>
  <c r="AO745" i="26" s="1"/>
  <c r="AP745" i="26" s="1"/>
  <c r="I745" i="26"/>
  <c r="E745" i="26"/>
  <c r="D745" i="26"/>
  <c r="A745" i="26"/>
  <c r="AN744" i="26"/>
  <c r="AM744" i="26"/>
  <c r="AL744" i="26"/>
  <c r="AH744" i="26"/>
  <c r="AF744" i="26"/>
  <c r="S744" i="26"/>
  <c r="AQ744" i="26" s="1"/>
  <c r="L744" i="26"/>
  <c r="AO744" i="26" s="1"/>
  <c r="AP744" i="26" s="1"/>
  <c r="I744" i="26"/>
  <c r="AD744" i="26" s="1"/>
  <c r="E744" i="26"/>
  <c r="D744" i="26"/>
  <c r="A744" i="26"/>
  <c r="AN743" i="26"/>
  <c r="AM743" i="26"/>
  <c r="AL743" i="26"/>
  <c r="AH743" i="26"/>
  <c r="AF743" i="26"/>
  <c r="S743" i="26"/>
  <c r="AQ743" i="26" s="1"/>
  <c r="L743" i="26"/>
  <c r="AO743" i="26" s="1"/>
  <c r="AP743" i="26" s="1"/>
  <c r="I743" i="26"/>
  <c r="AD743" i="26" s="1"/>
  <c r="E743" i="26"/>
  <c r="D743" i="26"/>
  <c r="A743" i="26"/>
  <c r="AO742" i="26"/>
  <c r="AP742" i="26" s="1"/>
  <c r="AN742" i="26"/>
  <c r="AM742" i="26"/>
  <c r="AL742" i="26"/>
  <c r="AH742" i="26"/>
  <c r="AF742" i="26"/>
  <c r="S742" i="26"/>
  <c r="AQ742" i="26" s="1"/>
  <c r="L742" i="26"/>
  <c r="I742" i="26"/>
  <c r="AD742" i="26" s="1"/>
  <c r="E742" i="26"/>
  <c r="D742" i="26"/>
  <c r="A742" i="26"/>
  <c r="AP741" i="26"/>
  <c r="AO741" i="26"/>
  <c r="AN741" i="26"/>
  <c r="AM741" i="26"/>
  <c r="AL741" i="26"/>
  <c r="AH741" i="26"/>
  <c r="AF741" i="26"/>
  <c r="S741" i="26"/>
  <c r="AQ741" i="26" s="1"/>
  <c r="L741" i="26"/>
  <c r="I741" i="26"/>
  <c r="E741" i="26"/>
  <c r="D741" i="26"/>
  <c r="A741" i="26"/>
  <c r="AP740" i="26"/>
  <c r="AO740" i="26"/>
  <c r="AN740" i="26"/>
  <c r="AM740" i="26"/>
  <c r="AL740" i="26"/>
  <c r="AH740" i="26"/>
  <c r="AF740" i="26"/>
  <c r="S740" i="26"/>
  <c r="AQ740" i="26" s="1"/>
  <c r="L740" i="26"/>
  <c r="I740" i="26"/>
  <c r="E740" i="26"/>
  <c r="D740" i="26"/>
  <c r="A740" i="26"/>
  <c r="AN739" i="26"/>
  <c r="AM739" i="26"/>
  <c r="AL739" i="26"/>
  <c r="AH739" i="26"/>
  <c r="AF739" i="26"/>
  <c r="S739" i="26"/>
  <c r="AQ739" i="26" s="1"/>
  <c r="L739" i="26"/>
  <c r="AO739" i="26" s="1"/>
  <c r="AP739" i="26" s="1"/>
  <c r="I739" i="26"/>
  <c r="AD739" i="26" s="1"/>
  <c r="AG739" i="26" s="1"/>
  <c r="E739" i="26"/>
  <c r="D739" i="26"/>
  <c r="A739" i="26"/>
  <c r="AN738" i="26"/>
  <c r="AM738" i="26"/>
  <c r="AL738" i="26"/>
  <c r="AH738" i="26"/>
  <c r="AF738" i="26"/>
  <c r="S738" i="26"/>
  <c r="AQ738" i="26" s="1"/>
  <c r="L738" i="26"/>
  <c r="AO738" i="26" s="1"/>
  <c r="AP738" i="26" s="1"/>
  <c r="I738" i="26"/>
  <c r="AD738" i="26" s="1"/>
  <c r="E738" i="26"/>
  <c r="D738" i="26"/>
  <c r="A738" i="26"/>
  <c r="AN737" i="26"/>
  <c r="AM737" i="26"/>
  <c r="AL737" i="26"/>
  <c r="AH737" i="26"/>
  <c r="AF737" i="26"/>
  <c r="S737" i="26"/>
  <c r="AQ737" i="26" s="1"/>
  <c r="L737" i="26"/>
  <c r="AO737" i="26" s="1"/>
  <c r="AP737" i="26" s="1"/>
  <c r="I737" i="26"/>
  <c r="AD737" i="26" s="1"/>
  <c r="E737" i="26"/>
  <c r="D737" i="26"/>
  <c r="A737" i="26"/>
  <c r="AO736" i="26"/>
  <c r="AP736" i="26" s="1"/>
  <c r="AN736" i="26"/>
  <c r="AM736" i="26"/>
  <c r="AL736" i="26"/>
  <c r="AH736" i="26"/>
  <c r="AF736" i="26"/>
  <c r="S736" i="26"/>
  <c r="AQ736" i="26" s="1"/>
  <c r="L736" i="26"/>
  <c r="I736" i="26"/>
  <c r="AD736" i="26" s="1"/>
  <c r="E736" i="26"/>
  <c r="D736" i="26"/>
  <c r="A736" i="26"/>
  <c r="AP735" i="26"/>
  <c r="AO735" i="26"/>
  <c r="AN735" i="26"/>
  <c r="AM735" i="26"/>
  <c r="AL735" i="26"/>
  <c r="AH735" i="26"/>
  <c r="AF735" i="26"/>
  <c r="S735" i="26"/>
  <c r="AQ735" i="26" s="1"/>
  <c r="L735" i="26"/>
  <c r="I735" i="26"/>
  <c r="AD735" i="26" s="1"/>
  <c r="E735" i="26"/>
  <c r="D735" i="26"/>
  <c r="A735" i="26"/>
  <c r="AP734" i="26"/>
  <c r="AO734" i="26"/>
  <c r="AN734" i="26"/>
  <c r="AM734" i="26"/>
  <c r="AL734" i="26"/>
  <c r="AH734" i="26"/>
  <c r="AF734" i="26"/>
  <c r="S734" i="26"/>
  <c r="AQ734" i="26" s="1"/>
  <c r="L734" i="26"/>
  <c r="I734" i="26"/>
  <c r="AD734" i="26" s="1"/>
  <c r="AG734" i="26" s="1"/>
  <c r="E734" i="26"/>
  <c r="D734" i="26"/>
  <c r="A734" i="26"/>
  <c r="AN733" i="26"/>
  <c r="AM733" i="26"/>
  <c r="AL733" i="26"/>
  <c r="AH733" i="26"/>
  <c r="AF733" i="26"/>
  <c r="S733" i="26"/>
  <c r="AQ733" i="26" s="1"/>
  <c r="L733" i="26"/>
  <c r="AO733" i="26" s="1"/>
  <c r="AP733" i="26" s="1"/>
  <c r="I733" i="26"/>
  <c r="E733" i="26"/>
  <c r="D733" i="26"/>
  <c r="A733" i="26"/>
  <c r="AN732" i="26"/>
  <c r="AM732" i="26"/>
  <c r="AL732" i="26"/>
  <c r="AH732" i="26"/>
  <c r="AF732" i="26"/>
  <c r="S732" i="26"/>
  <c r="AQ732" i="26" s="1"/>
  <c r="L732" i="26"/>
  <c r="AO732" i="26" s="1"/>
  <c r="AP732" i="26" s="1"/>
  <c r="I732" i="26"/>
  <c r="E732" i="26"/>
  <c r="D732" i="26"/>
  <c r="A732" i="26"/>
  <c r="AP731" i="26"/>
  <c r="AN731" i="26"/>
  <c r="AM731" i="26"/>
  <c r="AL731" i="26"/>
  <c r="AH731" i="26"/>
  <c r="AF731" i="26"/>
  <c r="S731" i="26"/>
  <c r="AQ731" i="26" s="1"/>
  <c r="L731" i="26"/>
  <c r="AO731" i="26" s="1"/>
  <c r="I731" i="26"/>
  <c r="AD731" i="26" s="1"/>
  <c r="E731" i="26"/>
  <c r="D731" i="26"/>
  <c r="A731" i="26"/>
  <c r="AO730" i="26"/>
  <c r="AP730" i="26" s="1"/>
  <c r="AN730" i="26"/>
  <c r="AM730" i="26"/>
  <c r="AL730" i="26"/>
  <c r="AH730" i="26"/>
  <c r="AF730" i="26"/>
  <c r="S730" i="26"/>
  <c r="AQ730" i="26" s="1"/>
  <c r="L730" i="26"/>
  <c r="I730" i="26"/>
  <c r="AD730" i="26" s="1"/>
  <c r="E730" i="26"/>
  <c r="D730" i="26"/>
  <c r="A730" i="26"/>
  <c r="AP729" i="26"/>
  <c r="AO729" i="26"/>
  <c r="AN729" i="26"/>
  <c r="AM729" i="26"/>
  <c r="AL729" i="26"/>
  <c r="AH729" i="26"/>
  <c r="AF729" i="26"/>
  <c r="S729" i="26"/>
  <c r="AQ729" i="26" s="1"/>
  <c r="L729" i="26"/>
  <c r="I729" i="26"/>
  <c r="AD729" i="26" s="1"/>
  <c r="E729" i="26"/>
  <c r="D729" i="26"/>
  <c r="A729" i="26"/>
  <c r="AP728" i="26"/>
  <c r="AO728" i="26"/>
  <c r="AN728" i="26"/>
  <c r="AM728" i="26"/>
  <c r="AL728" i="26"/>
  <c r="AH728" i="26"/>
  <c r="AF728" i="26"/>
  <c r="S728" i="26"/>
  <c r="AQ728" i="26" s="1"/>
  <c r="L728" i="26"/>
  <c r="I728" i="26"/>
  <c r="E728" i="26"/>
  <c r="D728" i="26"/>
  <c r="A728" i="26"/>
  <c r="AN727" i="26"/>
  <c r="AM727" i="26"/>
  <c r="AL727" i="26"/>
  <c r="AH727" i="26"/>
  <c r="AF727" i="26"/>
  <c r="S727" i="26"/>
  <c r="AQ727" i="26" s="1"/>
  <c r="L727" i="26"/>
  <c r="AO727" i="26" s="1"/>
  <c r="AP727" i="26" s="1"/>
  <c r="I727" i="26"/>
  <c r="E727" i="26"/>
  <c r="D727" i="26"/>
  <c r="A727" i="26"/>
  <c r="AN726" i="26"/>
  <c r="AM726" i="26"/>
  <c r="AL726" i="26"/>
  <c r="AH726" i="26"/>
  <c r="AF726" i="26"/>
  <c r="S726" i="26"/>
  <c r="AQ726" i="26" s="1"/>
  <c r="L726" i="26"/>
  <c r="AO726" i="26" s="1"/>
  <c r="AP726" i="26" s="1"/>
  <c r="I726" i="26"/>
  <c r="E726" i="26"/>
  <c r="D726" i="26"/>
  <c r="A726" i="26"/>
  <c r="AN725" i="26"/>
  <c r="AM725" i="26"/>
  <c r="AL725" i="26"/>
  <c r="AH725" i="26"/>
  <c r="AF725" i="26"/>
  <c r="S725" i="26"/>
  <c r="AQ725" i="26" s="1"/>
  <c r="L725" i="26"/>
  <c r="AO725" i="26" s="1"/>
  <c r="AP725" i="26" s="1"/>
  <c r="I725" i="26"/>
  <c r="AD725" i="26" s="1"/>
  <c r="E725" i="26"/>
  <c r="D725" i="26"/>
  <c r="A725" i="26"/>
  <c r="AO724" i="26"/>
  <c r="AP724" i="26" s="1"/>
  <c r="AN724" i="26"/>
  <c r="AM724" i="26"/>
  <c r="AL724" i="26"/>
  <c r="AH724" i="26"/>
  <c r="AF724" i="26"/>
  <c r="S724" i="26"/>
  <c r="AQ724" i="26" s="1"/>
  <c r="L724" i="26"/>
  <c r="I724" i="26"/>
  <c r="AD724" i="26" s="1"/>
  <c r="E724" i="26"/>
  <c r="D724" i="26"/>
  <c r="A724" i="26"/>
  <c r="AP723" i="26"/>
  <c r="AO723" i="26"/>
  <c r="AN723" i="26"/>
  <c r="AM723" i="26"/>
  <c r="AL723" i="26"/>
  <c r="AH723" i="26"/>
  <c r="AF723" i="26"/>
  <c r="S723" i="26"/>
  <c r="AQ723" i="26" s="1"/>
  <c r="L723" i="26"/>
  <c r="I723" i="26"/>
  <c r="AD723" i="26" s="1"/>
  <c r="E723" i="26"/>
  <c r="D723" i="26"/>
  <c r="A723" i="26"/>
  <c r="AP722" i="26"/>
  <c r="AO722" i="26"/>
  <c r="AN722" i="26"/>
  <c r="AM722" i="26"/>
  <c r="AL722" i="26"/>
  <c r="AH722" i="26"/>
  <c r="AF722" i="26"/>
  <c r="S722" i="26"/>
  <c r="AQ722" i="26" s="1"/>
  <c r="L722" i="26"/>
  <c r="I722" i="26"/>
  <c r="AE722" i="26" s="1"/>
  <c r="E722" i="26"/>
  <c r="D722" i="26"/>
  <c r="A722" i="26"/>
  <c r="AN721" i="26"/>
  <c r="AM721" i="26"/>
  <c r="AL721" i="26"/>
  <c r="AH721" i="26"/>
  <c r="AF721" i="26"/>
  <c r="S721" i="26"/>
  <c r="AQ721" i="26" s="1"/>
  <c r="L721" i="26"/>
  <c r="AO721" i="26" s="1"/>
  <c r="AP721" i="26" s="1"/>
  <c r="I721" i="26"/>
  <c r="AD721" i="26" s="1"/>
  <c r="AG721" i="26" s="1"/>
  <c r="E721" i="26"/>
  <c r="D721" i="26"/>
  <c r="A721" i="26"/>
  <c r="AN720" i="26"/>
  <c r="AM720" i="26"/>
  <c r="AL720" i="26"/>
  <c r="AH720" i="26"/>
  <c r="AF720" i="26"/>
  <c r="S720" i="26"/>
  <c r="AQ720" i="26" s="1"/>
  <c r="L720" i="26"/>
  <c r="AO720" i="26" s="1"/>
  <c r="AP720" i="26" s="1"/>
  <c r="I720" i="26"/>
  <c r="E720" i="26"/>
  <c r="D720" i="26"/>
  <c r="A720" i="26"/>
  <c r="AN719" i="26"/>
  <c r="AM719" i="26"/>
  <c r="AL719" i="26"/>
  <c r="AH719" i="26"/>
  <c r="AF719" i="26"/>
  <c r="S719" i="26"/>
  <c r="AQ719" i="26" s="1"/>
  <c r="L719" i="26"/>
  <c r="AO719" i="26" s="1"/>
  <c r="AP719" i="26" s="1"/>
  <c r="I719" i="26"/>
  <c r="AD719" i="26" s="1"/>
  <c r="E719" i="26"/>
  <c r="D719" i="26"/>
  <c r="A719" i="26"/>
  <c r="AO718" i="26"/>
  <c r="AP718" i="26" s="1"/>
  <c r="AN718" i="26"/>
  <c r="AM718" i="26"/>
  <c r="AL718" i="26"/>
  <c r="AH718" i="26"/>
  <c r="AF718" i="26"/>
  <c r="S718" i="26"/>
  <c r="AQ718" i="26" s="1"/>
  <c r="L718" i="26"/>
  <c r="I718" i="26"/>
  <c r="AD718" i="26" s="1"/>
  <c r="E718" i="26"/>
  <c r="D718" i="26"/>
  <c r="A718" i="26"/>
  <c r="AP717" i="26"/>
  <c r="AO717" i="26"/>
  <c r="AN717" i="26"/>
  <c r="AM717" i="26"/>
  <c r="AL717" i="26"/>
  <c r="AH717" i="26"/>
  <c r="AF717" i="26"/>
  <c r="S717" i="26"/>
  <c r="AQ717" i="26" s="1"/>
  <c r="L717" i="26"/>
  <c r="I717" i="26"/>
  <c r="E717" i="26"/>
  <c r="D717" i="26"/>
  <c r="A717" i="26"/>
  <c r="AP716" i="26"/>
  <c r="AO716" i="26"/>
  <c r="AN716" i="26"/>
  <c r="AM716" i="26"/>
  <c r="AL716" i="26"/>
  <c r="AH716" i="26"/>
  <c r="AF716" i="26"/>
  <c r="S716" i="26"/>
  <c r="AQ716" i="26" s="1"/>
  <c r="L716" i="26"/>
  <c r="I716" i="26"/>
  <c r="AD716" i="26" s="1"/>
  <c r="E716" i="26"/>
  <c r="D716" i="26"/>
  <c r="A716" i="26"/>
  <c r="AN715" i="26"/>
  <c r="AM715" i="26"/>
  <c r="AL715" i="26"/>
  <c r="AH715" i="26"/>
  <c r="AF715" i="26"/>
  <c r="S715" i="26"/>
  <c r="AQ715" i="26" s="1"/>
  <c r="L715" i="26"/>
  <c r="AO715" i="26" s="1"/>
  <c r="AP715" i="26" s="1"/>
  <c r="I715" i="26"/>
  <c r="AD715" i="26" s="1"/>
  <c r="AG715" i="26" s="1"/>
  <c r="E715" i="26"/>
  <c r="D715" i="26"/>
  <c r="A715" i="26"/>
  <c r="AN714" i="26"/>
  <c r="AM714" i="26"/>
  <c r="AL714" i="26"/>
  <c r="AH714" i="26"/>
  <c r="AF714" i="26"/>
  <c r="S714" i="26"/>
  <c r="AQ714" i="26" s="1"/>
  <c r="L714" i="26"/>
  <c r="AO714" i="26" s="1"/>
  <c r="AP714" i="26" s="1"/>
  <c r="I714" i="26"/>
  <c r="AE714" i="26" s="1"/>
  <c r="E714" i="26"/>
  <c r="D714" i="26"/>
  <c r="A714" i="26"/>
  <c r="AN713" i="26"/>
  <c r="AM713" i="26"/>
  <c r="AL713" i="26"/>
  <c r="AH713" i="26"/>
  <c r="AF713" i="26"/>
  <c r="S713" i="26"/>
  <c r="AQ713" i="26" s="1"/>
  <c r="L713" i="26"/>
  <c r="AO713" i="26" s="1"/>
  <c r="AP713" i="26" s="1"/>
  <c r="I713" i="26"/>
  <c r="AD713" i="26" s="1"/>
  <c r="E713" i="26"/>
  <c r="D713" i="26"/>
  <c r="A713" i="26"/>
  <c r="AO712" i="26"/>
  <c r="AP712" i="26" s="1"/>
  <c r="AN712" i="26"/>
  <c r="AM712" i="26"/>
  <c r="AL712" i="26"/>
  <c r="AH712" i="26"/>
  <c r="AF712" i="26"/>
  <c r="S712" i="26"/>
  <c r="AQ712" i="26" s="1"/>
  <c r="L712" i="26"/>
  <c r="I712" i="26"/>
  <c r="AD712" i="26" s="1"/>
  <c r="E712" i="26"/>
  <c r="D712" i="26"/>
  <c r="A712" i="26"/>
  <c r="AP711" i="26"/>
  <c r="AO711" i="26"/>
  <c r="AN711" i="26"/>
  <c r="AM711" i="26"/>
  <c r="AL711" i="26"/>
  <c r="AH711" i="26"/>
  <c r="AF711" i="26"/>
  <c r="S711" i="26"/>
  <c r="AQ711" i="26" s="1"/>
  <c r="L711" i="26"/>
  <c r="I711" i="26"/>
  <c r="AE711" i="26" s="1"/>
  <c r="E711" i="26"/>
  <c r="D711" i="26"/>
  <c r="A711" i="26"/>
  <c r="AP710" i="26"/>
  <c r="AO710" i="26"/>
  <c r="AN710" i="26"/>
  <c r="AM710" i="26"/>
  <c r="AL710" i="26"/>
  <c r="AH710" i="26"/>
  <c r="AF710" i="26"/>
  <c r="S710" i="26"/>
  <c r="AQ710" i="26" s="1"/>
  <c r="L710" i="26"/>
  <c r="I710" i="26"/>
  <c r="AD710" i="26" s="1"/>
  <c r="E710" i="26"/>
  <c r="D710" i="26"/>
  <c r="A710" i="26"/>
  <c r="AN709" i="26"/>
  <c r="AM709" i="26"/>
  <c r="AL709" i="26"/>
  <c r="AH709" i="26"/>
  <c r="AF709" i="26"/>
  <c r="S709" i="26"/>
  <c r="AQ709" i="26" s="1"/>
  <c r="L709" i="26"/>
  <c r="AO709" i="26" s="1"/>
  <c r="AP709" i="26" s="1"/>
  <c r="I709" i="26"/>
  <c r="AD709" i="26" s="1"/>
  <c r="E709" i="26"/>
  <c r="D709" i="26"/>
  <c r="A709" i="26"/>
  <c r="AN708" i="26"/>
  <c r="AM708" i="26"/>
  <c r="AL708" i="26"/>
  <c r="AH708" i="26"/>
  <c r="AF708" i="26"/>
  <c r="S708" i="26"/>
  <c r="AQ708" i="26" s="1"/>
  <c r="L708" i="26"/>
  <c r="AO708" i="26" s="1"/>
  <c r="AP708" i="26" s="1"/>
  <c r="I708" i="26"/>
  <c r="E708" i="26"/>
  <c r="D708" i="26"/>
  <c r="A708" i="26"/>
  <c r="AP707" i="26"/>
  <c r="AN707" i="26"/>
  <c r="AM707" i="26"/>
  <c r="AL707" i="26"/>
  <c r="AH707" i="26"/>
  <c r="AF707" i="26"/>
  <c r="S707" i="26"/>
  <c r="AQ707" i="26" s="1"/>
  <c r="L707" i="26"/>
  <c r="AO707" i="26" s="1"/>
  <c r="I707" i="26"/>
  <c r="AD707" i="26" s="1"/>
  <c r="E707" i="26"/>
  <c r="D707" i="26"/>
  <c r="A707" i="26"/>
  <c r="AO706" i="26"/>
  <c r="AP706" i="26" s="1"/>
  <c r="AN706" i="26"/>
  <c r="AM706" i="26"/>
  <c r="AL706" i="26"/>
  <c r="AH706" i="26"/>
  <c r="AF706" i="26"/>
  <c r="S706" i="26"/>
  <c r="AQ706" i="26" s="1"/>
  <c r="L706" i="26"/>
  <c r="I706" i="26"/>
  <c r="AD706" i="26" s="1"/>
  <c r="E706" i="26"/>
  <c r="D706" i="26"/>
  <c r="A706" i="26"/>
  <c r="AP705" i="26"/>
  <c r="AO705" i="26"/>
  <c r="AN705" i="26"/>
  <c r="AM705" i="26"/>
  <c r="AL705" i="26"/>
  <c r="AH705" i="26"/>
  <c r="AF705" i="26"/>
  <c r="S705" i="26"/>
  <c r="AQ705" i="26" s="1"/>
  <c r="L705" i="26"/>
  <c r="I705" i="26"/>
  <c r="AD705" i="26" s="1"/>
  <c r="AG705" i="26" s="1"/>
  <c r="E705" i="26"/>
  <c r="D705" i="26"/>
  <c r="A705" i="26"/>
  <c r="AO704" i="26"/>
  <c r="AP704" i="26" s="1"/>
  <c r="AN704" i="26"/>
  <c r="AM704" i="26"/>
  <c r="AL704" i="26"/>
  <c r="AH704" i="26"/>
  <c r="AF704" i="26"/>
  <c r="S704" i="26"/>
  <c r="AQ704" i="26" s="1"/>
  <c r="L704" i="26"/>
  <c r="I704" i="26"/>
  <c r="E704" i="26"/>
  <c r="D704" i="26"/>
  <c r="A704" i="26"/>
  <c r="AO703" i="26"/>
  <c r="AP703" i="26" s="1"/>
  <c r="AN703" i="26"/>
  <c r="AM703" i="26"/>
  <c r="AL703" i="26"/>
  <c r="AH703" i="26"/>
  <c r="AF703" i="26"/>
  <c r="S703" i="26"/>
  <c r="AQ703" i="26" s="1"/>
  <c r="L703" i="26"/>
  <c r="I703" i="26"/>
  <c r="AD703" i="26" s="1"/>
  <c r="AG703" i="26" s="1"/>
  <c r="E703" i="26"/>
  <c r="D703" i="26"/>
  <c r="A703" i="26"/>
  <c r="AN702" i="26"/>
  <c r="AM702" i="26"/>
  <c r="AL702" i="26"/>
  <c r="AH702" i="26"/>
  <c r="AF702" i="26"/>
  <c r="S702" i="26"/>
  <c r="AQ702" i="26" s="1"/>
  <c r="L702" i="26"/>
  <c r="AO702" i="26" s="1"/>
  <c r="AP702" i="26" s="1"/>
  <c r="I702" i="26"/>
  <c r="AE702" i="26" s="1"/>
  <c r="E702" i="26"/>
  <c r="D702" i="26"/>
  <c r="A702" i="26"/>
  <c r="AN701" i="26"/>
  <c r="AM701" i="26"/>
  <c r="AL701" i="26"/>
  <c r="AH701" i="26"/>
  <c r="AF701" i="26"/>
  <c r="S701" i="26"/>
  <c r="AQ701" i="26" s="1"/>
  <c r="L701" i="26"/>
  <c r="AO701" i="26" s="1"/>
  <c r="AP701" i="26" s="1"/>
  <c r="I701" i="26"/>
  <c r="AD701" i="26" s="1"/>
  <c r="E701" i="26"/>
  <c r="D701" i="26"/>
  <c r="A701" i="26"/>
  <c r="AN700" i="26"/>
  <c r="AM700" i="26"/>
  <c r="AL700" i="26"/>
  <c r="AH700" i="26"/>
  <c r="AF700" i="26"/>
  <c r="S700" i="26"/>
  <c r="AQ700" i="26" s="1"/>
  <c r="L700" i="26"/>
  <c r="AO700" i="26" s="1"/>
  <c r="AP700" i="26" s="1"/>
  <c r="I700" i="26"/>
  <c r="E700" i="26"/>
  <c r="D700" i="26"/>
  <c r="A700" i="26"/>
  <c r="AP699" i="26"/>
  <c r="AO699" i="26"/>
  <c r="AN699" i="26"/>
  <c r="AM699" i="26"/>
  <c r="AL699" i="26"/>
  <c r="AH699" i="26"/>
  <c r="AF699" i="26"/>
  <c r="S699" i="26"/>
  <c r="AQ699" i="26" s="1"/>
  <c r="L699" i="26"/>
  <c r="I699" i="26"/>
  <c r="AD699" i="26" s="1"/>
  <c r="E699" i="26"/>
  <c r="D699" i="26"/>
  <c r="A699" i="26"/>
  <c r="AO698" i="26"/>
  <c r="AP698" i="26" s="1"/>
  <c r="AN698" i="26"/>
  <c r="AM698" i="26"/>
  <c r="AL698" i="26"/>
  <c r="AH698" i="26"/>
  <c r="AF698" i="26"/>
  <c r="S698" i="26"/>
  <c r="AQ698" i="26" s="1"/>
  <c r="L698" i="26"/>
  <c r="I698" i="26"/>
  <c r="E698" i="26"/>
  <c r="D698" i="26"/>
  <c r="A698" i="26"/>
  <c r="AO697" i="26"/>
  <c r="AP697" i="26" s="1"/>
  <c r="AN697" i="26"/>
  <c r="AM697" i="26"/>
  <c r="AL697" i="26"/>
  <c r="AH697" i="26"/>
  <c r="AF697" i="26"/>
  <c r="S697" i="26"/>
  <c r="AQ697" i="26" s="1"/>
  <c r="L697" i="26"/>
  <c r="I697" i="26"/>
  <c r="AD697" i="26" s="1"/>
  <c r="E697" i="26"/>
  <c r="D697" i="26"/>
  <c r="A697" i="26"/>
  <c r="AN696" i="26"/>
  <c r="AM696" i="26"/>
  <c r="AL696" i="26"/>
  <c r="AH696" i="26"/>
  <c r="AF696" i="26"/>
  <c r="S696" i="26"/>
  <c r="AQ696" i="26" s="1"/>
  <c r="L696" i="26"/>
  <c r="AO696" i="26" s="1"/>
  <c r="AP696" i="26" s="1"/>
  <c r="I696" i="26"/>
  <c r="AE696" i="26" s="1"/>
  <c r="E696" i="26"/>
  <c r="D696" i="26"/>
  <c r="A696" i="26"/>
  <c r="AP695" i="26"/>
  <c r="AN695" i="26"/>
  <c r="AM695" i="26"/>
  <c r="AL695" i="26"/>
  <c r="AH695" i="26"/>
  <c r="AF695" i="26"/>
  <c r="S695" i="26"/>
  <c r="AQ695" i="26" s="1"/>
  <c r="L695" i="26"/>
  <c r="AO695" i="26" s="1"/>
  <c r="I695" i="26"/>
  <c r="AD695" i="26" s="1"/>
  <c r="AG695" i="26" s="1"/>
  <c r="E695" i="26"/>
  <c r="D695" i="26"/>
  <c r="A695" i="26"/>
  <c r="AO694" i="26"/>
  <c r="AP694" i="26" s="1"/>
  <c r="AN694" i="26"/>
  <c r="AM694" i="26"/>
  <c r="AL694" i="26"/>
  <c r="AH694" i="26"/>
  <c r="AF694" i="26"/>
  <c r="S694" i="26"/>
  <c r="AQ694" i="26" s="1"/>
  <c r="L694" i="26"/>
  <c r="I694" i="26"/>
  <c r="E694" i="26"/>
  <c r="D694" i="26"/>
  <c r="A694" i="26"/>
  <c r="AP693" i="26"/>
  <c r="AO693" i="26"/>
  <c r="AN693" i="26"/>
  <c r="AM693" i="26"/>
  <c r="AL693" i="26"/>
  <c r="AH693" i="26"/>
  <c r="AF693" i="26"/>
  <c r="S693" i="26"/>
  <c r="AQ693" i="26" s="1"/>
  <c r="L693" i="26"/>
  <c r="I693" i="26"/>
  <c r="AD693" i="26" s="1"/>
  <c r="E693" i="26"/>
  <c r="D693" i="26"/>
  <c r="A693" i="26"/>
  <c r="AP692" i="26"/>
  <c r="AO692" i="26"/>
  <c r="AN692" i="26"/>
  <c r="AM692" i="26"/>
  <c r="AL692" i="26"/>
  <c r="AH692" i="26"/>
  <c r="AF692" i="26"/>
  <c r="S692" i="26"/>
  <c r="AQ692" i="26" s="1"/>
  <c r="L692" i="26"/>
  <c r="I692" i="26"/>
  <c r="AD692" i="26" s="1"/>
  <c r="E692" i="26"/>
  <c r="D692" i="26"/>
  <c r="A692" i="26"/>
  <c r="AN691" i="26"/>
  <c r="AM691" i="26"/>
  <c r="AL691" i="26"/>
  <c r="AH691" i="26"/>
  <c r="AF691" i="26"/>
  <c r="S691" i="26"/>
  <c r="AQ691" i="26" s="1"/>
  <c r="L691" i="26"/>
  <c r="AO691" i="26" s="1"/>
  <c r="AP691" i="26" s="1"/>
  <c r="I691" i="26"/>
  <c r="AD691" i="26" s="1"/>
  <c r="E691" i="26"/>
  <c r="D691" i="26"/>
  <c r="A691" i="26"/>
  <c r="AN690" i="26"/>
  <c r="AM690" i="26"/>
  <c r="AL690" i="26"/>
  <c r="AH690" i="26"/>
  <c r="AF690" i="26"/>
  <c r="S690" i="26"/>
  <c r="AQ690" i="26" s="1"/>
  <c r="L690" i="26"/>
  <c r="AO690" i="26" s="1"/>
  <c r="AP690" i="26" s="1"/>
  <c r="I690" i="26"/>
  <c r="AE690" i="26" s="1"/>
  <c r="A690" i="26"/>
  <c r="AN689" i="26"/>
  <c r="AM689" i="26"/>
  <c r="AL689" i="26"/>
  <c r="AH689" i="26"/>
  <c r="AF689" i="26"/>
  <c r="S689" i="26"/>
  <c r="AQ689" i="26" s="1"/>
  <c r="L689" i="26"/>
  <c r="AO689" i="26" s="1"/>
  <c r="AP689" i="26" s="1"/>
  <c r="I689" i="26"/>
  <c r="AE689" i="26" s="1"/>
  <c r="A689" i="26"/>
  <c r="AN688" i="26"/>
  <c r="AM688" i="26"/>
  <c r="AL688" i="26"/>
  <c r="AH688" i="26"/>
  <c r="AF688" i="26"/>
  <c r="S688" i="26"/>
  <c r="AQ688" i="26" s="1"/>
  <c r="L688" i="26"/>
  <c r="AO688" i="26" s="1"/>
  <c r="AP688" i="26" s="1"/>
  <c r="I688" i="26"/>
  <c r="A688" i="26"/>
  <c r="AN687" i="26"/>
  <c r="AM687" i="26"/>
  <c r="AL687" i="26"/>
  <c r="AH687" i="26"/>
  <c r="AF687" i="26"/>
  <c r="S687" i="26"/>
  <c r="AQ687" i="26" s="1"/>
  <c r="L687" i="26"/>
  <c r="AO687" i="26" s="1"/>
  <c r="AP687" i="26" s="1"/>
  <c r="I687" i="26"/>
  <c r="AE687" i="26" s="1"/>
  <c r="A687" i="26"/>
  <c r="AN686" i="26"/>
  <c r="AM686" i="26"/>
  <c r="AL686" i="26"/>
  <c r="AH686" i="26"/>
  <c r="AF686" i="26"/>
  <c r="S686" i="26"/>
  <c r="AQ686" i="26" s="1"/>
  <c r="L686" i="26"/>
  <c r="AO686" i="26" s="1"/>
  <c r="AP686" i="26" s="1"/>
  <c r="I686" i="26"/>
  <c r="AE686" i="26" s="1"/>
  <c r="A686" i="26"/>
  <c r="AN685" i="26"/>
  <c r="AM685" i="26"/>
  <c r="AL685" i="26"/>
  <c r="AH685" i="26"/>
  <c r="AF685" i="26"/>
  <c r="S685" i="26"/>
  <c r="AQ685" i="26" s="1"/>
  <c r="L685" i="26"/>
  <c r="AO685" i="26" s="1"/>
  <c r="AP685" i="26" s="1"/>
  <c r="I685" i="26"/>
  <c r="AE685" i="26" s="1"/>
  <c r="E685" i="26"/>
  <c r="A685" i="26"/>
  <c r="AP684" i="26"/>
  <c r="AN684" i="26"/>
  <c r="AM684" i="26"/>
  <c r="AL684" i="26"/>
  <c r="AH684" i="26"/>
  <c r="AF684" i="26"/>
  <c r="S684" i="26"/>
  <c r="AQ684" i="26" s="1"/>
  <c r="L684" i="26"/>
  <c r="AO684" i="26" s="1"/>
  <c r="I684" i="26"/>
  <c r="AD684" i="26" s="1"/>
  <c r="D684" i="26"/>
  <c r="E684" i="26"/>
  <c r="A684" i="26"/>
  <c r="AP683" i="26"/>
  <c r="AN683" i="26"/>
  <c r="AM683" i="26"/>
  <c r="AL683" i="26"/>
  <c r="AH683" i="26"/>
  <c r="AF683" i="26"/>
  <c r="S683" i="26"/>
  <c r="AQ683" i="26" s="1"/>
  <c r="L683" i="26"/>
  <c r="AO683" i="26" s="1"/>
  <c r="I683" i="26"/>
  <c r="D683" i="26"/>
  <c r="E683" i="26"/>
  <c r="A683" i="26"/>
  <c r="AN682" i="26"/>
  <c r="AM682" i="26"/>
  <c r="AL682" i="26"/>
  <c r="AH682" i="26"/>
  <c r="AF682" i="26"/>
  <c r="S682" i="26"/>
  <c r="AQ682" i="26" s="1"/>
  <c r="L682" i="26"/>
  <c r="AO682" i="26" s="1"/>
  <c r="AP682" i="26" s="1"/>
  <c r="I682" i="26"/>
  <c r="AD682" i="26" s="1"/>
  <c r="E682" i="26"/>
  <c r="A682" i="26"/>
  <c r="AP681" i="26"/>
  <c r="AN681" i="26"/>
  <c r="AM681" i="26"/>
  <c r="AL681" i="26"/>
  <c r="AH681" i="26"/>
  <c r="AF681" i="26"/>
  <c r="S681" i="26"/>
  <c r="AQ681" i="26" s="1"/>
  <c r="L681" i="26"/>
  <c r="AO681" i="26" s="1"/>
  <c r="I681" i="26"/>
  <c r="AD681" i="26" s="1"/>
  <c r="D681" i="26"/>
  <c r="E681" i="26"/>
  <c r="A681" i="26"/>
  <c r="AP680" i="26"/>
  <c r="AN680" i="26"/>
  <c r="AM680" i="26"/>
  <c r="AL680" i="26"/>
  <c r="AH680" i="26"/>
  <c r="AF680" i="26"/>
  <c r="S680" i="26"/>
  <c r="AQ680" i="26" s="1"/>
  <c r="L680" i="26"/>
  <c r="AO680" i="26" s="1"/>
  <c r="I680" i="26"/>
  <c r="AD680" i="26" s="1"/>
  <c r="D680" i="26"/>
  <c r="E680" i="26"/>
  <c r="A680" i="26"/>
  <c r="AN679" i="26"/>
  <c r="AM679" i="26"/>
  <c r="AL679" i="26"/>
  <c r="AH679" i="26"/>
  <c r="AF679" i="26"/>
  <c r="S679" i="26"/>
  <c r="AQ679" i="26" s="1"/>
  <c r="L679" i="26"/>
  <c r="AO679" i="26" s="1"/>
  <c r="AP679" i="26" s="1"/>
  <c r="I679" i="26"/>
  <c r="AE679" i="26" s="1"/>
  <c r="E679" i="26"/>
  <c r="A679" i="26"/>
  <c r="AP678" i="26"/>
  <c r="AN678" i="26"/>
  <c r="AM678" i="26"/>
  <c r="AL678" i="26"/>
  <c r="AH678" i="26"/>
  <c r="AF678" i="26"/>
  <c r="S678" i="26"/>
  <c r="AQ678" i="26" s="1"/>
  <c r="L678" i="26"/>
  <c r="AO678" i="26" s="1"/>
  <c r="I678" i="26"/>
  <c r="AD678" i="26" s="1"/>
  <c r="E678" i="26"/>
  <c r="D678" i="26"/>
  <c r="A678" i="26"/>
  <c r="AO677" i="26"/>
  <c r="AP677" i="26" s="1"/>
  <c r="AN677" i="26"/>
  <c r="AM677" i="26"/>
  <c r="AL677" i="26"/>
  <c r="AH677" i="26"/>
  <c r="AF677" i="26"/>
  <c r="S677" i="26"/>
  <c r="AQ677" i="26" s="1"/>
  <c r="L677" i="26"/>
  <c r="I677" i="26"/>
  <c r="E677" i="26"/>
  <c r="D677" i="26"/>
  <c r="A677" i="26"/>
  <c r="AO676" i="26"/>
  <c r="AP676" i="26" s="1"/>
  <c r="AN676" i="26"/>
  <c r="AM676" i="26"/>
  <c r="AL676" i="26"/>
  <c r="AH676" i="26"/>
  <c r="AF676" i="26"/>
  <c r="S676" i="26"/>
  <c r="AQ676" i="26" s="1"/>
  <c r="L676" i="26"/>
  <c r="I676" i="26"/>
  <c r="E676" i="26"/>
  <c r="D676" i="26"/>
  <c r="A676" i="26"/>
  <c r="AO675" i="26"/>
  <c r="AP675" i="26" s="1"/>
  <c r="AN675" i="26"/>
  <c r="AM675" i="26"/>
  <c r="AL675" i="26"/>
  <c r="AH675" i="26"/>
  <c r="AF675" i="26"/>
  <c r="S675" i="26"/>
  <c r="AQ675" i="26" s="1"/>
  <c r="L675" i="26"/>
  <c r="I675" i="26"/>
  <c r="AD675" i="26" s="1"/>
  <c r="E675" i="26"/>
  <c r="D675" i="26"/>
  <c r="A675" i="26"/>
  <c r="AO674" i="26"/>
  <c r="AP674" i="26" s="1"/>
  <c r="AN674" i="26"/>
  <c r="AM674" i="26"/>
  <c r="AL674" i="26"/>
  <c r="AH674" i="26"/>
  <c r="AF674" i="26"/>
  <c r="S674" i="26"/>
  <c r="AQ674" i="26" s="1"/>
  <c r="L674" i="26"/>
  <c r="I674" i="26"/>
  <c r="AD674" i="26" s="1"/>
  <c r="E674" i="26"/>
  <c r="D674" i="26"/>
  <c r="A674" i="26"/>
  <c r="AO673" i="26"/>
  <c r="AP673" i="26" s="1"/>
  <c r="AN673" i="26"/>
  <c r="AM673" i="26"/>
  <c r="AL673" i="26"/>
  <c r="AH673" i="26"/>
  <c r="AF673" i="26"/>
  <c r="S673" i="26"/>
  <c r="AQ673" i="26" s="1"/>
  <c r="L673" i="26"/>
  <c r="I673" i="26"/>
  <c r="AD673" i="26" s="1"/>
  <c r="E673" i="26"/>
  <c r="D673" i="26"/>
  <c r="A673" i="26"/>
  <c r="AO672" i="26"/>
  <c r="AP672" i="26" s="1"/>
  <c r="AN672" i="26"/>
  <c r="AM672" i="26"/>
  <c r="AL672" i="26"/>
  <c r="AH672" i="26"/>
  <c r="AF672" i="26"/>
  <c r="S672" i="26"/>
  <c r="AQ672" i="26" s="1"/>
  <c r="L672" i="26"/>
  <c r="I672" i="26"/>
  <c r="AD672" i="26" s="1"/>
  <c r="E672" i="26"/>
  <c r="D672" i="26"/>
  <c r="A672" i="26"/>
  <c r="AO671" i="26"/>
  <c r="AP671" i="26" s="1"/>
  <c r="AN671" i="26"/>
  <c r="AM671" i="26"/>
  <c r="AL671" i="26"/>
  <c r="AH671" i="26"/>
  <c r="AF671" i="26"/>
  <c r="S671" i="26"/>
  <c r="AQ671" i="26" s="1"/>
  <c r="L671" i="26"/>
  <c r="I671" i="26"/>
  <c r="E671" i="26"/>
  <c r="D671" i="26"/>
  <c r="A671" i="26"/>
  <c r="AO670" i="26"/>
  <c r="AP670" i="26" s="1"/>
  <c r="AN670" i="26"/>
  <c r="AM670" i="26"/>
  <c r="AL670" i="26"/>
  <c r="AH670" i="26"/>
  <c r="AF670" i="26"/>
  <c r="S670" i="26"/>
  <c r="AQ670" i="26" s="1"/>
  <c r="L670" i="26"/>
  <c r="I670" i="26"/>
  <c r="E670" i="26"/>
  <c r="D670" i="26"/>
  <c r="A670" i="26"/>
  <c r="AO669" i="26"/>
  <c r="AP669" i="26" s="1"/>
  <c r="AN669" i="26"/>
  <c r="AM669" i="26"/>
  <c r="AL669" i="26"/>
  <c r="AH669" i="26"/>
  <c r="AF669" i="26"/>
  <c r="S669" i="26"/>
  <c r="AQ669" i="26" s="1"/>
  <c r="L669" i="26"/>
  <c r="I669" i="26"/>
  <c r="AD669" i="26" s="1"/>
  <c r="E669" i="26"/>
  <c r="D669" i="26"/>
  <c r="A669" i="26"/>
  <c r="AO668" i="26"/>
  <c r="AP668" i="26" s="1"/>
  <c r="AN668" i="26"/>
  <c r="AM668" i="26"/>
  <c r="AL668" i="26"/>
  <c r="AH668" i="26"/>
  <c r="AF668" i="26"/>
  <c r="S668" i="26"/>
  <c r="AQ668" i="26" s="1"/>
  <c r="L668" i="26"/>
  <c r="I668" i="26"/>
  <c r="AD668" i="26" s="1"/>
  <c r="E668" i="26"/>
  <c r="D668" i="26"/>
  <c r="A668" i="26"/>
  <c r="AO667" i="26"/>
  <c r="AP667" i="26" s="1"/>
  <c r="AN667" i="26"/>
  <c r="AM667" i="26"/>
  <c r="AL667" i="26"/>
  <c r="AH667" i="26"/>
  <c r="AF667" i="26"/>
  <c r="S667" i="26"/>
  <c r="AQ667" i="26" s="1"/>
  <c r="L667" i="26"/>
  <c r="I667" i="26"/>
  <c r="AD667" i="26" s="1"/>
  <c r="E667" i="26"/>
  <c r="D667" i="26"/>
  <c r="A667" i="26"/>
  <c r="AO666" i="26"/>
  <c r="AP666" i="26" s="1"/>
  <c r="AN666" i="26"/>
  <c r="AM666" i="26"/>
  <c r="AL666" i="26"/>
  <c r="AH666" i="26"/>
  <c r="AF666" i="26"/>
  <c r="S666" i="26"/>
  <c r="AQ666" i="26" s="1"/>
  <c r="L666" i="26"/>
  <c r="I666" i="26"/>
  <c r="AD666" i="26" s="1"/>
  <c r="E666" i="26"/>
  <c r="D666" i="26"/>
  <c r="A666" i="26"/>
  <c r="AO665" i="26"/>
  <c r="AP665" i="26" s="1"/>
  <c r="AN665" i="26"/>
  <c r="AM665" i="26"/>
  <c r="AL665" i="26"/>
  <c r="AH665" i="26"/>
  <c r="AF665" i="26"/>
  <c r="S665" i="26"/>
  <c r="AQ665" i="26" s="1"/>
  <c r="L665" i="26"/>
  <c r="I665" i="26"/>
  <c r="E665" i="26"/>
  <c r="D665" i="26"/>
  <c r="A665" i="26"/>
  <c r="AO664" i="26"/>
  <c r="AP664" i="26" s="1"/>
  <c r="AN664" i="26"/>
  <c r="AM664" i="26"/>
  <c r="AL664" i="26"/>
  <c r="AH664" i="26"/>
  <c r="AF664" i="26"/>
  <c r="S664" i="26"/>
  <c r="AQ664" i="26" s="1"/>
  <c r="L664" i="26"/>
  <c r="I664" i="26"/>
  <c r="E664" i="26"/>
  <c r="D664" i="26"/>
  <c r="A664" i="26"/>
  <c r="AO663" i="26"/>
  <c r="AP663" i="26" s="1"/>
  <c r="AN663" i="26"/>
  <c r="AM663" i="26"/>
  <c r="AL663" i="26"/>
  <c r="AH663" i="26"/>
  <c r="AF663" i="26"/>
  <c r="S663" i="26"/>
  <c r="AQ663" i="26" s="1"/>
  <c r="L663" i="26"/>
  <c r="I663" i="26"/>
  <c r="AD663" i="26" s="1"/>
  <c r="E663" i="26"/>
  <c r="D663" i="26"/>
  <c r="A663" i="26"/>
  <c r="AO662" i="26"/>
  <c r="AP662" i="26" s="1"/>
  <c r="AN662" i="26"/>
  <c r="AM662" i="26"/>
  <c r="AL662" i="26"/>
  <c r="AH662" i="26"/>
  <c r="AF662" i="26"/>
  <c r="S662" i="26"/>
  <c r="AQ662" i="26" s="1"/>
  <c r="L662" i="26"/>
  <c r="I662" i="26"/>
  <c r="AD662" i="26" s="1"/>
  <c r="E662" i="26"/>
  <c r="D662" i="26"/>
  <c r="A662" i="26"/>
  <c r="AO661" i="26"/>
  <c r="AP661" i="26" s="1"/>
  <c r="AN661" i="26"/>
  <c r="AM661" i="26"/>
  <c r="AL661" i="26"/>
  <c r="AH661" i="26"/>
  <c r="AF661" i="26"/>
  <c r="S661" i="26"/>
  <c r="AQ661" i="26" s="1"/>
  <c r="L661" i="26"/>
  <c r="I661" i="26"/>
  <c r="AD661" i="26" s="1"/>
  <c r="E661" i="26"/>
  <c r="D661" i="26"/>
  <c r="A661" i="26"/>
  <c r="AO660" i="26"/>
  <c r="AP660" i="26" s="1"/>
  <c r="AN660" i="26"/>
  <c r="AM660" i="26"/>
  <c r="AL660" i="26"/>
  <c r="AH660" i="26"/>
  <c r="AF660" i="26"/>
  <c r="S660" i="26"/>
  <c r="AQ660" i="26" s="1"/>
  <c r="L660" i="26"/>
  <c r="I660" i="26"/>
  <c r="AD660" i="26" s="1"/>
  <c r="E660" i="26"/>
  <c r="D660" i="26"/>
  <c r="A660" i="26"/>
  <c r="AO659" i="26"/>
  <c r="AP659" i="26" s="1"/>
  <c r="AN659" i="26"/>
  <c r="AM659" i="26"/>
  <c r="AL659" i="26"/>
  <c r="AH659" i="26"/>
  <c r="AF659" i="26"/>
  <c r="S659" i="26"/>
  <c r="AQ659" i="26" s="1"/>
  <c r="L659" i="26"/>
  <c r="I659" i="26"/>
  <c r="E659" i="26"/>
  <c r="D659" i="26"/>
  <c r="A659" i="26"/>
  <c r="AO658" i="26"/>
  <c r="AP658" i="26" s="1"/>
  <c r="AN658" i="26"/>
  <c r="AM658" i="26"/>
  <c r="AL658" i="26"/>
  <c r="AH658" i="26"/>
  <c r="AF658" i="26"/>
  <c r="S658" i="26"/>
  <c r="AQ658" i="26" s="1"/>
  <c r="L658" i="26"/>
  <c r="I658" i="26"/>
  <c r="E658" i="26"/>
  <c r="D658" i="26"/>
  <c r="A658" i="26"/>
  <c r="AO657" i="26"/>
  <c r="AP657" i="26" s="1"/>
  <c r="AN657" i="26"/>
  <c r="AM657" i="26"/>
  <c r="AL657" i="26"/>
  <c r="AH657" i="26"/>
  <c r="AF657" i="26"/>
  <c r="S657" i="26"/>
  <c r="AQ657" i="26" s="1"/>
  <c r="L657" i="26"/>
  <c r="I657" i="26"/>
  <c r="AD657" i="26" s="1"/>
  <c r="E657" i="26"/>
  <c r="D657" i="26"/>
  <c r="A657" i="26"/>
  <c r="AO656" i="26"/>
  <c r="AP656" i="26" s="1"/>
  <c r="AN656" i="26"/>
  <c r="AM656" i="26"/>
  <c r="AL656" i="26"/>
  <c r="AH656" i="26"/>
  <c r="AF656" i="26"/>
  <c r="S656" i="26"/>
  <c r="AQ656" i="26" s="1"/>
  <c r="L656" i="26"/>
  <c r="I656" i="26"/>
  <c r="AD656" i="26" s="1"/>
  <c r="E656" i="26"/>
  <c r="D656" i="26"/>
  <c r="A656" i="26"/>
  <c r="AO655" i="26"/>
  <c r="AP655" i="26" s="1"/>
  <c r="AN655" i="26"/>
  <c r="AM655" i="26"/>
  <c r="AL655" i="26"/>
  <c r="AH655" i="26"/>
  <c r="AF655" i="26"/>
  <c r="S655" i="26"/>
  <c r="AQ655" i="26" s="1"/>
  <c r="L655" i="26"/>
  <c r="I655" i="26"/>
  <c r="AD655" i="26" s="1"/>
  <c r="E655" i="26"/>
  <c r="D655" i="26"/>
  <c r="A655" i="26"/>
  <c r="AO654" i="26"/>
  <c r="AP654" i="26" s="1"/>
  <c r="AN654" i="26"/>
  <c r="AM654" i="26"/>
  <c r="AL654" i="26"/>
  <c r="AH654" i="26"/>
  <c r="AF654" i="26"/>
  <c r="S654" i="26"/>
  <c r="AQ654" i="26" s="1"/>
  <c r="L654" i="26"/>
  <c r="I654" i="26"/>
  <c r="AE654" i="26" s="1"/>
  <c r="E654" i="26"/>
  <c r="D654" i="26"/>
  <c r="A654" i="26"/>
  <c r="AO653" i="26"/>
  <c r="AP653" i="26" s="1"/>
  <c r="AN653" i="26"/>
  <c r="AM653" i="26"/>
  <c r="AL653" i="26"/>
  <c r="AH653" i="26"/>
  <c r="AF653" i="26"/>
  <c r="S653" i="26"/>
  <c r="AQ653" i="26" s="1"/>
  <c r="L653" i="26"/>
  <c r="I653" i="26"/>
  <c r="AD653" i="26" s="1"/>
  <c r="E653" i="26"/>
  <c r="D653" i="26"/>
  <c r="A653" i="26"/>
  <c r="AO652" i="26"/>
  <c r="AP652" i="26" s="1"/>
  <c r="AN652" i="26"/>
  <c r="AM652" i="26"/>
  <c r="AL652" i="26"/>
  <c r="AH652" i="26"/>
  <c r="AF652" i="26"/>
  <c r="S652" i="26"/>
  <c r="AQ652" i="26" s="1"/>
  <c r="L652" i="26"/>
  <c r="I652" i="26"/>
  <c r="AE652" i="26" s="1"/>
  <c r="E652" i="26"/>
  <c r="D652" i="26"/>
  <c r="A652" i="26"/>
  <c r="AO651" i="26"/>
  <c r="AP651" i="26" s="1"/>
  <c r="AN651" i="26"/>
  <c r="AM651" i="26"/>
  <c r="AL651" i="26"/>
  <c r="AH651" i="26"/>
  <c r="AF651" i="26"/>
  <c r="S651" i="26"/>
  <c r="AQ651" i="26" s="1"/>
  <c r="L651" i="26"/>
  <c r="I651" i="26"/>
  <c r="AE651" i="26" s="1"/>
  <c r="E651" i="26"/>
  <c r="D651" i="26"/>
  <c r="A651" i="26"/>
  <c r="AO650" i="26"/>
  <c r="AP650" i="26" s="1"/>
  <c r="AN650" i="26"/>
  <c r="AM650" i="26"/>
  <c r="AL650" i="26"/>
  <c r="AH650" i="26"/>
  <c r="AF650" i="26"/>
  <c r="S650" i="26"/>
  <c r="AQ650" i="26" s="1"/>
  <c r="L650" i="26"/>
  <c r="I650" i="26"/>
  <c r="AD650" i="26" s="1"/>
  <c r="E650" i="26"/>
  <c r="D650" i="26"/>
  <c r="A650" i="26"/>
  <c r="AO649" i="26"/>
  <c r="AP649" i="26" s="1"/>
  <c r="AN649" i="26"/>
  <c r="AM649" i="26"/>
  <c r="AL649" i="26"/>
  <c r="AH649" i="26"/>
  <c r="AF649" i="26"/>
  <c r="S649" i="26"/>
  <c r="AQ649" i="26" s="1"/>
  <c r="L649" i="26"/>
  <c r="I649" i="26"/>
  <c r="AD649" i="26" s="1"/>
  <c r="E649" i="26"/>
  <c r="D649" i="26"/>
  <c r="A649" i="26"/>
  <c r="AO648" i="26"/>
  <c r="AP648" i="26" s="1"/>
  <c r="AN648" i="26"/>
  <c r="AM648" i="26"/>
  <c r="AL648" i="26"/>
  <c r="AH648" i="26"/>
  <c r="AF648" i="26"/>
  <c r="S648" i="26"/>
  <c r="AQ648" i="26" s="1"/>
  <c r="L648" i="26"/>
  <c r="I648" i="26"/>
  <c r="AE648" i="26" s="1"/>
  <c r="E648" i="26"/>
  <c r="D648" i="26"/>
  <c r="A648" i="26"/>
  <c r="AO647" i="26"/>
  <c r="AP647" i="26" s="1"/>
  <c r="AN647" i="26"/>
  <c r="AM647" i="26"/>
  <c r="AL647" i="26"/>
  <c r="AH647" i="26"/>
  <c r="AF647" i="26"/>
  <c r="S647" i="26"/>
  <c r="AQ647" i="26" s="1"/>
  <c r="L647" i="26"/>
  <c r="I647" i="26"/>
  <c r="AD647" i="26" s="1"/>
  <c r="E647" i="26"/>
  <c r="D647" i="26"/>
  <c r="A647" i="26"/>
  <c r="AO646" i="26"/>
  <c r="AP646" i="26" s="1"/>
  <c r="AN646" i="26"/>
  <c r="AM646" i="26"/>
  <c r="AL646" i="26"/>
  <c r="AH646" i="26"/>
  <c r="AF646" i="26"/>
  <c r="S646" i="26"/>
  <c r="AQ646" i="26" s="1"/>
  <c r="L646" i="26"/>
  <c r="I646" i="26"/>
  <c r="AD646" i="26" s="1"/>
  <c r="E646" i="26"/>
  <c r="D646" i="26"/>
  <c r="A646" i="26"/>
  <c r="AO645" i="26"/>
  <c r="AP645" i="26" s="1"/>
  <c r="AN645" i="26"/>
  <c r="AM645" i="26"/>
  <c r="AL645" i="26"/>
  <c r="AH645" i="26"/>
  <c r="AF645" i="26"/>
  <c r="S645" i="26"/>
  <c r="AQ645" i="26" s="1"/>
  <c r="L645" i="26"/>
  <c r="I645" i="26"/>
  <c r="AE645" i="26" s="1"/>
  <c r="E645" i="26"/>
  <c r="D645" i="26"/>
  <c r="A645" i="26"/>
  <c r="AO644" i="26"/>
  <c r="AP644" i="26" s="1"/>
  <c r="AN644" i="26"/>
  <c r="AM644" i="26"/>
  <c r="AL644" i="26"/>
  <c r="AH644" i="26"/>
  <c r="AF644" i="26"/>
  <c r="S644" i="26"/>
  <c r="AQ644" i="26" s="1"/>
  <c r="L644" i="26"/>
  <c r="I644" i="26"/>
  <c r="AD644" i="26" s="1"/>
  <c r="E644" i="26"/>
  <c r="D644" i="26"/>
  <c r="A644" i="26"/>
  <c r="AO643" i="26"/>
  <c r="AP643" i="26" s="1"/>
  <c r="AN643" i="26"/>
  <c r="AM643" i="26"/>
  <c r="AL643" i="26"/>
  <c r="AH643" i="26"/>
  <c r="AF643" i="26"/>
  <c r="S643" i="26"/>
  <c r="AQ643" i="26" s="1"/>
  <c r="L643" i="26"/>
  <c r="I643" i="26"/>
  <c r="AD643" i="26" s="1"/>
  <c r="E643" i="26"/>
  <c r="D643" i="26"/>
  <c r="A643" i="26"/>
  <c r="AO642" i="26"/>
  <c r="AP642" i="26" s="1"/>
  <c r="AN642" i="26"/>
  <c r="AM642" i="26"/>
  <c r="AL642" i="26"/>
  <c r="AH642" i="26"/>
  <c r="AF642" i="26"/>
  <c r="S642" i="26"/>
  <c r="AQ642" i="26" s="1"/>
  <c r="L642" i="26"/>
  <c r="I642" i="26"/>
  <c r="AD642" i="26" s="1"/>
  <c r="E642" i="26"/>
  <c r="D642" i="26"/>
  <c r="A642" i="26"/>
  <c r="AO641" i="26"/>
  <c r="AP641" i="26" s="1"/>
  <c r="AN641" i="26"/>
  <c r="AM641" i="26"/>
  <c r="AL641" i="26"/>
  <c r="AH641" i="26"/>
  <c r="AF641" i="26"/>
  <c r="S641" i="26"/>
  <c r="AQ641" i="26" s="1"/>
  <c r="L641" i="26"/>
  <c r="I641" i="26"/>
  <c r="AD641" i="26" s="1"/>
  <c r="E641" i="26"/>
  <c r="D641" i="26"/>
  <c r="A641" i="26"/>
  <c r="AO640" i="26"/>
  <c r="AP640" i="26" s="1"/>
  <c r="AN640" i="26"/>
  <c r="AM640" i="26"/>
  <c r="AL640" i="26"/>
  <c r="AH640" i="26"/>
  <c r="AF640" i="26"/>
  <c r="S640" i="26"/>
  <c r="AQ640" i="26" s="1"/>
  <c r="L640" i="26"/>
  <c r="I640" i="26"/>
  <c r="AD640" i="26" s="1"/>
  <c r="E640" i="26"/>
  <c r="D640" i="26"/>
  <c r="A640" i="26"/>
  <c r="AO639" i="26"/>
  <c r="AP639" i="26" s="1"/>
  <c r="AN639" i="26"/>
  <c r="AM639" i="26"/>
  <c r="AL639" i="26"/>
  <c r="AH639" i="26"/>
  <c r="AF639" i="26"/>
  <c r="S639" i="26"/>
  <c r="AQ639" i="26" s="1"/>
  <c r="L639" i="26"/>
  <c r="I639" i="26"/>
  <c r="AD639" i="26" s="1"/>
  <c r="E639" i="26"/>
  <c r="D639" i="26"/>
  <c r="A639" i="26"/>
  <c r="AO638" i="26"/>
  <c r="AP638" i="26" s="1"/>
  <c r="AN638" i="26"/>
  <c r="AM638" i="26"/>
  <c r="AL638" i="26"/>
  <c r="AH638" i="26"/>
  <c r="AF638" i="26"/>
  <c r="S638" i="26"/>
  <c r="AQ638" i="26" s="1"/>
  <c r="L638" i="26"/>
  <c r="I638" i="26"/>
  <c r="AD638" i="26" s="1"/>
  <c r="E638" i="26"/>
  <c r="D638" i="26"/>
  <c r="A638" i="26"/>
  <c r="AO637" i="26"/>
  <c r="AP637" i="26" s="1"/>
  <c r="AN637" i="26"/>
  <c r="AM637" i="26"/>
  <c r="AL637" i="26"/>
  <c r="AH637" i="26"/>
  <c r="AF637" i="26"/>
  <c r="S637" i="26"/>
  <c r="AQ637" i="26" s="1"/>
  <c r="L637" i="26"/>
  <c r="I637" i="26"/>
  <c r="AD637" i="26" s="1"/>
  <c r="E637" i="26"/>
  <c r="D637" i="26"/>
  <c r="A637" i="26"/>
  <c r="AO636" i="26"/>
  <c r="AP636" i="26" s="1"/>
  <c r="AN636" i="26"/>
  <c r="AM636" i="26"/>
  <c r="AL636" i="26"/>
  <c r="AH636" i="26"/>
  <c r="AF636" i="26"/>
  <c r="S636" i="26"/>
  <c r="AQ636" i="26" s="1"/>
  <c r="L636" i="26"/>
  <c r="I636" i="26"/>
  <c r="AD636" i="26" s="1"/>
  <c r="E636" i="26"/>
  <c r="D636" i="26"/>
  <c r="A636" i="26"/>
  <c r="AO635" i="26"/>
  <c r="AP635" i="26" s="1"/>
  <c r="AN635" i="26"/>
  <c r="AM635" i="26"/>
  <c r="AL635" i="26"/>
  <c r="AH635" i="26"/>
  <c r="AF635" i="26"/>
  <c r="S635" i="26"/>
  <c r="AQ635" i="26" s="1"/>
  <c r="L635" i="26"/>
  <c r="I635" i="26"/>
  <c r="AD635" i="26" s="1"/>
  <c r="E635" i="26"/>
  <c r="D635" i="26"/>
  <c r="A635" i="26"/>
  <c r="AO634" i="26"/>
  <c r="AP634" i="26" s="1"/>
  <c r="AN634" i="26"/>
  <c r="AM634" i="26"/>
  <c r="AL634" i="26"/>
  <c r="AH634" i="26"/>
  <c r="AF634" i="26"/>
  <c r="S634" i="26"/>
  <c r="AQ634" i="26" s="1"/>
  <c r="L634" i="26"/>
  <c r="I634" i="26"/>
  <c r="AD634" i="26" s="1"/>
  <c r="E634" i="26"/>
  <c r="D634" i="26"/>
  <c r="A634" i="26"/>
  <c r="AO633" i="26"/>
  <c r="AP633" i="26" s="1"/>
  <c r="AN633" i="26"/>
  <c r="AM633" i="26"/>
  <c r="AL633" i="26"/>
  <c r="AH633" i="26"/>
  <c r="AF633" i="26"/>
  <c r="S633" i="26"/>
  <c r="AQ633" i="26" s="1"/>
  <c r="L633" i="26"/>
  <c r="I633" i="26"/>
  <c r="AD633" i="26" s="1"/>
  <c r="E633" i="26"/>
  <c r="D633" i="26"/>
  <c r="A633" i="26"/>
  <c r="AO632" i="26"/>
  <c r="AP632" i="26" s="1"/>
  <c r="AN632" i="26"/>
  <c r="AM632" i="26"/>
  <c r="AL632" i="26"/>
  <c r="AH632" i="26"/>
  <c r="AF632" i="26"/>
  <c r="S632" i="26"/>
  <c r="AQ632" i="26" s="1"/>
  <c r="L632" i="26"/>
  <c r="I632" i="26"/>
  <c r="AD632" i="26" s="1"/>
  <c r="E632" i="26"/>
  <c r="D632" i="26"/>
  <c r="A632" i="26"/>
  <c r="AO631" i="26"/>
  <c r="AP631" i="26" s="1"/>
  <c r="AN631" i="26"/>
  <c r="AM631" i="26"/>
  <c r="AL631" i="26"/>
  <c r="AH631" i="26"/>
  <c r="AF631" i="26"/>
  <c r="S631" i="26"/>
  <c r="AQ631" i="26" s="1"/>
  <c r="L631" i="26"/>
  <c r="I631" i="26"/>
  <c r="AD631" i="26" s="1"/>
  <c r="E631" i="26"/>
  <c r="D631" i="26"/>
  <c r="A631" i="26"/>
  <c r="AO630" i="26"/>
  <c r="AP630" i="26" s="1"/>
  <c r="AN630" i="26"/>
  <c r="AM630" i="26"/>
  <c r="AL630" i="26"/>
  <c r="AH630" i="26"/>
  <c r="AF630" i="26"/>
  <c r="S630" i="26"/>
  <c r="AQ630" i="26" s="1"/>
  <c r="L630" i="26"/>
  <c r="I630" i="26"/>
  <c r="AD630" i="26" s="1"/>
  <c r="E630" i="26"/>
  <c r="D630" i="26"/>
  <c r="A630" i="26"/>
  <c r="AO629" i="26"/>
  <c r="AP629" i="26" s="1"/>
  <c r="AN629" i="26"/>
  <c r="AM629" i="26"/>
  <c r="AL629" i="26"/>
  <c r="AH629" i="26"/>
  <c r="AF629" i="26"/>
  <c r="S629" i="26"/>
  <c r="AQ629" i="26" s="1"/>
  <c r="L629" i="26"/>
  <c r="I629" i="26"/>
  <c r="AD629" i="26" s="1"/>
  <c r="E629" i="26"/>
  <c r="D629" i="26"/>
  <c r="A629" i="26"/>
  <c r="AO628" i="26"/>
  <c r="AP628" i="26" s="1"/>
  <c r="AN628" i="26"/>
  <c r="AM628" i="26"/>
  <c r="AL628" i="26"/>
  <c r="AH628" i="26"/>
  <c r="AF628" i="26"/>
  <c r="S628" i="26"/>
  <c r="AQ628" i="26" s="1"/>
  <c r="L628" i="26"/>
  <c r="I628" i="26"/>
  <c r="AE628" i="26" s="1"/>
  <c r="E628" i="26"/>
  <c r="D628" i="26"/>
  <c r="A628" i="26"/>
  <c r="AO627" i="26"/>
  <c r="AP627" i="26" s="1"/>
  <c r="AN627" i="26"/>
  <c r="AM627" i="26"/>
  <c r="AL627" i="26"/>
  <c r="AH627" i="26"/>
  <c r="AF627" i="26"/>
  <c r="S627" i="26"/>
  <c r="AQ627" i="26" s="1"/>
  <c r="L627" i="26"/>
  <c r="I627" i="26"/>
  <c r="AD627" i="26" s="1"/>
  <c r="E627" i="26"/>
  <c r="D627" i="26"/>
  <c r="A627" i="26"/>
  <c r="AO626" i="26"/>
  <c r="AP626" i="26" s="1"/>
  <c r="AN626" i="26"/>
  <c r="AM626" i="26"/>
  <c r="AL626" i="26"/>
  <c r="AH626" i="26"/>
  <c r="AF626" i="26"/>
  <c r="S626" i="26"/>
  <c r="AQ626" i="26" s="1"/>
  <c r="L626" i="26"/>
  <c r="I626" i="26"/>
  <c r="AD626" i="26" s="1"/>
  <c r="E626" i="26"/>
  <c r="D626" i="26"/>
  <c r="A626" i="26"/>
  <c r="AO625" i="26"/>
  <c r="AP625" i="26" s="1"/>
  <c r="AN625" i="26"/>
  <c r="AM625" i="26"/>
  <c r="AL625" i="26"/>
  <c r="AH625" i="26"/>
  <c r="AF625" i="26"/>
  <c r="S625" i="26"/>
  <c r="AQ625" i="26" s="1"/>
  <c r="L625" i="26"/>
  <c r="I625" i="26"/>
  <c r="AD625" i="26" s="1"/>
  <c r="E625" i="26"/>
  <c r="D625" i="26"/>
  <c r="A625" i="26"/>
  <c r="AO624" i="26"/>
  <c r="AP624" i="26" s="1"/>
  <c r="AN624" i="26"/>
  <c r="AM624" i="26"/>
  <c r="AL624" i="26"/>
  <c r="AH624" i="26"/>
  <c r="AF624" i="26"/>
  <c r="S624" i="26"/>
  <c r="AQ624" i="26" s="1"/>
  <c r="L624" i="26"/>
  <c r="I624" i="26"/>
  <c r="AD624" i="26" s="1"/>
  <c r="D624" i="26"/>
  <c r="A624" i="26"/>
  <c r="AO623" i="26"/>
  <c r="AP623" i="26" s="1"/>
  <c r="AN623" i="26"/>
  <c r="AM623" i="26"/>
  <c r="AL623" i="26"/>
  <c r="AH623" i="26"/>
  <c r="AF623" i="26"/>
  <c r="S623" i="26"/>
  <c r="AQ623" i="26" s="1"/>
  <c r="L623" i="26"/>
  <c r="I623" i="26"/>
  <c r="D623" i="26"/>
  <c r="A623" i="26"/>
  <c r="AO622" i="26"/>
  <c r="AP622" i="26" s="1"/>
  <c r="AN622" i="26"/>
  <c r="AM622" i="26"/>
  <c r="AL622" i="26"/>
  <c r="AH622" i="26"/>
  <c r="AF622" i="26"/>
  <c r="S622" i="26"/>
  <c r="AQ622" i="26" s="1"/>
  <c r="L622" i="26"/>
  <c r="I622" i="26"/>
  <c r="AE622" i="26" s="1"/>
  <c r="E622" i="26"/>
  <c r="D622" i="26"/>
  <c r="A622" i="26"/>
  <c r="AO621" i="26"/>
  <c r="AP621" i="26" s="1"/>
  <c r="AN621" i="26"/>
  <c r="AM621" i="26"/>
  <c r="AL621" i="26"/>
  <c r="AH621" i="26"/>
  <c r="AF621" i="26"/>
  <c r="S621" i="26"/>
  <c r="AQ621" i="26" s="1"/>
  <c r="L621" i="26"/>
  <c r="I621" i="26"/>
  <c r="D621" i="26"/>
  <c r="A621" i="26"/>
  <c r="AO620" i="26"/>
  <c r="AP620" i="26" s="1"/>
  <c r="AN620" i="26"/>
  <c r="AM620" i="26"/>
  <c r="AL620" i="26"/>
  <c r="AH620" i="26"/>
  <c r="AF620" i="26"/>
  <c r="S620" i="26"/>
  <c r="AQ620" i="26" s="1"/>
  <c r="L620" i="26"/>
  <c r="I620" i="26"/>
  <c r="AE620" i="26" s="1"/>
  <c r="D620" i="26"/>
  <c r="A620" i="26"/>
  <c r="AO619" i="26"/>
  <c r="AP619" i="26" s="1"/>
  <c r="AN619" i="26"/>
  <c r="AM619" i="26"/>
  <c r="AL619" i="26"/>
  <c r="AH619" i="26"/>
  <c r="AF619" i="26"/>
  <c r="S619" i="26"/>
  <c r="AQ619" i="26" s="1"/>
  <c r="L619" i="26"/>
  <c r="I619" i="26"/>
  <c r="AD619" i="26" s="1"/>
  <c r="E619" i="26"/>
  <c r="D619" i="26"/>
  <c r="A619" i="26"/>
  <c r="AO618" i="26"/>
  <c r="AP618" i="26" s="1"/>
  <c r="AN618" i="26"/>
  <c r="AM618" i="26"/>
  <c r="AL618" i="26"/>
  <c r="AH618" i="26"/>
  <c r="AF618" i="26"/>
  <c r="S618" i="26"/>
  <c r="AQ618" i="26" s="1"/>
  <c r="L618" i="26"/>
  <c r="I618" i="26"/>
  <c r="AE618" i="26" s="1"/>
  <c r="D618" i="26"/>
  <c r="A618" i="26"/>
  <c r="AO617" i="26"/>
  <c r="AP617" i="26" s="1"/>
  <c r="AN617" i="26"/>
  <c r="AM617" i="26"/>
  <c r="AL617" i="26"/>
  <c r="AH617" i="26"/>
  <c r="AF617" i="26"/>
  <c r="S617" i="26"/>
  <c r="AQ617" i="26" s="1"/>
  <c r="L617" i="26"/>
  <c r="I617" i="26"/>
  <c r="D617" i="26"/>
  <c r="A617" i="26"/>
  <c r="AO616" i="26"/>
  <c r="AP616" i="26" s="1"/>
  <c r="AN616" i="26"/>
  <c r="AM616" i="26"/>
  <c r="AL616" i="26"/>
  <c r="AH616" i="26"/>
  <c r="AF616" i="26"/>
  <c r="S616" i="26"/>
  <c r="AQ616" i="26" s="1"/>
  <c r="L616" i="26"/>
  <c r="I616" i="26"/>
  <c r="AD616" i="26" s="1"/>
  <c r="E616" i="26"/>
  <c r="D616" i="26"/>
  <c r="A616" i="26"/>
  <c r="AO615" i="26"/>
  <c r="AP615" i="26" s="1"/>
  <c r="AN615" i="26"/>
  <c r="AM615" i="26"/>
  <c r="AL615" i="26"/>
  <c r="AH615" i="26"/>
  <c r="AF615" i="26"/>
  <c r="S615" i="26"/>
  <c r="AQ615" i="26" s="1"/>
  <c r="L615" i="26"/>
  <c r="I615" i="26"/>
  <c r="AD615" i="26" s="1"/>
  <c r="D615" i="26"/>
  <c r="A615" i="26"/>
  <c r="AO614" i="26"/>
  <c r="AP614" i="26" s="1"/>
  <c r="AN614" i="26"/>
  <c r="AM614" i="26"/>
  <c r="AL614" i="26"/>
  <c r="AH614" i="26"/>
  <c r="AF614" i="26"/>
  <c r="S614" i="26"/>
  <c r="AQ614" i="26" s="1"/>
  <c r="L614" i="26"/>
  <c r="I614" i="26"/>
  <c r="D614" i="26"/>
  <c r="A614" i="26"/>
  <c r="AO613" i="26"/>
  <c r="AP613" i="26" s="1"/>
  <c r="AN613" i="26"/>
  <c r="AM613" i="26"/>
  <c r="AL613" i="26"/>
  <c r="AH613" i="26"/>
  <c r="AF613" i="26"/>
  <c r="S613" i="26"/>
  <c r="AQ613" i="26" s="1"/>
  <c r="L613" i="26"/>
  <c r="I613" i="26"/>
  <c r="E613" i="26"/>
  <c r="D613" i="26"/>
  <c r="A613" i="26"/>
  <c r="AO612" i="26"/>
  <c r="AP612" i="26" s="1"/>
  <c r="AN612" i="26"/>
  <c r="AM612" i="26"/>
  <c r="AL612" i="26"/>
  <c r="AH612" i="26"/>
  <c r="AF612" i="26"/>
  <c r="S612" i="26"/>
  <c r="AQ612" i="26" s="1"/>
  <c r="L612" i="26"/>
  <c r="I612" i="26"/>
  <c r="AD612" i="26" s="1"/>
  <c r="D612" i="26"/>
  <c r="A612" i="26"/>
  <c r="AO611" i="26"/>
  <c r="AP611" i="26" s="1"/>
  <c r="AN611" i="26"/>
  <c r="AM611" i="26"/>
  <c r="AL611" i="26"/>
  <c r="AH611" i="26"/>
  <c r="AF611" i="26"/>
  <c r="S611" i="26"/>
  <c r="AQ611" i="26" s="1"/>
  <c r="L611" i="26"/>
  <c r="I611" i="26"/>
  <c r="AE611" i="26" s="1"/>
  <c r="D611" i="26"/>
  <c r="A611" i="26"/>
  <c r="AO610" i="26"/>
  <c r="AP610" i="26" s="1"/>
  <c r="AN610" i="26"/>
  <c r="AM610" i="26"/>
  <c r="AL610" i="26"/>
  <c r="AH610" i="26"/>
  <c r="AF610" i="26"/>
  <c r="S610" i="26"/>
  <c r="AQ610" i="26" s="1"/>
  <c r="L610" i="26"/>
  <c r="I610" i="26"/>
  <c r="AD610" i="26" s="1"/>
  <c r="E610" i="26"/>
  <c r="D610" i="26"/>
  <c r="A610" i="26"/>
  <c r="AO609" i="26"/>
  <c r="AP609" i="26" s="1"/>
  <c r="AN609" i="26"/>
  <c r="AM609" i="26"/>
  <c r="AL609" i="26"/>
  <c r="AH609" i="26"/>
  <c r="AF609" i="26"/>
  <c r="S609" i="26"/>
  <c r="AQ609" i="26" s="1"/>
  <c r="L609" i="26"/>
  <c r="I609" i="26"/>
  <c r="AE609" i="26" s="1"/>
  <c r="D609" i="26"/>
  <c r="A609" i="26"/>
  <c r="AO608" i="26"/>
  <c r="AP608" i="26" s="1"/>
  <c r="AN608" i="26"/>
  <c r="AM608" i="26"/>
  <c r="AL608" i="26"/>
  <c r="AH608" i="26"/>
  <c r="AF608" i="26"/>
  <c r="S608" i="26"/>
  <c r="AQ608" i="26" s="1"/>
  <c r="L608" i="26"/>
  <c r="I608" i="26"/>
  <c r="AD608" i="26" s="1"/>
  <c r="D608" i="26"/>
  <c r="A608" i="26"/>
  <c r="AO607" i="26"/>
  <c r="AP607" i="26" s="1"/>
  <c r="AN607" i="26"/>
  <c r="AM607" i="26"/>
  <c r="AL607" i="26"/>
  <c r="AH607" i="26"/>
  <c r="AF607" i="26"/>
  <c r="S607" i="26"/>
  <c r="AQ607" i="26" s="1"/>
  <c r="L607" i="26"/>
  <c r="I607" i="26"/>
  <c r="AE607" i="26" s="1"/>
  <c r="E607" i="26"/>
  <c r="A607" i="26"/>
  <c r="AO606" i="26"/>
  <c r="AP606" i="26" s="1"/>
  <c r="AN606" i="26"/>
  <c r="AM606" i="26"/>
  <c r="AL606" i="26"/>
  <c r="AH606" i="26"/>
  <c r="AF606" i="26"/>
  <c r="S606" i="26"/>
  <c r="AQ606" i="26" s="1"/>
  <c r="L606" i="26"/>
  <c r="I606" i="26"/>
  <c r="AE606" i="26" s="1"/>
  <c r="D606" i="26"/>
  <c r="A606" i="26"/>
  <c r="AO605" i="26"/>
  <c r="AP605" i="26" s="1"/>
  <c r="AN605" i="26"/>
  <c r="AM605" i="26"/>
  <c r="AL605" i="26"/>
  <c r="AH605" i="26"/>
  <c r="AF605" i="26"/>
  <c r="S605" i="26"/>
  <c r="AQ605" i="26" s="1"/>
  <c r="L605" i="26"/>
  <c r="I605" i="26"/>
  <c r="AD605" i="26" s="1"/>
  <c r="E605" i="26"/>
  <c r="A605" i="26"/>
  <c r="AO604" i="26"/>
  <c r="AP604" i="26" s="1"/>
  <c r="AN604" i="26"/>
  <c r="AM604" i="26"/>
  <c r="AL604" i="26"/>
  <c r="AH604" i="26"/>
  <c r="AF604" i="26"/>
  <c r="S604" i="26"/>
  <c r="AQ604" i="26" s="1"/>
  <c r="L604" i="26"/>
  <c r="I604" i="26"/>
  <c r="D604" i="26"/>
  <c r="A604" i="26"/>
  <c r="AO603" i="26"/>
  <c r="AP603" i="26" s="1"/>
  <c r="AN603" i="26"/>
  <c r="AM603" i="26"/>
  <c r="AL603" i="26"/>
  <c r="AH603" i="26"/>
  <c r="AF603" i="26"/>
  <c r="S603" i="26"/>
  <c r="AQ603" i="26" s="1"/>
  <c r="L603" i="26"/>
  <c r="I603" i="26"/>
  <c r="E603" i="26"/>
  <c r="A603" i="26"/>
  <c r="AO602" i="26"/>
  <c r="AP602" i="26" s="1"/>
  <c r="AN602" i="26"/>
  <c r="AM602" i="26"/>
  <c r="AL602" i="26"/>
  <c r="AH602" i="26"/>
  <c r="AF602" i="26"/>
  <c r="S602" i="26"/>
  <c r="AQ602" i="26" s="1"/>
  <c r="L602" i="26"/>
  <c r="I602" i="26"/>
  <c r="AE602" i="26" s="1"/>
  <c r="D602" i="26"/>
  <c r="A602" i="26"/>
  <c r="AO601" i="26"/>
  <c r="AP601" i="26" s="1"/>
  <c r="AN601" i="26"/>
  <c r="AM601" i="26"/>
  <c r="AL601" i="26"/>
  <c r="AH601" i="26"/>
  <c r="AF601" i="26"/>
  <c r="S601" i="26"/>
  <c r="AQ601" i="26" s="1"/>
  <c r="L601" i="26"/>
  <c r="I601" i="26"/>
  <c r="AD601" i="26" s="1"/>
  <c r="E601" i="26"/>
  <c r="A601" i="26"/>
  <c r="AO600" i="26"/>
  <c r="AP600" i="26" s="1"/>
  <c r="AN600" i="26"/>
  <c r="AM600" i="26"/>
  <c r="AL600" i="26"/>
  <c r="AH600" i="26"/>
  <c r="AF600" i="26"/>
  <c r="S600" i="26"/>
  <c r="AQ600" i="26" s="1"/>
  <c r="L600" i="26"/>
  <c r="I600" i="26"/>
  <c r="AE600" i="26" s="1"/>
  <c r="D600" i="26"/>
  <c r="A600" i="26"/>
  <c r="AO599" i="26"/>
  <c r="AP599" i="26" s="1"/>
  <c r="AN599" i="26"/>
  <c r="AM599" i="26"/>
  <c r="AL599" i="26"/>
  <c r="AH599" i="26"/>
  <c r="AF599" i="26"/>
  <c r="S599" i="26"/>
  <c r="AQ599" i="26" s="1"/>
  <c r="L599" i="26"/>
  <c r="I599" i="26"/>
  <c r="AD599" i="26" s="1"/>
  <c r="E599" i="26"/>
  <c r="A599" i="26"/>
  <c r="AO598" i="26"/>
  <c r="AP598" i="26" s="1"/>
  <c r="AN598" i="26"/>
  <c r="AM598" i="26"/>
  <c r="AL598" i="26"/>
  <c r="AH598" i="26"/>
  <c r="AF598" i="26"/>
  <c r="S598" i="26"/>
  <c r="AQ598" i="26" s="1"/>
  <c r="L598" i="26"/>
  <c r="I598" i="26"/>
  <c r="D598" i="26"/>
  <c r="A598" i="26"/>
  <c r="AO597" i="26"/>
  <c r="AP597" i="26" s="1"/>
  <c r="AN597" i="26"/>
  <c r="AM597" i="26"/>
  <c r="AL597" i="26"/>
  <c r="AH597" i="26"/>
  <c r="AF597" i="26"/>
  <c r="S597" i="26"/>
  <c r="AQ597" i="26" s="1"/>
  <c r="L597" i="26"/>
  <c r="I597" i="26"/>
  <c r="AE597" i="26" s="1"/>
  <c r="E597" i="26"/>
  <c r="A597" i="26"/>
  <c r="AO596" i="26"/>
  <c r="AP596" i="26" s="1"/>
  <c r="AN596" i="26"/>
  <c r="AM596" i="26"/>
  <c r="AL596" i="26"/>
  <c r="AH596" i="26"/>
  <c r="AF596" i="26"/>
  <c r="S596" i="26"/>
  <c r="AQ596" i="26" s="1"/>
  <c r="L596" i="26"/>
  <c r="I596" i="26"/>
  <c r="D596" i="26"/>
  <c r="A596" i="26"/>
  <c r="AO595" i="26"/>
  <c r="AP595" i="26" s="1"/>
  <c r="AN595" i="26"/>
  <c r="AM595" i="26"/>
  <c r="AL595" i="26"/>
  <c r="AH595" i="26"/>
  <c r="AF595" i="26"/>
  <c r="S595" i="26"/>
  <c r="AQ595" i="26" s="1"/>
  <c r="L595" i="26"/>
  <c r="I595" i="26"/>
  <c r="AD595" i="26" s="1"/>
  <c r="E595" i="26"/>
  <c r="A595" i="26"/>
  <c r="AO594" i="26"/>
  <c r="AP594" i="26" s="1"/>
  <c r="AN594" i="26"/>
  <c r="AM594" i="26"/>
  <c r="AL594" i="26"/>
  <c r="AH594" i="26"/>
  <c r="AF594" i="26"/>
  <c r="S594" i="26"/>
  <c r="AQ594" i="26" s="1"/>
  <c r="L594" i="26"/>
  <c r="I594" i="26"/>
  <c r="AE594" i="26" s="1"/>
  <c r="D594" i="26"/>
  <c r="A594" i="26"/>
  <c r="AO593" i="26"/>
  <c r="AP593" i="26" s="1"/>
  <c r="AN593" i="26"/>
  <c r="AM593" i="26"/>
  <c r="AL593" i="26"/>
  <c r="AH593" i="26"/>
  <c r="AF593" i="26"/>
  <c r="S593" i="26"/>
  <c r="AQ593" i="26" s="1"/>
  <c r="L593" i="26"/>
  <c r="I593" i="26"/>
  <c r="AD593" i="26" s="1"/>
  <c r="E593" i="26"/>
  <c r="A593" i="26"/>
  <c r="AO592" i="26"/>
  <c r="AP592" i="26" s="1"/>
  <c r="AN592" i="26"/>
  <c r="AM592" i="26"/>
  <c r="AL592" i="26"/>
  <c r="AH592" i="26"/>
  <c r="AF592" i="26"/>
  <c r="S592" i="26"/>
  <c r="AQ592" i="26" s="1"/>
  <c r="L592" i="26"/>
  <c r="I592" i="26"/>
  <c r="D592" i="26"/>
  <c r="A592" i="26"/>
  <c r="AO591" i="26"/>
  <c r="AP591" i="26" s="1"/>
  <c r="AN591" i="26"/>
  <c r="AM591" i="26"/>
  <c r="AL591" i="26"/>
  <c r="AH591" i="26"/>
  <c r="AF591" i="26"/>
  <c r="S591" i="26"/>
  <c r="AQ591" i="26" s="1"/>
  <c r="L591" i="26"/>
  <c r="I591" i="26"/>
  <c r="AE591" i="26" s="1"/>
  <c r="E591" i="26"/>
  <c r="A591" i="26"/>
  <c r="AO590" i="26"/>
  <c r="AP590" i="26" s="1"/>
  <c r="AN590" i="26"/>
  <c r="AM590" i="26"/>
  <c r="AL590" i="26"/>
  <c r="AH590" i="26"/>
  <c r="AF590" i="26"/>
  <c r="S590" i="26"/>
  <c r="AQ590" i="26" s="1"/>
  <c r="L590" i="26"/>
  <c r="I590" i="26"/>
  <c r="AD590" i="26" s="1"/>
  <c r="D590" i="26"/>
  <c r="A590" i="26"/>
  <c r="AO589" i="26"/>
  <c r="AP589" i="26" s="1"/>
  <c r="AN589" i="26"/>
  <c r="AM589" i="26"/>
  <c r="AL589" i="26"/>
  <c r="AH589" i="26"/>
  <c r="AF589" i="26"/>
  <c r="S589" i="26"/>
  <c r="AQ589" i="26" s="1"/>
  <c r="L589" i="26"/>
  <c r="I589" i="26"/>
  <c r="E589" i="26"/>
  <c r="A589" i="26"/>
  <c r="AO588" i="26"/>
  <c r="AP588" i="26" s="1"/>
  <c r="AN588" i="26"/>
  <c r="AM588" i="26"/>
  <c r="AL588" i="26"/>
  <c r="AH588" i="26"/>
  <c r="AF588" i="26"/>
  <c r="S588" i="26"/>
  <c r="AQ588" i="26" s="1"/>
  <c r="L588" i="26"/>
  <c r="I588" i="26"/>
  <c r="AE588" i="26" s="1"/>
  <c r="D588" i="26"/>
  <c r="A588" i="26"/>
  <c r="AO587" i="26"/>
  <c r="AP587" i="26" s="1"/>
  <c r="AN587" i="26"/>
  <c r="AM587" i="26"/>
  <c r="AL587" i="26"/>
  <c r="AH587" i="26"/>
  <c r="AF587" i="26"/>
  <c r="S587" i="26"/>
  <c r="AQ587" i="26" s="1"/>
  <c r="L587" i="26"/>
  <c r="I587" i="26"/>
  <c r="AD587" i="26" s="1"/>
  <c r="E587" i="26"/>
  <c r="A587" i="26"/>
  <c r="AO586" i="26"/>
  <c r="AP586" i="26" s="1"/>
  <c r="AN586" i="26"/>
  <c r="AM586" i="26"/>
  <c r="AL586" i="26"/>
  <c r="AH586" i="26"/>
  <c r="AF586" i="26"/>
  <c r="S586" i="26"/>
  <c r="AQ586" i="26" s="1"/>
  <c r="L586" i="26"/>
  <c r="I586" i="26"/>
  <c r="D586" i="26"/>
  <c r="A586" i="26"/>
  <c r="AO585" i="26"/>
  <c r="AP585" i="26" s="1"/>
  <c r="AN585" i="26"/>
  <c r="AM585" i="26"/>
  <c r="AL585" i="26"/>
  <c r="AH585" i="26"/>
  <c r="AF585" i="26"/>
  <c r="S585" i="26"/>
  <c r="AQ585" i="26" s="1"/>
  <c r="L585" i="26"/>
  <c r="I585" i="26"/>
  <c r="AE585" i="26" s="1"/>
  <c r="E585" i="26"/>
  <c r="A585" i="26"/>
  <c r="AO584" i="26"/>
  <c r="AP584" i="26" s="1"/>
  <c r="AN584" i="26"/>
  <c r="AM584" i="26"/>
  <c r="AL584" i="26"/>
  <c r="AH584" i="26"/>
  <c r="AF584" i="26"/>
  <c r="S584" i="26"/>
  <c r="AQ584" i="26" s="1"/>
  <c r="L584" i="26"/>
  <c r="I584" i="26"/>
  <c r="AD584" i="26" s="1"/>
  <c r="D584" i="26"/>
  <c r="A584" i="26"/>
  <c r="AO583" i="26"/>
  <c r="AP583" i="26" s="1"/>
  <c r="AN583" i="26"/>
  <c r="AM583" i="26"/>
  <c r="AL583" i="26"/>
  <c r="AH583" i="26"/>
  <c r="AF583" i="26"/>
  <c r="S583" i="26"/>
  <c r="AQ583" i="26" s="1"/>
  <c r="L583" i="26"/>
  <c r="I583" i="26"/>
  <c r="AD583" i="26" s="1"/>
  <c r="E583" i="26"/>
  <c r="A583" i="26"/>
  <c r="AO582" i="26"/>
  <c r="AP582" i="26" s="1"/>
  <c r="AN582" i="26"/>
  <c r="AM582" i="26"/>
  <c r="AL582" i="26"/>
  <c r="AH582" i="26"/>
  <c r="AF582" i="26"/>
  <c r="S582" i="26"/>
  <c r="AQ582" i="26" s="1"/>
  <c r="L582" i="26"/>
  <c r="I582" i="26"/>
  <c r="AE582" i="26" s="1"/>
  <c r="D582" i="26"/>
  <c r="A582" i="26"/>
  <c r="AO581" i="26"/>
  <c r="AP581" i="26" s="1"/>
  <c r="AN581" i="26"/>
  <c r="AM581" i="26"/>
  <c r="AL581" i="26"/>
  <c r="AH581" i="26"/>
  <c r="AF581" i="26"/>
  <c r="S581" i="26"/>
  <c r="AQ581" i="26" s="1"/>
  <c r="L581" i="26"/>
  <c r="I581" i="26"/>
  <c r="AD581" i="26" s="1"/>
  <c r="E581" i="26"/>
  <c r="A581" i="26"/>
  <c r="AO580" i="26"/>
  <c r="AP580" i="26" s="1"/>
  <c r="AN580" i="26"/>
  <c r="AM580" i="26"/>
  <c r="AL580" i="26"/>
  <c r="AH580" i="26"/>
  <c r="AF580" i="26"/>
  <c r="S580" i="26"/>
  <c r="AQ580" i="26" s="1"/>
  <c r="L580" i="26"/>
  <c r="I580" i="26"/>
  <c r="D580" i="26"/>
  <c r="A580" i="26"/>
  <c r="AO579" i="26"/>
  <c r="AP579" i="26" s="1"/>
  <c r="AN579" i="26"/>
  <c r="AM579" i="26"/>
  <c r="AL579" i="26"/>
  <c r="AH579" i="26"/>
  <c r="AF579" i="26"/>
  <c r="S579" i="26"/>
  <c r="AQ579" i="26" s="1"/>
  <c r="L579" i="26"/>
  <c r="I579" i="26"/>
  <c r="AE579" i="26" s="1"/>
  <c r="E579" i="26"/>
  <c r="A579" i="26"/>
  <c r="AO578" i="26"/>
  <c r="AP578" i="26" s="1"/>
  <c r="AN578" i="26"/>
  <c r="AM578" i="26"/>
  <c r="AL578" i="26"/>
  <c r="AH578" i="26"/>
  <c r="AF578" i="26"/>
  <c r="S578" i="26"/>
  <c r="AQ578" i="26" s="1"/>
  <c r="L578" i="26"/>
  <c r="I578" i="26"/>
  <c r="AE578" i="26" s="1"/>
  <c r="D578" i="26"/>
  <c r="A578" i="26"/>
  <c r="AO577" i="26"/>
  <c r="AP577" i="26" s="1"/>
  <c r="AN577" i="26"/>
  <c r="AM577" i="26"/>
  <c r="AL577" i="26"/>
  <c r="AH577" i="26"/>
  <c r="AF577" i="26"/>
  <c r="S577" i="26"/>
  <c r="AQ577" i="26" s="1"/>
  <c r="L577" i="26"/>
  <c r="I577" i="26"/>
  <c r="AD577" i="26" s="1"/>
  <c r="E577" i="26"/>
  <c r="A577" i="26"/>
  <c r="AO576" i="26"/>
  <c r="AP576" i="26" s="1"/>
  <c r="AN576" i="26"/>
  <c r="AM576" i="26"/>
  <c r="AL576" i="26"/>
  <c r="AH576" i="26"/>
  <c r="AF576" i="26"/>
  <c r="S576" i="26"/>
  <c r="AQ576" i="26" s="1"/>
  <c r="L576" i="26"/>
  <c r="I576" i="26"/>
  <c r="AE576" i="26" s="1"/>
  <c r="D576" i="26"/>
  <c r="A576" i="26"/>
  <c r="AO575" i="26"/>
  <c r="AP575" i="26" s="1"/>
  <c r="AN575" i="26"/>
  <c r="AM575" i="26"/>
  <c r="AL575" i="26"/>
  <c r="AH575" i="26"/>
  <c r="AF575" i="26"/>
  <c r="S575" i="26"/>
  <c r="AQ575" i="26" s="1"/>
  <c r="L575" i="26"/>
  <c r="I575" i="26"/>
  <c r="AD575" i="26" s="1"/>
  <c r="A575" i="26"/>
  <c r="AO574" i="26"/>
  <c r="AP574" i="26" s="1"/>
  <c r="AN574" i="26"/>
  <c r="AM574" i="26"/>
  <c r="AL574" i="26"/>
  <c r="AH574" i="26"/>
  <c r="AF574" i="26"/>
  <c r="S574" i="26"/>
  <c r="AQ574" i="26" s="1"/>
  <c r="L574" i="26"/>
  <c r="I574" i="26"/>
  <c r="D574" i="26"/>
  <c r="A574" i="26"/>
  <c r="AO573" i="26"/>
  <c r="AP573" i="26" s="1"/>
  <c r="AN573" i="26"/>
  <c r="AM573" i="26"/>
  <c r="AL573" i="26"/>
  <c r="AH573" i="26"/>
  <c r="AF573" i="26"/>
  <c r="S573" i="26"/>
  <c r="AQ573" i="26" s="1"/>
  <c r="L573" i="26"/>
  <c r="I573" i="26"/>
  <c r="AE573" i="26" s="1"/>
  <c r="A573" i="26"/>
  <c r="AO572" i="26"/>
  <c r="AP572" i="26" s="1"/>
  <c r="AN572" i="26"/>
  <c r="AM572" i="26"/>
  <c r="AL572" i="26"/>
  <c r="AH572" i="26"/>
  <c r="AF572" i="26"/>
  <c r="S572" i="26"/>
  <c r="AQ572" i="26" s="1"/>
  <c r="L572" i="26"/>
  <c r="I572" i="26"/>
  <c r="AE572" i="26" s="1"/>
  <c r="D572" i="26"/>
  <c r="A572" i="26"/>
  <c r="AO571" i="26"/>
  <c r="AP571" i="26" s="1"/>
  <c r="AN571" i="26"/>
  <c r="AM571" i="26"/>
  <c r="AL571" i="26"/>
  <c r="AH571" i="26"/>
  <c r="AF571" i="26"/>
  <c r="S571" i="26"/>
  <c r="AQ571" i="26" s="1"/>
  <c r="L571" i="26"/>
  <c r="I571" i="26"/>
  <c r="AE571" i="26" s="1"/>
  <c r="A571" i="26"/>
  <c r="AO570" i="26"/>
  <c r="AP570" i="26" s="1"/>
  <c r="AN570" i="26"/>
  <c r="AM570" i="26"/>
  <c r="AL570" i="26"/>
  <c r="AH570" i="26"/>
  <c r="AF570" i="26"/>
  <c r="S570" i="26"/>
  <c r="AQ570" i="26" s="1"/>
  <c r="L570" i="26"/>
  <c r="I570" i="26"/>
  <c r="AE570" i="26" s="1"/>
  <c r="D570" i="26"/>
  <c r="A570" i="26"/>
  <c r="AO569" i="26"/>
  <c r="AP569" i="26" s="1"/>
  <c r="AN569" i="26"/>
  <c r="AM569" i="26"/>
  <c r="AL569" i="26"/>
  <c r="AH569" i="26"/>
  <c r="AF569" i="26"/>
  <c r="S569" i="26"/>
  <c r="AQ569" i="26" s="1"/>
  <c r="L569" i="26"/>
  <c r="I569" i="26"/>
  <c r="A569" i="26"/>
  <c r="AO568" i="26"/>
  <c r="AP568" i="26" s="1"/>
  <c r="AN568" i="26"/>
  <c r="AM568" i="26"/>
  <c r="AL568" i="26"/>
  <c r="AH568" i="26"/>
  <c r="AF568" i="26"/>
  <c r="S568" i="26"/>
  <c r="AQ568" i="26" s="1"/>
  <c r="L568" i="26"/>
  <c r="I568" i="26"/>
  <c r="D568" i="26"/>
  <c r="A568" i="26"/>
  <c r="AO567" i="26"/>
  <c r="AP567" i="26" s="1"/>
  <c r="AN567" i="26"/>
  <c r="AM567" i="26"/>
  <c r="AL567" i="26"/>
  <c r="AH567" i="26"/>
  <c r="AF567" i="26"/>
  <c r="S567" i="26"/>
  <c r="AQ567" i="26" s="1"/>
  <c r="L567" i="26"/>
  <c r="I567" i="26"/>
  <c r="A567" i="26"/>
  <c r="AO566" i="26"/>
  <c r="AP566" i="26" s="1"/>
  <c r="AN566" i="26"/>
  <c r="AM566" i="26"/>
  <c r="AL566" i="26"/>
  <c r="AH566" i="26"/>
  <c r="AF566" i="26"/>
  <c r="S566" i="26"/>
  <c r="AQ566" i="26" s="1"/>
  <c r="L566" i="26"/>
  <c r="I566" i="26"/>
  <c r="AD566" i="26" s="1"/>
  <c r="D566" i="26"/>
  <c r="A566" i="26"/>
  <c r="AO565" i="26"/>
  <c r="AP565" i="26" s="1"/>
  <c r="AN565" i="26"/>
  <c r="AM565" i="26"/>
  <c r="AL565" i="26"/>
  <c r="AH565" i="26"/>
  <c r="AF565" i="26"/>
  <c r="S565" i="26"/>
  <c r="AQ565" i="26" s="1"/>
  <c r="L565" i="26"/>
  <c r="I565" i="26"/>
  <c r="AE565" i="26" s="1"/>
  <c r="A565" i="26"/>
  <c r="AO564" i="26"/>
  <c r="AP564" i="26" s="1"/>
  <c r="AN564" i="26"/>
  <c r="AM564" i="26"/>
  <c r="AL564" i="26"/>
  <c r="AH564" i="26"/>
  <c r="AF564" i="26"/>
  <c r="S564" i="26"/>
  <c r="AQ564" i="26" s="1"/>
  <c r="L564" i="26"/>
  <c r="I564" i="26"/>
  <c r="AE564" i="26" s="1"/>
  <c r="D564" i="26"/>
  <c r="A564" i="26"/>
  <c r="AO563" i="26"/>
  <c r="AP563" i="26" s="1"/>
  <c r="AN563" i="26"/>
  <c r="AM563" i="26"/>
  <c r="AL563" i="26"/>
  <c r="AH563" i="26"/>
  <c r="AF563" i="26"/>
  <c r="S563" i="26"/>
  <c r="AQ563" i="26" s="1"/>
  <c r="L563" i="26"/>
  <c r="I563" i="26"/>
  <c r="A563" i="26"/>
  <c r="AO562" i="26"/>
  <c r="AP562" i="26" s="1"/>
  <c r="AN562" i="26"/>
  <c r="AM562" i="26"/>
  <c r="AL562" i="26"/>
  <c r="AH562" i="26"/>
  <c r="AF562" i="26"/>
  <c r="S562" i="26"/>
  <c r="AQ562" i="26" s="1"/>
  <c r="L562" i="26"/>
  <c r="I562" i="26"/>
  <c r="D562" i="26"/>
  <c r="A562" i="26"/>
  <c r="AO561" i="26"/>
  <c r="AP561" i="26" s="1"/>
  <c r="AN561" i="26"/>
  <c r="AM561" i="26"/>
  <c r="AL561" i="26"/>
  <c r="AH561" i="26"/>
  <c r="AF561" i="26"/>
  <c r="S561" i="26"/>
  <c r="AQ561" i="26" s="1"/>
  <c r="L561" i="26"/>
  <c r="I561" i="26"/>
  <c r="AE561" i="26" s="1"/>
  <c r="A561" i="26"/>
  <c r="AO560" i="26"/>
  <c r="AP560" i="26" s="1"/>
  <c r="AN560" i="26"/>
  <c r="AM560" i="26"/>
  <c r="AL560" i="26"/>
  <c r="AH560" i="26"/>
  <c r="AF560" i="26"/>
  <c r="S560" i="26"/>
  <c r="AQ560" i="26" s="1"/>
  <c r="L560" i="26"/>
  <c r="I560" i="26"/>
  <c r="D560" i="26"/>
  <c r="A560" i="26"/>
  <c r="AO559" i="26"/>
  <c r="AP559" i="26" s="1"/>
  <c r="AN559" i="26"/>
  <c r="AM559" i="26"/>
  <c r="AL559" i="26"/>
  <c r="AH559" i="26"/>
  <c r="AF559" i="26"/>
  <c r="S559" i="26"/>
  <c r="AQ559" i="26" s="1"/>
  <c r="L559" i="26"/>
  <c r="I559" i="26"/>
  <c r="AE559" i="26" s="1"/>
  <c r="A559" i="26"/>
  <c r="AO558" i="26"/>
  <c r="AP558" i="26" s="1"/>
  <c r="AN558" i="26"/>
  <c r="AM558" i="26"/>
  <c r="AL558" i="26"/>
  <c r="AH558" i="26"/>
  <c r="AF558" i="26"/>
  <c r="S558" i="26"/>
  <c r="AQ558" i="26" s="1"/>
  <c r="L558" i="26"/>
  <c r="I558" i="26"/>
  <c r="D558" i="26"/>
  <c r="A558" i="26"/>
  <c r="AO557" i="26"/>
  <c r="AP557" i="26" s="1"/>
  <c r="AN557" i="26"/>
  <c r="AM557" i="26"/>
  <c r="AL557" i="26"/>
  <c r="AH557" i="26"/>
  <c r="AF557" i="26"/>
  <c r="S557" i="26"/>
  <c r="AQ557" i="26" s="1"/>
  <c r="L557" i="26"/>
  <c r="I557" i="26"/>
  <c r="A557" i="26"/>
  <c r="AO556" i="26"/>
  <c r="AP556" i="26" s="1"/>
  <c r="AN556" i="26"/>
  <c r="AM556" i="26"/>
  <c r="AL556" i="26"/>
  <c r="AH556" i="26"/>
  <c r="AF556" i="26"/>
  <c r="S556" i="26"/>
  <c r="AQ556" i="26" s="1"/>
  <c r="L556" i="26"/>
  <c r="I556" i="26"/>
  <c r="D556" i="26"/>
  <c r="A556" i="26"/>
  <c r="AO555" i="26"/>
  <c r="AP555" i="26" s="1"/>
  <c r="AN555" i="26"/>
  <c r="AM555" i="26"/>
  <c r="AL555" i="26"/>
  <c r="AH555" i="26"/>
  <c r="AF555" i="26"/>
  <c r="S555" i="26"/>
  <c r="AQ555" i="26" s="1"/>
  <c r="L555" i="26"/>
  <c r="I555" i="26"/>
  <c r="AE555" i="26" s="1"/>
  <c r="A555" i="26"/>
  <c r="AO554" i="26"/>
  <c r="AP554" i="26" s="1"/>
  <c r="AN554" i="26"/>
  <c r="AM554" i="26"/>
  <c r="AL554" i="26"/>
  <c r="AH554" i="26"/>
  <c r="AF554" i="26"/>
  <c r="S554" i="26"/>
  <c r="AQ554" i="26" s="1"/>
  <c r="L554" i="26"/>
  <c r="I554" i="26"/>
  <c r="AD554" i="26" s="1"/>
  <c r="D554" i="26"/>
  <c r="A554" i="26"/>
  <c r="AO553" i="26"/>
  <c r="AP553" i="26" s="1"/>
  <c r="AN553" i="26"/>
  <c r="AM553" i="26"/>
  <c r="AL553" i="26"/>
  <c r="AH553" i="26"/>
  <c r="AF553" i="26"/>
  <c r="S553" i="26"/>
  <c r="AQ553" i="26" s="1"/>
  <c r="L553" i="26"/>
  <c r="I553" i="26"/>
  <c r="A553" i="26"/>
  <c r="AO552" i="26"/>
  <c r="AP552" i="26" s="1"/>
  <c r="AN552" i="26"/>
  <c r="AM552" i="26"/>
  <c r="AL552" i="26"/>
  <c r="AH552" i="26"/>
  <c r="AF552" i="26"/>
  <c r="S552" i="26"/>
  <c r="AQ552" i="26" s="1"/>
  <c r="L552" i="26"/>
  <c r="I552" i="26"/>
  <c r="D552" i="26"/>
  <c r="A552" i="26"/>
  <c r="AO551" i="26"/>
  <c r="AP551" i="26" s="1"/>
  <c r="AN551" i="26"/>
  <c r="AM551" i="26"/>
  <c r="AL551" i="26"/>
  <c r="AH551" i="26"/>
  <c r="AF551" i="26"/>
  <c r="S551" i="26"/>
  <c r="AQ551" i="26" s="1"/>
  <c r="L551" i="26"/>
  <c r="I551" i="26"/>
  <c r="A551" i="26"/>
  <c r="AO550" i="26"/>
  <c r="AP550" i="26" s="1"/>
  <c r="AN550" i="26"/>
  <c r="AM550" i="26"/>
  <c r="AL550" i="26"/>
  <c r="AH550" i="26"/>
  <c r="AF550" i="26"/>
  <c r="S550" i="26"/>
  <c r="AQ550" i="26" s="1"/>
  <c r="L550" i="26"/>
  <c r="I550" i="26"/>
  <c r="D550" i="26"/>
  <c r="A550" i="26"/>
  <c r="AO549" i="26"/>
  <c r="AP549" i="26" s="1"/>
  <c r="AN549" i="26"/>
  <c r="AM549" i="26"/>
  <c r="AL549" i="26"/>
  <c r="AH549" i="26"/>
  <c r="AF549" i="26"/>
  <c r="S549" i="26"/>
  <c r="AQ549" i="26" s="1"/>
  <c r="L549" i="26"/>
  <c r="I549" i="26"/>
  <c r="AE549" i="26" s="1"/>
  <c r="A549" i="26"/>
  <c r="AO548" i="26"/>
  <c r="AP548" i="26" s="1"/>
  <c r="AN548" i="26"/>
  <c r="AM548" i="26"/>
  <c r="AL548" i="26"/>
  <c r="AH548" i="26"/>
  <c r="AF548" i="26"/>
  <c r="S548" i="26"/>
  <c r="AQ548" i="26" s="1"/>
  <c r="L548" i="26"/>
  <c r="I548" i="26"/>
  <c r="AD548" i="26" s="1"/>
  <c r="D548" i="26"/>
  <c r="A548" i="26"/>
  <c r="AO547" i="26"/>
  <c r="AP547" i="26" s="1"/>
  <c r="AN547" i="26"/>
  <c r="AM547" i="26"/>
  <c r="AL547" i="26"/>
  <c r="AH547" i="26"/>
  <c r="AF547" i="26"/>
  <c r="S547" i="26"/>
  <c r="AQ547" i="26" s="1"/>
  <c r="L547" i="26"/>
  <c r="I547" i="26"/>
  <c r="AD547" i="26" s="1"/>
  <c r="A547" i="26"/>
  <c r="AO546" i="26"/>
  <c r="AP546" i="26" s="1"/>
  <c r="AN546" i="26"/>
  <c r="AM546" i="26"/>
  <c r="AL546" i="26"/>
  <c r="AH546" i="26"/>
  <c r="AF546" i="26"/>
  <c r="S546" i="26"/>
  <c r="AQ546" i="26" s="1"/>
  <c r="L546" i="26"/>
  <c r="I546" i="26"/>
  <c r="D546" i="26"/>
  <c r="A546" i="26"/>
  <c r="AO545" i="26"/>
  <c r="AP545" i="26" s="1"/>
  <c r="AN545" i="26"/>
  <c r="AM545" i="26"/>
  <c r="AL545" i="26"/>
  <c r="AH545" i="26"/>
  <c r="AF545" i="26"/>
  <c r="S545" i="26"/>
  <c r="AQ545" i="26" s="1"/>
  <c r="L545" i="26"/>
  <c r="I545" i="26"/>
  <c r="A545" i="26"/>
  <c r="AO544" i="26"/>
  <c r="AP544" i="26" s="1"/>
  <c r="AN544" i="26"/>
  <c r="AM544" i="26"/>
  <c r="AL544" i="26"/>
  <c r="AH544" i="26"/>
  <c r="AF544" i="26"/>
  <c r="S544" i="26"/>
  <c r="AQ544" i="26" s="1"/>
  <c r="L544" i="26"/>
  <c r="I544" i="26"/>
  <c r="D544" i="26"/>
  <c r="A544" i="26"/>
  <c r="AO543" i="26"/>
  <c r="AP543" i="26" s="1"/>
  <c r="AN543" i="26"/>
  <c r="AM543" i="26"/>
  <c r="AL543" i="26"/>
  <c r="AH543" i="26"/>
  <c r="AF543" i="26"/>
  <c r="S543" i="26"/>
  <c r="AQ543" i="26" s="1"/>
  <c r="L543" i="26"/>
  <c r="I543" i="26"/>
  <c r="AE543" i="26" s="1"/>
  <c r="A543" i="26"/>
  <c r="AO542" i="26"/>
  <c r="AP542" i="26" s="1"/>
  <c r="AN542" i="26"/>
  <c r="AM542" i="26"/>
  <c r="AL542" i="26"/>
  <c r="AH542" i="26"/>
  <c r="AF542" i="26"/>
  <c r="S542" i="26"/>
  <c r="AQ542" i="26" s="1"/>
  <c r="L542" i="26"/>
  <c r="I542" i="26"/>
  <c r="AE542" i="26" s="1"/>
  <c r="D542" i="26"/>
  <c r="A542" i="26"/>
  <c r="AO541" i="26"/>
  <c r="AP541" i="26" s="1"/>
  <c r="AN541" i="26"/>
  <c r="AM541" i="26"/>
  <c r="AL541" i="26"/>
  <c r="AH541" i="26"/>
  <c r="AF541" i="26"/>
  <c r="S541" i="26"/>
  <c r="AQ541" i="26" s="1"/>
  <c r="L541" i="26"/>
  <c r="I541" i="26"/>
  <c r="AD541" i="26" s="1"/>
  <c r="A541" i="26"/>
  <c r="AO540" i="26"/>
  <c r="AP540" i="26" s="1"/>
  <c r="AN540" i="26"/>
  <c r="AM540" i="26"/>
  <c r="AL540" i="26"/>
  <c r="AH540" i="26"/>
  <c r="AF540" i="26"/>
  <c r="S540" i="26"/>
  <c r="AQ540" i="26" s="1"/>
  <c r="L540" i="26"/>
  <c r="I540" i="26"/>
  <c r="A540" i="26"/>
  <c r="AO539" i="26"/>
  <c r="AP539" i="26" s="1"/>
  <c r="AN539" i="26"/>
  <c r="AM539" i="26"/>
  <c r="AL539" i="26"/>
  <c r="AH539" i="26"/>
  <c r="AF539" i="26"/>
  <c r="S539" i="26"/>
  <c r="AQ539" i="26" s="1"/>
  <c r="L539" i="26"/>
  <c r="I539" i="26"/>
  <c r="A539" i="26"/>
  <c r="AO538" i="26"/>
  <c r="AP538" i="26" s="1"/>
  <c r="AN538" i="26"/>
  <c r="AM538" i="26"/>
  <c r="AL538" i="26"/>
  <c r="AH538" i="26"/>
  <c r="AF538" i="26"/>
  <c r="S538" i="26"/>
  <c r="AQ538" i="26" s="1"/>
  <c r="L538" i="26"/>
  <c r="I538" i="26"/>
  <c r="A538" i="26"/>
  <c r="AO537" i="26"/>
  <c r="AP537" i="26" s="1"/>
  <c r="AN537" i="26"/>
  <c r="AM537" i="26"/>
  <c r="AL537" i="26"/>
  <c r="AH537" i="26"/>
  <c r="AF537" i="26"/>
  <c r="S537" i="26"/>
  <c r="AQ537" i="26" s="1"/>
  <c r="L537" i="26"/>
  <c r="I537" i="26"/>
  <c r="AE537" i="26" s="1"/>
  <c r="A537" i="26"/>
  <c r="AO536" i="26"/>
  <c r="AP536" i="26" s="1"/>
  <c r="AN536" i="26"/>
  <c r="AM536" i="26"/>
  <c r="AL536" i="26"/>
  <c r="AH536" i="26"/>
  <c r="AF536" i="26"/>
  <c r="S536" i="26"/>
  <c r="AQ536" i="26" s="1"/>
  <c r="L536" i="26"/>
  <c r="I536" i="26"/>
  <c r="AD536" i="26" s="1"/>
  <c r="A536" i="26"/>
  <c r="AO535" i="26"/>
  <c r="AP535" i="26" s="1"/>
  <c r="AN535" i="26"/>
  <c r="AM535" i="26"/>
  <c r="AL535" i="26"/>
  <c r="AH535" i="26"/>
  <c r="AF535" i="26"/>
  <c r="S535" i="26"/>
  <c r="AQ535" i="26" s="1"/>
  <c r="L535" i="26"/>
  <c r="I535" i="26"/>
  <c r="AE535" i="26" s="1"/>
  <c r="A535" i="26"/>
  <c r="AO534" i="26"/>
  <c r="AP534" i="26" s="1"/>
  <c r="AN534" i="26"/>
  <c r="AM534" i="26"/>
  <c r="AL534" i="26"/>
  <c r="AH534" i="26"/>
  <c r="AF534" i="26"/>
  <c r="S534" i="26"/>
  <c r="AQ534" i="26" s="1"/>
  <c r="L534" i="26"/>
  <c r="I534" i="26"/>
  <c r="A534" i="26"/>
  <c r="AO533" i="26"/>
  <c r="AP533" i="26" s="1"/>
  <c r="AN533" i="26"/>
  <c r="AM533" i="26"/>
  <c r="AL533" i="26"/>
  <c r="AH533" i="26"/>
  <c r="AF533" i="26"/>
  <c r="S533" i="26"/>
  <c r="AQ533" i="26" s="1"/>
  <c r="L533" i="26"/>
  <c r="I533" i="26"/>
  <c r="A533" i="26"/>
  <c r="AO532" i="26"/>
  <c r="AP532" i="26" s="1"/>
  <c r="AN532" i="26"/>
  <c r="AM532" i="26"/>
  <c r="AL532" i="26"/>
  <c r="AH532" i="26"/>
  <c r="AF532" i="26"/>
  <c r="S532" i="26"/>
  <c r="AQ532" i="26" s="1"/>
  <c r="L532" i="26"/>
  <c r="I532" i="26"/>
  <c r="A532" i="26"/>
  <c r="AO531" i="26"/>
  <c r="AP531" i="26" s="1"/>
  <c r="AN531" i="26"/>
  <c r="AM531" i="26"/>
  <c r="AL531" i="26"/>
  <c r="AH531" i="26"/>
  <c r="AF531" i="26"/>
  <c r="S531" i="26"/>
  <c r="AQ531" i="26" s="1"/>
  <c r="L531" i="26"/>
  <c r="I531" i="26"/>
  <c r="A531" i="26"/>
  <c r="AO530" i="26"/>
  <c r="AP530" i="26" s="1"/>
  <c r="AN530" i="26"/>
  <c r="AM530" i="26"/>
  <c r="AL530" i="26"/>
  <c r="AH530" i="26"/>
  <c r="AF530" i="26"/>
  <c r="S530" i="26"/>
  <c r="AQ530" i="26" s="1"/>
  <c r="L530" i="26"/>
  <c r="I530" i="26"/>
  <c r="AE530" i="26" s="1"/>
  <c r="A530" i="26"/>
  <c r="AO529" i="26"/>
  <c r="AP529" i="26" s="1"/>
  <c r="AN529" i="26"/>
  <c r="AM529" i="26"/>
  <c r="AL529" i="26"/>
  <c r="AH529" i="26"/>
  <c r="AF529" i="26"/>
  <c r="S529" i="26"/>
  <c r="AQ529" i="26" s="1"/>
  <c r="L529" i="26"/>
  <c r="I529" i="26"/>
  <c r="AD529" i="26" s="1"/>
  <c r="A529" i="26"/>
  <c r="AO528" i="26"/>
  <c r="AP528" i="26" s="1"/>
  <c r="AN528" i="26"/>
  <c r="AM528" i="26"/>
  <c r="AL528" i="26"/>
  <c r="AH528" i="26"/>
  <c r="AF528" i="26"/>
  <c r="S528" i="26"/>
  <c r="AQ528" i="26" s="1"/>
  <c r="L528" i="26"/>
  <c r="I528" i="26"/>
  <c r="A528" i="26"/>
  <c r="AO527" i="26"/>
  <c r="AP527" i="26" s="1"/>
  <c r="AN527" i="26"/>
  <c r="AM527" i="26"/>
  <c r="AL527" i="26"/>
  <c r="AH527" i="26"/>
  <c r="AF527" i="26"/>
  <c r="S527" i="26"/>
  <c r="AQ527" i="26" s="1"/>
  <c r="L527" i="26"/>
  <c r="I527" i="26"/>
  <c r="A527" i="26"/>
  <c r="AO526" i="26"/>
  <c r="AP526" i="26" s="1"/>
  <c r="AN526" i="26"/>
  <c r="AM526" i="26"/>
  <c r="AL526" i="26"/>
  <c r="AH526" i="26"/>
  <c r="AF526" i="26"/>
  <c r="S526" i="26"/>
  <c r="AQ526" i="26" s="1"/>
  <c r="L526" i="26"/>
  <c r="I526" i="26"/>
  <c r="A526" i="26"/>
  <c r="AO525" i="26"/>
  <c r="AP525" i="26" s="1"/>
  <c r="AN525" i="26"/>
  <c r="AM525" i="26"/>
  <c r="AL525" i="26"/>
  <c r="AH525" i="26"/>
  <c r="AF525" i="26"/>
  <c r="S525" i="26"/>
  <c r="AQ525" i="26" s="1"/>
  <c r="L525" i="26"/>
  <c r="I525" i="26"/>
  <c r="AE525" i="26" s="1"/>
  <c r="A525" i="26"/>
  <c r="AO524" i="26"/>
  <c r="AP524" i="26" s="1"/>
  <c r="AN524" i="26"/>
  <c r="AM524" i="26"/>
  <c r="AL524" i="26"/>
  <c r="AH524" i="26"/>
  <c r="AF524" i="26"/>
  <c r="S524" i="26"/>
  <c r="AQ524" i="26" s="1"/>
  <c r="L524" i="26"/>
  <c r="I524" i="26"/>
  <c r="A524" i="26"/>
  <c r="AO523" i="26"/>
  <c r="AP523" i="26" s="1"/>
  <c r="AN523" i="26"/>
  <c r="AM523" i="26"/>
  <c r="AL523" i="26"/>
  <c r="AH523" i="26"/>
  <c r="AF523" i="26"/>
  <c r="S523" i="26"/>
  <c r="AQ523" i="26" s="1"/>
  <c r="L523" i="26"/>
  <c r="I523" i="26"/>
  <c r="AD523" i="26" s="1"/>
  <c r="A523" i="26"/>
  <c r="AO522" i="26"/>
  <c r="AP522" i="26" s="1"/>
  <c r="AN522" i="26"/>
  <c r="AM522" i="26"/>
  <c r="AL522" i="26"/>
  <c r="AH522" i="26"/>
  <c r="AF522" i="26"/>
  <c r="S522" i="26"/>
  <c r="AQ522" i="26" s="1"/>
  <c r="L522" i="26"/>
  <c r="I522" i="26"/>
  <c r="A522" i="26"/>
  <c r="AO521" i="26"/>
  <c r="AP521" i="26" s="1"/>
  <c r="AN521" i="26"/>
  <c r="AM521" i="26"/>
  <c r="AL521" i="26"/>
  <c r="AH521" i="26"/>
  <c r="AF521" i="26"/>
  <c r="S521" i="26"/>
  <c r="AQ521" i="26" s="1"/>
  <c r="L521" i="26"/>
  <c r="I521" i="26"/>
  <c r="A521" i="26"/>
  <c r="AO520" i="26"/>
  <c r="AP520" i="26" s="1"/>
  <c r="AN520" i="26"/>
  <c r="AM520" i="26"/>
  <c r="AL520" i="26"/>
  <c r="AH520" i="26"/>
  <c r="AF520" i="26"/>
  <c r="S520" i="26"/>
  <c r="AQ520" i="26" s="1"/>
  <c r="L520" i="26"/>
  <c r="I520" i="26"/>
  <c r="A520" i="26"/>
  <c r="AO519" i="26"/>
  <c r="AP519" i="26" s="1"/>
  <c r="AN519" i="26"/>
  <c r="AM519" i="26"/>
  <c r="AL519" i="26"/>
  <c r="AH519" i="26"/>
  <c r="AF519" i="26"/>
  <c r="S519" i="26"/>
  <c r="AQ519" i="26" s="1"/>
  <c r="L519" i="26"/>
  <c r="I519" i="26"/>
  <c r="AE519" i="26" s="1"/>
  <c r="A519" i="26"/>
  <c r="AO518" i="26"/>
  <c r="AP518" i="26" s="1"/>
  <c r="AN518" i="26"/>
  <c r="AM518" i="26"/>
  <c r="AL518" i="26"/>
  <c r="AH518" i="26"/>
  <c r="AF518" i="26"/>
  <c r="S518" i="26"/>
  <c r="AQ518" i="26" s="1"/>
  <c r="L518" i="26"/>
  <c r="I518" i="26"/>
  <c r="AD518" i="26" s="1"/>
  <c r="A518" i="26"/>
  <c r="AO517" i="26"/>
  <c r="AP517" i="26" s="1"/>
  <c r="AN517" i="26"/>
  <c r="AM517" i="26"/>
  <c r="AL517" i="26"/>
  <c r="AH517" i="26"/>
  <c r="AF517" i="26"/>
  <c r="S517" i="26"/>
  <c r="AQ517" i="26" s="1"/>
  <c r="L517" i="26"/>
  <c r="I517" i="26"/>
  <c r="A517" i="26"/>
  <c r="AO516" i="26"/>
  <c r="AP516" i="26" s="1"/>
  <c r="AN516" i="26"/>
  <c r="AM516" i="26"/>
  <c r="AL516" i="26"/>
  <c r="AH516" i="26"/>
  <c r="AF516" i="26"/>
  <c r="S516" i="26"/>
  <c r="AQ516" i="26" s="1"/>
  <c r="L516" i="26"/>
  <c r="I516" i="26"/>
  <c r="A516" i="26"/>
  <c r="AO515" i="26"/>
  <c r="AP515" i="26" s="1"/>
  <c r="AN515" i="26"/>
  <c r="AM515" i="26"/>
  <c r="AL515" i="26"/>
  <c r="AH515" i="26"/>
  <c r="AF515" i="26"/>
  <c r="S515" i="26"/>
  <c r="AQ515" i="26" s="1"/>
  <c r="L515" i="26"/>
  <c r="I515" i="26"/>
  <c r="A515" i="26"/>
  <c r="AO514" i="26"/>
  <c r="AP514" i="26" s="1"/>
  <c r="AN514" i="26"/>
  <c r="AM514" i="26"/>
  <c r="AL514" i="26"/>
  <c r="AH514" i="26"/>
  <c r="AF514" i="26"/>
  <c r="S514" i="26"/>
  <c r="AQ514" i="26" s="1"/>
  <c r="L514" i="26"/>
  <c r="I514" i="26"/>
  <c r="D514" i="26"/>
  <c r="E514" i="26"/>
  <c r="A514" i="26"/>
  <c r="AN513" i="26"/>
  <c r="AM513" i="26"/>
  <c r="AL513" i="26"/>
  <c r="AH513" i="26"/>
  <c r="AF513" i="26"/>
  <c r="S513" i="26"/>
  <c r="AQ513" i="26" s="1"/>
  <c r="L513" i="26"/>
  <c r="AO513" i="26" s="1"/>
  <c r="AP513" i="26" s="1"/>
  <c r="I513" i="26"/>
  <c r="AE513" i="26" s="1"/>
  <c r="E513" i="26"/>
  <c r="D513" i="26"/>
  <c r="A513" i="26"/>
  <c r="AO512" i="26"/>
  <c r="AP512" i="26" s="1"/>
  <c r="AN512" i="26"/>
  <c r="AM512" i="26"/>
  <c r="AL512" i="26"/>
  <c r="AH512" i="26"/>
  <c r="AF512" i="26"/>
  <c r="S512" i="26"/>
  <c r="AQ512" i="26" s="1"/>
  <c r="L512" i="26"/>
  <c r="I512" i="26"/>
  <c r="AD512" i="26" s="1"/>
  <c r="E512" i="26"/>
  <c r="D512" i="26"/>
  <c r="A512" i="26"/>
  <c r="AO511" i="26"/>
  <c r="AP511" i="26" s="1"/>
  <c r="AN511" i="26"/>
  <c r="AM511" i="26"/>
  <c r="AL511" i="26"/>
  <c r="AH511" i="26"/>
  <c r="AF511" i="26"/>
  <c r="S511" i="26"/>
  <c r="AQ511" i="26" s="1"/>
  <c r="L511" i="26"/>
  <c r="I511" i="26"/>
  <c r="AD511" i="26" s="1"/>
  <c r="E511" i="26"/>
  <c r="D511" i="26"/>
  <c r="A511" i="26"/>
  <c r="AO510" i="26"/>
  <c r="AP510" i="26" s="1"/>
  <c r="AN510" i="26"/>
  <c r="AM510" i="26"/>
  <c r="AL510" i="26"/>
  <c r="AH510" i="26"/>
  <c r="AF510" i="26"/>
  <c r="S510" i="26"/>
  <c r="AQ510" i="26" s="1"/>
  <c r="L510" i="26"/>
  <c r="I510" i="26"/>
  <c r="AD510" i="26" s="1"/>
  <c r="E510" i="26"/>
  <c r="D510" i="26"/>
  <c r="A510" i="26"/>
  <c r="AO509" i="26"/>
  <c r="AP509" i="26" s="1"/>
  <c r="AN509" i="26"/>
  <c r="AM509" i="26"/>
  <c r="AL509" i="26"/>
  <c r="AH509" i="26"/>
  <c r="AF509" i="26"/>
  <c r="S509" i="26"/>
  <c r="AQ509" i="26" s="1"/>
  <c r="L509" i="26"/>
  <c r="I509" i="26"/>
  <c r="AD509" i="26" s="1"/>
  <c r="E509" i="26"/>
  <c r="D509" i="26"/>
  <c r="A509" i="26"/>
  <c r="AO508" i="26"/>
  <c r="AP508" i="26" s="1"/>
  <c r="AN508" i="26"/>
  <c r="AM508" i="26"/>
  <c r="AL508" i="26"/>
  <c r="AH508" i="26"/>
  <c r="AF508" i="26"/>
  <c r="S508" i="26"/>
  <c r="AQ508" i="26" s="1"/>
  <c r="L508" i="26"/>
  <c r="I508" i="26"/>
  <c r="AD508" i="26" s="1"/>
  <c r="E508" i="26"/>
  <c r="D508" i="26"/>
  <c r="A508" i="26"/>
  <c r="AO507" i="26"/>
  <c r="AP507" i="26" s="1"/>
  <c r="AN507" i="26"/>
  <c r="AM507" i="26"/>
  <c r="AL507" i="26"/>
  <c r="AH507" i="26"/>
  <c r="AF507" i="26"/>
  <c r="S507" i="26"/>
  <c r="AQ507" i="26" s="1"/>
  <c r="L507" i="26"/>
  <c r="I507" i="26"/>
  <c r="AD507" i="26" s="1"/>
  <c r="E507" i="26"/>
  <c r="D507" i="26"/>
  <c r="A507" i="26"/>
  <c r="AO506" i="26"/>
  <c r="AP506" i="26" s="1"/>
  <c r="AN506" i="26"/>
  <c r="AM506" i="26"/>
  <c r="AL506" i="26"/>
  <c r="AH506" i="26"/>
  <c r="AF506" i="26"/>
  <c r="S506" i="26"/>
  <c r="AQ506" i="26" s="1"/>
  <c r="L506" i="26"/>
  <c r="I506" i="26"/>
  <c r="AD506" i="26" s="1"/>
  <c r="E506" i="26"/>
  <c r="D506" i="26"/>
  <c r="A506" i="26"/>
  <c r="AO505" i="26"/>
  <c r="AP505" i="26" s="1"/>
  <c r="AN505" i="26"/>
  <c r="AM505" i="26"/>
  <c r="AL505" i="26"/>
  <c r="AH505" i="26"/>
  <c r="AF505" i="26"/>
  <c r="S505" i="26"/>
  <c r="AQ505" i="26" s="1"/>
  <c r="L505" i="26"/>
  <c r="I505" i="26"/>
  <c r="AD505" i="26" s="1"/>
  <c r="E505" i="26"/>
  <c r="D505" i="26"/>
  <c r="A505" i="26"/>
  <c r="AO504" i="26"/>
  <c r="AP504" i="26" s="1"/>
  <c r="AN504" i="26"/>
  <c r="AM504" i="26"/>
  <c r="AL504" i="26"/>
  <c r="AH504" i="26"/>
  <c r="AF504" i="26"/>
  <c r="S504" i="26"/>
  <c r="AQ504" i="26" s="1"/>
  <c r="L504" i="26"/>
  <c r="I504" i="26"/>
  <c r="AD504" i="26" s="1"/>
  <c r="E504" i="26"/>
  <c r="D504" i="26"/>
  <c r="A504" i="26"/>
  <c r="AO503" i="26"/>
  <c r="AP503" i="26" s="1"/>
  <c r="AN503" i="26"/>
  <c r="AM503" i="26"/>
  <c r="AL503" i="26"/>
  <c r="AH503" i="26"/>
  <c r="AF503" i="26"/>
  <c r="S503" i="26"/>
  <c r="AQ503" i="26" s="1"/>
  <c r="L503" i="26"/>
  <c r="I503" i="26"/>
  <c r="AD503" i="26" s="1"/>
  <c r="E503" i="26"/>
  <c r="D503" i="26"/>
  <c r="A503" i="26"/>
  <c r="AO502" i="26"/>
  <c r="AP502" i="26" s="1"/>
  <c r="AN502" i="26"/>
  <c r="AM502" i="26"/>
  <c r="AL502" i="26"/>
  <c r="AH502" i="26"/>
  <c r="AF502" i="26"/>
  <c r="S502" i="26"/>
  <c r="AQ502" i="26" s="1"/>
  <c r="L502" i="26"/>
  <c r="I502" i="26"/>
  <c r="AD502" i="26" s="1"/>
  <c r="E502" i="26"/>
  <c r="D502" i="26"/>
  <c r="A502" i="26"/>
  <c r="AO501" i="26"/>
  <c r="AP501" i="26" s="1"/>
  <c r="AN501" i="26"/>
  <c r="AM501" i="26"/>
  <c r="AL501" i="26"/>
  <c r="AH501" i="26"/>
  <c r="AF501" i="26"/>
  <c r="S501" i="26"/>
  <c r="AQ501" i="26" s="1"/>
  <c r="L501" i="26"/>
  <c r="I501" i="26"/>
  <c r="AD501" i="26" s="1"/>
  <c r="E501" i="26"/>
  <c r="D501" i="26"/>
  <c r="A501" i="26"/>
  <c r="AO500" i="26"/>
  <c r="AP500" i="26" s="1"/>
  <c r="AN500" i="26"/>
  <c r="AM500" i="26"/>
  <c r="AL500" i="26"/>
  <c r="AH500" i="26"/>
  <c r="AF500" i="26"/>
  <c r="S500" i="26"/>
  <c r="AQ500" i="26" s="1"/>
  <c r="L500" i="26"/>
  <c r="I500" i="26"/>
  <c r="AD500" i="26" s="1"/>
  <c r="E500" i="26"/>
  <c r="D500" i="26"/>
  <c r="A500" i="26"/>
  <c r="AO499" i="26"/>
  <c r="AP499" i="26" s="1"/>
  <c r="AN499" i="26"/>
  <c r="AM499" i="26"/>
  <c r="AL499" i="26"/>
  <c r="AH499" i="26"/>
  <c r="AF499" i="26"/>
  <c r="S499" i="26"/>
  <c r="AQ499" i="26" s="1"/>
  <c r="L499" i="26"/>
  <c r="I499" i="26"/>
  <c r="AD499" i="26" s="1"/>
  <c r="E499" i="26"/>
  <c r="D499" i="26"/>
  <c r="A499" i="26"/>
  <c r="AO498" i="26"/>
  <c r="AP498" i="26" s="1"/>
  <c r="AN498" i="26"/>
  <c r="AM498" i="26"/>
  <c r="AL498" i="26"/>
  <c r="AH498" i="26"/>
  <c r="AF498" i="26"/>
  <c r="S498" i="26"/>
  <c r="AQ498" i="26" s="1"/>
  <c r="L498" i="26"/>
  <c r="I498" i="26"/>
  <c r="AD498" i="26" s="1"/>
  <c r="E498" i="26"/>
  <c r="D498" i="26"/>
  <c r="A498" i="26"/>
  <c r="AO497" i="26"/>
  <c r="AP497" i="26" s="1"/>
  <c r="AN497" i="26"/>
  <c r="AM497" i="26"/>
  <c r="AL497" i="26"/>
  <c r="AH497" i="26"/>
  <c r="AF497" i="26"/>
  <c r="S497" i="26"/>
  <c r="AQ497" i="26" s="1"/>
  <c r="L497" i="26"/>
  <c r="I497" i="26"/>
  <c r="AD497" i="26" s="1"/>
  <c r="E497" i="26"/>
  <c r="D497" i="26"/>
  <c r="A497" i="26"/>
  <c r="AO496" i="26"/>
  <c r="AP496" i="26" s="1"/>
  <c r="AN496" i="26"/>
  <c r="AM496" i="26"/>
  <c r="AL496" i="26"/>
  <c r="AH496" i="26"/>
  <c r="AF496" i="26"/>
  <c r="S496" i="26"/>
  <c r="AQ496" i="26" s="1"/>
  <c r="L496" i="26"/>
  <c r="I496" i="26"/>
  <c r="AD496" i="26" s="1"/>
  <c r="E496" i="26"/>
  <c r="D496" i="26"/>
  <c r="A496" i="26"/>
  <c r="AO495" i="26"/>
  <c r="AP495" i="26" s="1"/>
  <c r="AN495" i="26"/>
  <c r="AM495" i="26"/>
  <c r="AL495" i="26"/>
  <c r="AH495" i="26"/>
  <c r="AF495" i="26"/>
  <c r="S495" i="26"/>
  <c r="AQ495" i="26" s="1"/>
  <c r="L495" i="26"/>
  <c r="I495" i="26"/>
  <c r="AD495" i="26" s="1"/>
  <c r="E495" i="26"/>
  <c r="D495" i="26"/>
  <c r="A495" i="26"/>
  <c r="AO494" i="26"/>
  <c r="AP494" i="26" s="1"/>
  <c r="AN494" i="26"/>
  <c r="AM494" i="26"/>
  <c r="AL494" i="26"/>
  <c r="AH494" i="26"/>
  <c r="AF494" i="26"/>
  <c r="S494" i="26"/>
  <c r="AQ494" i="26" s="1"/>
  <c r="L494" i="26"/>
  <c r="I494" i="26"/>
  <c r="AD494" i="26" s="1"/>
  <c r="E494" i="26"/>
  <c r="D494" i="26"/>
  <c r="A494" i="26"/>
  <c r="AO493" i="26"/>
  <c r="AP493" i="26" s="1"/>
  <c r="AN493" i="26"/>
  <c r="AM493" i="26"/>
  <c r="AL493" i="26"/>
  <c r="AH493" i="26"/>
  <c r="AF493" i="26"/>
  <c r="S493" i="26"/>
  <c r="AQ493" i="26" s="1"/>
  <c r="L493" i="26"/>
  <c r="I493" i="26"/>
  <c r="AD493" i="26" s="1"/>
  <c r="E493" i="26"/>
  <c r="D493" i="26"/>
  <c r="A493" i="26"/>
  <c r="AO492" i="26"/>
  <c r="AP492" i="26" s="1"/>
  <c r="AN492" i="26"/>
  <c r="AM492" i="26"/>
  <c r="AL492" i="26"/>
  <c r="AH492" i="26"/>
  <c r="AF492" i="26"/>
  <c r="S492" i="26"/>
  <c r="AQ492" i="26" s="1"/>
  <c r="L492" i="26"/>
  <c r="I492" i="26"/>
  <c r="AD492" i="26" s="1"/>
  <c r="E492" i="26"/>
  <c r="D492" i="26"/>
  <c r="A492" i="26"/>
  <c r="AO491" i="26"/>
  <c r="AP491" i="26" s="1"/>
  <c r="AN491" i="26"/>
  <c r="AM491" i="26"/>
  <c r="AL491" i="26"/>
  <c r="AH491" i="26"/>
  <c r="AF491" i="26"/>
  <c r="S491" i="26"/>
  <c r="AQ491" i="26" s="1"/>
  <c r="L491" i="26"/>
  <c r="I491" i="26"/>
  <c r="AD491" i="26" s="1"/>
  <c r="E491" i="26"/>
  <c r="D491" i="26"/>
  <c r="A491" i="26"/>
  <c r="AO490" i="26"/>
  <c r="AP490" i="26" s="1"/>
  <c r="AN490" i="26"/>
  <c r="AM490" i="26"/>
  <c r="AL490" i="26"/>
  <c r="AH490" i="26"/>
  <c r="AF490" i="26"/>
  <c r="S490" i="26"/>
  <c r="AQ490" i="26" s="1"/>
  <c r="L490" i="26"/>
  <c r="I490" i="26"/>
  <c r="AD490" i="26" s="1"/>
  <c r="E490" i="26"/>
  <c r="D490" i="26"/>
  <c r="A490" i="26"/>
  <c r="AO489" i="26"/>
  <c r="AP489" i="26" s="1"/>
  <c r="AN489" i="26"/>
  <c r="AM489" i="26"/>
  <c r="AL489" i="26"/>
  <c r="AH489" i="26"/>
  <c r="AF489" i="26"/>
  <c r="S489" i="26"/>
  <c r="AQ489" i="26" s="1"/>
  <c r="L489" i="26"/>
  <c r="I489" i="26"/>
  <c r="AD489" i="26" s="1"/>
  <c r="E489" i="26"/>
  <c r="D489" i="26"/>
  <c r="A489" i="26"/>
  <c r="AO488" i="26"/>
  <c r="AP488" i="26" s="1"/>
  <c r="AN488" i="26"/>
  <c r="AM488" i="26"/>
  <c r="AL488" i="26"/>
  <c r="AH488" i="26"/>
  <c r="AF488" i="26"/>
  <c r="S488" i="26"/>
  <c r="AQ488" i="26" s="1"/>
  <c r="L488" i="26"/>
  <c r="I488" i="26"/>
  <c r="AD488" i="26" s="1"/>
  <c r="E488" i="26"/>
  <c r="D488" i="26"/>
  <c r="A488" i="26"/>
  <c r="AO487" i="26"/>
  <c r="AP487" i="26" s="1"/>
  <c r="AN487" i="26"/>
  <c r="AM487" i="26"/>
  <c r="AL487" i="26"/>
  <c r="AH487" i="26"/>
  <c r="AF487" i="26"/>
  <c r="S487" i="26"/>
  <c r="AQ487" i="26" s="1"/>
  <c r="L487" i="26"/>
  <c r="I487" i="26"/>
  <c r="AD487" i="26" s="1"/>
  <c r="E487" i="26"/>
  <c r="D487" i="26"/>
  <c r="A487" i="26"/>
  <c r="AO486" i="26"/>
  <c r="AP486" i="26" s="1"/>
  <c r="AN486" i="26"/>
  <c r="AM486" i="26"/>
  <c r="AL486" i="26"/>
  <c r="AH486" i="26"/>
  <c r="AF486" i="26"/>
  <c r="S486" i="26"/>
  <c r="AQ486" i="26" s="1"/>
  <c r="L486" i="26"/>
  <c r="I486" i="26"/>
  <c r="AD486" i="26" s="1"/>
  <c r="E486" i="26"/>
  <c r="D486" i="26"/>
  <c r="A486" i="26"/>
  <c r="AO485" i="26"/>
  <c r="AP485" i="26" s="1"/>
  <c r="AN485" i="26"/>
  <c r="AM485" i="26"/>
  <c r="AL485" i="26"/>
  <c r="AH485" i="26"/>
  <c r="AF485" i="26"/>
  <c r="S485" i="26"/>
  <c r="AQ485" i="26" s="1"/>
  <c r="L485" i="26"/>
  <c r="I485" i="26"/>
  <c r="AD485" i="26" s="1"/>
  <c r="E485" i="26"/>
  <c r="D485" i="26"/>
  <c r="A485" i="26"/>
  <c r="AO484" i="26"/>
  <c r="AP484" i="26" s="1"/>
  <c r="AN484" i="26"/>
  <c r="AM484" i="26"/>
  <c r="AL484" i="26"/>
  <c r="AH484" i="26"/>
  <c r="AF484" i="26"/>
  <c r="S484" i="26"/>
  <c r="AQ484" i="26" s="1"/>
  <c r="L484" i="26"/>
  <c r="I484" i="26"/>
  <c r="E484" i="26"/>
  <c r="D484" i="26"/>
  <c r="A484" i="26"/>
  <c r="AO483" i="26"/>
  <c r="AP483" i="26" s="1"/>
  <c r="AN483" i="26"/>
  <c r="AM483" i="26"/>
  <c r="AL483" i="26"/>
  <c r="AH483" i="26"/>
  <c r="AF483" i="26"/>
  <c r="S483" i="26"/>
  <c r="AQ483" i="26" s="1"/>
  <c r="L483" i="26"/>
  <c r="I483" i="26"/>
  <c r="AD483" i="26" s="1"/>
  <c r="E483" i="26"/>
  <c r="D483" i="26"/>
  <c r="A483" i="26"/>
  <c r="AO482" i="26"/>
  <c r="AP482" i="26" s="1"/>
  <c r="AN482" i="26"/>
  <c r="AM482" i="26"/>
  <c r="AL482" i="26"/>
  <c r="AH482" i="26"/>
  <c r="AF482" i="26"/>
  <c r="S482" i="26"/>
  <c r="AQ482" i="26" s="1"/>
  <c r="L482" i="26"/>
  <c r="I482" i="26"/>
  <c r="AD482" i="26" s="1"/>
  <c r="E482" i="26"/>
  <c r="D482" i="26"/>
  <c r="A482" i="26"/>
  <c r="AO481" i="26"/>
  <c r="AP481" i="26" s="1"/>
  <c r="AN481" i="26"/>
  <c r="AM481" i="26"/>
  <c r="AL481" i="26"/>
  <c r="AH481" i="26"/>
  <c r="AF481" i="26"/>
  <c r="S481" i="26"/>
  <c r="AQ481" i="26" s="1"/>
  <c r="L481" i="26"/>
  <c r="I481" i="26"/>
  <c r="AD481" i="26" s="1"/>
  <c r="E481" i="26"/>
  <c r="D481" i="26"/>
  <c r="A481" i="26"/>
  <c r="AO480" i="26"/>
  <c r="AP480" i="26" s="1"/>
  <c r="AN480" i="26"/>
  <c r="AM480" i="26"/>
  <c r="AL480" i="26"/>
  <c r="AH480" i="26"/>
  <c r="AF480" i="26"/>
  <c r="S480" i="26"/>
  <c r="AQ480" i="26" s="1"/>
  <c r="L480" i="26"/>
  <c r="I480" i="26"/>
  <c r="AD480" i="26" s="1"/>
  <c r="E480" i="26"/>
  <c r="D480" i="26"/>
  <c r="A480" i="26"/>
  <c r="AO479" i="26"/>
  <c r="AP479" i="26" s="1"/>
  <c r="AN479" i="26"/>
  <c r="AM479" i="26"/>
  <c r="AL479" i="26"/>
  <c r="AH479" i="26"/>
  <c r="AF479" i="26"/>
  <c r="S479" i="26"/>
  <c r="AQ479" i="26" s="1"/>
  <c r="L479" i="26"/>
  <c r="I479" i="26"/>
  <c r="AD479" i="26" s="1"/>
  <c r="E479" i="26"/>
  <c r="D479" i="26"/>
  <c r="A479" i="26"/>
  <c r="AO478" i="26"/>
  <c r="AP478" i="26" s="1"/>
  <c r="AN478" i="26"/>
  <c r="AM478" i="26"/>
  <c r="AL478" i="26"/>
  <c r="AH478" i="26"/>
  <c r="AF478" i="26"/>
  <c r="S478" i="26"/>
  <c r="AQ478" i="26" s="1"/>
  <c r="L478" i="26"/>
  <c r="I478" i="26"/>
  <c r="AD478" i="26" s="1"/>
  <c r="E478" i="26"/>
  <c r="D478" i="26"/>
  <c r="A478" i="26"/>
  <c r="AO477" i="26"/>
  <c r="AP477" i="26" s="1"/>
  <c r="AN477" i="26"/>
  <c r="AM477" i="26"/>
  <c r="AL477" i="26"/>
  <c r="AH477" i="26"/>
  <c r="AF477" i="26"/>
  <c r="S477" i="26"/>
  <c r="AQ477" i="26" s="1"/>
  <c r="L477" i="26"/>
  <c r="I477" i="26"/>
  <c r="AD477" i="26" s="1"/>
  <c r="E477" i="26"/>
  <c r="D477" i="26"/>
  <c r="A477" i="26"/>
  <c r="AO476" i="26"/>
  <c r="AP476" i="26" s="1"/>
  <c r="AN476" i="26"/>
  <c r="AM476" i="26"/>
  <c r="AL476" i="26"/>
  <c r="AH476" i="26"/>
  <c r="AF476" i="26"/>
  <c r="S476" i="26"/>
  <c r="AQ476" i="26" s="1"/>
  <c r="L476" i="26"/>
  <c r="I476" i="26"/>
  <c r="AD476" i="26" s="1"/>
  <c r="E476" i="26"/>
  <c r="D476" i="26"/>
  <c r="A476" i="26"/>
  <c r="AO475" i="26"/>
  <c r="AP475" i="26" s="1"/>
  <c r="AN475" i="26"/>
  <c r="AM475" i="26"/>
  <c r="AL475" i="26"/>
  <c r="AH475" i="26"/>
  <c r="AF475" i="26"/>
  <c r="S475" i="26"/>
  <c r="AQ475" i="26" s="1"/>
  <c r="L475" i="26"/>
  <c r="I475" i="26"/>
  <c r="AD475" i="26" s="1"/>
  <c r="E475" i="26"/>
  <c r="D475" i="26"/>
  <c r="A475" i="26"/>
  <c r="AO474" i="26"/>
  <c r="AP474" i="26" s="1"/>
  <c r="AN474" i="26"/>
  <c r="AM474" i="26"/>
  <c r="AL474" i="26"/>
  <c r="AH474" i="26"/>
  <c r="AF474" i="26"/>
  <c r="S474" i="26"/>
  <c r="AQ474" i="26" s="1"/>
  <c r="L474" i="26"/>
  <c r="I474" i="26"/>
  <c r="AD474" i="26" s="1"/>
  <c r="E474" i="26"/>
  <c r="D474" i="26"/>
  <c r="A474" i="26"/>
  <c r="AO473" i="26"/>
  <c r="AP473" i="26" s="1"/>
  <c r="AN473" i="26"/>
  <c r="AM473" i="26"/>
  <c r="AL473" i="26"/>
  <c r="AH473" i="26"/>
  <c r="AF473" i="26"/>
  <c r="S473" i="26"/>
  <c r="AQ473" i="26" s="1"/>
  <c r="L473" i="26"/>
  <c r="I473" i="26"/>
  <c r="AD473" i="26" s="1"/>
  <c r="E473" i="26"/>
  <c r="D473" i="26"/>
  <c r="A473" i="26"/>
  <c r="AO472" i="26"/>
  <c r="AP472" i="26" s="1"/>
  <c r="AN472" i="26"/>
  <c r="AM472" i="26"/>
  <c r="AL472" i="26"/>
  <c r="AH472" i="26"/>
  <c r="AF472" i="26"/>
  <c r="S472" i="26"/>
  <c r="AQ472" i="26" s="1"/>
  <c r="L472" i="26"/>
  <c r="I472" i="26"/>
  <c r="E472" i="26"/>
  <c r="D472" i="26"/>
  <c r="A472" i="26"/>
  <c r="AO471" i="26"/>
  <c r="AP471" i="26" s="1"/>
  <c r="AN471" i="26"/>
  <c r="AM471" i="26"/>
  <c r="AL471" i="26"/>
  <c r="AH471" i="26"/>
  <c r="AF471" i="26"/>
  <c r="S471" i="26"/>
  <c r="AQ471" i="26" s="1"/>
  <c r="L471" i="26"/>
  <c r="I471" i="26"/>
  <c r="AD471" i="26" s="1"/>
  <c r="E471" i="26"/>
  <c r="D471" i="26"/>
  <c r="A471" i="26"/>
  <c r="AO470" i="26"/>
  <c r="AP470" i="26" s="1"/>
  <c r="AN470" i="26"/>
  <c r="AM470" i="26"/>
  <c r="AL470" i="26"/>
  <c r="AH470" i="26"/>
  <c r="AF470" i="26"/>
  <c r="S470" i="26"/>
  <c r="AQ470" i="26" s="1"/>
  <c r="L470" i="26"/>
  <c r="I470" i="26"/>
  <c r="AD470" i="26" s="1"/>
  <c r="E470" i="26"/>
  <c r="D470" i="26"/>
  <c r="A470" i="26"/>
  <c r="AO469" i="26"/>
  <c r="AP469" i="26" s="1"/>
  <c r="AN469" i="26"/>
  <c r="AM469" i="26"/>
  <c r="AL469" i="26"/>
  <c r="AH469" i="26"/>
  <c r="AF469" i="26"/>
  <c r="S469" i="26"/>
  <c r="AQ469" i="26" s="1"/>
  <c r="L469" i="26"/>
  <c r="I469" i="26"/>
  <c r="AD469" i="26" s="1"/>
  <c r="E469" i="26"/>
  <c r="D469" i="26"/>
  <c r="A469" i="26"/>
  <c r="AO468" i="26"/>
  <c r="AP468" i="26" s="1"/>
  <c r="AN468" i="26"/>
  <c r="AM468" i="26"/>
  <c r="AL468" i="26"/>
  <c r="AH468" i="26"/>
  <c r="AF468" i="26"/>
  <c r="S468" i="26"/>
  <c r="AQ468" i="26" s="1"/>
  <c r="L468" i="26"/>
  <c r="I468" i="26"/>
  <c r="AD468" i="26" s="1"/>
  <c r="E468" i="26"/>
  <c r="D468" i="26"/>
  <c r="A468" i="26"/>
  <c r="AO467" i="26"/>
  <c r="AP467" i="26" s="1"/>
  <c r="AN467" i="26"/>
  <c r="AM467" i="26"/>
  <c r="AL467" i="26"/>
  <c r="AH467" i="26"/>
  <c r="AF467" i="26"/>
  <c r="S467" i="26"/>
  <c r="AQ467" i="26" s="1"/>
  <c r="L467" i="26"/>
  <c r="I467" i="26"/>
  <c r="AD467" i="26" s="1"/>
  <c r="E467" i="26"/>
  <c r="D467" i="26"/>
  <c r="A467" i="26"/>
  <c r="AO466" i="26"/>
  <c r="AP466" i="26" s="1"/>
  <c r="AN466" i="26"/>
  <c r="AM466" i="26"/>
  <c r="AL466" i="26"/>
  <c r="AH466" i="26"/>
  <c r="AF466" i="26"/>
  <c r="S466" i="26"/>
  <c r="AQ466" i="26" s="1"/>
  <c r="L466" i="26"/>
  <c r="I466" i="26"/>
  <c r="AD466" i="26" s="1"/>
  <c r="E466" i="26"/>
  <c r="D466" i="26"/>
  <c r="A466" i="26"/>
  <c r="AO465" i="26"/>
  <c r="AP465" i="26" s="1"/>
  <c r="AN465" i="26"/>
  <c r="AM465" i="26"/>
  <c r="AL465" i="26"/>
  <c r="AH465" i="26"/>
  <c r="AF465" i="26"/>
  <c r="S465" i="26"/>
  <c r="AQ465" i="26" s="1"/>
  <c r="L465" i="26"/>
  <c r="I465" i="26"/>
  <c r="AD465" i="26" s="1"/>
  <c r="E465" i="26"/>
  <c r="D465" i="26"/>
  <c r="A465" i="26"/>
  <c r="AO464" i="26"/>
  <c r="AP464" i="26" s="1"/>
  <c r="AN464" i="26"/>
  <c r="AM464" i="26"/>
  <c r="AL464" i="26"/>
  <c r="AH464" i="26"/>
  <c r="AF464" i="26"/>
  <c r="S464" i="26"/>
  <c r="AQ464" i="26" s="1"/>
  <c r="L464" i="26"/>
  <c r="I464" i="26"/>
  <c r="AD464" i="26" s="1"/>
  <c r="E464" i="26"/>
  <c r="D464" i="26"/>
  <c r="A464" i="26"/>
  <c r="AO463" i="26"/>
  <c r="AP463" i="26" s="1"/>
  <c r="AN463" i="26"/>
  <c r="AM463" i="26"/>
  <c r="AL463" i="26"/>
  <c r="AH463" i="26"/>
  <c r="AF463" i="26"/>
  <c r="S463" i="26"/>
  <c r="AQ463" i="26" s="1"/>
  <c r="L463" i="26"/>
  <c r="I463" i="26"/>
  <c r="AD463" i="26" s="1"/>
  <c r="E463" i="26"/>
  <c r="D463" i="26"/>
  <c r="A463" i="26"/>
  <c r="AO462" i="26"/>
  <c r="AP462" i="26" s="1"/>
  <c r="AN462" i="26"/>
  <c r="AM462" i="26"/>
  <c r="AL462" i="26"/>
  <c r="AH462" i="26"/>
  <c r="AF462" i="26"/>
  <c r="S462" i="26"/>
  <c r="AQ462" i="26" s="1"/>
  <c r="L462" i="26"/>
  <c r="I462" i="26"/>
  <c r="AD462" i="26" s="1"/>
  <c r="E462" i="26"/>
  <c r="D462" i="26"/>
  <c r="A462" i="26"/>
  <c r="AO461" i="26"/>
  <c r="AP461" i="26" s="1"/>
  <c r="AN461" i="26"/>
  <c r="AM461" i="26"/>
  <c r="AL461" i="26"/>
  <c r="AH461" i="26"/>
  <c r="AF461" i="26"/>
  <c r="S461" i="26"/>
  <c r="AQ461" i="26" s="1"/>
  <c r="L461" i="26"/>
  <c r="I461" i="26"/>
  <c r="AD461" i="26" s="1"/>
  <c r="E461" i="26"/>
  <c r="D461" i="26"/>
  <c r="A461" i="26"/>
  <c r="AO460" i="26"/>
  <c r="AP460" i="26" s="1"/>
  <c r="AN460" i="26"/>
  <c r="AM460" i="26"/>
  <c r="AL460" i="26"/>
  <c r="AH460" i="26"/>
  <c r="AF460" i="26"/>
  <c r="S460" i="26"/>
  <c r="AQ460" i="26" s="1"/>
  <c r="L460" i="26"/>
  <c r="I460" i="26"/>
  <c r="AD460" i="26" s="1"/>
  <c r="E460" i="26"/>
  <c r="D460" i="26"/>
  <c r="A460" i="26"/>
  <c r="AO459" i="26"/>
  <c r="AP459" i="26" s="1"/>
  <c r="AN459" i="26"/>
  <c r="AM459" i="26"/>
  <c r="AL459" i="26"/>
  <c r="AH459" i="26"/>
  <c r="AF459" i="26"/>
  <c r="S459" i="26"/>
  <c r="AQ459" i="26" s="1"/>
  <c r="L459" i="26"/>
  <c r="I459" i="26"/>
  <c r="AD459" i="26" s="1"/>
  <c r="E459" i="26"/>
  <c r="D459" i="26"/>
  <c r="A459" i="26"/>
  <c r="AO458" i="26"/>
  <c r="AP458" i="26" s="1"/>
  <c r="AN458" i="26"/>
  <c r="AM458" i="26"/>
  <c r="AL458" i="26"/>
  <c r="AH458" i="26"/>
  <c r="AF458" i="26"/>
  <c r="S458" i="26"/>
  <c r="AQ458" i="26" s="1"/>
  <c r="L458" i="26"/>
  <c r="I458" i="26"/>
  <c r="AD458" i="26" s="1"/>
  <c r="E458" i="26"/>
  <c r="D458" i="26"/>
  <c r="A458" i="26"/>
  <c r="AO457" i="26"/>
  <c r="AP457" i="26" s="1"/>
  <c r="AN457" i="26"/>
  <c r="AM457" i="26"/>
  <c r="AL457" i="26"/>
  <c r="AH457" i="26"/>
  <c r="AF457" i="26"/>
  <c r="S457" i="26"/>
  <c r="AQ457" i="26" s="1"/>
  <c r="L457" i="26"/>
  <c r="I457" i="26"/>
  <c r="AD457" i="26" s="1"/>
  <c r="E457" i="26"/>
  <c r="D457" i="26"/>
  <c r="A457" i="26"/>
  <c r="AO456" i="26"/>
  <c r="AP456" i="26" s="1"/>
  <c r="AN456" i="26"/>
  <c r="AM456" i="26"/>
  <c r="AL456" i="26"/>
  <c r="AH456" i="26"/>
  <c r="AF456" i="26"/>
  <c r="S456" i="26"/>
  <c r="AQ456" i="26" s="1"/>
  <c r="L456" i="26"/>
  <c r="I456" i="26"/>
  <c r="AD456" i="26" s="1"/>
  <c r="E456" i="26"/>
  <c r="D456" i="26"/>
  <c r="A456" i="26"/>
  <c r="AO455" i="26"/>
  <c r="AP455" i="26" s="1"/>
  <c r="AN455" i="26"/>
  <c r="AM455" i="26"/>
  <c r="AL455" i="26"/>
  <c r="AH455" i="26"/>
  <c r="AF455" i="26"/>
  <c r="S455" i="26"/>
  <c r="AQ455" i="26" s="1"/>
  <c r="L455" i="26"/>
  <c r="I455" i="26"/>
  <c r="AD455" i="26" s="1"/>
  <c r="E455" i="26"/>
  <c r="D455" i="26"/>
  <c r="A455" i="26"/>
  <c r="AO454" i="26"/>
  <c r="AP454" i="26" s="1"/>
  <c r="AN454" i="26"/>
  <c r="AM454" i="26"/>
  <c r="AL454" i="26"/>
  <c r="AH454" i="26"/>
  <c r="AF454" i="26"/>
  <c r="S454" i="26"/>
  <c r="AQ454" i="26" s="1"/>
  <c r="L454" i="26"/>
  <c r="I454" i="26"/>
  <c r="AD454" i="26" s="1"/>
  <c r="E454" i="26"/>
  <c r="D454" i="26"/>
  <c r="A454" i="26"/>
  <c r="AO453" i="26"/>
  <c r="AP453" i="26" s="1"/>
  <c r="AN453" i="26"/>
  <c r="AM453" i="26"/>
  <c r="AL453" i="26"/>
  <c r="AH453" i="26"/>
  <c r="AF453" i="26"/>
  <c r="S453" i="26"/>
  <c r="AQ453" i="26" s="1"/>
  <c r="L453" i="26"/>
  <c r="I453" i="26"/>
  <c r="AD453" i="26" s="1"/>
  <c r="E453" i="26"/>
  <c r="D453" i="26"/>
  <c r="A453" i="26"/>
  <c r="AO452" i="26"/>
  <c r="AP452" i="26" s="1"/>
  <c r="AN452" i="26"/>
  <c r="AM452" i="26"/>
  <c r="AL452" i="26"/>
  <c r="AH452" i="26"/>
  <c r="AF452" i="26"/>
  <c r="S452" i="26"/>
  <c r="AQ452" i="26" s="1"/>
  <c r="L452" i="26"/>
  <c r="I452" i="26"/>
  <c r="AD452" i="26" s="1"/>
  <c r="E452" i="26"/>
  <c r="D452" i="26"/>
  <c r="A452" i="26"/>
  <c r="AO451" i="26"/>
  <c r="AP451" i="26" s="1"/>
  <c r="AN451" i="26"/>
  <c r="AM451" i="26"/>
  <c r="AL451" i="26"/>
  <c r="AH451" i="26"/>
  <c r="AF451" i="26"/>
  <c r="S451" i="26"/>
  <c r="AQ451" i="26" s="1"/>
  <c r="L451" i="26"/>
  <c r="I451" i="26"/>
  <c r="AD451" i="26" s="1"/>
  <c r="E451" i="26"/>
  <c r="D451" i="26"/>
  <c r="A451" i="26"/>
  <c r="AO450" i="26"/>
  <c r="AP450" i="26" s="1"/>
  <c r="AN450" i="26"/>
  <c r="AM450" i="26"/>
  <c r="AL450" i="26"/>
  <c r="AH450" i="26"/>
  <c r="AF450" i="26"/>
  <c r="S450" i="26"/>
  <c r="AQ450" i="26" s="1"/>
  <c r="L450" i="26"/>
  <c r="I450" i="26"/>
  <c r="AD450" i="26" s="1"/>
  <c r="E450" i="26"/>
  <c r="D450" i="26"/>
  <c r="A450" i="26"/>
  <c r="AO449" i="26"/>
  <c r="AP449" i="26" s="1"/>
  <c r="AN449" i="26"/>
  <c r="AM449" i="26"/>
  <c r="AL449" i="26"/>
  <c r="AH449" i="26"/>
  <c r="AF449" i="26"/>
  <c r="S449" i="26"/>
  <c r="AQ449" i="26" s="1"/>
  <c r="L449" i="26"/>
  <c r="I449" i="26"/>
  <c r="AD449" i="26" s="1"/>
  <c r="E449" i="26"/>
  <c r="D449" i="26"/>
  <c r="A449" i="26"/>
  <c r="AO448" i="26"/>
  <c r="AP448" i="26" s="1"/>
  <c r="AN448" i="26"/>
  <c r="AM448" i="26"/>
  <c r="AL448" i="26"/>
  <c r="AH448" i="26"/>
  <c r="AF448" i="26"/>
  <c r="S448" i="26"/>
  <c r="AQ448" i="26" s="1"/>
  <c r="L448" i="26"/>
  <c r="I448" i="26"/>
  <c r="AD448" i="26" s="1"/>
  <c r="E448" i="26"/>
  <c r="D448" i="26"/>
  <c r="A448" i="26"/>
  <c r="AO447" i="26"/>
  <c r="AP447" i="26" s="1"/>
  <c r="AN447" i="26"/>
  <c r="AM447" i="26"/>
  <c r="AL447" i="26"/>
  <c r="AH447" i="26"/>
  <c r="AF447" i="26"/>
  <c r="S447" i="26"/>
  <c r="AQ447" i="26" s="1"/>
  <c r="L447" i="26"/>
  <c r="I447" i="26"/>
  <c r="AD447" i="26" s="1"/>
  <c r="E447" i="26"/>
  <c r="D447" i="26"/>
  <c r="A447" i="26"/>
  <c r="AO446" i="26"/>
  <c r="AP446" i="26" s="1"/>
  <c r="AN446" i="26"/>
  <c r="AM446" i="26"/>
  <c r="AL446" i="26"/>
  <c r="AH446" i="26"/>
  <c r="AF446" i="26"/>
  <c r="S446" i="26"/>
  <c r="AQ446" i="26" s="1"/>
  <c r="L446" i="26"/>
  <c r="I446" i="26"/>
  <c r="AD446" i="26" s="1"/>
  <c r="E446" i="26"/>
  <c r="D446" i="26"/>
  <c r="A446" i="26"/>
  <c r="AO445" i="26"/>
  <c r="AP445" i="26" s="1"/>
  <c r="AN445" i="26"/>
  <c r="AM445" i="26"/>
  <c r="AL445" i="26"/>
  <c r="AH445" i="26"/>
  <c r="AF445" i="26"/>
  <c r="S445" i="26"/>
  <c r="AQ445" i="26" s="1"/>
  <c r="L445" i="26"/>
  <c r="I445" i="26"/>
  <c r="AD445" i="26" s="1"/>
  <c r="E445" i="26"/>
  <c r="D445" i="26"/>
  <c r="A445" i="26"/>
  <c r="AO444" i="26"/>
  <c r="AP444" i="26" s="1"/>
  <c r="AN444" i="26"/>
  <c r="AM444" i="26"/>
  <c r="AL444" i="26"/>
  <c r="AH444" i="26"/>
  <c r="AF444" i="26"/>
  <c r="S444" i="26"/>
  <c r="AQ444" i="26" s="1"/>
  <c r="L444" i="26"/>
  <c r="I444" i="26"/>
  <c r="AD444" i="26" s="1"/>
  <c r="E444" i="26"/>
  <c r="D444" i="26"/>
  <c r="A444" i="26"/>
  <c r="AO443" i="26"/>
  <c r="AP443" i="26" s="1"/>
  <c r="AN443" i="26"/>
  <c r="AM443" i="26"/>
  <c r="AL443" i="26"/>
  <c r="AH443" i="26"/>
  <c r="AF443" i="26"/>
  <c r="S443" i="26"/>
  <c r="AQ443" i="26" s="1"/>
  <c r="L443" i="26"/>
  <c r="I443" i="26"/>
  <c r="AD443" i="26" s="1"/>
  <c r="E443" i="26"/>
  <c r="D443" i="26"/>
  <c r="A443" i="26"/>
  <c r="AO442" i="26"/>
  <c r="AP442" i="26" s="1"/>
  <c r="AN442" i="26"/>
  <c r="AM442" i="26"/>
  <c r="AL442" i="26"/>
  <c r="AH442" i="26"/>
  <c r="AF442" i="26"/>
  <c r="S442" i="26"/>
  <c r="AQ442" i="26" s="1"/>
  <c r="L442" i="26"/>
  <c r="I442" i="26"/>
  <c r="AD442" i="26" s="1"/>
  <c r="E442" i="26"/>
  <c r="D442" i="26"/>
  <c r="A442" i="26"/>
  <c r="AO441" i="26"/>
  <c r="AP441" i="26" s="1"/>
  <c r="AN441" i="26"/>
  <c r="AM441" i="26"/>
  <c r="AL441" i="26"/>
  <c r="AH441" i="26"/>
  <c r="AF441" i="26"/>
  <c r="S441" i="26"/>
  <c r="AQ441" i="26" s="1"/>
  <c r="L441" i="26"/>
  <c r="I441" i="26"/>
  <c r="AD441" i="26" s="1"/>
  <c r="E441" i="26"/>
  <c r="D441" i="26"/>
  <c r="A441" i="26"/>
  <c r="AO440" i="26"/>
  <c r="AP440" i="26" s="1"/>
  <c r="AN440" i="26"/>
  <c r="AM440" i="26"/>
  <c r="AL440" i="26"/>
  <c r="AH440" i="26"/>
  <c r="AF440" i="26"/>
  <c r="S440" i="26"/>
  <c r="AQ440" i="26" s="1"/>
  <c r="L440" i="26"/>
  <c r="I440" i="26"/>
  <c r="AD440" i="26" s="1"/>
  <c r="E440" i="26"/>
  <c r="D440" i="26"/>
  <c r="A440" i="26"/>
  <c r="AO439" i="26"/>
  <c r="AP439" i="26" s="1"/>
  <c r="AN439" i="26"/>
  <c r="AM439" i="26"/>
  <c r="AL439" i="26"/>
  <c r="AH439" i="26"/>
  <c r="AF439" i="26"/>
  <c r="S439" i="26"/>
  <c r="AQ439" i="26" s="1"/>
  <c r="L439" i="26"/>
  <c r="I439" i="26"/>
  <c r="AD439" i="26" s="1"/>
  <c r="E439" i="26"/>
  <c r="D439" i="26"/>
  <c r="A439" i="26"/>
  <c r="AO438" i="26"/>
  <c r="AP438" i="26" s="1"/>
  <c r="AN438" i="26"/>
  <c r="AM438" i="26"/>
  <c r="AL438" i="26"/>
  <c r="AH438" i="26"/>
  <c r="AF438" i="26"/>
  <c r="S438" i="26"/>
  <c r="AQ438" i="26" s="1"/>
  <c r="L438" i="26"/>
  <c r="I438" i="26"/>
  <c r="AD438" i="26" s="1"/>
  <c r="E438" i="26"/>
  <c r="D438" i="26"/>
  <c r="A438" i="26"/>
  <c r="AO437" i="26"/>
  <c r="AP437" i="26" s="1"/>
  <c r="AN437" i="26"/>
  <c r="AM437" i="26"/>
  <c r="AL437" i="26"/>
  <c r="AH437" i="26"/>
  <c r="AF437" i="26"/>
  <c r="S437" i="26"/>
  <c r="AQ437" i="26" s="1"/>
  <c r="L437" i="26"/>
  <c r="I437" i="26"/>
  <c r="AD437" i="26" s="1"/>
  <c r="E437" i="26"/>
  <c r="D437" i="26"/>
  <c r="A437" i="26"/>
  <c r="AO436" i="26"/>
  <c r="AP436" i="26" s="1"/>
  <c r="AN436" i="26"/>
  <c r="AM436" i="26"/>
  <c r="AL436" i="26"/>
  <c r="AH436" i="26"/>
  <c r="AF436" i="26"/>
  <c r="S436" i="26"/>
  <c r="AQ436" i="26" s="1"/>
  <c r="L436" i="26"/>
  <c r="I436" i="26"/>
  <c r="AD436" i="26" s="1"/>
  <c r="E436" i="26"/>
  <c r="D436" i="26"/>
  <c r="A436" i="26"/>
  <c r="AO435" i="26"/>
  <c r="AP435" i="26" s="1"/>
  <c r="AN435" i="26"/>
  <c r="AM435" i="26"/>
  <c r="AL435" i="26"/>
  <c r="AH435" i="26"/>
  <c r="AF435" i="26"/>
  <c r="S435" i="26"/>
  <c r="AQ435" i="26" s="1"/>
  <c r="L435" i="26"/>
  <c r="I435" i="26"/>
  <c r="AD435" i="26" s="1"/>
  <c r="E435" i="26"/>
  <c r="D435" i="26"/>
  <c r="A435" i="26"/>
  <c r="AO434" i="26"/>
  <c r="AP434" i="26" s="1"/>
  <c r="AN434" i="26"/>
  <c r="AM434" i="26"/>
  <c r="AL434" i="26"/>
  <c r="AH434" i="26"/>
  <c r="AF434" i="26"/>
  <c r="S434" i="26"/>
  <c r="AQ434" i="26" s="1"/>
  <c r="L434" i="26"/>
  <c r="I434" i="26"/>
  <c r="AD434" i="26" s="1"/>
  <c r="E434" i="26"/>
  <c r="D434" i="26"/>
  <c r="A434" i="26"/>
  <c r="AO433" i="26"/>
  <c r="AP433" i="26" s="1"/>
  <c r="AN433" i="26"/>
  <c r="AM433" i="26"/>
  <c r="AL433" i="26"/>
  <c r="AH433" i="26"/>
  <c r="AF433" i="26"/>
  <c r="S433" i="26"/>
  <c r="AQ433" i="26" s="1"/>
  <c r="L433" i="26"/>
  <c r="I433" i="26"/>
  <c r="AD433" i="26" s="1"/>
  <c r="E433" i="26"/>
  <c r="D433" i="26"/>
  <c r="A433" i="26"/>
  <c r="AO432" i="26"/>
  <c r="AP432" i="26" s="1"/>
  <c r="AN432" i="26"/>
  <c r="AM432" i="26"/>
  <c r="AL432" i="26"/>
  <c r="AH432" i="26"/>
  <c r="AF432" i="26"/>
  <c r="S432" i="26"/>
  <c r="AQ432" i="26" s="1"/>
  <c r="L432" i="26"/>
  <c r="I432" i="26"/>
  <c r="AD432" i="26" s="1"/>
  <c r="E432" i="26"/>
  <c r="D432" i="26"/>
  <c r="A432" i="26"/>
  <c r="AO431" i="26"/>
  <c r="AP431" i="26" s="1"/>
  <c r="AN431" i="26"/>
  <c r="AM431" i="26"/>
  <c r="AL431" i="26"/>
  <c r="AH431" i="26"/>
  <c r="AF431" i="26"/>
  <c r="S431" i="26"/>
  <c r="AQ431" i="26" s="1"/>
  <c r="L431" i="26"/>
  <c r="I431" i="26"/>
  <c r="AD431" i="26" s="1"/>
  <c r="E431" i="26"/>
  <c r="D431" i="26"/>
  <c r="A431" i="26"/>
  <c r="AO430" i="26"/>
  <c r="AP430" i="26" s="1"/>
  <c r="AN430" i="26"/>
  <c r="AM430" i="26"/>
  <c r="AL430" i="26"/>
  <c r="AH430" i="26"/>
  <c r="AF430" i="26"/>
  <c r="S430" i="26"/>
  <c r="AQ430" i="26" s="1"/>
  <c r="L430" i="26"/>
  <c r="I430" i="26"/>
  <c r="AD430" i="26" s="1"/>
  <c r="E430" i="26"/>
  <c r="D430" i="26"/>
  <c r="A430" i="26"/>
  <c r="AO429" i="26"/>
  <c r="AP429" i="26" s="1"/>
  <c r="AN429" i="26"/>
  <c r="AM429" i="26"/>
  <c r="AL429" i="26"/>
  <c r="AH429" i="26"/>
  <c r="AF429" i="26"/>
  <c r="S429" i="26"/>
  <c r="AQ429" i="26" s="1"/>
  <c r="L429" i="26"/>
  <c r="I429" i="26"/>
  <c r="AD429" i="26" s="1"/>
  <c r="E429" i="26"/>
  <c r="D429" i="26"/>
  <c r="A429" i="26"/>
  <c r="AO428" i="26"/>
  <c r="AP428" i="26" s="1"/>
  <c r="AN428" i="26"/>
  <c r="AM428" i="26"/>
  <c r="AL428" i="26"/>
  <c r="AH428" i="26"/>
  <c r="AF428" i="26"/>
  <c r="S428" i="26"/>
  <c r="AQ428" i="26" s="1"/>
  <c r="L428" i="26"/>
  <c r="I428" i="26"/>
  <c r="AD428" i="26" s="1"/>
  <c r="E428" i="26"/>
  <c r="D428" i="26"/>
  <c r="A428" i="26"/>
  <c r="AO427" i="26"/>
  <c r="AP427" i="26" s="1"/>
  <c r="AN427" i="26"/>
  <c r="AM427" i="26"/>
  <c r="AL427" i="26"/>
  <c r="AH427" i="26"/>
  <c r="AF427" i="26"/>
  <c r="S427" i="26"/>
  <c r="AQ427" i="26" s="1"/>
  <c r="L427" i="26"/>
  <c r="I427" i="26"/>
  <c r="AD427" i="26" s="1"/>
  <c r="E427" i="26"/>
  <c r="D427" i="26"/>
  <c r="A427" i="26"/>
  <c r="AO426" i="26"/>
  <c r="AP426" i="26" s="1"/>
  <c r="AN426" i="26"/>
  <c r="AM426" i="26"/>
  <c r="AL426" i="26"/>
  <c r="AH426" i="26"/>
  <c r="AF426" i="26"/>
  <c r="S426" i="26"/>
  <c r="AQ426" i="26" s="1"/>
  <c r="L426" i="26"/>
  <c r="I426" i="26"/>
  <c r="AD426" i="26" s="1"/>
  <c r="E426" i="26"/>
  <c r="D426" i="26"/>
  <c r="A426" i="26"/>
  <c r="AO425" i="26"/>
  <c r="AP425" i="26" s="1"/>
  <c r="AN425" i="26"/>
  <c r="AM425" i="26"/>
  <c r="AL425" i="26"/>
  <c r="AH425" i="26"/>
  <c r="AF425" i="26"/>
  <c r="S425" i="26"/>
  <c r="AQ425" i="26" s="1"/>
  <c r="L425" i="26"/>
  <c r="I425" i="26"/>
  <c r="AD425" i="26" s="1"/>
  <c r="E425" i="26"/>
  <c r="D425" i="26"/>
  <c r="A425" i="26"/>
  <c r="AO424" i="26"/>
  <c r="AP424" i="26" s="1"/>
  <c r="AN424" i="26"/>
  <c r="AM424" i="26"/>
  <c r="AL424" i="26"/>
  <c r="AH424" i="26"/>
  <c r="AF424" i="26"/>
  <c r="S424" i="26"/>
  <c r="AQ424" i="26" s="1"/>
  <c r="L424" i="26"/>
  <c r="I424" i="26"/>
  <c r="AD424" i="26" s="1"/>
  <c r="E424" i="26"/>
  <c r="D424" i="26"/>
  <c r="A424" i="26"/>
  <c r="AO423" i="26"/>
  <c r="AP423" i="26" s="1"/>
  <c r="AN423" i="26"/>
  <c r="AM423" i="26"/>
  <c r="AL423" i="26"/>
  <c r="AH423" i="26"/>
  <c r="AF423" i="26"/>
  <c r="S423" i="26"/>
  <c r="AQ423" i="26" s="1"/>
  <c r="L423" i="26"/>
  <c r="I423" i="26"/>
  <c r="AE423" i="26" s="1"/>
  <c r="E423" i="26"/>
  <c r="D423" i="26"/>
  <c r="A423" i="26"/>
  <c r="AO422" i="26"/>
  <c r="AP422" i="26" s="1"/>
  <c r="AN422" i="26"/>
  <c r="AM422" i="26"/>
  <c r="AL422" i="26"/>
  <c r="AH422" i="26"/>
  <c r="AF422" i="26"/>
  <c r="S422" i="26"/>
  <c r="AQ422" i="26" s="1"/>
  <c r="L422" i="26"/>
  <c r="I422" i="26"/>
  <c r="AE422" i="26" s="1"/>
  <c r="E422" i="26"/>
  <c r="D422" i="26"/>
  <c r="A422" i="26"/>
  <c r="AO421" i="26"/>
  <c r="AP421" i="26" s="1"/>
  <c r="AN421" i="26"/>
  <c r="AM421" i="26"/>
  <c r="AL421" i="26"/>
  <c r="AH421" i="26"/>
  <c r="AF421" i="26"/>
  <c r="S421" i="26"/>
  <c r="AQ421" i="26" s="1"/>
  <c r="L421" i="26"/>
  <c r="I421" i="26"/>
  <c r="AD421" i="26" s="1"/>
  <c r="E421" i="26"/>
  <c r="D421" i="26"/>
  <c r="A421" i="26"/>
  <c r="AO420" i="26"/>
  <c r="AP420" i="26" s="1"/>
  <c r="AN420" i="26"/>
  <c r="AM420" i="26"/>
  <c r="AL420" i="26"/>
  <c r="AH420" i="26"/>
  <c r="AF420" i="26"/>
  <c r="S420" i="26"/>
  <c r="AQ420" i="26" s="1"/>
  <c r="L420" i="26"/>
  <c r="I420" i="26"/>
  <c r="AE420" i="26" s="1"/>
  <c r="E420" i="26"/>
  <c r="D420" i="26"/>
  <c r="A420" i="26"/>
  <c r="AO419" i="26"/>
  <c r="AP419" i="26" s="1"/>
  <c r="AN419" i="26"/>
  <c r="AM419" i="26"/>
  <c r="AL419" i="26"/>
  <c r="AH419" i="26"/>
  <c r="AF419" i="26"/>
  <c r="S419" i="26"/>
  <c r="AQ419" i="26" s="1"/>
  <c r="L419" i="26"/>
  <c r="I419" i="26"/>
  <c r="AE419" i="26" s="1"/>
  <c r="E419" i="26"/>
  <c r="D419" i="26"/>
  <c r="A419" i="26"/>
  <c r="AO418" i="26"/>
  <c r="AP418" i="26" s="1"/>
  <c r="AN418" i="26"/>
  <c r="AM418" i="26"/>
  <c r="AL418" i="26"/>
  <c r="AH418" i="26"/>
  <c r="AF418" i="26"/>
  <c r="S418" i="26"/>
  <c r="AQ418" i="26" s="1"/>
  <c r="L418" i="26"/>
  <c r="I418" i="26"/>
  <c r="AE418" i="26" s="1"/>
  <c r="E418" i="26"/>
  <c r="D418" i="26"/>
  <c r="A418" i="26"/>
  <c r="AO417" i="26"/>
  <c r="AP417" i="26" s="1"/>
  <c r="AN417" i="26"/>
  <c r="AM417" i="26"/>
  <c r="AL417" i="26"/>
  <c r="AH417" i="26"/>
  <c r="AF417" i="26"/>
  <c r="S417" i="26"/>
  <c r="AQ417" i="26" s="1"/>
  <c r="L417" i="26"/>
  <c r="I417" i="26"/>
  <c r="AE417" i="26" s="1"/>
  <c r="E417" i="26"/>
  <c r="D417" i="26"/>
  <c r="A417" i="26"/>
  <c r="AO416" i="26"/>
  <c r="AP416" i="26" s="1"/>
  <c r="AN416" i="26"/>
  <c r="AM416" i="26"/>
  <c r="AL416" i="26"/>
  <c r="AH416" i="26"/>
  <c r="AF416" i="26"/>
  <c r="S416" i="26"/>
  <c r="AQ416" i="26" s="1"/>
  <c r="L416" i="26"/>
  <c r="I416" i="26"/>
  <c r="AE416" i="26" s="1"/>
  <c r="E416" i="26"/>
  <c r="D416" i="26"/>
  <c r="A416" i="26"/>
  <c r="AO415" i="26"/>
  <c r="AP415" i="26" s="1"/>
  <c r="AN415" i="26"/>
  <c r="AM415" i="26"/>
  <c r="AL415" i="26"/>
  <c r="AH415" i="26"/>
  <c r="AF415" i="26"/>
  <c r="S415" i="26"/>
  <c r="AQ415" i="26" s="1"/>
  <c r="L415" i="26"/>
  <c r="I415" i="26"/>
  <c r="AD415" i="26" s="1"/>
  <c r="E415" i="26"/>
  <c r="D415" i="26"/>
  <c r="A415" i="26"/>
  <c r="AO414" i="26"/>
  <c r="AP414" i="26" s="1"/>
  <c r="AN414" i="26"/>
  <c r="AM414" i="26"/>
  <c r="AL414" i="26"/>
  <c r="AH414" i="26"/>
  <c r="AF414" i="26"/>
  <c r="S414" i="26"/>
  <c r="AQ414" i="26" s="1"/>
  <c r="L414" i="26"/>
  <c r="I414" i="26"/>
  <c r="AE414" i="26" s="1"/>
  <c r="E414" i="26"/>
  <c r="D414" i="26"/>
  <c r="A414" i="26"/>
  <c r="AO413" i="26"/>
  <c r="AP413" i="26" s="1"/>
  <c r="AN413" i="26"/>
  <c r="AM413" i="26"/>
  <c r="AL413" i="26"/>
  <c r="AH413" i="26"/>
  <c r="AF413" i="26"/>
  <c r="S413" i="26"/>
  <c r="AQ413" i="26" s="1"/>
  <c r="L413" i="26"/>
  <c r="I413" i="26"/>
  <c r="AE413" i="26" s="1"/>
  <c r="E413" i="26"/>
  <c r="D413" i="26"/>
  <c r="A413" i="26"/>
  <c r="AO412" i="26"/>
  <c r="AP412" i="26" s="1"/>
  <c r="AN412" i="26"/>
  <c r="AM412" i="26"/>
  <c r="AL412" i="26"/>
  <c r="AH412" i="26"/>
  <c r="AF412" i="26"/>
  <c r="S412" i="26"/>
  <c r="AQ412" i="26" s="1"/>
  <c r="L412" i="26"/>
  <c r="I412" i="26"/>
  <c r="AE412" i="26" s="1"/>
  <c r="E412" i="26"/>
  <c r="D412" i="26"/>
  <c r="A412" i="26"/>
  <c r="AO411" i="26"/>
  <c r="AP411" i="26" s="1"/>
  <c r="AN411" i="26"/>
  <c r="AM411" i="26"/>
  <c r="AL411" i="26"/>
  <c r="AH411" i="26"/>
  <c r="AF411" i="26"/>
  <c r="S411" i="26"/>
  <c r="AQ411" i="26" s="1"/>
  <c r="L411" i="26"/>
  <c r="I411" i="26"/>
  <c r="AE411" i="26" s="1"/>
  <c r="E411" i="26"/>
  <c r="D411" i="26"/>
  <c r="A411" i="26"/>
  <c r="AO410" i="26"/>
  <c r="AP410" i="26" s="1"/>
  <c r="AN410" i="26"/>
  <c r="AM410" i="26"/>
  <c r="AL410" i="26"/>
  <c r="AH410" i="26"/>
  <c r="AF410" i="26"/>
  <c r="S410" i="26"/>
  <c r="AQ410" i="26" s="1"/>
  <c r="L410" i="26"/>
  <c r="I410" i="26"/>
  <c r="AE410" i="26" s="1"/>
  <c r="D410" i="26"/>
  <c r="E410" i="26"/>
  <c r="A410" i="26"/>
  <c r="AO409" i="26"/>
  <c r="AP409" i="26" s="1"/>
  <c r="AN409" i="26"/>
  <c r="AM409" i="26"/>
  <c r="AL409" i="26"/>
  <c r="AH409" i="26"/>
  <c r="AF409" i="26"/>
  <c r="S409" i="26"/>
  <c r="AQ409" i="26" s="1"/>
  <c r="L409" i="26"/>
  <c r="I409" i="26"/>
  <c r="E409" i="26"/>
  <c r="D409" i="26"/>
  <c r="A409" i="26"/>
  <c r="AO408" i="26"/>
  <c r="AP408" i="26" s="1"/>
  <c r="AN408" i="26"/>
  <c r="AM408" i="26"/>
  <c r="AL408" i="26"/>
  <c r="AH408" i="26"/>
  <c r="AF408" i="26"/>
  <c r="S408" i="26"/>
  <c r="AQ408" i="26" s="1"/>
  <c r="L408" i="26"/>
  <c r="I408" i="26"/>
  <c r="AD408" i="26" s="1"/>
  <c r="D408" i="26"/>
  <c r="E408" i="26"/>
  <c r="A408" i="26"/>
  <c r="AO407" i="26"/>
  <c r="AP407" i="26" s="1"/>
  <c r="AN407" i="26"/>
  <c r="AM407" i="26"/>
  <c r="AL407" i="26"/>
  <c r="AH407" i="26"/>
  <c r="AF407" i="26"/>
  <c r="S407" i="26"/>
  <c r="AQ407" i="26" s="1"/>
  <c r="L407" i="26"/>
  <c r="I407" i="26"/>
  <c r="AE407" i="26" s="1"/>
  <c r="E407" i="26"/>
  <c r="D407" i="26"/>
  <c r="A407" i="26"/>
  <c r="AO406" i="26"/>
  <c r="AP406" i="26" s="1"/>
  <c r="AN406" i="26"/>
  <c r="AM406" i="26"/>
  <c r="AL406" i="26"/>
  <c r="AH406" i="26"/>
  <c r="AF406" i="26"/>
  <c r="S406" i="26"/>
  <c r="AQ406" i="26" s="1"/>
  <c r="L406" i="26"/>
  <c r="I406" i="26"/>
  <c r="D406" i="26"/>
  <c r="E406" i="26"/>
  <c r="A406" i="26"/>
  <c r="AO405" i="26"/>
  <c r="AP405" i="26" s="1"/>
  <c r="AN405" i="26"/>
  <c r="AM405" i="26"/>
  <c r="AL405" i="26"/>
  <c r="AH405" i="26"/>
  <c r="AF405" i="26"/>
  <c r="S405" i="26"/>
  <c r="AQ405" i="26" s="1"/>
  <c r="L405" i="26"/>
  <c r="I405" i="26"/>
  <c r="AE405" i="26" s="1"/>
  <c r="E405" i="26"/>
  <c r="D405" i="26"/>
  <c r="A405" i="26"/>
  <c r="AO404" i="26"/>
  <c r="AP404" i="26" s="1"/>
  <c r="AN404" i="26"/>
  <c r="AM404" i="26"/>
  <c r="AL404" i="26"/>
  <c r="AH404" i="26"/>
  <c r="AF404" i="26"/>
  <c r="S404" i="26"/>
  <c r="AQ404" i="26" s="1"/>
  <c r="L404" i="26"/>
  <c r="I404" i="26"/>
  <c r="AE404" i="26" s="1"/>
  <c r="D404" i="26"/>
  <c r="E404" i="26"/>
  <c r="A404" i="26"/>
  <c r="AO403" i="26"/>
  <c r="AP403" i="26" s="1"/>
  <c r="AN403" i="26"/>
  <c r="AM403" i="26"/>
  <c r="AL403" i="26"/>
  <c r="AH403" i="26"/>
  <c r="AF403" i="26"/>
  <c r="S403" i="26"/>
  <c r="AQ403" i="26" s="1"/>
  <c r="L403" i="26"/>
  <c r="I403" i="26"/>
  <c r="AE403" i="26" s="1"/>
  <c r="E403" i="26"/>
  <c r="D403" i="26"/>
  <c r="A403" i="26"/>
  <c r="AO402" i="26"/>
  <c r="AP402" i="26" s="1"/>
  <c r="AN402" i="26"/>
  <c r="AM402" i="26"/>
  <c r="AL402" i="26"/>
  <c r="AH402" i="26"/>
  <c r="AF402" i="26"/>
  <c r="S402" i="26"/>
  <c r="AQ402" i="26" s="1"/>
  <c r="L402" i="26"/>
  <c r="I402" i="26"/>
  <c r="AD402" i="26" s="1"/>
  <c r="D402" i="26"/>
  <c r="E402" i="26"/>
  <c r="A402" i="26"/>
  <c r="AO401" i="26"/>
  <c r="AP401" i="26" s="1"/>
  <c r="AN401" i="26"/>
  <c r="AM401" i="26"/>
  <c r="AL401" i="26"/>
  <c r="AH401" i="26"/>
  <c r="AF401" i="26"/>
  <c r="S401" i="26"/>
  <c r="AQ401" i="26" s="1"/>
  <c r="L401" i="26"/>
  <c r="I401" i="26"/>
  <c r="AD401" i="26" s="1"/>
  <c r="E401" i="26"/>
  <c r="D401" i="26"/>
  <c r="A401" i="26"/>
  <c r="AO400" i="26"/>
  <c r="AP400" i="26" s="1"/>
  <c r="AN400" i="26"/>
  <c r="AM400" i="26"/>
  <c r="AL400" i="26"/>
  <c r="AH400" i="26"/>
  <c r="AF400" i="26"/>
  <c r="S400" i="26"/>
  <c r="AQ400" i="26" s="1"/>
  <c r="L400" i="26"/>
  <c r="I400" i="26"/>
  <c r="AE400" i="26" s="1"/>
  <c r="E400" i="26"/>
  <c r="D400" i="26"/>
  <c r="A400" i="26"/>
  <c r="AO399" i="26"/>
  <c r="AP399" i="26" s="1"/>
  <c r="AN399" i="26"/>
  <c r="AM399" i="26"/>
  <c r="AL399" i="26"/>
  <c r="AH399" i="26"/>
  <c r="AF399" i="26"/>
  <c r="S399" i="26"/>
  <c r="AQ399" i="26" s="1"/>
  <c r="L399" i="26"/>
  <c r="I399" i="26"/>
  <c r="AD399" i="26" s="1"/>
  <c r="D399" i="26"/>
  <c r="E399" i="26"/>
  <c r="A399" i="26"/>
  <c r="AN398" i="26"/>
  <c r="AM398" i="26"/>
  <c r="AL398" i="26"/>
  <c r="AH398" i="26"/>
  <c r="AF398" i="26"/>
  <c r="S398" i="26"/>
  <c r="AQ398" i="26" s="1"/>
  <c r="L398" i="26"/>
  <c r="AO398" i="26" s="1"/>
  <c r="AP398" i="26" s="1"/>
  <c r="I398" i="26"/>
  <c r="E398" i="26"/>
  <c r="D398" i="26"/>
  <c r="A398" i="26"/>
  <c r="AN397" i="26"/>
  <c r="AM397" i="26"/>
  <c r="AL397" i="26"/>
  <c r="AH397" i="26"/>
  <c r="AF397" i="26"/>
  <c r="S397" i="26"/>
  <c r="AQ397" i="26" s="1"/>
  <c r="L397" i="26"/>
  <c r="AO397" i="26" s="1"/>
  <c r="AP397" i="26" s="1"/>
  <c r="I397" i="26"/>
  <c r="E397" i="26"/>
  <c r="D397" i="26"/>
  <c r="A397" i="26"/>
  <c r="AN396" i="26"/>
  <c r="AM396" i="26"/>
  <c r="AL396" i="26"/>
  <c r="AH396" i="26"/>
  <c r="AF396" i="26"/>
  <c r="S396" i="26"/>
  <c r="AQ396" i="26" s="1"/>
  <c r="L396" i="26"/>
  <c r="AO396" i="26" s="1"/>
  <c r="AP396" i="26" s="1"/>
  <c r="I396" i="26"/>
  <c r="E396" i="26"/>
  <c r="D396" i="26"/>
  <c r="A396" i="26"/>
  <c r="AN395" i="26"/>
  <c r="AM395" i="26"/>
  <c r="AL395" i="26"/>
  <c r="AH395" i="26"/>
  <c r="AF395" i="26"/>
  <c r="S395" i="26"/>
  <c r="AQ395" i="26" s="1"/>
  <c r="L395" i="26"/>
  <c r="AO395" i="26" s="1"/>
  <c r="AP395" i="26" s="1"/>
  <c r="I395" i="26"/>
  <c r="E395" i="26"/>
  <c r="D395" i="26"/>
  <c r="A395" i="26"/>
  <c r="AN394" i="26"/>
  <c r="AM394" i="26"/>
  <c r="AL394" i="26"/>
  <c r="AH394" i="26"/>
  <c r="AF394" i="26"/>
  <c r="S394" i="26"/>
  <c r="AQ394" i="26" s="1"/>
  <c r="L394" i="26"/>
  <c r="AO394" i="26" s="1"/>
  <c r="AP394" i="26" s="1"/>
  <c r="I394" i="26"/>
  <c r="E394" i="26"/>
  <c r="D394" i="26"/>
  <c r="A394" i="26"/>
  <c r="AN393" i="26"/>
  <c r="AM393" i="26"/>
  <c r="AL393" i="26"/>
  <c r="AH393" i="26"/>
  <c r="AF393" i="26"/>
  <c r="S393" i="26"/>
  <c r="AQ393" i="26" s="1"/>
  <c r="L393" i="26"/>
  <c r="AO393" i="26" s="1"/>
  <c r="AP393" i="26" s="1"/>
  <c r="I393" i="26"/>
  <c r="E393" i="26"/>
  <c r="D393" i="26"/>
  <c r="A393" i="26"/>
  <c r="AN392" i="26"/>
  <c r="AM392" i="26"/>
  <c r="AL392" i="26"/>
  <c r="AH392" i="26"/>
  <c r="AF392" i="26"/>
  <c r="S392" i="26"/>
  <c r="AQ392" i="26" s="1"/>
  <c r="L392" i="26"/>
  <c r="AO392" i="26" s="1"/>
  <c r="AP392" i="26" s="1"/>
  <c r="I392" i="26"/>
  <c r="E392" i="26"/>
  <c r="D392" i="26"/>
  <c r="A392" i="26"/>
  <c r="AN391" i="26"/>
  <c r="AM391" i="26"/>
  <c r="AL391" i="26"/>
  <c r="AH391" i="26"/>
  <c r="AF391" i="26"/>
  <c r="S391" i="26"/>
  <c r="AQ391" i="26" s="1"/>
  <c r="L391" i="26"/>
  <c r="AO391" i="26" s="1"/>
  <c r="AP391" i="26" s="1"/>
  <c r="I391" i="26"/>
  <c r="E391" i="26"/>
  <c r="D391" i="26"/>
  <c r="A391" i="26"/>
  <c r="AN390" i="26"/>
  <c r="AM390" i="26"/>
  <c r="AL390" i="26"/>
  <c r="AH390" i="26"/>
  <c r="AF390" i="26"/>
  <c r="S390" i="26"/>
  <c r="AQ390" i="26" s="1"/>
  <c r="L390" i="26"/>
  <c r="AO390" i="26" s="1"/>
  <c r="AP390" i="26" s="1"/>
  <c r="I390" i="26"/>
  <c r="AE390" i="26" s="1"/>
  <c r="E390" i="26"/>
  <c r="D390" i="26"/>
  <c r="A390" i="26"/>
  <c r="AN389" i="26"/>
  <c r="AM389" i="26"/>
  <c r="AL389" i="26"/>
  <c r="AH389" i="26"/>
  <c r="AF389" i="26"/>
  <c r="S389" i="26"/>
  <c r="AQ389" i="26" s="1"/>
  <c r="L389" i="26"/>
  <c r="AO389" i="26" s="1"/>
  <c r="AP389" i="26" s="1"/>
  <c r="I389" i="26"/>
  <c r="AE389" i="26" s="1"/>
  <c r="E389" i="26"/>
  <c r="D389" i="26"/>
  <c r="A389" i="26"/>
  <c r="AN388" i="26"/>
  <c r="AM388" i="26"/>
  <c r="AL388" i="26"/>
  <c r="AH388" i="26"/>
  <c r="AF388" i="26"/>
  <c r="S388" i="26"/>
  <c r="AQ388" i="26" s="1"/>
  <c r="L388" i="26"/>
  <c r="AO388" i="26" s="1"/>
  <c r="AP388" i="26" s="1"/>
  <c r="I388" i="26"/>
  <c r="AE388" i="26" s="1"/>
  <c r="E388" i="26"/>
  <c r="D388" i="26"/>
  <c r="A388" i="26"/>
  <c r="AN387" i="26"/>
  <c r="AM387" i="26"/>
  <c r="AL387" i="26"/>
  <c r="AH387" i="26"/>
  <c r="AF387" i="26"/>
  <c r="S387" i="26"/>
  <c r="AQ387" i="26" s="1"/>
  <c r="L387" i="26"/>
  <c r="AO387" i="26" s="1"/>
  <c r="AP387" i="26" s="1"/>
  <c r="I387" i="26"/>
  <c r="AE387" i="26" s="1"/>
  <c r="E387" i="26"/>
  <c r="D387" i="26"/>
  <c r="A387" i="26"/>
  <c r="AN386" i="26"/>
  <c r="AM386" i="26"/>
  <c r="AL386" i="26"/>
  <c r="AH386" i="26"/>
  <c r="AF386" i="26"/>
  <c r="S386" i="26"/>
  <c r="AQ386" i="26" s="1"/>
  <c r="L386" i="26"/>
  <c r="AO386" i="26" s="1"/>
  <c r="AP386" i="26" s="1"/>
  <c r="I386" i="26"/>
  <c r="AE386" i="26" s="1"/>
  <c r="E386" i="26"/>
  <c r="D386" i="26"/>
  <c r="A386" i="26"/>
  <c r="AN385" i="26"/>
  <c r="AM385" i="26"/>
  <c r="AL385" i="26"/>
  <c r="AH385" i="26"/>
  <c r="AF385" i="26"/>
  <c r="S385" i="26"/>
  <c r="AQ385" i="26" s="1"/>
  <c r="L385" i="26"/>
  <c r="AO385" i="26" s="1"/>
  <c r="AP385" i="26" s="1"/>
  <c r="I385" i="26"/>
  <c r="AE385" i="26" s="1"/>
  <c r="E385" i="26"/>
  <c r="D385" i="26"/>
  <c r="A385" i="26"/>
  <c r="AN384" i="26"/>
  <c r="AM384" i="26"/>
  <c r="AL384" i="26"/>
  <c r="AH384" i="26"/>
  <c r="AF384" i="26"/>
  <c r="S384" i="26"/>
  <c r="AQ384" i="26" s="1"/>
  <c r="L384" i="26"/>
  <c r="AO384" i="26" s="1"/>
  <c r="AP384" i="26" s="1"/>
  <c r="I384" i="26"/>
  <c r="AE384" i="26" s="1"/>
  <c r="E384" i="26"/>
  <c r="D384" i="26"/>
  <c r="A384" i="26"/>
  <c r="AN383" i="26"/>
  <c r="AM383" i="26"/>
  <c r="AL383" i="26"/>
  <c r="AH383" i="26"/>
  <c r="AF383" i="26"/>
  <c r="S383" i="26"/>
  <c r="AQ383" i="26" s="1"/>
  <c r="L383" i="26"/>
  <c r="AO383" i="26" s="1"/>
  <c r="AP383" i="26" s="1"/>
  <c r="I383" i="26"/>
  <c r="AE383" i="26" s="1"/>
  <c r="E383" i="26"/>
  <c r="D383" i="26"/>
  <c r="A383" i="26"/>
  <c r="AN382" i="26"/>
  <c r="AM382" i="26"/>
  <c r="AL382" i="26"/>
  <c r="AH382" i="26"/>
  <c r="AF382" i="26"/>
  <c r="S382" i="26"/>
  <c r="AQ382" i="26" s="1"/>
  <c r="L382" i="26"/>
  <c r="AO382" i="26" s="1"/>
  <c r="AP382" i="26" s="1"/>
  <c r="I382" i="26"/>
  <c r="AE382" i="26" s="1"/>
  <c r="E382" i="26"/>
  <c r="D382" i="26"/>
  <c r="A382" i="26"/>
  <c r="AN381" i="26"/>
  <c r="AM381" i="26"/>
  <c r="AL381" i="26"/>
  <c r="AH381" i="26"/>
  <c r="AF381" i="26"/>
  <c r="S381" i="26"/>
  <c r="AQ381" i="26" s="1"/>
  <c r="L381" i="26"/>
  <c r="AO381" i="26" s="1"/>
  <c r="AP381" i="26" s="1"/>
  <c r="I381" i="26"/>
  <c r="AE381" i="26" s="1"/>
  <c r="E381" i="26"/>
  <c r="D381" i="26"/>
  <c r="A381" i="26"/>
  <c r="AN380" i="26"/>
  <c r="AM380" i="26"/>
  <c r="AL380" i="26"/>
  <c r="AH380" i="26"/>
  <c r="AF380" i="26"/>
  <c r="S380" i="26"/>
  <c r="AQ380" i="26" s="1"/>
  <c r="L380" i="26"/>
  <c r="AO380" i="26" s="1"/>
  <c r="AP380" i="26" s="1"/>
  <c r="I380" i="26"/>
  <c r="AE380" i="26" s="1"/>
  <c r="E380" i="26"/>
  <c r="D380" i="26"/>
  <c r="A380" i="26"/>
  <c r="AN379" i="26"/>
  <c r="AM379" i="26"/>
  <c r="AL379" i="26"/>
  <c r="AH379" i="26"/>
  <c r="AF379" i="26"/>
  <c r="S379" i="26"/>
  <c r="AQ379" i="26" s="1"/>
  <c r="L379" i="26"/>
  <c r="AO379" i="26" s="1"/>
  <c r="AP379" i="26" s="1"/>
  <c r="I379" i="26"/>
  <c r="AE379" i="26" s="1"/>
  <c r="E379" i="26"/>
  <c r="D379" i="26"/>
  <c r="A379" i="26"/>
  <c r="AN378" i="26"/>
  <c r="AM378" i="26"/>
  <c r="AL378" i="26"/>
  <c r="AH378" i="26"/>
  <c r="AF378" i="26"/>
  <c r="S378" i="26"/>
  <c r="AQ378" i="26" s="1"/>
  <c r="L378" i="26"/>
  <c r="AO378" i="26" s="1"/>
  <c r="AP378" i="26" s="1"/>
  <c r="I378" i="26"/>
  <c r="AE378" i="26" s="1"/>
  <c r="E378" i="26"/>
  <c r="D378" i="26"/>
  <c r="A378" i="26"/>
  <c r="AN377" i="26"/>
  <c r="AM377" i="26"/>
  <c r="AL377" i="26"/>
  <c r="AH377" i="26"/>
  <c r="AF377" i="26"/>
  <c r="S377" i="26"/>
  <c r="AQ377" i="26" s="1"/>
  <c r="L377" i="26"/>
  <c r="AO377" i="26" s="1"/>
  <c r="AP377" i="26" s="1"/>
  <c r="I377" i="26"/>
  <c r="AE377" i="26" s="1"/>
  <c r="E377" i="26"/>
  <c r="D377" i="26"/>
  <c r="A377" i="26"/>
  <c r="AN376" i="26"/>
  <c r="AM376" i="26"/>
  <c r="AL376" i="26"/>
  <c r="AH376" i="26"/>
  <c r="AF376" i="26"/>
  <c r="S376" i="26"/>
  <c r="AQ376" i="26" s="1"/>
  <c r="L376" i="26"/>
  <c r="AO376" i="26" s="1"/>
  <c r="AP376" i="26" s="1"/>
  <c r="I376" i="26"/>
  <c r="AE376" i="26" s="1"/>
  <c r="E376" i="26"/>
  <c r="D376" i="26"/>
  <c r="A376" i="26"/>
  <c r="AN375" i="26"/>
  <c r="AM375" i="26"/>
  <c r="AL375" i="26"/>
  <c r="AH375" i="26"/>
  <c r="AF375" i="26"/>
  <c r="S375" i="26"/>
  <c r="AQ375" i="26" s="1"/>
  <c r="L375" i="26"/>
  <c r="AO375" i="26" s="1"/>
  <c r="AP375" i="26" s="1"/>
  <c r="I375" i="26"/>
  <c r="AE375" i="26" s="1"/>
  <c r="E375" i="26"/>
  <c r="D375" i="26"/>
  <c r="A375" i="26"/>
  <c r="AN374" i="26"/>
  <c r="AM374" i="26"/>
  <c r="AL374" i="26"/>
  <c r="AH374" i="26"/>
  <c r="AF374" i="26"/>
  <c r="S374" i="26"/>
  <c r="AQ374" i="26" s="1"/>
  <c r="L374" i="26"/>
  <c r="AO374" i="26" s="1"/>
  <c r="AP374" i="26" s="1"/>
  <c r="I374" i="26"/>
  <c r="AE374" i="26" s="1"/>
  <c r="E374" i="26"/>
  <c r="D374" i="26"/>
  <c r="A374" i="26"/>
  <c r="AN373" i="26"/>
  <c r="AM373" i="26"/>
  <c r="AL373" i="26"/>
  <c r="AH373" i="26"/>
  <c r="AF373" i="26"/>
  <c r="S373" i="26"/>
  <c r="AQ373" i="26" s="1"/>
  <c r="L373" i="26"/>
  <c r="AO373" i="26" s="1"/>
  <c r="AP373" i="26" s="1"/>
  <c r="I373" i="26"/>
  <c r="AE373" i="26" s="1"/>
  <c r="E373" i="26"/>
  <c r="D373" i="26"/>
  <c r="A373" i="26"/>
  <c r="AN372" i="26"/>
  <c r="AM372" i="26"/>
  <c r="AL372" i="26"/>
  <c r="AH372" i="26"/>
  <c r="AF372" i="26"/>
  <c r="S372" i="26"/>
  <c r="AQ372" i="26" s="1"/>
  <c r="L372" i="26"/>
  <c r="AO372" i="26" s="1"/>
  <c r="AP372" i="26" s="1"/>
  <c r="I372" i="26"/>
  <c r="AE372" i="26" s="1"/>
  <c r="E372" i="26"/>
  <c r="D372" i="26"/>
  <c r="A372" i="26"/>
  <c r="AN371" i="26"/>
  <c r="AM371" i="26"/>
  <c r="AL371" i="26"/>
  <c r="AH371" i="26"/>
  <c r="AF371" i="26"/>
  <c r="S371" i="26"/>
  <c r="AQ371" i="26" s="1"/>
  <c r="L371" i="26"/>
  <c r="AO371" i="26" s="1"/>
  <c r="AP371" i="26" s="1"/>
  <c r="I371" i="26"/>
  <c r="AE371" i="26" s="1"/>
  <c r="E371" i="26"/>
  <c r="D371" i="26"/>
  <c r="A371" i="26"/>
  <c r="AN370" i="26"/>
  <c r="AM370" i="26"/>
  <c r="AL370" i="26"/>
  <c r="AH370" i="26"/>
  <c r="AF370" i="26"/>
  <c r="S370" i="26"/>
  <c r="AQ370" i="26" s="1"/>
  <c r="L370" i="26"/>
  <c r="AO370" i="26" s="1"/>
  <c r="AP370" i="26" s="1"/>
  <c r="I370" i="26"/>
  <c r="AE370" i="26" s="1"/>
  <c r="E370" i="26"/>
  <c r="D370" i="26"/>
  <c r="A370" i="26"/>
  <c r="AN369" i="26"/>
  <c r="AM369" i="26"/>
  <c r="AL369" i="26"/>
  <c r="AH369" i="26"/>
  <c r="AF369" i="26"/>
  <c r="S369" i="26"/>
  <c r="AQ369" i="26" s="1"/>
  <c r="L369" i="26"/>
  <c r="AO369" i="26" s="1"/>
  <c r="AP369" i="26" s="1"/>
  <c r="I369" i="26"/>
  <c r="AE369" i="26" s="1"/>
  <c r="E369" i="26"/>
  <c r="D369" i="26"/>
  <c r="A369" i="26"/>
  <c r="AN368" i="26"/>
  <c r="AM368" i="26"/>
  <c r="AL368" i="26"/>
  <c r="AH368" i="26"/>
  <c r="AF368" i="26"/>
  <c r="S368" i="26"/>
  <c r="AQ368" i="26" s="1"/>
  <c r="L368" i="26"/>
  <c r="AO368" i="26" s="1"/>
  <c r="AP368" i="26" s="1"/>
  <c r="I368" i="26"/>
  <c r="AE368" i="26" s="1"/>
  <c r="E368" i="26"/>
  <c r="D368" i="26"/>
  <c r="A368" i="26"/>
  <c r="AN367" i="26"/>
  <c r="AM367" i="26"/>
  <c r="AL367" i="26"/>
  <c r="AH367" i="26"/>
  <c r="AF367" i="26"/>
  <c r="S367" i="26"/>
  <c r="AQ367" i="26" s="1"/>
  <c r="L367" i="26"/>
  <c r="AO367" i="26" s="1"/>
  <c r="AP367" i="26" s="1"/>
  <c r="I367" i="26"/>
  <c r="AE367" i="26" s="1"/>
  <c r="E367" i="26"/>
  <c r="D367" i="26"/>
  <c r="A367" i="26"/>
  <c r="AN366" i="26"/>
  <c r="AM366" i="26"/>
  <c r="AL366" i="26"/>
  <c r="AH366" i="26"/>
  <c r="AF366" i="26"/>
  <c r="S366" i="26"/>
  <c r="AQ366" i="26" s="1"/>
  <c r="L366" i="26"/>
  <c r="AO366" i="26" s="1"/>
  <c r="AP366" i="26" s="1"/>
  <c r="I366" i="26"/>
  <c r="AE366" i="26" s="1"/>
  <c r="E366" i="26"/>
  <c r="D366" i="26"/>
  <c r="A366" i="26"/>
  <c r="AN365" i="26"/>
  <c r="AM365" i="26"/>
  <c r="AL365" i="26"/>
  <c r="AH365" i="26"/>
  <c r="AF365" i="26"/>
  <c r="S365" i="26"/>
  <c r="AQ365" i="26" s="1"/>
  <c r="L365" i="26"/>
  <c r="AO365" i="26" s="1"/>
  <c r="AP365" i="26" s="1"/>
  <c r="I365" i="26"/>
  <c r="AE365" i="26" s="1"/>
  <c r="E365" i="26"/>
  <c r="D365" i="26"/>
  <c r="A365" i="26"/>
  <c r="AN364" i="26"/>
  <c r="AM364" i="26"/>
  <c r="AL364" i="26"/>
  <c r="AH364" i="26"/>
  <c r="AF364" i="26"/>
  <c r="S364" i="26"/>
  <c r="AQ364" i="26" s="1"/>
  <c r="L364" i="26"/>
  <c r="AO364" i="26" s="1"/>
  <c r="AP364" i="26" s="1"/>
  <c r="I364" i="26"/>
  <c r="AE364" i="26" s="1"/>
  <c r="E364" i="26"/>
  <c r="D364" i="26"/>
  <c r="A364" i="26"/>
  <c r="AN363" i="26"/>
  <c r="AM363" i="26"/>
  <c r="AL363" i="26"/>
  <c r="AH363" i="26"/>
  <c r="AF363" i="26"/>
  <c r="S363" i="26"/>
  <c r="AQ363" i="26" s="1"/>
  <c r="L363" i="26"/>
  <c r="AO363" i="26" s="1"/>
  <c r="AP363" i="26" s="1"/>
  <c r="I363" i="26"/>
  <c r="AE363" i="26" s="1"/>
  <c r="E363" i="26"/>
  <c r="D363" i="26"/>
  <c r="A363" i="26"/>
  <c r="AN362" i="26"/>
  <c r="AM362" i="26"/>
  <c r="AL362" i="26"/>
  <c r="AH362" i="26"/>
  <c r="AF362" i="26"/>
  <c r="S362" i="26"/>
  <c r="AQ362" i="26" s="1"/>
  <c r="L362" i="26"/>
  <c r="AO362" i="26" s="1"/>
  <c r="AP362" i="26" s="1"/>
  <c r="I362" i="26"/>
  <c r="AE362" i="26" s="1"/>
  <c r="E362" i="26"/>
  <c r="D362" i="26"/>
  <c r="A362" i="26"/>
  <c r="AN361" i="26"/>
  <c r="AM361" i="26"/>
  <c r="AL361" i="26"/>
  <c r="AH361" i="26"/>
  <c r="AF361" i="26"/>
  <c r="S361" i="26"/>
  <c r="AQ361" i="26" s="1"/>
  <c r="L361" i="26"/>
  <c r="AO361" i="26" s="1"/>
  <c r="AP361" i="26" s="1"/>
  <c r="I361" i="26"/>
  <c r="AE361" i="26" s="1"/>
  <c r="E361" i="26"/>
  <c r="D361" i="26"/>
  <c r="A361" i="26"/>
  <c r="AN360" i="26"/>
  <c r="AM360" i="26"/>
  <c r="AL360" i="26"/>
  <c r="AH360" i="26"/>
  <c r="AF360" i="26"/>
  <c r="S360" i="26"/>
  <c r="AQ360" i="26" s="1"/>
  <c r="L360" i="26"/>
  <c r="AO360" i="26" s="1"/>
  <c r="AP360" i="26" s="1"/>
  <c r="I360" i="26"/>
  <c r="AE360" i="26" s="1"/>
  <c r="E360" i="26"/>
  <c r="D360" i="26"/>
  <c r="A360" i="26"/>
  <c r="AN359" i="26"/>
  <c r="AM359" i="26"/>
  <c r="AL359" i="26"/>
  <c r="AH359" i="26"/>
  <c r="AF359" i="26"/>
  <c r="S359" i="26"/>
  <c r="AQ359" i="26" s="1"/>
  <c r="L359" i="26"/>
  <c r="AO359" i="26" s="1"/>
  <c r="AP359" i="26" s="1"/>
  <c r="I359" i="26"/>
  <c r="AE359" i="26" s="1"/>
  <c r="E359" i="26"/>
  <c r="D359" i="26"/>
  <c r="A359" i="26"/>
  <c r="AN358" i="26"/>
  <c r="AM358" i="26"/>
  <c r="AL358" i="26"/>
  <c r="AH358" i="26"/>
  <c r="AF358" i="26"/>
  <c r="S358" i="26"/>
  <c r="AQ358" i="26" s="1"/>
  <c r="L358" i="26"/>
  <c r="AO358" i="26" s="1"/>
  <c r="AP358" i="26" s="1"/>
  <c r="I358" i="26"/>
  <c r="AE358" i="26" s="1"/>
  <c r="E358" i="26"/>
  <c r="D358" i="26"/>
  <c r="A358" i="26"/>
  <c r="AN357" i="26"/>
  <c r="AM357" i="26"/>
  <c r="AL357" i="26"/>
  <c r="AH357" i="26"/>
  <c r="AF357" i="26"/>
  <c r="S357" i="26"/>
  <c r="AQ357" i="26" s="1"/>
  <c r="L357" i="26"/>
  <c r="AO357" i="26" s="1"/>
  <c r="AP357" i="26" s="1"/>
  <c r="I357" i="26"/>
  <c r="AE357" i="26" s="1"/>
  <c r="E357" i="26"/>
  <c r="D357" i="26"/>
  <c r="A357" i="26"/>
  <c r="AN356" i="26"/>
  <c r="AM356" i="26"/>
  <c r="AL356" i="26"/>
  <c r="AH356" i="26"/>
  <c r="AF356" i="26"/>
  <c r="S356" i="26"/>
  <c r="AQ356" i="26" s="1"/>
  <c r="L356" i="26"/>
  <c r="AO356" i="26" s="1"/>
  <c r="AP356" i="26" s="1"/>
  <c r="I356" i="26"/>
  <c r="AE356" i="26" s="1"/>
  <c r="E356" i="26"/>
  <c r="D356" i="26"/>
  <c r="A356" i="26"/>
  <c r="AN355" i="26"/>
  <c r="AM355" i="26"/>
  <c r="AL355" i="26"/>
  <c r="AH355" i="26"/>
  <c r="AF355" i="26"/>
  <c r="S355" i="26"/>
  <c r="AQ355" i="26" s="1"/>
  <c r="L355" i="26"/>
  <c r="AO355" i="26" s="1"/>
  <c r="AP355" i="26" s="1"/>
  <c r="I355" i="26"/>
  <c r="AE355" i="26" s="1"/>
  <c r="E355" i="26"/>
  <c r="D355" i="26"/>
  <c r="A355" i="26"/>
  <c r="AN354" i="26"/>
  <c r="AM354" i="26"/>
  <c r="AL354" i="26"/>
  <c r="AH354" i="26"/>
  <c r="AF354" i="26"/>
  <c r="S354" i="26"/>
  <c r="AQ354" i="26" s="1"/>
  <c r="L354" i="26"/>
  <c r="AO354" i="26" s="1"/>
  <c r="AP354" i="26" s="1"/>
  <c r="I354" i="26"/>
  <c r="AE354" i="26" s="1"/>
  <c r="E354" i="26"/>
  <c r="D354" i="26"/>
  <c r="A354" i="26"/>
  <c r="AN353" i="26"/>
  <c r="AM353" i="26"/>
  <c r="AL353" i="26"/>
  <c r="AH353" i="26"/>
  <c r="AF353" i="26"/>
  <c r="S353" i="26"/>
  <c r="AQ353" i="26" s="1"/>
  <c r="L353" i="26"/>
  <c r="AO353" i="26" s="1"/>
  <c r="AP353" i="26" s="1"/>
  <c r="I353" i="26"/>
  <c r="AE353" i="26" s="1"/>
  <c r="E353" i="26"/>
  <c r="D353" i="26"/>
  <c r="A353" i="26"/>
  <c r="AN352" i="26"/>
  <c r="AM352" i="26"/>
  <c r="AL352" i="26"/>
  <c r="AH352" i="26"/>
  <c r="AF352" i="26"/>
  <c r="S352" i="26"/>
  <c r="AQ352" i="26" s="1"/>
  <c r="L352" i="26"/>
  <c r="AO352" i="26" s="1"/>
  <c r="AP352" i="26" s="1"/>
  <c r="I352" i="26"/>
  <c r="AE352" i="26" s="1"/>
  <c r="E352" i="26"/>
  <c r="D352" i="26"/>
  <c r="A352" i="26"/>
  <c r="AN351" i="26"/>
  <c r="AM351" i="26"/>
  <c r="AL351" i="26"/>
  <c r="AH351" i="26"/>
  <c r="AF351" i="26"/>
  <c r="S351" i="26"/>
  <c r="AQ351" i="26" s="1"/>
  <c r="L351" i="26"/>
  <c r="AO351" i="26" s="1"/>
  <c r="AP351" i="26" s="1"/>
  <c r="I351" i="26"/>
  <c r="AE351" i="26" s="1"/>
  <c r="E351" i="26"/>
  <c r="D351" i="26"/>
  <c r="A351" i="26"/>
  <c r="AN350" i="26"/>
  <c r="AM350" i="26"/>
  <c r="AL350" i="26"/>
  <c r="AH350" i="26"/>
  <c r="AF350" i="26"/>
  <c r="S350" i="26"/>
  <c r="AQ350" i="26" s="1"/>
  <c r="L350" i="26"/>
  <c r="AO350" i="26" s="1"/>
  <c r="AP350" i="26" s="1"/>
  <c r="I350" i="26"/>
  <c r="AE350" i="26" s="1"/>
  <c r="E350" i="26"/>
  <c r="D350" i="26"/>
  <c r="A350" i="26"/>
  <c r="AN349" i="26"/>
  <c r="AM349" i="26"/>
  <c r="AL349" i="26"/>
  <c r="AH349" i="26"/>
  <c r="AF349" i="26"/>
  <c r="S349" i="26"/>
  <c r="AQ349" i="26" s="1"/>
  <c r="L349" i="26"/>
  <c r="AO349" i="26" s="1"/>
  <c r="AP349" i="26" s="1"/>
  <c r="I349" i="26"/>
  <c r="AE349" i="26" s="1"/>
  <c r="E349" i="26"/>
  <c r="D349" i="26"/>
  <c r="A349" i="26"/>
  <c r="AN348" i="26"/>
  <c r="AM348" i="26"/>
  <c r="AL348" i="26"/>
  <c r="AH348" i="26"/>
  <c r="AF348" i="26"/>
  <c r="S348" i="26"/>
  <c r="AQ348" i="26" s="1"/>
  <c r="L348" i="26"/>
  <c r="AO348" i="26" s="1"/>
  <c r="AP348" i="26" s="1"/>
  <c r="I348" i="26"/>
  <c r="AE348" i="26" s="1"/>
  <c r="E348" i="26"/>
  <c r="D348" i="26"/>
  <c r="A348" i="26"/>
  <c r="AN347" i="26"/>
  <c r="AM347" i="26"/>
  <c r="AL347" i="26"/>
  <c r="AH347" i="26"/>
  <c r="AF347" i="26"/>
  <c r="S347" i="26"/>
  <c r="AQ347" i="26" s="1"/>
  <c r="L347" i="26"/>
  <c r="AO347" i="26" s="1"/>
  <c r="AP347" i="26" s="1"/>
  <c r="I347" i="26"/>
  <c r="AE347" i="26" s="1"/>
  <c r="E347" i="26"/>
  <c r="D347" i="26"/>
  <c r="A347" i="26"/>
  <c r="AN346" i="26"/>
  <c r="AM346" i="26"/>
  <c r="AL346" i="26"/>
  <c r="AH346" i="26"/>
  <c r="AF346" i="26"/>
  <c r="S346" i="26"/>
  <c r="AQ346" i="26" s="1"/>
  <c r="L346" i="26"/>
  <c r="AO346" i="26" s="1"/>
  <c r="AP346" i="26" s="1"/>
  <c r="I346" i="26"/>
  <c r="AE346" i="26" s="1"/>
  <c r="E346" i="26"/>
  <c r="D346" i="26"/>
  <c r="A346" i="26"/>
  <c r="AN345" i="26"/>
  <c r="AM345" i="26"/>
  <c r="AL345" i="26"/>
  <c r="AH345" i="26"/>
  <c r="AF345" i="26"/>
  <c r="S345" i="26"/>
  <c r="AQ345" i="26" s="1"/>
  <c r="L345" i="26"/>
  <c r="AO345" i="26" s="1"/>
  <c r="AP345" i="26" s="1"/>
  <c r="I345" i="26"/>
  <c r="AE345" i="26" s="1"/>
  <c r="E345" i="26"/>
  <c r="D345" i="26"/>
  <c r="A345" i="26"/>
  <c r="AN344" i="26"/>
  <c r="AM344" i="26"/>
  <c r="AL344" i="26"/>
  <c r="AH344" i="26"/>
  <c r="AF344" i="26"/>
  <c r="S344" i="26"/>
  <c r="AQ344" i="26" s="1"/>
  <c r="L344" i="26"/>
  <c r="AO344" i="26" s="1"/>
  <c r="AP344" i="26" s="1"/>
  <c r="I344" i="26"/>
  <c r="AE344" i="26" s="1"/>
  <c r="E344" i="26"/>
  <c r="D344" i="26"/>
  <c r="A344" i="26"/>
  <c r="AN343" i="26"/>
  <c r="AM343" i="26"/>
  <c r="AL343" i="26"/>
  <c r="AH343" i="26"/>
  <c r="AF343" i="26"/>
  <c r="S343" i="26"/>
  <c r="AQ343" i="26" s="1"/>
  <c r="L343" i="26"/>
  <c r="AO343" i="26" s="1"/>
  <c r="AP343" i="26" s="1"/>
  <c r="I343" i="26"/>
  <c r="AE343" i="26" s="1"/>
  <c r="E343" i="26"/>
  <c r="D343" i="26"/>
  <c r="A343" i="26"/>
  <c r="AN342" i="26"/>
  <c r="AM342" i="26"/>
  <c r="AL342" i="26"/>
  <c r="AH342" i="26"/>
  <c r="AF342" i="26"/>
  <c r="S342" i="26"/>
  <c r="AQ342" i="26" s="1"/>
  <c r="L342" i="26"/>
  <c r="AO342" i="26" s="1"/>
  <c r="AP342" i="26" s="1"/>
  <c r="I342" i="26"/>
  <c r="AE342" i="26" s="1"/>
  <c r="E342" i="26"/>
  <c r="D342" i="26"/>
  <c r="A342" i="26"/>
  <c r="AN341" i="26"/>
  <c r="AM341" i="26"/>
  <c r="AL341" i="26"/>
  <c r="AH341" i="26"/>
  <c r="AF341" i="26"/>
  <c r="S341" i="26"/>
  <c r="AQ341" i="26" s="1"/>
  <c r="L341" i="26"/>
  <c r="AO341" i="26" s="1"/>
  <c r="AP341" i="26" s="1"/>
  <c r="I341" i="26"/>
  <c r="AE341" i="26" s="1"/>
  <c r="E341" i="26"/>
  <c r="D341" i="26"/>
  <c r="A341" i="26"/>
  <c r="AN340" i="26"/>
  <c r="AM340" i="26"/>
  <c r="AL340" i="26"/>
  <c r="AH340" i="26"/>
  <c r="AF340" i="26"/>
  <c r="S340" i="26"/>
  <c r="AQ340" i="26" s="1"/>
  <c r="L340" i="26"/>
  <c r="AO340" i="26" s="1"/>
  <c r="AP340" i="26" s="1"/>
  <c r="I340" i="26"/>
  <c r="AE340" i="26" s="1"/>
  <c r="E340" i="26"/>
  <c r="D340" i="26"/>
  <c r="A340" i="26"/>
  <c r="AN339" i="26"/>
  <c r="AM339" i="26"/>
  <c r="AL339" i="26"/>
  <c r="AH339" i="26"/>
  <c r="AF339" i="26"/>
  <c r="S339" i="26"/>
  <c r="AQ339" i="26" s="1"/>
  <c r="L339" i="26"/>
  <c r="AO339" i="26" s="1"/>
  <c r="AP339" i="26" s="1"/>
  <c r="I339" i="26"/>
  <c r="AE339" i="26" s="1"/>
  <c r="E339" i="26"/>
  <c r="D339" i="26"/>
  <c r="A339" i="26"/>
  <c r="AN338" i="26"/>
  <c r="AM338" i="26"/>
  <c r="AL338" i="26"/>
  <c r="AH338" i="26"/>
  <c r="AF338" i="26"/>
  <c r="S338" i="26"/>
  <c r="AQ338" i="26" s="1"/>
  <c r="L338" i="26"/>
  <c r="AO338" i="26" s="1"/>
  <c r="AP338" i="26" s="1"/>
  <c r="I338" i="26"/>
  <c r="AE338" i="26" s="1"/>
  <c r="E338" i="26"/>
  <c r="D338" i="26"/>
  <c r="A338" i="26"/>
  <c r="AN337" i="26"/>
  <c r="AM337" i="26"/>
  <c r="AL337" i="26"/>
  <c r="AH337" i="26"/>
  <c r="AF337" i="26"/>
  <c r="S337" i="26"/>
  <c r="AQ337" i="26" s="1"/>
  <c r="L337" i="26"/>
  <c r="AO337" i="26" s="1"/>
  <c r="AP337" i="26" s="1"/>
  <c r="I337" i="26"/>
  <c r="AE337" i="26" s="1"/>
  <c r="E337" i="26"/>
  <c r="D337" i="26"/>
  <c r="A337" i="26"/>
  <c r="AN336" i="26"/>
  <c r="AM336" i="26"/>
  <c r="AL336" i="26"/>
  <c r="AH336" i="26"/>
  <c r="AF336" i="26"/>
  <c r="S336" i="26"/>
  <c r="AQ336" i="26" s="1"/>
  <c r="L336" i="26"/>
  <c r="AO336" i="26" s="1"/>
  <c r="AP336" i="26" s="1"/>
  <c r="I336" i="26"/>
  <c r="AE336" i="26" s="1"/>
  <c r="E336" i="26"/>
  <c r="D336" i="26"/>
  <c r="A336" i="26"/>
  <c r="AN335" i="26"/>
  <c r="AM335" i="26"/>
  <c r="AL335" i="26"/>
  <c r="AH335" i="26"/>
  <c r="AF335" i="26"/>
  <c r="S335" i="26"/>
  <c r="AQ335" i="26" s="1"/>
  <c r="L335" i="26"/>
  <c r="AO335" i="26" s="1"/>
  <c r="AP335" i="26" s="1"/>
  <c r="I335" i="26"/>
  <c r="AE335" i="26" s="1"/>
  <c r="E335" i="26"/>
  <c r="D335" i="26"/>
  <c r="A335" i="26"/>
  <c r="AN334" i="26"/>
  <c r="AM334" i="26"/>
  <c r="AL334" i="26"/>
  <c r="AH334" i="26"/>
  <c r="AF334" i="26"/>
  <c r="S334" i="26"/>
  <c r="AQ334" i="26" s="1"/>
  <c r="L334" i="26"/>
  <c r="AO334" i="26" s="1"/>
  <c r="AP334" i="26" s="1"/>
  <c r="I334" i="26"/>
  <c r="AE334" i="26" s="1"/>
  <c r="E334" i="26"/>
  <c r="D334" i="26"/>
  <c r="A334" i="26"/>
  <c r="AN333" i="26"/>
  <c r="AM333" i="26"/>
  <c r="AL333" i="26"/>
  <c r="AH333" i="26"/>
  <c r="AF333" i="26"/>
  <c r="S333" i="26"/>
  <c r="AQ333" i="26" s="1"/>
  <c r="L333" i="26"/>
  <c r="AO333" i="26" s="1"/>
  <c r="AP333" i="26" s="1"/>
  <c r="I333" i="26"/>
  <c r="AE333" i="26" s="1"/>
  <c r="E333" i="26"/>
  <c r="D333" i="26"/>
  <c r="A333" i="26"/>
  <c r="AN332" i="26"/>
  <c r="AM332" i="26"/>
  <c r="AL332" i="26"/>
  <c r="AH332" i="26"/>
  <c r="AF332" i="26"/>
  <c r="S332" i="26"/>
  <c r="AQ332" i="26" s="1"/>
  <c r="L332" i="26"/>
  <c r="AO332" i="26" s="1"/>
  <c r="AP332" i="26" s="1"/>
  <c r="I332" i="26"/>
  <c r="AE332" i="26" s="1"/>
  <c r="E332" i="26"/>
  <c r="D332" i="26"/>
  <c r="A332" i="26"/>
  <c r="AN331" i="26"/>
  <c r="AM331" i="26"/>
  <c r="AL331" i="26"/>
  <c r="AH331" i="26"/>
  <c r="AF331" i="26"/>
  <c r="S331" i="26"/>
  <c r="AQ331" i="26" s="1"/>
  <c r="L331" i="26"/>
  <c r="AO331" i="26" s="1"/>
  <c r="AP331" i="26" s="1"/>
  <c r="I331" i="26"/>
  <c r="AE331" i="26" s="1"/>
  <c r="E331" i="26"/>
  <c r="D331" i="26"/>
  <c r="A331" i="26"/>
  <c r="AN330" i="26"/>
  <c r="AM330" i="26"/>
  <c r="AL330" i="26"/>
  <c r="AH330" i="26"/>
  <c r="AF330" i="26"/>
  <c r="S330" i="26"/>
  <c r="AQ330" i="26" s="1"/>
  <c r="L330" i="26"/>
  <c r="AO330" i="26" s="1"/>
  <c r="AP330" i="26" s="1"/>
  <c r="I330" i="26"/>
  <c r="AE330" i="26" s="1"/>
  <c r="E330" i="26"/>
  <c r="D330" i="26"/>
  <c r="A330" i="26"/>
  <c r="AO329" i="26"/>
  <c r="AP329" i="26" s="1"/>
  <c r="AN329" i="26"/>
  <c r="AM329" i="26"/>
  <c r="AL329" i="26"/>
  <c r="AH329" i="26"/>
  <c r="AF329" i="26"/>
  <c r="S329" i="26"/>
  <c r="AQ329" i="26" s="1"/>
  <c r="L329" i="26"/>
  <c r="I329" i="26"/>
  <c r="AE329" i="26" s="1"/>
  <c r="E329" i="26"/>
  <c r="D329" i="26"/>
  <c r="A329" i="26"/>
  <c r="AO328" i="26"/>
  <c r="AP328" i="26" s="1"/>
  <c r="AN328" i="26"/>
  <c r="AM328" i="26"/>
  <c r="AL328" i="26"/>
  <c r="AH328" i="26"/>
  <c r="AF328" i="26"/>
  <c r="S328" i="26"/>
  <c r="AQ328" i="26" s="1"/>
  <c r="L328" i="26"/>
  <c r="I328" i="26"/>
  <c r="AE328" i="26" s="1"/>
  <c r="E328" i="26"/>
  <c r="D328" i="26"/>
  <c r="A328" i="26"/>
  <c r="AO327" i="26"/>
  <c r="AP327" i="26" s="1"/>
  <c r="AN327" i="26"/>
  <c r="AM327" i="26"/>
  <c r="AL327" i="26"/>
  <c r="AH327" i="26"/>
  <c r="AF327" i="26"/>
  <c r="S327" i="26"/>
  <c r="AQ327" i="26" s="1"/>
  <c r="L327" i="26"/>
  <c r="I327" i="26"/>
  <c r="AE327" i="26" s="1"/>
  <c r="E327" i="26"/>
  <c r="D327" i="26"/>
  <c r="A327" i="26"/>
  <c r="AO326" i="26"/>
  <c r="AP326" i="26" s="1"/>
  <c r="AN326" i="26"/>
  <c r="AM326" i="26"/>
  <c r="AL326" i="26"/>
  <c r="AH326" i="26"/>
  <c r="AF326" i="26"/>
  <c r="S326" i="26"/>
  <c r="AQ326" i="26" s="1"/>
  <c r="L326" i="26"/>
  <c r="I326" i="26"/>
  <c r="AE326" i="26" s="1"/>
  <c r="E326" i="26"/>
  <c r="D326" i="26"/>
  <c r="A326" i="26"/>
  <c r="AO325" i="26"/>
  <c r="AP325" i="26" s="1"/>
  <c r="AN325" i="26"/>
  <c r="AM325" i="26"/>
  <c r="AL325" i="26"/>
  <c r="AH325" i="26"/>
  <c r="AF325" i="26"/>
  <c r="S325" i="26"/>
  <c r="AQ325" i="26" s="1"/>
  <c r="L325" i="26"/>
  <c r="I325" i="26"/>
  <c r="AE325" i="26" s="1"/>
  <c r="E325" i="26"/>
  <c r="D325" i="26"/>
  <c r="A325" i="26"/>
  <c r="AO324" i="26"/>
  <c r="AP324" i="26" s="1"/>
  <c r="AN324" i="26"/>
  <c r="AM324" i="26"/>
  <c r="AL324" i="26"/>
  <c r="AH324" i="26"/>
  <c r="AF324" i="26"/>
  <c r="S324" i="26"/>
  <c r="AQ324" i="26" s="1"/>
  <c r="L324" i="26"/>
  <c r="I324" i="26"/>
  <c r="AE324" i="26" s="1"/>
  <c r="E324" i="26"/>
  <c r="D324" i="26"/>
  <c r="A324" i="26"/>
  <c r="AO323" i="26"/>
  <c r="AP323" i="26" s="1"/>
  <c r="AN323" i="26"/>
  <c r="AM323" i="26"/>
  <c r="AL323" i="26"/>
  <c r="AH323" i="26"/>
  <c r="AF323" i="26"/>
  <c r="S323" i="26"/>
  <c r="AQ323" i="26" s="1"/>
  <c r="L323" i="26"/>
  <c r="I323" i="26"/>
  <c r="AE323" i="26" s="1"/>
  <c r="E323" i="26"/>
  <c r="D323" i="26"/>
  <c r="A323" i="26"/>
  <c r="AO322" i="26"/>
  <c r="AP322" i="26" s="1"/>
  <c r="AN322" i="26"/>
  <c r="AM322" i="26"/>
  <c r="AL322" i="26"/>
  <c r="AH322" i="26"/>
  <c r="AF322" i="26"/>
  <c r="S322" i="26"/>
  <c r="AQ322" i="26" s="1"/>
  <c r="L322" i="26"/>
  <c r="I322" i="26"/>
  <c r="AE322" i="26" s="1"/>
  <c r="E322" i="26"/>
  <c r="D322" i="26"/>
  <c r="A322" i="26"/>
  <c r="AO321" i="26"/>
  <c r="AP321" i="26" s="1"/>
  <c r="AN321" i="26"/>
  <c r="AM321" i="26"/>
  <c r="AL321" i="26"/>
  <c r="AH321" i="26"/>
  <c r="AF321" i="26"/>
  <c r="S321" i="26"/>
  <c r="AQ321" i="26" s="1"/>
  <c r="L321" i="26"/>
  <c r="I321" i="26"/>
  <c r="AE321" i="26" s="1"/>
  <c r="E321" i="26"/>
  <c r="D321" i="26"/>
  <c r="A321" i="26"/>
  <c r="AO320" i="26"/>
  <c r="AP320" i="26" s="1"/>
  <c r="AN320" i="26"/>
  <c r="AM320" i="26"/>
  <c r="AL320" i="26"/>
  <c r="AH320" i="26"/>
  <c r="AF320" i="26"/>
  <c r="S320" i="26"/>
  <c r="AQ320" i="26" s="1"/>
  <c r="L320" i="26"/>
  <c r="I320" i="26"/>
  <c r="AE320" i="26" s="1"/>
  <c r="E320" i="26"/>
  <c r="D320" i="26"/>
  <c r="A320" i="26"/>
  <c r="AO319" i="26"/>
  <c r="AP319" i="26" s="1"/>
  <c r="AN319" i="26"/>
  <c r="AM319" i="26"/>
  <c r="AL319" i="26"/>
  <c r="AH319" i="26"/>
  <c r="AF319" i="26"/>
  <c r="S319" i="26"/>
  <c r="AQ319" i="26" s="1"/>
  <c r="L319" i="26"/>
  <c r="I319" i="26"/>
  <c r="AE319" i="26" s="1"/>
  <c r="E319" i="26"/>
  <c r="D319" i="26"/>
  <c r="A319" i="26"/>
  <c r="AO318" i="26"/>
  <c r="AP318" i="26" s="1"/>
  <c r="AN318" i="26"/>
  <c r="AM318" i="26"/>
  <c r="AL318" i="26"/>
  <c r="AH318" i="26"/>
  <c r="AF318" i="26"/>
  <c r="S318" i="26"/>
  <c r="AQ318" i="26" s="1"/>
  <c r="L318" i="26"/>
  <c r="I318" i="26"/>
  <c r="AE318" i="26" s="1"/>
  <c r="E318" i="26"/>
  <c r="D318" i="26"/>
  <c r="A318" i="26"/>
  <c r="AO317" i="26"/>
  <c r="AP317" i="26" s="1"/>
  <c r="AN317" i="26"/>
  <c r="AM317" i="26"/>
  <c r="AL317" i="26"/>
  <c r="AH317" i="26"/>
  <c r="AF317" i="26"/>
  <c r="S317" i="26"/>
  <c r="AQ317" i="26" s="1"/>
  <c r="L317" i="26"/>
  <c r="I317" i="26"/>
  <c r="AE317" i="26" s="1"/>
  <c r="E317" i="26"/>
  <c r="D317" i="26"/>
  <c r="A317" i="26"/>
  <c r="AO316" i="26"/>
  <c r="AP316" i="26" s="1"/>
  <c r="AN316" i="26"/>
  <c r="AM316" i="26"/>
  <c r="AL316" i="26"/>
  <c r="AH316" i="26"/>
  <c r="AF316" i="26"/>
  <c r="S316" i="26"/>
  <c r="AQ316" i="26" s="1"/>
  <c r="L316" i="26"/>
  <c r="I316" i="26"/>
  <c r="AE316" i="26" s="1"/>
  <c r="E316" i="26"/>
  <c r="D316" i="26"/>
  <c r="A316" i="26"/>
  <c r="AN315" i="26"/>
  <c r="AM315" i="26"/>
  <c r="AL315" i="26"/>
  <c r="AH315" i="26"/>
  <c r="AF315" i="26"/>
  <c r="S315" i="26"/>
  <c r="AQ315" i="26" s="1"/>
  <c r="L315" i="26"/>
  <c r="AO315" i="26" s="1"/>
  <c r="AP315" i="26" s="1"/>
  <c r="I315" i="26"/>
  <c r="AD315" i="26" s="1"/>
  <c r="E315" i="26"/>
  <c r="D315" i="26"/>
  <c r="A315" i="26"/>
  <c r="AN314" i="26"/>
  <c r="AM314" i="26"/>
  <c r="AL314" i="26"/>
  <c r="AH314" i="26"/>
  <c r="AF314" i="26"/>
  <c r="S314" i="26"/>
  <c r="AQ314" i="26" s="1"/>
  <c r="L314" i="26"/>
  <c r="AO314" i="26" s="1"/>
  <c r="AP314" i="26" s="1"/>
  <c r="I314" i="26"/>
  <c r="AD314" i="26" s="1"/>
  <c r="E314" i="26"/>
  <c r="D314" i="26"/>
  <c r="A314" i="26"/>
  <c r="AO313" i="26"/>
  <c r="AP313" i="26" s="1"/>
  <c r="AN313" i="26"/>
  <c r="AM313" i="26"/>
  <c r="AL313" i="26"/>
  <c r="AH313" i="26"/>
  <c r="AF313" i="26"/>
  <c r="S313" i="26"/>
  <c r="AQ313" i="26" s="1"/>
  <c r="L313" i="26"/>
  <c r="I313" i="26"/>
  <c r="AD313" i="26" s="1"/>
  <c r="E313" i="26"/>
  <c r="D313" i="26"/>
  <c r="A313" i="26"/>
  <c r="AO312" i="26"/>
  <c r="AP312" i="26" s="1"/>
  <c r="AN312" i="26"/>
  <c r="AM312" i="26"/>
  <c r="AL312" i="26"/>
  <c r="AH312" i="26"/>
  <c r="AF312" i="26"/>
  <c r="S312" i="26"/>
  <c r="AQ312" i="26" s="1"/>
  <c r="L312" i="26"/>
  <c r="I312" i="26"/>
  <c r="AD312" i="26" s="1"/>
  <c r="E312" i="26"/>
  <c r="D312" i="26"/>
  <c r="A312" i="26"/>
  <c r="AP311" i="26"/>
  <c r="AO311" i="26"/>
  <c r="AN311" i="26"/>
  <c r="AM311" i="26"/>
  <c r="AL311" i="26"/>
  <c r="AH311" i="26"/>
  <c r="AF311" i="26"/>
  <c r="S311" i="26"/>
  <c r="AQ311" i="26" s="1"/>
  <c r="L311" i="26"/>
  <c r="I311" i="26"/>
  <c r="AE311" i="26" s="1"/>
  <c r="E311" i="26"/>
  <c r="D311" i="26"/>
  <c r="A311" i="26"/>
  <c r="AN310" i="26"/>
  <c r="AM310" i="26"/>
  <c r="AL310" i="26"/>
  <c r="AH310" i="26"/>
  <c r="AF310" i="26"/>
  <c r="S310" i="26"/>
  <c r="AQ310" i="26" s="1"/>
  <c r="L310" i="26"/>
  <c r="AO310" i="26" s="1"/>
  <c r="AP310" i="26" s="1"/>
  <c r="I310" i="26"/>
  <c r="AD310" i="26" s="1"/>
  <c r="E310" i="26"/>
  <c r="D310" i="26"/>
  <c r="A310" i="26"/>
  <c r="AN309" i="26"/>
  <c r="AM309" i="26"/>
  <c r="AL309" i="26"/>
  <c r="AH309" i="26"/>
  <c r="AF309" i="26"/>
  <c r="S309" i="26"/>
  <c r="AQ309" i="26" s="1"/>
  <c r="L309" i="26"/>
  <c r="AO309" i="26" s="1"/>
  <c r="AP309" i="26" s="1"/>
  <c r="I309" i="26"/>
  <c r="AD309" i="26" s="1"/>
  <c r="E309" i="26"/>
  <c r="D309" i="26"/>
  <c r="A309" i="26"/>
  <c r="AN308" i="26"/>
  <c r="AM308" i="26"/>
  <c r="AL308" i="26"/>
  <c r="AH308" i="26"/>
  <c r="AF308" i="26"/>
  <c r="S308" i="26"/>
  <c r="AQ308" i="26" s="1"/>
  <c r="L308" i="26"/>
  <c r="AO308" i="26" s="1"/>
  <c r="AP308" i="26" s="1"/>
  <c r="I308" i="26"/>
  <c r="AD308" i="26" s="1"/>
  <c r="E308" i="26"/>
  <c r="D308" i="26"/>
  <c r="A308" i="26"/>
  <c r="AO307" i="26"/>
  <c r="AP307" i="26" s="1"/>
  <c r="AN307" i="26"/>
  <c r="AM307" i="26"/>
  <c r="AL307" i="26"/>
  <c r="AH307" i="26"/>
  <c r="AF307" i="26"/>
  <c r="S307" i="26"/>
  <c r="AQ307" i="26" s="1"/>
  <c r="L307" i="26"/>
  <c r="I307" i="26"/>
  <c r="AD307" i="26" s="1"/>
  <c r="E307" i="26"/>
  <c r="D307" i="26"/>
  <c r="A307" i="26"/>
  <c r="AO306" i="26"/>
  <c r="AP306" i="26" s="1"/>
  <c r="AN306" i="26"/>
  <c r="AM306" i="26"/>
  <c r="AL306" i="26"/>
  <c r="AH306" i="26"/>
  <c r="AF306" i="26"/>
  <c r="S306" i="26"/>
  <c r="AQ306" i="26" s="1"/>
  <c r="L306" i="26"/>
  <c r="I306" i="26"/>
  <c r="AD306" i="26" s="1"/>
  <c r="E306" i="26"/>
  <c r="D306" i="26"/>
  <c r="A306" i="26"/>
  <c r="AP305" i="26"/>
  <c r="AO305" i="26"/>
  <c r="AN305" i="26"/>
  <c r="AM305" i="26"/>
  <c r="AL305" i="26"/>
  <c r="AH305" i="26"/>
  <c r="AF305" i="26"/>
  <c r="S305" i="26"/>
  <c r="AQ305" i="26" s="1"/>
  <c r="L305" i="26"/>
  <c r="I305" i="26"/>
  <c r="AD305" i="26" s="1"/>
  <c r="E305" i="26"/>
  <c r="D305" i="26"/>
  <c r="A305" i="26"/>
  <c r="AN304" i="26"/>
  <c r="AM304" i="26"/>
  <c r="AL304" i="26"/>
  <c r="AH304" i="26"/>
  <c r="AF304" i="26"/>
  <c r="S304" i="26"/>
  <c r="AQ304" i="26" s="1"/>
  <c r="L304" i="26"/>
  <c r="AO304" i="26" s="1"/>
  <c r="AP304" i="26" s="1"/>
  <c r="I304" i="26"/>
  <c r="AD304" i="26" s="1"/>
  <c r="E304" i="26"/>
  <c r="D304" i="26"/>
  <c r="A304" i="26"/>
  <c r="AN303" i="26"/>
  <c r="AM303" i="26"/>
  <c r="AL303" i="26"/>
  <c r="AH303" i="26"/>
  <c r="AF303" i="26"/>
  <c r="S303" i="26"/>
  <c r="AQ303" i="26" s="1"/>
  <c r="L303" i="26"/>
  <c r="AO303" i="26" s="1"/>
  <c r="AP303" i="26" s="1"/>
  <c r="I303" i="26"/>
  <c r="AD303" i="26" s="1"/>
  <c r="E303" i="26"/>
  <c r="D303" i="26"/>
  <c r="A303" i="26"/>
  <c r="AN302" i="26"/>
  <c r="AM302" i="26"/>
  <c r="AL302" i="26"/>
  <c r="AH302" i="26"/>
  <c r="AF302" i="26"/>
  <c r="S302" i="26"/>
  <c r="AQ302" i="26" s="1"/>
  <c r="L302" i="26"/>
  <c r="AO302" i="26" s="1"/>
  <c r="AP302" i="26" s="1"/>
  <c r="I302" i="26"/>
  <c r="AD302" i="26" s="1"/>
  <c r="E302" i="26"/>
  <c r="D302" i="26"/>
  <c r="A302" i="26"/>
  <c r="AO301" i="26"/>
  <c r="AP301" i="26" s="1"/>
  <c r="AN301" i="26"/>
  <c r="AM301" i="26"/>
  <c r="AL301" i="26"/>
  <c r="AH301" i="26"/>
  <c r="AF301" i="26"/>
  <c r="S301" i="26"/>
  <c r="AQ301" i="26" s="1"/>
  <c r="L301" i="26"/>
  <c r="I301" i="26"/>
  <c r="AD301" i="26" s="1"/>
  <c r="E301" i="26"/>
  <c r="D301" i="26"/>
  <c r="A301" i="26"/>
  <c r="AO300" i="26"/>
  <c r="AP300" i="26" s="1"/>
  <c r="AN300" i="26"/>
  <c r="AM300" i="26"/>
  <c r="AL300" i="26"/>
  <c r="AH300" i="26"/>
  <c r="AF300" i="26"/>
  <c r="S300" i="26"/>
  <c r="AQ300" i="26" s="1"/>
  <c r="L300" i="26"/>
  <c r="I300" i="26"/>
  <c r="E300" i="26"/>
  <c r="D300" i="26"/>
  <c r="A300" i="26"/>
  <c r="AP299" i="26"/>
  <c r="AO299" i="26"/>
  <c r="AN299" i="26"/>
  <c r="AM299" i="26"/>
  <c r="AL299" i="26"/>
  <c r="AH299" i="26"/>
  <c r="AF299" i="26"/>
  <c r="S299" i="26"/>
  <c r="AQ299" i="26" s="1"/>
  <c r="L299" i="26"/>
  <c r="I299" i="26"/>
  <c r="AD299" i="26" s="1"/>
  <c r="E299" i="26"/>
  <c r="D299" i="26"/>
  <c r="A299" i="26"/>
  <c r="AN298" i="26"/>
  <c r="AM298" i="26"/>
  <c r="AL298" i="26"/>
  <c r="AH298" i="26"/>
  <c r="AF298" i="26"/>
  <c r="S298" i="26"/>
  <c r="AQ298" i="26" s="1"/>
  <c r="L298" i="26"/>
  <c r="AO298" i="26" s="1"/>
  <c r="AP298" i="26" s="1"/>
  <c r="I298" i="26"/>
  <c r="AD298" i="26" s="1"/>
  <c r="E298" i="26"/>
  <c r="D298" i="26"/>
  <c r="A298" i="26"/>
  <c r="AN297" i="26"/>
  <c r="AM297" i="26"/>
  <c r="AL297" i="26"/>
  <c r="AH297" i="26"/>
  <c r="AF297" i="26"/>
  <c r="S297" i="26"/>
  <c r="AQ297" i="26" s="1"/>
  <c r="L297" i="26"/>
  <c r="AO297" i="26" s="1"/>
  <c r="AP297" i="26" s="1"/>
  <c r="I297" i="26"/>
  <c r="AD297" i="26" s="1"/>
  <c r="E297" i="26"/>
  <c r="D297" i="26"/>
  <c r="A297" i="26"/>
  <c r="AN296" i="26"/>
  <c r="AM296" i="26"/>
  <c r="AL296" i="26"/>
  <c r="AH296" i="26"/>
  <c r="AF296" i="26"/>
  <c r="S296" i="26"/>
  <c r="AQ296" i="26" s="1"/>
  <c r="L296" i="26"/>
  <c r="AO296" i="26" s="1"/>
  <c r="AP296" i="26" s="1"/>
  <c r="I296" i="26"/>
  <c r="AD296" i="26" s="1"/>
  <c r="E296" i="26"/>
  <c r="D296" i="26"/>
  <c r="A296" i="26"/>
  <c r="AO295" i="26"/>
  <c r="AP295" i="26" s="1"/>
  <c r="AN295" i="26"/>
  <c r="AM295" i="26"/>
  <c r="AL295" i="26"/>
  <c r="AH295" i="26"/>
  <c r="AF295" i="26"/>
  <c r="S295" i="26"/>
  <c r="AQ295" i="26" s="1"/>
  <c r="L295" i="26"/>
  <c r="I295" i="26"/>
  <c r="AD295" i="26" s="1"/>
  <c r="E295" i="26"/>
  <c r="D295" i="26"/>
  <c r="A295" i="26"/>
  <c r="AO294" i="26"/>
  <c r="AP294" i="26" s="1"/>
  <c r="AN294" i="26"/>
  <c r="AM294" i="26"/>
  <c r="AL294" i="26"/>
  <c r="AH294" i="26"/>
  <c r="AF294" i="26"/>
  <c r="S294" i="26"/>
  <c r="AQ294" i="26" s="1"/>
  <c r="L294" i="26"/>
  <c r="I294" i="26"/>
  <c r="AD294" i="26" s="1"/>
  <c r="E294" i="26"/>
  <c r="D294" i="26"/>
  <c r="A294" i="26"/>
  <c r="AP293" i="26"/>
  <c r="AO293" i="26"/>
  <c r="AN293" i="26"/>
  <c r="AM293" i="26"/>
  <c r="AL293" i="26"/>
  <c r="AH293" i="26"/>
  <c r="AF293" i="26"/>
  <c r="S293" i="26"/>
  <c r="AQ293" i="26" s="1"/>
  <c r="L293" i="26"/>
  <c r="I293" i="26"/>
  <c r="AD293" i="26" s="1"/>
  <c r="E293" i="26"/>
  <c r="D293" i="26"/>
  <c r="A293" i="26"/>
  <c r="AN292" i="26"/>
  <c r="AM292" i="26"/>
  <c r="AL292" i="26"/>
  <c r="AH292" i="26"/>
  <c r="AF292" i="26"/>
  <c r="S292" i="26"/>
  <c r="AQ292" i="26" s="1"/>
  <c r="L292" i="26"/>
  <c r="AO292" i="26" s="1"/>
  <c r="AP292" i="26" s="1"/>
  <c r="I292" i="26"/>
  <c r="AD292" i="26" s="1"/>
  <c r="E292" i="26"/>
  <c r="D292" i="26"/>
  <c r="A292" i="26"/>
  <c r="AN291" i="26"/>
  <c r="AM291" i="26"/>
  <c r="AL291" i="26"/>
  <c r="AH291" i="26"/>
  <c r="AF291" i="26"/>
  <c r="S291" i="26"/>
  <c r="AQ291" i="26" s="1"/>
  <c r="L291" i="26"/>
  <c r="AO291" i="26" s="1"/>
  <c r="AP291" i="26" s="1"/>
  <c r="I291" i="26"/>
  <c r="AD291" i="26" s="1"/>
  <c r="E291" i="26"/>
  <c r="D291" i="26"/>
  <c r="A291" i="26"/>
  <c r="AN290" i="26"/>
  <c r="AM290" i="26"/>
  <c r="AL290" i="26"/>
  <c r="AH290" i="26"/>
  <c r="AF290" i="26"/>
  <c r="S290" i="26"/>
  <c r="AQ290" i="26" s="1"/>
  <c r="L290" i="26"/>
  <c r="AO290" i="26" s="1"/>
  <c r="AP290" i="26" s="1"/>
  <c r="I290" i="26"/>
  <c r="AD290" i="26" s="1"/>
  <c r="E290" i="26"/>
  <c r="D290" i="26"/>
  <c r="A290" i="26"/>
  <c r="AO289" i="26"/>
  <c r="AP289" i="26" s="1"/>
  <c r="AN289" i="26"/>
  <c r="AM289" i="26"/>
  <c r="AL289" i="26"/>
  <c r="AH289" i="26"/>
  <c r="AF289" i="26"/>
  <c r="S289" i="26"/>
  <c r="AQ289" i="26" s="1"/>
  <c r="L289" i="26"/>
  <c r="I289" i="26"/>
  <c r="AD289" i="26" s="1"/>
  <c r="E289" i="26"/>
  <c r="D289" i="26"/>
  <c r="A289" i="26"/>
  <c r="AO288" i="26"/>
  <c r="AP288" i="26" s="1"/>
  <c r="AN288" i="26"/>
  <c r="AM288" i="26"/>
  <c r="AL288" i="26"/>
  <c r="AH288" i="26"/>
  <c r="AF288" i="26"/>
  <c r="S288" i="26"/>
  <c r="AQ288" i="26" s="1"/>
  <c r="L288" i="26"/>
  <c r="I288" i="26"/>
  <c r="AD288" i="26" s="1"/>
  <c r="E288" i="26"/>
  <c r="D288" i="26"/>
  <c r="A288" i="26"/>
  <c r="AP287" i="26"/>
  <c r="AO287" i="26"/>
  <c r="AN287" i="26"/>
  <c r="AM287" i="26"/>
  <c r="AL287" i="26"/>
  <c r="AH287" i="26"/>
  <c r="AF287" i="26"/>
  <c r="S287" i="26"/>
  <c r="AQ287" i="26" s="1"/>
  <c r="L287" i="26"/>
  <c r="I287" i="26"/>
  <c r="E287" i="26"/>
  <c r="D287" i="26"/>
  <c r="A287" i="26"/>
  <c r="AN286" i="26"/>
  <c r="AM286" i="26"/>
  <c r="AL286" i="26"/>
  <c r="AH286" i="26"/>
  <c r="AF286" i="26"/>
  <c r="S286" i="26"/>
  <c r="AQ286" i="26" s="1"/>
  <c r="L286" i="26"/>
  <c r="AO286" i="26" s="1"/>
  <c r="AP286" i="26" s="1"/>
  <c r="I286" i="26"/>
  <c r="AD286" i="26" s="1"/>
  <c r="E286" i="26"/>
  <c r="D286" i="26"/>
  <c r="A286" i="26"/>
  <c r="AN285" i="26"/>
  <c r="AM285" i="26"/>
  <c r="AL285" i="26"/>
  <c r="AH285" i="26"/>
  <c r="AF285" i="26"/>
  <c r="S285" i="26"/>
  <c r="AQ285" i="26" s="1"/>
  <c r="L285" i="26"/>
  <c r="AO285" i="26" s="1"/>
  <c r="AP285" i="26" s="1"/>
  <c r="I285" i="26"/>
  <c r="AD285" i="26" s="1"/>
  <c r="E285" i="26"/>
  <c r="D285" i="26"/>
  <c r="A285" i="26"/>
  <c r="AN284" i="26"/>
  <c r="AM284" i="26"/>
  <c r="AL284" i="26"/>
  <c r="AH284" i="26"/>
  <c r="AF284" i="26"/>
  <c r="S284" i="26"/>
  <c r="AQ284" i="26" s="1"/>
  <c r="L284" i="26"/>
  <c r="AO284" i="26" s="1"/>
  <c r="AP284" i="26" s="1"/>
  <c r="I284" i="26"/>
  <c r="AD284" i="26" s="1"/>
  <c r="E284" i="26"/>
  <c r="D284" i="26"/>
  <c r="A284" i="26"/>
  <c r="AO283" i="26"/>
  <c r="AP283" i="26" s="1"/>
  <c r="AN283" i="26"/>
  <c r="AM283" i="26"/>
  <c r="AL283" i="26"/>
  <c r="AH283" i="26"/>
  <c r="AF283" i="26"/>
  <c r="S283" i="26"/>
  <c r="AQ283" i="26" s="1"/>
  <c r="L283" i="26"/>
  <c r="I283" i="26"/>
  <c r="AD283" i="26" s="1"/>
  <c r="E283" i="26"/>
  <c r="D283" i="26"/>
  <c r="A283" i="26"/>
  <c r="AO282" i="26"/>
  <c r="AP282" i="26" s="1"/>
  <c r="AN282" i="26"/>
  <c r="AM282" i="26"/>
  <c r="AL282" i="26"/>
  <c r="AH282" i="26"/>
  <c r="AF282" i="26"/>
  <c r="S282" i="26"/>
  <c r="AQ282" i="26" s="1"/>
  <c r="L282" i="26"/>
  <c r="I282" i="26"/>
  <c r="AD282" i="26" s="1"/>
  <c r="E282" i="26"/>
  <c r="D282" i="26"/>
  <c r="A282" i="26"/>
  <c r="AP281" i="26"/>
  <c r="AO281" i="26"/>
  <c r="AN281" i="26"/>
  <c r="AM281" i="26"/>
  <c r="AL281" i="26"/>
  <c r="AH281" i="26"/>
  <c r="AF281" i="26"/>
  <c r="S281" i="26"/>
  <c r="AQ281" i="26" s="1"/>
  <c r="L281" i="26"/>
  <c r="I281" i="26"/>
  <c r="AD281" i="26" s="1"/>
  <c r="E281" i="26"/>
  <c r="D281" i="26"/>
  <c r="A281" i="26"/>
  <c r="AN280" i="26"/>
  <c r="AM280" i="26"/>
  <c r="AL280" i="26"/>
  <c r="AH280" i="26"/>
  <c r="AF280" i="26"/>
  <c r="S280" i="26"/>
  <c r="AQ280" i="26" s="1"/>
  <c r="L280" i="26"/>
  <c r="AO280" i="26" s="1"/>
  <c r="AP280" i="26" s="1"/>
  <c r="I280" i="26"/>
  <c r="AD280" i="26" s="1"/>
  <c r="E280" i="26"/>
  <c r="D280" i="26"/>
  <c r="A280" i="26"/>
  <c r="AN279" i="26"/>
  <c r="AM279" i="26"/>
  <c r="AL279" i="26"/>
  <c r="AH279" i="26"/>
  <c r="AF279" i="26"/>
  <c r="S279" i="26"/>
  <c r="AQ279" i="26" s="1"/>
  <c r="L279" i="26"/>
  <c r="AO279" i="26" s="1"/>
  <c r="AP279" i="26" s="1"/>
  <c r="I279" i="26"/>
  <c r="AD279" i="26" s="1"/>
  <c r="E279" i="26"/>
  <c r="D279" i="26"/>
  <c r="A279" i="26"/>
  <c r="AN278" i="26"/>
  <c r="AM278" i="26"/>
  <c r="AL278" i="26"/>
  <c r="AH278" i="26"/>
  <c r="AF278" i="26"/>
  <c r="S278" i="26"/>
  <c r="AQ278" i="26" s="1"/>
  <c r="L278" i="26"/>
  <c r="AO278" i="26" s="1"/>
  <c r="AP278" i="26" s="1"/>
  <c r="I278" i="26"/>
  <c r="AD278" i="26" s="1"/>
  <c r="AG278" i="26" s="1"/>
  <c r="E278" i="26"/>
  <c r="D278" i="26"/>
  <c r="A278" i="26"/>
  <c r="AO277" i="26"/>
  <c r="AP277" i="26" s="1"/>
  <c r="AN277" i="26"/>
  <c r="AM277" i="26"/>
  <c r="AL277" i="26"/>
  <c r="AH277" i="26"/>
  <c r="AF277" i="26"/>
  <c r="S277" i="26"/>
  <c r="AQ277" i="26" s="1"/>
  <c r="L277" i="26"/>
  <c r="I277" i="26"/>
  <c r="AD277" i="26" s="1"/>
  <c r="E277" i="26"/>
  <c r="D277" i="26"/>
  <c r="A277" i="26"/>
  <c r="AO276" i="26"/>
  <c r="AP276" i="26" s="1"/>
  <c r="AN276" i="26"/>
  <c r="AM276" i="26"/>
  <c r="AL276" i="26"/>
  <c r="AH276" i="26"/>
  <c r="AF276" i="26"/>
  <c r="S276" i="26"/>
  <c r="AQ276" i="26" s="1"/>
  <c r="L276" i="26"/>
  <c r="I276" i="26"/>
  <c r="AD276" i="26" s="1"/>
  <c r="E276" i="26"/>
  <c r="D276" i="26"/>
  <c r="A276" i="26"/>
  <c r="AP275" i="26"/>
  <c r="AO275" i="26"/>
  <c r="AN275" i="26"/>
  <c r="AM275" i="26"/>
  <c r="AL275" i="26"/>
  <c r="AH275" i="26"/>
  <c r="AF275" i="26"/>
  <c r="S275" i="26"/>
  <c r="AQ275" i="26" s="1"/>
  <c r="L275" i="26"/>
  <c r="I275" i="26"/>
  <c r="E275" i="26"/>
  <c r="D275" i="26"/>
  <c r="A275" i="26"/>
  <c r="AN274" i="26"/>
  <c r="AM274" i="26"/>
  <c r="AL274" i="26"/>
  <c r="AH274" i="26"/>
  <c r="AF274" i="26"/>
  <c r="S274" i="26"/>
  <c r="AQ274" i="26" s="1"/>
  <c r="L274" i="26"/>
  <c r="AO274" i="26" s="1"/>
  <c r="AP274" i="26" s="1"/>
  <c r="I274" i="26"/>
  <c r="AD274" i="26" s="1"/>
  <c r="E274" i="26"/>
  <c r="D274" i="26"/>
  <c r="A274" i="26"/>
  <c r="AN273" i="26"/>
  <c r="AM273" i="26"/>
  <c r="AL273" i="26"/>
  <c r="AH273" i="26"/>
  <c r="AF273" i="26"/>
  <c r="S273" i="26"/>
  <c r="AQ273" i="26" s="1"/>
  <c r="L273" i="26"/>
  <c r="AO273" i="26" s="1"/>
  <c r="AP273" i="26" s="1"/>
  <c r="I273" i="26"/>
  <c r="AD273" i="26" s="1"/>
  <c r="E273" i="26"/>
  <c r="D273" i="26"/>
  <c r="A273" i="26"/>
  <c r="AN272" i="26"/>
  <c r="AM272" i="26"/>
  <c r="AL272" i="26"/>
  <c r="AH272" i="26"/>
  <c r="AF272" i="26"/>
  <c r="S272" i="26"/>
  <c r="AQ272" i="26" s="1"/>
  <c r="L272" i="26"/>
  <c r="AO272" i="26" s="1"/>
  <c r="AP272" i="26" s="1"/>
  <c r="I272" i="26"/>
  <c r="AD272" i="26" s="1"/>
  <c r="AG272" i="26" s="1"/>
  <c r="E272" i="26"/>
  <c r="D272" i="26"/>
  <c r="A272" i="26"/>
  <c r="AO271" i="26"/>
  <c r="AP271" i="26" s="1"/>
  <c r="AN271" i="26"/>
  <c r="AM271" i="26"/>
  <c r="AL271" i="26"/>
  <c r="AH271" i="26"/>
  <c r="AF271" i="26"/>
  <c r="S271" i="26"/>
  <c r="AQ271" i="26" s="1"/>
  <c r="L271" i="26"/>
  <c r="I271" i="26"/>
  <c r="AD271" i="26" s="1"/>
  <c r="E271" i="26"/>
  <c r="D271" i="26"/>
  <c r="A271" i="26"/>
  <c r="AO270" i="26"/>
  <c r="AP270" i="26" s="1"/>
  <c r="AN270" i="26"/>
  <c r="AM270" i="26"/>
  <c r="AL270" i="26"/>
  <c r="AH270" i="26"/>
  <c r="AF270" i="26"/>
  <c r="S270" i="26"/>
  <c r="AQ270" i="26" s="1"/>
  <c r="L270" i="26"/>
  <c r="I270" i="26"/>
  <c r="AD270" i="26" s="1"/>
  <c r="E270" i="26"/>
  <c r="D270" i="26"/>
  <c r="A270" i="26"/>
  <c r="AP269" i="26"/>
  <c r="AO269" i="26"/>
  <c r="AN269" i="26"/>
  <c r="AM269" i="26"/>
  <c r="AL269" i="26"/>
  <c r="AH269" i="26"/>
  <c r="AF269" i="26"/>
  <c r="S269" i="26"/>
  <c r="AQ269" i="26" s="1"/>
  <c r="L269" i="26"/>
  <c r="I269" i="26"/>
  <c r="AD269" i="26" s="1"/>
  <c r="E269" i="26"/>
  <c r="D269" i="26"/>
  <c r="A269" i="26"/>
  <c r="AN268" i="26"/>
  <c r="AM268" i="26"/>
  <c r="AL268" i="26"/>
  <c r="AH268" i="26"/>
  <c r="AF268" i="26"/>
  <c r="S268" i="26"/>
  <c r="AQ268" i="26" s="1"/>
  <c r="L268" i="26"/>
  <c r="AO268" i="26" s="1"/>
  <c r="AP268" i="26" s="1"/>
  <c r="I268" i="26"/>
  <c r="AD268" i="26" s="1"/>
  <c r="E268" i="26"/>
  <c r="D268" i="26"/>
  <c r="A268" i="26"/>
  <c r="AN267" i="26"/>
  <c r="AM267" i="26"/>
  <c r="AL267" i="26"/>
  <c r="AH267" i="26"/>
  <c r="AF267" i="26"/>
  <c r="S267" i="26"/>
  <c r="AQ267" i="26" s="1"/>
  <c r="L267" i="26"/>
  <c r="AO267" i="26" s="1"/>
  <c r="AP267" i="26" s="1"/>
  <c r="I267" i="26"/>
  <c r="E267" i="26"/>
  <c r="D267" i="26"/>
  <c r="A267" i="26"/>
  <c r="AP266" i="26"/>
  <c r="AN266" i="26"/>
  <c r="AM266" i="26"/>
  <c r="AL266" i="26"/>
  <c r="AH266" i="26"/>
  <c r="AF266" i="26"/>
  <c r="S266" i="26"/>
  <c r="AQ266" i="26" s="1"/>
  <c r="L266" i="26"/>
  <c r="AO266" i="26" s="1"/>
  <c r="I266" i="26"/>
  <c r="AD266" i="26" s="1"/>
  <c r="E266" i="26"/>
  <c r="D266" i="26"/>
  <c r="A266" i="26"/>
  <c r="AO265" i="26"/>
  <c r="AP265" i="26" s="1"/>
  <c r="AN265" i="26"/>
  <c r="AM265" i="26"/>
  <c r="AL265" i="26"/>
  <c r="AH265" i="26"/>
  <c r="AF265" i="26"/>
  <c r="S265" i="26"/>
  <c r="AQ265" i="26" s="1"/>
  <c r="L265" i="26"/>
  <c r="I265" i="26"/>
  <c r="AD265" i="26" s="1"/>
  <c r="E265" i="26"/>
  <c r="D265" i="26"/>
  <c r="A265" i="26"/>
  <c r="AO264" i="26"/>
  <c r="AP264" i="26" s="1"/>
  <c r="AN264" i="26"/>
  <c r="AM264" i="26"/>
  <c r="AL264" i="26"/>
  <c r="AH264" i="26"/>
  <c r="AF264" i="26"/>
  <c r="S264" i="26"/>
  <c r="AQ264" i="26" s="1"/>
  <c r="L264" i="26"/>
  <c r="I264" i="26"/>
  <c r="AD264" i="26" s="1"/>
  <c r="E264" i="26"/>
  <c r="D264" i="26"/>
  <c r="A264" i="26"/>
  <c r="AP263" i="26"/>
  <c r="AO263" i="26"/>
  <c r="AN263" i="26"/>
  <c r="AM263" i="26"/>
  <c r="AL263" i="26"/>
  <c r="AH263" i="26"/>
  <c r="AF263" i="26"/>
  <c r="S263" i="26"/>
  <c r="AQ263" i="26" s="1"/>
  <c r="L263" i="26"/>
  <c r="I263" i="26"/>
  <c r="AD263" i="26" s="1"/>
  <c r="E263" i="26"/>
  <c r="D263" i="26"/>
  <c r="A263" i="26"/>
  <c r="AN262" i="26"/>
  <c r="AM262" i="26"/>
  <c r="AL262" i="26"/>
  <c r="AH262" i="26"/>
  <c r="AF262" i="26"/>
  <c r="S262" i="26"/>
  <c r="AQ262" i="26" s="1"/>
  <c r="L262" i="26"/>
  <c r="AO262" i="26" s="1"/>
  <c r="AP262" i="26" s="1"/>
  <c r="I262" i="26"/>
  <c r="AD262" i="26" s="1"/>
  <c r="E262" i="26"/>
  <c r="D262" i="26"/>
  <c r="A262" i="26"/>
  <c r="AN261" i="26"/>
  <c r="AM261" i="26"/>
  <c r="AL261" i="26"/>
  <c r="AH261" i="26"/>
  <c r="AF261" i="26"/>
  <c r="S261" i="26"/>
  <c r="AQ261" i="26" s="1"/>
  <c r="L261" i="26"/>
  <c r="AO261" i="26" s="1"/>
  <c r="AP261" i="26" s="1"/>
  <c r="I261" i="26"/>
  <c r="E261" i="26"/>
  <c r="D261" i="26"/>
  <c r="A261" i="26"/>
  <c r="AP260" i="26"/>
  <c r="AN260" i="26"/>
  <c r="AM260" i="26"/>
  <c r="AL260" i="26"/>
  <c r="AH260" i="26"/>
  <c r="AF260" i="26"/>
  <c r="S260" i="26"/>
  <c r="AQ260" i="26" s="1"/>
  <c r="L260" i="26"/>
  <c r="AO260" i="26" s="1"/>
  <c r="I260" i="26"/>
  <c r="AD260" i="26" s="1"/>
  <c r="E260" i="26"/>
  <c r="D260" i="26"/>
  <c r="A260" i="26"/>
  <c r="AO259" i="26"/>
  <c r="AP259" i="26" s="1"/>
  <c r="AN259" i="26"/>
  <c r="AM259" i="26"/>
  <c r="AL259" i="26"/>
  <c r="AH259" i="26"/>
  <c r="AF259" i="26"/>
  <c r="S259" i="26"/>
  <c r="AQ259" i="26" s="1"/>
  <c r="L259" i="26"/>
  <c r="I259" i="26"/>
  <c r="AD259" i="26" s="1"/>
  <c r="E259" i="26"/>
  <c r="D259" i="26"/>
  <c r="A259" i="26"/>
  <c r="AO258" i="26"/>
  <c r="AP258" i="26" s="1"/>
  <c r="AN258" i="26"/>
  <c r="AM258" i="26"/>
  <c r="AL258" i="26"/>
  <c r="AH258" i="26"/>
  <c r="AF258" i="26"/>
  <c r="S258" i="26"/>
  <c r="AQ258" i="26" s="1"/>
  <c r="L258" i="26"/>
  <c r="I258" i="26"/>
  <c r="AD258" i="26" s="1"/>
  <c r="E258" i="26"/>
  <c r="D258" i="26"/>
  <c r="A258" i="26"/>
  <c r="AP257" i="26"/>
  <c r="AO257" i="26"/>
  <c r="AN257" i="26"/>
  <c r="AM257" i="26"/>
  <c r="AL257" i="26"/>
  <c r="AH257" i="26"/>
  <c r="AF257" i="26"/>
  <c r="S257" i="26"/>
  <c r="AQ257" i="26" s="1"/>
  <c r="L257" i="26"/>
  <c r="I257" i="26"/>
  <c r="AD257" i="26" s="1"/>
  <c r="E257" i="26"/>
  <c r="D257" i="26"/>
  <c r="A257" i="26"/>
  <c r="AN256" i="26"/>
  <c r="AM256" i="26"/>
  <c r="AL256" i="26"/>
  <c r="AH256" i="26"/>
  <c r="AF256" i="26"/>
  <c r="S256" i="26"/>
  <c r="AQ256" i="26" s="1"/>
  <c r="L256" i="26"/>
  <c r="AO256" i="26" s="1"/>
  <c r="AP256" i="26" s="1"/>
  <c r="I256" i="26"/>
  <c r="AD256" i="26" s="1"/>
  <c r="E256" i="26"/>
  <c r="D256" i="26"/>
  <c r="A256" i="26"/>
  <c r="AN255" i="26"/>
  <c r="AM255" i="26"/>
  <c r="AL255" i="26"/>
  <c r="AH255" i="26"/>
  <c r="AF255" i="26"/>
  <c r="S255" i="26"/>
  <c r="AQ255" i="26" s="1"/>
  <c r="L255" i="26"/>
  <c r="AO255" i="26" s="1"/>
  <c r="AP255" i="26" s="1"/>
  <c r="I255" i="26"/>
  <c r="E255" i="26"/>
  <c r="D255" i="26"/>
  <c r="A255" i="26"/>
  <c r="AN254" i="26"/>
  <c r="AM254" i="26"/>
  <c r="AL254" i="26"/>
  <c r="AH254" i="26"/>
  <c r="AF254" i="26"/>
  <c r="S254" i="26"/>
  <c r="AQ254" i="26" s="1"/>
  <c r="L254" i="26"/>
  <c r="AO254" i="26" s="1"/>
  <c r="AP254" i="26" s="1"/>
  <c r="I254" i="26"/>
  <c r="AD254" i="26" s="1"/>
  <c r="E254" i="26"/>
  <c r="D254" i="26"/>
  <c r="A254" i="26"/>
  <c r="AO253" i="26"/>
  <c r="AP253" i="26" s="1"/>
  <c r="AN253" i="26"/>
  <c r="AM253" i="26"/>
  <c r="AL253" i="26"/>
  <c r="AH253" i="26"/>
  <c r="AF253" i="26"/>
  <c r="S253" i="26"/>
  <c r="AQ253" i="26" s="1"/>
  <c r="L253" i="26"/>
  <c r="I253" i="26"/>
  <c r="AD253" i="26" s="1"/>
  <c r="E253" i="26"/>
  <c r="D253" i="26"/>
  <c r="A253" i="26"/>
  <c r="AO252" i="26"/>
  <c r="AP252" i="26" s="1"/>
  <c r="AN252" i="26"/>
  <c r="AM252" i="26"/>
  <c r="AL252" i="26"/>
  <c r="AH252" i="26"/>
  <c r="AF252" i="26"/>
  <c r="S252" i="26"/>
  <c r="AQ252" i="26" s="1"/>
  <c r="L252" i="26"/>
  <c r="I252" i="26"/>
  <c r="AD252" i="26" s="1"/>
  <c r="E252" i="26"/>
  <c r="D252" i="26"/>
  <c r="A252" i="26"/>
  <c r="AP251" i="26"/>
  <c r="AO251" i="26"/>
  <c r="AN251" i="26"/>
  <c r="AM251" i="26"/>
  <c r="AL251" i="26"/>
  <c r="AH251" i="26"/>
  <c r="AF251" i="26"/>
  <c r="S251" i="26"/>
  <c r="AQ251" i="26" s="1"/>
  <c r="L251" i="26"/>
  <c r="I251" i="26"/>
  <c r="AD251" i="26" s="1"/>
  <c r="E251" i="26"/>
  <c r="D251" i="26"/>
  <c r="A251" i="26"/>
  <c r="AN250" i="26"/>
  <c r="AM250" i="26"/>
  <c r="AL250" i="26"/>
  <c r="AH250" i="26"/>
  <c r="AF250" i="26"/>
  <c r="S250" i="26"/>
  <c r="AQ250" i="26" s="1"/>
  <c r="L250" i="26"/>
  <c r="AO250" i="26" s="1"/>
  <c r="AP250" i="26" s="1"/>
  <c r="I250" i="26"/>
  <c r="AD250" i="26" s="1"/>
  <c r="E250" i="26"/>
  <c r="D250" i="26"/>
  <c r="A250" i="26"/>
  <c r="AN249" i="26"/>
  <c r="AM249" i="26"/>
  <c r="AL249" i="26"/>
  <c r="AH249" i="26"/>
  <c r="AF249" i="26"/>
  <c r="S249" i="26"/>
  <c r="AQ249" i="26" s="1"/>
  <c r="L249" i="26"/>
  <c r="AO249" i="26" s="1"/>
  <c r="AP249" i="26" s="1"/>
  <c r="I249" i="26"/>
  <c r="E249" i="26"/>
  <c r="D249" i="26"/>
  <c r="A249" i="26"/>
  <c r="AP248" i="26"/>
  <c r="AN248" i="26"/>
  <c r="AM248" i="26"/>
  <c r="AL248" i="26"/>
  <c r="AH248" i="26"/>
  <c r="AF248" i="26"/>
  <c r="S248" i="26"/>
  <c r="AQ248" i="26" s="1"/>
  <c r="L248" i="26"/>
  <c r="AO248" i="26" s="1"/>
  <c r="I248" i="26"/>
  <c r="AD248" i="26" s="1"/>
  <c r="E248" i="26"/>
  <c r="D248" i="26"/>
  <c r="A248" i="26"/>
  <c r="AO247" i="26"/>
  <c r="AP247" i="26" s="1"/>
  <c r="AN247" i="26"/>
  <c r="AM247" i="26"/>
  <c r="AL247" i="26"/>
  <c r="AH247" i="26"/>
  <c r="AF247" i="26"/>
  <c r="S247" i="26"/>
  <c r="AQ247" i="26" s="1"/>
  <c r="L247" i="26"/>
  <c r="I247" i="26"/>
  <c r="AD247" i="26" s="1"/>
  <c r="E247" i="26"/>
  <c r="D247" i="26"/>
  <c r="A247" i="26"/>
  <c r="AO246" i="26"/>
  <c r="AP246" i="26" s="1"/>
  <c r="AN246" i="26"/>
  <c r="AM246" i="26"/>
  <c r="AL246" i="26"/>
  <c r="AH246" i="26"/>
  <c r="AF246" i="26"/>
  <c r="S246" i="26"/>
  <c r="AQ246" i="26" s="1"/>
  <c r="L246" i="26"/>
  <c r="I246" i="26"/>
  <c r="AD246" i="26" s="1"/>
  <c r="E246" i="26"/>
  <c r="D246" i="26"/>
  <c r="A246" i="26"/>
  <c r="AP245" i="26"/>
  <c r="AO245" i="26"/>
  <c r="AN245" i="26"/>
  <c r="AM245" i="26"/>
  <c r="AL245" i="26"/>
  <c r="AH245" i="26"/>
  <c r="AF245" i="26"/>
  <c r="S245" i="26"/>
  <c r="AQ245" i="26" s="1"/>
  <c r="L245" i="26"/>
  <c r="I245" i="26"/>
  <c r="AD245" i="26" s="1"/>
  <c r="E245" i="26"/>
  <c r="D245" i="26"/>
  <c r="A245" i="26"/>
  <c r="AN244" i="26"/>
  <c r="AM244" i="26"/>
  <c r="AL244" i="26"/>
  <c r="AH244" i="26"/>
  <c r="AF244" i="26"/>
  <c r="S244" i="26"/>
  <c r="AQ244" i="26" s="1"/>
  <c r="L244" i="26"/>
  <c r="AO244" i="26" s="1"/>
  <c r="AP244" i="26" s="1"/>
  <c r="I244" i="26"/>
  <c r="AD244" i="26" s="1"/>
  <c r="E244" i="26"/>
  <c r="D244" i="26"/>
  <c r="A244" i="26"/>
  <c r="AN243" i="26"/>
  <c r="AM243" i="26"/>
  <c r="AL243" i="26"/>
  <c r="AH243" i="26"/>
  <c r="AF243" i="26"/>
  <c r="S243" i="26"/>
  <c r="AQ243" i="26" s="1"/>
  <c r="L243" i="26"/>
  <c r="AO243" i="26" s="1"/>
  <c r="AP243" i="26" s="1"/>
  <c r="I243" i="26"/>
  <c r="E243" i="26"/>
  <c r="D243" i="26"/>
  <c r="A243" i="26"/>
  <c r="AN242" i="26"/>
  <c r="AM242" i="26"/>
  <c r="AL242" i="26"/>
  <c r="AH242" i="26"/>
  <c r="AF242" i="26"/>
  <c r="S242" i="26"/>
  <c r="AQ242" i="26" s="1"/>
  <c r="L242" i="26"/>
  <c r="AO242" i="26" s="1"/>
  <c r="AP242" i="26" s="1"/>
  <c r="I242" i="26"/>
  <c r="AD242" i="26" s="1"/>
  <c r="E242" i="26"/>
  <c r="D242" i="26"/>
  <c r="A242" i="26"/>
  <c r="AO241" i="26"/>
  <c r="AP241" i="26" s="1"/>
  <c r="AN241" i="26"/>
  <c r="AM241" i="26"/>
  <c r="AL241" i="26"/>
  <c r="AH241" i="26"/>
  <c r="AF241" i="26"/>
  <c r="S241" i="26"/>
  <c r="AQ241" i="26" s="1"/>
  <c r="L241" i="26"/>
  <c r="I241" i="26"/>
  <c r="AD241" i="26" s="1"/>
  <c r="E241" i="26"/>
  <c r="D241" i="26"/>
  <c r="A241" i="26"/>
  <c r="AO240" i="26"/>
  <c r="AP240" i="26" s="1"/>
  <c r="AN240" i="26"/>
  <c r="AM240" i="26"/>
  <c r="AL240" i="26"/>
  <c r="AH240" i="26"/>
  <c r="AF240" i="26"/>
  <c r="S240" i="26"/>
  <c r="AQ240" i="26" s="1"/>
  <c r="L240" i="26"/>
  <c r="I240" i="26"/>
  <c r="AD240" i="26" s="1"/>
  <c r="E240" i="26"/>
  <c r="D240" i="26"/>
  <c r="A240" i="26"/>
  <c r="AP239" i="26"/>
  <c r="AO239" i="26"/>
  <c r="AN239" i="26"/>
  <c r="AM239" i="26"/>
  <c r="AL239" i="26"/>
  <c r="AH239" i="26"/>
  <c r="AF239" i="26"/>
  <c r="S239" i="26"/>
  <c r="AQ239" i="26" s="1"/>
  <c r="L239" i="26"/>
  <c r="I239" i="26"/>
  <c r="AD239" i="26" s="1"/>
  <c r="E239" i="26"/>
  <c r="D239" i="26"/>
  <c r="A239" i="26"/>
  <c r="AN238" i="26"/>
  <c r="AM238" i="26"/>
  <c r="AL238" i="26"/>
  <c r="AH238" i="26"/>
  <c r="AF238" i="26"/>
  <c r="S238" i="26"/>
  <c r="AQ238" i="26" s="1"/>
  <c r="L238" i="26"/>
  <c r="AO238" i="26" s="1"/>
  <c r="AP238" i="26" s="1"/>
  <c r="I238" i="26"/>
  <c r="AD238" i="26" s="1"/>
  <c r="E238" i="26"/>
  <c r="D238" i="26"/>
  <c r="A238" i="26"/>
  <c r="AN237" i="26"/>
  <c r="AM237" i="26"/>
  <c r="AL237" i="26"/>
  <c r="AH237" i="26"/>
  <c r="AF237" i="26"/>
  <c r="S237" i="26"/>
  <c r="AQ237" i="26" s="1"/>
  <c r="L237" i="26"/>
  <c r="AO237" i="26" s="1"/>
  <c r="AP237" i="26" s="1"/>
  <c r="I237" i="26"/>
  <c r="E237" i="26"/>
  <c r="D237" i="26"/>
  <c r="A237" i="26"/>
  <c r="AN236" i="26"/>
  <c r="AM236" i="26"/>
  <c r="AL236" i="26"/>
  <c r="AH236" i="26"/>
  <c r="AF236" i="26"/>
  <c r="S236" i="26"/>
  <c r="AQ236" i="26" s="1"/>
  <c r="L236" i="26"/>
  <c r="AO236" i="26" s="1"/>
  <c r="AP236" i="26" s="1"/>
  <c r="I236" i="26"/>
  <c r="AD236" i="26" s="1"/>
  <c r="E236" i="26"/>
  <c r="D236" i="26"/>
  <c r="A236" i="26"/>
  <c r="AO235" i="26"/>
  <c r="AP235" i="26" s="1"/>
  <c r="AN235" i="26"/>
  <c r="AM235" i="26"/>
  <c r="AL235" i="26"/>
  <c r="AH235" i="26"/>
  <c r="AF235" i="26"/>
  <c r="S235" i="26"/>
  <c r="AQ235" i="26" s="1"/>
  <c r="L235" i="26"/>
  <c r="I235" i="26"/>
  <c r="AD235" i="26" s="1"/>
  <c r="E235" i="26"/>
  <c r="D235" i="26"/>
  <c r="A235" i="26"/>
  <c r="AO234" i="26"/>
  <c r="AP234" i="26" s="1"/>
  <c r="AN234" i="26"/>
  <c r="AM234" i="26"/>
  <c r="AL234" i="26"/>
  <c r="AH234" i="26"/>
  <c r="AF234" i="26"/>
  <c r="S234" i="26"/>
  <c r="AQ234" i="26" s="1"/>
  <c r="L234" i="26"/>
  <c r="I234" i="26"/>
  <c r="AD234" i="26" s="1"/>
  <c r="E234" i="26"/>
  <c r="D234" i="26"/>
  <c r="A234" i="26"/>
  <c r="AP233" i="26"/>
  <c r="AO233" i="26"/>
  <c r="AN233" i="26"/>
  <c r="AM233" i="26"/>
  <c r="AL233" i="26"/>
  <c r="AH233" i="26"/>
  <c r="AF233" i="26"/>
  <c r="S233" i="26"/>
  <c r="AQ233" i="26" s="1"/>
  <c r="L233" i="26"/>
  <c r="I233" i="26"/>
  <c r="AD233" i="26" s="1"/>
  <c r="E233" i="26"/>
  <c r="D233" i="26"/>
  <c r="A233" i="26"/>
  <c r="AN232" i="26"/>
  <c r="AM232" i="26"/>
  <c r="AL232" i="26"/>
  <c r="AH232" i="26"/>
  <c r="AF232" i="26"/>
  <c r="S232" i="26"/>
  <c r="AQ232" i="26" s="1"/>
  <c r="L232" i="26"/>
  <c r="AO232" i="26" s="1"/>
  <c r="AP232" i="26" s="1"/>
  <c r="I232" i="26"/>
  <c r="AD232" i="26" s="1"/>
  <c r="E232" i="26"/>
  <c r="D232" i="26"/>
  <c r="A232" i="26"/>
  <c r="AN231" i="26"/>
  <c r="AM231" i="26"/>
  <c r="AL231" i="26"/>
  <c r="AH231" i="26"/>
  <c r="AF231" i="26"/>
  <c r="S231" i="26"/>
  <c r="AQ231" i="26" s="1"/>
  <c r="L231" i="26"/>
  <c r="AO231" i="26" s="1"/>
  <c r="AP231" i="26" s="1"/>
  <c r="I231" i="26"/>
  <c r="E231" i="26"/>
  <c r="D231" i="26"/>
  <c r="A231" i="26"/>
  <c r="AP230" i="26"/>
  <c r="AN230" i="26"/>
  <c r="AM230" i="26"/>
  <c r="AL230" i="26"/>
  <c r="AH230" i="26"/>
  <c r="AF230" i="26"/>
  <c r="S230" i="26"/>
  <c r="AQ230" i="26" s="1"/>
  <c r="L230" i="26"/>
  <c r="AO230" i="26" s="1"/>
  <c r="I230" i="26"/>
  <c r="AD230" i="26" s="1"/>
  <c r="E230" i="26"/>
  <c r="D230" i="26"/>
  <c r="A230" i="26"/>
  <c r="AO229" i="26"/>
  <c r="AP229" i="26" s="1"/>
  <c r="AN229" i="26"/>
  <c r="AM229" i="26"/>
  <c r="AL229" i="26"/>
  <c r="AH229" i="26"/>
  <c r="AF229" i="26"/>
  <c r="S229" i="26"/>
  <c r="AQ229" i="26" s="1"/>
  <c r="L229" i="26"/>
  <c r="I229" i="26"/>
  <c r="AD229" i="26" s="1"/>
  <c r="E229" i="26"/>
  <c r="D229" i="26"/>
  <c r="A229" i="26"/>
  <c r="AO228" i="26"/>
  <c r="AP228" i="26" s="1"/>
  <c r="AN228" i="26"/>
  <c r="AM228" i="26"/>
  <c r="AL228" i="26"/>
  <c r="AH228" i="26"/>
  <c r="AF228" i="26"/>
  <c r="S228" i="26"/>
  <c r="AQ228" i="26" s="1"/>
  <c r="L228" i="26"/>
  <c r="I228" i="26"/>
  <c r="AD228" i="26" s="1"/>
  <c r="E228" i="26"/>
  <c r="D228" i="26"/>
  <c r="A228" i="26"/>
  <c r="AP227" i="26"/>
  <c r="AO227" i="26"/>
  <c r="AN227" i="26"/>
  <c r="AM227" i="26"/>
  <c r="AL227" i="26"/>
  <c r="AH227" i="26"/>
  <c r="AF227" i="26"/>
  <c r="S227" i="26"/>
  <c r="AQ227" i="26" s="1"/>
  <c r="L227" i="26"/>
  <c r="I227" i="26"/>
  <c r="AD227" i="26" s="1"/>
  <c r="E227" i="26"/>
  <c r="D227" i="26"/>
  <c r="A227" i="26"/>
  <c r="AN226" i="26"/>
  <c r="AM226" i="26"/>
  <c r="AL226" i="26"/>
  <c r="AH226" i="26"/>
  <c r="AF226" i="26"/>
  <c r="S226" i="26"/>
  <c r="AQ226" i="26" s="1"/>
  <c r="L226" i="26"/>
  <c r="AO226" i="26" s="1"/>
  <c r="AP226" i="26" s="1"/>
  <c r="I226" i="26"/>
  <c r="AD226" i="26" s="1"/>
  <c r="E226" i="26"/>
  <c r="D226" i="26"/>
  <c r="A226" i="26"/>
  <c r="AN225" i="26"/>
  <c r="AM225" i="26"/>
  <c r="AL225" i="26"/>
  <c r="AH225" i="26"/>
  <c r="AF225" i="26"/>
  <c r="S225" i="26"/>
  <c r="AQ225" i="26" s="1"/>
  <c r="L225" i="26"/>
  <c r="AO225" i="26" s="1"/>
  <c r="AP225" i="26" s="1"/>
  <c r="I225" i="26"/>
  <c r="E225" i="26"/>
  <c r="D225" i="26"/>
  <c r="A225" i="26"/>
  <c r="AN224" i="26"/>
  <c r="AM224" i="26"/>
  <c r="AL224" i="26"/>
  <c r="AH224" i="26"/>
  <c r="AF224" i="26"/>
  <c r="S224" i="26"/>
  <c r="AQ224" i="26" s="1"/>
  <c r="L224" i="26"/>
  <c r="AO224" i="26" s="1"/>
  <c r="AP224" i="26" s="1"/>
  <c r="I224" i="26"/>
  <c r="E224" i="26"/>
  <c r="D224" i="26"/>
  <c r="A224" i="26"/>
  <c r="AO223" i="26"/>
  <c r="AP223" i="26" s="1"/>
  <c r="AN223" i="26"/>
  <c r="AM223" i="26"/>
  <c r="AL223" i="26"/>
  <c r="AH223" i="26"/>
  <c r="AF223" i="26"/>
  <c r="S223" i="26"/>
  <c r="AQ223" i="26" s="1"/>
  <c r="L223" i="26"/>
  <c r="I223" i="26"/>
  <c r="E223" i="26"/>
  <c r="D223" i="26"/>
  <c r="A223" i="26"/>
  <c r="AP222" i="26"/>
  <c r="AO222" i="26"/>
  <c r="AN222" i="26"/>
  <c r="AM222" i="26"/>
  <c r="AL222" i="26"/>
  <c r="AH222" i="26"/>
  <c r="AF222" i="26"/>
  <c r="S222" i="26"/>
  <c r="AQ222" i="26" s="1"/>
  <c r="L222" i="26"/>
  <c r="I222" i="26"/>
  <c r="E222" i="26"/>
  <c r="D222" i="26"/>
  <c r="A222" i="26"/>
  <c r="AO221" i="26"/>
  <c r="AP221" i="26" s="1"/>
  <c r="AN221" i="26"/>
  <c r="AM221" i="26"/>
  <c r="AL221" i="26"/>
  <c r="AH221" i="26"/>
  <c r="AF221" i="26"/>
  <c r="S221" i="26"/>
  <c r="AQ221" i="26" s="1"/>
  <c r="L221" i="26"/>
  <c r="I221" i="26"/>
  <c r="E221" i="26"/>
  <c r="D221" i="26"/>
  <c r="A221" i="26"/>
  <c r="AP220" i="26"/>
  <c r="AO220" i="26"/>
  <c r="AN220" i="26"/>
  <c r="AM220" i="26"/>
  <c r="AL220" i="26"/>
  <c r="AH220" i="26"/>
  <c r="AF220" i="26"/>
  <c r="S220" i="26"/>
  <c r="AQ220" i="26" s="1"/>
  <c r="L220" i="26"/>
  <c r="I220" i="26"/>
  <c r="E220" i="26"/>
  <c r="D220" i="26"/>
  <c r="A220" i="26"/>
  <c r="AO219" i="26"/>
  <c r="AP219" i="26" s="1"/>
  <c r="AN219" i="26"/>
  <c r="AM219" i="26"/>
  <c r="AL219" i="26"/>
  <c r="AH219" i="26"/>
  <c r="AF219" i="26"/>
  <c r="S219" i="26"/>
  <c r="AQ219" i="26" s="1"/>
  <c r="L219" i="26"/>
  <c r="I219" i="26"/>
  <c r="E219" i="26"/>
  <c r="D219" i="26"/>
  <c r="A219" i="26"/>
  <c r="AP218" i="26"/>
  <c r="AO218" i="26"/>
  <c r="AN218" i="26"/>
  <c r="AM218" i="26"/>
  <c r="AL218" i="26"/>
  <c r="AH218" i="26"/>
  <c r="AF218" i="26"/>
  <c r="S218" i="26"/>
  <c r="AQ218" i="26" s="1"/>
  <c r="L218" i="26"/>
  <c r="I218" i="26"/>
  <c r="E218" i="26"/>
  <c r="D218" i="26"/>
  <c r="A218" i="26"/>
  <c r="AO217" i="26"/>
  <c r="AP217" i="26" s="1"/>
  <c r="AN217" i="26"/>
  <c r="AM217" i="26"/>
  <c r="AL217" i="26"/>
  <c r="AH217" i="26"/>
  <c r="AF217" i="26"/>
  <c r="S217" i="26"/>
  <c r="AQ217" i="26" s="1"/>
  <c r="L217" i="26"/>
  <c r="I217" i="26"/>
  <c r="E217" i="26"/>
  <c r="D217" i="26"/>
  <c r="A217" i="26"/>
  <c r="AP216" i="26"/>
  <c r="AO216" i="26"/>
  <c r="AN216" i="26"/>
  <c r="AM216" i="26"/>
  <c r="AL216" i="26"/>
  <c r="AH216" i="26"/>
  <c r="AF216" i="26"/>
  <c r="S216" i="26"/>
  <c r="AQ216" i="26" s="1"/>
  <c r="L216" i="26"/>
  <c r="I216" i="26"/>
  <c r="E216" i="26"/>
  <c r="D216" i="26"/>
  <c r="A216" i="26"/>
  <c r="AO215" i="26"/>
  <c r="AP215" i="26" s="1"/>
  <c r="AN215" i="26"/>
  <c r="AM215" i="26"/>
  <c r="AL215" i="26"/>
  <c r="AH215" i="26"/>
  <c r="AF215" i="26"/>
  <c r="S215" i="26"/>
  <c r="AQ215" i="26" s="1"/>
  <c r="L215" i="26"/>
  <c r="I215" i="26"/>
  <c r="E215" i="26"/>
  <c r="D215" i="26"/>
  <c r="A215" i="26"/>
  <c r="AP214" i="26"/>
  <c r="AO214" i="26"/>
  <c r="AN214" i="26"/>
  <c r="AM214" i="26"/>
  <c r="AL214" i="26"/>
  <c r="AH214" i="26"/>
  <c r="AF214" i="26"/>
  <c r="S214" i="26"/>
  <c r="AQ214" i="26" s="1"/>
  <c r="L214" i="26"/>
  <c r="I214" i="26"/>
  <c r="E214" i="26"/>
  <c r="D214" i="26"/>
  <c r="A214" i="26"/>
  <c r="AO213" i="26"/>
  <c r="AP213" i="26" s="1"/>
  <c r="AN213" i="26"/>
  <c r="AM213" i="26"/>
  <c r="AL213" i="26"/>
  <c r="AH213" i="26"/>
  <c r="AF213" i="26"/>
  <c r="S213" i="26"/>
  <c r="AQ213" i="26" s="1"/>
  <c r="L213" i="26"/>
  <c r="I213" i="26"/>
  <c r="E213" i="26"/>
  <c r="D213" i="26"/>
  <c r="A213" i="26"/>
  <c r="AP212" i="26"/>
  <c r="AO212" i="26"/>
  <c r="AN212" i="26"/>
  <c r="AM212" i="26"/>
  <c r="AL212" i="26"/>
  <c r="AH212" i="26"/>
  <c r="AF212" i="26"/>
  <c r="S212" i="26"/>
  <c r="AQ212" i="26" s="1"/>
  <c r="L212" i="26"/>
  <c r="I212" i="26"/>
  <c r="E212" i="26"/>
  <c r="D212" i="26"/>
  <c r="A212" i="26"/>
  <c r="AO211" i="26"/>
  <c r="AP211" i="26" s="1"/>
  <c r="AN211" i="26"/>
  <c r="AM211" i="26"/>
  <c r="AL211" i="26"/>
  <c r="AH211" i="26"/>
  <c r="AF211" i="26"/>
  <c r="S211" i="26"/>
  <c r="AQ211" i="26" s="1"/>
  <c r="L211" i="26"/>
  <c r="I211" i="26"/>
  <c r="E211" i="26"/>
  <c r="D211" i="26"/>
  <c r="A211" i="26"/>
  <c r="AP210" i="26"/>
  <c r="AO210" i="26"/>
  <c r="AN210" i="26"/>
  <c r="AM210" i="26"/>
  <c r="AL210" i="26"/>
  <c r="AH210" i="26"/>
  <c r="AF210" i="26"/>
  <c r="S210" i="26"/>
  <c r="AQ210" i="26" s="1"/>
  <c r="L210" i="26"/>
  <c r="I210" i="26"/>
  <c r="E210" i="26"/>
  <c r="D210" i="26"/>
  <c r="A210" i="26"/>
  <c r="AO209" i="26"/>
  <c r="AP209" i="26" s="1"/>
  <c r="AN209" i="26"/>
  <c r="AM209" i="26"/>
  <c r="AL209" i="26"/>
  <c r="AH209" i="26"/>
  <c r="AF209" i="26"/>
  <c r="S209" i="26"/>
  <c r="AQ209" i="26" s="1"/>
  <c r="L209" i="26"/>
  <c r="I209" i="26"/>
  <c r="E209" i="26"/>
  <c r="D209" i="26"/>
  <c r="A209" i="26"/>
  <c r="AP208" i="26"/>
  <c r="AO208" i="26"/>
  <c r="AN208" i="26"/>
  <c r="AM208" i="26"/>
  <c r="AL208" i="26"/>
  <c r="AH208" i="26"/>
  <c r="AF208" i="26"/>
  <c r="S208" i="26"/>
  <c r="AQ208" i="26" s="1"/>
  <c r="L208" i="26"/>
  <c r="I208" i="26"/>
  <c r="E208" i="26"/>
  <c r="D208" i="26"/>
  <c r="A208" i="26"/>
  <c r="AO207" i="26"/>
  <c r="AP207" i="26" s="1"/>
  <c r="AN207" i="26"/>
  <c r="AM207" i="26"/>
  <c r="AL207" i="26"/>
  <c r="AH207" i="26"/>
  <c r="AF207" i="26"/>
  <c r="S207" i="26"/>
  <c r="AQ207" i="26" s="1"/>
  <c r="L207" i="26"/>
  <c r="I207" i="26"/>
  <c r="E207" i="26"/>
  <c r="D207" i="26"/>
  <c r="A207" i="26"/>
  <c r="AP206" i="26"/>
  <c r="AO206" i="26"/>
  <c r="AN206" i="26"/>
  <c r="AM206" i="26"/>
  <c r="AL206" i="26"/>
  <c r="AH206" i="26"/>
  <c r="AF206" i="26"/>
  <c r="S206" i="26"/>
  <c r="AQ206" i="26" s="1"/>
  <c r="L206" i="26"/>
  <c r="I206" i="26"/>
  <c r="E206" i="26"/>
  <c r="D206" i="26"/>
  <c r="A206" i="26"/>
  <c r="AO205" i="26"/>
  <c r="AP205" i="26" s="1"/>
  <c r="AN205" i="26"/>
  <c r="AM205" i="26"/>
  <c r="AL205" i="26"/>
  <c r="AH205" i="26"/>
  <c r="AF205" i="26"/>
  <c r="S205" i="26"/>
  <c r="AQ205" i="26" s="1"/>
  <c r="L205" i="26"/>
  <c r="I205" i="26"/>
  <c r="E205" i="26"/>
  <c r="D205" i="26"/>
  <c r="A205" i="26"/>
  <c r="AP204" i="26"/>
  <c r="AO204" i="26"/>
  <c r="AN204" i="26"/>
  <c r="AM204" i="26"/>
  <c r="AL204" i="26"/>
  <c r="AH204" i="26"/>
  <c r="AF204" i="26"/>
  <c r="S204" i="26"/>
  <c r="AQ204" i="26" s="1"/>
  <c r="L204" i="26"/>
  <c r="I204" i="26"/>
  <c r="E204" i="26"/>
  <c r="D204" i="26"/>
  <c r="A204" i="26"/>
  <c r="AO203" i="26"/>
  <c r="AP203" i="26" s="1"/>
  <c r="AN203" i="26"/>
  <c r="AM203" i="26"/>
  <c r="AL203" i="26"/>
  <c r="AH203" i="26"/>
  <c r="AF203" i="26"/>
  <c r="S203" i="26"/>
  <c r="AQ203" i="26" s="1"/>
  <c r="L203" i="26"/>
  <c r="I203" i="26"/>
  <c r="E203" i="26"/>
  <c r="D203" i="26"/>
  <c r="A203" i="26"/>
  <c r="AP202" i="26"/>
  <c r="AO202" i="26"/>
  <c r="AN202" i="26"/>
  <c r="AM202" i="26"/>
  <c r="AL202" i="26"/>
  <c r="AH202" i="26"/>
  <c r="AF202" i="26"/>
  <c r="S202" i="26"/>
  <c r="AQ202" i="26" s="1"/>
  <c r="L202" i="26"/>
  <c r="I202" i="26"/>
  <c r="AD202" i="26" s="1"/>
  <c r="E202" i="26"/>
  <c r="D202" i="26"/>
  <c r="A202" i="26"/>
  <c r="AP201" i="26"/>
  <c r="AO201" i="26"/>
  <c r="AN201" i="26"/>
  <c r="AM201" i="26"/>
  <c r="AL201" i="26"/>
  <c r="AH201" i="26"/>
  <c r="AF201" i="26"/>
  <c r="S201" i="26"/>
  <c r="AQ201" i="26" s="1"/>
  <c r="L201" i="26"/>
  <c r="I201" i="26"/>
  <c r="AD201" i="26" s="1"/>
  <c r="E201" i="26"/>
  <c r="D201" i="26"/>
  <c r="A201" i="26"/>
  <c r="AP200" i="26"/>
  <c r="AO200" i="26"/>
  <c r="AN200" i="26"/>
  <c r="AM200" i="26"/>
  <c r="AL200" i="26"/>
  <c r="AH200" i="26"/>
  <c r="AF200" i="26"/>
  <c r="S200" i="26"/>
  <c r="AQ200" i="26" s="1"/>
  <c r="L200" i="26"/>
  <c r="I200" i="26"/>
  <c r="AD200" i="26" s="1"/>
  <c r="E200" i="26"/>
  <c r="D200" i="26"/>
  <c r="A200" i="26"/>
  <c r="AP199" i="26"/>
  <c r="AO199" i="26"/>
  <c r="AN199" i="26"/>
  <c r="AM199" i="26"/>
  <c r="AL199" i="26"/>
  <c r="AH199" i="26"/>
  <c r="AF199" i="26"/>
  <c r="S199" i="26"/>
  <c r="AQ199" i="26" s="1"/>
  <c r="L199" i="26"/>
  <c r="I199" i="26"/>
  <c r="AD199" i="26" s="1"/>
  <c r="E199" i="26"/>
  <c r="D199" i="26"/>
  <c r="A199" i="26"/>
  <c r="AP198" i="26"/>
  <c r="AO198" i="26"/>
  <c r="AN198" i="26"/>
  <c r="AM198" i="26"/>
  <c r="AL198" i="26"/>
  <c r="AH198" i="26"/>
  <c r="AF198" i="26"/>
  <c r="S198" i="26"/>
  <c r="AQ198" i="26" s="1"/>
  <c r="L198" i="26"/>
  <c r="I198" i="26"/>
  <c r="AD198" i="26" s="1"/>
  <c r="E198" i="26"/>
  <c r="D198" i="26"/>
  <c r="A198" i="26"/>
  <c r="AN197" i="26"/>
  <c r="AM197" i="26"/>
  <c r="AL197" i="26"/>
  <c r="AH197" i="26"/>
  <c r="AF197" i="26"/>
  <c r="S197" i="26"/>
  <c r="AQ197" i="26" s="1"/>
  <c r="L197" i="26"/>
  <c r="AO197" i="26" s="1"/>
  <c r="AP197" i="26" s="1"/>
  <c r="I197" i="26"/>
  <c r="AD197" i="26" s="1"/>
  <c r="E197" i="26"/>
  <c r="D197" i="26"/>
  <c r="A197" i="26"/>
  <c r="AN196" i="26"/>
  <c r="AM196" i="26"/>
  <c r="AL196" i="26"/>
  <c r="AH196" i="26"/>
  <c r="AF196" i="26"/>
  <c r="S196" i="26"/>
  <c r="AQ196" i="26" s="1"/>
  <c r="L196" i="26"/>
  <c r="AO196" i="26" s="1"/>
  <c r="AP196" i="26" s="1"/>
  <c r="I196" i="26"/>
  <c r="E196" i="26"/>
  <c r="D196" i="26"/>
  <c r="A196" i="26"/>
  <c r="AP195" i="26"/>
  <c r="AN195" i="26"/>
  <c r="AM195" i="26"/>
  <c r="AL195" i="26"/>
  <c r="AH195" i="26"/>
  <c r="AF195" i="26"/>
  <c r="S195" i="26"/>
  <c r="AQ195" i="26" s="1"/>
  <c r="L195" i="26"/>
  <c r="AO195" i="26" s="1"/>
  <c r="I195" i="26"/>
  <c r="AD195" i="26" s="1"/>
  <c r="E195" i="26"/>
  <c r="D195" i="26"/>
  <c r="A195" i="26"/>
  <c r="AO194" i="26"/>
  <c r="AP194" i="26" s="1"/>
  <c r="AN194" i="26"/>
  <c r="AM194" i="26"/>
  <c r="AL194" i="26"/>
  <c r="AH194" i="26"/>
  <c r="AF194" i="26"/>
  <c r="S194" i="26"/>
  <c r="AQ194" i="26" s="1"/>
  <c r="L194" i="26"/>
  <c r="I194" i="26"/>
  <c r="AD194" i="26" s="1"/>
  <c r="E194" i="26"/>
  <c r="D194" i="26"/>
  <c r="A194" i="26"/>
  <c r="AP193" i="26"/>
  <c r="AO193" i="26"/>
  <c r="AN193" i="26"/>
  <c r="AM193" i="26"/>
  <c r="AL193" i="26"/>
  <c r="AH193" i="26"/>
  <c r="AF193" i="26"/>
  <c r="S193" i="26"/>
  <c r="AQ193" i="26" s="1"/>
  <c r="L193" i="26"/>
  <c r="I193" i="26"/>
  <c r="AD193" i="26" s="1"/>
  <c r="E193" i="26"/>
  <c r="D193" i="26"/>
  <c r="A193" i="26"/>
  <c r="AO192" i="26"/>
  <c r="AP192" i="26" s="1"/>
  <c r="AN192" i="26"/>
  <c r="AM192" i="26"/>
  <c r="AL192" i="26"/>
  <c r="AH192" i="26"/>
  <c r="AF192" i="26"/>
  <c r="S192" i="26"/>
  <c r="AQ192" i="26" s="1"/>
  <c r="L192" i="26"/>
  <c r="I192" i="26"/>
  <c r="AD192" i="26" s="1"/>
  <c r="E192" i="26"/>
  <c r="D192" i="26"/>
  <c r="A192" i="26"/>
  <c r="AN191" i="26"/>
  <c r="AM191" i="26"/>
  <c r="AL191" i="26"/>
  <c r="AH191" i="26"/>
  <c r="AF191" i="26"/>
  <c r="S191" i="26"/>
  <c r="AQ191" i="26" s="1"/>
  <c r="L191" i="26"/>
  <c r="AO191" i="26" s="1"/>
  <c r="AP191" i="26" s="1"/>
  <c r="I191" i="26"/>
  <c r="AD191" i="26" s="1"/>
  <c r="E191" i="26"/>
  <c r="D191" i="26"/>
  <c r="A191" i="26"/>
  <c r="AN190" i="26"/>
  <c r="AM190" i="26"/>
  <c r="AL190" i="26"/>
  <c r="AH190" i="26"/>
  <c r="AF190" i="26"/>
  <c r="S190" i="26"/>
  <c r="AQ190" i="26" s="1"/>
  <c r="L190" i="26"/>
  <c r="AO190" i="26" s="1"/>
  <c r="AP190" i="26" s="1"/>
  <c r="I190" i="26"/>
  <c r="E190" i="26"/>
  <c r="D190" i="26"/>
  <c r="A190" i="26"/>
  <c r="AN189" i="26"/>
  <c r="AM189" i="26"/>
  <c r="AL189" i="26"/>
  <c r="AH189" i="26"/>
  <c r="AF189" i="26"/>
  <c r="S189" i="26"/>
  <c r="AQ189" i="26" s="1"/>
  <c r="L189" i="26"/>
  <c r="AO189" i="26" s="1"/>
  <c r="AP189" i="26" s="1"/>
  <c r="I189" i="26"/>
  <c r="AD189" i="26" s="1"/>
  <c r="E189" i="26"/>
  <c r="D189" i="26"/>
  <c r="A189" i="26"/>
  <c r="AO188" i="26"/>
  <c r="AP188" i="26" s="1"/>
  <c r="AN188" i="26"/>
  <c r="AM188" i="26"/>
  <c r="AL188" i="26"/>
  <c r="AH188" i="26"/>
  <c r="AF188" i="26"/>
  <c r="S188" i="26"/>
  <c r="AQ188" i="26" s="1"/>
  <c r="L188" i="26"/>
  <c r="I188" i="26"/>
  <c r="AD188" i="26" s="1"/>
  <c r="E188" i="26"/>
  <c r="D188" i="26"/>
  <c r="A188" i="26"/>
  <c r="AP187" i="26"/>
  <c r="AO187" i="26"/>
  <c r="AN187" i="26"/>
  <c r="AM187" i="26"/>
  <c r="AL187" i="26"/>
  <c r="AH187" i="26"/>
  <c r="AF187" i="26"/>
  <c r="S187" i="26"/>
  <c r="AQ187" i="26" s="1"/>
  <c r="L187" i="26"/>
  <c r="I187" i="26"/>
  <c r="AD187" i="26" s="1"/>
  <c r="E187" i="26"/>
  <c r="D187" i="26"/>
  <c r="A187" i="26"/>
  <c r="AO186" i="26"/>
  <c r="AP186" i="26" s="1"/>
  <c r="AN186" i="26"/>
  <c r="AM186" i="26"/>
  <c r="AL186" i="26"/>
  <c r="AH186" i="26"/>
  <c r="AF186" i="26"/>
  <c r="S186" i="26"/>
  <c r="AQ186" i="26" s="1"/>
  <c r="L186" i="26"/>
  <c r="I186" i="26"/>
  <c r="AD186" i="26" s="1"/>
  <c r="E186" i="26"/>
  <c r="D186" i="26"/>
  <c r="A186" i="26"/>
  <c r="AN185" i="26"/>
  <c r="AM185" i="26"/>
  <c r="AL185" i="26"/>
  <c r="AH185" i="26"/>
  <c r="AF185" i="26"/>
  <c r="S185" i="26"/>
  <c r="AQ185" i="26" s="1"/>
  <c r="L185" i="26"/>
  <c r="AO185" i="26" s="1"/>
  <c r="AP185" i="26" s="1"/>
  <c r="I185" i="26"/>
  <c r="AD185" i="26" s="1"/>
  <c r="E185" i="26"/>
  <c r="D185" i="26"/>
  <c r="A185" i="26"/>
  <c r="AN184" i="26"/>
  <c r="AM184" i="26"/>
  <c r="AL184" i="26"/>
  <c r="AH184" i="26"/>
  <c r="AF184" i="26"/>
  <c r="S184" i="26"/>
  <c r="AQ184" i="26" s="1"/>
  <c r="L184" i="26"/>
  <c r="AO184" i="26" s="1"/>
  <c r="AP184" i="26" s="1"/>
  <c r="I184" i="26"/>
  <c r="E184" i="26"/>
  <c r="D184" i="26"/>
  <c r="A184" i="26"/>
  <c r="AP183" i="26"/>
  <c r="AN183" i="26"/>
  <c r="AM183" i="26"/>
  <c r="AL183" i="26"/>
  <c r="AH183" i="26"/>
  <c r="AF183" i="26"/>
  <c r="S183" i="26"/>
  <c r="AQ183" i="26" s="1"/>
  <c r="L183" i="26"/>
  <c r="AO183" i="26" s="1"/>
  <c r="I183" i="26"/>
  <c r="AD183" i="26" s="1"/>
  <c r="E183" i="26"/>
  <c r="D183" i="26"/>
  <c r="A183" i="26"/>
  <c r="AO182" i="26"/>
  <c r="AP182" i="26" s="1"/>
  <c r="AN182" i="26"/>
  <c r="AM182" i="26"/>
  <c r="AL182" i="26"/>
  <c r="AH182" i="26"/>
  <c r="AF182" i="26"/>
  <c r="S182" i="26"/>
  <c r="AQ182" i="26" s="1"/>
  <c r="L182" i="26"/>
  <c r="I182" i="26"/>
  <c r="AD182" i="26" s="1"/>
  <c r="E182" i="26"/>
  <c r="D182" i="26"/>
  <c r="A182" i="26"/>
  <c r="AP181" i="26"/>
  <c r="AO181" i="26"/>
  <c r="AN181" i="26"/>
  <c r="AM181" i="26"/>
  <c r="AL181" i="26"/>
  <c r="AH181" i="26"/>
  <c r="AF181" i="26"/>
  <c r="S181" i="26"/>
  <c r="AQ181" i="26" s="1"/>
  <c r="L181" i="26"/>
  <c r="I181" i="26"/>
  <c r="AD181" i="26" s="1"/>
  <c r="E181" i="26"/>
  <c r="D181" i="26"/>
  <c r="A181" i="26"/>
  <c r="AO180" i="26"/>
  <c r="AP180" i="26" s="1"/>
  <c r="AN180" i="26"/>
  <c r="AM180" i="26"/>
  <c r="AL180" i="26"/>
  <c r="AH180" i="26"/>
  <c r="AF180" i="26"/>
  <c r="S180" i="26"/>
  <c r="AQ180" i="26" s="1"/>
  <c r="L180" i="26"/>
  <c r="I180" i="26"/>
  <c r="AD180" i="26" s="1"/>
  <c r="E180" i="26"/>
  <c r="D180" i="26"/>
  <c r="A180" i="26"/>
  <c r="AN179" i="26"/>
  <c r="AM179" i="26"/>
  <c r="AL179" i="26"/>
  <c r="AH179" i="26"/>
  <c r="AF179" i="26"/>
  <c r="S179" i="26"/>
  <c r="AQ179" i="26" s="1"/>
  <c r="L179" i="26"/>
  <c r="AO179" i="26" s="1"/>
  <c r="AP179" i="26" s="1"/>
  <c r="I179" i="26"/>
  <c r="AD179" i="26" s="1"/>
  <c r="E179" i="26"/>
  <c r="D179" i="26"/>
  <c r="A179" i="26"/>
  <c r="AN178" i="26"/>
  <c r="AM178" i="26"/>
  <c r="AL178" i="26"/>
  <c r="AH178" i="26"/>
  <c r="AF178" i="26"/>
  <c r="S178" i="26"/>
  <c r="AQ178" i="26" s="1"/>
  <c r="L178" i="26"/>
  <c r="AO178" i="26" s="1"/>
  <c r="AP178" i="26" s="1"/>
  <c r="I178" i="26"/>
  <c r="E178" i="26"/>
  <c r="D178" i="26"/>
  <c r="A178" i="26"/>
  <c r="AN177" i="26"/>
  <c r="AM177" i="26"/>
  <c r="AL177" i="26"/>
  <c r="AH177" i="26"/>
  <c r="AF177" i="26"/>
  <c r="S177" i="26"/>
  <c r="AQ177" i="26" s="1"/>
  <c r="L177" i="26"/>
  <c r="AO177" i="26" s="1"/>
  <c r="AP177" i="26" s="1"/>
  <c r="I177" i="26"/>
  <c r="AD177" i="26" s="1"/>
  <c r="E177" i="26"/>
  <c r="D177" i="26"/>
  <c r="A177" i="26"/>
  <c r="AO176" i="26"/>
  <c r="AP176" i="26" s="1"/>
  <c r="AN176" i="26"/>
  <c r="AM176" i="26"/>
  <c r="AL176" i="26"/>
  <c r="AH176" i="26"/>
  <c r="AF176" i="26"/>
  <c r="S176" i="26"/>
  <c r="AQ176" i="26" s="1"/>
  <c r="L176" i="26"/>
  <c r="I176" i="26"/>
  <c r="AD176" i="26" s="1"/>
  <c r="E176" i="26"/>
  <c r="D176" i="26"/>
  <c r="A176" i="26"/>
  <c r="AP175" i="26"/>
  <c r="AO175" i="26"/>
  <c r="AN175" i="26"/>
  <c r="AM175" i="26"/>
  <c r="AL175" i="26"/>
  <c r="AH175" i="26"/>
  <c r="AF175" i="26"/>
  <c r="S175" i="26"/>
  <c r="AQ175" i="26" s="1"/>
  <c r="L175" i="26"/>
  <c r="I175" i="26"/>
  <c r="AD175" i="26" s="1"/>
  <c r="E175" i="26"/>
  <c r="D175" i="26"/>
  <c r="A175" i="26"/>
  <c r="AO174" i="26"/>
  <c r="AP174" i="26" s="1"/>
  <c r="AN174" i="26"/>
  <c r="AM174" i="26"/>
  <c r="AL174" i="26"/>
  <c r="AH174" i="26"/>
  <c r="AF174" i="26"/>
  <c r="S174" i="26"/>
  <c r="AQ174" i="26" s="1"/>
  <c r="L174" i="26"/>
  <c r="I174" i="26"/>
  <c r="AD174" i="26" s="1"/>
  <c r="E174" i="26"/>
  <c r="D174" i="26"/>
  <c r="A174" i="26"/>
  <c r="AN173" i="26"/>
  <c r="AM173" i="26"/>
  <c r="AL173" i="26"/>
  <c r="AH173" i="26"/>
  <c r="AF173" i="26"/>
  <c r="S173" i="26"/>
  <c r="AQ173" i="26" s="1"/>
  <c r="L173" i="26"/>
  <c r="AO173" i="26" s="1"/>
  <c r="AP173" i="26" s="1"/>
  <c r="I173" i="26"/>
  <c r="AD173" i="26" s="1"/>
  <c r="E173" i="26"/>
  <c r="D173" i="26"/>
  <c r="A173" i="26"/>
  <c r="AN172" i="26"/>
  <c r="AM172" i="26"/>
  <c r="AL172" i="26"/>
  <c r="AH172" i="26"/>
  <c r="AF172" i="26"/>
  <c r="S172" i="26"/>
  <c r="AQ172" i="26" s="1"/>
  <c r="L172" i="26"/>
  <c r="AO172" i="26" s="1"/>
  <c r="AP172" i="26" s="1"/>
  <c r="I172" i="26"/>
  <c r="E172" i="26"/>
  <c r="D172" i="26"/>
  <c r="A172" i="26"/>
  <c r="AP171" i="26"/>
  <c r="AN171" i="26"/>
  <c r="AM171" i="26"/>
  <c r="AL171" i="26"/>
  <c r="AH171" i="26"/>
  <c r="AF171" i="26"/>
  <c r="S171" i="26"/>
  <c r="AQ171" i="26" s="1"/>
  <c r="L171" i="26"/>
  <c r="AO171" i="26" s="1"/>
  <c r="I171" i="26"/>
  <c r="AD171" i="26" s="1"/>
  <c r="E171" i="26"/>
  <c r="D171" i="26"/>
  <c r="A171" i="26"/>
  <c r="AO170" i="26"/>
  <c r="AP170" i="26" s="1"/>
  <c r="AN170" i="26"/>
  <c r="AM170" i="26"/>
  <c r="AL170" i="26"/>
  <c r="AH170" i="26"/>
  <c r="AF170" i="26"/>
  <c r="S170" i="26"/>
  <c r="AQ170" i="26" s="1"/>
  <c r="L170" i="26"/>
  <c r="I170" i="26"/>
  <c r="AD170" i="26" s="1"/>
  <c r="E170" i="26"/>
  <c r="D170" i="26"/>
  <c r="A170" i="26"/>
  <c r="AP169" i="26"/>
  <c r="AO169" i="26"/>
  <c r="AN169" i="26"/>
  <c r="AM169" i="26"/>
  <c r="AL169" i="26"/>
  <c r="AH169" i="26"/>
  <c r="AF169" i="26"/>
  <c r="S169" i="26"/>
  <c r="AQ169" i="26" s="1"/>
  <c r="L169" i="26"/>
  <c r="I169" i="26"/>
  <c r="AD169" i="26" s="1"/>
  <c r="E169" i="26"/>
  <c r="D169" i="26"/>
  <c r="A169" i="26"/>
  <c r="AO168" i="26"/>
  <c r="AP168" i="26" s="1"/>
  <c r="AN168" i="26"/>
  <c r="AM168" i="26"/>
  <c r="AL168" i="26"/>
  <c r="AH168" i="26"/>
  <c r="AF168" i="26"/>
  <c r="S168" i="26"/>
  <c r="AQ168" i="26" s="1"/>
  <c r="L168" i="26"/>
  <c r="I168" i="26"/>
  <c r="AD168" i="26" s="1"/>
  <c r="E168" i="26"/>
  <c r="D168" i="26"/>
  <c r="A168" i="26"/>
  <c r="AN167" i="26"/>
  <c r="AM167" i="26"/>
  <c r="AL167" i="26"/>
  <c r="AH167" i="26"/>
  <c r="AF167" i="26"/>
  <c r="S167" i="26"/>
  <c r="AQ167" i="26" s="1"/>
  <c r="L167" i="26"/>
  <c r="AO167" i="26" s="1"/>
  <c r="AP167" i="26" s="1"/>
  <c r="I167" i="26"/>
  <c r="AD167" i="26" s="1"/>
  <c r="E167" i="26"/>
  <c r="D167" i="26"/>
  <c r="A167" i="26"/>
  <c r="AN166" i="26"/>
  <c r="AM166" i="26"/>
  <c r="AL166" i="26"/>
  <c r="AH166" i="26"/>
  <c r="AF166" i="26"/>
  <c r="S166" i="26"/>
  <c r="AQ166" i="26" s="1"/>
  <c r="L166" i="26"/>
  <c r="AO166" i="26" s="1"/>
  <c r="AP166" i="26" s="1"/>
  <c r="I166" i="26"/>
  <c r="E166" i="26"/>
  <c r="D166" i="26"/>
  <c r="A166" i="26"/>
  <c r="AN165" i="26"/>
  <c r="AM165" i="26"/>
  <c r="AL165" i="26"/>
  <c r="AH165" i="26"/>
  <c r="AF165" i="26"/>
  <c r="S165" i="26"/>
  <c r="AQ165" i="26" s="1"/>
  <c r="L165" i="26"/>
  <c r="AO165" i="26" s="1"/>
  <c r="AP165" i="26" s="1"/>
  <c r="I165" i="26"/>
  <c r="AD165" i="26" s="1"/>
  <c r="E165" i="26"/>
  <c r="D165" i="26"/>
  <c r="A165" i="26"/>
  <c r="AO164" i="26"/>
  <c r="AP164" i="26" s="1"/>
  <c r="AN164" i="26"/>
  <c r="AM164" i="26"/>
  <c r="AL164" i="26"/>
  <c r="AH164" i="26"/>
  <c r="AF164" i="26"/>
  <c r="S164" i="26"/>
  <c r="AQ164" i="26" s="1"/>
  <c r="L164" i="26"/>
  <c r="I164" i="26"/>
  <c r="AD164" i="26" s="1"/>
  <c r="E164" i="26"/>
  <c r="D164" i="26"/>
  <c r="A164" i="26"/>
  <c r="AP163" i="26"/>
  <c r="AO163" i="26"/>
  <c r="AN163" i="26"/>
  <c r="AM163" i="26"/>
  <c r="AL163" i="26"/>
  <c r="AH163" i="26"/>
  <c r="AF163" i="26"/>
  <c r="S163" i="26"/>
  <c r="AQ163" i="26" s="1"/>
  <c r="L163" i="26"/>
  <c r="I163" i="26"/>
  <c r="AD163" i="26" s="1"/>
  <c r="E163" i="26"/>
  <c r="D163" i="26"/>
  <c r="A163" i="26"/>
  <c r="AO162" i="26"/>
  <c r="AP162" i="26" s="1"/>
  <c r="AN162" i="26"/>
  <c r="AM162" i="26"/>
  <c r="AL162" i="26"/>
  <c r="AH162" i="26"/>
  <c r="AF162" i="26"/>
  <c r="S162" i="26"/>
  <c r="AQ162" i="26" s="1"/>
  <c r="L162" i="26"/>
  <c r="I162" i="26"/>
  <c r="AD162" i="26" s="1"/>
  <c r="E162" i="26"/>
  <c r="D162" i="26"/>
  <c r="A162" i="26"/>
  <c r="AN161" i="26"/>
  <c r="AM161" i="26"/>
  <c r="AL161" i="26"/>
  <c r="AH161" i="26"/>
  <c r="AF161" i="26"/>
  <c r="S161" i="26"/>
  <c r="AQ161" i="26" s="1"/>
  <c r="L161" i="26"/>
  <c r="AO161" i="26" s="1"/>
  <c r="AP161" i="26" s="1"/>
  <c r="I161" i="26"/>
  <c r="AD161" i="26" s="1"/>
  <c r="E161" i="26"/>
  <c r="D161" i="26"/>
  <c r="A161" i="26"/>
  <c r="AN160" i="26"/>
  <c r="AM160" i="26"/>
  <c r="AL160" i="26"/>
  <c r="AH160" i="26"/>
  <c r="AF160" i="26"/>
  <c r="S160" i="26"/>
  <c r="AQ160" i="26" s="1"/>
  <c r="L160" i="26"/>
  <c r="AO160" i="26" s="1"/>
  <c r="AP160" i="26" s="1"/>
  <c r="I160" i="26"/>
  <c r="E160" i="26"/>
  <c r="D160" i="26"/>
  <c r="A160" i="26"/>
  <c r="AP159" i="26"/>
  <c r="AN159" i="26"/>
  <c r="AM159" i="26"/>
  <c r="AL159" i="26"/>
  <c r="AH159" i="26"/>
  <c r="AF159" i="26"/>
  <c r="S159" i="26"/>
  <c r="AQ159" i="26" s="1"/>
  <c r="L159" i="26"/>
  <c r="AO159" i="26" s="1"/>
  <c r="I159" i="26"/>
  <c r="AD159" i="26" s="1"/>
  <c r="E159" i="26"/>
  <c r="D159" i="26"/>
  <c r="A159" i="26"/>
  <c r="AO158" i="26"/>
  <c r="AP158" i="26" s="1"/>
  <c r="AN158" i="26"/>
  <c r="AM158" i="26"/>
  <c r="AL158" i="26"/>
  <c r="AH158" i="26"/>
  <c r="AF158" i="26"/>
  <c r="S158" i="26"/>
  <c r="AQ158" i="26" s="1"/>
  <c r="L158" i="26"/>
  <c r="I158" i="26"/>
  <c r="AD158" i="26" s="1"/>
  <c r="E158" i="26"/>
  <c r="D158" i="26"/>
  <c r="A158" i="26"/>
  <c r="AP157" i="26"/>
  <c r="AO157" i="26"/>
  <c r="AN157" i="26"/>
  <c r="AM157" i="26"/>
  <c r="AL157" i="26"/>
  <c r="AH157" i="26"/>
  <c r="AF157" i="26"/>
  <c r="S157" i="26"/>
  <c r="AQ157" i="26" s="1"/>
  <c r="L157" i="26"/>
  <c r="I157" i="26"/>
  <c r="AD157" i="26" s="1"/>
  <c r="E157" i="26"/>
  <c r="D157" i="26"/>
  <c r="A157" i="26"/>
  <c r="AO156" i="26"/>
  <c r="AP156" i="26" s="1"/>
  <c r="AN156" i="26"/>
  <c r="AM156" i="26"/>
  <c r="AL156" i="26"/>
  <c r="AH156" i="26"/>
  <c r="AF156" i="26"/>
  <c r="S156" i="26"/>
  <c r="AQ156" i="26" s="1"/>
  <c r="L156" i="26"/>
  <c r="I156" i="26"/>
  <c r="AD156" i="26" s="1"/>
  <c r="E156" i="26"/>
  <c r="D156" i="26"/>
  <c r="A156" i="26"/>
  <c r="AN155" i="26"/>
  <c r="AM155" i="26"/>
  <c r="AL155" i="26"/>
  <c r="AH155" i="26"/>
  <c r="AF155" i="26"/>
  <c r="S155" i="26"/>
  <c r="AQ155" i="26" s="1"/>
  <c r="L155" i="26"/>
  <c r="AO155" i="26" s="1"/>
  <c r="AP155" i="26" s="1"/>
  <c r="I155" i="26"/>
  <c r="AD155" i="26" s="1"/>
  <c r="E155" i="26"/>
  <c r="D155" i="26"/>
  <c r="A155" i="26"/>
  <c r="AN154" i="26"/>
  <c r="AM154" i="26"/>
  <c r="AL154" i="26"/>
  <c r="AH154" i="26"/>
  <c r="AF154" i="26"/>
  <c r="S154" i="26"/>
  <c r="AQ154" i="26" s="1"/>
  <c r="L154" i="26"/>
  <c r="AO154" i="26" s="1"/>
  <c r="AP154" i="26" s="1"/>
  <c r="I154" i="26"/>
  <c r="E154" i="26"/>
  <c r="D154" i="26"/>
  <c r="A154" i="26"/>
  <c r="AN153" i="26"/>
  <c r="AM153" i="26"/>
  <c r="AL153" i="26"/>
  <c r="AH153" i="26"/>
  <c r="AF153" i="26"/>
  <c r="S153" i="26"/>
  <c r="AQ153" i="26" s="1"/>
  <c r="L153" i="26"/>
  <c r="AO153" i="26" s="1"/>
  <c r="AP153" i="26" s="1"/>
  <c r="I153" i="26"/>
  <c r="AD153" i="26" s="1"/>
  <c r="E153" i="26"/>
  <c r="D153" i="26"/>
  <c r="A153" i="26"/>
  <c r="AO152" i="26"/>
  <c r="AP152" i="26" s="1"/>
  <c r="AN152" i="26"/>
  <c r="AM152" i="26"/>
  <c r="AL152" i="26"/>
  <c r="AH152" i="26"/>
  <c r="AF152" i="26"/>
  <c r="S152" i="26"/>
  <c r="AQ152" i="26" s="1"/>
  <c r="L152" i="26"/>
  <c r="I152" i="26"/>
  <c r="E152" i="26"/>
  <c r="D152" i="26"/>
  <c r="A152" i="26"/>
  <c r="AP151" i="26"/>
  <c r="AO151" i="26"/>
  <c r="AN151" i="26"/>
  <c r="AM151" i="26"/>
  <c r="AL151" i="26"/>
  <c r="AH151" i="26"/>
  <c r="AF151" i="26"/>
  <c r="S151" i="26"/>
  <c r="AQ151" i="26" s="1"/>
  <c r="L151" i="26"/>
  <c r="I151" i="26"/>
  <c r="AD151" i="26" s="1"/>
  <c r="E151" i="26"/>
  <c r="D151" i="26"/>
  <c r="A151" i="26"/>
  <c r="AO150" i="26"/>
  <c r="AP150" i="26" s="1"/>
  <c r="AN150" i="26"/>
  <c r="AM150" i="26"/>
  <c r="AL150" i="26"/>
  <c r="AH150" i="26"/>
  <c r="AF150" i="26"/>
  <c r="S150" i="26"/>
  <c r="AQ150" i="26" s="1"/>
  <c r="L150" i="26"/>
  <c r="I150" i="26"/>
  <c r="AD150" i="26" s="1"/>
  <c r="E150" i="26"/>
  <c r="D150" i="26"/>
  <c r="A150" i="26"/>
  <c r="AN149" i="26"/>
  <c r="AM149" i="26"/>
  <c r="AL149" i="26"/>
  <c r="AH149" i="26"/>
  <c r="AF149" i="26"/>
  <c r="S149" i="26"/>
  <c r="AQ149" i="26" s="1"/>
  <c r="L149" i="26"/>
  <c r="AO149" i="26" s="1"/>
  <c r="AP149" i="26" s="1"/>
  <c r="I149" i="26"/>
  <c r="AD149" i="26" s="1"/>
  <c r="E149" i="26"/>
  <c r="D149" i="26"/>
  <c r="A149" i="26"/>
  <c r="AN148" i="26"/>
  <c r="AM148" i="26"/>
  <c r="AL148" i="26"/>
  <c r="AH148" i="26"/>
  <c r="AF148" i="26"/>
  <c r="S148" i="26"/>
  <c r="AQ148" i="26" s="1"/>
  <c r="L148" i="26"/>
  <c r="AO148" i="26" s="1"/>
  <c r="AP148" i="26" s="1"/>
  <c r="I148" i="26"/>
  <c r="E148" i="26"/>
  <c r="D148" i="26"/>
  <c r="A148" i="26"/>
  <c r="AP147" i="26"/>
  <c r="AN147" i="26"/>
  <c r="AM147" i="26"/>
  <c r="AL147" i="26"/>
  <c r="AH147" i="26"/>
  <c r="AF147" i="26"/>
  <c r="S147" i="26"/>
  <c r="AQ147" i="26" s="1"/>
  <c r="L147" i="26"/>
  <c r="AO147" i="26" s="1"/>
  <c r="I147" i="26"/>
  <c r="AD147" i="26" s="1"/>
  <c r="E147" i="26"/>
  <c r="D147" i="26"/>
  <c r="A147" i="26"/>
  <c r="AO146" i="26"/>
  <c r="AP146" i="26" s="1"/>
  <c r="AN146" i="26"/>
  <c r="AM146" i="26"/>
  <c r="AL146" i="26"/>
  <c r="AH146" i="26"/>
  <c r="AF146" i="26"/>
  <c r="S146" i="26"/>
  <c r="AQ146" i="26" s="1"/>
  <c r="L146" i="26"/>
  <c r="I146" i="26"/>
  <c r="E146" i="26"/>
  <c r="D146" i="26"/>
  <c r="A146" i="26"/>
  <c r="AP145" i="26"/>
  <c r="AO145" i="26"/>
  <c r="AN145" i="26"/>
  <c r="AM145" i="26"/>
  <c r="AL145" i="26"/>
  <c r="AH145" i="26"/>
  <c r="AF145" i="26"/>
  <c r="S145" i="26"/>
  <c r="AQ145" i="26" s="1"/>
  <c r="L145" i="26"/>
  <c r="I145" i="26"/>
  <c r="AD145" i="26" s="1"/>
  <c r="E145" i="26"/>
  <c r="D145" i="26"/>
  <c r="A145" i="26"/>
  <c r="AP144" i="26"/>
  <c r="AO144" i="26"/>
  <c r="AN144" i="26"/>
  <c r="AM144" i="26"/>
  <c r="AL144" i="26"/>
  <c r="AH144" i="26"/>
  <c r="AF144" i="26"/>
  <c r="S144" i="26"/>
  <c r="AQ144" i="26" s="1"/>
  <c r="L144" i="26"/>
  <c r="I144" i="26"/>
  <c r="AD144" i="26" s="1"/>
  <c r="E144" i="26"/>
  <c r="D144" i="26"/>
  <c r="A144" i="26"/>
  <c r="AP143" i="26"/>
  <c r="AO143" i="26"/>
  <c r="AN143" i="26"/>
  <c r="AM143" i="26"/>
  <c r="AL143" i="26"/>
  <c r="AH143" i="26"/>
  <c r="AF143" i="26"/>
  <c r="S143" i="26"/>
  <c r="AQ143" i="26" s="1"/>
  <c r="L143" i="26"/>
  <c r="I143" i="26"/>
  <c r="AD143" i="26" s="1"/>
  <c r="E143" i="26"/>
  <c r="D143" i="26"/>
  <c r="A143" i="26"/>
  <c r="AO142" i="26"/>
  <c r="AP142" i="26" s="1"/>
  <c r="AN142" i="26"/>
  <c r="AM142" i="26"/>
  <c r="AL142" i="26"/>
  <c r="AH142" i="26"/>
  <c r="AF142" i="26"/>
  <c r="S142" i="26"/>
  <c r="AQ142" i="26" s="1"/>
  <c r="L142" i="26"/>
  <c r="I142" i="26"/>
  <c r="AD142" i="26" s="1"/>
  <c r="E142" i="26"/>
  <c r="D142" i="26"/>
  <c r="A142" i="26"/>
  <c r="AP141" i="26"/>
  <c r="AO141" i="26"/>
  <c r="AN141" i="26"/>
  <c r="AM141" i="26"/>
  <c r="AL141" i="26"/>
  <c r="AH141" i="26"/>
  <c r="AF141" i="26"/>
  <c r="S141" i="26"/>
  <c r="AQ141" i="26" s="1"/>
  <c r="L141" i="26"/>
  <c r="I141" i="26"/>
  <c r="AD141" i="26" s="1"/>
  <c r="E141" i="26"/>
  <c r="D141" i="26"/>
  <c r="A141" i="26"/>
  <c r="AP140" i="26"/>
  <c r="AO140" i="26"/>
  <c r="AN140" i="26"/>
  <c r="AM140" i="26"/>
  <c r="AL140" i="26"/>
  <c r="AH140" i="26"/>
  <c r="AF140" i="26"/>
  <c r="S140" i="26"/>
  <c r="AQ140" i="26" s="1"/>
  <c r="L140" i="26"/>
  <c r="I140" i="26"/>
  <c r="AD140" i="26" s="1"/>
  <c r="E140" i="26"/>
  <c r="D140" i="26"/>
  <c r="A140" i="26"/>
  <c r="AO139" i="26"/>
  <c r="AP139" i="26" s="1"/>
  <c r="AN139" i="26"/>
  <c r="AM139" i="26"/>
  <c r="AL139" i="26"/>
  <c r="AH139" i="26"/>
  <c r="AF139" i="26"/>
  <c r="S139" i="26"/>
  <c r="AQ139" i="26" s="1"/>
  <c r="L139" i="26"/>
  <c r="I139" i="26"/>
  <c r="AD139" i="26" s="1"/>
  <c r="E139" i="26"/>
  <c r="D139" i="26"/>
  <c r="A139" i="26"/>
  <c r="AP138" i="26"/>
  <c r="AO138" i="26"/>
  <c r="AN138" i="26"/>
  <c r="AM138" i="26"/>
  <c r="AL138" i="26"/>
  <c r="AH138" i="26"/>
  <c r="AF138" i="26"/>
  <c r="S138" i="26"/>
  <c r="AQ138" i="26" s="1"/>
  <c r="L138" i="26"/>
  <c r="I138" i="26"/>
  <c r="AD138" i="26" s="1"/>
  <c r="E138" i="26"/>
  <c r="D138" i="26"/>
  <c r="A138" i="26"/>
  <c r="AP137" i="26"/>
  <c r="AO137" i="26"/>
  <c r="AN137" i="26"/>
  <c r="AM137" i="26"/>
  <c r="AL137" i="26"/>
  <c r="AH137" i="26"/>
  <c r="AF137" i="26"/>
  <c r="S137" i="26"/>
  <c r="AQ137" i="26" s="1"/>
  <c r="L137" i="26"/>
  <c r="I137" i="26"/>
  <c r="AD137" i="26" s="1"/>
  <c r="E137" i="26"/>
  <c r="D137" i="26"/>
  <c r="A137" i="26"/>
  <c r="AO136" i="26"/>
  <c r="AP136" i="26" s="1"/>
  <c r="AN136" i="26"/>
  <c r="AM136" i="26"/>
  <c r="AL136" i="26"/>
  <c r="AH136" i="26"/>
  <c r="AF136" i="26"/>
  <c r="S136" i="26"/>
  <c r="AQ136" i="26" s="1"/>
  <c r="L136" i="26"/>
  <c r="I136" i="26"/>
  <c r="AD136" i="26" s="1"/>
  <c r="E136" i="26"/>
  <c r="D136" i="26"/>
  <c r="A136" i="26"/>
  <c r="AO135" i="26"/>
  <c r="AP135" i="26" s="1"/>
  <c r="AN135" i="26"/>
  <c r="AM135" i="26"/>
  <c r="AL135" i="26"/>
  <c r="AH135" i="26"/>
  <c r="AF135" i="26"/>
  <c r="S135" i="26"/>
  <c r="AQ135" i="26" s="1"/>
  <c r="L135" i="26"/>
  <c r="I135" i="26"/>
  <c r="AD135" i="26" s="1"/>
  <c r="E135" i="26"/>
  <c r="D135" i="26"/>
  <c r="A135" i="26"/>
  <c r="AP134" i="26"/>
  <c r="AO134" i="26"/>
  <c r="AN134" i="26"/>
  <c r="AM134" i="26"/>
  <c r="AL134" i="26"/>
  <c r="AH134" i="26"/>
  <c r="AF134" i="26"/>
  <c r="S134" i="26"/>
  <c r="AQ134" i="26" s="1"/>
  <c r="L134" i="26"/>
  <c r="I134" i="26"/>
  <c r="AD134" i="26" s="1"/>
  <c r="E134" i="26"/>
  <c r="D134" i="26"/>
  <c r="A134" i="26"/>
  <c r="AO133" i="26"/>
  <c r="AP133" i="26" s="1"/>
  <c r="AN133" i="26"/>
  <c r="AM133" i="26"/>
  <c r="AL133" i="26"/>
  <c r="AH133" i="26"/>
  <c r="AF133" i="26"/>
  <c r="S133" i="26"/>
  <c r="AQ133" i="26" s="1"/>
  <c r="L133" i="26"/>
  <c r="I133" i="26"/>
  <c r="AD133" i="26" s="1"/>
  <c r="E133" i="26"/>
  <c r="D133" i="26"/>
  <c r="A133" i="26"/>
  <c r="AO132" i="26"/>
  <c r="AP132" i="26" s="1"/>
  <c r="AN132" i="26"/>
  <c r="AM132" i="26"/>
  <c r="AL132" i="26"/>
  <c r="AH132" i="26"/>
  <c r="AF132" i="26"/>
  <c r="S132" i="26"/>
  <c r="AQ132" i="26" s="1"/>
  <c r="L132" i="26"/>
  <c r="I132" i="26"/>
  <c r="AD132" i="26" s="1"/>
  <c r="E132" i="26"/>
  <c r="D132" i="26"/>
  <c r="A132" i="26"/>
  <c r="AP131" i="26"/>
  <c r="AO131" i="26"/>
  <c r="AN131" i="26"/>
  <c r="AM131" i="26"/>
  <c r="AL131" i="26"/>
  <c r="AH131" i="26"/>
  <c r="AF131" i="26"/>
  <c r="S131" i="26"/>
  <c r="AQ131" i="26" s="1"/>
  <c r="L131" i="26"/>
  <c r="I131" i="26"/>
  <c r="AD131" i="26" s="1"/>
  <c r="E131" i="26"/>
  <c r="D131" i="26"/>
  <c r="A131" i="26"/>
  <c r="AO130" i="26"/>
  <c r="AP130" i="26" s="1"/>
  <c r="AN130" i="26"/>
  <c r="AM130" i="26"/>
  <c r="AL130" i="26"/>
  <c r="AH130" i="26"/>
  <c r="AF130" i="26"/>
  <c r="S130" i="26"/>
  <c r="AQ130" i="26" s="1"/>
  <c r="L130" i="26"/>
  <c r="I130" i="26"/>
  <c r="AD130" i="26" s="1"/>
  <c r="E130" i="26"/>
  <c r="D130" i="26"/>
  <c r="A130" i="26"/>
  <c r="AO129" i="26"/>
  <c r="AP129" i="26" s="1"/>
  <c r="AN129" i="26"/>
  <c r="AM129" i="26"/>
  <c r="AL129" i="26"/>
  <c r="AH129" i="26"/>
  <c r="AF129" i="26"/>
  <c r="S129" i="26"/>
  <c r="AQ129" i="26" s="1"/>
  <c r="L129" i="26"/>
  <c r="I129" i="26"/>
  <c r="AD129" i="26" s="1"/>
  <c r="E129" i="26"/>
  <c r="D129" i="26"/>
  <c r="A129" i="26"/>
  <c r="AP128" i="26"/>
  <c r="AO128" i="26"/>
  <c r="AN128" i="26"/>
  <c r="AM128" i="26"/>
  <c r="AL128" i="26"/>
  <c r="AH128" i="26"/>
  <c r="AF128" i="26"/>
  <c r="S128" i="26"/>
  <c r="AQ128" i="26" s="1"/>
  <c r="L128" i="26"/>
  <c r="I128" i="26"/>
  <c r="AD128" i="26" s="1"/>
  <c r="E128" i="26"/>
  <c r="D128" i="26"/>
  <c r="A128" i="26"/>
  <c r="AO127" i="26"/>
  <c r="AP127" i="26" s="1"/>
  <c r="AN127" i="26"/>
  <c r="AM127" i="26"/>
  <c r="AL127" i="26"/>
  <c r="AH127" i="26"/>
  <c r="AF127" i="26"/>
  <c r="S127" i="26"/>
  <c r="AQ127" i="26" s="1"/>
  <c r="L127" i="26"/>
  <c r="I127" i="26"/>
  <c r="AD127" i="26" s="1"/>
  <c r="E127" i="26"/>
  <c r="D127" i="26"/>
  <c r="A127" i="26"/>
  <c r="AO126" i="26"/>
  <c r="AP126" i="26" s="1"/>
  <c r="AN126" i="26"/>
  <c r="AM126" i="26"/>
  <c r="AL126" i="26"/>
  <c r="AH126" i="26"/>
  <c r="AF126" i="26"/>
  <c r="S126" i="26"/>
  <c r="AQ126" i="26" s="1"/>
  <c r="L126" i="26"/>
  <c r="I126" i="26"/>
  <c r="AD126" i="26" s="1"/>
  <c r="E126" i="26"/>
  <c r="D126" i="26"/>
  <c r="A126" i="26"/>
  <c r="AP125" i="26"/>
  <c r="AO125" i="26"/>
  <c r="AN125" i="26"/>
  <c r="AM125" i="26"/>
  <c r="AL125" i="26"/>
  <c r="AH125" i="26"/>
  <c r="AF125" i="26"/>
  <c r="S125" i="26"/>
  <c r="AQ125" i="26" s="1"/>
  <c r="L125" i="26"/>
  <c r="I125" i="26"/>
  <c r="AD125" i="26" s="1"/>
  <c r="E125" i="26"/>
  <c r="D125" i="26"/>
  <c r="A125" i="26"/>
  <c r="AO124" i="26"/>
  <c r="AP124" i="26" s="1"/>
  <c r="AN124" i="26"/>
  <c r="AM124" i="26"/>
  <c r="AL124" i="26"/>
  <c r="AH124" i="26"/>
  <c r="AF124" i="26"/>
  <c r="S124" i="26"/>
  <c r="AQ124" i="26" s="1"/>
  <c r="L124" i="26"/>
  <c r="I124" i="26"/>
  <c r="AD124" i="26" s="1"/>
  <c r="E124" i="26"/>
  <c r="A124" i="26"/>
  <c r="AO123" i="26"/>
  <c r="AP123" i="26" s="1"/>
  <c r="AN123" i="26"/>
  <c r="AM123" i="26"/>
  <c r="AL123" i="26"/>
  <c r="AH123" i="26"/>
  <c r="AF123" i="26"/>
  <c r="S123" i="26"/>
  <c r="AQ123" i="26" s="1"/>
  <c r="L123" i="26"/>
  <c r="I123" i="26"/>
  <c r="AD123" i="26" s="1"/>
  <c r="E123" i="26"/>
  <c r="A123" i="26"/>
  <c r="AP122" i="26"/>
  <c r="AO122" i="26"/>
  <c r="AN122" i="26"/>
  <c r="AM122" i="26"/>
  <c r="AL122" i="26"/>
  <c r="AH122" i="26"/>
  <c r="AF122" i="26"/>
  <c r="S122" i="26"/>
  <c r="AQ122" i="26" s="1"/>
  <c r="L122" i="26"/>
  <c r="I122" i="26"/>
  <c r="E122" i="26"/>
  <c r="D122" i="26"/>
  <c r="A122" i="26"/>
  <c r="AP121" i="26"/>
  <c r="AO121" i="26"/>
  <c r="AN121" i="26"/>
  <c r="AM121" i="26"/>
  <c r="AL121" i="26"/>
  <c r="AH121" i="26"/>
  <c r="AF121" i="26"/>
  <c r="S121" i="26"/>
  <c r="AQ121" i="26" s="1"/>
  <c r="L121" i="26"/>
  <c r="I121" i="26"/>
  <c r="AE121" i="26" s="1"/>
  <c r="E121" i="26"/>
  <c r="D121" i="26"/>
  <c r="A121" i="26"/>
  <c r="AO120" i="26"/>
  <c r="AP120" i="26" s="1"/>
  <c r="AN120" i="26"/>
  <c r="AM120" i="26"/>
  <c r="AL120" i="26"/>
  <c r="AH120" i="26"/>
  <c r="AF120" i="26"/>
  <c r="S120" i="26"/>
  <c r="AQ120" i="26" s="1"/>
  <c r="L120" i="26"/>
  <c r="I120" i="26"/>
  <c r="AE120" i="26" s="1"/>
  <c r="E120" i="26"/>
  <c r="D120" i="26"/>
  <c r="A120" i="26"/>
  <c r="AO119" i="26"/>
  <c r="AP119" i="26" s="1"/>
  <c r="AN119" i="26"/>
  <c r="AM119" i="26"/>
  <c r="AL119" i="26"/>
  <c r="AH119" i="26"/>
  <c r="AF119" i="26"/>
  <c r="S119" i="26"/>
  <c r="AQ119" i="26" s="1"/>
  <c r="L119" i="26"/>
  <c r="I119" i="26"/>
  <c r="AE119" i="26" s="1"/>
  <c r="E119" i="26"/>
  <c r="D119" i="26"/>
  <c r="A119" i="26"/>
  <c r="AN118" i="26"/>
  <c r="AM118" i="26"/>
  <c r="AL118" i="26"/>
  <c r="AH118" i="26"/>
  <c r="AF118" i="26"/>
  <c r="S118" i="26"/>
  <c r="AQ118" i="26" s="1"/>
  <c r="L118" i="26"/>
  <c r="AO118" i="26" s="1"/>
  <c r="AP118" i="26" s="1"/>
  <c r="I118" i="26"/>
  <c r="AE118" i="26" s="1"/>
  <c r="E118" i="26"/>
  <c r="A118" i="26"/>
  <c r="AN117" i="26"/>
  <c r="AM117" i="26"/>
  <c r="AL117" i="26"/>
  <c r="AH117" i="26"/>
  <c r="AF117" i="26"/>
  <c r="S117" i="26"/>
  <c r="AQ117" i="26" s="1"/>
  <c r="L117" i="26"/>
  <c r="AO117" i="26" s="1"/>
  <c r="AP117" i="26" s="1"/>
  <c r="I117" i="26"/>
  <c r="AE117" i="26" s="1"/>
  <c r="E117" i="26"/>
  <c r="A117" i="26"/>
  <c r="AN116" i="26"/>
  <c r="AM116" i="26"/>
  <c r="AL116" i="26"/>
  <c r="AH116" i="26"/>
  <c r="AF116" i="26"/>
  <c r="S116" i="26"/>
  <c r="AQ116" i="26" s="1"/>
  <c r="L116" i="26"/>
  <c r="AO116" i="26" s="1"/>
  <c r="AP116" i="26" s="1"/>
  <c r="I116" i="26"/>
  <c r="AE116" i="26" s="1"/>
  <c r="E116" i="26"/>
  <c r="A116" i="26"/>
  <c r="AN115" i="26"/>
  <c r="AM115" i="26"/>
  <c r="AL115" i="26"/>
  <c r="AH115" i="26"/>
  <c r="AF115" i="26"/>
  <c r="S115" i="26"/>
  <c r="AQ115" i="26" s="1"/>
  <c r="L115" i="26"/>
  <c r="AO115" i="26" s="1"/>
  <c r="AP115" i="26" s="1"/>
  <c r="I115" i="26"/>
  <c r="AE115" i="26" s="1"/>
  <c r="E115" i="26"/>
  <c r="A115" i="26"/>
  <c r="AN114" i="26"/>
  <c r="AM114" i="26"/>
  <c r="AL114" i="26"/>
  <c r="AH114" i="26"/>
  <c r="AF114" i="26"/>
  <c r="S114" i="26"/>
  <c r="AQ114" i="26" s="1"/>
  <c r="L114" i="26"/>
  <c r="AO114" i="26" s="1"/>
  <c r="AP114" i="26" s="1"/>
  <c r="I114" i="26"/>
  <c r="AE114" i="26" s="1"/>
  <c r="E114" i="26"/>
  <c r="A114" i="26"/>
  <c r="AN113" i="26"/>
  <c r="AM113" i="26"/>
  <c r="AL113" i="26"/>
  <c r="AH113" i="26"/>
  <c r="AF113" i="26"/>
  <c r="S113" i="26"/>
  <c r="AQ113" i="26" s="1"/>
  <c r="L113" i="26"/>
  <c r="AO113" i="26" s="1"/>
  <c r="AP113" i="26" s="1"/>
  <c r="I113" i="26"/>
  <c r="AE113" i="26" s="1"/>
  <c r="E113" i="26"/>
  <c r="A113" i="26"/>
  <c r="AN112" i="26"/>
  <c r="AM112" i="26"/>
  <c r="AL112" i="26"/>
  <c r="AH112" i="26"/>
  <c r="AF112" i="26"/>
  <c r="S112" i="26"/>
  <c r="AQ112" i="26" s="1"/>
  <c r="L112" i="26"/>
  <c r="AO112" i="26" s="1"/>
  <c r="AP112" i="26" s="1"/>
  <c r="I112" i="26"/>
  <c r="AE112" i="26" s="1"/>
  <c r="E112" i="26"/>
  <c r="A112" i="26"/>
  <c r="AN111" i="26"/>
  <c r="AM111" i="26"/>
  <c r="AL111" i="26"/>
  <c r="AH111" i="26"/>
  <c r="AF111" i="26"/>
  <c r="S111" i="26"/>
  <c r="AQ111" i="26" s="1"/>
  <c r="L111" i="26"/>
  <c r="AO111" i="26" s="1"/>
  <c r="AP111" i="26" s="1"/>
  <c r="I111" i="26"/>
  <c r="AE111" i="26" s="1"/>
  <c r="E111" i="26"/>
  <c r="A111" i="26"/>
  <c r="AN110" i="26"/>
  <c r="AM110" i="26"/>
  <c r="AL110" i="26"/>
  <c r="AH110" i="26"/>
  <c r="AF110" i="26"/>
  <c r="S110" i="26"/>
  <c r="AQ110" i="26" s="1"/>
  <c r="L110" i="26"/>
  <c r="AO110" i="26" s="1"/>
  <c r="AP110" i="26" s="1"/>
  <c r="I110" i="26"/>
  <c r="AE110" i="26" s="1"/>
  <c r="E110" i="26"/>
  <c r="A110" i="26"/>
  <c r="AN109" i="26"/>
  <c r="AM109" i="26"/>
  <c r="AL109" i="26"/>
  <c r="AH109" i="26"/>
  <c r="AF109" i="26"/>
  <c r="S109" i="26"/>
  <c r="AQ109" i="26" s="1"/>
  <c r="L109" i="26"/>
  <c r="AO109" i="26" s="1"/>
  <c r="AP109" i="26" s="1"/>
  <c r="I109" i="26"/>
  <c r="AE109" i="26" s="1"/>
  <c r="E109" i="26"/>
  <c r="A109" i="26"/>
  <c r="AN108" i="26"/>
  <c r="AM108" i="26"/>
  <c r="AL108" i="26"/>
  <c r="AH108" i="26"/>
  <c r="AF108" i="26"/>
  <c r="S108" i="26"/>
  <c r="AQ108" i="26" s="1"/>
  <c r="L108" i="26"/>
  <c r="AO108" i="26" s="1"/>
  <c r="AP108" i="26" s="1"/>
  <c r="I108" i="26"/>
  <c r="AE108" i="26" s="1"/>
  <c r="E108" i="26"/>
  <c r="A108" i="26"/>
  <c r="AN107" i="26"/>
  <c r="AM107" i="26"/>
  <c r="AL107" i="26"/>
  <c r="AH107" i="26"/>
  <c r="AF107" i="26"/>
  <c r="S107" i="26"/>
  <c r="AQ107" i="26" s="1"/>
  <c r="L107" i="26"/>
  <c r="AO107" i="26" s="1"/>
  <c r="AP107" i="26" s="1"/>
  <c r="I107" i="26"/>
  <c r="AE107" i="26" s="1"/>
  <c r="E107" i="26"/>
  <c r="A107" i="26"/>
  <c r="AN106" i="26"/>
  <c r="AM106" i="26"/>
  <c r="AL106" i="26"/>
  <c r="AH106" i="26"/>
  <c r="AF106" i="26"/>
  <c r="S106" i="26"/>
  <c r="AQ106" i="26" s="1"/>
  <c r="L106" i="26"/>
  <c r="AO106" i="26" s="1"/>
  <c r="AP106" i="26" s="1"/>
  <c r="I106" i="26"/>
  <c r="AE106" i="26" s="1"/>
  <c r="E106" i="26"/>
  <c r="A106" i="26"/>
  <c r="AN105" i="26"/>
  <c r="AM105" i="26"/>
  <c r="AL105" i="26"/>
  <c r="AH105" i="26"/>
  <c r="AF105" i="26"/>
  <c r="S105" i="26"/>
  <c r="AQ105" i="26" s="1"/>
  <c r="L105" i="26"/>
  <c r="AO105" i="26" s="1"/>
  <c r="AP105" i="26" s="1"/>
  <c r="I105" i="26"/>
  <c r="AE105" i="26" s="1"/>
  <c r="E105" i="26"/>
  <c r="A105" i="26"/>
  <c r="AN104" i="26"/>
  <c r="AM104" i="26"/>
  <c r="AL104" i="26"/>
  <c r="AH104" i="26"/>
  <c r="AF104" i="26"/>
  <c r="S104" i="26"/>
  <c r="AQ104" i="26" s="1"/>
  <c r="L104" i="26"/>
  <c r="AO104" i="26" s="1"/>
  <c r="AP104" i="26" s="1"/>
  <c r="I104" i="26"/>
  <c r="AE104" i="26" s="1"/>
  <c r="E104" i="26"/>
  <c r="A104" i="26"/>
  <c r="AN103" i="26"/>
  <c r="AM103" i="26"/>
  <c r="AL103" i="26"/>
  <c r="AH103" i="26"/>
  <c r="AF103" i="26"/>
  <c r="S103" i="26"/>
  <c r="AQ103" i="26" s="1"/>
  <c r="L103" i="26"/>
  <c r="AO103" i="26" s="1"/>
  <c r="AP103" i="26" s="1"/>
  <c r="I103" i="26"/>
  <c r="AE103" i="26" s="1"/>
  <c r="E103" i="26"/>
  <c r="A103" i="26"/>
  <c r="AN102" i="26"/>
  <c r="AM102" i="26"/>
  <c r="AL102" i="26"/>
  <c r="AH102" i="26"/>
  <c r="AF102" i="26"/>
  <c r="S102" i="26"/>
  <c r="AQ102" i="26" s="1"/>
  <c r="L102" i="26"/>
  <c r="AO102" i="26" s="1"/>
  <c r="AP102" i="26" s="1"/>
  <c r="I102" i="26"/>
  <c r="AE102" i="26" s="1"/>
  <c r="E102" i="26"/>
  <c r="A102" i="26"/>
  <c r="AN101" i="26"/>
  <c r="AM101" i="26"/>
  <c r="AL101" i="26"/>
  <c r="AH101" i="26"/>
  <c r="AF101" i="26"/>
  <c r="S101" i="26"/>
  <c r="AQ101" i="26" s="1"/>
  <c r="L101" i="26"/>
  <c r="AO101" i="26" s="1"/>
  <c r="AP101" i="26" s="1"/>
  <c r="I101" i="26"/>
  <c r="AE101" i="26" s="1"/>
  <c r="E101" i="26"/>
  <c r="A101" i="26"/>
  <c r="AN100" i="26"/>
  <c r="AM100" i="26"/>
  <c r="AL100" i="26"/>
  <c r="AH100" i="26"/>
  <c r="AF100" i="26"/>
  <c r="S100" i="26"/>
  <c r="AQ100" i="26" s="1"/>
  <c r="L100" i="26"/>
  <c r="AO100" i="26" s="1"/>
  <c r="AP100" i="26" s="1"/>
  <c r="I100" i="26"/>
  <c r="AE100" i="26" s="1"/>
  <c r="E100" i="26"/>
  <c r="A100" i="26"/>
  <c r="AN99" i="26"/>
  <c r="AM99" i="26"/>
  <c r="AL99" i="26"/>
  <c r="AH99" i="26"/>
  <c r="AF99" i="26"/>
  <c r="S99" i="26"/>
  <c r="AQ99" i="26" s="1"/>
  <c r="L99" i="26"/>
  <c r="AO99" i="26" s="1"/>
  <c r="AP99" i="26" s="1"/>
  <c r="I99" i="26"/>
  <c r="AE99" i="26" s="1"/>
  <c r="E99" i="26"/>
  <c r="A99" i="26"/>
  <c r="AN98" i="26"/>
  <c r="AM98" i="26"/>
  <c r="AL98" i="26"/>
  <c r="AH98" i="26"/>
  <c r="AF98" i="26"/>
  <c r="S98" i="26"/>
  <c r="AQ98" i="26" s="1"/>
  <c r="L98" i="26"/>
  <c r="AO98" i="26" s="1"/>
  <c r="AP98" i="26" s="1"/>
  <c r="I98" i="26"/>
  <c r="AE98" i="26" s="1"/>
  <c r="E98" i="26"/>
  <c r="A98" i="26"/>
  <c r="AN97" i="26"/>
  <c r="AM97" i="26"/>
  <c r="AL97" i="26"/>
  <c r="AH97" i="26"/>
  <c r="AF97" i="26"/>
  <c r="S97" i="26"/>
  <c r="AQ97" i="26" s="1"/>
  <c r="L97" i="26"/>
  <c r="AO97" i="26" s="1"/>
  <c r="AP97" i="26" s="1"/>
  <c r="I97" i="26"/>
  <c r="AE97" i="26" s="1"/>
  <c r="E97" i="26"/>
  <c r="A97" i="26"/>
  <c r="AN96" i="26"/>
  <c r="AM96" i="26"/>
  <c r="AL96" i="26"/>
  <c r="AH96" i="26"/>
  <c r="AF96" i="26"/>
  <c r="S96" i="26"/>
  <c r="AQ96" i="26" s="1"/>
  <c r="L96" i="26"/>
  <c r="AO96" i="26" s="1"/>
  <c r="AP96" i="26" s="1"/>
  <c r="I96" i="26"/>
  <c r="AE96" i="26" s="1"/>
  <c r="E96" i="26"/>
  <c r="A96" i="26"/>
  <c r="AN95" i="26"/>
  <c r="AM95" i="26"/>
  <c r="AL95" i="26"/>
  <c r="AH95" i="26"/>
  <c r="AF95" i="26"/>
  <c r="S95" i="26"/>
  <c r="AQ95" i="26" s="1"/>
  <c r="L95" i="26"/>
  <c r="AO95" i="26" s="1"/>
  <c r="AP95" i="26" s="1"/>
  <c r="I95" i="26"/>
  <c r="AE95" i="26" s="1"/>
  <c r="E95" i="26"/>
  <c r="A95" i="26"/>
  <c r="AN94" i="26"/>
  <c r="AM94" i="26"/>
  <c r="AL94" i="26"/>
  <c r="AH94" i="26"/>
  <c r="AF94" i="26"/>
  <c r="S94" i="26"/>
  <c r="AQ94" i="26" s="1"/>
  <c r="L94" i="26"/>
  <c r="AO94" i="26" s="1"/>
  <c r="AP94" i="26" s="1"/>
  <c r="I94" i="26"/>
  <c r="AE94" i="26" s="1"/>
  <c r="E94" i="26"/>
  <c r="A94" i="26"/>
  <c r="AN93" i="26"/>
  <c r="AM93" i="26"/>
  <c r="AL93" i="26"/>
  <c r="AH93" i="26"/>
  <c r="AF93" i="26"/>
  <c r="S93" i="26"/>
  <c r="AQ93" i="26" s="1"/>
  <c r="L93" i="26"/>
  <c r="AO93" i="26" s="1"/>
  <c r="AP93" i="26" s="1"/>
  <c r="I93" i="26"/>
  <c r="AE93" i="26" s="1"/>
  <c r="E93" i="26"/>
  <c r="A93" i="26"/>
  <c r="AN92" i="26"/>
  <c r="AM92" i="26"/>
  <c r="AL92" i="26"/>
  <c r="AH92" i="26"/>
  <c r="AF92" i="26"/>
  <c r="S92" i="26"/>
  <c r="AQ92" i="26" s="1"/>
  <c r="L92" i="26"/>
  <c r="AO92" i="26" s="1"/>
  <c r="AP92" i="26" s="1"/>
  <c r="I92" i="26"/>
  <c r="AE92" i="26" s="1"/>
  <c r="E92" i="26"/>
  <c r="A92" i="26"/>
  <c r="AN91" i="26"/>
  <c r="AM91" i="26"/>
  <c r="AL91" i="26"/>
  <c r="AH91" i="26"/>
  <c r="AF91" i="26"/>
  <c r="S91" i="26"/>
  <c r="AQ91" i="26" s="1"/>
  <c r="L91" i="26"/>
  <c r="AO91" i="26" s="1"/>
  <c r="AP91" i="26" s="1"/>
  <c r="I91" i="26"/>
  <c r="AE91" i="26" s="1"/>
  <c r="D91" i="26"/>
  <c r="A91" i="26"/>
  <c r="AN90" i="26"/>
  <c r="AM90" i="26"/>
  <c r="AL90" i="26"/>
  <c r="AH90" i="26"/>
  <c r="AF90" i="26"/>
  <c r="S90" i="26"/>
  <c r="AQ90" i="26" s="1"/>
  <c r="L90" i="26"/>
  <c r="AO90" i="26" s="1"/>
  <c r="AP90" i="26" s="1"/>
  <c r="I90" i="26"/>
  <c r="AE90" i="26" s="1"/>
  <c r="D90" i="26"/>
  <c r="A90" i="26"/>
  <c r="AN89" i="26"/>
  <c r="AM89" i="26"/>
  <c r="AL89" i="26"/>
  <c r="AH89" i="26"/>
  <c r="AF89" i="26"/>
  <c r="S89" i="26"/>
  <c r="AQ89" i="26" s="1"/>
  <c r="L89" i="26"/>
  <c r="AO89" i="26" s="1"/>
  <c r="AP89" i="26" s="1"/>
  <c r="I89" i="26"/>
  <c r="AE89" i="26" s="1"/>
  <c r="E89" i="26"/>
  <c r="A89" i="26"/>
  <c r="AN88" i="26"/>
  <c r="AM88" i="26"/>
  <c r="AL88" i="26"/>
  <c r="AH88" i="26"/>
  <c r="AF88" i="26"/>
  <c r="S88" i="26"/>
  <c r="AQ88" i="26" s="1"/>
  <c r="L88" i="26"/>
  <c r="AO88" i="26" s="1"/>
  <c r="AP88" i="26" s="1"/>
  <c r="I88" i="26"/>
  <c r="AE88" i="26" s="1"/>
  <c r="D88" i="26"/>
  <c r="A88" i="26"/>
  <c r="AN87" i="26"/>
  <c r="AM87" i="26"/>
  <c r="AL87" i="26"/>
  <c r="AH87" i="26"/>
  <c r="AF87" i="26"/>
  <c r="S87" i="26"/>
  <c r="AQ87" i="26" s="1"/>
  <c r="L87" i="26"/>
  <c r="AO87" i="26" s="1"/>
  <c r="AP87" i="26" s="1"/>
  <c r="I87" i="26"/>
  <c r="AE87" i="26" s="1"/>
  <c r="E87" i="26"/>
  <c r="A87" i="26"/>
  <c r="AN86" i="26"/>
  <c r="AM86" i="26"/>
  <c r="AL86" i="26"/>
  <c r="AH86" i="26"/>
  <c r="AF86" i="26"/>
  <c r="S86" i="26"/>
  <c r="AQ86" i="26" s="1"/>
  <c r="L86" i="26"/>
  <c r="AO86" i="26" s="1"/>
  <c r="AP86" i="26" s="1"/>
  <c r="I86" i="26"/>
  <c r="AE86" i="26" s="1"/>
  <c r="E86" i="26"/>
  <c r="A86" i="26"/>
  <c r="AN85" i="26"/>
  <c r="AM85" i="26"/>
  <c r="AL85" i="26"/>
  <c r="AH85" i="26"/>
  <c r="AF85" i="26"/>
  <c r="S85" i="26"/>
  <c r="AQ85" i="26" s="1"/>
  <c r="L85" i="26"/>
  <c r="AO85" i="26" s="1"/>
  <c r="AP85" i="26" s="1"/>
  <c r="I85" i="26"/>
  <c r="AE85" i="26" s="1"/>
  <c r="E85" i="26"/>
  <c r="A85" i="26"/>
  <c r="AN84" i="26"/>
  <c r="AM84" i="26"/>
  <c r="AL84" i="26"/>
  <c r="AH84" i="26"/>
  <c r="AF84" i="26"/>
  <c r="S84" i="26"/>
  <c r="AQ84" i="26" s="1"/>
  <c r="L84" i="26"/>
  <c r="AO84" i="26" s="1"/>
  <c r="AP84" i="26" s="1"/>
  <c r="I84" i="26"/>
  <c r="AE84" i="26" s="1"/>
  <c r="D84" i="26"/>
  <c r="A84" i="26"/>
  <c r="AN83" i="26"/>
  <c r="AM83" i="26"/>
  <c r="AL83" i="26"/>
  <c r="AH83" i="26"/>
  <c r="AF83" i="26"/>
  <c r="S83" i="26"/>
  <c r="AQ83" i="26" s="1"/>
  <c r="L83" i="26"/>
  <c r="AO83" i="26" s="1"/>
  <c r="AP83" i="26" s="1"/>
  <c r="I83" i="26"/>
  <c r="AE83" i="26" s="1"/>
  <c r="D83" i="26"/>
  <c r="A83" i="26"/>
  <c r="AN82" i="26"/>
  <c r="AM82" i="26"/>
  <c r="AL82" i="26"/>
  <c r="AH82" i="26"/>
  <c r="AF82" i="26"/>
  <c r="S82" i="26"/>
  <c r="AQ82" i="26" s="1"/>
  <c r="L82" i="26"/>
  <c r="AO82" i="26" s="1"/>
  <c r="AP82" i="26" s="1"/>
  <c r="I82" i="26"/>
  <c r="AE82" i="26" s="1"/>
  <c r="E82" i="26"/>
  <c r="A82" i="26"/>
  <c r="AN81" i="26"/>
  <c r="AM81" i="26"/>
  <c r="AL81" i="26"/>
  <c r="AH81" i="26"/>
  <c r="AF81" i="26"/>
  <c r="S81" i="26"/>
  <c r="AQ81" i="26" s="1"/>
  <c r="L81" i="26"/>
  <c r="AO81" i="26" s="1"/>
  <c r="AP81" i="26" s="1"/>
  <c r="I81" i="26"/>
  <c r="AE81" i="26" s="1"/>
  <c r="E81" i="26"/>
  <c r="A81" i="26"/>
  <c r="AN80" i="26"/>
  <c r="AM80" i="26"/>
  <c r="AL80" i="26"/>
  <c r="AH80" i="26"/>
  <c r="AF80" i="26"/>
  <c r="S80" i="26"/>
  <c r="AQ80" i="26" s="1"/>
  <c r="L80" i="26"/>
  <c r="AO80" i="26" s="1"/>
  <c r="AP80" i="26" s="1"/>
  <c r="I80" i="26"/>
  <c r="AE80" i="26" s="1"/>
  <c r="D80" i="26"/>
  <c r="A80" i="26"/>
  <c r="AN79" i="26"/>
  <c r="AM79" i="26"/>
  <c r="AL79" i="26"/>
  <c r="AH79" i="26"/>
  <c r="AF79" i="26"/>
  <c r="S79" i="26"/>
  <c r="AQ79" i="26" s="1"/>
  <c r="L79" i="26"/>
  <c r="AO79" i="26" s="1"/>
  <c r="AP79" i="26" s="1"/>
  <c r="I79" i="26"/>
  <c r="AE79" i="26" s="1"/>
  <c r="D79" i="26"/>
  <c r="A79" i="26"/>
  <c r="AN78" i="26"/>
  <c r="AM78" i="26"/>
  <c r="AL78" i="26"/>
  <c r="AH78" i="26"/>
  <c r="AF78" i="26"/>
  <c r="S78" i="26"/>
  <c r="AQ78" i="26" s="1"/>
  <c r="L78" i="26"/>
  <c r="AO78" i="26" s="1"/>
  <c r="AP78" i="26" s="1"/>
  <c r="I78" i="26"/>
  <c r="AE78" i="26" s="1"/>
  <c r="D78" i="26"/>
  <c r="A78" i="26"/>
  <c r="AN77" i="26"/>
  <c r="AM77" i="26"/>
  <c r="AL77" i="26"/>
  <c r="AH77" i="26"/>
  <c r="AF77" i="26"/>
  <c r="S77" i="26"/>
  <c r="AQ77" i="26" s="1"/>
  <c r="L77" i="26"/>
  <c r="AO77" i="26" s="1"/>
  <c r="AP77" i="26" s="1"/>
  <c r="I77" i="26"/>
  <c r="AE77" i="26" s="1"/>
  <c r="E77" i="26"/>
  <c r="A77" i="26"/>
  <c r="AN76" i="26"/>
  <c r="AM76" i="26"/>
  <c r="AL76" i="26"/>
  <c r="AH76" i="26"/>
  <c r="AF76" i="26"/>
  <c r="S76" i="26"/>
  <c r="AQ76" i="26" s="1"/>
  <c r="L76" i="26"/>
  <c r="AO76" i="26" s="1"/>
  <c r="AP76" i="26" s="1"/>
  <c r="I76" i="26"/>
  <c r="AE76" i="26" s="1"/>
  <c r="D76" i="26"/>
  <c r="A76" i="26"/>
  <c r="AN75" i="26"/>
  <c r="AM75" i="26"/>
  <c r="AL75" i="26"/>
  <c r="AH75" i="26"/>
  <c r="AF75" i="26"/>
  <c r="S75" i="26"/>
  <c r="AQ75" i="26" s="1"/>
  <c r="L75" i="26"/>
  <c r="AO75" i="26" s="1"/>
  <c r="AP75" i="26" s="1"/>
  <c r="I75" i="26"/>
  <c r="AE75" i="26" s="1"/>
  <c r="D75" i="26"/>
  <c r="A75" i="26"/>
  <c r="AN74" i="26"/>
  <c r="AM74" i="26"/>
  <c r="AL74" i="26"/>
  <c r="AH74" i="26"/>
  <c r="AF74" i="26"/>
  <c r="S74" i="26"/>
  <c r="AQ74" i="26" s="1"/>
  <c r="L74" i="26"/>
  <c r="AO74" i="26" s="1"/>
  <c r="AP74" i="26" s="1"/>
  <c r="I74" i="26"/>
  <c r="AE74" i="26" s="1"/>
  <c r="E74" i="26"/>
  <c r="A74" i="26"/>
  <c r="AN73" i="26"/>
  <c r="AM73" i="26"/>
  <c r="AL73" i="26"/>
  <c r="AH73" i="26"/>
  <c r="AF73" i="26"/>
  <c r="S73" i="26"/>
  <c r="AQ73" i="26" s="1"/>
  <c r="L73" i="26"/>
  <c r="AO73" i="26" s="1"/>
  <c r="AP73" i="26" s="1"/>
  <c r="I73" i="26"/>
  <c r="AE73" i="26" s="1"/>
  <c r="E73" i="26"/>
  <c r="A73" i="26"/>
  <c r="AN72" i="26"/>
  <c r="AM72" i="26"/>
  <c r="AL72" i="26"/>
  <c r="AH72" i="26"/>
  <c r="AF72" i="26"/>
  <c r="S72" i="26"/>
  <c r="AQ72" i="26" s="1"/>
  <c r="L72" i="26"/>
  <c r="AO72" i="26" s="1"/>
  <c r="AP72" i="26" s="1"/>
  <c r="I72" i="26"/>
  <c r="AE72" i="26" s="1"/>
  <c r="E72" i="26"/>
  <c r="A72" i="26"/>
  <c r="AN71" i="26"/>
  <c r="AM71" i="26"/>
  <c r="AL71" i="26"/>
  <c r="AH71" i="26"/>
  <c r="AF71" i="26"/>
  <c r="S71" i="26"/>
  <c r="AQ71" i="26" s="1"/>
  <c r="L71" i="26"/>
  <c r="AO71" i="26" s="1"/>
  <c r="AP71" i="26" s="1"/>
  <c r="I71" i="26"/>
  <c r="AE71" i="26" s="1"/>
  <c r="E71" i="26"/>
  <c r="A71" i="26"/>
  <c r="AN70" i="26"/>
  <c r="AM70" i="26"/>
  <c r="AL70" i="26"/>
  <c r="AH70" i="26"/>
  <c r="AF70" i="26"/>
  <c r="S70" i="26"/>
  <c r="AQ70" i="26" s="1"/>
  <c r="L70" i="26"/>
  <c r="AO70" i="26" s="1"/>
  <c r="AP70" i="26" s="1"/>
  <c r="I70" i="26"/>
  <c r="AE70" i="26" s="1"/>
  <c r="E70" i="26"/>
  <c r="A70" i="26"/>
  <c r="AN69" i="26"/>
  <c r="AM69" i="26"/>
  <c r="AL69" i="26"/>
  <c r="AH69" i="26"/>
  <c r="AF69" i="26"/>
  <c r="S69" i="26"/>
  <c r="AQ69" i="26" s="1"/>
  <c r="L69" i="26"/>
  <c r="AO69" i="26" s="1"/>
  <c r="AP69" i="26" s="1"/>
  <c r="I69" i="26"/>
  <c r="AE69" i="26" s="1"/>
  <c r="E69" i="26"/>
  <c r="A69" i="26"/>
  <c r="AN68" i="26"/>
  <c r="AM68" i="26"/>
  <c r="AL68" i="26"/>
  <c r="AH68" i="26"/>
  <c r="AF68" i="26"/>
  <c r="S68" i="26"/>
  <c r="AQ68" i="26" s="1"/>
  <c r="L68" i="26"/>
  <c r="AO68" i="26" s="1"/>
  <c r="AP68" i="26" s="1"/>
  <c r="I68" i="26"/>
  <c r="AE68" i="26" s="1"/>
  <c r="E68" i="26"/>
  <c r="A68" i="26"/>
  <c r="AN67" i="26"/>
  <c r="AM67" i="26"/>
  <c r="AL67" i="26"/>
  <c r="AH67" i="26"/>
  <c r="AF67" i="26"/>
  <c r="S67" i="26"/>
  <c r="AQ67" i="26" s="1"/>
  <c r="L67" i="26"/>
  <c r="AO67" i="26" s="1"/>
  <c r="AP67" i="26" s="1"/>
  <c r="I67" i="26"/>
  <c r="AE67" i="26" s="1"/>
  <c r="D67" i="26"/>
  <c r="A67" i="26"/>
  <c r="AN66" i="26"/>
  <c r="AM66" i="26"/>
  <c r="AL66" i="26"/>
  <c r="AH66" i="26"/>
  <c r="AF66" i="26"/>
  <c r="S66" i="26"/>
  <c r="AQ66" i="26" s="1"/>
  <c r="L66" i="26"/>
  <c r="AO66" i="26" s="1"/>
  <c r="AP66" i="26" s="1"/>
  <c r="I66" i="26"/>
  <c r="AE66" i="26" s="1"/>
  <c r="E66" i="26"/>
  <c r="A66" i="26"/>
  <c r="AN65" i="26"/>
  <c r="AM65" i="26"/>
  <c r="AL65" i="26"/>
  <c r="AH65" i="26"/>
  <c r="AF65" i="26"/>
  <c r="S65" i="26"/>
  <c r="AQ65" i="26" s="1"/>
  <c r="L65" i="26"/>
  <c r="AO65" i="26" s="1"/>
  <c r="AP65" i="26" s="1"/>
  <c r="I65" i="26"/>
  <c r="AE65" i="26" s="1"/>
  <c r="D65" i="26"/>
  <c r="A65" i="26"/>
  <c r="AN64" i="26"/>
  <c r="AM64" i="26"/>
  <c r="AL64" i="26"/>
  <c r="AH64" i="26"/>
  <c r="AF64" i="26"/>
  <c r="S64" i="26"/>
  <c r="AQ64" i="26" s="1"/>
  <c r="L64" i="26"/>
  <c r="AO64" i="26" s="1"/>
  <c r="AP64" i="26" s="1"/>
  <c r="I64" i="26"/>
  <c r="AE64" i="26" s="1"/>
  <c r="D64" i="26"/>
  <c r="A64" i="26"/>
  <c r="AN63" i="26"/>
  <c r="AM63" i="26"/>
  <c r="AL63" i="26"/>
  <c r="AH63" i="26"/>
  <c r="AF63" i="26"/>
  <c r="S63" i="26"/>
  <c r="AQ63" i="26" s="1"/>
  <c r="L63" i="26"/>
  <c r="AO63" i="26" s="1"/>
  <c r="AP63" i="26" s="1"/>
  <c r="I63" i="26"/>
  <c r="AE63" i="26" s="1"/>
  <c r="D63" i="26"/>
  <c r="A63" i="26"/>
  <c r="AN62" i="26"/>
  <c r="AM62" i="26"/>
  <c r="AL62" i="26"/>
  <c r="AH62" i="26"/>
  <c r="AF62" i="26"/>
  <c r="S62" i="26"/>
  <c r="AQ62" i="26" s="1"/>
  <c r="L62" i="26"/>
  <c r="AO62" i="26" s="1"/>
  <c r="AP62" i="26" s="1"/>
  <c r="I62" i="26"/>
  <c r="AE62" i="26" s="1"/>
  <c r="D62" i="26"/>
  <c r="A62" i="26"/>
  <c r="AN61" i="26"/>
  <c r="AM61" i="26"/>
  <c r="AL61" i="26"/>
  <c r="AH61" i="26"/>
  <c r="AF61" i="26"/>
  <c r="S61" i="26"/>
  <c r="AQ61" i="26" s="1"/>
  <c r="L61" i="26"/>
  <c r="AO61" i="26" s="1"/>
  <c r="AP61" i="26" s="1"/>
  <c r="I61" i="26"/>
  <c r="AE61" i="26" s="1"/>
  <c r="D61" i="26"/>
  <c r="A61" i="26"/>
  <c r="AN60" i="26"/>
  <c r="AM60" i="26"/>
  <c r="AL60" i="26"/>
  <c r="AH60" i="26"/>
  <c r="AF60" i="26"/>
  <c r="S60" i="26"/>
  <c r="AQ60" i="26" s="1"/>
  <c r="L60" i="26"/>
  <c r="AO60" i="26" s="1"/>
  <c r="AP60" i="26" s="1"/>
  <c r="I60" i="26"/>
  <c r="AE60" i="26" s="1"/>
  <c r="E60" i="26"/>
  <c r="A60" i="26"/>
  <c r="AN59" i="26"/>
  <c r="AM59" i="26"/>
  <c r="AL59" i="26"/>
  <c r="AH59" i="26"/>
  <c r="AF59" i="26"/>
  <c r="S59" i="26"/>
  <c r="AQ59" i="26" s="1"/>
  <c r="L59" i="26"/>
  <c r="AO59" i="26" s="1"/>
  <c r="AP59" i="26" s="1"/>
  <c r="I59" i="26"/>
  <c r="AE59" i="26" s="1"/>
  <c r="D59" i="26"/>
  <c r="A59" i="26"/>
  <c r="AN58" i="26"/>
  <c r="AM58" i="26"/>
  <c r="AL58" i="26"/>
  <c r="AH58" i="26"/>
  <c r="AF58" i="26"/>
  <c r="S58" i="26"/>
  <c r="AQ58" i="26" s="1"/>
  <c r="L58" i="26"/>
  <c r="AO58" i="26" s="1"/>
  <c r="AP58" i="26" s="1"/>
  <c r="I58" i="26"/>
  <c r="AE58" i="26" s="1"/>
  <c r="D58" i="26"/>
  <c r="A58" i="26"/>
  <c r="AN57" i="26"/>
  <c r="AM57" i="26"/>
  <c r="AL57" i="26"/>
  <c r="AH57" i="26"/>
  <c r="AF57" i="26"/>
  <c r="S57" i="26"/>
  <c r="AQ57" i="26" s="1"/>
  <c r="L57" i="26"/>
  <c r="AO57" i="26" s="1"/>
  <c r="AP57" i="26" s="1"/>
  <c r="I57" i="26"/>
  <c r="AE57" i="26" s="1"/>
  <c r="D57" i="26"/>
  <c r="A57" i="26"/>
  <c r="AP56" i="26"/>
  <c r="AO56" i="26"/>
  <c r="AN56" i="26"/>
  <c r="AM56" i="26"/>
  <c r="AL56" i="26"/>
  <c r="AH56" i="26"/>
  <c r="AF56" i="26"/>
  <c r="S56" i="26"/>
  <c r="AQ56" i="26" s="1"/>
  <c r="L56" i="26"/>
  <c r="I56" i="26"/>
  <c r="AE56" i="26" s="1"/>
  <c r="D56" i="26"/>
  <c r="A56" i="26"/>
  <c r="AP55" i="26"/>
  <c r="AO55" i="26"/>
  <c r="AN55" i="26"/>
  <c r="AM55" i="26"/>
  <c r="AL55" i="26"/>
  <c r="AH55" i="26"/>
  <c r="AF55" i="26"/>
  <c r="S55" i="26"/>
  <c r="AQ55" i="26" s="1"/>
  <c r="L55" i="26"/>
  <c r="I55" i="26"/>
  <c r="AE55" i="26" s="1"/>
  <c r="D55" i="26"/>
  <c r="A55" i="26"/>
  <c r="AP54" i="26"/>
  <c r="AO54" i="26"/>
  <c r="AN54" i="26"/>
  <c r="AM54" i="26"/>
  <c r="AL54" i="26"/>
  <c r="AH54" i="26"/>
  <c r="AF54" i="26"/>
  <c r="S54" i="26"/>
  <c r="AQ54" i="26" s="1"/>
  <c r="L54" i="26"/>
  <c r="I54" i="26"/>
  <c r="AE54" i="26" s="1"/>
  <c r="E54" i="26"/>
  <c r="A54" i="26"/>
  <c r="AP53" i="26"/>
  <c r="AO53" i="26"/>
  <c r="AN53" i="26"/>
  <c r="AM53" i="26"/>
  <c r="AL53" i="26"/>
  <c r="AH53" i="26"/>
  <c r="AF53" i="26"/>
  <c r="S53" i="26"/>
  <c r="AQ53" i="26" s="1"/>
  <c r="L53" i="26"/>
  <c r="I53" i="26"/>
  <c r="AE53" i="26" s="1"/>
  <c r="D53" i="26"/>
  <c r="A53" i="26"/>
  <c r="AP52" i="26"/>
  <c r="AO52" i="26"/>
  <c r="AN52" i="26"/>
  <c r="AM52" i="26"/>
  <c r="AL52" i="26"/>
  <c r="AH52" i="26"/>
  <c r="AF52" i="26"/>
  <c r="S52" i="26"/>
  <c r="AQ52" i="26" s="1"/>
  <c r="L52" i="26"/>
  <c r="I52" i="26"/>
  <c r="AE52" i="26" s="1"/>
  <c r="D52" i="26"/>
  <c r="A52" i="26"/>
  <c r="AO51" i="26"/>
  <c r="AP51" i="26" s="1"/>
  <c r="AN51" i="26"/>
  <c r="AM51" i="26"/>
  <c r="AL51" i="26"/>
  <c r="AH51" i="26"/>
  <c r="AF51" i="26"/>
  <c r="S51" i="26"/>
  <c r="AQ51" i="26" s="1"/>
  <c r="L51" i="26"/>
  <c r="I51" i="26"/>
  <c r="AE51" i="26" s="1"/>
  <c r="D51" i="26"/>
  <c r="A51" i="26"/>
  <c r="AO50" i="26"/>
  <c r="AP50" i="26" s="1"/>
  <c r="AN50" i="26"/>
  <c r="AM50" i="26"/>
  <c r="AL50" i="26"/>
  <c r="AH50" i="26"/>
  <c r="AF50" i="26"/>
  <c r="S50" i="26"/>
  <c r="AQ50" i="26" s="1"/>
  <c r="L50" i="26"/>
  <c r="I50" i="26"/>
  <c r="AE50" i="26" s="1"/>
  <c r="D50" i="26"/>
  <c r="A50" i="26"/>
  <c r="AO49" i="26"/>
  <c r="AP49" i="26" s="1"/>
  <c r="AN49" i="26"/>
  <c r="AM49" i="26"/>
  <c r="AL49" i="26"/>
  <c r="AH49" i="26"/>
  <c r="AF49" i="26"/>
  <c r="S49" i="26"/>
  <c r="AQ49" i="26" s="1"/>
  <c r="L49" i="26"/>
  <c r="I49" i="26"/>
  <c r="AD49" i="26" s="1"/>
  <c r="E49" i="26"/>
  <c r="A49" i="26"/>
  <c r="AO48" i="26"/>
  <c r="AP48" i="26" s="1"/>
  <c r="AN48" i="26"/>
  <c r="AM48" i="26"/>
  <c r="AL48" i="26"/>
  <c r="AH48" i="26"/>
  <c r="AF48" i="26"/>
  <c r="S48" i="26"/>
  <c r="AQ48" i="26" s="1"/>
  <c r="L48" i="26"/>
  <c r="I48" i="26"/>
  <c r="AE48" i="26" s="1"/>
  <c r="D48" i="26"/>
  <c r="A48" i="26"/>
  <c r="AO47" i="26"/>
  <c r="AP47" i="26" s="1"/>
  <c r="AN47" i="26"/>
  <c r="AM47" i="26"/>
  <c r="AL47" i="26"/>
  <c r="AH47" i="26"/>
  <c r="AF47" i="26"/>
  <c r="S47" i="26"/>
  <c r="AQ47" i="26" s="1"/>
  <c r="L47" i="26"/>
  <c r="I47" i="26"/>
  <c r="E47" i="26"/>
  <c r="A47" i="26"/>
  <c r="AO46" i="26"/>
  <c r="AP46" i="26" s="1"/>
  <c r="AN46" i="26"/>
  <c r="AM46" i="26"/>
  <c r="AL46" i="26"/>
  <c r="AH46" i="26"/>
  <c r="AF46" i="26"/>
  <c r="S46" i="26"/>
  <c r="AQ46" i="26" s="1"/>
  <c r="L46" i="26"/>
  <c r="I46" i="26"/>
  <c r="AE46" i="26" s="1"/>
  <c r="E46" i="26"/>
  <c r="A46" i="26"/>
  <c r="AO45" i="26"/>
  <c r="AP45" i="26" s="1"/>
  <c r="AN45" i="26"/>
  <c r="AM45" i="26"/>
  <c r="AL45" i="26"/>
  <c r="AH45" i="26"/>
  <c r="AF45" i="26"/>
  <c r="S45" i="26"/>
  <c r="AQ45" i="26" s="1"/>
  <c r="L45" i="26"/>
  <c r="I45" i="26"/>
  <c r="AE45" i="26" s="1"/>
  <c r="E45" i="26"/>
  <c r="A45" i="26"/>
  <c r="AO44" i="26"/>
  <c r="AP44" i="26" s="1"/>
  <c r="AN44" i="26"/>
  <c r="AM44" i="26"/>
  <c r="AL44" i="26"/>
  <c r="AH44" i="26"/>
  <c r="AF44" i="26"/>
  <c r="S44" i="26"/>
  <c r="AQ44" i="26" s="1"/>
  <c r="L44" i="26"/>
  <c r="I44" i="26"/>
  <c r="AE44" i="26" s="1"/>
  <c r="E44" i="26"/>
  <c r="A44" i="26"/>
  <c r="AO43" i="26"/>
  <c r="AP43" i="26" s="1"/>
  <c r="AN43" i="26"/>
  <c r="AM43" i="26"/>
  <c r="AL43" i="26"/>
  <c r="AH43" i="26"/>
  <c r="AF43" i="26"/>
  <c r="S43" i="26"/>
  <c r="AQ43" i="26" s="1"/>
  <c r="L43" i="26"/>
  <c r="I43" i="26"/>
  <c r="AE43" i="26" s="1"/>
  <c r="D43" i="26"/>
  <c r="A43" i="26"/>
  <c r="AO42" i="26"/>
  <c r="AP42" i="26" s="1"/>
  <c r="AN42" i="26"/>
  <c r="AM42" i="26"/>
  <c r="AL42" i="26"/>
  <c r="AH42" i="26"/>
  <c r="AF42" i="26"/>
  <c r="S42" i="26"/>
  <c r="AQ42" i="26" s="1"/>
  <c r="L42" i="26"/>
  <c r="I42" i="26"/>
  <c r="AD42" i="26" s="1"/>
  <c r="E42" i="26"/>
  <c r="A42" i="26"/>
  <c r="AO41" i="26"/>
  <c r="AP41" i="26" s="1"/>
  <c r="AN41" i="26"/>
  <c r="AM41" i="26"/>
  <c r="AL41" i="26"/>
  <c r="AH41" i="26"/>
  <c r="AF41" i="26"/>
  <c r="S41" i="26"/>
  <c r="AQ41" i="26" s="1"/>
  <c r="L41" i="26"/>
  <c r="I41" i="26"/>
  <c r="AE41" i="26" s="1"/>
  <c r="E41" i="26"/>
  <c r="A41" i="26"/>
  <c r="AO40" i="26"/>
  <c r="AP40" i="26" s="1"/>
  <c r="AN40" i="26"/>
  <c r="AM40" i="26"/>
  <c r="AL40" i="26"/>
  <c r="AH40" i="26"/>
  <c r="AF40" i="26"/>
  <c r="S40" i="26"/>
  <c r="AQ40" i="26" s="1"/>
  <c r="L40" i="26"/>
  <c r="I40" i="26"/>
  <c r="AE40" i="26" s="1"/>
  <c r="E40" i="26"/>
  <c r="A40" i="26"/>
  <c r="AO39" i="26"/>
  <c r="AP39" i="26" s="1"/>
  <c r="AN39" i="26"/>
  <c r="AM39" i="26"/>
  <c r="AL39" i="26"/>
  <c r="AH39" i="26"/>
  <c r="AF39" i="26"/>
  <c r="S39" i="26"/>
  <c r="AQ39" i="26" s="1"/>
  <c r="L39" i="26"/>
  <c r="I39" i="26"/>
  <c r="AE39" i="26" s="1"/>
  <c r="E39" i="26"/>
  <c r="A39" i="26"/>
  <c r="AO38" i="26"/>
  <c r="AP38" i="26" s="1"/>
  <c r="AN38" i="26"/>
  <c r="AM38" i="26"/>
  <c r="AL38" i="26"/>
  <c r="AH38" i="26"/>
  <c r="AF38" i="26"/>
  <c r="S38" i="26"/>
  <c r="AQ38" i="26" s="1"/>
  <c r="L38" i="26"/>
  <c r="I38" i="26"/>
  <c r="AE38" i="26" s="1"/>
  <c r="E38" i="26"/>
  <c r="A38" i="26"/>
  <c r="AO37" i="26"/>
  <c r="AP37" i="26" s="1"/>
  <c r="AN37" i="26"/>
  <c r="AM37" i="26"/>
  <c r="AL37" i="26"/>
  <c r="AH37" i="26"/>
  <c r="AF37" i="26"/>
  <c r="S37" i="26"/>
  <c r="AQ37" i="26" s="1"/>
  <c r="L37" i="26"/>
  <c r="I37" i="26"/>
  <c r="AD37" i="26" s="1"/>
  <c r="E37" i="26"/>
  <c r="A37" i="26"/>
  <c r="AO36" i="26"/>
  <c r="AP36" i="26" s="1"/>
  <c r="AN36" i="26"/>
  <c r="AM36" i="26"/>
  <c r="AL36" i="26"/>
  <c r="AH36" i="26"/>
  <c r="AF36" i="26"/>
  <c r="S36" i="26"/>
  <c r="AQ36" i="26" s="1"/>
  <c r="L36" i="26"/>
  <c r="I36" i="26"/>
  <c r="AE36" i="26" s="1"/>
  <c r="E36" i="26"/>
  <c r="A36" i="26"/>
  <c r="AO35" i="26"/>
  <c r="AP35" i="26" s="1"/>
  <c r="AN35" i="26"/>
  <c r="AM35" i="26"/>
  <c r="AL35" i="26"/>
  <c r="AH35" i="26"/>
  <c r="AF35" i="26"/>
  <c r="S35" i="26"/>
  <c r="AQ35" i="26" s="1"/>
  <c r="L35" i="26"/>
  <c r="I35" i="26"/>
  <c r="D35" i="26"/>
  <c r="A35" i="26"/>
  <c r="AO34" i="26"/>
  <c r="AP34" i="26" s="1"/>
  <c r="AN34" i="26"/>
  <c r="AM34" i="26"/>
  <c r="AL34" i="26"/>
  <c r="AH34" i="26"/>
  <c r="AF34" i="26"/>
  <c r="S34" i="26"/>
  <c r="AQ34" i="26" s="1"/>
  <c r="L34" i="26"/>
  <c r="I34" i="26"/>
  <c r="AE34" i="26" s="1"/>
  <c r="D34" i="26"/>
  <c r="A34" i="26"/>
  <c r="AO33" i="26"/>
  <c r="AP33" i="26" s="1"/>
  <c r="AN33" i="26"/>
  <c r="AM33" i="26"/>
  <c r="AL33" i="26"/>
  <c r="AH33" i="26"/>
  <c r="AF33" i="26"/>
  <c r="S33" i="26"/>
  <c r="AQ33" i="26" s="1"/>
  <c r="L33" i="26"/>
  <c r="I33" i="26"/>
  <c r="AE33" i="26" s="1"/>
  <c r="E33" i="26"/>
  <c r="A33" i="26"/>
  <c r="AO32" i="26"/>
  <c r="AP32" i="26" s="1"/>
  <c r="AN32" i="26"/>
  <c r="AM32" i="26"/>
  <c r="AL32" i="26"/>
  <c r="AH32" i="26"/>
  <c r="AF32" i="26"/>
  <c r="S32" i="26"/>
  <c r="AQ32" i="26" s="1"/>
  <c r="L32" i="26"/>
  <c r="I32" i="26"/>
  <c r="AE32" i="26" s="1"/>
  <c r="E32" i="26"/>
  <c r="A32" i="26"/>
  <c r="AO31" i="26"/>
  <c r="AP31" i="26" s="1"/>
  <c r="AN31" i="26"/>
  <c r="AM31" i="26"/>
  <c r="AL31" i="26"/>
  <c r="AH31" i="26"/>
  <c r="AF31" i="26"/>
  <c r="S31" i="26"/>
  <c r="AQ31" i="26" s="1"/>
  <c r="L31" i="26"/>
  <c r="I31" i="26"/>
  <c r="AD31" i="26" s="1"/>
  <c r="D31" i="26"/>
  <c r="A31" i="26"/>
  <c r="AO30" i="26"/>
  <c r="AP30" i="26" s="1"/>
  <c r="AN30" i="26"/>
  <c r="AM30" i="26"/>
  <c r="AL30" i="26"/>
  <c r="AH30" i="26"/>
  <c r="AF30" i="26"/>
  <c r="S30" i="26"/>
  <c r="AQ30" i="26" s="1"/>
  <c r="L30" i="26"/>
  <c r="I30" i="26"/>
  <c r="AD30" i="26" s="1"/>
  <c r="D30" i="26"/>
  <c r="A30" i="26"/>
  <c r="AO29" i="26"/>
  <c r="AP29" i="26" s="1"/>
  <c r="AN29" i="26"/>
  <c r="AM29" i="26"/>
  <c r="AL29" i="26"/>
  <c r="AH29" i="26"/>
  <c r="AF29" i="26"/>
  <c r="S29" i="26"/>
  <c r="AQ29" i="26" s="1"/>
  <c r="L29" i="26"/>
  <c r="I29" i="26"/>
  <c r="AE29" i="26" s="1"/>
  <c r="D29" i="26"/>
  <c r="A29" i="26"/>
  <c r="AO28" i="26"/>
  <c r="AP28" i="26" s="1"/>
  <c r="AN28" i="26"/>
  <c r="AM28" i="26"/>
  <c r="AL28" i="26"/>
  <c r="AH28" i="26"/>
  <c r="AF28" i="26"/>
  <c r="S28" i="26"/>
  <c r="AQ28" i="26" s="1"/>
  <c r="L28" i="26"/>
  <c r="I28" i="26"/>
  <c r="AE28" i="26" s="1"/>
  <c r="D28" i="26"/>
  <c r="A28" i="26"/>
  <c r="AO27" i="26"/>
  <c r="AP27" i="26" s="1"/>
  <c r="AN27" i="26"/>
  <c r="AM27" i="26"/>
  <c r="AL27" i="26"/>
  <c r="AH27" i="26"/>
  <c r="AF27" i="26"/>
  <c r="S27" i="26"/>
  <c r="AQ27" i="26" s="1"/>
  <c r="L27" i="26"/>
  <c r="I27" i="26"/>
  <c r="AE27" i="26" s="1"/>
  <c r="D27" i="26"/>
  <c r="A27" i="26"/>
  <c r="AO26" i="26"/>
  <c r="AP26" i="26" s="1"/>
  <c r="AN26" i="26"/>
  <c r="AM26" i="26"/>
  <c r="AL26" i="26"/>
  <c r="AH26" i="26"/>
  <c r="AF26" i="26"/>
  <c r="S26" i="26"/>
  <c r="AQ26" i="26" s="1"/>
  <c r="L26" i="26"/>
  <c r="I26" i="26"/>
  <c r="AE26" i="26" s="1"/>
  <c r="D26" i="26"/>
  <c r="A26" i="26"/>
  <c r="AO25" i="26"/>
  <c r="AP25" i="26" s="1"/>
  <c r="AN25" i="26"/>
  <c r="AM25" i="26"/>
  <c r="AL25" i="26"/>
  <c r="AH25" i="26"/>
  <c r="AF25" i="26"/>
  <c r="S25" i="26"/>
  <c r="AQ25" i="26" s="1"/>
  <c r="L25" i="26"/>
  <c r="I25" i="26"/>
  <c r="AD25" i="26" s="1"/>
  <c r="E25" i="26"/>
  <c r="A25" i="26"/>
  <c r="AO24" i="26"/>
  <c r="AP24" i="26" s="1"/>
  <c r="AN24" i="26"/>
  <c r="AM24" i="26"/>
  <c r="AL24" i="26"/>
  <c r="AH24" i="26"/>
  <c r="AF24" i="26"/>
  <c r="S24" i="26"/>
  <c r="AQ24" i="26" s="1"/>
  <c r="L24" i="26"/>
  <c r="I24" i="26"/>
  <c r="AE24" i="26" s="1"/>
  <c r="D24" i="26"/>
  <c r="A24" i="26"/>
  <c r="AO23" i="26"/>
  <c r="AP23" i="26" s="1"/>
  <c r="AN23" i="26"/>
  <c r="AM23" i="26"/>
  <c r="AL23" i="26"/>
  <c r="AH23" i="26"/>
  <c r="AF23" i="26"/>
  <c r="S23" i="26"/>
  <c r="AQ23" i="26" s="1"/>
  <c r="L23" i="26"/>
  <c r="I23" i="26"/>
  <c r="AE23" i="26" s="1"/>
  <c r="E23" i="26"/>
  <c r="A23" i="26"/>
  <c r="AO22" i="26"/>
  <c r="AP22" i="26" s="1"/>
  <c r="AN22" i="26"/>
  <c r="AM22" i="26"/>
  <c r="AL22" i="26"/>
  <c r="AH22" i="26"/>
  <c r="AF22" i="26"/>
  <c r="S22" i="26"/>
  <c r="AQ22" i="26" s="1"/>
  <c r="L22" i="26"/>
  <c r="I22" i="26"/>
  <c r="AE22" i="26" s="1"/>
  <c r="D22" i="26"/>
  <c r="A22" i="26"/>
  <c r="AO21" i="26"/>
  <c r="AP21" i="26" s="1"/>
  <c r="AN21" i="26"/>
  <c r="AM21" i="26"/>
  <c r="AL21" i="26"/>
  <c r="AH21" i="26"/>
  <c r="AF21" i="26"/>
  <c r="S21" i="26"/>
  <c r="AQ21" i="26" s="1"/>
  <c r="L21" i="26"/>
  <c r="I21" i="26"/>
  <c r="AE21" i="26" s="1"/>
  <c r="E21" i="26"/>
  <c r="A21" i="26"/>
  <c r="AO20" i="26"/>
  <c r="AP20" i="26" s="1"/>
  <c r="AN20" i="26"/>
  <c r="AM20" i="26"/>
  <c r="AL20" i="26"/>
  <c r="AH20" i="26"/>
  <c r="AF20" i="26"/>
  <c r="S20" i="26"/>
  <c r="AQ20" i="26" s="1"/>
  <c r="L20" i="26"/>
  <c r="I20" i="26"/>
  <c r="AE20" i="26" s="1"/>
  <c r="D20" i="26"/>
  <c r="A20" i="26"/>
  <c r="AO19" i="26"/>
  <c r="AP19" i="26" s="1"/>
  <c r="AN19" i="26"/>
  <c r="AM19" i="26"/>
  <c r="AL19" i="26"/>
  <c r="AH19" i="26"/>
  <c r="AF19" i="26"/>
  <c r="S19" i="26"/>
  <c r="AQ19" i="26" s="1"/>
  <c r="L19" i="26"/>
  <c r="I19" i="26"/>
  <c r="AE19" i="26" s="1"/>
  <c r="D19" i="26"/>
  <c r="A19" i="26"/>
  <c r="AN18" i="26"/>
  <c r="AM18" i="26"/>
  <c r="AL18" i="26"/>
  <c r="AH18" i="26"/>
  <c r="AF18" i="26"/>
  <c r="L18" i="26"/>
  <c r="AO18" i="26" s="1"/>
  <c r="I18" i="26"/>
  <c r="AE18" i="26" s="1"/>
  <c r="D18" i="26"/>
  <c r="A18" i="26"/>
  <c r="AN17" i="26"/>
  <c r="AM17" i="26"/>
  <c r="AL17" i="26"/>
  <c r="AH17" i="26"/>
  <c r="AF17" i="26"/>
  <c r="S17" i="26"/>
  <c r="AQ17" i="26" s="1"/>
  <c r="L17" i="26"/>
  <c r="AO17" i="26" s="1"/>
  <c r="I17" i="26"/>
  <c r="AE17" i="26" s="1"/>
  <c r="E17" i="26"/>
  <c r="A17" i="26"/>
  <c r="AO16" i="26"/>
  <c r="AP16" i="26" s="1"/>
  <c r="AN16" i="26"/>
  <c r="AM16" i="26"/>
  <c r="AL16" i="26"/>
  <c r="AH16" i="26"/>
  <c r="AF16" i="26"/>
  <c r="I16" i="26"/>
  <c r="AE16" i="26" s="1"/>
  <c r="E16" i="26"/>
  <c r="A16" i="26"/>
  <c r="AO15" i="26"/>
  <c r="AN15" i="26"/>
  <c r="AM15" i="26"/>
  <c r="AL15" i="26"/>
  <c r="AH15" i="26"/>
  <c r="AF15" i="26"/>
  <c r="I15" i="26"/>
  <c r="E15" i="26"/>
  <c r="A15" i="26"/>
  <c r="AO14" i="26"/>
  <c r="AP14" i="26" s="1"/>
  <c r="AN14" i="26"/>
  <c r="AM14" i="26"/>
  <c r="AL14" i="26"/>
  <c r="AH14" i="26"/>
  <c r="AF14" i="26"/>
  <c r="I14" i="26"/>
  <c r="D14" i="26"/>
  <c r="A14" i="26"/>
  <c r="AO13" i="26"/>
  <c r="AP13" i="26" s="1"/>
  <c r="AN13" i="26"/>
  <c r="AM13" i="26"/>
  <c r="AL13" i="26"/>
  <c r="AH13" i="26"/>
  <c r="AF13" i="26"/>
  <c r="I13" i="26"/>
  <c r="AE13" i="26" s="1"/>
  <c r="E13" i="26"/>
  <c r="A13" i="26"/>
  <c r="AO12" i="26"/>
  <c r="AN12" i="26"/>
  <c r="AM12" i="26"/>
  <c r="AL12" i="26"/>
  <c r="AH12" i="26"/>
  <c r="AF12" i="26"/>
  <c r="I12" i="26"/>
  <c r="AD12" i="26" s="1"/>
  <c r="AG12" i="26" s="1"/>
  <c r="S12" i="26" s="1"/>
  <c r="AQ12" i="26" s="1"/>
  <c r="D12" i="26"/>
  <c r="E12" i="26"/>
  <c r="A12" i="26"/>
  <c r="AH11" i="26"/>
  <c r="AF11" i="26"/>
  <c r="AG11" i="26" s="1"/>
  <c r="L11" i="26" s="1"/>
  <c r="S11" i="26"/>
  <c r="I11" i="26"/>
  <c r="AC5" i="26"/>
  <c r="AP18" i="26" l="1"/>
  <c r="AP15" i="26"/>
  <c r="AP12" i="26"/>
  <c r="AP1012" i="26" s="1"/>
  <c r="AP17" i="26"/>
  <c r="AG19" i="27"/>
  <c r="S19" i="27" s="1"/>
  <c r="AQ19" i="27" s="1"/>
  <c r="AG18" i="27"/>
  <c r="S18" i="27" s="1"/>
  <c r="AQ18" i="27" s="1"/>
  <c r="S14" i="27"/>
  <c r="AQ14" i="27" s="1"/>
  <c r="S13" i="27"/>
  <c r="AQ13" i="27" s="1"/>
  <c r="AP15" i="27"/>
  <c r="AG12" i="27"/>
  <c r="AD104" i="26"/>
  <c r="AD115" i="26"/>
  <c r="AD83" i="26"/>
  <c r="AD103" i="26"/>
  <c r="AD116" i="26"/>
  <c r="AD99" i="26"/>
  <c r="AG99" i="26" s="1"/>
  <c r="AD111" i="26"/>
  <c r="AD794" i="26"/>
  <c r="AD797" i="26"/>
  <c r="AD800" i="26"/>
  <c r="AD95" i="26"/>
  <c r="AD110" i="26"/>
  <c r="AG110" i="26" s="1"/>
  <c r="AD91" i="26"/>
  <c r="AD109" i="26"/>
  <c r="AD87" i="26"/>
  <c r="AD105" i="26"/>
  <c r="AG105" i="26" s="1"/>
  <c r="AD117" i="26"/>
  <c r="AE640" i="26"/>
  <c r="AD102" i="26"/>
  <c r="AD108" i="26"/>
  <c r="AD114" i="26"/>
  <c r="AE634" i="26"/>
  <c r="AD81" i="26"/>
  <c r="AD85" i="26"/>
  <c r="AG85" i="26" s="1"/>
  <c r="AD89" i="26"/>
  <c r="AG89" i="26" s="1"/>
  <c r="AD93" i="26"/>
  <c r="AD97" i="26"/>
  <c r="AD101" i="26"/>
  <c r="AG101" i="26" s="1"/>
  <c r="AD107" i="26"/>
  <c r="AD113" i="26"/>
  <c r="AG113" i="26" s="1"/>
  <c r="AD106" i="26"/>
  <c r="AD112" i="26"/>
  <c r="AG112" i="26" s="1"/>
  <c r="AD118" i="26"/>
  <c r="AD559" i="26"/>
  <c r="AG559" i="26" s="1"/>
  <c r="AE566" i="26"/>
  <c r="AD82" i="26"/>
  <c r="AG82" i="26" s="1"/>
  <c r="AD88" i="26"/>
  <c r="AD94" i="26"/>
  <c r="AD100" i="26"/>
  <c r="AD404" i="26"/>
  <c r="AG404" i="26" s="1"/>
  <c r="AD565" i="26"/>
  <c r="AE31" i="26"/>
  <c r="AD32" i="26"/>
  <c r="AD86" i="26"/>
  <c r="AD92" i="26"/>
  <c r="AD98" i="26"/>
  <c r="AG98" i="26" s="1"/>
  <c r="AE584" i="26"/>
  <c r="AD585" i="26"/>
  <c r="AD84" i="26"/>
  <c r="AG84" i="26" s="1"/>
  <c r="AD90" i="26"/>
  <c r="AD96" i="26"/>
  <c r="AE238" i="26"/>
  <c r="AE482" i="26"/>
  <c r="AE956" i="26"/>
  <c r="AD77" i="26"/>
  <c r="AE288" i="26"/>
  <c r="AD652" i="26"/>
  <c r="AD58" i="26"/>
  <c r="AG58" i="26" s="1"/>
  <c r="AE523" i="26"/>
  <c r="AD530" i="26"/>
  <c r="AG530" i="26" s="1"/>
  <c r="AE693" i="26"/>
  <c r="AE747" i="26"/>
  <c r="AG877" i="26"/>
  <c r="AE481" i="26"/>
  <c r="AE485" i="26"/>
  <c r="AE536" i="26"/>
  <c r="AD537" i="26"/>
  <c r="AE729" i="26"/>
  <c r="AE992" i="26"/>
  <c r="AD57" i="26"/>
  <c r="AG57" i="26" s="1"/>
  <c r="AE227" i="26"/>
  <c r="AE232" i="26"/>
  <c r="AD410" i="26"/>
  <c r="AG410" i="26" s="1"/>
  <c r="AG868" i="26"/>
  <c r="AE988" i="26"/>
  <c r="AG976" i="26"/>
  <c r="AG982" i="26"/>
  <c r="AD411" i="26"/>
  <c r="AG411" i="26" s="1"/>
  <c r="AG988" i="26"/>
  <c r="AE155" i="26"/>
  <c r="AG693" i="26"/>
  <c r="AD24" i="26"/>
  <c r="AG24" i="26" s="1"/>
  <c r="AD48" i="26"/>
  <c r="AD70" i="26"/>
  <c r="AG70" i="26" s="1"/>
  <c r="AG247" i="26"/>
  <c r="AE270" i="26"/>
  <c r="AE305" i="26"/>
  <c r="AE401" i="26"/>
  <c r="AE595" i="26"/>
  <c r="AD602" i="26"/>
  <c r="AG602" i="26" s="1"/>
  <c r="AE612" i="26"/>
  <c r="AD628" i="26"/>
  <c r="AD689" i="26"/>
  <c r="AE922" i="26"/>
  <c r="AG958" i="26"/>
  <c r="AD69" i="26"/>
  <c r="AG69" i="26" s="1"/>
  <c r="AE157" i="26"/>
  <c r="AG241" i="26"/>
  <c r="AE577" i="26"/>
  <c r="AD578" i="26"/>
  <c r="AG578" i="26" s="1"/>
  <c r="AD579" i="26"/>
  <c r="AE608" i="26"/>
  <c r="AD609" i="26"/>
  <c r="AE646" i="26"/>
  <c r="AE721" i="26"/>
  <c r="AE30" i="26"/>
  <c r="AD65" i="26"/>
  <c r="AE179" i="26"/>
  <c r="AG235" i="26"/>
  <c r="AE244" i="26"/>
  <c r="AG305" i="26"/>
  <c r="AD407" i="26"/>
  <c r="AG407" i="26" s="1"/>
  <c r="AE415" i="26"/>
  <c r="AD419" i="26"/>
  <c r="AG419" i="26" s="1"/>
  <c r="AG701" i="26"/>
  <c r="AD830" i="26"/>
  <c r="AE864" i="26"/>
  <c r="AD571" i="26"/>
  <c r="AG571" i="26" s="1"/>
  <c r="AD572" i="26"/>
  <c r="AE616" i="26"/>
  <c r="AE771" i="26"/>
  <c r="AD806" i="26"/>
  <c r="AD809" i="26"/>
  <c r="AG851" i="26"/>
  <c r="AG864" i="26"/>
  <c r="AE25" i="26"/>
  <c r="AD26" i="26"/>
  <c r="AG26" i="26" s="1"/>
  <c r="AD63" i="26"/>
  <c r="AG63" i="26" s="1"/>
  <c r="AD75" i="26"/>
  <c r="AE529" i="26"/>
  <c r="AE601" i="26"/>
  <c r="AG948" i="26"/>
  <c r="AE37" i="26"/>
  <c r="AD38" i="26"/>
  <c r="AG38" i="26" s="1"/>
  <c r="AD19" i="26"/>
  <c r="AD56" i="26"/>
  <c r="AG56" i="26" s="1"/>
  <c r="AD59" i="26"/>
  <c r="AD71" i="26"/>
  <c r="AG71" i="26" s="1"/>
  <c r="AG149" i="26"/>
  <c r="AE150" i="26"/>
  <c r="AG198" i="26"/>
  <c r="AG200" i="26"/>
  <c r="AE262" i="26"/>
  <c r="AG266" i="26"/>
  <c r="AG281" i="26"/>
  <c r="AD405" i="26"/>
  <c r="AE421" i="26"/>
  <c r="AE541" i="26"/>
  <c r="AD542" i="26"/>
  <c r="AD543" i="26"/>
  <c r="AG543" i="26" s="1"/>
  <c r="AD573" i="26"/>
  <c r="AG716" i="26"/>
  <c r="AE734" i="26"/>
  <c r="AE739" i="26"/>
  <c r="AE746" i="26"/>
  <c r="AG761" i="26"/>
  <c r="AG847" i="26"/>
  <c r="AG865" i="26"/>
  <c r="AG876" i="26"/>
  <c r="AE925" i="26"/>
  <c r="AE939" i="26"/>
  <c r="AG966" i="26"/>
  <c r="AG153" i="26"/>
  <c r="AG181" i="26"/>
  <c r="AG236" i="26"/>
  <c r="AG242" i="26"/>
  <c r="AG248" i="26"/>
  <c r="AE151" i="26"/>
  <c r="AG159" i="26"/>
  <c r="AG165" i="26"/>
  <c r="AE173" i="26"/>
  <c r="AE276" i="26"/>
  <c r="AE282" i="26"/>
  <c r="AE299" i="26"/>
  <c r="AD535" i="26"/>
  <c r="AE548" i="26"/>
  <c r="AD549" i="26"/>
  <c r="AD607" i="26"/>
  <c r="AG607" i="26" s="1"/>
  <c r="AD826" i="26"/>
  <c r="AD838" i="26"/>
  <c r="AG838" i="26" s="1"/>
  <c r="AE928" i="26"/>
  <c r="AG969" i="26"/>
  <c r="AE970" i="26"/>
  <c r="AE987" i="26"/>
  <c r="AD64" i="26"/>
  <c r="AD76" i="26"/>
  <c r="AG76" i="26" s="1"/>
  <c r="AE175" i="26"/>
  <c r="AE180" i="26"/>
  <c r="AE198" i="26"/>
  <c r="AE200" i="26"/>
  <c r="AE252" i="26"/>
  <c r="AG265" i="26"/>
  <c r="AE399" i="26"/>
  <c r="AD423" i="26"/>
  <c r="AE710" i="26"/>
  <c r="AE716" i="26"/>
  <c r="AD803" i="26"/>
  <c r="AG867" i="26"/>
  <c r="AD920" i="26"/>
  <c r="AD698" i="26"/>
  <c r="AG698" i="26" s="1"/>
  <c r="AE698" i="26"/>
  <c r="AG140" i="26"/>
  <c r="AG143" i="26"/>
  <c r="AG171" i="26"/>
  <c r="AG197" i="26"/>
  <c r="AG201" i="26"/>
  <c r="AG257" i="26"/>
  <c r="AG260" i="26"/>
  <c r="AD275" i="26"/>
  <c r="AG275" i="26" s="1"/>
  <c r="AG293" i="26"/>
  <c r="AD300" i="26"/>
  <c r="AE300" i="26"/>
  <c r="AD472" i="26"/>
  <c r="AE472" i="26"/>
  <c r="AE531" i="26"/>
  <c r="AD531" i="26"/>
  <c r="AG531" i="26" s="1"/>
  <c r="AE560" i="26"/>
  <c r="AD560" i="26"/>
  <c r="AE603" i="26"/>
  <c r="AD603" i="26"/>
  <c r="AE621" i="26"/>
  <c r="AD621" i="26"/>
  <c r="AG621" i="26" s="1"/>
  <c r="AD763" i="26"/>
  <c r="AE763" i="26"/>
  <c r="AE824" i="26"/>
  <c r="AD824" i="26"/>
  <c r="AG824" i="26" s="1"/>
  <c r="AD984" i="26"/>
  <c r="AG984" i="26" s="1"/>
  <c r="AE553" i="26"/>
  <c r="AD553" i="26"/>
  <c r="AD728" i="26"/>
  <c r="AG728" i="26" s="1"/>
  <c r="AG157" i="26"/>
  <c r="AG175" i="26"/>
  <c r="AG179" i="26"/>
  <c r="AG227" i="26"/>
  <c r="AD287" i="26"/>
  <c r="AG287" i="26" s="1"/>
  <c r="AE287" i="26"/>
  <c r="AG299" i="26"/>
  <c r="AE406" i="26"/>
  <c r="AD406" i="26"/>
  <c r="AE791" i="26"/>
  <c r="AD791" i="26"/>
  <c r="AE517" i="26"/>
  <c r="AD517" i="26"/>
  <c r="AE589" i="26"/>
  <c r="AD589" i="26"/>
  <c r="AD759" i="26"/>
  <c r="AG759" i="26" s="1"/>
  <c r="AE759" i="26"/>
  <c r="AD934" i="26"/>
  <c r="AG934" i="26" s="1"/>
  <c r="AE934" i="26"/>
  <c r="AD964" i="26"/>
  <c r="AG964" i="26" s="1"/>
  <c r="AE964" i="26"/>
  <c r="AD398" i="26"/>
  <c r="AG398" i="26" s="1"/>
  <c r="AE398" i="26"/>
  <c r="AD770" i="26"/>
  <c r="AG770" i="26" s="1"/>
  <c r="AE770" i="26"/>
  <c r="AD20" i="26"/>
  <c r="AG20" i="26" s="1"/>
  <c r="AD53" i="26"/>
  <c r="AG53" i="26" s="1"/>
  <c r="AD62" i="26"/>
  <c r="AG62" i="26" s="1"/>
  <c r="AD68" i="26"/>
  <c r="AG68" i="26" s="1"/>
  <c r="AD74" i="26"/>
  <c r="AG74" i="26" s="1"/>
  <c r="AE294" i="26"/>
  <c r="AD36" i="26"/>
  <c r="AG36" i="26" s="1"/>
  <c r="AE42" i="26"/>
  <c r="AD43" i="26"/>
  <c r="AG43" i="26" s="1"/>
  <c r="AE49" i="26"/>
  <c r="AD50" i="26"/>
  <c r="AG50" i="26" s="1"/>
  <c r="AD61" i="26"/>
  <c r="AD67" i="26"/>
  <c r="AG67" i="26" s="1"/>
  <c r="AD73" i="26"/>
  <c r="AG73" i="26" s="1"/>
  <c r="AD79" i="26"/>
  <c r="AG79" i="26" s="1"/>
  <c r="AD119" i="26"/>
  <c r="AG119" i="26" s="1"/>
  <c r="AE139" i="26"/>
  <c r="AE149" i="26"/>
  <c r="AG151" i="26"/>
  <c r="AG155" i="26"/>
  <c r="AE156" i="26"/>
  <c r="AG173" i="26"/>
  <c r="AE174" i="26"/>
  <c r="AE181" i="26"/>
  <c r="AG183" i="26"/>
  <c r="AG195" i="26"/>
  <c r="AE228" i="26"/>
  <c r="AE275" i="26"/>
  <c r="AE281" i="26"/>
  <c r="AE306" i="26"/>
  <c r="AD311" i="26"/>
  <c r="AG311" i="26" s="1"/>
  <c r="AE312" i="26"/>
  <c r="AE409" i="26"/>
  <c r="AD409" i="26"/>
  <c r="AG409" i="26" s="1"/>
  <c r="AE524" i="26"/>
  <c r="AD524" i="26"/>
  <c r="AE567" i="26"/>
  <c r="AD567" i="26"/>
  <c r="AE596" i="26"/>
  <c r="AD596" i="26"/>
  <c r="AG596" i="26" s="1"/>
  <c r="AE617" i="26"/>
  <c r="AD617" i="26"/>
  <c r="AE688" i="26"/>
  <c r="AD688" i="26"/>
  <c r="AG688" i="26" s="1"/>
  <c r="AD993" i="26"/>
  <c r="AG993" i="26" s="1"/>
  <c r="AE993" i="26"/>
  <c r="AE784" i="26"/>
  <c r="AD784" i="26"/>
  <c r="AD80" i="26"/>
  <c r="AG80" i="26" s="1"/>
  <c r="AE251" i="26"/>
  <c r="AE258" i="26"/>
  <c r="AE269" i="26"/>
  <c r="AD44" i="26"/>
  <c r="AG44" i="26" s="1"/>
  <c r="AD54" i="26"/>
  <c r="AD60" i="26"/>
  <c r="AG60" i="26" s="1"/>
  <c r="AD66" i="26"/>
  <c r="AG66" i="26" s="1"/>
  <c r="AD72" i="26"/>
  <c r="AG72" i="26" s="1"/>
  <c r="AD78" i="26"/>
  <c r="AG78" i="26" s="1"/>
  <c r="AE145" i="26"/>
  <c r="AE197" i="26"/>
  <c r="AE201" i="26"/>
  <c r="AG251" i="26"/>
  <c r="AG254" i="26"/>
  <c r="AE257" i="26"/>
  <c r="AG269" i="26"/>
  <c r="AE293" i="26"/>
  <c r="AE613" i="26"/>
  <c r="AD613" i="26"/>
  <c r="AD704" i="26"/>
  <c r="AG704" i="26" s="1"/>
  <c r="AE704" i="26"/>
  <c r="AE787" i="26"/>
  <c r="AD787" i="26"/>
  <c r="AD859" i="26"/>
  <c r="AG859" i="26" s="1"/>
  <c r="AE859" i="26"/>
  <c r="AD403" i="26"/>
  <c r="AG403" i="26" s="1"/>
  <c r="AE469" i="26"/>
  <c r="AE478" i="26"/>
  <c r="AE518" i="26"/>
  <c r="AD519" i="26"/>
  <c r="AG519" i="26" s="1"/>
  <c r="AE547" i="26"/>
  <c r="AE554" i="26"/>
  <c r="AD555" i="26"/>
  <c r="AE583" i="26"/>
  <c r="AE590" i="26"/>
  <c r="AD591" i="26"/>
  <c r="AD622" i="26"/>
  <c r="AE625" i="26"/>
  <c r="AE631" i="26"/>
  <c r="AE637" i="26"/>
  <c r="AE643" i="26"/>
  <c r="AE649" i="26"/>
  <c r="AE705" i="26"/>
  <c r="AG707" i="26"/>
  <c r="AG731" i="26"/>
  <c r="AG749" i="26"/>
  <c r="AE751" i="26"/>
  <c r="AE758" i="26"/>
  <c r="AE775" i="26"/>
  <c r="AD812" i="26"/>
  <c r="AG812" i="26" s="1"/>
  <c r="AD818" i="26"/>
  <c r="AD836" i="26"/>
  <c r="AE845" i="26"/>
  <c r="AG857" i="26"/>
  <c r="AE858" i="26"/>
  <c r="AE865" i="26"/>
  <c r="AE867" i="26"/>
  <c r="AE924" i="26"/>
  <c r="AE941" i="26"/>
  <c r="AG951" i="26"/>
  <c r="AE952" i="26"/>
  <c r="AG954" i="26"/>
  <c r="AE959" i="26"/>
  <c r="AE969" i="26"/>
  <c r="AE977" i="26"/>
  <c r="AE989" i="26"/>
  <c r="AD414" i="26"/>
  <c r="AG414" i="26" s="1"/>
  <c r="AD417" i="26"/>
  <c r="AG417" i="26" s="1"/>
  <c r="AE466" i="26"/>
  <c r="AE475" i="26"/>
  <c r="AE479" i="26"/>
  <c r="AG758" i="26"/>
  <c r="AG858" i="26"/>
  <c r="AG987" i="26"/>
  <c r="AG710" i="26"/>
  <c r="AG970" i="26"/>
  <c r="AD525" i="26"/>
  <c r="AD561" i="26"/>
  <c r="AG561" i="26" s="1"/>
  <c r="AD597" i="26"/>
  <c r="AD618" i="26"/>
  <c r="AG618" i="26" s="1"/>
  <c r="AD687" i="26"/>
  <c r="AG689" i="26"/>
  <c r="AE735" i="26"/>
  <c r="AG746" i="26"/>
  <c r="AD779" i="26"/>
  <c r="AG779" i="26" s="1"/>
  <c r="AD815" i="26"/>
  <c r="AG815" i="26" s="1"/>
  <c r="AD821" i="26"/>
  <c r="AD832" i="26"/>
  <c r="AD842" i="26"/>
  <c r="AG842" i="26" s="1"/>
  <c r="AG870" i="26"/>
  <c r="AE877" i="26"/>
  <c r="AG928" i="26"/>
  <c r="AE951" i="26"/>
  <c r="AE971" i="26"/>
  <c r="AE982" i="26"/>
  <c r="AD21" i="26"/>
  <c r="AG21" i="26" s="1"/>
  <c r="AD27" i="26"/>
  <c r="AG27" i="26" s="1"/>
  <c r="AG30" i="26"/>
  <c r="AD33" i="26"/>
  <c r="AG33" i="26" s="1"/>
  <c r="AD39" i="26"/>
  <c r="AG39" i="26" s="1"/>
  <c r="AG42" i="26"/>
  <c r="AD45" i="26"/>
  <c r="AG45" i="26" s="1"/>
  <c r="AG48" i="26"/>
  <c r="AD51" i="26"/>
  <c r="AG51" i="26" s="1"/>
  <c r="AE124" i="26"/>
  <c r="AE127" i="26"/>
  <c r="AE130" i="26"/>
  <c r="AE133" i="26"/>
  <c r="AE136" i="26"/>
  <c r="AG161" i="26"/>
  <c r="AE162" i="26"/>
  <c r="AE167" i="26"/>
  <c r="AG169" i="26"/>
  <c r="AE187" i="26"/>
  <c r="AG191" i="26"/>
  <c r="AE192" i="26"/>
  <c r="AG229" i="26"/>
  <c r="AE233" i="26"/>
  <c r="AE239" i="26"/>
  <c r="AE245" i="26"/>
  <c r="AE250" i="26"/>
  <c r="AE256" i="26"/>
  <c r="AE264" i="26"/>
  <c r="AG402" i="26"/>
  <c r="AG408" i="26"/>
  <c r="AD412" i="26"/>
  <c r="AG412" i="26" s="1"/>
  <c r="AE425" i="26"/>
  <c r="AE428" i="26"/>
  <c r="AE431" i="26"/>
  <c r="AE434" i="26"/>
  <c r="AE437" i="26"/>
  <c r="AE440" i="26"/>
  <c r="AE443" i="26"/>
  <c r="AE446" i="26"/>
  <c r="AE449" i="26"/>
  <c r="AE452" i="26"/>
  <c r="AE455" i="26"/>
  <c r="AE458" i="26"/>
  <c r="AE461" i="26"/>
  <c r="AE464" i="26"/>
  <c r="AE467" i="26"/>
  <c r="AE470" i="26"/>
  <c r="AE473" i="26"/>
  <c r="AE476" i="26"/>
  <c r="AD569" i="26"/>
  <c r="AE569" i="26"/>
  <c r="AG19" i="26"/>
  <c r="AD22" i="26"/>
  <c r="AG22" i="26" s="1"/>
  <c r="AG25" i="26"/>
  <c r="AG31" i="26"/>
  <c r="AG37" i="26"/>
  <c r="AD40" i="26"/>
  <c r="AG40" i="26" s="1"/>
  <c r="AG49" i="26"/>
  <c r="AD52" i="26"/>
  <c r="AG52" i="26" s="1"/>
  <c r="AG284" i="26"/>
  <c r="AG290" i="26"/>
  <c r="AG296" i="26"/>
  <c r="AG302" i="26"/>
  <c r="AG308" i="26"/>
  <c r="AG314" i="26"/>
  <c r="AD484" i="26"/>
  <c r="AE484" i="26"/>
  <c r="AE558" i="26"/>
  <c r="AD558" i="26"/>
  <c r="AG558" i="26" s="1"/>
  <c r="AD563" i="26"/>
  <c r="AG563" i="26" s="1"/>
  <c r="AE563" i="26"/>
  <c r="AD28" i="26"/>
  <c r="AG28" i="26" s="1"/>
  <c r="AD34" i="26"/>
  <c r="AG34" i="26" s="1"/>
  <c r="AD46" i="26"/>
  <c r="AG46" i="26" s="1"/>
  <c r="AD55" i="26"/>
  <c r="AG55" i="26" s="1"/>
  <c r="AD23" i="26"/>
  <c r="AG23" i="26" s="1"/>
  <c r="AD29" i="26"/>
  <c r="AG29" i="26" s="1"/>
  <c r="AG32" i="26"/>
  <c r="AD35" i="26"/>
  <c r="AG35" i="26" s="1"/>
  <c r="AD41" i="26"/>
  <c r="AG41" i="26" s="1"/>
  <c r="AD47" i="26"/>
  <c r="AG47" i="26" s="1"/>
  <c r="AG54" i="26"/>
  <c r="AG59" i="26"/>
  <c r="AG61" i="26"/>
  <c r="AG64" i="26"/>
  <c r="AG65" i="26"/>
  <c r="AG75" i="26"/>
  <c r="AG77" i="26"/>
  <c r="AG81" i="26"/>
  <c r="AG83" i="26"/>
  <c r="AG86" i="26"/>
  <c r="AG87" i="26"/>
  <c r="AG88" i="26"/>
  <c r="AG90" i="26"/>
  <c r="AG91" i="26"/>
  <c r="AG92" i="26"/>
  <c r="AG93" i="26"/>
  <c r="AG94" i="26"/>
  <c r="AG95" i="26"/>
  <c r="AG96" i="26"/>
  <c r="AG97" i="26"/>
  <c r="AG100" i="26"/>
  <c r="AG102" i="26"/>
  <c r="AG103" i="26"/>
  <c r="AG104" i="26"/>
  <c r="AG106" i="26"/>
  <c r="AG107" i="26"/>
  <c r="AG108" i="26"/>
  <c r="AG109" i="26"/>
  <c r="AG111" i="26"/>
  <c r="AG114" i="26"/>
  <c r="AG115" i="26"/>
  <c r="AG116" i="26"/>
  <c r="AG117" i="26"/>
  <c r="AG118" i="26"/>
  <c r="AE142" i="26"/>
  <c r="AE163" i="26"/>
  <c r="AG167" i="26"/>
  <c r="AE168" i="26"/>
  <c r="AE185" i="26"/>
  <c r="AG187" i="26"/>
  <c r="AG189" i="26"/>
  <c r="AE193" i="26"/>
  <c r="AG233" i="26"/>
  <c r="AG239" i="26"/>
  <c r="AG245" i="26"/>
  <c r="AG253" i="26"/>
  <c r="AG259" i="26"/>
  <c r="AE263" i="26"/>
  <c r="AE268" i="26"/>
  <c r="AE274" i="26"/>
  <c r="AE280" i="26"/>
  <c r="AE286" i="26"/>
  <c r="AE292" i="26"/>
  <c r="AE298" i="26"/>
  <c r="AE304" i="26"/>
  <c r="AE310" i="26"/>
  <c r="AG406" i="26"/>
  <c r="AD413" i="26"/>
  <c r="AG413" i="26" s="1"/>
  <c r="AE426" i="26"/>
  <c r="AE429" i="26"/>
  <c r="AE432" i="26"/>
  <c r="AE435" i="26"/>
  <c r="AE438" i="26"/>
  <c r="AE441" i="26"/>
  <c r="AE444" i="26"/>
  <c r="AE447" i="26"/>
  <c r="AE450" i="26"/>
  <c r="AE453" i="26"/>
  <c r="AE456" i="26"/>
  <c r="AE459" i="26"/>
  <c r="AE462" i="26"/>
  <c r="AE465" i="26"/>
  <c r="AE468" i="26"/>
  <c r="AE471" i="26"/>
  <c r="AE474" i="26"/>
  <c r="AE477" i="26"/>
  <c r="AE480" i="26"/>
  <c r="AE483" i="26"/>
  <c r="AD516" i="26"/>
  <c r="AG516" i="26" s="1"/>
  <c r="AD522" i="26"/>
  <c r="AG522" i="26" s="1"/>
  <c r="AD528" i="26"/>
  <c r="AG528" i="26" s="1"/>
  <c r="AD534" i="26"/>
  <c r="AG534" i="26" s="1"/>
  <c r="AD540" i="26"/>
  <c r="AG540" i="26" s="1"/>
  <c r="AD546" i="26"/>
  <c r="AG546" i="26" s="1"/>
  <c r="AE552" i="26"/>
  <c r="AD552" i="26"/>
  <c r="AG552" i="26" s="1"/>
  <c r="AD557" i="26"/>
  <c r="AE557" i="26"/>
  <c r="AE35" i="26"/>
  <c r="AE47" i="26"/>
  <c r="AG123" i="26"/>
  <c r="AG125" i="26"/>
  <c r="AG128" i="26"/>
  <c r="AG131" i="26"/>
  <c r="AG134" i="26"/>
  <c r="AG137" i="26"/>
  <c r="AG147" i="26"/>
  <c r="AG177" i="26"/>
  <c r="AG230" i="26"/>
  <c r="AD515" i="26"/>
  <c r="AG515" i="26" s="1"/>
  <c r="AE515" i="26"/>
  <c r="AD521" i="26"/>
  <c r="AG521" i="26" s="1"/>
  <c r="AE521" i="26"/>
  <c r="AD527" i="26"/>
  <c r="AE527" i="26"/>
  <c r="AD533" i="26"/>
  <c r="AE533" i="26"/>
  <c r="AD539" i="26"/>
  <c r="AG539" i="26" s="1"/>
  <c r="AE539" i="26"/>
  <c r="AD545" i="26"/>
  <c r="AE545" i="26"/>
  <c r="AD551" i="26"/>
  <c r="AG551" i="26" s="1"/>
  <c r="AE551" i="26"/>
  <c r="AE161" i="26"/>
  <c r="AG163" i="26"/>
  <c r="AE169" i="26"/>
  <c r="AG185" i="26"/>
  <c r="AE186" i="26"/>
  <c r="AE191" i="26"/>
  <c r="AG193" i="26"/>
  <c r="AE226" i="26"/>
  <c r="AE234" i="26"/>
  <c r="AE240" i="26"/>
  <c r="AE246" i="26"/>
  <c r="AG263" i="26"/>
  <c r="AG271" i="26"/>
  <c r="AG277" i="26"/>
  <c r="AG283" i="26"/>
  <c r="AG289" i="26"/>
  <c r="AG295" i="26"/>
  <c r="AG301" i="26"/>
  <c r="AG307" i="26"/>
  <c r="AG313" i="26"/>
  <c r="AD400" i="26"/>
  <c r="AG400" i="26" s="1"/>
  <c r="AG401" i="26"/>
  <c r="AE402" i="26"/>
  <c r="AE408" i="26"/>
  <c r="AD416" i="26"/>
  <c r="AG416" i="26" s="1"/>
  <c r="AD418" i="26"/>
  <c r="AG418" i="26" s="1"/>
  <c r="AD420" i="26"/>
  <c r="AG420" i="26" s="1"/>
  <c r="AD422" i="26"/>
  <c r="AG422" i="26" s="1"/>
  <c r="AE424" i="26"/>
  <c r="AE427" i="26"/>
  <c r="AE430" i="26"/>
  <c r="AE433" i="26"/>
  <c r="AE436" i="26"/>
  <c r="AE439" i="26"/>
  <c r="AE442" i="26"/>
  <c r="AE445" i="26"/>
  <c r="AE448" i="26"/>
  <c r="AE451" i="26"/>
  <c r="AE454" i="26"/>
  <c r="AE457" i="26"/>
  <c r="AE460" i="26"/>
  <c r="AE463" i="26"/>
  <c r="AE514" i="26"/>
  <c r="AD514" i="26"/>
  <c r="AG514" i="26" s="1"/>
  <c r="AE520" i="26"/>
  <c r="AD520" i="26"/>
  <c r="AG520" i="26" s="1"/>
  <c r="AE526" i="26"/>
  <c r="AD526" i="26"/>
  <c r="AG526" i="26" s="1"/>
  <c r="AE532" i="26"/>
  <c r="AD532" i="26"/>
  <c r="AG532" i="26" s="1"/>
  <c r="AE538" i="26"/>
  <c r="AD538" i="26"/>
  <c r="AG538" i="26" s="1"/>
  <c r="AE544" i="26"/>
  <c r="AD544" i="26"/>
  <c r="AG544" i="26" s="1"/>
  <c r="AE516" i="26"/>
  <c r="AE522" i="26"/>
  <c r="AE528" i="26"/>
  <c r="AE534" i="26"/>
  <c r="AE540" i="26"/>
  <c r="AE546" i="26"/>
  <c r="AD564" i="26"/>
  <c r="AG564" i="26" s="1"/>
  <c r="AD570" i="26"/>
  <c r="AG570" i="26" s="1"/>
  <c r="AE575" i="26"/>
  <c r="AD576" i="26"/>
  <c r="AG576" i="26" s="1"/>
  <c r="AE581" i="26"/>
  <c r="AD582" i="26"/>
  <c r="AG582" i="26" s="1"/>
  <c r="AE587" i="26"/>
  <c r="AD588" i="26"/>
  <c r="AG588" i="26" s="1"/>
  <c r="AE593" i="26"/>
  <c r="AD594" i="26"/>
  <c r="AG594" i="26" s="1"/>
  <c r="AE599" i="26"/>
  <c r="AD600" i="26"/>
  <c r="AG600" i="26" s="1"/>
  <c r="AE605" i="26"/>
  <c r="AD606" i="26"/>
  <c r="AG606" i="26" s="1"/>
  <c r="AE610" i="26"/>
  <c r="AD611" i="26"/>
  <c r="AG611" i="26" s="1"/>
  <c r="AE615" i="26"/>
  <c r="AE619" i="26"/>
  <c r="AD620" i="26"/>
  <c r="AG620" i="26" s="1"/>
  <c r="AE624" i="26"/>
  <c r="AG626" i="26"/>
  <c r="AE627" i="26"/>
  <c r="AG629" i="26"/>
  <c r="AE630" i="26"/>
  <c r="AG632" i="26"/>
  <c r="AE633" i="26"/>
  <c r="AG635" i="26"/>
  <c r="AE636" i="26"/>
  <c r="AG638" i="26"/>
  <c r="AE639" i="26"/>
  <c r="AG641" i="26"/>
  <c r="AE642" i="26"/>
  <c r="AG644" i="26"/>
  <c r="AG647" i="26"/>
  <c r="AG650" i="26"/>
  <c r="AG653" i="26"/>
  <c r="AG657" i="26"/>
  <c r="AG663" i="26"/>
  <c r="AG669" i="26"/>
  <c r="AG675" i="26"/>
  <c r="AD679" i="26"/>
  <c r="AG679" i="26" s="1"/>
  <c r="AG681" i="26"/>
  <c r="AG682" i="26"/>
  <c r="AD685" i="26"/>
  <c r="AG685" i="26" s="1"/>
  <c r="AD686" i="26"/>
  <c r="AG686" i="26" s="1"/>
  <c r="AE697" i="26"/>
  <c r="AG699" i="26"/>
  <c r="AE703" i="26"/>
  <c r="AG713" i="26"/>
  <c r="AG719" i="26"/>
  <c r="AE728" i="26"/>
  <c r="AG743" i="26"/>
  <c r="AD753" i="26"/>
  <c r="AE753" i="26"/>
  <c r="AE785" i="26"/>
  <c r="AD785" i="26"/>
  <c r="AG785" i="26" s="1"/>
  <c r="AD793" i="26"/>
  <c r="AG793" i="26" s="1"/>
  <c r="AE793" i="26"/>
  <c r="AE841" i="26"/>
  <c r="AD841" i="26"/>
  <c r="AG841" i="26" s="1"/>
  <c r="AG692" i="26"/>
  <c r="AG697" i="26"/>
  <c r="AE709" i="26"/>
  <c r="AE715" i="26"/>
  <c r="AG755" i="26"/>
  <c r="AD765" i="26"/>
  <c r="AG765" i="26" s="1"/>
  <c r="AE765" i="26"/>
  <c r="AD781" i="26"/>
  <c r="AG781" i="26" s="1"/>
  <c r="AE781" i="26"/>
  <c r="AD772" i="26"/>
  <c r="AG772" i="26" s="1"/>
  <c r="AE823" i="26"/>
  <c r="AD823" i="26"/>
  <c r="AG823" i="26" s="1"/>
  <c r="AG660" i="26"/>
  <c r="AG666" i="26"/>
  <c r="AG672" i="26"/>
  <c r="AG678" i="26"/>
  <c r="AG684" i="26"/>
  <c r="AD727" i="26"/>
  <c r="AG727" i="26" s="1"/>
  <c r="AE727" i="26"/>
  <c r="AD733" i="26"/>
  <c r="AG733" i="26" s="1"/>
  <c r="AE733" i="26"/>
  <c r="AD740" i="26"/>
  <c r="AG740" i="26" s="1"/>
  <c r="AE740" i="26"/>
  <c r="AD745" i="26"/>
  <c r="AG745" i="26" s="1"/>
  <c r="AE745" i="26"/>
  <c r="AD550" i="26"/>
  <c r="AG550" i="26" s="1"/>
  <c r="AD556" i="26"/>
  <c r="AG556" i="26" s="1"/>
  <c r="AD562" i="26"/>
  <c r="AG562" i="26" s="1"/>
  <c r="AD568" i="26"/>
  <c r="AG568" i="26" s="1"/>
  <c r="AD574" i="26"/>
  <c r="AG574" i="26" s="1"/>
  <c r="AD580" i="26"/>
  <c r="AG580" i="26" s="1"/>
  <c r="AD586" i="26"/>
  <c r="AG586" i="26" s="1"/>
  <c r="AD592" i="26"/>
  <c r="AG592" i="26" s="1"/>
  <c r="AD598" i="26"/>
  <c r="AG598" i="26" s="1"/>
  <c r="AD604" i="26"/>
  <c r="AG604" i="26" s="1"/>
  <c r="AD614" i="26"/>
  <c r="AG614" i="26" s="1"/>
  <c r="AD623" i="26"/>
  <c r="AG623" i="26" s="1"/>
  <c r="AE626" i="26"/>
  <c r="AE629" i="26"/>
  <c r="AE632" i="26"/>
  <c r="AE635" i="26"/>
  <c r="AE638" i="26"/>
  <c r="AE641" i="26"/>
  <c r="AE644" i="26"/>
  <c r="AG646" i="26"/>
  <c r="AE647" i="26"/>
  <c r="AG649" i="26"/>
  <c r="AE650" i="26"/>
  <c r="AG652" i="26"/>
  <c r="AE653" i="26"/>
  <c r="AG655" i="26"/>
  <c r="AD658" i="26"/>
  <c r="AG658" i="26" s="1"/>
  <c r="AG661" i="26"/>
  <c r="AD664" i="26"/>
  <c r="AG664" i="26" s="1"/>
  <c r="AG667" i="26"/>
  <c r="AD670" i="26"/>
  <c r="AG670" i="26" s="1"/>
  <c r="AG673" i="26"/>
  <c r="AD676" i="26"/>
  <c r="AG676" i="26" s="1"/>
  <c r="AG680" i="26"/>
  <c r="AE682" i="26"/>
  <c r="AD683" i="26"/>
  <c r="AG683" i="26" s="1"/>
  <c r="AE691" i="26"/>
  <c r="AE699" i="26"/>
  <c r="AD752" i="26"/>
  <c r="AG752" i="26" s="1"/>
  <c r="AE752" i="26"/>
  <c r="AD757" i="26"/>
  <c r="AG757" i="26" s="1"/>
  <c r="AE757" i="26"/>
  <c r="AD767" i="26"/>
  <c r="AG767" i="26" s="1"/>
  <c r="AD769" i="26"/>
  <c r="AE769" i="26"/>
  <c r="AE814" i="26"/>
  <c r="AD814" i="26"/>
  <c r="AG814" i="26" s="1"/>
  <c r="AG518" i="26"/>
  <c r="AG524" i="26"/>
  <c r="AG536" i="26"/>
  <c r="AG542" i="26"/>
  <c r="AG548" i="26"/>
  <c r="AE550" i="26"/>
  <c r="AG554" i="26"/>
  <c r="AE556" i="26"/>
  <c r="AG560" i="26"/>
  <c r="AE562" i="26"/>
  <c r="AG566" i="26"/>
  <c r="AE568" i="26"/>
  <c r="AG572" i="26"/>
  <c r="AE574" i="26"/>
  <c r="AE580" i="26"/>
  <c r="AG584" i="26"/>
  <c r="AE586" i="26"/>
  <c r="AG590" i="26"/>
  <c r="AE592" i="26"/>
  <c r="AE598" i="26"/>
  <c r="AE604" i="26"/>
  <c r="AG608" i="26"/>
  <c r="AE614" i="26"/>
  <c r="AG617" i="26"/>
  <c r="AE623" i="26"/>
  <c r="AD645" i="26"/>
  <c r="AG645" i="26" s="1"/>
  <c r="AD648" i="26"/>
  <c r="AG648" i="26" s="1"/>
  <c r="AD651" i="26"/>
  <c r="AG651" i="26" s="1"/>
  <c r="AD654" i="26"/>
  <c r="AG654" i="26" s="1"/>
  <c r="AG656" i="26"/>
  <c r="AD659" i="26"/>
  <c r="AG659" i="26" s="1"/>
  <c r="AG662" i="26"/>
  <c r="AD665" i="26"/>
  <c r="AG665" i="26" s="1"/>
  <c r="AG668" i="26"/>
  <c r="AD671" i="26"/>
  <c r="AG671" i="26" s="1"/>
  <c r="AG674" i="26"/>
  <c r="AD677" i="26"/>
  <c r="AG677" i="26" s="1"/>
  <c r="AG691" i="26"/>
  <c r="AE692" i="26"/>
  <c r="AD722" i="26"/>
  <c r="AG722" i="26" s="1"/>
  <c r="AE723" i="26"/>
  <c r="AG725" i="26"/>
  <c r="AD741" i="26"/>
  <c r="AE741" i="26"/>
  <c r="AD764" i="26"/>
  <c r="AG764" i="26" s="1"/>
  <c r="AE764" i="26"/>
  <c r="AE772" i="26"/>
  <c r="AD796" i="26"/>
  <c r="AG796" i="26" s="1"/>
  <c r="AE805" i="26"/>
  <c r="AD805" i="26"/>
  <c r="AG805" i="26" s="1"/>
  <c r="AE827" i="26"/>
  <c r="AD827" i="26"/>
  <c r="AG852" i="26"/>
  <c r="AG863" i="26"/>
  <c r="AG873" i="26"/>
  <c r="AD926" i="26"/>
  <c r="AG926" i="26" s="1"/>
  <c r="AE945" i="26"/>
  <c r="AG957" i="26"/>
  <c r="AE958" i="26"/>
  <c r="AE965" i="26"/>
  <c r="AG972" i="26"/>
  <c r="AG975" i="26"/>
  <c r="AE976" i="26"/>
  <c r="AE983" i="26"/>
  <c r="AG990" i="26"/>
  <c r="AG737" i="26"/>
  <c r="AG846" i="26"/>
  <c r="AE853" i="26"/>
  <c r="AG871" i="26"/>
  <c r="AE874" i="26"/>
  <c r="AG875" i="26"/>
  <c r="AD918" i="26"/>
  <c r="AD919" i="26"/>
  <c r="AG919" i="26" s="1"/>
  <c r="AG920" i="26"/>
  <c r="AD921" i="26"/>
  <c r="AG921" i="26" s="1"/>
  <c r="AD927" i="26"/>
  <c r="AE933" i="26"/>
  <c r="AG940" i="26"/>
  <c r="AG942" i="26"/>
  <c r="AG945" i="26"/>
  <c r="AE946" i="26"/>
  <c r="AE953" i="26"/>
  <c r="AE963" i="26"/>
  <c r="AE981" i="26"/>
  <c r="AG960" i="26"/>
  <c r="AG963" i="26"/>
  <c r="AG978" i="26"/>
  <c r="AG981" i="26"/>
  <c r="AD778" i="26"/>
  <c r="AG778" i="26" s="1"/>
  <c r="AG784" i="26"/>
  <c r="AD790" i="26"/>
  <c r="AG790" i="26" s="1"/>
  <c r="AD799" i="26"/>
  <c r="AG799" i="26" s="1"/>
  <c r="AD808" i="26"/>
  <c r="AG808" i="26" s="1"/>
  <c r="AD817" i="26"/>
  <c r="AG817" i="26" s="1"/>
  <c r="AD835" i="26"/>
  <c r="AG835" i="26" s="1"/>
  <c r="AD839" i="26"/>
  <c r="AE851" i="26"/>
  <c r="AE857" i="26"/>
  <c r="AE870" i="26"/>
  <c r="AG874" i="26"/>
  <c r="AE876" i="26"/>
  <c r="AG946" i="26"/>
  <c r="AG787" i="26"/>
  <c r="AD802" i="26"/>
  <c r="AG802" i="26" s="1"/>
  <c r="AD811" i="26"/>
  <c r="AG811" i="26" s="1"/>
  <c r="AD820" i="26"/>
  <c r="AG820" i="26" s="1"/>
  <c r="AD829" i="26"/>
  <c r="AG829" i="26" s="1"/>
  <c r="AD833" i="26"/>
  <c r="AG845" i="26"/>
  <c r="AE846" i="26"/>
  <c r="AE852" i="26"/>
  <c r="AE863" i="26"/>
  <c r="AE871" i="26"/>
  <c r="AE873" i="26"/>
  <c r="AE875" i="26"/>
  <c r="AD923" i="26"/>
  <c r="AG923" i="26" s="1"/>
  <c r="AG924" i="26"/>
  <c r="AE940" i="26"/>
  <c r="AE947" i="26"/>
  <c r="AG952" i="26"/>
  <c r="AE957" i="26"/>
  <c r="AE975" i="26"/>
  <c r="AD18" i="26"/>
  <c r="AG18" i="26" s="1"/>
  <c r="S18" i="26" s="1"/>
  <c r="AQ18" i="26" s="1"/>
  <c r="AE12" i="26"/>
  <c r="AD16" i="26"/>
  <c r="AG16" i="26" s="1"/>
  <c r="S16" i="26" s="1"/>
  <c r="AQ16" i="26" s="1"/>
  <c r="AD17" i="26"/>
  <c r="AG17" i="26" s="1"/>
  <c r="D13" i="26"/>
  <c r="E14" i="26"/>
  <c r="AD172" i="26"/>
  <c r="AG172" i="26" s="1"/>
  <c r="AE172" i="26"/>
  <c r="D17" i="26"/>
  <c r="D23" i="26"/>
  <c r="D37" i="26"/>
  <c r="D38" i="26"/>
  <c r="D42" i="26"/>
  <c r="D44" i="26"/>
  <c r="D47" i="26"/>
  <c r="D68" i="26"/>
  <c r="D71" i="26"/>
  <c r="D72" i="26"/>
  <c r="D73" i="26"/>
  <c r="D81" i="26"/>
  <c r="D82" i="26"/>
  <c r="D85" i="26"/>
  <c r="D86" i="26"/>
  <c r="D87" i="26"/>
  <c r="D89" i="26"/>
  <c r="D92" i="26"/>
  <c r="D94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24" i="26"/>
  <c r="AD146" i="26"/>
  <c r="AG146" i="26" s="1"/>
  <c r="AE146" i="26"/>
  <c r="AD160" i="26"/>
  <c r="AG160" i="26" s="1"/>
  <c r="AE160" i="26"/>
  <c r="D21" i="26"/>
  <c r="D25" i="26"/>
  <c r="D32" i="26"/>
  <c r="D33" i="26"/>
  <c r="D36" i="26"/>
  <c r="D39" i="26"/>
  <c r="D40" i="26"/>
  <c r="D41" i="26"/>
  <c r="D45" i="26"/>
  <c r="D46" i="26"/>
  <c r="D49" i="26"/>
  <c r="D54" i="26"/>
  <c r="D60" i="26"/>
  <c r="D66" i="26"/>
  <c r="D69" i="26"/>
  <c r="D70" i="26"/>
  <c r="D74" i="26"/>
  <c r="D77" i="26"/>
  <c r="D93" i="26"/>
  <c r="D95" i="26"/>
  <c r="AD14" i="26"/>
  <c r="AG14" i="26" s="1"/>
  <c r="S14" i="26" s="1"/>
  <c r="AQ14" i="26" s="1"/>
  <c r="AE15" i="26"/>
  <c r="D16" i="26"/>
  <c r="E18" i="26"/>
  <c r="E19" i="26"/>
  <c r="E20" i="26"/>
  <c r="E22" i="26"/>
  <c r="E24" i="26"/>
  <c r="E26" i="26"/>
  <c r="E27" i="26"/>
  <c r="E28" i="26"/>
  <c r="E29" i="26"/>
  <c r="E30" i="26"/>
  <c r="E31" i="26"/>
  <c r="E34" i="26"/>
  <c r="E35" i="26"/>
  <c r="E43" i="26"/>
  <c r="E48" i="26"/>
  <c r="E50" i="26"/>
  <c r="E51" i="26"/>
  <c r="E52" i="26"/>
  <c r="E53" i="26"/>
  <c r="E55" i="26"/>
  <c r="E56" i="26"/>
  <c r="E57" i="26"/>
  <c r="E58" i="26"/>
  <c r="E59" i="26"/>
  <c r="E61" i="26"/>
  <c r="E62" i="26"/>
  <c r="E63" i="26"/>
  <c r="E64" i="26"/>
  <c r="E65" i="26"/>
  <c r="E67" i="26"/>
  <c r="E75" i="26"/>
  <c r="E76" i="26"/>
  <c r="E78" i="26"/>
  <c r="E79" i="26"/>
  <c r="E80" i="26"/>
  <c r="E83" i="26"/>
  <c r="E84" i="26"/>
  <c r="E88" i="26"/>
  <c r="E90" i="26"/>
  <c r="E91" i="26"/>
  <c r="AD122" i="26"/>
  <c r="AG122" i="26" s="1"/>
  <c r="D123" i="26"/>
  <c r="AE123" i="26"/>
  <c r="AG124" i="26"/>
  <c r="AE126" i="26"/>
  <c r="AG127" i="26"/>
  <c r="AE129" i="26"/>
  <c r="AG130" i="26"/>
  <c r="AE132" i="26"/>
  <c r="AG133" i="26"/>
  <c r="AE135" i="26"/>
  <c r="AG136" i="26"/>
  <c r="AE138" i="26"/>
  <c r="AG139" i="26"/>
  <c r="AE141" i="26"/>
  <c r="AG142" i="26"/>
  <c r="AE144" i="26"/>
  <c r="AG145" i="26"/>
  <c r="AL1012" i="26"/>
  <c r="AD13" i="26"/>
  <c r="AG13" i="26" s="1"/>
  <c r="S13" i="26" s="1"/>
  <c r="AQ13" i="26" s="1"/>
  <c r="AE14" i="26"/>
  <c r="D15" i="26"/>
  <c r="AD121" i="26"/>
  <c r="AG121" i="26" s="1"/>
  <c r="AE122" i="26"/>
  <c r="AD154" i="26"/>
  <c r="AG154" i="26" s="1"/>
  <c r="AE154" i="26"/>
  <c r="AD166" i="26"/>
  <c r="AG166" i="26" s="1"/>
  <c r="AE166" i="26"/>
  <c r="AD178" i="26"/>
  <c r="AG178" i="26" s="1"/>
  <c r="AE178" i="26"/>
  <c r="AD190" i="26"/>
  <c r="AG190" i="26" s="1"/>
  <c r="AE190" i="26"/>
  <c r="AD148" i="26"/>
  <c r="AG148" i="26" s="1"/>
  <c r="AE148" i="26"/>
  <c r="AD184" i="26"/>
  <c r="AG184" i="26" s="1"/>
  <c r="AE184" i="26"/>
  <c r="AD15" i="26"/>
  <c r="AG15" i="26" s="1"/>
  <c r="S15" i="26" s="1"/>
  <c r="AQ15" i="26" s="1"/>
  <c r="AM1012" i="26"/>
  <c r="AD120" i="26"/>
  <c r="AG120" i="26" s="1"/>
  <c r="AE125" i="26"/>
  <c r="AG126" i="26"/>
  <c r="AE128" i="26"/>
  <c r="AG129" i="26"/>
  <c r="AE131" i="26"/>
  <c r="AG132" i="26"/>
  <c r="AE134" i="26"/>
  <c r="AG135" i="26"/>
  <c r="AE137" i="26"/>
  <c r="AG138" i="26"/>
  <c r="AE140" i="26"/>
  <c r="AG141" i="26"/>
  <c r="AE143" i="26"/>
  <c r="AG144" i="26"/>
  <c r="AD152" i="26"/>
  <c r="AG152" i="26" s="1"/>
  <c r="AE152" i="26"/>
  <c r="AD196" i="26"/>
  <c r="AG196" i="26" s="1"/>
  <c r="AE196" i="26"/>
  <c r="AN1012" i="26"/>
  <c r="AE158" i="26"/>
  <c r="AE164" i="26"/>
  <c r="AE170" i="26"/>
  <c r="AE176" i="26"/>
  <c r="AE182" i="26"/>
  <c r="AE188" i="26"/>
  <c r="AE194" i="26"/>
  <c r="AE203" i="26"/>
  <c r="AD203" i="26"/>
  <c r="AG203" i="26" s="1"/>
  <c r="AE205" i="26"/>
  <c r="AD205" i="26"/>
  <c r="AG205" i="26" s="1"/>
  <c r="AE207" i="26"/>
  <c r="AD207" i="26"/>
  <c r="AG207" i="26" s="1"/>
  <c r="AE209" i="26"/>
  <c r="AD209" i="26"/>
  <c r="AG209" i="26" s="1"/>
  <c r="AE211" i="26"/>
  <c r="AD211" i="26"/>
  <c r="AG211" i="26" s="1"/>
  <c r="AE213" i="26"/>
  <c r="AD213" i="26"/>
  <c r="AG213" i="26" s="1"/>
  <c r="AE215" i="26"/>
  <c r="AD215" i="26"/>
  <c r="AG215" i="26" s="1"/>
  <c r="AE217" i="26"/>
  <c r="AD217" i="26"/>
  <c r="AG217" i="26" s="1"/>
  <c r="AE219" i="26"/>
  <c r="AD219" i="26"/>
  <c r="AG219" i="26" s="1"/>
  <c r="AE221" i="26"/>
  <c r="AD221" i="26"/>
  <c r="AG221" i="26" s="1"/>
  <c r="AE223" i="26"/>
  <c r="AD223" i="26"/>
  <c r="AG223" i="26" s="1"/>
  <c r="AD225" i="26"/>
  <c r="AG225" i="26" s="1"/>
  <c r="AE225" i="26"/>
  <c r="AD261" i="26"/>
  <c r="AG261" i="26" s="1"/>
  <c r="AE261" i="26"/>
  <c r="AG199" i="26"/>
  <c r="AG202" i="26"/>
  <c r="AD231" i="26"/>
  <c r="AG231" i="26" s="1"/>
  <c r="AE231" i="26"/>
  <c r="AD267" i="26"/>
  <c r="AG267" i="26" s="1"/>
  <c r="AE267" i="26"/>
  <c r="AG158" i="26"/>
  <c r="AG164" i="26"/>
  <c r="AG170" i="26"/>
  <c r="AG176" i="26"/>
  <c r="AG182" i="26"/>
  <c r="AG188" i="26"/>
  <c r="AG194" i="26"/>
  <c r="AD237" i="26"/>
  <c r="AG237" i="26" s="1"/>
  <c r="AE237" i="26"/>
  <c r="AE204" i="26"/>
  <c r="AD204" i="26"/>
  <c r="AG204" i="26" s="1"/>
  <c r="AE206" i="26"/>
  <c r="AD206" i="26"/>
  <c r="AG206" i="26" s="1"/>
  <c r="AE208" i="26"/>
  <c r="AD208" i="26"/>
  <c r="AG208" i="26" s="1"/>
  <c r="AE210" i="26"/>
  <c r="AD210" i="26"/>
  <c r="AG210" i="26" s="1"/>
  <c r="AE212" i="26"/>
  <c r="AD212" i="26"/>
  <c r="AG212" i="26" s="1"/>
  <c r="AE214" i="26"/>
  <c r="AD214" i="26"/>
  <c r="AG214" i="26" s="1"/>
  <c r="AE216" i="26"/>
  <c r="AD216" i="26"/>
  <c r="AG216" i="26" s="1"/>
  <c r="AE218" i="26"/>
  <c r="AD218" i="26"/>
  <c r="AG218" i="26" s="1"/>
  <c r="AE220" i="26"/>
  <c r="AD220" i="26"/>
  <c r="AG220" i="26" s="1"/>
  <c r="AE222" i="26"/>
  <c r="AD222" i="26"/>
  <c r="AG222" i="26" s="1"/>
  <c r="AD224" i="26"/>
  <c r="AG224" i="26" s="1"/>
  <c r="AE224" i="26"/>
  <c r="AD243" i="26"/>
  <c r="AG243" i="26" s="1"/>
  <c r="AE243" i="26"/>
  <c r="AG150" i="26"/>
  <c r="AG156" i="26"/>
  <c r="AG162" i="26"/>
  <c r="AG168" i="26"/>
  <c r="AG174" i="26"/>
  <c r="AG180" i="26"/>
  <c r="AG186" i="26"/>
  <c r="AG192" i="26"/>
  <c r="AD249" i="26"/>
  <c r="AG249" i="26" s="1"/>
  <c r="AE249" i="26"/>
  <c r="AE147" i="26"/>
  <c r="AE153" i="26"/>
  <c r="AE159" i="26"/>
  <c r="AE165" i="26"/>
  <c r="AE171" i="26"/>
  <c r="AE177" i="26"/>
  <c r="AE183" i="26"/>
  <c r="AE189" i="26"/>
  <c r="AE195" i="26"/>
  <c r="AE199" i="26"/>
  <c r="AE202" i="26"/>
  <c r="AD255" i="26"/>
  <c r="AG255" i="26" s="1"/>
  <c r="AE255" i="26"/>
  <c r="AE273" i="26"/>
  <c r="AE279" i="26"/>
  <c r="AE285" i="26"/>
  <c r="AE291" i="26"/>
  <c r="AE297" i="26"/>
  <c r="AE303" i="26"/>
  <c r="AE309" i="26"/>
  <c r="AE315" i="26"/>
  <c r="AG226" i="26"/>
  <c r="AE230" i="26"/>
  <c r="AG232" i="26"/>
  <c r="AE236" i="26"/>
  <c r="AG238" i="26"/>
  <c r="AE242" i="26"/>
  <c r="AG244" i="26"/>
  <c r="AE248" i="26"/>
  <c r="AG250" i="26"/>
  <c r="AE254" i="26"/>
  <c r="AG256" i="26"/>
  <c r="AE260" i="26"/>
  <c r="AG262" i="26"/>
  <c r="AE266" i="26"/>
  <c r="AG268" i="26"/>
  <c r="AE272" i="26"/>
  <c r="AG274" i="26"/>
  <c r="AE278" i="26"/>
  <c r="AG280" i="26"/>
  <c r="AE284" i="26"/>
  <c r="AG286" i="26"/>
  <c r="AE290" i="26"/>
  <c r="AG292" i="26"/>
  <c r="AE296" i="26"/>
  <c r="AG298" i="26"/>
  <c r="AE302" i="26"/>
  <c r="AG304" i="26"/>
  <c r="AE308" i="26"/>
  <c r="AG310" i="26"/>
  <c r="AE314" i="26"/>
  <c r="AE229" i="26"/>
  <c r="AE235" i="26"/>
  <c r="AE241" i="26"/>
  <c r="AE247" i="26"/>
  <c r="AE253" i="26"/>
  <c r="AE259" i="26"/>
  <c r="AE265" i="26"/>
  <c r="AE271" i="26"/>
  <c r="AG273" i="26"/>
  <c r="AE277" i="26"/>
  <c r="AG279" i="26"/>
  <c r="AE283" i="26"/>
  <c r="AG285" i="26"/>
  <c r="AE289" i="26"/>
  <c r="AG291" i="26"/>
  <c r="AE295" i="26"/>
  <c r="AG297" i="26"/>
  <c r="AE301" i="26"/>
  <c r="AG303" i="26"/>
  <c r="AE307" i="26"/>
  <c r="AG309" i="26"/>
  <c r="AE313" i="26"/>
  <c r="AG315" i="26"/>
  <c r="AG228" i="26"/>
  <c r="AG234" i="26"/>
  <c r="AG240" i="26"/>
  <c r="AG246" i="26"/>
  <c r="AG252" i="26"/>
  <c r="AG258" i="26"/>
  <c r="AG264" i="26"/>
  <c r="AG270" i="26"/>
  <c r="AG276" i="26"/>
  <c r="AG282" i="26"/>
  <c r="AG288" i="26"/>
  <c r="AG294" i="26"/>
  <c r="AG300" i="26"/>
  <c r="AG306" i="26"/>
  <c r="AG312" i="26"/>
  <c r="AG405" i="26"/>
  <c r="AG415" i="26"/>
  <c r="AG421" i="26"/>
  <c r="AG423" i="26"/>
  <c r="E519" i="26"/>
  <c r="D519" i="26"/>
  <c r="E525" i="26"/>
  <c r="D525" i="26"/>
  <c r="E531" i="26"/>
  <c r="D531" i="26"/>
  <c r="E537" i="26"/>
  <c r="D537" i="26"/>
  <c r="E543" i="26"/>
  <c r="D543" i="26"/>
  <c r="E549" i="26"/>
  <c r="D549" i="26"/>
  <c r="E555" i="26"/>
  <c r="D555" i="26"/>
  <c r="E561" i="26"/>
  <c r="D561" i="26"/>
  <c r="E567" i="26"/>
  <c r="D567" i="26"/>
  <c r="E573" i="26"/>
  <c r="D573" i="26"/>
  <c r="D520" i="26"/>
  <c r="E520" i="26"/>
  <c r="AG525" i="26"/>
  <c r="D526" i="26"/>
  <c r="E526" i="26"/>
  <c r="D532" i="26"/>
  <c r="E532" i="26"/>
  <c r="AG537" i="26"/>
  <c r="D538" i="26"/>
  <c r="E538" i="26"/>
  <c r="AD316" i="26"/>
  <c r="AG316" i="26" s="1"/>
  <c r="AD317" i="26"/>
  <c r="AG317" i="26" s="1"/>
  <c r="AD318" i="26"/>
  <c r="AG318" i="26" s="1"/>
  <c r="AD319" i="26"/>
  <c r="AG319" i="26" s="1"/>
  <c r="AD320" i="26"/>
  <c r="AG320" i="26" s="1"/>
  <c r="AD321" i="26"/>
  <c r="AG321" i="26" s="1"/>
  <c r="AD322" i="26"/>
  <c r="AG322" i="26" s="1"/>
  <c r="AD323" i="26"/>
  <c r="AG323" i="26" s="1"/>
  <c r="AD324" i="26"/>
  <c r="AG324" i="26" s="1"/>
  <c r="AD325" i="26"/>
  <c r="AG325" i="26" s="1"/>
  <c r="AD326" i="26"/>
  <c r="AG326" i="26" s="1"/>
  <c r="AD327" i="26"/>
  <c r="AG327" i="26" s="1"/>
  <c r="AD328" i="26"/>
  <c r="AG328" i="26" s="1"/>
  <c r="AD329" i="26"/>
  <c r="AG329" i="26" s="1"/>
  <c r="AD330" i="26"/>
  <c r="AG330" i="26" s="1"/>
  <c r="AD331" i="26"/>
  <c r="AG331" i="26" s="1"/>
  <c r="AD332" i="26"/>
  <c r="AG332" i="26" s="1"/>
  <c r="AD333" i="26"/>
  <c r="AG333" i="26" s="1"/>
  <c r="AD334" i="26"/>
  <c r="AG334" i="26" s="1"/>
  <c r="AD335" i="26"/>
  <c r="AG335" i="26" s="1"/>
  <c r="AD336" i="26"/>
  <c r="AG336" i="26" s="1"/>
  <c r="AD337" i="26"/>
  <c r="AG337" i="26" s="1"/>
  <c r="AD338" i="26"/>
  <c r="AG338" i="26" s="1"/>
  <c r="AD339" i="26"/>
  <c r="AG339" i="26" s="1"/>
  <c r="AD340" i="26"/>
  <c r="AG340" i="26" s="1"/>
  <c r="AD341" i="26"/>
  <c r="AG341" i="26" s="1"/>
  <c r="AD342" i="26"/>
  <c r="AG342" i="26" s="1"/>
  <c r="AD343" i="26"/>
  <c r="AG343" i="26" s="1"/>
  <c r="AD344" i="26"/>
  <c r="AG344" i="26" s="1"/>
  <c r="AD345" i="26"/>
  <c r="AG345" i="26" s="1"/>
  <c r="AD346" i="26"/>
  <c r="AG346" i="26" s="1"/>
  <c r="AD347" i="26"/>
  <c r="AG347" i="26" s="1"/>
  <c r="AD348" i="26"/>
  <c r="AG348" i="26" s="1"/>
  <c r="AD349" i="26"/>
  <c r="AG349" i="26" s="1"/>
  <c r="AD350" i="26"/>
  <c r="AG350" i="26" s="1"/>
  <c r="AD351" i="26"/>
  <c r="AG351" i="26" s="1"/>
  <c r="AD352" i="26"/>
  <c r="AG352" i="26" s="1"/>
  <c r="AD353" i="26"/>
  <c r="AG353" i="26" s="1"/>
  <c r="AD354" i="26"/>
  <c r="AG354" i="26" s="1"/>
  <c r="AD355" i="26"/>
  <c r="AG355" i="26" s="1"/>
  <c r="AD356" i="26"/>
  <c r="AG356" i="26" s="1"/>
  <c r="AD357" i="26"/>
  <c r="AG357" i="26" s="1"/>
  <c r="AD358" i="26"/>
  <c r="AG358" i="26" s="1"/>
  <c r="AD359" i="26"/>
  <c r="AG359" i="26" s="1"/>
  <c r="AD360" i="26"/>
  <c r="AG360" i="26" s="1"/>
  <c r="AD361" i="26"/>
  <c r="AG361" i="26" s="1"/>
  <c r="AD362" i="26"/>
  <c r="AG362" i="26" s="1"/>
  <c r="AD363" i="26"/>
  <c r="AG363" i="26" s="1"/>
  <c r="AD364" i="26"/>
  <c r="AG364" i="26" s="1"/>
  <c r="AD365" i="26"/>
  <c r="AG365" i="26" s="1"/>
  <c r="AD366" i="26"/>
  <c r="AG366" i="26" s="1"/>
  <c r="AD367" i="26"/>
  <c r="AG367" i="26" s="1"/>
  <c r="AD368" i="26"/>
  <c r="AG368" i="26" s="1"/>
  <c r="AD369" i="26"/>
  <c r="AG369" i="26" s="1"/>
  <c r="AD370" i="26"/>
  <c r="AG370" i="26" s="1"/>
  <c r="AD371" i="26"/>
  <c r="AG371" i="26" s="1"/>
  <c r="AD372" i="26"/>
  <c r="AG372" i="26" s="1"/>
  <c r="AD373" i="26"/>
  <c r="AG373" i="26" s="1"/>
  <c r="AD374" i="26"/>
  <c r="AG374" i="26" s="1"/>
  <c r="AD375" i="26"/>
  <c r="AG375" i="26" s="1"/>
  <c r="AD376" i="26"/>
  <c r="AG376" i="26" s="1"/>
  <c r="AD377" i="26"/>
  <c r="AG377" i="26" s="1"/>
  <c r="AD378" i="26"/>
  <c r="AG378" i="26" s="1"/>
  <c r="AD379" i="26"/>
  <c r="AG379" i="26" s="1"/>
  <c r="AD380" i="26"/>
  <c r="AG380" i="26" s="1"/>
  <c r="AD381" i="26"/>
  <c r="AG381" i="26" s="1"/>
  <c r="AD382" i="26"/>
  <c r="AG382" i="26" s="1"/>
  <c r="AD383" i="26"/>
  <c r="AG383" i="26" s="1"/>
  <c r="AD384" i="26"/>
  <c r="AG384" i="26" s="1"/>
  <c r="AD385" i="26"/>
  <c r="AG385" i="26" s="1"/>
  <c r="AD386" i="26"/>
  <c r="AG386" i="26" s="1"/>
  <c r="AD387" i="26"/>
  <c r="AG387" i="26" s="1"/>
  <c r="AD388" i="26"/>
  <c r="AG388" i="26" s="1"/>
  <c r="AD389" i="26"/>
  <c r="AG389" i="26" s="1"/>
  <c r="AD390" i="26"/>
  <c r="AG390" i="26" s="1"/>
  <c r="AD391" i="26"/>
  <c r="AG391" i="26" s="1"/>
  <c r="AD392" i="26"/>
  <c r="AG392" i="26" s="1"/>
  <c r="AD393" i="26"/>
  <c r="AG393" i="26" s="1"/>
  <c r="AD394" i="26"/>
  <c r="AG394" i="26" s="1"/>
  <c r="AD395" i="26"/>
  <c r="AG395" i="26" s="1"/>
  <c r="AD396" i="26"/>
  <c r="AG396" i="26" s="1"/>
  <c r="AD397" i="26"/>
  <c r="AG397" i="26" s="1"/>
  <c r="E515" i="26"/>
  <c r="D515" i="26"/>
  <c r="E521" i="26"/>
  <c r="D521" i="26"/>
  <c r="E527" i="26"/>
  <c r="D527" i="26"/>
  <c r="E533" i="26"/>
  <c r="D533" i="26"/>
  <c r="E539" i="26"/>
  <c r="D539" i="26"/>
  <c r="E545" i="26"/>
  <c r="D545" i="26"/>
  <c r="E551" i="26"/>
  <c r="D551" i="26"/>
  <c r="E557" i="26"/>
  <c r="D557" i="26"/>
  <c r="E563" i="26"/>
  <c r="D563" i="26"/>
  <c r="E569" i="26"/>
  <c r="D569" i="26"/>
  <c r="E575" i="26"/>
  <c r="D575" i="26"/>
  <c r="AE391" i="26"/>
  <c r="AE392" i="26"/>
  <c r="AE393" i="26"/>
  <c r="AE394" i="26"/>
  <c r="AE395" i="26"/>
  <c r="AE396" i="26"/>
  <c r="AE397" i="26"/>
  <c r="AG399" i="26"/>
  <c r="D516" i="26"/>
  <c r="E516" i="26"/>
  <c r="D522" i="26"/>
  <c r="E522" i="26"/>
  <c r="AG527" i="26"/>
  <c r="D528" i="26"/>
  <c r="E528" i="26"/>
  <c r="AG533" i="26"/>
  <c r="D534" i="26"/>
  <c r="E534" i="26"/>
  <c r="D540" i="26"/>
  <c r="E540" i="26"/>
  <c r="E517" i="26"/>
  <c r="D517" i="26"/>
  <c r="E523" i="26"/>
  <c r="D523" i="26"/>
  <c r="E529" i="26"/>
  <c r="D529" i="26"/>
  <c r="E535" i="26"/>
  <c r="D535" i="26"/>
  <c r="E541" i="26"/>
  <c r="D541" i="26"/>
  <c r="E547" i="26"/>
  <c r="D547" i="26"/>
  <c r="E553" i="26"/>
  <c r="D553" i="26"/>
  <c r="E559" i="26"/>
  <c r="D559" i="26"/>
  <c r="E565" i="26"/>
  <c r="D565" i="26"/>
  <c r="E571" i="26"/>
  <c r="D571" i="26"/>
  <c r="AG517" i="26"/>
  <c r="D518" i="26"/>
  <c r="E518" i="26"/>
  <c r="AG523" i="26"/>
  <c r="D524" i="26"/>
  <c r="E524" i="26"/>
  <c r="AG529" i="26"/>
  <c r="D530" i="26"/>
  <c r="E530" i="26"/>
  <c r="AG535" i="26"/>
  <c r="D536" i="26"/>
  <c r="E536" i="26"/>
  <c r="AE486" i="26"/>
  <c r="AE487" i="26"/>
  <c r="AE488" i="26"/>
  <c r="AE489" i="26"/>
  <c r="AE490" i="26"/>
  <c r="AE491" i="26"/>
  <c r="AE492" i="26"/>
  <c r="AE493" i="26"/>
  <c r="AE494" i="26"/>
  <c r="AE495" i="26"/>
  <c r="AE496" i="26"/>
  <c r="AE497" i="26"/>
  <c r="AE498" i="26"/>
  <c r="AE499" i="26"/>
  <c r="AE500" i="26"/>
  <c r="AE501" i="26"/>
  <c r="AE502" i="26"/>
  <c r="AE503" i="26"/>
  <c r="AE504" i="26"/>
  <c r="AE505" i="26"/>
  <c r="AE506" i="26"/>
  <c r="AE507" i="26"/>
  <c r="AE508" i="26"/>
  <c r="AE509" i="26"/>
  <c r="AE510" i="26"/>
  <c r="AE511" i="26"/>
  <c r="AE512" i="26"/>
  <c r="E542" i="26"/>
  <c r="E544" i="26"/>
  <c r="E546" i="26"/>
  <c r="E548" i="26"/>
  <c r="E550" i="26"/>
  <c r="E552" i="26"/>
  <c r="E554" i="26"/>
  <c r="E556" i="26"/>
  <c r="E558" i="26"/>
  <c r="E560" i="26"/>
  <c r="E562" i="26"/>
  <c r="E564" i="26"/>
  <c r="E566" i="26"/>
  <c r="E568" i="26"/>
  <c r="E570" i="26"/>
  <c r="E572" i="26"/>
  <c r="E574" i="26"/>
  <c r="E576" i="26"/>
  <c r="E578" i="26"/>
  <c r="E580" i="26"/>
  <c r="E582" i="26"/>
  <c r="E584" i="26"/>
  <c r="E586" i="26"/>
  <c r="E588" i="26"/>
  <c r="E590" i="26"/>
  <c r="E592" i="26"/>
  <c r="E594" i="26"/>
  <c r="E596" i="26"/>
  <c r="E598" i="26"/>
  <c r="E600" i="26"/>
  <c r="E602" i="26"/>
  <c r="E604" i="26"/>
  <c r="E606" i="26"/>
  <c r="E608" i="26"/>
  <c r="E611" i="26"/>
  <c r="E614" i="26"/>
  <c r="E617" i="26"/>
  <c r="E620" i="26"/>
  <c r="E623" i="26"/>
  <c r="AG424" i="26"/>
  <c r="AG425" i="26"/>
  <c r="AG426" i="26"/>
  <c r="AG427" i="26"/>
  <c r="AG428" i="26"/>
  <c r="AG429" i="26"/>
  <c r="AG430" i="26"/>
  <c r="AG431" i="26"/>
  <c r="AG432" i="26"/>
  <c r="AG433" i="26"/>
  <c r="AG434" i="26"/>
  <c r="AG435" i="26"/>
  <c r="AG436" i="26"/>
  <c r="AG437" i="26"/>
  <c r="AG438" i="26"/>
  <c r="AG439" i="26"/>
  <c r="AG440" i="26"/>
  <c r="AG441" i="26"/>
  <c r="AG442" i="26"/>
  <c r="AG443" i="26"/>
  <c r="AG444" i="26"/>
  <c r="AG445" i="26"/>
  <c r="AG446" i="26"/>
  <c r="AG447" i="26"/>
  <c r="AG448" i="26"/>
  <c r="AG449" i="26"/>
  <c r="AG450" i="26"/>
  <c r="AG451" i="26"/>
  <c r="AG452" i="26"/>
  <c r="AG453" i="26"/>
  <c r="AG454" i="26"/>
  <c r="AG455" i="26"/>
  <c r="AG456" i="26"/>
  <c r="AG457" i="26"/>
  <c r="AG458" i="26"/>
  <c r="AG459" i="26"/>
  <c r="AG460" i="26"/>
  <c r="AG461" i="26"/>
  <c r="AG462" i="26"/>
  <c r="AG463" i="26"/>
  <c r="AG464" i="26"/>
  <c r="AG465" i="26"/>
  <c r="AG466" i="26"/>
  <c r="AG467" i="26"/>
  <c r="AG468" i="26"/>
  <c r="AG469" i="26"/>
  <c r="AG470" i="26"/>
  <c r="AG471" i="26"/>
  <c r="AG472" i="26"/>
  <c r="AG473" i="26"/>
  <c r="AG474" i="26"/>
  <c r="AG475" i="26"/>
  <c r="AG476" i="26"/>
  <c r="AG477" i="26"/>
  <c r="AG478" i="26"/>
  <c r="AG479" i="26"/>
  <c r="AG480" i="26"/>
  <c r="AG481" i="26"/>
  <c r="AG482" i="26"/>
  <c r="AG483" i="26"/>
  <c r="AG484" i="26"/>
  <c r="AG485" i="26"/>
  <c r="AG486" i="26"/>
  <c r="AG487" i="26"/>
  <c r="AG488" i="26"/>
  <c r="AG489" i="26"/>
  <c r="AG490" i="26"/>
  <c r="AG491" i="26"/>
  <c r="AG492" i="26"/>
  <c r="AG493" i="26"/>
  <c r="AG494" i="26"/>
  <c r="AG495" i="26"/>
  <c r="AG496" i="26"/>
  <c r="AG497" i="26"/>
  <c r="AG498" i="26"/>
  <c r="AG499" i="26"/>
  <c r="AG500" i="26"/>
  <c r="AG501" i="26"/>
  <c r="AG502" i="26"/>
  <c r="AG503" i="26"/>
  <c r="AG504" i="26"/>
  <c r="AG505" i="26"/>
  <c r="AG506" i="26"/>
  <c r="AG507" i="26"/>
  <c r="AG508" i="26"/>
  <c r="AG509" i="26"/>
  <c r="AG510" i="26"/>
  <c r="AG511" i="26"/>
  <c r="AG512" i="26"/>
  <c r="D577" i="26"/>
  <c r="D579" i="26"/>
  <c r="D581" i="26"/>
  <c r="D583" i="26"/>
  <c r="D585" i="26"/>
  <c r="D587" i="26"/>
  <c r="D589" i="26"/>
  <c r="D591" i="26"/>
  <c r="D593" i="26"/>
  <c r="D595" i="26"/>
  <c r="D597" i="26"/>
  <c r="D599" i="26"/>
  <c r="D601" i="26"/>
  <c r="D603" i="26"/>
  <c r="D605" i="26"/>
  <c r="D607" i="26"/>
  <c r="E609" i="26"/>
  <c r="E612" i="26"/>
  <c r="E615" i="26"/>
  <c r="E618" i="26"/>
  <c r="E621" i="26"/>
  <c r="E624" i="26"/>
  <c r="AG609" i="26"/>
  <c r="AG612" i="26"/>
  <c r="AG615" i="26"/>
  <c r="AG624" i="26"/>
  <c r="AG627" i="26"/>
  <c r="AG630" i="26"/>
  <c r="AG633" i="26"/>
  <c r="AG636" i="26"/>
  <c r="AG639" i="26"/>
  <c r="AG642" i="26"/>
  <c r="AG541" i="26"/>
  <c r="AG545" i="26"/>
  <c r="AG547" i="26"/>
  <c r="AG549" i="26"/>
  <c r="AG553" i="26"/>
  <c r="AG555" i="26"/>
  <c r="AG557" i="26"/>
  <c r="AG565" i="26"/>
  <c r="AG567" i="26"/>
  <c r="AG569" i="26"/>
  <c r="AG573" i="26"/>
  <c r="AG575" i="26"/>
  <c r="AG577" i="26"/>
  <c r="AG579" i="26"/>
  <c r="AG581" i="26"/>
  <c r="AG583" i="26"/>
  <c r="AG585" i="26"/>
  <c r="AG587" i="26"/>
  <c r="AG589" i="26"/>
  <c r="AG591" i="26"/>
  <c r="AG593" i="26"/>
  <c r="AG595" i="26"/>
  <c r="AG597" i="26"/>
  <c r="AG599" i="26"/>
  <c r="AG601" i="26"/>
  <c r="AG603" i="26"/>
  <c r="AG605" i="26"/>
  <c r="AD513" i="26"/>
  <c r="AG513" i="26" s="1"/>
  <c r="AG610" i="26"/>
  <c r="AG613" i="26"/>
  <c r="AG616" i="26"/>
  <c r="AG619" i="26"/>
  <c r="AG622" i="26"/>
  <c r="AG625" i="26"/>
  <c r="AG628" i="26"/>
  <c r="AG631" i="26"/>
  <c r="AG634" i="26"/>
  <c r="AG637" i="26"/>
  <c r="AG640" i="26"/>
  <c r="AG643" i="26"/>
  <c r="AE655" i="26"/>
  <c r="AE656" i="26"/>
  <c r="AE657" i="26"/>
  <c r="AE658" i="26"/>
  <c r="AE659" i="26"/>
  <c r="AE660" i="26"/>
  <c r="AE661" i="26"/>
  <c r="AE662" i="26"/>
  <c r="AE663" i="26"/>
  <c r="AE664" i="26"/>
  <c r="AE665" i="26"/>
  <c r="AE666" i="26"/>
  <c r="AE667" i="26"/>
  <c r="AE668" i="26"/>
  <c r="AE669" i="26"/>
  <c r="AE670" i="26"/>
  <c r="AE671" i="26"/>
  <c r="AE672" i="26"/>
  <c r="AE673" i="26"/>
  <c r="AE674" i="26"/>
  <c r="AE675" i="26"/>
  <c r="AE676" i="26"/>
  <c r="AE677" i="26"/>
  <c r="AE678" i="26"/>
  <c r="AE681" i="26"/>
  <c r="AE684" i="26"/>
  <c r="D686" i="26"/>
  <c r="E686" i="26"/>
  <c r="D689" i="26"/>
  <c r="E689" i="26"/>
  <c r="AD708" i="26"/>
  <c r="AG708" i="26" s="1"/>
  <c r="AD717" i="26"/>
  <c r="AG717" i="26" s="1"/>
  <c r="AD732" i="26"/>
  <c r="AG732" i="26" s="1"/>
  <c r="AE732" i="26"/>
  <c r="AE680" i="26"/>
  <c r="AE683" i="26"/>
  <c r="AD702" i="26"/>
  <c r="AG702" i="26" s="1"/>
  <c r="D687" i="26"/>
  <c r="E687" i="26"/>
  <c r="AG687" i="26"/>
  <c r="D690" i="26"/>
  <c r="E690" i="26"/>
  <c r="AD696" i="26"/>
  <c r="AG696" i="26" s="1"/>
  <c r="AG709" i="26"/>
  <c r="AD711" i="26"/>
  <c r="AG711" i="26" s="1"/>
  <c r="AD720" i="26"/>
  <c r="AG720" i="26" s="1"/>
  <c r="AE720" i="26"/>
  <c r="AD690" i="26"/>
  <c r="AG690" i="26" s="1"/>
  <c r="AD700" i="26"/>
  <c r="AG700" i="26" s="1"/>
  <c r="AE700" i="26"/>
  <c r="AE708" i="26"/>
  <c r="AE717" i="26"/>
  <c r="D679" i="26"/>
  <c r="D682" i="26"/>
  <c r="D685" i="26"/>
  <c r="D688" i="26"/>
  <c r="E688" i="26"/>
  <c r="AD694" i="26"/>
  <c r="AG694" i="26" s="1"/>
  <c r="AE694" i="26"/>
  <c r="AD714" i="26"/>
  <c r="AG714" i="26" s="1"/>
  <c r="AD726" i="26"/>
  <c r="AG726" i="26" s="1"/>
  <c r="AE726" i="26"/>
  <c r="AE706" i="26"/>
  <c r="AE712" i="26"/>
  <c r="AE718" i="26"/>
  <c r="AE724" i="26"/>
  <c r="AE730" i="26"/>
  <c r="AE736" i="26"/>
  <c r="AG738" i="26"/>
  <c r="AE742" i="26"/>
  <c r="AG744" i="26"/>
  <c r="AE748" i="26"/>
  <c r="AG750" i="26"/>
  <c r="AE754" i="26"/>
  <c r="AG756" i="26"/>
  <c r="AE760" i="26"/>
  <c r="AG762" i="26"/>
  <c r="AE766" i="26"/>
  <c r="AG768" i="26"/>
  <c r="AD773" i="26"/>
  <c r="AG773" i="26" s="1"/>
  <c r="AG775" i="26"/>
  <c r="AG706" i="26"/>
  <c r="AG712" i="26"/>
  <c r="AG718" i="26"/>
  <c r="AG724" i="26"/>
  <c r="AG730" i="26"/>
  <c r="AG736" i="26"/>
  <c r="AG742" i="26"/>
  <c r="AG748" i="26"/>
  <c r="AG754" i="26"/>
  <c r="AG760" i="26"/>
  <c r="AG766" i="26"/>
  <c r="D773" i="26"/>
  <c r="E778" i="26"/>
  <c r="D778" i="26"/>
  <c r="E784" i="26"/>
  <c r="D784" i="26"/>
  <c r="E790" i="26"/>
  <c r="D790" i="26"/>
  <c r="AG723" i="26"/>
  <c r="AG729" i="26"/>
  <c r="AG735" i="26"/>
  <c r="AG741" i="26"/>
  <c r="AG747" i="26"/>
  <c r="AG753" i="26"/>
  <c r="AG771" i="26"/>
  <c r="AG791" i="26"/>
  <c r="AE738" i="26"/>
  <c r="AE744" i="26"/>
  <c r="AE750" i="26"/>
  <c r="AE756" i="26"/>
  <c r="AE762" i="26"/>
  <c r="AE768" i="26"/>
  <c r="AD776" i="26"/>
  <c r="AG776" i="26" s="1"/>
  <c r="AD782" i="26"/>
  <c r="AG782" i="26" s="1"/>
  <c r="AD788" i="26"/>
  <c r="AG788" i="26" s="1"/>
  <c r="AE695" i="26"/>
  <c r="AE701" i="26"/>
  <c r="AE707" i="26"/>
  <c r="AE713" i="26"/>
  <c r="AE719" i="26"/>
  <c r="AE725" i="26"/>
  <c r="AE731" i="26"/>
  <c r="AE737" i="26"/>
  <c r="AE743" i="26"/>
  <c r="AE749" i="26"/>
  <c r="AE755" i="26"/>
  <c r="AE761" i="26"/>
  <c r="AG763" i="26"/>
  <c r="AE767" i="26"/>
  <c r="AG769" i="26"/>
  <c r="E772" i="26"/>
  <c r="D772" i="26"/>
  <c r="E775" i="26"/>
  <c r="D775" i="26"/>
  <c r="E781" i="26"/>
  <c r="D781" i="26"/>
  <c r="E787" i="26"/>
  <c r="D787" i="26"/>
  <c r="E793" i="26"/>
  <c r="D793" i="26"/>
  <c r="E823" i="26"/>
  <c r="D823" i="26"/>
  <c r="E826" i="26"/>
  <c r="D826" i="26"/>
  <c r="AG826" i="26"/>
  <c r="E829" i="26"/>
  <c r="D829" i="26"/>
  <c r="E832" i="26"/>
  <c r="D832" i="26"/>
  <c r="AG832" i="26"/>
  <c r="E835" i="26"/>
  <c r="D835" i="26"/>
  <c r="E838" i="26"/>
  <c r="D838" i="26"/>
  <c r="E841" i="26"/>
  <c r="D841" i="26"/>
  <c r="AG853" i="26"/>
  <c r="AD854" i="26"/>
  <c r="AG854" i="26" s="1"/>
  <c r="AE854" i="26"/>
  <c r="AD861" i="26"/>
  <c r="AG861" i="26" s="1"/>
  <c r="AE861" i="26"/>
  <c r="AD869" i="26"/>
  <c r="AG869" i="26" s="1"/>
  <c r="AE869" i="26"/>
  <c r="AG794" i="26"/>
  <c r="AG797" i="26"/>
  <c r="AG800" i="26"/>
  <c r="AG803" i="26"/>
  <c r="AG806" i="26"/>
  <c r="AG809" i="26"/>
  <c r="AG818" i="26"/>
  <c r="AG821" i="26"/>
  <c r="AD856" i="26"/>
  <c r="AG856" i="26" s="1"/>
  <c r="AD774" i="26"/>
  <c r="AG774" i="26" s="1"/>
  <c r="AD777" i="26"/>
  <c r="AG777" i="26" s="1"/>
  <c r="AD780" i="26"/>
  <c r="AG780" i="26" s="1"/>
  <c r="AD783" i="26"/>
  <c r="AG783" i="26" s="1"/>
  <c r="AD786" i="26"/>
  <c r="AG786" i="26" s="1"/>
  <c r="AD789" i="26"/>
  <c r="AG789" i="26" s="1"/>
  <c r="AD792" i="26"/>
  <c r="AG792" i="26" s="1"/>
  <c r="AD795" i="26"/>
  <c r="AG795" i="26" s="1"/>
  <c r="D796" i="26"/>
  <c r="AD798" i="26"/>
  <c r="AG798" i="26" s="1"/>
  <c r="D799" i="26"/>
  <c r="AD801" i="26"/>
  <c r="AG801" i="26" s="1"/>
  <c r="D802" i="26"/>
  <c r="AD804" i="26"/>
  <c r="AG804" i="26" s="1"/>
  <c r="D805" i="26"/>
  <c r="AD807" i="26"/>
  <c r="AG807" i="26" s="1"/>
  <c r="D808" i="26"/>
  <c r="AD810" i="26"/>
  <c r="AG810" i="26" s="1"/>
  <c r="D811" i="26"/>
  <c r="AD813" i="26"/>
  <c r="AG813" i="26" s="1"/>
  <c r="D814" i="26"/>
  <c r="AD816" i="26"/>
  <c r="AG816" i="26" s="1"/>
  <c r="D817" i="26"/>
  <c r="AD819" i="26"/>
  <c r="AG819" i="26" s="1"/>
  <c r="D820" i="26"/>
  <c r="AD822" i="26"/>
  <c r="AG822" i="26" s="1"/>
  <c r="E824" i="26"/>
  <c r="D824" i="26"/>
  <c r="AD825" i="26"/>
  <c r="AG825" i="26" s="1"/>
  <c r="E827" i="26"/>
  <c r="D827" i="26"/>
  <c r="AG827" i="26"/>
  <c r="AD828" i="26"/>
  <c r="AG828" i="26" s="1"/>
  <c r="E830" i="26"/>
  <c r="D830" i="26"/>
  <c r="AG830" i="26"/>
  <c r="AD831" i="26"/>
  <c r="AG831" i="26" s="1"/>
  <c r="E833" i="26"/>
  <c r="D833" i="26"/>
  <c r="AG833" i="26"/>
  <c r="AD834" i="26"/>
  <c r="AG834" i="26" s="1"/>
  <c r="E836" i="26"/>
  <c r="D836" i="26"/>
  <c r="AG836" i="26"/>
  <c r="AD837" i="26"/>
  <c r="AG837" i="26" s="1"/>
  <c r="E839" i="26"/>
  <c r="D839" i="26"/>
  <c r="AG839" i="26"/>
  <c r="AD840" i="26"/>
  <c r="AG840" i="26" s="1"/>
  <c r="E842" i="26"/>
  <c r="D842" i="26"/>
  <c r="AD843" i="26"/>
  <c r="AG843" i="26" s="1"/>
  <c r="AE847" i="26"/>
  <c r="AD849" i="26"/>
  <c r="AG849" i="26" s="1"/>
  <c r="AE849" i="26"/>
  <c r="AD860" i="26"/>
  <c r="AG860" i="26" s="1"/>
  <c r="AE860" i="26"/>
  <c r="AE774" i="26"/>
  <c r="AE777" i="26"/>
  <c r="AE780" i="26"/>
  <c r="AE783" i="26"/>
  <c r="AE786" i="26"/>
  <c r="AE789" i="26"/>
  <c r="AE792" i="26"/>
  <c r="AE795" i="26"/>
  <c r="AE798" i="26"/>
  <c r="AE801" i="26"/>
  <c r="AE804" i="26"/>
  <c r="AE807" i="26"/>
  <c r="AE810" i="26"/>
  <c r="AE813" i="26"/>
  <c r="AE816" i="26"/>
  <c r="AE819" i="26"/>
  <c r="AD844" i="26"/>
  <c r="AG844" i="26" s="1"/>
  <c r="AD862" i="26"/>
  <c r="AG862" i="26" s="1"/>
  <c r="AD866" i="26"/>
  <c r="AG866" i="26" s="1"/>
  <c r="AE866" i="26"/>
  <c r="AD872" i="26"/>
  <c r="AG872" i="26" s="1"/>
  <c r="AE872" i="26"/>
  <c r="E825" i="26"/>
  <c r="D825" i="26"/>
  <c r="E828" i="26"/>
  <c r="D828" i="26"/>
  <c r="E831" i="26"/>
  <c r="D831" i="26"/>
  <c r="E834" i="26"/>
  <c r="D834" i="26"/>
  <c r="E837" i="26"/>
  <c r="D837" i="26"/>
  <c r="E840" i="26"/>
  <c r="D840" i="26"/>
  <c r="E843" i="26"/>
  <c r="D843" i="26"/>
  <c r="AD848" i="26"/>
  <c r="AG848" i="26" s="1"/>
  <c r="AE848" i="26"/>
  <c r="AD855" i="26"/>
  <c r="AG855" i="26" s="1"/>
  <c r="AE855" i="26"/>
  <c r="AD850" i="26"/>
  <c r="AG850" i="26" s="1"/>
  <c r="AE868" i="26"/>
  <c r="AD878" i="26"/>
  <c r="AG878" i="26" s="1"/>
  <c r="AD879" i="26"/>
  <c r="AG879" i="26" s="1"/>
  <c r="AD880" i="26"/>
  <c r="AG880" i="26" s="1"/>
  <c r="AD881" i="26"/>
  <c r="AG881" i="26" s="1"/>
  <c r="AD882" i="26"/>
  <c r="AG882" i="26" s="1"/>
  <c r="AD883" i="26"/>
  <c r="AG883" i="26" s="1"/>
  <c r="AD884" i="26"/>
  <c r="AG884" i="26" s="1"/>
  <c r="AD885" i="26"/>
  <c r="AG885" i="26" s="1"/>
  <c r="AD886" i="26"/>
  <c r="AG886" i="26" s="1"/>
  <c r="AD887" i="26"/>
  <c r="AG887" i="26" s="1"/>
  <c r="AD888" i="26"/>
  <c r="AG888" i="26" s="1"/>
  <c r="AD889" i="26"/>
  <c r="AG889" i="26" s="1"/>
  <c r="AD890" i="26"/>
  <c r="AG890" i="26" s="1"/>
  <c r="AD891" i="26"/>
  <c r="AG891" i="26" s="1"/>
  <c r="AD892" i="26"/>
  <c r="AG892" i="26" s="1"/>
  <c r="AD893" i="26"/>
  <c r="AG893" i="26" s="1"/>
  <c r="AD894" i="26"/>
  <c r="AG894" i="26" s="1"/>
  <c r="AD895" i="26"/>
  <c r="AG895" i="26" s="1"/>
  <c r="AD896" i="26"/>
  <c r="AG896" i="26" s="1"/>
  <c r="AD897" i="26"/>
  <c r="AG897" i="26" s="1"/>
  <c r="AD898" i="26"/>
  <c r="AG898" i="26" s="1"/>
  <c r="AD899" i="26"/>
  <c r="AG899" i="26" s="1"/>
  <c r="AD900" i="26"/>
  <c r="AG900" i="26" s="1"/>
  <c r="AD901" i="26"/>
  <c r="AG901" i="26" s="1"/>
  <c r="AD902" i="26"/>
  <c r="AG902" i="26" s="1"/>
  <c r="AD903" i="26"/>
  <c r="AG903" i="26" s="1"/>
  <c r="AD904" i="26"/>
  <c r="AG904" i="26" s="1"/>
  <c r="AD905" i="26"/>
  <c r="AG905" i="26" s="1"/>
  <c r="AD906" i="26"/>
  <c r="AG906" i="26" s="1"/>
  <c r="AD907" i="26"/>
  <c r="AG907" i="26" s="1"/>
  <c r="AD908" i="26"/>
  <c r="AG908" i="26" s="1"/>
  <c r="AD909" i="26"/>
  <c r="AG909" i="26" s="1"/>
  <c r="AD910" i="26"/>
  <c r="AG910" i="26" s="1"/>
  <c r="AD911" i="26"/>
  <c r="AG911" i="26" s="1"/>
  <c r="AD912" i="26"/>
  <c r="AG912" i="26" s="1"/>
  <c r="AD913" i="26"/>
  <c r="AG913" i="26" s="1"/>
  <c r="AD914" i="26"/>
  <c r="AG914" i="26" s="1"/>
  <c r="AD915" i="26"/>
  <c r="AG915" i="26" s="1"/>
  <c r="AD916" i="26"/>
  <c r="AG916" i="26" s="1"/>
  <c r="AD917" i="26"/>
  <c r="AG917" i="26" s="1"/>
  <c r="E918" i="26"/>
  <c r="AG927" i="26"/>
  <c r="AG929" i="26"/>
  <c r="AD930" i="26"/>
  <c r="AG930" i="26" s="1"/>
  <c r="AE930" i="26"/>
  <c r="AE935" i="26"/>
  <c r="AD937" i="26"/>
  <c r="AG937" i="26" s="1"/>
  <c r="AE937" i="26"/>
  <c r="AE913" i="26"/>
  <c r="AE914" i="26"/>
  <c r="AE915" i="26"/>
  <c r="AE916" i="26"/>
  <c r="AG918" i="26"/>
  <c r="AD932" i="26"/>
  <c r="AG932" i="26" s="1"/>
  <c r="AG935" i="26"/>
  <c r="AD936" i="26"/>
  <c r="AG936" i="26" s="1"/>
  <c r="AE936" i="26"/>
  <c r="D919" i="26"/>
  <c r="AD938" i="26"/>
  <c r="AG938" i="26" s="1"/>
  <c r="D927" i="26"/>
  <c r="AE929" i="26"/>
  <c r="AD931" i="26"/>
  <c r="AG931" i="26" s="1"/>
  <c r="AE931" i="26"/>
  <c r="AE932" i="26"/>
  <c r="AG922" i="26"/>
  <c r="AG925" i="26"/>
  <c r="AD943" i="26"/>
  <c r="AG943" i="26" s="1"/>
  <c r="AE943" i="26"/>
  <c r="AG933" i="26"/>
  <c r="AG939" i="26"/>
  <c r="AE949" i="26"/>
  <c r="AE955" i="26"/>
  <c r="AE961" i="26"/>
  <c r="AE967" i="26"/>
  <c r="AE973" i="26"/>
  <c r="AE979" i="26"/>
  <c r="AE985" i="26"/>
  <c r="AE991" i="26"/>
  <c r="AE994" i="26"/>
  <c r="AD994" i="26"/>
  <c r="AG994" i="26" s="1"/>
  <c r="AE942" i="26"/>
  <c r="AG944" i="26"/>
  <c r="AE948" i="26"/>
  <c r="AG950" i="26"/>
  <c r="AE954" i="26"/>
  <c r="AG956" i="26"/>
  <c r="AE960" i="26"/>
  <c r="AG962" i="26"/>
  <c r="AE966" i="26"/>
  <c r="AG968" i="26"/>
  <c r="AE972" i="26"/>
  <c r="AG974" i="26"/>
  <c r="AE978" i="26"/>
  <c r="AG980" i="26"/>
  <c r="AE984" i="26"/>
  <c r="AG986" i="26"/>
  <c r="AE990" i="26"/>
  <c r="AG992" i="26"/>
  <c r="AG949" i="26"/>
  <c r="AG955" i="26"/>
  <c r="AG961" i="26"/>
  <c r="AG967" i="26"/>
  <c r="AG973" i="26"/>
  <c r="AG979" i="26"/>
  <c r="AG985" i="26"/>
  <c r="AG991" i="26"/>
  <c r="AE996" i="26"/>
  <c r="AD996" i="26"/>
  <c r="AG996" i="26" s="1"/>
  <c r="AE998" i="26"/>
  <c r="AD998" i="26"/>
  <c r="AG998" i="26" s="1"/>
  <c r="AE1000" i="26"/>
  <c r="AD1000" i="26"/>
  <c r="AG1000" i="26" s="1"/>
  <c r="AE1002" i="26"/>
  <c r="AD1002" i="26"/>
  <c r="AG1002" i="26" s="1"/>
  <c r="AE1004" i="26"/>
  <c r="AD1004" i="26"/>
  <c r="AG1004" i="26" s="1"/>
  <c r="AE1006" i="26"/>
  <c r="AD1006" i="26"/>
  <c r="AG1006" i="26" s="1"/>
  <c r="AE1008" i="26"/>
  <c r="AD1008" i="26"/>
  <c r="AG1008" i="26" s="1"/>
  <c r="AE1010" i="26"/>
  <c r="AD1010" i="26"/>
  <c r="AG1010" i="26" s="1"/>
  <c r="AG941" i="26"/>
  <c r="AG947" i="26"/>
  <c r="AG953" i="26"/>
  <c r="AG959" i="26"/>
  <c r="AG965" i="26"/>
  <c r="AG971" i="26"/>
  <c r="AG977" i="26"/>
  <c r="AG983" i="26"/>
  <c r="AG989" i="26"/>
  <c r="AE995" i="26"/>
  <c r="AD995" i="26"/>
  <c r="AG995" i="26" s="1"/>
  <c r="AE944" i="26"/>
  <c r="AE950" i="26"/>
  <c r="AE962" i="26"/>
  <c r="AE968" i="26"/>
  <c r="AE974" i="26"/>
  <c r="AE980" i="26"/>
  <c r="AE986" i="26"/>
  <c r="AE997" i="26"/>
  <c r="AD997" i="26"/>
  <c r="AG997" i="26" s="1"/>
  <c r="AE999" i="26"/>
  <c r="AD999" i="26"/>
  <c r="AG999" i="26" s="1"/>
  <c r="AE1001" i="26"/>
  <c r="AD1001" i="26"/>
  <c r="AG1001" i="26" s="1"/>
  <c r="AE1003" i="26"/>
  <c r="AD1003" i="26"/>
  <c r="AG1003" i="26" s="1"/>
  <c r="AE1005" i="26"/>
  <c r="AD1005" i="26"/>
  <c r="AG1005" i="26" s="1"/>
  <c r="AE1007" i="26"/>
  <c r="AD1007" i="26"/>
  <c r="AG1007" i="26" s="1"/>
  <c r="AE1009" i="26"/>
  <c r="AD1009" i="26"/>
  <c r="AG1009" i="26" s="1"/>
  <c r="AE1011" i="26"/>
  <c r="AD1011" i="26"/>
  <c r="AG1011" i="26" s="1"/>
  <c r="S12" i="27" l="1"/>
  <c r="AQ12" i="27" s="1"/>
  <c r="AQ1012" i="27" s="1"/>
  <c r="AQ1012" i="26"/>
  <c r="J15" i="2"/>
  <c r="J27" i="2"/>
  <c r="J3" i="2"/>
  <c r="AP12" i="27" l="1"/>
  <c r="AP14" i="27"/>
  <c r="AP13" i="27"/>
  <c r="Q4" i="2"/>
  <c r="Q5" i="2"/>
  <c r="Q6" i="2"/>
  <c r="Q7" i="2"/>
  <c r="Q8" i="2"/>
  <c r="Q9" i="2"/>
  <c r="Q10" i="2"/>
  <c r="Q11" i="2"/>
  <c r="Q12" i="2"/>
  <c r="Q13" i="2"/>
  <c r="Q15" i="2"/>
  <c r="Q16" i="2"/>
  <c r="Q17" i="2"/>
  <c r="Q18" i="2"/>
  <c r="Q19" i="2"/>
  <c r="Q20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5" i="2"/>
  <c r="Q46" i="2"/>
  <c r="Q50" i="2"/>
  <c r="Q51" i="2"/>
  <c r="Q3" i="2"/>
  <c r="AP1012" i="27" l="1"/>
  <c r="K50" i="2"/>
  <c r="K51" i="2"/>
  <c r="K4" i="2"/>
  <c r="K5" i="2"/>
  <c r="K6" i="2"/>
  <c r="K7" i="2"/>
  <c r="K8" i="2"/>
  <c r="K9" i="2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5" i="2"/>
  <c r="K46" i="2"/>
  <c r="K3" i="2"/>
  <c r="U13" i="2" l="1"/>
  <c r="U12" i="2"/>
  <c r="U11" i="2"/>
  <c r="U10" i="2"/>
  <c r="U9" i="2"/>
  <c r="U8" i="2"/>
  <c r="U7" i="2"/>
  <c r="U6" i="2"/>
  <c r="U5" i="2"/>
  <c r="U4" i="2"/>
</calcChain>
</file>

<file path=xl/sharedStrings.xml><?xml version="1.0" encoding="utf-8"?>
<sst xmlns="http://schemas.openxmlformats.org/spreadsheetml/2006/main" count="568" uniqueCount="182">
  <si>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</si>
  <si>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</si>
  <si>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</si>
  <si>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</si>
  <si>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</si>
  <si>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</si>
  <si>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</si>
  <si>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電気式パッケージエアコン</t>
  </si>
  <si>
    <t>該当</t>
    <rPh sb="0" eb="2">
      <t>ガイトウ</t>
    </rPh>
    <phoneticPr fontId="8"/>
  </si>
  <si>
    <t>非該当</t>
    <rPh sb="0" eb="3">
      <t>ヒガイトウ</t>
    </rPh>
    <phoneticPr fontId="8"/>
  </si>
  <si>
    <t>寒冷地仕様</t>
    <rPh sb="0" eb="2">
      <t>カンレイ</t>
    </rPh>
    <rPh sb="2" eb="3">
      <t>チ</t>
    </rPh>
    <rPh sb="3" eb="5">
      <t>シヨウ</t>
    </rPh>
    <phoneticPr fontId="8"/>
  </si>
  <si>
    <t>寒冷地仕様</t>
    <rPh sb="0" eb="3">
      <t>カンレイチ</t>
    </rPh>
    <rPh sb="3" eb="5">
      <t>シヨウ</t>
    </rPh>
    <phoneticPr fontId="8"/>
  </si>
  <si>
    <t>連結タイプ</t>
    <rPh sb="0" eb="2">
      <t>レンケツ</t>
    </rPh>
    <phoneticPr fontId="7"/>
  </si>
  <si>
    <t>連結</t>
    <rPh sb="0" eb="2">
      <t>レンケツ</t>
    </rPh>
    <phoneticPr fontId="8"/>
  </si>
  <si>
    <t>-</t>
    <phoneticPr fontId="8"/>
  </si>
  <si>
    <t>セット型番構成</t>
    <rPh sb="3" eb="5">
      <t>カタバン</t>
    </rPh>
    <rPh sb="5" eb="7">
      <t>コウセイ</t>
    </rPh>
    <phoneticPr fontId="8"/>
  </si>
  <si>
    <t>該当</t>
    <rPh sb="0" eb="2">
      <t>ガイトウ</t>
    </rPh>
    <phoneticPr fontId="8"/>
  </si>
  <si>
    <t>非該当</t>
    <rPh sb="0" eb="3">
      <t>ヒガイトウ</t>
    </rPh>
    <phoneticPr fontId="8"/>
  </si>
  <si>
    <t>-</t>
  </si>
  <si>
    <t>周波数</t>
    <rPh sb="0" eb="3">
      <t>シュウハスウ</t>
    </rPh>
    <phoneticPr fontId="8"/>
  </si>
  <si>
    <t>50Hz</t>
    <phoneticPr fontId="8"/>
  </si>
  <si>
    <t>60Hz</t>
    <phoneticPr fontId="8"/>
  </si>
  <si>
    <t>連結型フラグ</t>
    <rPh sb="0" eb="3">
      <t>レンケツガタ</t>
    </rPh>
    <phoneticPr fontId="8"/>
  </si>
  <si>
    <t>検索用</t>
    <rPh sb="0" eb="3">
      <t>ケンサクヨウ</t>
    </rPh>
    <phoneticPr fontId="8"/>
  </si>
  <si>
    <t>APF</t>
    <phoneticPr fontId="8"/>
  </si>
  <si>
    <t>ビル用</t>
    <phoneticPr fontId="8"/>
  </si>
  <si>
    <t>係数</t>
    <rPh sb="0" eb="2">
      <t>ケイスウ</t>
    </rPh>
    <phoneticPr fontId="8"/>
  </si>
  <si>
    <t>該当/非該当</t>
    <rPh sb="0" eb="2">
      <t>ガイトウ</t>
    </rPh>
    <rPh sb="3" eb="6">
      <t>ヒガイトウ</t>
    </rPh>
    <phoneticPr fontId="8"/>
  </si>
  <si>
    <t>係数</t>
    <rPh sb="0" eb="2">
      <t>ケイスウ</t>
    </rPh>
    <phoneticPr fontId="8"/>
  </si>
  <si>
    <t>基準値
係数なし</t>
    <rPh sb="0" eb="3">
      <t>キジュンチ</t>
    </rPh>
    <rPh sb="4" eb="6">
      <t>ケイスウ</t>
    </rPh>
    <phoneticPr fontId="8"/>
  </si>
  <si>
    <t>基準値
係数あり</t>
    <rPh sb="0" eb="3">
      <t>キジュンチ</t>
    </rPh>
    <rPh sb="4" eb="6">
      <t>ケイスウ</t>
    </rPh>
    <phoneticPr fontId="8"/>
  </si>
  <si>
    <t>50Hz</t>
  </si>
  <si>
    <t>60Hz</t>
  </si>
  <si>
    <t>(周波数)</t>
    <phoneticPr fontId="8"/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</si>
  <si>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</si>
  <si>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</si>
  <si>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</si>
  <si>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</si>
  <si>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ハイブリッド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</si>
  <si>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</si>
  <si>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</si>
  <si>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</si>
  <si>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</si>
  <si>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</si>
  <si>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</si>
  <si>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</si>
  <si>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</si>
  <si>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</si>
  <si>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</si>
  <si>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</si>
  <si>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</t>
    <rPh sb="0" eb="2">
      <t>セイゾウ</t>
    </rPh>
    <rPh sb="2" eb="5">
      <t>ジギョウシャ</t>
    </rPh>
    <phoneticPr fontId="8"/>
  </si>
  <si>
    <t>製造事業者名
(フリガナ)</t>
    <phoneticPr fontId="8"/>
  </si>
  <si>
    <t>自動表示</t>
    <rPh sb="0" eb="4">
      <t>ジドウヒョウジ</t>
    </rPh>
    <phoneticPr fontId="8"/>
  </si>
  <si>
    <t>公表</t>
    <rPh sb="0" eb="2">
      <t>コウヒョウ</t>
    </rPh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</si>
  <si>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</si>
  <si>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</si>
  <si>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非公表</t>
    <rPh sb="0" eb="3">
      <t>ヒコウヒョウ</t>
    </rPh>
    <phoneticPr fontId="8"/>
  </si>
  <si>
    <t>(例)</t>
    <phoneticPr fontId="8"/>
  </si>
  <si>
    <t>性能値：</t>
    <rPh sb="0" eb="2">
      <t>セイノウ</t>
    </rPh>
    <rPh sb="2" eb="3">
      <t>チ</t>
    </rPh>
    <phoneticPr fontId="8"/>
  </si>
  <si>
    <t>性能区分1</t>
    <rPh sb="0" eb="4">
      <t>セイノウクブン</t>
    </rPh>
    <phoneticPr fontId="8"/>
  </si>
  <si>
    <t>性能区分2</t>
    <rPh sb="0" eb="4">
      <t>セイノウクブン</t>
    </rPh>
    <phoneticPr fontId="8"/>
  </si>
  <si>
    <t>型番</t>
    <rPh sb="0" eb="2">
      <t>カタバン</t>
    </rPh>
    <phoneticPr fontId="8"/>
  </si>
  <si>
    <t>４方向カセット形</t>
  </si>
  <si>
    <t>ビル用</t>
  </si>
  <si>
    <t>設備用</t>
  </si>
  <si>
    <t>ダクト形</t>
  </si>
  <si>
    <t>４方向カセット形以外</t>
    <phoneticPr fontId="8"/>
  </si>
  <si>
    <t>直吹き形</t>
    <phoneticPr fontId="8"/>
  </si>
  <si>
    <t>性能区分</t>
    <phoneticPr fontId="8"/>
  </si>
  <si>
    <t>検索用</t>
    <phoneticPr fontId="8"/>
  </si>
  <si>
    <t>未入力
判定</t>
    <rPh sb="0" eb="3">
      <t>ミニュウリョク</t>
    </rPh>
    <rPh sb="4" eb="6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</si>
  <si>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</si>
  <si>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</si>
  <si>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店舗用</t>
    <phoneticPr fontId="8"/>
  </si>
  <si>
    <t>性能区分1&amp;性能区分2&amp;型式</t>
    <rPh sb="0" eb="2">
      <t>セイノウ</t>
    </rPh>
    <rPh sb="2" eb="4">
      <t>クブン</t>
    </rPh>
    <rPh sb="6" eb="10">
      <t>セイノウクブン</t>
    </rPh>
    <rPh sb="12" eb="14">
      <t>カタシキ</t>
    </rPh>
    <phoneticPr fontId="8"/>
  </si>
  <si>
    <t>店舗用４方向カセット形</t>
  </si>
  <si>
    <t>店舗用４方向カセット形以外</t>
  </si>
  <si>
    <t>設備用直吹き形</t>
  </si>
  <si>
    <t>設備用ダクト形</t>
  </si>
  <si>
    <t>寒冷地仕様＆性能区分1&amp;性能区分2</t>
    <rPh sb="6" eb="8">
      <t>セイノウ</t>
    </rPh>
    <rPh sb="8" eb="10">
      <t>クブン</t>
    </rPh>
    <rPh sb="12" eb="16">
      <t>セイノウクブン</t>
    </rPh>
    <phoneticPr fontId="8"/>
  </si>
  <si>
    <t>マルチ</t>
    <phoneticPr fontId="8"/>
  </si>
  <si>
    <t>対象外</t>
    <rPh sb="0" eb="3">
      <t>タイショウガイ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</si>
  <si>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</si>
  <si>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</si>
  <si>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phoneticPr fontId="8"/>
  </si>
  <si>
    <t>40形</t>
  </si>
  <si>
    <t>45形</t>
  </si>
  <si>
    <t>50形</t>
  </si>
  <si>
    <t>56形</t>
  </si>
  <si>
    <t>63形</t>
  </si>
  <si>
    <t>80形</t>
  </si>
  <si>
    <t>112形</t>
  </si>
  <si>
    <t>140形</t>
  </si>
  <si>
    <t>160形</t>
  </si>
  <si>
    <t>224形</t>
  </si>
  <si>
    <t>280形</t>
  </si>
  <si>
    <t>100形</t>
  </si>
  <si>
    <t>200形</t>
  </si>
  <si>
    <t>250形</t>
  </si>
  <si>
    <t>300形</t>
  </si>
  <si>
    <t>335形</t>
  </si>
  <si>
    <t>400形</t>
  </si>
  <si>
    <t>450形</t>
  </si>
  <si>
    <t>500形</t>
  </si>
  <si>
    <t>504形</t>
  </si>
  <si>
    <t>（冷房）定格能力
（kW）</t>
    <rPh sb="1" eb="3">
      <t>レイボウ</t>
    </rPh>
    <rPh sb="4" eb="8">
      <t>テイカクノウリョク</t>
    </rPh>
    <phoneticPr fontId="8"/>
  </si>
  <si>
    <t>性能区分１</t>
    <rPh sb="0" eb="2">
      <t>セイノウ</t>
    </rPh>
    <rPh sb="2" eb="4">
      <t>クブン</t>
    </rPh>
    <phoneticPr fontId="8"/>
  </si>
  <si>
    <t>性能区分２</t>
    <rPh sb="0" eb="4">
      <t>セイノウクブン</t>
    </rPh>
    <phoneticPr fontId="8"/>
  </si>
  <si>
    <t>店舗用</t>
    <rPh sb="0" eb="3">
      <t>テンポヨウ</t>
    </rPh>
    <phoneticPr fontId="8"/>
  </si>
  <si>
    <t>ビル用</t>
    <rPh sb="2" eb="3">
      <t>ヨウ</t>
    </rPh>
    <phoneticPr fontId="8"/>
  </si>
  <si>
    <t>設備用</t>
    <rPh sb="0" eb="3">
      <t>セツビヨウ</t>
    </rPh>
    <phoneticPr fontId="8"/>
  </si>
  <si>
    <t>４方向カセット形</t>
    <phoneticPr fontId="8"/>
  </si>
  <si>
    <t>４方向カセット形以外</t>
    <phoneticPr fontId="8"/>
  </si>
  <si>
    <t>直吹き形</t>
    <phoneticPr fontId="8"/>
  </si>
  <si>
    <t>マルチ</t>
    <phoneticPr fontId="8"/>
  </si>
  <si>
    <t>非表示</t>
    <rPh sb="0" eb="3">
      <t>ヒヒョウジ</t>
    </rPh>
    <phoneticPr fontId="8"/>
  </si>
  <si>
    <r>
      <t xml:space="preserve">型番（周波数）
</t>
    </r>
    <r>
      <rPr>
        <sz val="14"/>
        <color rgb="FFFF0000"/>
        <rFont val="Meiryo UI"/>
        <family val="3"/>
        <charset val="128"/>
      </rPr>
      <t>※重複判定用</t>
    </r>
    <rPh sb="0" eb="2">
      <t>カタバン</t>
    </rPh>
    <rPh sb="3" eb="6">
      <t>シュウハスウ</t>
    </rPh>
    <rPh sb="9" eb="14">
      <t>ジュウフクハンテイヨウ</t>
    </rPh>
    <phoneticPr fontId="8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</si>
  <si>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※必要に応じて選択</t>
    </r>
    <rPh sb="0" eb="2">
      <t>デンゲン</t>
    </rPh>
    <rPh sb="7" eb="9">
      <t>ヒツヨウ</t>
    </rPh>
    <rPh sb="10" eb="11">
      <t>オウ</t>
    </rPh>
    <rPh sb="13" eb="15">
      <t>センタク</t>
    </rPh>
    <phoneticPr fontId="8"/>
  </si>
  <si>
    <t>必須（条件有）</t>
    <rPh sb="0" eb="2">
      <t>ヒッス</t>
    </rPh>
    <rPh sb="3" eb="5">
      <t>ジョウケン</t>
    </rPh>
    <rPh sb="5" eb="6">
      <t>ア</t>
    </rPh>
    <phoneticPr fontId="8"/>
  </si>
  <si>
    <t>基準確認用</t>
    <rPh sb="0" eb="4">
      <t>キジュンカクニン</t>
    </rPh>
    <rPh sb="4" eb="5">
      <t>ヨウ</t>
    </rPh>
    <phoneticPr fontId="8"/>
  </si>
  <si>
    <t>ワイルドカード
未入力判定</t>
    <phoneticPr fontId="8"/>
  </si>
  <si>
    <t>必須（条件有）</t>
    <rPh sb="0" eb="2">
      <t>ヒッス</t>
    </rPh>
    <rPh sb="3" eb="5">
      <t>ジョウケン</t>
    </rPh>
    <rPh sb="5" eb="6">
      <t>アリ</t>
    </rPh>
    <phoneticPr fontId="8"/>
  </si>
  <si>
    <t>連結</t>
  </si>
  <si>
    <t>店舗用</t>
  </si>
  <si>
    <t>直吹き形</t>
  </si>
  <si>
    <t>マルチ</t>
  </si>
  <si>
    <t>連結
未入力判定</t>
    <rPh sb="0" eb="2">
      <t>レンケツ</t>
    </rPh>
    <phoneticPr fontId="8"/>
  </si>
  <si>
    <t>タイプ</t>
    <phoneticPr fontId="8"/>
  </si>
  <si>
    <t>快風1号</t>
    <rPh sb="0" eb="2">
      <t>カイフウ</t>
    </rPh>
    <rPh sb="3" eb="4">
      <t>ゴウ</t>
    </rPh>
    <phoneticPr fontId="8"/>
  </si>
  <si>
    <t>快風3号</t>
    <rPh sb="0" eb="2">
      <t>カイフウ</t>
    </rPh>
    <rPh sb="3" eb="4">
      <t>ゴウ</t>
    </rPh>
    <phoneticPr fontId="8"/>
  </si>
  <si>
    <t>良風1号</t>
    <rPh sb="0" eb="2">
      <t>リョウフウ</t>
    </rPh>
    <rPh sb="3" eb="4">
      <t>ゴウ</t>
    </rPh>
    <phoneticPr fontId="8"/>
  </si>
  <si>
    <t>快風5号</t>
    <rPh sb="0" eb="2">
      <t>カイフウ</t>
    </rPh>
    <rPh sb="3" eb="4">
      <t>ゴウ</t>
    </rPh>
    <phoneticPr fontId="8"/>
  </si>
  <si>
    <t>快風7号</t>
    <rPh sb="0" eb="1">
      <t>カイ</t>
    </rPh>
    <rPh sb="1" eb="2">
      <t>フウ</t>
    </rPh>
    <rPh sb="3" eb="4">
      <t>ゴウ</t>
    </rPh>
    <phoneticPr fontId="8"/>
  </si>
  <si>
    <t>AAA-BBBB</t>
  </si>
  <si>
    <t>XYZ-bbbb</t>
  </si>
  <si>
    <t>XYZ-dddd</t>
  </si>
  <si>
    <t>XYZ-eeee</t>
  </si>
  <si>
    <t>ABC-1111</t>
  </si>
  <si>
    <t>ABC-2222</t>
  </si>
  <si>
    <t>EFG-aaaa■</t>
  </si>
  <si>
    <t>４方向カセット形以外</t>
  </si>
  <si>
    <t>ビル用マルチ</t>
    <phoneticPr fontId="8"/>
  </si>
  <si>
    <t>基準値
（基準表無し）</t>
    <rPh sb="0" eb="3">
      <t>キジュンチ</t>
    </rPh>
    <rPh sb="5" eb="7">
      <t>キジュン</t>
    </rPh>
    <rPh sb="7" eb="8">
      <t>ヒョウ</t>
    </rPh>
    <rPh sb="8" eb="9">
      <t>ナ</t>
    </rPh>
    <phoneticPr fontId="8"/>
  </si>
  <si>
    <t>フリー用</t>
    <rPh sb="3" eb="4">
      <t>ヨウ</t>
    </rPh>
    <phoneticPr fontId="8"/>
  </si>
  <si>
    <t>型番・電源周波数が重複しています。
ご確認のうえ、型番・電源周波数の組み合わせが重複しないよう修正してください。</t>
    <rPh sb="0" eb="2">
      <t>カタバン</t>
    </rPh>
    <rPh sb="3" eb="5">
      <t>デンゲン</t>
    </rPh>
    <rPh sb="5" eb="8">
      <t>シュウハスウ</t>
    </rPh>
    <rPh sb="9" eb="11">
      <t>ジュウフク</t>
    </rPh>
    <rPh sb="19" eb="21">
      <t>カクニン</t>
    </rPh>
    <rPh sb="25" eb="27">
      <t>カタバン</t>
    </rPh>
    <rPh sb="28" eb="33">
      <t>デンゲンシュウハスウ</t>
    </rPh>
    <rPh sb="34" eb="35">
      <t>ク</t>
    </rPh>
    <rPh sb="36" eb="37">
      <t>ア</t>
    </rPh>
    <rPh sb="40" eb="42">
      <t>チョウフク</t>
    </rPh>
    <rPh sb="47" eb="49">
      <t>シュウセイ</t>
    </rPh>
    <phoneticPr fontId="8"/>
  </si>
  <si>
    <t>高効率空調（電気式パッケージエアコン）</t>
    <rPh sb="0" eb="1">
      <t>コウ</t>
    </rPh>
    <rPh sb="1" eb="3">
      <t>コウリツ</t>
    </rPh>
    <rPh sb="3" eb="5">
      <t>クウチョウ</t>
    </rPh>
    <rPh sb="6" eb="9">
      <t>デンキシキ</t>
    </rPh>
    <phoneticPr fontId="8"/>
  </si>
  <si>
    <r>
      <t xml:space="preserve">室外機型番①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</si>
  <si>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室外機型番②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</si>
  <si>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室外機型番③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</si>
  <si>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室外機型番④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</si>
  <si>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t xml:space="preserve">室外機型番⑤
</t>
    </r>
    <r>
      <rPr>
        <sz val="14"/>
        <color rgb="FFFF0000"/>
        <rFont val="Meiryo UI"/>
        <family val="3"/>
        <charset val="128"/>
      </rPr>
      <t>※連結利用の場合は
連結前の型番を入力</t>
    </r>
    <rPh sb="0" eb="3">
      <t>シツガイキ</t>
    </rPh>
    <rPh sb="3" eb="5">
      <t>カタバン</t>
    </rPh>
    <rPh sb="24" eb="26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</si>
  <si>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定格能力（kW）
</t>
    </r>
    <r>
      <rPr>
        <sz val="14"/>
        <color rgb="FFFF0000"/>
        <rFont val="Meiryo UI"/>
        <family val="3"/>
        <charset val="128"/>
      </rPr>
      <t>※小数点第一位まで入力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</si>
  <si>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定格能力（kW）
</t>
    </r>
    <r>
      <rPr>
        <sz val="14"/>
        <color rgb="FFFF0000"/>
        <rFont val="Meiryo UI"/>
        <family val="3"/>
        <charset val="128"/>
      </rPr>
      <t>※小数点第一位まで入力</t>
    </r>
    <rPh sb="1" eb="3">
      <t>ダンボウ</t>
    </rPh>
    <rPh sb="4" eb="6">
      <t>テイカク</t>
    </rPh>
    <rPh sb="6" eb="8">
      <t>ノウリョク</t>
    </rPh>
    <rPh sb="22" eb="24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</si>
  <si>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定格消費電力（kW）
</t>
    </r>
    <r>
      <rPr>
        <sz val="14"/>
        <color rgb="FFFF0000"/>
        <rFont val="Meiryo UI"/>
        <family val="3"/>
        <charset val="128"/>
      </rPr>
      <t>※小数点第三位を
四捨五入して入力</t>
    </r>
    <rPh sb="4" eb="6">
      <t>テイカク</t>
    </rPh>
    <rPh sb="6" eb="8">
      <t>ショウヒ</t>
    </rPh>
    <rPh sb="8" eb="10">
      <t>デンリョク</t>
    </rPh>
    <rPh sb="30" eb="32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</si>
  <si>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定格消費電力（kW）
</t>
    </r>
    <r>
      <rPr>
        <sz val="14"/>
        <color rgb="FFFF0000"/>
        <rFont val="Meiryo UI"/>
        <family val="3"/>
        <charset val="128"/>
      </rPr>
      <t>※小数点第三位を
四捨五入して入力</t>
    </r>
    <rPh sb="4" eb="6">
      <t>テイカク</t>
    </rPh>
    <rPh sb="6" eb="8">
      <t>ショウヒ</t>
    </rPh>
    <rPh sb="8" eb="10">
      <t>デンリョク</t>
    </rPh>
    <rPh sb="30" eb="32">
      <t>ニュウリョク</t>
    </rPh>
    <phoneticPr fontId="8"/>
  </si>
  <si>
    <t>-FL（●●仕様）,-GK（〇〇タイプ）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</si>
  <si>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</si>
  <si>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AA-BB</t>
    <phoneticPr fontId="8"/>
  </si>
  <si>
    <t>AA-CC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</si>
  <si>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</si>
  <si>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</si>
  <si>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st-kataban@sii.or.jp</t>
    <phoneticPr fontId="8"/>
  </si>
  <si>
    <t>件名</t>
    <rPh sb="0" eb="2">
      <t>ケンメイ</t>
    </rPh>
    <phoneticPr fontId="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</si>
  <si>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8"/>
  </si>
  <si>
    <t xml:space="preserve">
メール本文</t>
    <rPh sb="4" eb="6">
      <t>ホンブン</t>
    </rPh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</si>
  <si>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8"/>
  </si>
  <si>
    <t>マルマルマル</t>
  </si>
  <si>
    <t>-FL（●●仕様）,-GK（〇〇タイプ）</t>
  </si>
  <si>
    <t>XYZ-bbbb</t>
    <phoneticPr fontId="8"/>
  </si>
  <si>
    <t>XYZ-eeee</t>
    <phoneticPr fontId="8"/>
  </si>
  <si>
    <t>構成型番をチェックするとき1にする</t>
  </si>
  <si>
    <r>
      <t xml:space="preserve">性能値 APF(2006)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23" eb="25">
      <t>ニュウリョク</t>
    </rPh>
    <phoneticPr fontId="8"/>
  </si>
  <si>
    <t>基準値 APF(2006)</t>
    <rPh sb="0" eb="3">
      <t>キジュンチ</t>
    </rPh>
    <phoneticPr fontId="8"/>
  </si>
  <si>
    <t>○○○株式会社</t>
    <phoneticPr fontId="8"/>
  </si>
  <si>
    <t>○○○株式会社</t>
    <phoneticPr fontId="8"/>
  </si>
  <si>
    <t>AAABBB</t>
    <phoneticPr fontId="8"/>
  </si>
  <si>
    <t>CCCDDD</t>
    <phoneticPr fontId="8"/>
  </si>
  <si>
    <t>[周波数]</t>
    <rPh sb="1" eb="4">
      <t>シュウハスウ</t>
    </rPh>
    <phoneticPr fontId="8"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</si>
  <si>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</si>
  <si>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</si>
  <si>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</si>
  <si>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1.01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</si>
</sst>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.0_ "/>
    <numFmt numFmtId="181" formatCode="#,##0_ "/>
  </numFmts>
  <fonts count="6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2"/>
      <color rgb="FF000000"/>
      <name val="Meiryo UI"/>
      <family val="3"/>
      <charset val="128"/>
    </font>
    <font>
      <sz val="9"/>
      <color rgb="FF000000"/>
      <name val="ＭＳ Ｐ明朝"/>
      <family val="1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11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8" borderId="10" applyNumberFormat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2" borderId="1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0" fillId="0" borderId="1" xfId="0" applyFont="1" applyBorder="1" applyProtection="1">
      <alignment vertical="center"/>
    </xf>
    <xf numFmtId="0" fontId="11" fillId="0" borderId="1" xfId="0" applyFont="1" applyBorder="1" applyProtection="1">
      <alignment vertical="center"/>
    </xf>
    <xf numFmtId="0" fontId="10" fillId="0" borderId="1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/>
    <xf numFmtId="0" fontId="0" fillId="0" borderId="1" xfId="0" applyBorder="1" applyAlignment="1" applyProtection="1"/>
    <xf numFmtId="0" fontId="11" fillId="0" borderId="0" xfId="0" applyFont="1" applyBorder="1" applyProtection="1">
      <alignment vertical="center"/>
    </xf>
    <xf numFmtId="0" fontId="0" fillId="0" borderId="4" xfId="0" applyBorder="1" applyAlignment="1" applyProtection="1"/>
    <xf numFmtId="179" fontId="0" fillId="0" borderId="1" xfId="0" applyNumberFormat="1" applyBorder="1" applyAlignment="1" applyProtection="1"/>
    <xf numFmtId="0" fontId="15" fillId="0" borderId="5" xfId="0" applyFont="1" applyBorder="1" applyAlignment="1" applyProtection="1"/>
    <xf numFmtId="179" fontId="0" fillId="0" borderId="1" xfId="0" applyNumberFormat="1" applyBorder="1" applyProtection="1">
      <alignment vertical="center"/>
    </xf>
    <xf numFmtId="0" fontId="16" fillId="0" borderId="5" xfId="0" applyFont="1" applyBorder="1" applyAlignment="1" applyProtection="1"/>
    <xf numFmtId="0" fontId="11" fillId="0" borderId="0" xfId="0" applyFont="1" applyProtection="1">
      <alignment vertical="center"/>
    </xf>
    <xf numFmtId="0" fontId="16" fillId="0" borderId="3" xfId="0" applyFont="1" applyBorder="1" applyAlignment="1" applyProtection="1"/>
    <xf numFmtId="179" fontId="0" fillId="0" borderId="1" xfId="0" applyNumberFormat="1" applyFill="1" applyBorder="1" applyProtection="1">
      <alignment vertical="center"/>
    </xf>
    <xf numFmtId="0" fontId="34" fillId="0" borderId="0" xfId="0" applyFont="1" applyProtection="1">
      <alignment vertical="center"/>
    </xf>
    <xf numFmtId="180" fontId="34" fillId="0" borderId="0" xfId="0" applyNumberFormat="1" applyFo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177" fontId="34" fillId="0" borderId="0" xfId="0" applyNumberFormat="1" applyFont="1" applyProtection="1">
      <alignment vertical="center"/>
    </xf>
    <xf numFmtId="178" fontId="34" fillId="0" borderId="0" xfId="0" applyNumberFormat="1" applyFont="1" applyProtection="1">
      <alignment vertical="center"/>
    </xf>
    <xf numFmtId="0" fontId="39" fillId="0" borderId="0" xfId="0" applyFont="1" applyProtection="1">
      <alignment vertical="center"/>
    </xf>
    <xf numFmtId="179" fontId="40" fillId="0" borderId="0" xfId="0" applyNumberFormat="1" applyFont="1" applyProtection="1">
      <alignment vertical="center"/>
    </xf>
    <xf numFmtId="0" fontId="40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4" fontId="43" fillId="38" borderId="1" xfId="73" applyNumberFormat="1" applyFont="1" applyFill="1" applyBorder="1" applyAlignment="1" applyProtection="1">
      <alignment horizontal="center" vertical="center"/>
      <protection locked="0"/>
    </xf>
    <xf numFmtId="0" fontId="34" fillId="42" borderId="1" xfId="0" applyFont="1" applyFill="1" applyBorder="1" applyAlignment="1" applyProtection="1">
      <alignment horizontal="center" vertical="center"/>
    </xf>
    <xf numFmtId="0" fontId="34" fillId="2" borderId="24" xfId="0" applyFont="1" applyFill="1" applyBorder="1" applyAlignment="1" applyProtection="1">
      <alignment horizontal="center" vertical="center"/>
    </xf>
    <xf numFmtId="0" fontId="41" fillId="2" borderId="24" xfId="0" applyFont="1" applyFill="1" applyBorder="1" applyAlignment="1" applyProtection="1">
      <alignment horizontal="center" vertical="center"/>
    </xf>
    <xf numFmtId="177" fontId="41" fillId="2" borderId="24" xfId="0" applyNumberFormat="1" applyFont="1" applyFill="1" applyBorder="1" applyAlignment="1" applyProtection="1">
      <alignment horizontal="center" vertical="center"/>
    </xf>
    <xf numFmtId="0" fontId="41" fillId="39" borderId="1" xfId="0" applyFont="1" applyFill="1" applyBorder="1" applyAlignment="1" applyProtection="1">
      <alignment horizontal="center" vertical="center"/>
    </xf>
    <xf numFmtId="0" fontId="41" fillId="38" borderId="24" xfId="0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center" vertical="center"/>
    </xf>
    <xf numFmtId="177" fontId="41" fillId="4" borderId="1" xfId="0" applyNumberFormat="1" applyFont="1" applyFill="1" applyBorder="1" applyAlignment="1" applyProtection="1">
      <alignment horizontal="center" vertical="center"/>
    </xf>
    <xf numFmtId="178" fontId="41" fillId="4" borderId="1" xfId="0" applyNumberFormat="1" applyFont="1" applyFill="1" applyBorder="1" applyAlignment="1" applyProtection="1">
      <alignment horizontal="center" vertical="center"/>
    </xf>
    <xf numFmtId="0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1" fillId="0" borderId="2" xfId="1" applyNumberFormat="1" applyFont="1" applyFill="1" applyBorder="1" applyAlignment="1" applyProtection="1">
      <alignment horizontal="center" vertical="center"/>
      <protection locked="0"/>
    </xf>
    <xf numFmtId="0" fontId="41" fillId="2" borderId="1" xfId="1" applyNumberFormat="1" applyFont="1" applyFill="1" applyBorder="1" applyAlignment="1" applyProtection="1">
      <alignment horizontal="center" vertical="center"/>
    </xf>
    <xf numFmtId="179" fontId="41" fillId="2" borderId="1" xfId="1" applyNumberFormat="1" applyFont="1" applyFill="1" applyBorder="1" applyAlignment="1" applyProtection="1">
      <alignment horizontal="center" vertical="center"/>
    </xf>
    <xf numFmtId="180" fontId="41" fillId="0" borderId="1" xfId="1" applyNumberFormat="1" applyFont="1" applyFill="1" applyBorder="1" applyAlignment="1" applyProtection="1">
      <alignment horizontal="center" vertical="center"/>
      <protection locked="0"/>
    </xf>
    <xf numFmtId="177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Protection="1">
      <alignment vertical="center"/>
    </xf>
    <xf numFmtId="0" fontId="41" fillId="39" borderId="35" xfId="0" applyFont="1" applyFill="1" applyBorder="1" applyAlignment="1">
      <alignment horizontal="center" vertical="center"/>
    </xf>
    <xf numFmtId="0" fontId="34" fillId="39" borderId="1" xfId="0" applyFont="1" applyFill="1" applyBorder="1" applyAlignment="1">
      <alignment horizontal="center" vertical="center"/>
    </xf>
    <xf numFmtId="0" fontId="34" fillId="39" borderId="2" xfId="0" applyFont="1" applyFill="1" applyBorder="1" applyAlignment="1">
      <alignment horizontal="center" vertical="center"/>
    </xf>
    <xf numFmtId="0" fontId="41" fillId="38" borderId="24" xfId="0" applyFont="1" applyFill="1" applyBorder="1" applyAlignment="1">
      <alignment horizontal="center" vertical="center"/>
    </xf>
    <xf numFmtId="0" fontId="41" fillId="38" borderId="36" xfId="0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  <protection locked="0"/>
    </xf>
    <xf numFmtId="0" fontId="41" fillId="2" borderId="1" xfId="1" applyNumberFormat="1" applyFont="1" applyFill="1" applyBorder="1" applyAlignment="1" applyProtection="1">
      <alignment horizontal="center" vertical="center"/>
      <protection locked="0"/>
    </xf>
    <xf numFmtId="0" fontId="48" fillId="43" borderId="1" xfId="0" applyFont="1" applyFill="1" applyBorder="1" applyAlignment="1">
      <alignment horizontal="center" vertical="center" wrapText="1" readingOrder="1"/>
    </xf>
    <xf numFmtId="0" fontId="10" fillId="2" borderId="0" xfId="0" applyFont="1" applyFill="1" applyBorder="1" applyProtection="1">
      <alignment vertical="center"/>
    </xf>
    <xf numFmtId="179" fontId="48" fillId="43" borderId="1" xfId="0" applyNumberFormat="1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5" fillId="2" borderId="24" xfId="0" applyFont="1" applyFill="1" applyBorder="1" applyAlignment="1" applyProtection="1">
      <alignment horizontal="center" vertical="center"/>
    </xf>
    <xf numFmtId="0" fontId="41" fillId="45" borderId="24" xfId="0" applyFont="1" applyFill="1" applyBorder="1" applyAlignment="1" applyProtection="1">
      <alignment horizontal="center" vertical="center"/>
    </xf>
    <xf numFmtId="0" fontId="34" fillId="4" borderId="2" xfId="1" applyNumberFormat="1" applyFont="1" applyFill="1" applyBorder="1" applyAlignment="1" applyProtection="1">
      <alignment horizontal="center" vertical="center"/>
    </xf>
    <xf numFmtId="0" fontId="41" fillId="39" borderId="38" xfId="0" applyFont="1" applyFill="1" applyBorder="1" applyAlignment="1">
      <alignment horizontal="center" vertical="center"/>
    </xf>
    <xf numFmtId="0" fontId="34" fillId="39" borderId="39" xfId="0" applyFont="1" applyFill="1" applyBorder="1" applyAlignment="1">
      <alignment horizontal="center" vertical="center"/>
    </xf>
    <xf numFmtId="0" fontId="41" fillId="46" borderId="40" xfId="0" applyFont="1" applyFill="1" applyBorder="1" applyAlignment="1">
      <alignment horizontal="center" vertical="center"/>
    </xf>
    <xf numFmtId="0" fontId="34" fillId="2" borderId="39" xfId="1" applyNumberFormat="1" applyFont="1" applyFill="1" applyBorder="1" applyAlignment="1" applyProtection="1">
      <alignment horizontal="center" vertical="center"/>
    </xf>
    <xf numFmtId="0" fontId="34" fillId="2" borderId="39" xfId="1" applyNumberFormat="1" applyFont="1" applyFill="1" applyBorder="1" applyAlignment="1" applyProtection="1">
      <alignment horizontal="center" vertical="center"/>
      <protection locked="0"/>
    </xf>
    <xf numFmtId="0" fontId="41" fillId="2" borderId="24" xfId="1" applyNumberFormat="1" applyFont="1" applyFill="1" applyBorder="1" applyAlignment="1" applyProtection="1">
      <alignment horizontal="center" vertical="center"/>
    </xf>
    <xf numFmtId="0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41" fillId="0" borderId="36" xfId="1" applyNumberFormat="1" applyFont="1" applyFill="1" applyBorder="1" applyAlignment="1" applyProtection="1">
      <alignment horizontal="center" vertical="center"/>
      <protection locked="0"/>
    </xf>
    <xf numFmtId="0" fontId="41" fillId="2" borderId="24" xfId="1" applyNumberFormat="1" applyFont="1" applyFill="1" applyBorder="1" applyAlignment="1" applyProtection="1">
      <alignment horizontal="center" vertical="center"/>
      <protection locked="0"/>
    </xf>
    <xf numFmtId="180" fontId="41" fillId="0" borderId="24" xfId="1" applyNumberFormat="1" applyFont="1" applyFill="1" applyBorder="1" applyAlignment="1" applyProtection="1">
      <alignment horizontal="center" vertical="center"/>
      <protection locked="0"/>
    </xf>
    <xf numFmtId="177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34" fillId="0" borderId="36" xfId="1" applyNumberFormat="1" applyFont="1" applyFill="1" applyBorder="1" applyAlignment="1" applyProtection="1">
      <alignment horizontal="center" vertical="center"/>
      <protection locked="0"/>
    </xf>
    <xf numFmtId="0" fontId="34" fillId="2" borderId="40" xfId="1" applyNumberFormat="1" applyFont="1" applyFill="1" applyBorder="1" applyAlignment="1" applyProtection="1">
      <alignment horizontal="center" vertical="center"/>
      <protection locked="0"/>
    </xf>
    <xf numFmtId="181" fontId="34" fillId="0" borderId="2" xfId="1" applyNumberFormat="1" applyFont="1" applyFill="1" applyBorder="1" applyAlignment="1" applyProtection="1">
      <alignment horizontal="center" vertical="center"/>
      <protection locked="0"/>
    </xf>
    <xf numFmtId="181" fontId="34" fillId="0" borderId="36" xfId="1" applyNumberFormat="1" applyFont="1" applyFill="1" applyBorder="1" applyAlignment="1" applyProtection="1">
      <alignment horizontal="center" vertical="center"/>
      <protection locked="0"/>
    </xf>
    <xf numFmtId="49" fontId="41" fillId="4" borderId="1" xfId="0" applyNumberFormat="1" applyFont="1" applyFill="1" applyBorder="1" applyAlignment="1" applyProtection="1">
      <alignment horizontal="center" vertical="center"/>
    </xf>
    <xf numFmtId="49" fontId="41" fillId="0" borderId="1" xfId="1" applyNumberFormat="1" applyFont="1" applyFill="1" applyBorder="1" applyAlignment="1" applyProtection="1">
      <alignment horizontal="center" vertical="center"/>
      <protection locked="0"/>
    </xf>
    <xf numFmtId="49" fontId="41" fillId="0" borderId="24" xfId="1" applyNumberFormat="1" applyFont="1" applyFill="1" applyBorder="1" applyAlignment="1" applyProtection="1">
      <alignment horizontal="center" vertical="center"/>
      <protection locked="0"/>
    </xf>
    <xf numFmtId="178" fontId="41" fillId="0" borderId="1" xfId="1" applyNumberFormat="1" applyFont="1" applyFill="1" applyBorder="1" applyAlignment="1" applyProtection="1">
      <alignment horizontal="center" vertical="center"/>
      <protection locked="0"/>
    </xf>
    <xf numFmtId="178" fontId="41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35" fillId="0" borderId="0" xfId="0" applyNumberFormat="1" applyFont="1" applyAlignment="1">
      <alignment vertical="center" wrapText="1"/>
    </xf>
    <xf numFmtId="0" fontId="34" fillId="0" borderId="0" xfId="0" applyFont="1">
      <alignment vertical="center"/>
    </xf>
    <xf numFmtId="180" fontId="34" fillId="0" borderId="0" xfId="0" applyNumberFormat="1" applyFont="1">
      <alignment vertical="center"/>
    </xf>
    <xf numFmtId="14" fontId="34" fillId="0" borderId="0" xfId="0" applyNumberFormat="1" applyFont="1">
      <alignment vertical="center"/>
    </xf>
    <xf numFmtId="0" fontId="37" fillId="0" borderId="2" xfId="129" applyFont="1" applyBorder="1" applyAlignment="1">
      <alignment horizontal="center" vertical="center" wrapText="1" shrinkToFit="1"/>
    </xf>
    <xf numFmtId="0" fontId="35" fillId="3" borderId="16" xfId="129" applyFont="1" applyFill="1" applyBorder="1" applyAlignment="1">
      <alignment horizontal="center" vertical="center"/>
    </xf>
    <xf numFmtId="177" fontId="34" fillId="0" borderId="0" xfId="0" applyNumberFormat="1" applyFont="1">
      <alignment vertical="center"/>
    </xf>
    <xf numFmtId="178" fontId="34" fillId="0" borderId="0" xfId="0" applyNumberFormat="1" applyFont="1">
      <alignment vertical="center"/>
    </xf>
    <xf numFmtId="0" fontId="37" fillId="0" borderId="0" xfId="0" applyFont="1" applyAlignment="1">
      <alignment horizontal="center" vertical="center" wrapText="1"/>
    </xf>
    <xf numFmtId="14" fontId="35" fillId="0" borderId="0" xfId="0" applyNumberFormat="1" applyFont="1">
      <alignment vertical="center"/>
    </xf>
    <xf numFmtId="0" fontId="43" fillId="38" borderId="1" xfId="129" applyFont="1" applyFill="1" applyBorder="1" applyAlignment="1">
      <alignment horizontal="center" vertical="center"/>
    </xf>
    <xf numFmtId="0" fontId="35" fillId="3" borderId="18" xfId="129" applyFont="1" applyFill="1" applyBorder="1" applyAlignment="1">
      <alignment horizontal="center" vertical="center"/>
    </xf>
    <xf numFmtId="176" fontId="38" fillId="0" borderId="0" xfId="0" applyNumberFormat="1" applyFont="1" applyAlignment="1">
      <alignment horizontal="left" vertical="center"/>
    </xf>
    <xf numFmtId="0" fontId="43" fillId="39" borderId="1" xfId="129" applyFont="1" applyFill="1" applyBorder="1" applyAlignment="1">
      <alignment horizontal="center" vertical="center"/>
    </xf>
    <xf numFmtId="0" fontId="35" fillId="3" borderId="23" xfId="129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/>
    </xf>
    <xf numFmtId="177" fontId="35" fillId="0" borderId="0" xfId="0" applyNumberFormat="1" applyFont="1" applyAlignment="1">
      <alignment horizontal="left" vertical="center" wrapText="1"/>
    </xf>
    <xf numFmtId="178" fontId="35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7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4" fillId="37" borderId="16" xfId="129" applyFont="1" applyFill="1" applyBorder="1" applyAlignment="1">
      <alignment horizontal="center" vertical="center"/>
    </xf>
    <xf numFmtId="0" fontId="34" fillId="42" borderId="17" xfId="0" applyFont="1" applyFill="1" applyBorder="1" applyAlignment="1">
      <alignment horizontal="center" vertical="center"/>
    </xf>
    <xf numFmtId="0" fontId="41" fillId="42" borderId="17" xfId="0" applyFont="1" applyFill="1" applyBorder="1" applyAlignment="1">
      <alignment horizontal="center" vertical="center"/>
    </xf>
    <xf numFmtId="0" fontId="41" fillId="39" borderId="17" xfId="0" applyFont="1" applyFill="1" applyBorder="1" applyAlignment="1">
      <alignment horizontal="center" vertical="center"/>
    </xf>
    <xf numFmtId="0" fontId="34" fillId="37" borderId="18" xfId="129" applyFont="1" applyFill="1" applyBorder="1" applyAlignment="1">
      <alignment horizontal="center" vertical="center" wrapText="1"/>
    </xf>
    <xf numFmtId="0" fontId="34" fillId="42" borderId="1" xfId="0" applyFont="1" applyFill="1" applyBorder="1" applyAlignment="1">
      <alignment horizontal="center" vertical="center"/>
    </xf>
    <xf numFmtId="0" fontId="41" fillId="39" borderId="1" xfId="0" applyFont="1" applyFill="1" applyBorder="1" applyAlignment="1">
      <alignment horizontal="center" vertical="center"/>
    </xf>
    <xf numFmtId="0" fontId="34" fillId="37" borderId="23" xfId="129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1" fillId="45" borderId="24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177" fontId="41" fillId="2" borderId="24" xfId="0" applyNumberFormat="1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9" fillId="36" borderId="1" xfId="130" applyFont="1" applyFill="1" applyBorder="1" applyAlignment="1">
      <alignment horizontal="center" vertical="center"/>
    </xf>
    <xf numFmtId="0" fontId="39" fillId="36" borderId="1" xfId="13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39" fillId="0" borderId="1" xfId="13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locked="0"/>
    </xf>
    <xf numFmtId="0" fontId="39" fillId="0" borderId="0" xfId="129" applyFont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4" xfId="0" applyFont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48" fillId="43" borderId="4" xfId="0" applyFont="1" applyFill="1" applyBorder="1" applyAlignment="1">
      <alignment horizontal="center" vertical="center" wrapText="1" readingOrder="1"/>
    </xf>
    <xf numFmtId="179" fontId="48" fillId="43" borderId="4" xfId="0" applyNumberFormat="1" applyFont="1" applyFill="1" applyBorder="1" applyAlignment="1">
      <alignment horizontal="center" vertical="center" wrapText="1" readingOrder="1"/>
    </xf>
    <xf numFmtId="0" fontId="48" fillId="43" borderId="0" xfId="0" applyFont="1" applyFill="1" applyBorder="1" applyAlignment="1">
      <alignment horizontal="center" vertical="center" wrapText="1" readingOrder="1"/>
    </xf>
    <xf numFmtId="49" fontId="41" fillId="2" borderId="1" xfId="0" quotePrefix="1" applyNumberFormat="1" applyFont="1" applyFill="1" applyBorder="1" applyAlignment="1" applyProtection="1">
      <alignment horizontal="center" vertical="center"/>
    </xf>
    <xf numFmtId="0" fontId="49" fillId="0" borderId="0" xfId="131" applyFont="1">
      <alignment vertical="center"/>
    </xf>
    <xf numFmtId="0" fontId="1" fillId="0" borderId="0" xfId="131">
      <alignment vertical="center"/>
    </xf>
    <xf numFmtId="0" fontId="1" fillId="0" borderId="44" xfId="131" applyBorder="1">
      <alignment vertical="center"/>
    </xf>
    <xf numFmtId="0" fontId="7" fillId="0" borderId="1" xfId="131" applyFont="1" applyBorder="1">
      <alignment vertical="center"/>
    </xf>
    <xf numFmtId="0" fontId="50" fillId="39" borderId="1" xfId="132" applyFill="1" applyBorder="1" applyAlignment="1" applyProtection="1">
      <alignment vertical="center" wrapText="1"/>
    </xf>
    <xf numFmtId="0" fontId="7" fillId="39" borderId="1" xfId="131" applyFont="1" applyFill="1" applyBorder="1">
      <alignment vertical="center"/>
    </xf>
    <xf numFmtId="0" fontId="56" fillId="0" borderId="0" xfId="0" applyFont="1" applyAlignment="1">
      <alignment horizontal="left" vertical="top" indent="1" readingOrder="1"/>
    </xf>
    <xf numFmtId="0" fontId="56" fillId="0" borderId="0" xfId="0" applyFont="1" applyAlignment="1">
      <alignment horizontal="left" vertical="top" readingOrder="1"/>
    </xf>
    <xf numFmtId="0" fontId="56" fillId="0" borderId="0" xfId="0" applyFont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47" borderId="0" xfId="0" applyFont="1" applyFill="1">
      <alignment vertical="center"/>
    </xf>
    <xf numFmtId="14" fontId="35" fillId="0" borderId="0" xfId="0" applyNumberFormat="1" applyFont="1" applyAlignment="1" applyProtection="1">
      <alignment vertical="center" wrapText="1"/>
    </xf>
    <xf numFmtId="14" fontId="34" fillId="0" borderId="0" xfId="0" applyNumberFormat="1" applyFont="1" applyProtection="1">
      <alignment vertical="center"/>
    </xf>
    <xf numFmtId="0" fontId="37" fillId="0" borderId="2" xfId="129" applyFont="1" applyBorder="1" applyAlignment="1" applyProtection="1">
      <alignment horizontal="center" vertical="center" wrapText="1" shrinkToFit="1"/>
    </xf>
    <xf numFmtId="0" fontId="35" fillId="3" borderId="16" xfId="129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 wrapText="1"/>
    </xf>
    <xf numFmtId="14" fontId="35" fillId="0" borderId="0" xfId="0" applyNumberFormat="1" applyFont="1" applyProtection="1">
      <alignment vertical="center"/>
    </xf>
    <xf numFmtId="0" fontId="43" fillId="38" borderId="1" xfId="129" applyFont="1" applyFill="1" applyBorder="1" applyAlignment="1" applyProtection="1">
      <alignment horizontal="center" vertical="center"/>
    </xf>
    <xf numFmtId="14" fontId="43" fillId="38" borderId="1" xfId="73" applyNumberFormat="1" applyFont="1" applyFill="1" applyBorder="1" applyAlignment="1" applyProtection="1">
      <alignment horizontal="center" vertical="center"/>
    </xf>
    <xf numFmtId="0" fontId="35" fillId="3" borderId="18" xfId="129" applyFont="1" applyFill="1" applyBorder="1" applyAlignment="1" applyProtection="1">
      <alignment horizontal="center" vertical="center"/>
    </xf>
    <xf numFmtId="176" fontId="38" fillId="0" borderId="0" xfId="0" applyNumberFormat="1" applyFont="1" applyAlignment="1" applyProtection="1">
      <alignment horizontal="left" vertical="center"/>
    </xf>
    <xf numFmtId="0" fontId="43" fillId="39" borderId="1" xfId="129" applyFont="1" applyFill="1" applyBorder="1" applyAlignment="1" applyProtection="1">
      <alignment horizontal="center" vertical="center"/>
    </xf>
    <xf numFmtId="0" fontId="35" fillId="3" borderId="23" xfId="129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top" wrapText="1"/>
    </xf>
    <xf numFmtId="0" fontId="35" fillId="0" borderId="0" xfId="0" applyFont="1" applyAlignment="1" applyProtection="1">
      <alignment horizontal="left" vertical="center" wrapText="1"/>
    </xf>
    <xf numFmtId="177" fontId="35" fillId="0" borderId="0" xfId="0" applyNumberFormat="1" applyFont="1" applyAlignment="1" applyProtection="1">
      <alignment horizontal="left" vertical="center" wrapText="1"/>
    </xf>
    <xf numFmtId="178" fontId="35" fillId="0" borderId="0" xfId="0" applyNumberFormat="1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177" fontId="41" fillId="0" borderId="0" xfId="0" applyNumberFormat="1" applyFont="1" applyAlignment="1" applyProtection="1">
      <alignment horizontal="center" vertical="center"/>
    </xf>
    <xf numFmtId="178" fontId="41" fillId="0" borderId="0" xfId="0" applyNumberFormat="1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45" fillId="47" borderId="0" xfId="0" applyFont="1" applyFill="1" applyProtection="1">
      <alignment vertical="center"/>
    </xf>
    <xf numFmtId="0" fontId="34" fillId="37" borderId="16" xfId="129" applyFont="1" applyFill="1" applyBorder="1" applyAlignment="1" applyProtection="1">
      <alignment horizontal="center" vertical="center"/>
    </xf>
    <xf numFmtId="0" fontId="34" fillId="42" borderId="17" xfId="0" applyFont="1" applyFill="1" applyBorder="1" applyAlignment="1" applyProtection="1">
      <alignment horizontal="center" vertical="center"/>
    </xf>
    <xf numFmtId="0" fontId="41" fillId="42" borderId="17" xfId="0" applyFont="1" applyFill="1" applyBorder="1" applyAlignment="1" applyProtection="1">
      <alignment horizontal="center" vertical="center"/>
    </xf>
    <xf numFmtId="0" fontId="41" fillId="39" borderId="17" xfId="0" applyFont="1" applyFill="1" applyBorder="1" applyAlignment="1" applyProtection="1">
      <alignment horizontal="center" vertical="center"/>
    </xf>
    <xf numFmtId="0" fontId="41" fillId="39" borderId="35" xfId="0" applyFont="1" applyFill="1" applyBorder="1" applyAlignment="1" applyProtection="1">
      <alignment horizontal="center" vertical="center"/>
    </xf>
    <xf numFmtId="0" fontId="41" fillId="39" borderId="38" xfId="0" applyFont="1" applyFill="1" applyBorder="1" applyAlignment="1" applyProtection="1">
      <alignment horizontal="center" vertical="center"/>
    </xf>
    <xf numFmtId="0" fontId="34" fillId="37" borderId="18" xfId="129" applyFont="1" applyFill="1" applyBorder="1" applyAlignment="1" applyProtection="1">
      <alignment horizontal="center" vertical="center" wrapText="1"/>
    </xf>
    <xf numFmtId="0" fontId="34" fillId="39" borderId="1" xfId="0" applyFont="1" applyFill="1" applyBorder="1" applyAlignment="1" applyProtection="1">
      <alignment horizontal="center" vertical="center"/>
    </xf>
    <xf numFmtId="0" fontId="34" fillId="39" borderId="2" xfId="0" applyFont="1" applyFill="1" applyBorder="1" applyAlignment="1" applyProtection="1">
      <alignment horizontal="center" vertical="center"/>
    </xf>
    <xf numFmtId="0" fontId="34" fillId="39" borderId="39" xfId="0" applyFont="1" applyFill="1" applyBorder="1" applyAlignment="1" applyProtection="1">
      <alignment horizontal="center" vertical="center"/>
    </xf>
    <xf numFmtId="0" fontId="34" fillId="37" borderId="23" xfId="129" applyFont="1" applyFill="1" applyBorder="1" applyAlignment="1" applyProtection="1">
      <alignment horizontal="center" vertical="center"/>
    </xf>
    <xf numFmtId="0" fontId="41" fillId="38" borderId="36" xfId="0" applyFont="1" applyFill="1" applyBorder="1" applyAlignment="1" applyProtection="1">
      <alignment horizontal="center" vertical="center"/>
    </xf>
    <xf numFmtId="0" fontId="41" fillId="46" borderId="40" xfId="0" applyFont="1" applyFill="1" applyBorder="1" applyAlignment="1" applyProtection="1">
      <alignment horizontal="center" vertical="center"/>
    </xf>
    <xf numFmtId="0" fontId="39" fillId="36" borderId="1" xfId="130" applyFont="1" applyFill="1" applyBorder="1" applyAlignment="1" applyProtection="1">
      <alignment horizontal="center" vertical="center"/>
    </xf>
    <xf numFmtId="0" fontId="39" fillId="36" borderId="1" xfId="130" applyFont="1" applyFill="1" applyBorder="1" applyAlignment="1" applyProtection="1">
      <alignment horizontal="center" vertical="center" wrapText="1"/>
    </xf>
    <xf numFmtId="0" fontId="41" fillId="4" borderId="2" xfId="1" applyNumberFormat="1" applyFont="1" applyFill="1" applyBorder="1" applyAlignment="1" applyProtection="1">
      <alignment horizontal="center" vertical="center"/>
    </xf>
    <xf numFmtId="0" fontId="41" fillId="4" borderId="1" xfId="1" applyNumberFormat="1" applyFont="1" applyFill="1" applyBorder="1" applyAlignment="1" applyProtection="1">
      <alignment horizontal="center" vertical="center"/>
    </xf>
    <xf numFmtId="0" fontId="41" fillId="0" borderId="1" xfId="1" applyNumberFormat="1" applyFont="1" applyFill="1" applyBorder="1" applyAlignment="1" applyProtection="1">
      <alignment horizontal="center" vertical="center"/>
    </xf>
    <xf numFmtId="181" fontId="34" fillId="4" borderId="1" xfId="1" applyNumberFormat="1" applyFont="1" applyFill="1" applyBorder="1" applyAlignment="1" applyProtection="1">
      <alignment horizontal="center" vertical="center"/>
    </xf>
    <xf numFmtId="0" fontId="39" fillId="0" borderId="1" xfId="130" applyFont="1" applyBorder="1" applyAlignment="1" applyProtection="1">
      <alignment horizontal="center" vertical="center"/>
    </xf>
    <xf numFmtId="0" fontId="39" fillId="0" borderId="1" xfId="130" applyFont="1" applyBorder="1" applyAlignment="1" applyProtection="1">
      <alignment horizontal="center" vertical="center" wrapText="1"/>
    </xf>
    <xf numFmtId="0" fontId="39" fillId="44" borderId="0" xfId="0" applyFont="1" applyFill="1" applyAlignment="1" applyProtection="1">
      <alignment horizontal="center" vertical="center" wrapText="1"/>
    </xf>
    <xf numFmtId="0" fontId="39" fillId="44" borderId="0" xfId="129" applyFont="1" applyFill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/>
    </xf>
    <xf numFmtId="0" fontId="41" fillId="0" borderId="2" xfId="1" applyNumberFormat="1" applyFont="1" applyFill="1" applyBorder="1" applyAlignment="1" applyProtection="1">
      <alignment horizontal="center" vertical="center"/>
    </xf>
    <xf numFmtId="49" fontId="41" fillId="0" borderId="1" xfId="1" applyNumberFormat="1" applyFont="1" applyFill="1" applyBorder="1" applyAlignment="1" applyProtection="1">
      <alignment horizontal="center" vertical="center"/>
    </xf>
    <xf numFmtId="180" fontId="41" fillId="0" borderId="1" xfId="1" applyNumberFormat="1" applyFont="1" applyFill="1" applyBorder="1" applyAlignment="1" applyProtection="1">
      <alignment horizontal="center" vertical="center"/>
    </xf>
    <xf numFmtId="177" fontId="41" fillId="0" borderId="1" xfId="1" applyNumberFormat="1" applyFont="1" applyFill="1" applyBorder="1" applyAlignment="1" applyProtection="1">
      <alignment horizontal="center" vertical="center"/>
    </xf>
    <xf numFmtId="178" fontId="41" fillId="0" borderId="1" xfId="1" applyNumberFormat="1" applyFont="1" applyFill="1" applyBorder="1" applyAlignment="1" applyProtection="1">
      <alignment horizontal="center" vertical="center"/>
    </xf>
    <xf numFmtId="181" fontId="34" fillId="0" borderId="2" xfId="1" applyNumberFormat="1" applyFont="1" applyFill="1" applyBorder="1" applyAlignment="1" applyProtection="1">
      <alignment horizontal="center" vertical="center"/>
    </xf>
    <xf numFmtId="0" fontId="34" fillId="0" borderId="2" xfId="1" applyNumberFormat="1" applyFont="1" applyFill="1" applyBorder="1" applyAlignment="1" applyProtection="1">
      <alignment horizontal="center" vertical="center"/>
    </xf>
    <xf numFmtId="0" fontId="39" fillId="0" borderId="0" xfId="129" applyFont="1" applyAlignment="1" applyProtection="1">
      <alignment horizontal="center" vertical="center"/>
    </xf>
    <xf numFmtId="0" fontId="41" fillId="0" borderId="24" xfId="0" applyFont="1" applyBorder="1" applyAlignment="1" applyProtection="1">
      <alignment horizontal="center" vertical="center"/>
    </xf>
    <xf numFmtId="0" fontId="41" fillId="0" borderId="24" xfId="1" applyNumberFormat="1" applyFont="1" applyFill="1" applyBorder="1" applyAlignment="1" applyProtection="1">
      <alignment horizontal="center" vertical="center"/>
    </xf>
    <xf numFmtId="0" fontId="41" fillId="0" borderId="36" xfId="1" applyNumberFormat="1" applyFont="1" applyFill="1" applyBorder="1" applyAlignment="1" applyProtection="1">
      <alignment horizontal="center" vertical="center"/>
    </xf>
    <xf numFmtId="49" fontId="41" fillId="0" borderId="24" xfId="1" applyNumberFormat="1" applyFont="1" applyFill="1" applyBorder="1" applyAlignment="1" applyProtection="1">
      <alignment horizontal="center" vertical="center"/>
    </xf>
    <xf numFmtId="180" fontId="41" fillId="0" borderId="24" xfId="1" applyNumberFormat="1" applyFont="1" applyFill="1" applyBorder="1" applyAlignment="1" applyProtection="1">
      <alignment horizontal="center" vertical="center"/>
    </xf>
    <xf numFmtId="177" fontId="41" fillId="0" borderId="24" xfId="1" applyNumberFormat="1" applyFont="1" applyFill="1" applyBorder="1" applyAlignment="1" applyProtection="1">
      <alignment horizontal="center" vertical="center"/>
    </xf>
    <xf numFmtId="178" fontId="41" fillId="0" borderId="24" xfId="1" applyNumberFormat="1" applyFont="1" applyFill="1" applyBorder="1" applyAlignment="1" applyProtection="1">
      <alignment horizontal="center" vertical="center"/>
    </xf>
    <xf numFmtId="181" fontId="34" fillId="0" borderId="36" xfId="1" applyNumberFormat="1" applyFont="1" applyFill="1" applyBorder="1" applyAlignment="1" applyProtection="1">
      <alignment horizontal="center" vertical="center"/>
    </xf>
    <xf numFmtId="0" fontId="34" fillId="0" borderId="36" xfId="1" applyNumberFormat="1" applyFont="1" applyFill="1" applyBorder="1" applyAlignment="1" applyProtection="1">
      <alignment horizontal="center" vertical="center"/>
    </xf>
    <xf numFmtId="0" fontId="34" fillId="2" borderId="40" xfId="1" applyNumberFormat="1" applyFont="1" applyFill="1" applyBorder="1" applyAlignment="1" applyProtection="1">
      <alignment horizontal="center" vertical="center"/>
    </xf>
    <xf numFmtId="0" fontId="47" fillId="45" borderId="0" xfId="129" applyFont="1" applyFill="1" applyProtection="1">
      <alignment vertical="center"/>
    </xf>
    <xf numFmtId="0" fontId="47" fillId="45" borderId="0" xfId="129" applyFont="1" applyFill="1" applyAlignment="1" applyProtection="1">
      <alignment horizontal="right" vertical="center"/>
    </xf>
    <xf numFmtId="0" fontId="57" fillId="43" borderId="45" xfId="0" applyFont="1" applyFill="1" applyBorder="1" applyAlignment="1">
      <alignment horizontal="center" vertical="center" wrapText="1" readingOrder="1"/>
    </xf>
    <xf numFmtId="0" fontId="48" fillId="46" borderId="1" xfId="0" applyFont="1" applyFill="1" applyBorder="1" applyAlignment="1">
      <alignment horizontal="center" vertical="center" wrapText="1" readingOrder="1"/>
    </xf>
    <xf numFmtId="0" fontId="48" fillId="46" borderId="4" xfId="0" applyFont="1" applyFill="1" applyBorder="1" applyAlignment="1">
      <alignment horizontal="center" vertical="center" wrapText="1" readingOrder="1"/>
    </xf>
    <xf numFmtId="179" fontId="41" fillId="2" borderId="24" xfId="1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NumberFormat="1" applyFont="1" applyAlignment="1" applyProtection="1">
      <alignment horizontal="center" vertical="center"/>
    </xf>
    <xf numFmtId="0" fontId="58" fillId="0" borderId="0" xfId="73" applyFont="1" applyAlignment="1">
      <alignment horizontal="center" vertical="center"/>
    </xf>
    <xf numFmtId="14" fontId="58" fillId="0" borderId="0" xfId="73" applyNumberFormat="1" applyFont="1" applyAlignment="1">
      <alignment horizontal="center" vertical="center"/>
    </xf>
    <xf numFmtId="14" fontId="58" fillId="0" borderId="0" xfId="73" applyNumberFormat="1" applyFont="1" applyAlignment="1">
      <alignment horizontal="right" vertical="center"/>
    </xf>
    <xf numFmtId="49" fontId="58" fillId="0" borderId="0" xfId="73" applyNumberFormat="1" applyFont="1" applyAlignment="1">
      <alignment horizontal="left" vertical="center"/>
    </xf>
    <xf numFmtId="0" fontId="11" fillId="0" borderId="1" xfId="74" applyFont="1" applyBorder="1" applyAlignment="1">
      <alignment horizontal="center" vertical="center"/>
    </xf>
    <xf numFmtId="0" fontId="47" fillId="45" borderId="0" xfId="129" applyFont="1" applyFill="1" applyAlignment="1">
      <alignment horizontal="center" vertical="center"/>
    </xf>
    <xf numFmtId="0" fontId="41" fillId="2" borderId="17" xfId="0" applyFont="1" applyFill="1" applyBorder="1" applyAlignment="1">
      <alignment horizontal="center" vertical="center"/>
    </xf>
    <xf numFmtId="0" fontId="42" fillId="40" borderId="2" xfId="129" applyFont="1" applyFill="1" applyBorder="1" applyAlignment="1" applyProtection="1">
      <alignment horizontal="center" vertical="center"/>
    </xf>
    <xf numFmtId="0" fontId="42" fillId="40" borderId="26" xfId="129" applyFont="1" applyFill="1" applyBorder="1" applyAlignment="1" applyProtection="1">
      <alignment horizontal="center" vertical="center"/>
    </xf>
    <xf numFmtId="0" fontId="42" fillId="40" borderId="27" xfId="129" applyFont="1" applyFill="1" applyBorder="1" applyAlignment="1" applyProtection="1">
      <alignment horizontal="center" vertical="center"/>
    </xf>
    <xf numFmtId="0" fontId="44" fillId="41" borderId="25" xfId="129" applyFont="1" applyFill="1" applyBorder="1" applyAlignment="1" applyProtection="1">
      <alignment horizontal="center" vertical="center"/>
    </xf>
    <xf numFmtId="0" fontId="44" fillId="41" borderId="19" xfId="129" applyFont="1" applyFill="1" applyBorder="1" applyAlignment="1" applyProtection="1">
      <alignment horizontal="center" vertical="center"/>
    </xf>
    <xf numFmtId="0" fontId="44" fillId="41" borderId="20" xfId="129" applyFont="1" applyFill="1" applyBorder="1" applyAlignment="1" applyProtection="1">
      <alignment horizontal="center" vertical="center"/>
    </xf>
    <xf numFmtId="0" fontId="37" fillId="0" borderId="2" xfId="129" applyFont="1" applyBorder="1" applyAlignment="1" applyProtection="1">
      <alignment horizontal="center" vertical="center"/>
    </xf>
    <xf numFmtId="0" fontId="37" fillId="0" borderId="29" xfId="129" applyFont="1" applyBorder="1" applyAlignment="1" applyProtection="1">
      <alignment horizontal="center" vertical="center"/>
    </xf>
    <xf numFmtId="0" fontId="37" fillId="0" borderId="30" xfId="73" applyFont="1" applyBorder="1" applyAlignment="1" applyProtection="1">
      <alignment horizontal="left" vertical="center" shrinkToFit="1"/>
    </xf>
    <xf numFmtId="0" fontId="37" fillId="0" borderId="28" xfId="73" applyFont="1" applyBorder="1" applyAlignment="1" applyProtection="1">
      <alignment horizontal="left" vertical="center" shrinkToFit="1"/>
    </xf>
    <xf numFmtId="0" fontId="37" fillId="0" borderId="31" xfId="129" applyFont="1" applyBorder="1" applyAlignment="1" applyProtection="1">
      <alignment horizontal="left" vertical="center" shrinkToFit="1"/>
    </xf>
    <xf numFmtId="0" fontId="37" fillId="0" borderId="27" xfId="129" applyFont="1" applyBorder="1" applyAlignment="1" applyProtection="1">
      <alignment horizontal="left" vertical="center" shrinkToFit="1"/>
    </xf>
    <xf numFmtId="0" fontId="38" fillId="0" borderId="6" xfId="129" applyFont="1" applyBorder="1" applyAlignment="1" applyProtection="1">
      <alignment horizontal="center" vertical="center" wrapText="1"/>
    </xf>
    <xf numFmtId="0" fontId="38" fillId="0" borderId="0" xfId="129" applyFont="1" applyBorder="1" applyAlignment="1" applyProtection="1">
      <alignment horizontal="center" vertical="center" wrapText="1"/>
    </xf>
    <xf numFmtId="0" fontId="38" fillId="0" borderId="43" xfId="129" applyFont="1" applyBorder="1" applyAlignment="1" applyProtection="1">
      <alignment horizontal="center" vertical="center" wrapText="1"/>
    </xf>
    <xf numFmtId="0" fontId="41" fillId="39" borderId="5" xfId="0" applyFont="1" applyFill="1" applyBorder="1" applyAlignment="1" applyProtection="1">
      <alignment horizontal="center" vertical="center"/>
    </xf>
    <xf numFmtId="0" fontId="35" fillId="0" borderId="1" xfId="129" applyFont="1" applyBorder="1" applyAlignment="1">
      <alignment horizontal="left" vertical="top" wrapText="1"/>
    </xf>
    <xf numFmtId="0" fontId="38" fillId="0" borderId="2" xfId="129" applyFont="1" applyBorder="1" applyAlignment="1" applyProtection="1">
      <alignment horizontal="center" vertical="center" wrapText="1"/>
    </xf>
    <xf numFmtId="0" fontId="38" fillId="0" borderId="26" xfId="129" applyFont="1" applyBorder="1" applyAlignment="1" applyProtection="1">
      <alignment horizontal="center" vertical="center" wrapText="1"/>
    </xf>
    <xf numFmtId="0" fontId="38" fillId="0" borderId="33" xfId="129" applyFont="1" applyBorder="1" applyAlignment="1" applyProtection="1">
      <alignment horizontal="center" vertical="center" wrapText="1"/>
    </xf>
    <xf numFmtId="0" fontId="38" fillId="0" borderId="21" xfId="129" applyFont="1" applyBorder="1" applyAlignment="1" applyProtection="1">
      <alignment horizontal="center" vertical="center" wrapText="1"/>
    </xf>
    <xf numFmtId="0" fontId="38" fillId="0" borderId="42" xfId="129" applyFont="1" applyBorder="1" applyAlignment="1" applyProtection="1">
      <alignment horizontal="center" vertical="center" wrapText="1"/>
    </xf>
    <xf numFmtId="0" fontId="38" fillId="0" borderId="22" xfId="129" applyFont="1" applyBorder="1" applyAlignment="1" applyProtection="1">
      <alignment horizontal="center" vertical="center" wrapText="1"/>
    </xf>
    <xf numFmtId="0" fontId="41" fillId="37" borderId="5" xfId="0" applyFont="1" applyFill="1" applyBorder="1" applyAlignment="1" applyProtection="1">
      <alignment horizontal="center" vertical="center"/>
    </xf>
    <xf numFmtId="0" fontId="41" fillId="37" borderId="3" xfId="0" applyFont="1" applyFill="1" applyBorder="1" applyAlignment="1" applyProtection="1">
      <alignment horizontal="center" vertical="center"/>
    </xf>
    <xf numFmtId="0" fontId="41" fillId="42" borderId="5" xfId="0" applyFont="1" applyFill="1" applyBorder="1" applyAlignment="1" applyProtection="1">
      <alignment horizontal="center" vertical="center"/>
    </xf>
    <xf numFmtId="0" fontId="41" fillId="39" borderId="5" xfId="0" applyFont="1" applyFill="1" applyBorder="1" applyAlignment="1" applyProtection="1">
      <alignment horizontal="center" vertical="center" wrapText="1"/>
    </xf>
    <xf numFmtId="0" fontId="41" fillId="39" borderId="34" xfId="0" applyFont="1" applyFill="1" applyBorder="1" applyAlignment="1" applyProtection="1">
      <alignment horizontal="center" vertical="center"/>
    </xf>
    <xf numFmtId="0" fontId="41" fillId="39" borderId="3" xfId="0" applyFont="1" applyFill="1" applyBorder="1" applyAlignment="1" applyProtection="1">
      <alignment horizontal="center" vertical="center"/>
    </xf>
    <xf numFmtId="0" fontId="41" fillId="42" borderId="5" xfId="0" applyFont="1" applyFill="1" applyBorder="1" applyAlignment="1" applyProtection="1">
      <alignment horizontal="center" vertical="center" wrapText="1"/>
    </xf>
    <xf numFmtId="177" fontId="41" fillId="39" borderId="5" xfId="0" applyNumberFormat="1" applyFont="1" applyFill="1" applyBorder="1" applyAlignment="1" applyProtection="1">
      <alignment horizontal="center" vertical="center" wrapText="1"/>
    </xf>
    <xf numFmtId="177" fontId="41" fillId="39" borderId="5" xfId="0" applyNumberFormat="1" applyFont="1" applyFill="1" applyBorder="1" applyAlignment="1" applyProtection="1">
      <alignment horizontal="center" vertical="center"/>
    </xf>
    <xf numFmtId="178" fontId="41" fillId="39" borderId="5" xfId="0" applyNumberFormat="1" applyFont="1" applyFill="1" applyBorder="1" applyAlignment="1" applyProtection="1">
      <alignment horizontal="center" vertical="center" wrapText="1"/>
    </xf>
    <xf numFmtId="178" fontId="41" fillId="39" borderId="5" xfId="0" applyNumberFormat="1" applyFont="1" applyFill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</xf>
    <xf numFmtId="0" fontId="39" fillId="0" borderId="0" xfId="0" quotePrefix="1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39" fillId="36" borderId="2" xfId="130" applyFont="1" applyFill="1" applyBorder="1" applyAlignment="1" applyProtection="1">
      <alignment horizontal="center" vertical="center"/>
    </xf>
    <xf numFmtId="0" fontId="39" fillId="36" borderId="26" xfId="130" applyFont="1" applyFill="1" applyBorder="1" applyAlignment="1" applyProtection="1">
      <alignment horizontal="center" vertical="center"/>
    </xf>
    <xf numFmtId="0" fontId="39" fillId="36" borderId="27" xfId="130" applyFont="1" applyFill="1" applyBorder="1" applyAlignment="1" applyProtection="1">
      <alignment horizontal="center" vertical="center"/>
    </xf>
    <xf numFmtId="0" fontId="41" fillId="39" borderId="37" xfId="0" applyFont="1" applyFill="1" applyBorder="1" applyAlignment="1" applyProtection="1">
      <alignment horizontal="center" vertical="center" wrapText="1"/>
    </xf>
    <xf numFmtId="0" fontId="41" fillId="39" borderId="32" xfId="0" applyFont="1" applyFill="1" applyBorder="1" applyAlignment="1" applyProtection="1">
      <alignment horizontal="center" vertical="center"/>
    </xf>
    <xf numFmtId="0" fontId="41" fillId="39" borderId="34" xfId="0" applyFont="1" applyFill="1" applyBorder="1" applyAlignment="1" applyProtection="1">
      <alignment horizontal="center" vertical="center" wrapText="1"/>
    </xf>
    <xf numFmtId="0" fontId="41" fillId="39" borderId="3" xfId="0" applyFont="1" applyFill="1" applyBorder="1" applyAlignment="1" applyProtection="1">
      <alignment horizontal="center" vertical="center" wrapText="1"/>
    </xf>
    <xf numFmtId="0" fontId="41" fillId="39" borderId="37" xfId="0" applyFont="1" applyFill="1" applyBorder="1" applyAlignment="1" applyProtection="1">
      <alignment horizontal="center" vertical="center"/>
    </xf>
    <xf numFmtId="0" fontId="41" fillId="39" borderId="41" xfId="0" applyFont="1" applyFill="1" applyBorder="1" applyAlignment="1" applyProtection="1">
      <alignment horizontal="center" vertical="center" wrapText="1"/>
    </xf>
    <xf numFmtId="0" fontId="41" fillId="39" borderId="39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</xf>
    <xf numFmtId="0" fontId="42" fillId="40" borderId="2" xfId="129" applyFont="1" applyFill="1" applyBorder="1" applyAlignment="1">
      <alignment horizontal="center" vertical="center"/>
    </xf>
    <xf numFmtId="0" fontId="42" fillId="40" borderId="26" xfId="129" applyFont="1" applyFill="1" applyBorder="1" applyAlignment="1">
      <alignment horizontal="center" vertical="center"/>
    </xf>
    <xf numFmtId="0" fontId="42" fillId="40" borderId="27" xfId="129" applyFont="1" applyFill="1" applyBorder="1" applyAlignment="1">
      <alignment horizontal="center" vertical="center"/>
    </xf>
    <xf numFmtId="0" fontId="44" fillId="41" borderId="25" xfId="129" applyFont="1" applyFill="1" applyBorder="1" applyAlignment="1">
      <alignment horizontal="center" vertical="center"/>
    </xf>
    <xf numFmtId="0" fontId="44" fillId="41" borderId="19" xfId="129" applyFont="1" applyFill="1" applyBorder="1" applyAlignment="1">
      <alignment horizontal="center" vertical="center"/>
    </xf>
    <xf numFmtId="0" fontId="44" fillId="41" borderId="20" xfId="129" applyFont="1" applyFill="1" applyBorder="1" applyAlignment="1">
      <alignment horizontal="center" vertical="center"/>
    </xf>
    <xf numFmtId="0" fontId="37" fillId="0" borderId="2" xfId="129" applyFont="1" applyBorder="1" applyAlignment="1">
      <alignment horizontal="center" vertical="center"/>
    </xf>
    <xf numFmtId="0" fontId="37" fillId="0" borderId="29" xfId="129" applyFont="1" applyBorder="1" applyAlignment="1">
      <alignment horizontal="center" vertical="center"/>
    </xf>
    <xf numFmtId="0" fontId="37" fillId="0" borderId="30" xfId="73" applyFont="1" applyBorder="1" applyAlignment="1" applyProtection="1">
      <alignment horizontal="left" vertical="center" shrinkToFit="1"/>
      <protection locked="0"/>
    </xf>
    <xf numFmtId="0" fontId="37" fillId="0" borderId="28" xfId="73" applyFont="1" applyBorder="1" applyAlignment="1" applyProtection="1">
      <alignment horizontal="left" vertical="center" shrinkToFit="1"/>
      <protection locked="0"/>
    </xf>
    <xf numFmtId="0" fontId="37" fillId="0" borderId="31" xfId="129" applyFont="1" applyBorder="1" applyAlignment="1" applyProtection="1">
      <alignment horizontal="left" vertical="center" shrinkToFit="1"/>
      <protection locked="0"/>
    </xf>
    <xf numFmtId="0" fontId="37" fillId="0" borderId="27" xfId="129" applyFont="1" applyBorder="1" applyAlignment="1" applyProtection="1">
      <alignment horizontal="left" vertical="center" shrinkToFit="1"/>
      <protection locked="0"/>
    </xf>
    <xf numFmtId="0" fontId="38" fillId="0" borderId="6" xfId="129" applyFont="1" applyBorder="1" applyAlignment="1">
      <alignment horizontal="center" vertical="center" wrapText="1"/>
    </xf>
    <xf numFmtId="0" fontId="38" fillId="0" borderId="0" xfId="129" applyFont="1" applyBorder="1" applyAlignment="1">
      <alignment horizontal="center" vertical="center" wrapText="1"/>
    </xf>
    <xf numFmtId="0" fontId="38" fillId="0" borderId="43" xfId="129" applyFont="1" applyBorder="1" applyAlignment="1">
      <alignment horizontal="center" vertical="center" wrapText="1"/>
    </xf>
    <xf numFmtId="0" fontId="41" fillId="39" borderId="5" xfId="0" applyFont="1" applyFill="1" applyBorder="1" applyAlignment="1">
      <alignment horizontal="center" vertical="center"/>
    </xf>
    <xf numFmtId="0" fontId="38" fillId="0" borderId="2" xfId="129" applyFont="1" applyBorder="1" applyAlignment="1">
      <alignment horizontal="center" vertical="center" wrapText="1"/>
    </xf>
    <xf numFmtId="0" fontId="38" fillId="0" borderId="26" xfId="129" applyFont="1" applyBorder="1" applyAlignment="1">
      <alignment horizontal="center" vertical="center" wrapText="1"/>
    </xf>
    <xf numFmtId="0" fontId="38" fillId="0" borderId="33" xfId="129" applyFont="1" applyBorder="1" applyAlignment="1">
      <alignment horizontal="center" vertical="center" wrapText="1"/>
    </xf>
    <xf numFmtId="0" fontId="38" fillId="0" borderId="21" xfId="129" applyFont="1" applyBorder="1" applyAlignment="1">
      <alignment horizontal="center" vertical="center" wrapText="1"/>
    </xf>
    <xf numFmtId="0" fontId="38" fillId="0" borderId="42" xfId="129" applyFont="1" applyBorder="1" applyAlignment="1">
      <alignment horizontal="center" vertical="center" wrapText="1"/>
    </xf>
    <xf numFmtId="0" fontId="38" fillId="0" borderId="22" xfId="129" applyFont="1" applyBorder="1" applyAlignment="1">
      <alignment horizontal="center" vertical="center" wrapText="1"/>
    </xf>
    <xf numFmtId="0" fontId="41" fillId="37" borderId="5" xfId="0" applyFont="1" applyFill="1" applyBorder="1" applyAlignment="1">
      <alignment horizontal="center" vertical="center"/>
    </xf>
    <xf numFmtId="0" fontId="41" fillId="37" borderId="3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/>
    </xf>
    <xf numFmtId="0" fontId="41" fillId="39" borderId="5" xfId="0" applyFont="1" applyFill="1" applyBorder="1" applyAlignment="1">
      <alignment horizontal="center" vertical="center" wrapText="1"/>
    </xf>
    <xf numFmtId="0" fontId="41" fillId="39" borderId="34" xfId="0" applyFont="1" applyFill="1" applyBorder="1" applyAlignment="1">
      <alignment horizontal="center" vertical="center"/>
    </xf>
    <xf numFmtId="0" fontId="41" fillId="39" borderId="3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177" fontId="41" fillId="39" borderId="5" xfId="0" applyNumberFormat="1" applyFont="1" applyFill="1" applyBorder="1" applyAlignment="1">
      <alignment horizontal="center" vertical="center" wrapText="1"/>
    </xf>
    <xf numFmtId="177" fontId="41" fillId="39" borderId="5" xfId="0" applyNumberFormat="1" applyFont="1" applyFill="1" applyBorder="1" applyAlignment="1">
      <alignment horizontal="center" vertical="center"/>
    </xf>
    <xf numFmtId="178" fontId="41" fillId="39" borderId="5" xfId="0" applyNumberFormat="1" applyFont="1" applyFill="1" applyBorder="1" applyAlignment="1">
      <alignment horizontal="center" vertical="center" wrapText="1"/>
    </xf>
    <xf numFmtId="178" fontId="41" fillId="39" borderId="5" xfId="0" applyNumberFormat="1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9" fillId="36" borderId="2" xfId="130" applyFont="1" applyFill="1" applyBorder="1" applyAlignment="1">
      <alignment horizontal="center" vertical="center"/>
    </xf>
    <xf numFmtId="0" fontId="39" fillId="36" borderId="26" xfId="130" applyFont="1" applyFill="1" applyBorder="1" applyAlignment="1">
      <alignment horizontal="center" vertical="center"/>
    </xf>
    <xf numFmtId="0" fontId="39" fillId="36" borderId="27" xfId="130" applyFont="1" applyFill="1" applyBorder="1" applyAlignment="1">
      <alignment horizontal="center" vertical="center"/>
    </xf>
    <xf numFmtId="0" fontId="41" fillId="39" borderId="37" xfId="0" applyFont="1" applyFill="1" applyBorder="1" applyAlignment="1">
      <alignment horizontal="center" vertical="center" wrapText="1"/>
    </xf>
    <xf numFmtId="0" fontId="41" fillId="39" borderId="32" xfId="0" applyFont="1" applyFill="1" applyBorder="1" applyAlignment="1">
      <alignment horizontal="center" vertical="center"/>
    </xf>
    <xf numFmtId="0" fontId="41" fillId="39" borderId="34" xfId="0" applyFont="1" applyFill="1" applyBorder="1" applyAlignment="1">
      <alignment horizontal="center" vertical="center" wrapText="1"/>
    </xf>
    <xf numFmtId="0" fontId="41" fillId="39" borderId="3" xfId="0" applyFont="1" applyFill="1" applyBorder="1" applyAlignment="1">
      <alignment horizontal="center" vertical="center" wrapText="1"/>
    </xf>
    <xf numFmtId="0" fontId="41" fillId="39" borderId="37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 wrapText="1"/>
    </xf>
    <xf numFmtId="0" fontId="41" fillId="39" borderId="3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4" xfId="131" applyFont="1" applyBorder="1" applyAlignment="1">
      <alignment horizontal="left" vertical="top" wrapText="1"/>
    </xf>
    <xf numFmtId="0" fontId="7" fillId="0" borderId="5" xfId="131" applyFont="1" applyBorder="1" applyAlignment="1">
      <alignment horizontal="left" vertical="top" wrapText="1"/>
    </xf>
    <xf numFmtId="0" fontId="7" fillId="0" borderId="3" xfId="131" applyFont="1" applyBorder="1" applyAlignment="1">
      <alignment horizontal="left" vertical="top" wrapText="1"/>
    </xf>
    <xf numFmtId="0" fontId="51" fillId="39" borderId="4" xfId="131" applyFont="1" applyFill="1" applyBorder="1" applyAlignment="1">
      <alignment vertical="top" wrapText="1"/>
    </xf>
    <xf numFmtId="0" fontId="51" fillId="39" borderId="5" xfId="131" applyFont="1" applyFill="1" applyBorder="1" applyAlignment="1">
      <alignment vertical="top" wrapText="1"/>
    </xf>
    <xf numFmtId="0" fontId="51" fillId="39" borderId="3" xfId="131" applyFont="1" applyFill="1" applyBorder="1" applyAlignment="1">
      <alignment vertical="top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 2" xfId="4" xr:uid="{00000000-0005-0000-0000-000033000000}"/>
    <cellStyle name="ハイパーリンク 3" xfId="132" xr:uid="{43D3D674-06B6-46CD-B8C4-70C50994410E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29" xr:uid="{B0AF0D6A-CAEE-495A-87C2-CCB2F2018FF4}"/>
    <cellStyle name="標準 5" xfId="74" xr:uid="{00000000-0005-0000-0000-00007D000000}"/>
    <cellStyle name="標準 5 2" xfId="130" xr:uid="{DF04E39C-D558-4D13-BC14-95612CFED14C}"/>
    <cellStyle name="標準 6" xfId="16" xr:uid="{00000000-0005-0000-0000-00007E000000}"/>
    <cellStyle name="標準 7" xfId="76" xr:uid="{00000000-0005-0000-0000-00007F000000}"/>
    <cellStyle name="標準 8" xfId="131" xr:uid="{AB2CFF38-2FAD-455E-8CB6-72F763970FA6}"/>
    <cellStyle name="良い 2" xfId="75" xr:uid="{00000000-0005-0000-0000-000080000000}"/>
  </cellStyles>
  <dxfs count="55"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000000"/>
      <color rgb="FFFFFFCC"/>
      <color rgb="FFFFFF99"/>
      <color rgb="FFC0C0C0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311728</xdr:colOff>
      <xdr:row>2</xdr:row>
      <xdr:rowOff>900545</xdr:rowOff>
    </xdr:from>
    <xdr:to>
      <xdr:col>43</xdr:col>
      <xdr:colOff>358239</xdr:colOff>
      <xdr:row>3</xdr:row>
      <xdr:rowOff>1266442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889725-7600-48CB-86A3-42F810C2A16E}"/>
            </a:ext>
          </a:extLst>
        </xdr:cNvPr>
        <xdr:cNvSpPr/>
      </xdr:nvSpPr>
      <xdr:spPr>
        <a:xfrm>
          <a:off x="63072819" y="2788227"/>
          <a:ext cx="13191011" cy="17513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17</xdr:col>
      <xdr:colOff>173181</xdr:colOff>
      <xdr:row>2</xdr:row>
      <xdr:rowOff>311726</xdr:rowOff>
    </xdr:from>
    <xdr:to>
      <xdr:col>20</xdr:col>
      <xdr:colOff>900547</xdr:colOff>
      <xdr:row>4</xdr:row>
      <xdr:rowOff>242454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69256D2-9D88-4681-B75C-37D69B1C7FC1}"/>
            </a:ext>
          </a:extLst>
        </xdr:cNvPr>
        <xdr:cNvGrpSpPr/>
      </xdr:nvGrpSpPr>
      <xdr:grpSpPr>
        <a:xfrm>
          <a:off x="34636363" y="2358446"/>
          <a:ext cx="8748859" cy="3007015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9246116-28E5-4DAD-BF56-0CC4CF00199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6E7DFF7-65B2-41B6-B4C8-0D43CCEC4598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3FB8A5D-A720-4C41-92C3-AE25DBF9D77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E424087E-AC31-4690-8256-60D52F938F4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B7F51F8F-6EE7-4AEE-AD7E-0C51214116FE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AA191E60-4ACD-4A27-8FB5-1997AB3EF39B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574B6C27-3734-4672-8CC0-BCFBF5D8F85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7A9E185D-AA10-4786-B847-DFBD47892D4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5676F449-FF15-4129-8F09-9F9F0BCF677B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DE023402-D3B9-4BD2-818D-10E2D99295A2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C27C645-3C68-4F53-B7FF-B6D188E9AB85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5C9ADBE7-8CC8-433B-9849-E31ADBFE80A4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AD4C4F27-E60D-4320-8797-3627FE51FB34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653763</xdr:colOff>
      <xdr:row>21</xdr:row>
      <xdr:rowOff>17318</xdr:rowOff>
    </xdr:from>
    <xdr:to>
      <xdr:col>10</xdr:col>
      <xdr:colOff>1617083</xdr:colOff>
      <xdr:row>30</xdr:row>
      <xdr:rowOff>17317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926E3957-2B29-4E55-A375-EEDB84A05418}"/>
            </a:ext>
          </a:extLst>
        </xdr:cNvPr>
        <xdr:cNvSpPr/>
      </xdr:nvSpPr>
      <xdr:spPr>
        <a:xfrm>
          <a:off x="16759672" y="11689773"/>
          <a:ext cx="7197866" cy="2805544"/>
        </a:xfrm>
        <a:prstGeom prst="wedgeRoundRectCallout">
          <a:avLst>
            <a:gd name="adj1" fmla="val 23182"/>
            <a:gd name="adj2" fmla="val -577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⑤型番　⑥電源周波数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⑤型番を入力してください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カタログ（仕様書）に記載の型番を入力</a:t>
          </a:r>
        </a:p>
        <a:p>
          <a:pPr algn="l"/>
          <a:endParaRPr kumimoji="1" lang="ja-JP" altLang="en-US" sz="1600" b="1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ja-JP" altLang="en-US" sz="1600" b="0">
              <a:solidFill>
                <a:srgbClr val="000000"/>
              </a:solidFill>
            </a:rPr>
            <a:t>ワイルドカード「■」を用いる場合、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</a:rPr>
            <a:t>　ワイルドカードの内訳一覧に、枝番の情報を入力</a:t>
          </a: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⑥電源周波数を選択してください　</a:t>
          </a:r>
          <a:r>
            <a:rPr kumimoji="1" lang="en-US" altLang="ja-JP" sz="1600" b="1" u="none">
              <a:solidFill>
                <a:srgbClr val="000000"/>
              </a:solidFill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</a:rPr>
            <a:t>任意項目です</a:t>
          </a:r>
          <a:endParaRPr kumimoji="1" lang="en-US" altLang="ja-JP" sz="1600" b="1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周波数によって性能値や能力値が異なる場合、プルダウンから選択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</a:rPr>
            <a:t> </a:t>
          </a:r>
          <a:endParaRPr kumimoji="1" lang="en-US" altLang="ja-JP" sz="1600" b="1" u="sng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2396403</xdr:colOff>
      <xdr:row>0</xdr:row>
      <xdr:rowOff>51954</xdr:rowOff>
    </xdr:from>
    <xdr:to>
      <xdr:col>9</xdr:col>
      <xdr:colOff>833436</xdr:colOff>
      <xdr:row>4</xdr:row>
      <xdr:rowOff>51953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45DC4C75-36BA-48FE-A1EC-C7A83B2965F4}"/>
            </a:ext>
          </a:extLst>
        </xdr:cNvPr>
        <xdr:cNvSpPr/>
      </xdr:nvSpPr>
      <xdr:spPr>
        <a:xfrm>
          <a:off x="15402358" y="51954"/>
          <a:ext cx="4914033" cy="4658590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1627908</xdr:colOff>
      <xdr:row>23</xdr:row>
      <xdr:rowOff>-1</xdr:rowOff>
    </xdr:from>
    <xdr:to>
      <xdr:col>5</xdr:col>
      <xdr:colOff>775606</xdr:colOff>
      <xdr:row>35</xdr:row>
      <xdr:rowOff>244929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1C9DBB6-A76F-42D9-9FE2-721B85075255}"/>
            </a:ext>
          </a:extLst>
        </xdr:cNvPr>
        <xdr:cNvSpPr/>
      </xdr:nvSpPr>
      <xdr:spPr>
        <a:xfrm>
          <a:off x="2525979" y="12341678"/>
          <a:ext cx="8509413" cy="400050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・数値の入力欄において、単位記号は含めないこと</a:t>
          </a: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・同一型番の製品で電波周波数が複数ある場合は、電波周波数ごとに同一型番を入力すること</a:t>
          </a: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1627909</xdr:colOff>
      <xdr:row>18</xdr:row>
      <xdr:rowOff>261937</xdr:rowOff>
    </xdr:from>
    <xdr:to>
      <xdr:col>3</xdr:col>
      <xdr:colOff>346364</xdr:colOff>
      <xdr:row>22</xdr:row>
      <xdr:rowOff>204948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C61CC11F-D2E7-43DF-B0A7-85D4281021EC}"/>
            </a:ext>
          </a:extLst>
        </xdr:cNvPr>
        <xdr:cNvSpPr/>
      </xdr:nvSpPr>
      <xdr:spPr>
        <a:xfrm>
          <a:off x="2528454" y="10496982"/>
          <a:ext cx="2996046" cy="118992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1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34635</xdr:colOff>
      <xdr:row>18</xdr:row>
      <xdr:rowOff>1</xdr:rowOff>
    </xdr:from>
    <xdr:to>
      <xdr:col>8</xdr:col>
      <xdr:colOff>17317</xdr:colOff>
      <xdr:row>20</xdr:row>
      <xdr:rowOff>1912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27FD6BE1-3FB9-4CB9-9D44-F69D1106AEF4}"/>
            </a:ext>
          </a:extLst>
        </xdr:cNvPr>
        <xdr:cNvSpPr/>
      </xdr:nvSpPr>
      <xdr:spPr>
        <a:xfrm rot="5400000">
          <a:off x="13836271" y="7205320"/>
          <a:ext cx="625365" cy="768927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77930</xdr:colOff>
      <xdr:row>17</xdr:row>
      <xdr:rowOff>292247</xdr:rowOff>
    </xdr:from>
    <xdr:to>
      <xdr:col>18</xdr:col>
      <xdr:colOff>17318</xdr:colOff>
      <xdr:row>19</xdr:row>
      <xdr:rowOff>294158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6ADCA6ED-09D4-4D9D-8847-D584CCDDED5A}"/>
            </a:ext>
          </a:extLst>
        </xdr:cNvPr>
        <xdr:cNvSpPr/>
      </xdr:nvSpPr>
      <xdr:spPr>
        <a:xfrm rot="5400000">
          <a:off x="30440078" y="5103326"/>
          <a:ext cx="625366" cy="10849843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1481572</xdr:colOff>
      <xdr:row>18</xdr:row>
      <xdr:rowOff>39837</xdr:rowOff>
    </xdr:from>
    <xdr:to>
      <xdr:col>10</xdr:col>
      <xdr:colOff>1766454</xdr:colOff>
      <xdr:row>20</xdr:row>
      <xdr:rowOff>41747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63C2C866-C445-45C7-A946-7ED3CE843037}"/>
            </a:ext>
          </a:extLst>
        </xdr:cNvPr>
        <xdr:cNvSpPr/>
      </xdr:nvSpPr>
      <xdr:spPr>
        <a:xfrm rot="5400000">
          <a:off x="21469694" y="8263033"/>
          <a:ext cx="625365" cy="4649064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63084</xdr:colOff>
      <xdr:row>17</xdr:row>
      <xdr:rowOff>301771</xdr:rowOff>
    </xdr:from>
    <xdr:to>
      <xdr:col>23</xdr:col>
      <xdr:colOff>2189510</xdr:colOff>
      <xdr:row>19</xdr:row>
      <xdr:rowOff>303682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10792D35-C586-465B-947D-6B25778B3F80}"/>
            </a:ext>
          </a:extLst>
        </xdr:cNvPr>
        <xdr:cNvSpPr/>
      </xdr:nvSpPr>
      <xdr:spPr>
        <a:xfrm rot="5400000">
          <a:off x="44960752" y="5832175"/>
          <a:ext cx="627839" cy="10494818"/>
        </a:xfrm>
        <a:prstGeom prst="rightBrace">
          <a:avLst>
            <a:gd name="adj1" fmla="val 53633"/>
            <a:gd name="adj2" fmla="val 451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80098</xdr:colOff>
      <xdr:row>1</xdr:row>
      <xdr:rowOff>39396</xdr:rowOff>
    </xdr:from>
    <xdr:to>
      <xdr:col>14</xdr:col>
      <xdr:colOff>670214</xdr:colOff>
      <xdr:row>3</xdr:row>
      <xdr:rowOff>1379105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1BF79C8F-B050-4785-A677-786B90CD36A6}"/>
            </a:ext>
          </a:extLst>
        </xdr:cNvPr>
        <xdr:cNvSpPr/>
      </xdr:nvSpPr>
      <xdr:spPr>
        <a:xfrm>
          <a:off x="27512098" y="541623"/>
          <a:ext cx="590116" cy="442234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30</xdr:row>
      <xdr:rowOff>148128</xdr:rowOff>
    </xdr:from>
    <xdr:to>
      <xdr:col>10</xdr:col>
      <xdr:colOff>1565129</xdr:colOff>
      <xdr:row>37</xdr:row>
      <xdr:rowOff>138544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4973509A-B394-44B0-A8AE-45FEF58A2284}"/>
            </a:ext>
          </a:extLst>
        </xdr:cNvPr>
        <xdr:cNvSpPr/>
      </xdr:nvSpPr>
      <xdr:spPr>
        <a:xfrm>
          <a:off x="16725034" y="14123901"/>
          <a:ext cx="7180550" cy="2172507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登録型番が重複している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、または登録型番と電源周波数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電波周波数であることを確認のうえ、入力すること</a:t>
          </a:r>
        </a:p>
        <a:p>
          <a:endParaRPr lang="ja-JP" altLang="ja-JP" sz="1600" b="1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1497590</xdr:colOff>
      <xdr:row>21</xdr:row>
      <xdr:rowOff>47625</xdr:rowOff>
    </xdr:from>
    <xdr:to>
      <xdr:col>7</xdr:col>
      <xdr:colOff>428971</xdr:colOff>
      <xdr:row>30</xdr:row>
      <xdr:rowOff>45604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B5B5F023-8FB0-4E93-A5A1-11E859735AB2}"/>
            </a:ext>
          </a:extLst>
        </xdr:cNvPr>
        <xdr:cNvSpPr/>
      </xdr:nvSpPr>
      <xdr:spPr>
        <a:xfrm>
          <a:off x="11822690" y="11401425"/>
          <a:ext cx="4760681" cy="2741179"/>
        </a:xfrm>
        <a:prstGeom prst="wedgeRoundRectCallout">
          <a:avLst>
            <a:gd name="adj1" fmla="val 2019"/>
            <a:gd name="adj2" fmla="val -598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③性能区分</a:t>
          </a:r>
          <a:r>
            <a:rPr kumimoji="1" lang="en-US" altLang="ja-JP" sz="1600" b="1">
              <a:solidFill>
                <a:srgbClr val="000000"/>
              </a:solidFill>
            </a:rPr>
            <a:t>1</a:t>
          </a:r>
          <a:r>
            <a:rPr kumimoji="1" lang="ja-JP" altLang="en-US" sz="1600" b="1">
              <a:solidFill>
                <a:srgbClr val="000000"/>
              </a:solidFill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</a:rPr>
            <a:t>2</a:t>
          </a:r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</a:rPr>
            <a:t>　</a:t>
          </a:r>
          <a:r>
            <a:rPr kumimoji="1" lang="ja-JP" altLang="en-US" sz="1600" b="0">
              <a:solidFill>
                <a:srgbClr val="000000"/>
              </a:solidFill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③性能区分</a:t>
          </a:r>
          <a:r>
            <a:rPr kumimoji="1" lang="en-US" altLang="ja-JP" sz="1600" b="1" u="sng">
              <a:solidFill>
                <a:srgbClr val="000000"/>
              </a:solidFill>
            </a:rPr>
            <a:t>1</a:t>
          </a:r>
          <a:r>
            <a:rPr kumimoji="1" lang="ja-JP" altLang="en-US" sz="1600" b="1" u="sng">
              <a:solidFill>
                <a:srgbClr val="000000"/>
              </a:solidFill>
            </a:rPr>
            <a:t>、④性能区分</a:t>
          </a:r>
          <a:r>
            <a:rPr kumimoji="1" lang="en-US" altLang="ja-JP" sz="1600" b="1" u="sng">
              <a:solidFill>
                <a:srgbClr val="000000"/>
              </a:solidFill>
            </a:rPr>
            <a:t>2</a:t>
          </a:r>
          <a:r>
            <a:rPr kumimoji="1" lang="ja-JP" altLang="en-US" sz="1600" b="1" u="sng">
              <a:solidFill>
                <a:srgbClr val="000000"/>
              </a:solidFill>
            </a:rPr>
            <a:t>を選択してください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カタログ（仕様書）記載の用途を選択</a:t>
          </a: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　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</a:rPr>
            <a:t> </a:t>
          </a:r>
          <a:endParaRPr kumimoji="1" lang="en-US" altLang="ja-JP" sz="1600" b="1" u="sng">
            <a:solidFill>
              <a:srgbClr val="000000"/>
            </a:solidFill>
          </a:endParaRPr>
        </a:p>
      </xdr:txBody>
    </xdr:sp>
    <xdr:clientData/>
  </xdr:twoCellAnchor>
  <xdr:twoCellAnchor>
    <xdr:from>
      <xdr:col>18</xdr:col>
      <xdr:colOff>3792680</xdr:colOff>
      <xdr:row>21</xdr:row>
      <xdr:rowOff>41131</xdr:rowOff>
    </xdr:from>
    <xdr:to>
      <xdr:col>23</xdr:col>
      <xdr:colOff>1333498</xdr:colOff>
      <xdr:row>36</xdr:row>
      <xdr:rowOff>86591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46D680F2-4E1F-4260-A580-700D6BB8D616}"/>
            </a:ext>
          </a:extLst>
        </xdr:cNvPr>
        <xdr:cNvSpPr/>
      </xdr:nvSpPr>
      <xdr:spPr>
        <a:xfrm>
          <a:off x="39933251" y="11756881"/>
          <a:ext cx="9732818" cy="4739924"/>
        </a:xfrm>
        <a:prstGeom prst="wedgeRoundRectCallout">
          <a:avLst>
            <a:gd name="adj1" fmla="val 10443"/>
            <a:gd name="adj2" fmla="val -5718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(APF)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⑩（冷房）定格能力（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）、定格消費電力（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 　⑪（暖房）定格能力（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）、定格消費電力（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　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APF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連結型フラグが「連結」の場合、入力不要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⑩　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（冷房）定格能力（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）、定格消費電力（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カタログ（仕様書）記載の値を入力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⑪　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（暖房）定格能力（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）、定格消費電力（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定格消費電力は小数点第三位を四捨五入して入力、もしくは小数点第三位まで入力してください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小数点第二位まで表示されます</a:t>
          </a:r>
        </a:p>
      </xdr:txBody>
    </xdr:sp>
    <xdr:clientData/>
  </xdr:twoCellAnchor>
  <xdr:twoCellAnchor>
    <xdr:from>
      <xdr:col>15</xdr:col>
      <xdr:colOff>1846551</xdr:colOff>
      <xdr:row>21</xdr:row>
      <xdr:rowOff>1</xdr:rowOff>
    </xdr:from>
    <xdr:to>
      <xdr:col>18</xdr:col>
      <xdr:colOff>2199265</xdr:colOff>
      <xdr:row>30</xdr:row>
      <xdr:rowOff>10680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AD8AEFBB-F539-4D77-AB1F-F9BD70237EC5}"/>
            </a:ext>
          </a:extLst>
        </xdr:cNvPr>
        <xdr:cNvSpPr/>
      </xdr:nvSpPr>
      <xdr:spPr>
        <a:xfrm>
          <a:off x="31526451" y="11353801"/>
          <a:ext cx="6867814" cy="2753879"/>
        </a:xfrm>
        <a:prstGeom prst="wedgeRoundRectCallout">
          <a:avLst>
            <a:gd name="adj1" fmla="val -51468"/>
            <a:gd name="adj2" fmla="val -6338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⑧室外機型番①～⑤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連結型フラグの選択に応じて、⑧室外機型番①～⑤を入力してください</a:t>
          </a:r>
          <a:endParaRPr kumimoji="1" lang="en-US" altLang="ja-JP" sz="1600" b="0" u="none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連結型フラグが「</a:t>
          </a:r>
          <a:r>
            <a:rPr kumimoji="1" lang="ja-JP" altLang="en-US" sz="1600" b="1" u="sng" baseline="0">
              <a:solidFill>
                <a:sysClr val="windowText" lastClr="000000"/>
              </a:solidFill>
              <a:latin typeface="+mn-ea"/>
              <a:ea typeface="+mn-ea"/>
            </a:rPr>
            <a:t>連結</a:t>
          </a:r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」の場合</a:t>
          </a:r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 baseline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→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N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～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R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列「室外機型番①～⑤」に構成する室外機型番を入力</a:t>
          </a:r>
        </a:p>
        <a:p>
          <a:pPr algn="l"/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 baseline="0">
              <a:solidFill>
                <a:sysClr val="windowText" lastClr="000000"/>
              </a:solidFill>
              <a:latin typeface="+mj-ea"/>
              <a:ea typeface="+mj-ea"/>
            </a:rPr>
            <a:t>連結型フラグが「－」、「ハイブリッド」の場合</a:t>
          </a:r>
          <a:endParaRPr kumimoji="1" lang="en-US" altLang="ja-JP" sz="1600" b="1" u="sng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none" baseline="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→</a:t>
          </a:r>
          <a:r>
            <a:rPr kumimoji="1" lang="en-US" altLang="ja-JP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N</a:t>
          </a:r>
          <a:r>
            <a:rPr kumimoji="1" lang="ja-JP" altLang="en-US" sz="1600" b="0" u="none" baseline="0">
              <a:solidFill>
                <a:sysClr val="windowText" lastClr="000000"/>
              </a:solidFill>
              <a:latin typeface="+mj-ea"/>
              <a:ea typeface="+mj-ea"/>
            </a:rPr>
            <a:t>列「室外機型番①」に室外機型番を入力</a:t>
          </a:r>
        </a:p>
        <a:p>
          <a:pPr algn="l"/>
          <a:endParaRPr kumimoji="1" lang="ja-JP" altLang="en-US" sz="1600" b="1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1712335</xdr:colOff>
      <xdr:row>20</xdr:row>
      <xdr:rowOff>158030</xdr:rowOff>
    </xdr:from>
    <xdr:to>
      <xdr:col>15</xdr:col>
      <xdr:colOff>1532658</xdr:colOff>
      <xdr:row>31</xdr:row>
      <xdr:rowOff>12988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320D7B53-EAB0-4278-9AEA-EB1E3698053F}"/>
            </a:ext>
          </a:extLst>
        </xdr:cNvPr>
        <xdr:cNvSpPr/>
      </xdr:nvSpPr>
      <xdr:spPr>
        <a:xfrm>
          <a:off x="24052790" y="11016530"/>
          <a:ext cx="7093959" cy="3283958"/>
        </a:xfrm>
        <a:prstGeom prst="wedgeRoundRectCallout">
          <a:avLst>
            <a:gd name="adj1" fmla="val -41593"/>
            <a:gd name="adj2" fmla="val -6568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⑦連結型フラグ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⑦登録内容に応じてプルダウンで選択してください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室外機を連結利用する場合　→　「連結」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　室外機を連結利用しない場合　→　「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-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　　ハイブリッド空調で室外機マルチ型の場合　→　「ハイブリッド」　を選択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　ハイブリッド空調で室外機一体型の場合　→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GHP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として申請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25</xdr:col>
      <xdr:colOff>312735</xdr:colOff>
      <xdr:row>20</xdr:row>
      <xdr:rowOff>218642</xdr:rowOff>
    </xdr:from>
    <xdr:to>
      <xdr:col>26</xdr:col>
      <xdr:colOff>255587</xdr:colOff>
      <xdr:row>28</xdr:row>
      <xdr:rowOff>285750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8482F9B2-180B-4CDE-A1A5-78C601D64F33}"/>
            </a:ext>
          </a:extLst>
        </xdr:cNvPr>
        <xdr:cNvSpPr/>
      </xdr:nvSpPr>
      <xdr:spPr>
        <a:xfrm>
          <a:off x="52652610" y="11362892"/>
          <a:ext cx="2109790" cy="2543608"/>
        </a:xfrm>
        <a:prstGeom prst="wedgeRoundRectCallout">
          <a:avLst>
            <a:gd name="adj1" fmla="val -23637"/>
            <a:gd name="adj2" fmla="val -864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26</xdr:col>
      <xdr:colOff>201697</xdr:colOff>
      <xdr:row>25</xdr:row>
      <xdr:rowOff>259774</xdr:rowOff>
    </xdr:from>
    <xdr:to>
      <xdr:col>27</xdr:col>
      <xdr:colOff>2516331</xdr:colOff>
      <xdr:row>50</xdr:row>
      <xdr:rowOff>6929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737ACE9-A4B7-4F58-ABC2-026F17EC5BC6}"/>
            </a:ext>
          </a:extLst>
        </xdr:cNvPr>
        <xdr:cNvSpPr/>
      </xdr:nvSpPr>
      <xdr:spPr>
        <a:xfrm>
          <a:off x="54684697" y="12832774"/>
          <a:ext cx="7686734" cy="7367155"/>
        </a:xfrm>
        <a:prstGeom prst="wedgeRoundRectCallout">
          <a:avLst>
            <a:gd name="adj1" fmla="val -33530"/>
            <a:gd name="adj2" fmla="val -800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⑭ワイルドカードの内訳一覧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292477</xdr:colOff>
      <xdr:row>30</xdr:row>
      <xdr:rowOff>104925</xdr:rowOff>
    </xdr:from>
    <xdr:to>
      <xdr:col>27</xdr:col>
      <xdr:colOff>2374611</xdr:colOff>
      <xdr:row>46</xdr:row>
      <xdr:rowOff>283588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9A1A468F-D040-47A0-8D98-491B3BD28237}"/>
            </a:ext>
          </a:extLst>
        </xdr:cNvPr>
        <xdr:cNvSpPr/>
      </xdr:nvSpPr>
      <xdr:spPr>
        <a:xfrm>
          <a:off x="54775477" y="14201925"/>
          <a:ext cx="7454234" cy="5055463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5252603</xdr:colOff>
      <xdr:row>17</xdr:row>
      <xdr:rowOff>121228</xdr:rowOff>
    </xdr:from>
    <xdr:to>
      <xdr:col>27</xdr:col>
      <xdr:colOff>2524126</xdr:colOff>
      <xdr:row>24</xdr:row>
      <xdr:rowOff>4331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F8F7B05A-ACE3-44A6-8FF7-3452AC654A38}"/>
            </a:ext>
          </a:extLst>
        </xdr:cNvPr>
        <xdr:cNvSpPr/>
      </xdr:nvSpPr>
      <xdr:spPr>
        <a:xfrm>
          <a:off x="59042876" y="10044546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1478394</xdr:colOff>
      <xdr:row>20</xdr:row>
      <xdr:rowOff>207818</xdr:rowOff>
    </xdr:from>
    <xdr:to>
      <xdr:col>25</xdr:col>
      <xdr:colOff>162212</xdr:colOff>
      <xdr:row>26</xdr:row>
      <xdr:rowOff>209527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3FCD0F83-818C-449A-B1D9-2E322B7F5DED}"/>
            </a:ext>
          </a:extLst>
        </xdr:cNvPr>
        <xdr:cNvSpPr/>
      </xdr:nvSpPr>
      <xdr:spPr>
        <a:xfrm>
          <a:off x="49841582" y="11352068"/>
          <a:ext cx="2660505" cy="1859084"/>
        </a:xfrm>
        <a:prstGeom prst="wedgeRoundRectCallout">
          <a:avLst>
            <a:gd name="adj1" fmla="val 12762"/>
            <a:gd name="adj2" fmla="val -974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⑫寒冷地仕様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⑫寒冷地仕様を選択してください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</a:p>
      </xdr:txBody>
    </xdr:sp>
    <xdr:clientData/>
  </xdr:twoCellAnchor>
  <xdr:twoCellAnchor>
    <xdr:from>
      <xdr:col>14</xdr:col>
      <xdr:colOff>1054245</xdr:colOff>
      <xdr:row>0</xdr:row>
      <xdr:rowOff>166688</xdr:rowOff>
    </xdr:from>
    <xdr:to>
      <xdr:col>16</xdr:col>
      <xdr:colOff>1564881</xdr:colOff>
      <xdr:row>2</xdr:row>
      <xdr:rowOff>574826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7FF78ECD-F43F-4226-9EEC-D4F73513207B}"/>
            </a:ext>
          </a:extLst>
        </xdr:cNvPr>
        <xdr:cNvSpPr/>
      </xdr:nvSpPr>
      <xdr:spPr>
        <a:xfrm>
          <a:off x="28510058" y="166688"/>
          <a:ext cx="4892136" cy="2432201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1289193</xdr:colOff>
      <xdr:row>2</xdr:row>
      <xdr:rowOff>643949</xdr:rowOff>
    </xdr:from>
    <xdr:to>
      <xdr:col>16</xdr:col>
      <xdr:colOff>1803004</xdr:colOff>
      <xdr:row>4</xdr:row>
      <xdr:rowOff>157170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92860BA8-2551-4C5A-9C78-BCECECDEC441}"/>
            </a:ext>
          </a:extLst>
        </xdr:cNvPr>
        <xdr:cNvSpPr/>
      </xdr:nvSpPr>
      <xdr:spPr>
        <a:xfrm>
          <a:off x="28721193" y="2687494"/>
          <a:ext cx="4877993" cy="2595858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右記の凡例の内容に従い、入力内容を確認し、修正してください</a:t>
          </a:r>
          <a:endParaRPr kumimoji="1" lang="en-US" altLang="ja-JP" sz="16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311728</xdr:colOff>
      <xdr:row>2</xdr:row>
      <xdr:rowOff>900545</xdr:rowOff>
    </xdr:from>
    <xdr:to>
      <xdr:col>43</xdr:col>
      <xdr:colOff>0</xdr:colOff>
      <xdr:row>3</xdr:row>
      <xdr:rowOff>1266442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6042FE-A5E1-4B43-ADEB-7901A479218D}"/>
            </a:ext>
          </a:extLst>
        </xdr:cNvPr>
        <xdr:cNvSpPr/>
      </xdr:nvSpPr>
      <xdr:spPr>
        <a:xfrm>
          <a:off x="62741175" y="2796020"/>
          <a:ext cx="0" cy="17565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17</xdr:col>
      <xdr:colOff>173181</xdr:colOff>
      <xdr:row>2</xdr:row>
      <xdr:rowOff>311726</xdr:rowOff>
    </xdr:from>
    <xdr:to>
      <xdr:col>20</xdr:col>
      <xdr:colOff>900547</xdr:colOff>
      <xdr:row>4</xdr:row>
      <xdr:rowOff>242454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C8DF065-B4C4-4DE6-9F23-E79A23687133}"/>
            </a:ext>
          </a:extLst>
        </xdr:cNvPr>
        <xdr:cNvGrpSpPr/>
      </xdr:nvGrpSpPr>
      <xdr:grpSpPr>
        <a:xfrm>
          <a:off x="34826863" y="2358446"/>
          <a:ext cx="8748859" cy="3007015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D66FFC1-B458-425E-BB06-A6EB3AC02FD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8C8ADD9-232C-4BF4-96AC-36651854D650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D974318-8C17-43D7-87FB-7979C302F3F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BE6EE841-D628-446E-8FF2-DC3ECE3EE037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FBC78632-AAE4-45A1-ACB8-C49FD8FC748B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D38185-1B88-4861-9AEF-D17DEE44B5F4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4DD78FE-5551-476F-933F-A13C6C47D3C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F2F78E45-C126-4207-834D-BEB97DB83C5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E3AEA3ED-B348-4775-935C-28A14E01DC1D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54CFFC57-C047-477B-A14A-7B27EDC63B19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BDB090E-2D81-4B52-91B6-01C4C437574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7FA75E1F-334F-48CC-A371-D47FBA50D059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E30861A3-D024-4DF5-9C67-B0A667B93468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5</xdr:col>
      <xdr:colOff>381000</xdr:colOff>
      <xdr:row>2</xdr:row>
      <xdr:rowOff>32808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575" y="28575"/>
          <a:ext cx="29908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電気式パッケージエアコン／基準値</a:t>
          </a:r>
        </a:p>
      </xdr:txBody>
    </xdr:sp>
    <xdr:clientData/>
  </xdr:twoCellAnchor>
  <xdr:twoCellAnchor editAs="oneCell">
    <xdr:from>
      <xdr:col>0</xdr:col>
      <xdr:colOff>123825</xdr:colOff>
      <xdr:row>2</xdr:row>
      <xdr:rowOff>142874</xdr:rowOff>
    </xdr:from>
    <xdr:to>
      <xdr:col>11</xdr:col>
      <xdr:colOff>189560</xdr:colOff>
      <xdr:row>45</xdr:row>
      <xdr:rowOff>33555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1CED0C4-9D9D-4141-B5FF-7427A094F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2"/>
        <a:stretch/>
      </xdr:blipFill>
      <xdr:spPr>
        <a:xfrm>
          <a:off x="123825" y="561974"/>
          <a:ext cx="6742760" cy="8901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8F9C-3D15-4462-B074-7829C737B377}">
  <sheetPr>
    <pageSetUpPr fitToPage="1"/>
  </sheetPr>
  <dimension ref="A1:AS1012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/>
  <cols>
    <col min="1" max="1" width="11.75" style="30" bestFit="1" customWidth="1"/>
    <col min="2" max="7" width="34.33203125" style="19" customWidth="1"/>
    <col min="8" max="8" width="24.5" style="19" bestFit="1" customWidth="1"/>
    <col min="9" max="9" width="19.83203125" style="19" customWidth="1"/>
    <col min="10" max="10" width="37.5" style="19" customWidth="1"/>
    <col min="11" max="11" width="23.33203125" style="19" customWidth="1"/>
    <col min="12" max="12" width="30.58203125" style="19" hidden="1" customWidth="1"/>
    <col min="13" max="13" width="14.75" style="19" customWidth="1"/>
    <col min="14" max="18" width="28.58203125" style="19" customWidth="1"/>
    <col min="19" max="19" width="50.08203125" style="31" customWidth="1"/>
    <col min="20" max="20" width="26.33203125" style="32" customWidth="1"/>
    <col min="21" max="21" width="26.58203125" style="31" customWidth="1"/>
    <col min="22" max="22" width="30.08203125" style="32" customWidth="1"/>
    <col min="23" max="23" width="26.58203125" style="19" customWidth="1"/>
    <col min="24" max="24" width="32.08203125" style="19" customWidth="1"/>
    <col min="25" max="25" width="20" style="19" customWidth="1"/>
    <col min="26" max="26" width="28.5" style="19" customWidth="1"/>
    <col min="27" max="27" width="70.58203125" style="19" customWidth="1"/>
    <col min="28" max="28" width="35.58203125" style="19" customWidth="1"/>
    <col min="29" max="29" width="11.25" style="19" customWidth="1"/>
    <col min="30" max="31" width="26.83203125" style="19" hidden="1" customWidth="1" outlineLevel="1"/>
    <col min="32" max="32" width="10.25" style="19" hidden="1" customWidth="1" outlineLevel="1"/>
    <col min="33" max="40" width="9" style="19" hidden="1" customWidth="1" outlineLevel="1"/>
    <col min="41" max="41" width="17.58203125" style="19" hidden="1" customWidth="1" outlineLevel="1"/>
    <col min="42" max="44" width="9" style="19" hidden="1" customWidth="1" outlineLevel="1"/>
    <col min="45" max="45" width="9" style="19" collapsed="1"/>
    <col min="46" max="16384" width="9" style="19"/>
  </cols>
  <sheetData>
    <row r="1" spans="1:43" s="22" customFormat="1" ht="40" customHeight="1" thickBot="1">
      <c r="A1" s="239" t="s">
        <v>145</v>
      </c>
      <c r="B1" s="240"/>
      <c r="C1" s="240"/>
      <c r="D1" s="240"/>
      <c r="E1" s="240"/>
      <c r="F1" s="240"/>
      <c r="G1" s="241"/>
      <c r="H1" s="155"/>
      <c r="J1" s="242" t="s">
        <v>43</v>
      </c>
      <c r="K1" s="243"/>
      <c r="L1" s="243"/>
      <c r="M1" s="243"/>
      <c r="N1" s="244"/>
      <c r="R1" s="23"/>
      <c r="U1" s="156"/>
      <c r="Y1" s="19"/>
      <c r="Z1" s="19"/>
      <c r="AB1" s="19"/>
    </row>
    <row r="2" spans="1:43" s="22" customFormat="1" ht="120.75" customHeight="1">
      <c r="A2" s="245" t="s">
        <v>39</v>
      </c>
      <c r="B2" s="246"/>
      <c r="C2" s="247" t="s">
        <v>174</v>
      </c>
      <c r="D2" s="248"/>
      <c r="E2" s="157" t="s">
        <v>40</v>
      </c>
      <c r="F2" s="249" t="s">
        <v>166</v>
      </c>
      <c r="G2" s="250"/>
      <c r="H2" s="155"/>
      <c r="J2" s="158" t="s">
        <v>44</v>
      </c>
      <c r="K2" s="251" t="s">
        <v>156</v>
      </c>
      <c r="L2" s="252"/>
      <c r="M2" s="252"/>
      <c r="N2" s="253"/>
      <c r="R2" s="25"/>
      <c r="S2" s="26"/>
      <c r="T2" s="25"/>
      <c r="U2" s="26"/>
      <c r="V2" s="159"/>
      <c r="W2" s="160"/>
      <c r="X2" s="160"/>
      <c r="Y2" s="19"/>
      <c r="Z2" s="19"/>
      <c r="AB2" s="19"/>
    </row>
    <row r="3" spans="1:43" s="22" customFormat="1" ht="120.75" customHeight="1">
      <c r="A3" s="255" t="s">
        <v>180</v>
      </c>
      <c r="B3" s="255"/>
      <c r="C3" s="255"/>
      <c r="D3" s="255"/>
      <c r="E3" s="255"/>
      <c r="F3" s="161" t="s">
        <v>41</v>
      </c>
      <c r="G3" s="162">
        <v>44306</v>
      </c>
      <c r="H3" s="155"/>
      <c r="J3" s="163" t="s">
        <v>45</v>
      </c>
      <c r="K3" s="256" t="s">
        <v>144</v>
      </c>
      <c r="L3" s="257"/>
      <c r="M3" s="257"/>
      <c r="N3" s="258"/>
      <c r="R3" s="25"/>
      <c r="S3" s="26"/>
      <c r="T3" s="25"/>
      <c r="U3" s="159"/>
      <c r="V3" s="164"/>
      <c r="Y3" s="19"/>
      <c r="Z3" s="19"/>
      <c r="AB3" s="19"/>
    </row>
    <row r="4" spans="1:43" s="22" customFormat="1" ht="120.75" customHeight="1" thickBot="1">
      <c r="A4" s="255"/>
      <c r="B4" s="255"/>
      <c r="C4" s="255"/>
      <c r="D4" s="255"/>
      <c r="E4" s="255"/>
      <c r="F4" s="165" t="s">
        <v>42</v>
      </c>
      <c r="G4" s="165">
        <f>COUNTIF($C$12:$C$1011,"電気式パッケージエアコン")</f>
        <v>7</v>
      </c>
      <c r="H4" s="155"/>
      <c r="J4" s="166" t="s">
        <v>58</v>
      </c>
      <c r="K4" s="259" t="s">
        <v>46</v>
      </c>
      <c r="L4" s="260"/>
      <c r="M4" s="260"/>
      <c r="N4" s="261"/>
      <c r="O4" s="167"/>
      <c r="P4" s="167"/>
      <c r="Q4" s="168"/>
      <c r="R4" s="169"/>
      <c r="S4" s="170"/>
      <c r="T4" s="169"/>
      <c r="U4" s="170"/>
      <c r="V4" s="168"/>
      <c r="W4" s="168"/>
      <c r="X4" s="168"/>
      <c r="Y4" s="19"/>
      <c r="Z4" s="19"/>
      <c r="AB4" s="19"/>
    </row>
    <row r="5" spans="1:43" s="22" customFormat="1" ht="30" customHeight="1" thickBot="1">
      <c r="A5" s="159"/>
      <c r="B5" s="24"/>
      <c r="C5" s="171"/>
      <c r="D5" s="172"/>
      <c r="E5" s="171"/>
      <c r="F5" s="171"/>
      <c r="G5" s="172"/>
      <c r="H5" s="171"/>
      <c r="I5" s="173"/>
      <c r="J5" s="171"/>
      <c r="K5" s="171"/>
      <c r="L5" s="172"/>
      <c r="M5" s="172"/>
      <c r="N5" s="172"/>
      <c r="O5" s="172"/>
      <c r="P5" s="171"/>
      <c r="Q5" s="171"/>
      <c r="R5" s="174"/>
      <c r="S5" s="175"/>
      <c r="T5" s="174"/>
      <c r="U5" s="175"/>
      <c r="V5" s="176"/>
      <c r="W5" s="176"/>
      <c r="X5" s="176"/>
      <c r="Y5" s="30"/>
      <c r="Z5" s="30"/>
      <c r="AA5" s="172"/>
      <c r="AB5" s="30"/>
      <c r="AC5" s="22" t="str">
        <f>IF(COUNTIF($AC$12:$AC$1011,"✓")=0,"",COUNTIF($AC$12:$AC$1011,"✓"))</f>
        <v/>
      </c>
      <c r="AE5" s="177" t="s">
        <v>170</v>
      </c>
      <c r="AH5" s="24"/>
      <c r="AI5" s="24"/>
    </row>
    <row r="6" spans="1:43" s="22" customFormat="1" ht="40" customHeight="1">
      <c r="A6" s="178" t="s">
        <v>3</v>
      </c>
      <c r="B6" s="179">
        <v>1</v>
      </c>
      <c r="C6" s="180">
        <v>2</v>
      </c>
      <c r="D6" s="180">
        <v>3</v>
      </c>
      <c r="E6" s="181">
        <v>4</v>
      </c>
      <c r="F6" s="180">
        <v>5</v>
      </c>
      <c r="G6" s="181">
        <v>6</v>
      </c>
      <c r="H6" s="181">
        <v>7</v>
      </c>
      <c r="I6" s="181">
        <v>8</v>
      </c>
      <c r="J6" s="180">
        <v>9</v>
      </c>
      <c r="K6" s="180">
        <v>10</v>
      </c>
      <c r="L6" s="181">
        <v>11</v>
      </c>
      <c r="M6" s="181">
        <v>11</v>
      </c>
      <c r="N6" s="181">
        <v>12</v>
      </c>
      <c r="O6" s="181">
        <v>13</v>
      </c>
      <c r="P6" s="181">
        <v>14</v>
      </c>
      <c r="Q6" s="181">
        <v>15</v>
      </c>
      <c r="R6" s="181">
        <v>16</v>
      </c>
      <c r="S6" s="181">
        <v>17</v>
      </c>
      <c r="T6" s="181">
        <v>18</v>
      </c>
      <c r="U6" s="181">
        <v>19</v>
      </c>
      <c r="V6" s="181">
        <v>20</v>
      </c>
      <c r="W6" s="181">
        <v>21</v>
      </c>
      <c r="X6" s="181">
        <v>22</v>
      </c>
      <c r="Y6" s="181">
        <v>23</v>
      </c>
      <c r="Z6" s="182">
        <v>24</v>
      </c>
      <c r="AA6" s="181">
        <v>25</v>
      </c>
      <c r="AB6" s="182">
        <v>26</v>
      </c>
      <c r="AC6" s="183">
        <v>27</v>
      </c>
      <c r="AG6" s="24"/>
      <c r="AH6" s="24"/>
    </row>
    <row r="7" spans="1:43" s="22" customFormat="1" ht="40" customHeight="1">
      <c r="A7" s="184" t="s">
        <v>48</v>
      </c>
      <c r="B7" s="34" t="s">
        <v>53</v>
      </c>
      <c r="C7" s="34" t="s">
        <v>53</v>
      </c>
      <c r="D7" s="34" t="s">
        <v>53</v>
      </c>
      <c r="E7" s="38" t="s">
        <v>56</v>
      </c>
      <c r="F7" s="34" t="s">
        <v>53</v>
      </c>
      <c r="G7" s="38" t="s">
        <v>56</v>
      </c>
      <c r="H7" s="38" t="s">
        <v>56</v>
      </c>
      <c r="I7" s="38" t="s">
        <v>56</v>
      </c>
      <c r="J7" s="34" t="s">
        <v>53</v>
      </c>
      <c r="K7" s="34" t="s">
        <v>53</v>
      </c>
      <c r="L7" s="38"/>
      <c r="M7" s="38" t="s">
        <v>56</v>
      </c>
      <c r="N7" s="38" t="s">
        <v>56</v>
      </c>
      <c r="O7" s="38" t="s">
        <v>56</v>
      </c>
      <c r="P7" s="38" t="s">
        <v>56</v>
      </c>
      <c r="Q7" s="38" t="s">
        <v>56</v>
      </c>
      <c r="R7" s="38" t="s">
        <v>56</v>
      </c>
      <c r="S7" s="38" t="s">
        <v>56</v>
      </c>
      <c r="T7" s="38" t="s">
        <v>56</v>
      </c>
      <c r="U7" s="38" t="s">
        <v>56</v>
      </c>
      <c r="V7" s="38" t="s">
        <v>56</v>
      </c>
      <c r="W7" s="38" t="s">
        <v>56</v>
      </c>
      <c r="X7" s="38" t="s">
        <v>56</v>
      </c>
      <c r="Y7" s="38" t="s">
        <v>56</v>
      </c>
      <c r="Z7" s="185" t="s">
        <v>56</v>
      </c>
      <c r="AA7" s="38" t="s">
        <v>56</v>
      </c>
      <c r="AB7" s="186" t="s">
        <v>56</v>
      </c>
      <c r="AC7" s="187" t="s">
        <v>56</v>
      </c>
      <c r="AG7" s="24"/>
      <c r="AH7" s="24"/>
    </row>
    <row r="8" spans="1:43" s="22" customFormat="1" ht="40" customHeight="1" thickBot="1">
      <c r="A8" s="188" t="s">
        <v>49</v>
      </c>
      <c r="B8" s="35" t="s">
        <v>52</v>
      </c>
      <c r="C8" s="65" t="s">
        <v>54</v>
      </c>
      <c r="D8" s="36" t="s">
        <v>52</v>
      </c>
      <c r="E8" s="36" t="s">
        <v>52</v>
      </c>
      <c r="F8" s="65" t="s">
        <v>54</v>
      </c>
      <c r="G8" s="65" t="s">
        <v>54</v>
      </c>
      <c r="H8" s="65" t="s">
        <v>54</v>
      </c>
      <c r="I8" s="36" t="s">
        <v>52</v>
      </c>
      <c r="J8" s="65" t="s">
        <v>54</v>
      </c>
      <c r="K8" s="39" t="s">
        <v>55</v>
      </c>
      <c r="L8" s="64" t="s">
        <v>115</v>
      </c>
      <c r="M8" s="65" t="s">
        <v>54</v>
      </c>
      <c r="N8" s="65" t="s">
        <v>54</v>
      </c>
      <c r="O8" s="65" t="s">
        <v>118</v>
      </c>
      <c r="P8" s="65" t="s">
        <v>118</v>
      </c>
      <c r="Q8" s="65" t="s">
        <v>118</v>
      </c>
      <c r="R8" s="65" t="s">
        <v>118</v>
      </c>
      <c r="S8" s="37" t="s">
        <v>52</v>
      </c>
      <c r="T8" s="65" t="s">
        <v>54</v>
      </c>
      <c r="U8" s="65" t="s">
        <v>54</v>
      </c>
      <c r="V8" s="65" t="s">
        <v>54</v>
      </c>
      <c r="W8" s="65" t="s">
        <v>54</v>
      </c>
      <c r="X8" s="65" t="s">
        <v>54</v>
      </c>
      <c r="Y8" s="65" t="s">
        <v>54</v>
      </c>
      <c r="Z8" s="39" t="s">
        <v>55</v>
      </c>
      <c r="AA8" s="65" t="s">
        <v>121</v>
      </c>
      <c r="AB8" s="189" t="s">
        <v>55</v>
      </c>
      <c r="AC8" s="190" t="s">
        <v>81</v>
      </c>
      <c r="AD8" s="22" t="s">
        <v>74</v>
      </c>
      <c r="AF8" s="22" t="s">
        <v>79</v>
      </c>
      <c r="AG8" s="24"/>
      <c r="AH8" s="24"/>
    </row>
    <row r="9" spans="1:43" s="27" customFormat="1" ht="42.75" customHeight="1">
      <c r="A9" s="262" t="s">
        <v>35</v>
      </c>
      <c r="B9" s="264" t="s">
        <v>47</v>
      </c>
      <c r="C9" s="264" t="s">
        <v>0</v>
      </c>
      <c r="D9" s="264" t="s">
        <v>50</v>
      </c>
      <c r="E9" s="265" t="s">
        <v>51</v>
      </c>
      <c r="F9" s="264" t="s">
        <v>5</v>
      </c>
      <c r="G9" s="265" t="s">
        <v>59</v>
      </c>
      <c r="H9" s="254" t="s">
        <v>60</v>
      </c>
      <c r="I9" s="266" t="s">
        <v>127</v>
      </c>
      <c r="J9" s="268" t="s">
        <v>61</v>
      </c>
      <c r="K9" s="268" t="s">
        <v>117</v>
      </c>
      <c r="L9" s="265" t="s">
        <v>116</v>
      </c>
      <c r="M9" s="254" t="s">
        <v>22</v>
      </c>
      <c r="N9" s="265" t="s">
        <v>146</v>
      </c>
      <c r="O9" s="265" t="s">
        <v>147</v>
      </c>
      <c r="P9" s="265" t="s">
        <v>148</v>
      </c>
      <c r="Q9" s="265" t="s">
        <v>149</v>
      </c>
      <c r="R9" s="265" t="s">
        <v>150</v>
      </c>
      <c r="S9" s="265" t="s">
        <v>172</v>
      </c>
      <c r="T9" s="265" t="s">
        <v>171</v>
      </c>
      <c r="U9" s="269" t="s">
        <v>151</v>
      </c>
      <c r="V9" s="271" t="s">
        <v>154</v>
      </c>
      <c r="W9" s="269" t="s">
        <v>152</v>
      </c>
      <c r="X9" s="271" t="s">
        <v>153</v>
      </c>
      <c r="Y9" s="254" t="s">
        <v>11</v>
      </c>
      <c r="Z9" s="280" t="s">
        <v>82</v>
      </c>
      <c r="AA9" s="282" t="s">
        <v>84</v>
      </c>
      <c r="AB9" s="284" t="s">
        <v>4</v>
      </c>
      <c r="AC9" s="285" t="s">
        <v>83</v>
      </c>
      <c r="AD9" s="287" t="s">
        <v>29</v>
      </c>
      <c r="AE9" s="287" t="s">
        <v>142</v>
      </c>
      <c r="AG9" s="273" t="s">
        <v>30</v>
      </c>
      <c r="AH9" s="275" t="s">
        <v>33</v>
      </c>
      <c r="AI9" s="277" t="s">
        <v>36</v>
      </c>
      <c r="AJ9" s="278"/>
      <c r="AK9" s="279"/>
    </row>
    <row r="10" spans="1:43" s="27" customFormat="1" ht="42.75" customHeight="1">
      <c r="A10" s="263"/>
      <c r="B10" s="264"/>
      <c r="C10" s="264"/>
      <c r="D10" s="264"/>
      <c r="E10" s="254"/>
      <c r="F10" s="264"/>
      <c r="G10" s="254"/>
      <c r="H10" s="254"/>
      <c r="I10" s="267"/>
      <c r="J10" s="264"/>
      <c r="K10" s="268"/>
      <c r="L10" s="265"/>
      <c r="M10" s="254"/>
      <c r="N10" s="254"/>
      <c r="O10" s="254"/>
      <c r="P10" s="254"/>
      <c r="Q10" s="254"/>
      <c r="R10" s="254"/>
      <c r="S10" s="254"/>
      <c r="T10" s="254"/>
      <c r="U10" s="270"/>
      <c r="V10" s="272"/>
      <c r="W10" s="270"/>
      <c r="X10" s="272"/>
      <c r="Y10" s="254"/>
      <c r="Z10" s="281"/>
      <c r="AA10" s="283"/>
      <c r="AB10" s="281"/>
      <c r="AC10" s="286"/>
      <c r="AD10" s="276"/>
      <c r="AE10" s="276"/>
      <c r="AF10" s="27" t="s">
        <v>26</v>
      </c>
      <c r="AG10" s="274"/>
      <c r="AH10" s="276"/>
      <c r="AI10" s="191" t="s">
        <v>37</v>
      </c>
      <c r="AJ10" s="191" t="s">
        <v>34</v>
      </c>
      <c r="AK10" s="192" t="s">
        <v>4</v>
      </c>
    </row>
    <row r="11" spans="1:43" s="22" customFormat="1" ht="25" customHeight="1">
      <c r="A11" s="40" t="s">
        <v>57</v>
      </c>
      <c r="B11" s="49" t="str">
        <f>IF($C11="","","高効率空調")</f>
        <v>高効率空調</v>
      </c>
      <c r="C11" s="40" t="s">
        <v>7</v>
      </c>
      <c r="D11" s="45" t="s">
        <v>173</v>
      </c>
      <c r="E11" s="45" t="s">
        <v>166</v>
      </c>
      <c r="F11" s="40" t="s">
        <v>128</v>
      </c>
      <c r="G11" s="193" t="s">
        <v>123</v>
      </c>
      <c r="H11" s="194" t="s">
        <v>62</v>
      </c>
      <c r="I11" s="45" t="str">
        <f>IF(OR(G11="",H11="",U11=""),"",IFERROR(VLOOKUP(G11&amp;H11&amp;U11,※編集不可※選択項目!$K$3:$P$51,5,FALSE),"該当なし"))</f>
        <v>112形</v>
      </c>
      <c r="J11" s="82" t="s">
        <v>133</v>
      </c>
      <c r="K11" s="195" t="s">
        <v>31</v>
      </c>
      <c r="L11" s="45" t="str">
        <f>J11&amp;AG11</f>
        <v>AAA-BBBB0</v>
      </c>
      <c r="M11" s="194" t="s">
        <v>18</v>
      </c>
      <c r="N11" s="49" t="s">
        <v>157</v>
      </c>
      <c r="O11" s="49" t="s">
        <v>158</v>
      </c>
      <c r="P11" s="49"/>
      <c r="Q11" s="49"/>
      <c r="R11" s="49"/>
      <c r="S11" s="46">
        <f>IF((AND($H11="ビル用",OR($J11="該当"))),"性能区分とセット型番構成の組み合わせが正しくありません。",IF(U11="","",AF11))</f>
        <v>1</v>
      </c>
      <c r="T11" s="41">
        <v>6.1</v>
      </c>
      <c r="U11" s="41">
        <v>10</v>
      </c>
      <c r="V11" s="42">
        <v>2.64</v>
      </c>
      <c r="W11" s="41">
        <v>11.2</v>
      </c>
      <c r="X11" s="42">
        <v>2.75</v>
      </c>
      <c r="Y11" s="194" t="s">
        <v>9</v>
      </c>
      <c r="Z11" s="196">
        <v>300</v>
      </c>
      <c r="AA11" s="142" t="s">
        <v>155</v>
      </c>
      <c r="AB11" s="66"/>
      <c r="AC11" s="70"/>
      <c r="AD11" s="28"/>
      <c r="AE11" s="28"/>
      <c r="AF11" s="29">
        <f>VLOOKUP(Y11&amp;G11&amp;H11,※編集不可※選択項目!U:V,2,FALSE)</f>
        <v>1</v>
      </c>
      <c r="AG11" s="28">
        <f>_xlfn.IFNA(ROUNDDOWN(AD11*AF11,1),"")</f>
        <v>0</v>
      </c>
      <c r="AH11" s="29" t="str">
        <f t="shared" ref="AH11:AH74" si="0">IF(K11="","","（"&amp;K11&amp;"）")</f>
        <v>（50Hz）</v>
      </c>
      <c r="AI11" s="197"/>
      <c r="AJ11" s="197"/>
      <c r="AK11" s="198"/>
      <c r="AL11" s="199" t="s">
        <v>70</v>
      </c>
      <c r="AM11" s="199" t="s">
        <v>126</v>
      </c>
      <c r="AN11" s="199" t="s">
        <v>120</v>
      </c>
      <c r="AO11" s="199"/>
      <c r="AP11" s="200" t="s">
        <v>71</v>
      </c>
      <c r="AQ11" s="200" t="s">
        <v>72</v>
      </c>
    </row>
    <row r="12" spans="1:43" s="29" customFormat="1" ht="25" customHeight="1">
      <c r="A12" s="201">
        <f>ROW()-11</f>
        <v>1</v>
      </c>
      <c r="B12" s="49" t="str">
        <f t="shared" ref="B12:B75" si="1">IF($C12="","","高効率空調")</f>
        <v>高効率空調</v>
      </c>
      <c r="C12" s="40" t="s">
        <v>7</v>
      </c>
      <c r="D12" s="45" t="str">
        <f>IF($B12&lt;&gt;"",$C$2,"")</f>
        <v>○○○株式会社</v>
      </c>
      <c r="E12" s="45" t="str">
        <f>IF($B12&lt;&gt;"",$F$2,"")</f>
        <v>マルマルマル</v>
      </c>
      <c r="F12" s="195" t="s">
        <v>129</v>
      </c>
      <c r="G12" s="202" t="s">
        <v>123</v>
      </c>
      <c r="H12" s="195" t="s">
        <v>62</v>
      </c>
      <c r="I12" s="45" t="str">
        <f>IF(OR(G12="",H12="",U12=""),"",IFERROR(VLOOKUP(G12&amp;H12&amp;U12,※編集不可※選択項目!$K$3:$P$51,5,FALSE),"該当なし"))</f>
        <v>40形</v>
      </c>
      <c r="J12" s="203" t="s">
        <v>134</v>
      </c>
      <c r="K12" s="195" t="s">
        <v>31</v>
      </c>
      <c r="L12" s="45" t="str">
        <f t="shared" ref="L12:L16" si="2">IF(J12="","",J12&amp;"（"&amp;K12&amp;"）")</f>
        <v>XYZ-bbbb（50Hz）</v>
      </c>
      <c r="M12" s="195" t="s">
        <v>18</v>
      </c>
      <c r="N12" s="195"/>
      <c r="O12" s="45"/>
      <c r="P12" s="45"/>
      <c r="Q12" s="45"/>
      <c r="R12" s="45"/>
      <c r="S12" s="46">
        <f>IF($M12="連結","連結前のすべての室外機が、基準を満たしていること",IF(U12="","",AG12))</f>
        <v>6.3</v>
      </c>
      <c r="T12" s="204">
        <v>7</v>
      </c>
      <c r="U12" s="205">
        <v>3.6</v>
      </c>
      <c r="V12" s="206">
        <v>2.8</v>
      </c>
      <c r="W12" s="205">
        <v>12.5</v>
      </c>
      <c r="X12" s="206">
        <v>3</v>
      </c>
      <c r="Y12" s="195" t="s">
        <v>9</v>
      </c>
      <c r="Z12" s="207"/>
      <c r="AA12" s="203"/>
      <c r="AB12" s="208"/>
      <c r="AC12" s="70"/>
      <c r="AD12" s="28">
        <f>INDEX(※編集不可※選択項目!$P$3:$P$51,MATCH(入力例!G12&amp;入力例!H12&amp;入力例!I12,※編集不可※選択項目!$Q$3:$Q$51,0))</f>
        <v>6.3</v>
      </c>
      <c r="AE12" s="28" t="str">
        <f>IF(I12&lt;&gt;"該当なし","",
IF(G12&amp;H12=※編集不可※選択項目!$J$3,VLOOKUP(入力例!U12,※編集不可※選択項目!$N$2:$P$13,3,TRUE),
IF(G12&amp;H12=※編集不可※選択項目!$J$15,VLOOKUP(入力例!U12,※編集不可※選択項目!$N$14:$P$25,3,TRUE),
IF(G12&amp;H12=※編集不可※選択項目!$J$27,VLOOKUP(入力例!U12,※編集不可※選択項目!$N$26:$P$41,3,TRUE),
IF(G12&amp;H12=※編集不可※選択項目!$J$43,VLOOKUP(入力例!U12,※編集不可※選択項目!$N$42:$P$46,3,TRUE),
IF(G12&amp;H12=※編集不可※選択項目!$J$48,VLOOKUP(入力例!U12,※編集不可※選択項目!$N$48:$P$51,3,TRUE),""))))))</f>
        <v/>
      </c>
      <c r="AF12" s="29">
        <f>VLOOKUP(Y12&amp;G12&amp;H12,※編集不可※選択項目!U:V,2,FALSE)</f>
        <v>1</v>
      </c>
      <c r="AG12" s="28">
        <f>IF(I12="該当なし",_xlfn.IFNA(ROUNDDOWN(AE12*AF12,1),""),_xlfn.IFNA(ROUNDDOWN(AD12*AF12,1),""))</f>
        <v>6.3</v>
      </c>
      <c r="AH12" s="29" t="str">
        <f t="shared" si="0"/>
        <v>（50Hz）</v>
      </c>
      <c r="AI12" s="197"/>
      <c r="AJ12" s="197"/>
      <c r="AK12" s="198"/>
      <c r="AL12" s="152">
        <f>IF(AND(($C12&lt;&gt;""),(OR($C$2="",$F$2="",$G$3="",F12="",G12="",H12="",J12="",M12="",N12="",T12="",U12="",V12="",W12="",X12="",Y12=""))),1,0)</f>
        <v>1</v>
      </c>
      <c r="AM12" s="152">
        <f>IF(AND(M12="連結",N12=""),1,0)</f>
        <v>0</v>
      </c>
      <c r="AN12" s="152">
        <f t="shared" ref="AN12:AN75" si="3">IF(AND($J12&lt;&gt;"",COUNTIF($J12,"*■*")&gt;0,$AA12=""),1,0)</f>
        <v>0</v>
      </c>
      <c r="AO12" s="152" t="str">
        <f>IF(L12="","",TEXT(L12,"G/標準"))</f>
        <v>XYZ-bbbb（50Hz）</v>
      </c>
      <c r="AP12" s="209">
        <f>IF(AO12="",0,COUNTIF($AO$12:$AO$1048576,AO12))</f>
        <v>2</v>
      </c>
      <c r="AQ12" s="209">
        <f>IF(AND($T12&lt;&gt;"",$T12&lt;$S12),1,0)</f>
        <v>0</v>
      </c>
    </row>
    <row r="13" spans="1:43" s="29" customFormat="1" ht="25" customHeight="1">
      <c r="A13" s="201">
        <f t="shared" ref="A13:A76" si="4">ROW()-11</f>
        <v>2</v>
      </c>
      <c r="B13" s="49" t="str">
        <f t="shared" si="1"/>
        <v>高効率空調</v>
      </c>
      <c r="C13" s="40" t="s">
        <v>7</v>
      </c>
      <c r="D13" s="45" t="str">
        <f t="shared" ref="D13:D76" si="5">IF($B13&lt;&gt;"",$C$2,"")</f>
        <v>○○○株式会社</v>
      </c>
      <c r="E13" s="45" t="str">
        <f t="shared" ref="E13:E76" si="6">IF($B13&lt;&gt;"",$F$2,"")</f>
        <v>マルマルマル</v>
      </c>
      <c r="F13" s="195" t="s">
        <v>129</v>
      </c>
      <c r="G13" s="202" t="s">
        <v>123</v>
      </c>
      <c r="H13" s="195" t="s">
        <v>62</v>
      </c>
      <c r="I13" s="45" t="str">
        <f>IF(OR(G13="",H13="",U13=""),"",IFERROR(VLOOKUP(G13&amp;H13&amp;U13,※編集不可※選択項目!$K$3:$P$51,5,FALSE),"該当なし"))</f>
        <v>45形</v>
      </c>
      <c r="J13" s="203" t="s">
        <v>134</v>
      </c>
      <c r="K13" s="195" t="s">
        <v>31</v>
      </c>
      <c r="L13" s="45" t="str">
        <f t="shared" si="2"/>
        <v>XYZ-bbbb（50Hz）</v>
      </c>
      <c r="M13" s="195" t="s">
        <v>18</v>
      </c>
      <c r="N13" s="195"/>
      <c r="O13" s="45"/>
      <c r="P13" s="45"/>
      <c r="Q13" s="45"/>
      <c r="R13" s="45"/>
      <c r="S13" s="46">
        <f t="shared" ref="S13:S76" si="7">IF($M13="連結","連結前のすべての室外機が、基準を満たしていること",IF(U13="","",AG13))</f>
        <v>6.2</v>
      </c>
      <c r="T13" s="204">
        <v>6.5</v>
      </c>
      <c r="U13" s="205">
        <v>4</v>
      </c>
      <c r="V13" s="206">
        <v>3</v>
      </c>
      <c r="W13" s="205">
        <v>13</v>
      </c>
      <c r="X13" s="206">
        <v>3.2</v>
      </c>
      <c r="Y13" s="195" t="s">
        <v>9</v>
      </c>
      <c r="Z13" s="207"/>
      <c r="AA13" s="203"/>
      <c r="AB13" s="208"/>
      <c r="AC13" s="70"/>
      <c r="AD13" s="28">
        <f>INDEX(※編集不可※選択項目!$P$3:$P$51,MATCH(入力例!G13&amp;入力例!H13&amp;入力例!I13,※編集不可※選択項目!$Q$3:$Q$51,0))</f>
        <v>6.2</v>
      </c>
      <c r="AE13" s="28" t="str">
        <f>IF(I13&lt;&gt;"該当なし","",
IF(G13&amp;H13=※編集不可※選択項目!$J$3,VLOOKUP(入力例!U13,※編集不可※選択項目!$N$2:$P$13,3,TRUE),
IF(G13&amp;H13=※編集不可※選択項目!$J$15,VLOOKUP(入力例!U13,※編集不可※選択項目!$N$14:$P$25,3,TRUE),
IF(G13&amp;H13=※編集不可※選択項目!$J$27,VLOOKUP(入力例!U13,※編集不可※選択項目!$N$26:$P$41,3,TRUE),
IF(G13&amp;H13=※編集不可※選択項目!$J$43,VLOOKUP(入力例!U13,※編集不可※選択項目!$N$42:$P$46,3,TRUE),
IF(G13&amp;H13=※編集不可※選択項目!$J$48,VLOOKUP(入力例!U13,※編集不可※選択項目!$N$48:$P$51,3,TRUE),""))))))</f>
        <v/>
      </c>
      <c r="AF13" s="29">
        <f>VLOOKUP(Y13&amp;G13&amp;H13,※編集不可※選択項目!U:V,2,FALSE)</f>
        <v>1</v>
      </c>
      <c r="AG13" s="28">
        <f t="shared" ref="AG13:AG76" si="8">IF(I13="該当なし",_xlfn.IFNA(ROUNDDOWN(AE13*AF13,1),""),_xlfn.IFNA(ROUNDDOWN(AD13*AF13,1),""))</f>
        <v>6.2</v>
      </c>
      <c r="AH13" s="29" t="str">
        <f t="shared" si="0"/>
        <v>（50Hz）</v>
      </c>
      <c r="AI13" s="197"/>
      <c r="AJ13" s="197"/>
      <c r="AK13" s="198"/>
      <c r="AL13" s="152">
        <f t="shared" ref="AL13:AL76" si="9">IF(AND(($C13&lt;&gt;""),(OR($C$2="",$F$2="",$G$3="",F13="",G13="",H13="",J13="",M13="",N13="",T13="",U13="",V13="",W13="",X13="",Y13=""))),1,0)</f>
        <v>1</v>
      </c>
      <c r="AM13" s="152">
        <f t="shared" ref="AM13:AM76" si="10">IF(AND(M13="連結",N13=""),1,0)</f>
        <v>0</v>
      </c>
      <c r="AN13" s="152">
        <f t="shared" si="3"/>
        <v>0</v>
      </c>
      <c r="AO13" s="152" t="str">
        <f t="shared" ref="AO13:AO76" si="11">IF(L13="","",TEXT(L13,"G/標準"))</f>
        <v>XYZ-bbbb（50Hz）</v>
      </c>
      <c r="AP13" s="209">
        <f t="shared" ref="AP13:AP76" si="12">IF(AO13="",0,COUNTIF($AO$12:$AO$1048576,AO13))</f>
        <v>2</v>
      </c>
      <c r="AQ13" s="209">
        <f t="shared" ref="AQ13:AQ76" si="13">IF(AND($T13&lt;&gt;"",$T13&lt;$S13),1,0)</f>
        <v>0</v>
      </c>
    </row>
    <row r="14" spans="1:43" s="29" customFormat="1" ht="25" customHeight="1">
      <c r="A14" s="201">
        <f t="shared" si="4"/>
        <v>3</v>
      </c>
      <c r="B14" s="49" t="str">
        <f t="shared" si="1"/>
        <v>高効率空調</v>
      </c>
      <c r="C14" s="40" t="s">
        <v>7</v>
      </c>
      <c r="D14" s="45" t="str">
        <f t="shared" si="5"/>
        <v>○○○株式会社</v>
      </c>
      <c r="E14" s="45" t="str">
        <f t="shared" si="6"/>
        <v>マルマルマル</v>
      </c>
      <c r="F14" s="195" t="s">
        <v>129</v>
      </c>
      <c r="G14" s="202" t="s">
        <v>123</v>
      </c>
      <c r="H14" s="195" t="s">
        <v>140</v>
      </c>
      <c r="I14" s="45" t="str">
        <f>IF(OR(G14="",H14="",U14=""),"",IFERROR(VLOOKUP(G14&amp;H14&amp;U14,※編集不可※選択項目!$K$3:$P$51,5,FALSE),"該当なし"))</f>
        <v>50形</v>
      </c>
      <c r="J14" s="203" t="s">
        <v>135</v>
      </c>
      <c r="K14" s="195" t="s">
        <v>31</v>
      </c>
      <c r="L14" s="45" t="str">
        <f t="shared" si="2"/>
        <v>XYZ-dddd（50Hz）</v>
      </c>
      <c r="M14" s="195" t="s">
        <v>18</v>
      </c>
      <c r="N14" s="195"/>
      <c r="O14" s="45"/>
      <c r="P14" s="45"/>
      <c r="Q14" s="45"/>
      <c r="R14" s="45"/>
      <c r="S14" s="46">
        <f t="shared" si="7"/>
        <v>5.2</v>
      </c>
      <c r="T14" s="204">
        <v>5.5</v>
      </c>
      <c r="U14" s="205">
        <v>4.5</v>
      </c>
      <c r="V14" s="206">
        <v>3.2</v>
      </c>
      <c r="W14" s="205">
        <v>13.5</v>
      </c>
      <c r="X14" s="206">
        <v>3.5</v>
      </c>
      <c r="Y14" s="195" t="s">
        <v>9</v>
      </c>
      <c r="Z14" s="207">
        <v>4000</v>
      </c>
      <c r="AA14" s="203"/>
      <c r="AB14" s="208"/>
      <c r="AC14" s="70"/>
      <c r="AD14" s="28">
        <f>INDEX(※編集不可※選択項目!$P$3:$P$51,MATCH(入力例!G14&amp;入力例!H14&amp;入力例!I14,※編集不可※選択項目!$Q$3:$Q$51,0))</f>
        <v>5.2</v>
      </c>
      <c r="AE14" s="28" t="str">
        <f>IF(I14&lt;&gt;"該当なし","",
IF(G14&amp;H14=※編集不可※選択項目!$J$3,VLOOKUP(入力例!U14,※編集不可※選択項目!$N$2:$P$13,3,TRUE),
IF(G14&amp;H14=※編集不可※選択項目!$J$15,VLOOKUP(入力例!U14,※編集不可※選択項目!$N$14:$P$25,3,TRUE),
IF(G14&amp;H14=※編集不可※選択項目!$J$27,VLOOKUP(入力例!U14,※編集不可※選択項目!$N$26:$P$41,3,TRUE),
IF(G14&amp;H14=※編集不可※選択項目!$J$43,VLOOKUP(入力例!U14,※編集不可※選択項目!$N$42:$P$46,3,TRUE),
IF(G14&amp;H14=※編集不可※選択項目!$J$48,VLOOKUP(入力例!U14,※編集不可※選択項目!$N$48:$P$51,3,TRUE),""))))))</f>
        <v/>
      </c>
      <c r="AF14" s="29">
        <f>VLOOKUP(Y14&amp;G14&amp;H14,※編集不可※選択項目!U:V,2,FALSE)</f>
        <v>1</v>
      </c>
      <c r="AG14" s="28">
        <f t="shared" si="8"/>
        <v>5.2</v>
      </c>
      <c r="AH14" s="29" t="str">
        <f t="shared" si="0"/>
        <v>（50Hz）</v>
      </c>
      <c r="AI14" s="197"/>
      <c r="AJ14" s="197"/>
      <c r="AK14" s="198"/>
      <c r="AL14" s="152">
        <f t="shared" si="9"/>
        <v>1</v>
      </c>
      <c r="AM14" s="152">
        <f t="shared" si="10"/>
        <v>0</v>
      </c>
      <c r="AN14" s="152">
        <f t="shared" si="3"/>
        <v>0</v>
      </c>
      <c r="AO14" s="152" t="str">
        <f t="shared" si="11"/>
        <v>XYZ-dddd（50Hz）</v>
      </c>
      <c r="AP14" s="209">
        <f t="shared" si="12"/>
        <v>1</v>
      </c>
      <c r="AQ14" s="209">
        <f t="shared" si="13"/>
        <v>0</v>
      </c>
    </row>
    <row r="15" spans="1:43" s="29" customFormat="1" ht="25" customHeight="1">
      <c r="A15" s="201">
        <f t="shared" si="4"/>
        <v>4</v>
      </c>
      <c r="B15" s="49" t="str">
        <f t="shared" si="1"/>
        <v>高効率空調</v>
      </c>
      <c r="C15" s="40" t="s">
        <v>7</v>
      </c>
      <c r="D15" s="45" t="str">
        <f t="shared" si="5"/>
        <v>○○○株式会社</v>
      </c>
      <c r="E15" s="45" t="str">
        <f t="shared" si="6"/>
        <v>マルマルマル</v>
      </c>
      <c r="F15" s="195" t="s">
        <v>129</v>
      </c>
      <c r="G15" s="202" t="s">
        <v>123</v>
      </c>
      <c r="H15" s="195" t="s">
        <v>140</v>
      </c>
      <c r="I15" s="45" t="str">
        <f>IF(OR(G15="",H15="",U15=""),"",IFERROR(VLOOKUP(G15&amp;H15&amp;U15,※編集不可※選択項目!$K$3:$P$51,5,FALSE),"該当なし"))</f>
        <v>56形</v>
      </c>
      <c r="J15" s="203" t="s">
        <v>136</v>
      </c>
      <c r="K15" s="195" t="s">
        <v>31</v>
      </c>
      <c r="L15" s="45" t="str">
        <f t="shared" si="2"/>
        <v>XYZ-eeee（50Hz）</v>
      </c>
      <c r="M15" s="195" t="s">
        <v>18</v>
      </c>
      <c r="N15" s="195"/>
      <c r="O15" s="45"/>
      <c r="P15" s="45"/>
      <c r="Q15" s="45"/>
      <c r="R15" s="45"/>
      <c r="S15" s="46">
        <f t="shared" si="7"/>
        <v>5.0999999999999996</v>
      </c>
      <c r="T15" s="204">
        <v>6</v>
      </c>
      <c r="U15" s="205">
        <v>5</v>
      </c>
      <c r="V15" s="206">
        <v>3.5</v>
      </c>
      <c r="W15" s="205">
        <v>14</v>
      </c>
      <c r="X15" s="206">
        <v>3.8</v>
      </c>
      <c r="Y15" s="195" t="s">
        <v>9</v>
      </c>
      <c r="Z15" s="207"/>
      <c r="AA15" s="203"/>
      <c r="AB15" s="208"/>
      <c r="AC15" s="70"/>
      <c r="AD15" s="28">
        <f>INDEX(※編集不可※選択項目!$P$3:$P$51,MATCH(入力例!G15&amp;入力例!H15&amp;入力例!I15,※編集不可※選択項目!$Q$3:$Q$51,0))</f>
        <v>5.0999999999999996</v>
      </c>
      <c r="AE15" s="28" t="str">
        <f>IF(I15&lt;&gt;"該当なし","",
IF(G15&amp;H15=※編集不可※選択項目!$J$3,VLOOKUP(入力例!U15,※編集不可※選択項目!$N$2:$P$13,3,TRUE),
IF(G15&amp;H15=※編集不可※選択項目!$J$15,VLOOKUP(入力例!U15,※編集不可※選択項目!$N$14:$P$25,3,TRUE),
IF(G15&amp;H15=※編集不可※選択項目!$J$27,VLOOKUP(入力例!U15,※編集不可※選択項目!$N$26:$P$41,3,TRUE),
IF(G15&amp;H15=※編集不可※選択項目!$J$43,VLOOKUP(入力例!U15,※編集不可※選択項目!$N$42:$P$46,3,TRUE),
IF(G15&amp;H15=※編集不可※選択項目!$J$48,VLOOKUP(入力例!U15,※編集不可※選択項目!$N$48:$P$51,3,TRUE),""))))))</f>
        <v/>
      </c>
      <c r="AF15" s="29">
        <f>VLOOKUP(Y15&amp;G15&amp;H15,※編集不可※選択項目!U:V,2,FALSE)</f>
        <v>1</v>
      </c>
      <c r="AG15" s="28">
        <f t="shared" si="8"/>
        <v>5.0999999999999996</v>
      </c>
      <c r="AH15" s="29" t="str">
        <f t="shared" si="0"/>
        <v>（50Hz）</v>
      </c>
      <c r="AI15" s="197"/>
      <c r="AJ15" s="197"/>
      <c r="AK15" s="198"/>
      <c r="AL15" s="152">
        <f t="shared" si="9"/>
        <v>1</v>
      </c>
      <c r="AM15" s="152">
        <f t="shared" si="10"/>
        <v>0</v>
      </c>
      <c r="AN15" s="152">
        <f t="shared" si="3"/>
        <v>0</v>
      </c>
      <c r="AO15" s="152" t="str">
        <f t="shared" si="11"/>
        <v>XYZ-eeee（50Hz）</v>
      </c>
      <c r="AP15" s="209">
        <f t="shared" si="12"/>
        <v>1</v>
      </c>
      <c r="AQ15" s="209">
        <f t="shared" si="13"/>
        <v>0</v>
      </c>
    </row>
    <row r="16" spans="1:43" s="29" customFormat="1" ht="25" customHeight="1">
      <c r="A16" s="201">
        <f t="shared" si="4"/>
        <v>5</v>
      </c>
      <c r="B16" s="49" t="str">
        <f t="shared" si="1"/>
        <v>高効率空調</v>
      </c>
      <c r="C16" s="40" t="s">
        <v>7</v>
      </c>
      <c r="D16" s="45" t="str">
        <f t="shared" si="5"/>
        <v>○○○株式会社</v>
      </c>
      <c r="E16" s="45" t="str">
        <f t="shared" si="6"/>
        <v>マルマルマル</v>
      </c>
      <c r="F16" s="195" t="s">
        <v>131</v>
      </c>
      <c r="G16" s="202" t="s">
        <v>63</v>
      </c>
      <c r="H16" s="195" t="s">
        <v>125</v>
      </c>
      <c r="I16" s="45" t="str">
        <f>IF(OR(G16="",H16="",U16=""),"",IFERROR(VLOOKUP(G16&amp;H16&amp;U16,※編集不可※選択項目!$K$3:$P$51,5,FALSE),"該当なし"))</f>
        <v>335形</v>
      </c>
      <c r="J16" s="203" t="s">
        <v>137</v>
      </c>
      <c r="K16" s="195" t="s">
        <v>31</v>
      </c>
      <c r="L16" s="45" t="str">
        <f t="shared" si="2"/>
        <v>ABC-1111（50Hz）</v>
      </c>
      <c r="M16" s="195" t="s">
        <v>122</v>
      </c>
      <c r="N16" s="195" t="s">
        <v>168</v>
      </c>
      <c r="O16" s="45" t="s">
        <v>135</v>
      </c>
      <c r="P16" s="45"/>
      <c r="Q16" s="45"/>
      <c r="R16" s="45"/>
      <c r="S16" s="46" t="str">
        <f t="shared" si="7"/>
        <v>連結前のすべての室外機が、基準を満たしていること</v>
      </c>
      <c r="T16" s="204">
        <v>25.5</v>
      </c>
      <c r="U16" s="205">
        <v>33.5</v>
      </c>
      <c r="V16" s="206">
        <v>2.8</v>
      </c>
      <c r="W16" s="205">
        <v>12</v>
      </c>
      <c r="X16" s="206">
        <v>2.8</v>
      </c>
      <c r="Y16" s="195" t="s">
        <v>8</v>
      </c>
      <c r="Z16" s="207"/>
      <c r="AA16" s="203"/>
      <c r="AB16" s="208"/>
      <c r="AC16" s="70"/>
      <c r="AD16" s="28">
        <f>INDEX(※編集不可※選択項目!$P$3:$P$51,MATCH(入力例!G16&amp;入力例!H16&amp;入力例!I16,※編集不可※選択項目!$Q$3:$Q$51,0))</f>
        <v>5</v>
      </c>
      <c r="AE16" s="28" t="str">
        <f>IF(I16&lt;&gt;"該当なし","",
IF(G16&amp;H16=※編集不可※選択項目!$J$3,VLOOKUP(入力例!U16,※編集不可※選択項目!$N$2:$P$13,3,TRUE),
IF(G16&amp;H16=※編集不可※選択項目!$J$15,VLOOKUP(入力例!U16,※編集不可※選択項目!$N$14:$P$25,3,TRUE),
IF(G16&amp;H16=※編集不可※選択項目!$J$27,VLOOKUP(入力例!U16,※編集不可※選択項目!$N$26:$P$41,3,TRUE),
IF(G16&amp;H16=※編集不可※選択項目!$J$43,VLOOKUP(入力例!U16,※編集不可※選択項目!$N$42:$P$46,3,TRUE),
IF(G16&amp;H16=※編集不可※選択項目!$J$48,VLOOKUP(入力例!U16,※編集不可※選択項目!$N$48:$P$51,3,TRUE),""))))))</f>
        <v/>
      </c>
      <c r="AF16" s="29">
        <f>VLOOKUP(Y16&amp;G16&amp;H16,※編集不可※選択項目!U:V,2,FALSE)</f>
        <v>0.9</v>
      </c>
      <c r="AG16" s="28">
        <f t="shared" si="8"/>
        <v>4.5</v>
      </c>
      <c r="AH16" s="29" t="str">
        <f t="shared" si="0"/>
        <v>（50Hz）</v>
      </c>
      <c r="AI16" s="197"/>
      <c r="AJ16" s="197"/>
      <c r="AK16" s="198"/>
      <c r="AL16" s="152">
        <f t="shared" si="9"/>
        <v>0</v>
      </c>
      <c r="AM16" s="152">
        <f t="shared" si="10"/>
        <v>0</v>
      </c>
      <c r="AN16" s="152">
        <f t="shared" si="3"/>
        <v>0</v>
      </c>
      <c r="AO16" s="152" t="str">
        <f t="shared" si="11"/>
        <v>ABC-1111（50Hz）</v>
      </c>
      <c r="AP16" s="209">
        <f t="shared" si="12"/>
        <v>1</v>
      </c>
      <c r="AQ16" s="209">
        <f>IF(AND($T16&lt;&gt;"",$T16&lt;$S16),1,0)</f>
        <v>1</v>
      </c>
    </row>
    <row r="17" spans="1:43" s="29" customFormat="1" ht="25" customHeight="1">
      <c r="A17" s="201">
        <f t="shared" si="4"/>
        <v>6</v>
      </c>
      <c r="B17" s="49" t="str">
        <f t="shared" si="1"/>
        <v>高効率空調</v>
      </c>
      <c r="C17" s="40" t="s">
        <v>7</v>
      </c>
      <c r="D17" s="45" t="str">
        <f t="shared" si="5"/>
        <v>○○○株式会社</v>
      </c>
      <c r="E17" s="45" t="str">
        <f t="shared" si="6"/>
        <v>マルマルマル</v>
      </c>
      <c r="F17" s="195" t="s">
        <v>132</v>
      </c>
      <c r="G17" s="202" t="s">
        <v>63</v>
      </c>
      <c r="H17" s="195" t="s">
        <v>125</v>
      </c>
      <c r="I17" s="45" t="str">
        <f>IF(OR(G17="",H17="",U17=""),"",IFERROR(VLOOKUP(G17&amp;H17&amp;U17,※編集不可※選択項目!$K$3:$P$51,5,FALSE),"該当なし"))</f>
        <v>400形</v>
      </c>
      <c r="J17" s="203" t="s">
        <v>138</v>
      </c>
      <c r="K17" s="195" t="s">
        <v>32</v>
      </c>
      <c r="L17" s="45" t="str">
        <f t="shared" ref="L17:L80" si="14">IF(J17="","",J17&amp;"（"&amp;K17&amp;"）")</f>
        <v>ABC-2222（60Hz）</v>
      </c>
      <c r="M17" s="195" t="s">
        <v>122</v>
      </c>
      <c r="N17" s="195" t="s">
        <v>169</v>
      </c>
      <c r="O17" s="45" t="s">
        <v>175</v>
      </c>
      <c r="P17" s="45" t="s">
        <v>176</v>
      </c>
      <c r="Q17" s="45"/>
      <c r="R17" s="45"/>
      <c r="S17" s="46" t="str">
        <f t="shared" si="7"/>
        <v>連結前のすべての室外機が、基準を満たしていること</v>
      </c>
      <c r="T17" s="204">
        <v>30</v>
      </c>
      <c r="U17" s="205">
        <v>40</v>
      </c>
      <c r="V17" s="206">
        <v>3</v>
      </c>
      <c r="W17" s="205">
        <v>12.5</v>
      </c>
      <c r="X17" s="206">
        <v>3.1</v>
      </c>
      <c r="Y17" s="195" t="s">
        <v>8</v>
      </c>
      <c r="Z17" s="207"/>
      <c r="AA17" s="203"/>
      <c r="AB17" s="208"/>
      <c r="AC17" s="70"/>
      <c r="AD17" s="28">
        <f>INDEX(※編集不可※選択項目!$P$3:$P$51,MATCH(入力例!G17&amp;入力例!H17&amp;入力例!I17,※編集不可※選択項目!$Q$3:$Q$51,0))</f>
        <v>5</v>
      </c>
      <c r="AE17" s="28" t="str">
        <f>IF(I17&lt;&gt;"該当なし","",
IF(G17&amp;H17=※編集不可※選択項目!$J$3,VLOOKUP(入力例!U17,※編集不可※選択項目!$N$2:$P$13,3,TRUE),
IF(G17&amp;H17=※編集不可※選択項目!$J$15,VLOOKUP(入力例!U17,※編集不可※選択項目!$N$14:$P$25,3,TRUE),
IF(G17&amp;H17=※編集不可※選択項目!$J$27,VLOOKUP(入力例!U17,※編集不可※選択項目!$N$26:$P$41,3,TRUE),
IF(G17&amp;H17=※編集不可※選択項目!$J$43,VLOOKUP(入力例!U17,※編集不可※選択項目!$N$42:$P$46,3,TRUE),
IF(G17&amp;H17=※編集不可※選択項目!$J$48,VLOOKUP(入力例!U17,※編集不可※選択項目!$N$48:$P$51,3,TRUE),""))))))</f>
        <v/>
      </c>
      <c r="AF17" s="29">
        <f>VLOOKUP(Y17&amp;G17&amp;H17,※編集不可※選択項目!U:V,2,FALSE)</f>
        <v>0.9</v>
      </c>
      <c r="AG17" s="28">
        <f t="shared" si="8"/>
        <v>4.5</v>
      </c>
      <c r="AH17" s="29" t="str">
        <f t="shared" si="0"/>
        <v>（60Hz）</v>
      </c>
      <c r="AI17" s="197"/>
      <c r="AJ17" s="197"/>
      <c r="AK17" s="198"/>
      <c r="AL17" s="152">
        <f t="shared" si="9"/>
        <v>0</v>
      </c>
      <c r="AM17" s="152">
        <f t="shared" si="10"/>
        <v>0</v>
      </c>
      <c r="AN17" s="152">
        <f t="shared" si="3"/>
        <v>0</v>
      </c>
      <c r="AO17" s="152" t="str">
        <f t="shared" si="11"/>
        <v>ABC-2222（60Hz）</v>
      </c>
      <c r="AP17" s="209">
        <f t="shared" si="12"/>
        <v>1</v>
      </c>
      <c r="AQ17" s="209">
        <f t="shared" si="13"/>
        <v>1</v>
      </c>
    </row>
    <row r="18" spans="1:43" s="29" customFormat="1" ht="25" customHeight="1">
      <c r="A18" s="201">
        <f t="shared" si="4"/>
        <v>7</v>
      </c>
      <c r="B18" s="49" t="str">
        <f t="shared" si="1"/>
        <v>高効率空調</v>
      </c>
      <c r="C18" s="40" t="s">
        <v>7</v>
      </c>
      <c r="D18" s="45" t="str">
        <f t="shared" si="5"/>
        <v>○○○株式会社</v>
      </c>
      <c r="E18" s="45" t="str">
        <f t="shared" si="6"/>
        <v>マルマルマル</v>
      </c>
      <c r="F18" s="195" t="s">
        <v>130</v>
      </c>
      <c r="G18" s="202" t="s">
        <v>64</v>
      </c>
      <c r="H18" s="195" t="s">
        <v>124</v>
      </c>
      <c r="I18" s="45" t="str">
        <f>IF(OR(G18="",H18="",U18=""),"",IFERROR(VLOOKUP(G18&amp;H18&amp;U18,※編集不可※選択項目!$K$3:$P$51,5,FALSE),"該当なし"))</f>
        <v>224形</v>
      </c>
      <c r="J18" s="203" t="s">
        <v>139</v>
      </c>
      <c r="K18" s="195" t="s">
        <v>32</v>
      </c>
      <c r="L18" s="45" t="str">
        <f t="shared" si="14"/>
        <v>EFG-aaaa■（60Hz）</v>
      </c>
      <c r="M18" s="195" t="s">
        <v>18</v>
      </c>
      <c r="N18" s="195"/>
      <c r="O18" s="45"/>
      <c r="P18" s="45"/>
      <c r="Q18" s="45"/>
      <c r="R18" s="45"/>
      <c r="S18" s="46">
        <f t="shared" si="7"/>
        <v>4.5</v>
      </c>
      <c r="T18" s="204"/>
      <c r="U18" s="205">
        <v>20</v>
      </c>
      <c r="V18" s="206">
        <v>3.5</v>
      </c>
      <c r="W18" s="205">
        <v>13</v>
      </c>
      <c r="X18" s="206">
        <v>3.2</v>
      </c>
      <c r="Y18" s="195" t="s">
        <v>8</v>
      </c>
      <c r="Z18" s="207"/>
      <c r="AA18" s="203" t="s">
        <v>167</v>
      </c>
      <c r="AB18" s="208"/>
      <c r="AC18" s="70"/>
      <c r="AD18" s="28">
        <f>INDEX(※編集不可※選択項目!$P$3:$P$51,MATCH(入力例!G18&amp;入力例!H18&amp;入力例!I18,※編集不可※選択項目!$Q$3:$Q$51,0))</f>
        <v>5</v>
      </c>
      <c r="AE18" s="28" t="str">
        <f>IF(I18&lt;&gt;"該当なし","",
IF(G18&amp;H18=※編集不可※選択項目!$J$3,VLOOKUP(入力例!U18,※編集不可※選択項目!$N$2:$P$13,3,TRUE),
IF(G18&amp;H18=※編集不可※選択項目!$J$15,VLOOKUP(入力例!U18,※編集不可※選択項目!$N$14:$P$25,3,TRUE),
IF(G18&amp;H18=※編集不可※選択項目!$J$27,VLOOKUP(入力例!U18,※編集不可※選択項目!$N$26:$P$41,3,TRUE),
IF(G18&amp;H18=※編集不可※選択項目!$J$43,VLOOKUP(入力例!U18,※編集不可※選択項目!$N$42:$P$46,3,TRUE),
IF(G18&amp;H18=※編集不可※選択項目!$J$48,VLOOKUP(入力例!U18,※編集不可※選択項目!$N$48:$P$51,3,TRUE),""))))))</f>
        <v/>
      </c>
      <c r="AF18" s="29">
        <f>VLOOKUP(Y18&amp;G18&amp;H18,※編集不可※選択項目!U:V,2,FALSE)</f>
        <v>0.9</v>
      </c>
      <c r="AG18" s="28">
        <f t="shared" si="8"/>
        <v>4.5</v>
      </c>
      <c r="AH18" s="29" t="str">
        <f t="shared" si="0"/>
        <v>（60Hz）</v>
      </c>
      <c r="AI18" s="197"/>
      <c r="AJ18" s="197"/>
      <c r="AK18" s="198"/>
      <c r="AL18" s="152">
        <f t="shared" si="9"/>
        <v>1</v>
      </c>
      <c r="AM18" s="152">
        <f t="shared" si="10"/>
        <v>0</v>
      </c>
      <c r="AN18" s="152">
        <f t="shared" si="3"/>
        <v>0</v>
      </c>
      <c r="AO18" s="152" t="str">
        <f t="shared" si="11"/>
        <v>EFG-aaaa■（60Hz）</v>
      </c>
      <c r="AP18" s="209">
        <f t="shared" si="12"/>
        <v>1</v>
      </c>
      <c r="AQ18" s="209">
        <f t="shared" si="13"/>
        <v>0</v>
      </c>
    </row>
    <row r="19" spans="1:43" s="29" customFormat="1" ht="25" customHeight="1">
      <c r="A19" s="201">
        <f t="shared" si="4"/>
        <v>8</v>
      </c>
      <c r="B19" s="49" t="str">
        <f t="shared" si="1"/>
        <v/>
      </c>
      <c r="C19" s="201"/>
      <c r="D19" s="45" t="str">
        <f t="shared" si="5"/>
        <v/>
      </c>
      <c r="E19" s="45" t="str">
        <f t="shared" si="6"/>
        <v/>
      </c>
      <c r="F19" s="195"/>
      <c r="G19" s="202"/>
      <c r="H19" s="195"/>
      <c r="I19" s="45" t="str">
        <f>IF(OR(G19="",H19="",U19=""),"",IFERROR(VLOOKUP(G19&amp;H19&amp;U19,※編集不可※選択項目!$K$3:$P$51,5,FALSE),"該当なし"))</f>
        <v/>
      </c>
      <c r="J19" s="203"/>
      <c r="K19" s="195"/>
      <c r="L19" s="45" t="str">
        <f t="shared" si="14"/>
        <v/>
      </c>
      <c r="M19" s="195"/>
      <c r="N19" s="195"/>
      <c r="O19" s="45"/>
      <c r="P19" s="45"/>
      <c r="Q19" s="45"/>
      <c r="R19" s="45"/>
      <c r="S19" s="46" t="str">
        <f t="shared" si="7"/>
        <v/>
      </c>
      <c r="T19" s="204"/>
      <c r="U19" s="205"/>
      <c r="V19" s="206"/>
      <c r="W19" s="205"/>
      <c r="X19" s="206"/>
      <c r="Y19" s="195"/>
      <c r="Z19" s="207"/>
      <c r="AA19" s="203"/>
      <c r="AB19" s="208"/>
      <c r="AC19" s="70"/>
      <c r="AD19" s="28" t="e">
        <f>INDEX(※編集不可※選択項目!$P$3:$P$51,MATCH(入力例!G19&amp;入力例!H19&amp;入力例!I19,※編集不可※選択項目!$Q$3:$Q$51,0))</f>
        <v>#N/A</v>
      </c>
      <c r="AE19" s="28" t="str">
        <f>IF(I19&lt;&gt;"該当なし","",
IF(G19&amp;H19=※編集不可※選択項目!$J$3,VLOOKUP(入力例!U19,※編集不可※選択項目!$N$2:$P$13,3,TRUE),
IF(G19&amp;H19=※編集不可※選択項目!$J$15,VLOOKUP(入力例!U19,※編集不可※選択項目!$N$14:$P$25,3,TRUE),
IF(G19&amp;H19=※編集不可※選択項目!$J$27,VLOOKUP(入力例!U19,※編集不可※選択項目!$N$26:$P$41,3,TRUE),
IF(G19&amp;H19=※編集不可※選択項目!$J$43,VLOOKUP(入力例!U19,※編集不可※選択項目!$N$42:$P$46,3,TRUE),
IF(G19&amp;H19=※編集不可※選択項目!$J$48,VLOOKUP(入力例!U19,※編集不可※選択項目!$N$48:$P$51,3,TRUE),""))))))</f>
        <v/>
      </c>
      <c r="AF19" s="29" t="e">
        <f>VLOOKUP(Y19&amp;G19&amp;H19,※編集不可※選択項目!U:V,2,FALSE)</f>
        <v>#N/A</v>
      </c>
      <c r="AG19" s="28" t="str">
        <f t="shared" si="8"/>
        <v/>
      </c>
      <c r="AH19" s="29" t="str">
        <f t="shared" si="0"/>
        <v/>
      </c>
      <c r="AI19" s="197"/>
      <c r="AJ19" s="197"/>
      <c r="AK19" s="198"/>
      <c r="AL19" s="152">
        <f t="shared" si="9"/>
        <v>0</v>
      </c>
      <c r="AM19" s="152">
        <f t="shared" si="10"/>
        <v>0</v>
      </c>
      <c r="AN19" s="152">
        <f t="shared" si="3"/>
        <v>0</v>
      </c>
      <c r="AO19" s="152" t="str">
        <f t="shared" si="11"/>
        <v/>
      </c>
      <c r="AP19" s="209">
        <f t="shared" si="12"/>
        <v>0</v>
      </c>
      <c r="AQ19" s="209">
        <f t="shared" si="13"/>
        <v>0</v>
      </c>
    </row>
    <row r="20" spans="1:43" s="29" customFormat="1" ht="25" customHeight="1">
      <c r="A20" s="201">
        <f t="shared" si="4"/>
        <v>9</v>
      </c>
      <c r="B20" s="49" t="str">
        <f t="shared" si="1"/>
        <v/>
      </c>
      <c r="C20" s="201"/>
      <c r="D20" s="45" t="str">
        <f t="shared" si="5"/>
        <v/>
      </c>
      <c r="E20" s="45" t="str">
        <f t="shared" si="6"/>
        <v/>
      </c>
      <c r="F20" s="195"/>
      <c r="G20" s="202"/>
      <c r="H20" s="195"/>
      <c r="I20" s="45" t="str">
        <f>IF(OR(G20="",H20="",U20=""),"",IFERROR(VLOOKUP(G20&amp;H20&amp;U20,※編集不可※選択項目!$K$3:$P$51,5,FALSE),"該当なし"))</f>
        <v/>
      </c>
      <c r="J20" s="203"/>
      <c r="K20" s="195"/>
      <c r="L20" s="45" t="str">
        <f t="shared" si="14"/>
        <v/>
      </c>
      <c r="M20" s="195"/>
      <c r="N20" s="195"/>
      <c r="O20" s="45"/>
      <c r="P20" s="45"/>
      <c r="Q20" s="45"/>
      <c r="R20" s="45"/>
      <c r="S20" s="46" t="str">
        <f t="shared" si="7"/>
        <v/>
      </c>
      <c r="T20" s="204"/>
      <c r="U20" s="205"/>
      <c r="V20" s="206"/>
      <c r="W20" s="205"/>
      <c r="X20" s="206"/>
      <c r="Y20" s="195"/>
      <c r="Z20" s="207"/>
      <c r="AA20" s="203"/>
      <c r="AB20" s="208"/>
      <c r="AC20" s="70"/>
      <c r="AD20" s="28" t="e">
        <f>INDEX(※編集不可※選択項目!$P$3:$P$51,MATCH(入力例!G20&amp;入力例!H20&amp;入力例!I20,※編集不可※選択項目!$Q$3:$Q$51,0))</f>
        <v>#N/A</v>
      </c>
      <c r="AE20" s="28" t="str">
        <f>IF(I20&lt;&gt;"該当なし","",
IF(G20&amp;H20=※編集不可※選択項目!$J$3,VLOOKUP(入力例!U20,※編集不可※選択項目!$N$2:$P$13,3,TRUE),
IF(G20&amp;H20=※編集不可※選択項目!$J$15,VLOOKUP(入力例!U20,※編集不可※選択項目!$N$14:$P$25,3,TRUE),
IF(G20&amp;H20=※編集不可※選択項目!$J$27,VLOOKUP(入力例!U20,※編集不可※選択項目!$N$26:$P$41,3,TRUE),
IF(G20&amp;H20=※編集不可※選択項目!$J$43,VLOOKUP(入力例!U20,※編集不可※選択項目!$N$42:$P$46,3,TRUE),
IF(G20&amp;H20=※編集不可※選択項目!$J$48,VLOOKUP(入力例!U20,※編集不可※選択項目!$N$48:$P$51,3,TRUE),""))))))</f>
        <v/>
      </c>
      <c r="AF20" s="29" t="e">
        <f>VLOOKUP(Y20&amp;G20&amp;H20,※編集不可※選択項目!U:V,2,FALSE)</f>
        <v>#N/A</v>
      </c>
      <c r="AG20" s="28" t="str">
        <f t="shared" si="8"/>
        <v/>
      </c>
      <c r="AH20" s="29" t="str">
        <f t="shared" si="0"/>
        <v/>
      </c>
      <c r="AI20" s="197"/>
      <c r="AJ20" s="197"/>
      <c r="AK20" s="198"/>
      <c r="AL20" s="152">
        <f t="shared" si="9"/>
        <v>0</v>
      </c>
      <c r="AM20" s="152">
        <f t="shared" si="10"/>
        <v>0</v>
      </c>
      <c r="AN20" s="152">
        <f t="shared" si="3"/>
        <v>0</v>
      </c>
      <c r="AO20" s="152" t="str">
        <f t="shared" si="11"/>
        <v/>
      </c>
      <c r="AP20" s="209">
        <f t="shared" si="12"/>
        <v>0</v>
      </c>
      <c r="AQ20" s="209">
        <f t="shared" si="13"/>
        <v>0</v>
      </c>
    </row>
    <row r="21" spans="1:43" s="29" customFormat="1" ht="25" customHeight="1">
      <c r="A21" s="201">
        <f t="shared" si="4"/>
        <v>10</v>
      </c>
      <c r="B21" s="49" t="str">
        <f t="shared" si="1"/>
        <v/>
      </c>
      <c r="C21" s="201"/>
      <c r="D21" s="45" t="str">
        <f t="shared" si="5"/>
        <v/>
      </c>
      <c r="E21" s="45" t="str">
        <f t="shared" si="6"/>
        <v/>
      </c>
      <c r="F21" s="195"/>
      <c r="G21" s="202"/>
      <c r="H21" s="195"/>
      <c r="I21" s="45" t="str">
        <f>IF(OR(G21="",H21="",U21=""),"",IFERROR(VLOOKUP(G21&amp;H21&amp;U21,※編集不可※選択項目!$K$3:$P$51,5,FALSE),"該当なし"))</f>
        <v/>
      </c>
      <c r="J21" s="203"/>
      <c r="K21" s="195"/>
      <c r="L21" s="45" t="str">
        <f t="shared" si="14"/>
        <v/>
      </c>
      <c r="M21" s="195"/>
      <c r="N21" s="195"/>
      <c r="O21" s="45"/>
      <c r="P21" s="45"/>
      <c r="Q21" s="45"/>
      <c r="R21" s="45"/>
      <c r="S21" s="46" t="str">
        <f t="shared" si="7"/>
        <v/>
      </c>
      <c r="T21" s="204"/>
      <c r="U21" s="205"/>
      <c r="V21" s="206"/>
      <c r="W21" s="205"/>
      <c r="X21" s="206"/>
      <c r="Y21" s="195"/>
      <c r="Z21" s="207"/>
      <c r="AA21" s="203"/>
      <c r="AB21" s="208"/>
      <c r="AC21" s="70"/>
      <c r="AD21" s="28" t="e">
        <f>INDEX(※編集不可※選択項目!$P$3:$P$51,MATCH(入力例!G21&amp;入力例!H21&amp;入力例!I21,※編集不可※選択項目!$Q$3:$Q$51,0))</f>
        <v>#N/A</v>
      </c>
      <c r="AE21" s="28" t="str">
        <f>IF(I21&lt;&gt;"該当なし","",
IF(G21&amp;H21=※編集不可※選択項目!$J$3,VLOOKUP(入力例!U21,※編集不可※選択項目!$N$2:$P$13,3,TRUE),
IF(G21&amp;H21=※編集不可※選択項目!$J$15,VLOOKUP(入力例!U21,※編集不可※選択項目!$N$14:$P$25,3,TRUE),
IF(G21&amp;H21=※編集不可※選択項目!$J$27,VLOOKUP(入力例!U21,※編集不可※選択項目!$N$26:$P$41,3,TRUE),
IF(G21&amp;H21=※編集不可※選択項目!$J$43,VLOOKUP(入力例!U21,※編集不可※選択項目!$N$42:$P$46,3,TRUE),
IF(G21&amp;H21=※編集不可※選択項目!$J$48,VLOOKUP(入力例!U21,※編集不可※選択項目!$N$48:$P$51,3,TRUE),""))))))</f>
        <v/>
      </c>
      <c r="AF21" s="29" t="e">
        <f>VLOOKUP(Y21&amp;G21&amp;H21,※編集不可※選択項目!U:V,2,FALSE)</f>
        <v>#N/A</v>
      </c>
      <c r="AG21" s="28" t="str">
        <f t="shared" si="8"/>
        <v/>
      </c>
      <c r="AH21" s="29" t="str">
        <f t="shared" si="0"/>
        <v/>
      </c>
      <c r="AI21" s="197"/>
      <c r="AJ21" s="197"/>
      <c r="AK21" s="198"/>
      <c r="AL21" s="152">
        <f t="shared" si="9"/>
        <v>0</v>
      </c>
      <c r="AM21" s="152">
        <f t="shared" si="10"/>
        <v>0</v>
      </c>
      <c r="AN21" s="152">
        <f t="shared" si="3"/>
        <v>0</v>
      </c>
      <c r="AO21" s="152" t="str">
        <f t="shared" si="11"/>
        <v/>
      </c>
      <c r="AP21" s="209">
        <f t="shared" si="12"/>
        <v>0</v>
      </c>
      <c r="AQ21" s="209">
        <f t="shared" si="13"/>
        <v>0</v>
      </c>
    </row>
    <row r="22" spans="1:43" s="29" customFormat="1" ht="25" customHeight="1">
      <c r="A22" s="201">
        <f t="shared" si="4"/>
        <v>11</v>
      </c>
      <c r="B22" s="49" t="str">
        <f t="shared" si="1"/>
        <v/>
      </c>
      <c r="C22" s="201"/>
      <c r="D22" s="45" t="str">
        <f t="shared" si="5"/>
        <v/>
      </c>
      <c r="E22" s="45" t="str">
        <f t="shared" si="6"/>
        <v/>
      </c>
      <c r="F22" s="195"/>
      <c r="G22" s="202"/>
      <c r="H22" s="195"/>
      <c r="I22" s="45" t="str">
        <f>IF(OR(G22="",H22="",U22=""),"",IFERROR(VLOOKUP(G22&amp;H22&amp;U22,※編集不可※選択項目!$K$3:$P$51,5,FALSE),"該当なし"))</f>
        <v/>
      </c>
      <c r="J22" s="203"/>
      <c r="K22" s="195"/>
      <c r="L22" s="45" t="str">
        <f t="shared" si="14"/>
        <v/>
      </c>
      <c r="M22" s="195"/>
      <c r="N22" s="195"/>
      <c r="O22" s="45"/>
      <c r="P22" s="45"/>
      <c r="Q22" s="45"/>
      <c r="R22" s="45"/>
      <c r="S22" s="46" t="str">
        <f t="shared" si="7"/>
        <v/>
      </c>
      <c r="T22" s="204"/>
      <c r="U22" s="205"/>
      <c r="V22" s="206"/>
      <c r="W22" s="205"/>
      <c r="X22" s="206"/>
      <c r="Y22" s="195"/>
      <c r="Z22" s="207"/>
      <c r="AA22" s="203"/>
      <c r="AB22" s="208"/>
      <c r="AC22" s="70"/>
      <c r="AD22" s="28" t="e">
        <f>INDEX(※編集不可※選択項目!$P$3:$P$51,MATCH(入力例!G22&amp;入力例!H22&amp;入力例!I22,※編集不可※選択項目!$Q$3:$Q$51,0))</f>
        <v>#N/A</v>
      </c>
      <c r="AE22" s="28" t="str">
        <f>IF(I22&lt;&gt;"該当なし","",
IF(G22&amp;H22=※編集不可※選択項目!$J$3,VLOOKUP(入力例!U22,※編集不可※選択項目!$N$2:$P$13,3,TRUE),
IF(G22&amp;H22=※編集不可※選択項目!$J$15,VLOOKUP(入力例!U22,※編集不可※選択項目!$N$14:$P$25,3,TRUE),
IF(G22&amp;H22=※編集不可※選択項目!$J$27,VLOOKUP(入力例!U22,※編集不可※選択項目!$N$26:$P$41,3,TRUE),
IF(G22&amp;H22=※編集不可※選択項目!$J$43,VLOOKUP(入力例!U22,※編集不可※選択項目!$N$42:$P$46,3,TRUE),
IF(G22&amp;H22=※編集不可※選択項目!$J$48,VLOOKUP(入力例!U22,※編集不可※選択項目!$N$48:$P$51,3,TRUE),""))))))</f>
        <v/>
      </c>
      <c r="AF22" s="29" t="e">
        <f>VLOOKUP(Y22&amp;G22&amp;H22,※編集不可※選択項目!U:V,2,FALSE)</f>
        <v>#N/A</v>
      </c>
      <c r="AG22" s="28" t="str">
        <f t="shared" si="8"/>
        <v/>
      </c>
      <c r="AH22" s="29" t="str">
        <f t="shared" si="0"/>
        <v/>
      </c>
      <c r="AI22" s="197"/>
      <c r="AJ22" s="197"/>
      <c r="AK22" s="198"/>
      <c r="AL22" s="152">
        <f t="shared" si="9"/>
        <v>0</v>
      </c>
      <c r="AM22" s="152">
        <f t="shared" si="10"/>
        <v>0</v>
      </c>
      <c r="AN22" s="152">
        <f t="shared" si="3"/>
        <v>0</v>
      </c>
      <c r="AO22" s="152" t="str">
        <f t="shared" si="11"/>
        <v/>
      </c>
      <c r="AP22" s="209">
        <f t="shared" si="12"/>
        <v>0</v>
      </c>
      <c r="AQ22" s="209">
        <f t="shared" si="13"/>
        <v>0</v>
      </c>
    </row>
    <row r="23" spans="1:43" s="29" customFormat="1" ht="25" customHeight="1">
      <c r="A23" s="201">
        <f t="shared" si="4"/>
        <v>12</v>
      </c>
      <c r="B23" s="49" t="str">
        <f t="shared" si="1"/>
        <v/>
      </c>
      <c r="C23" s="201"/>
      <c r="D23" s="45" t="str">
        <f t="shared" si="5"/>
        <v/>
      </c>
      <c r="E23" s="45" t="str">
        <f t="shared" si="6"/>
        <v/>
      </c>
      <c r="F23" s="195"/>
      <c r="G23" s="202"/>
      <c r="H23" s="195"/>
      <c r="I23" s="45" t="str">
        <f>IF(OR(G23="",H23="",U23=""),"",IFERROR(VLOOKUP(G23&amp;H23&amp;U23,※編集不可※選択項目!$K$3:$P$51,5,FALSE),"該当なし"))</f>
        <v/>
      </c>
      <c r="J23" s="203"/>
      <c r="K23" s="195"/>
      <c r="L23" s="45" t="str">
        <f t="shared" si="14"/>
        <v/>
      </c>
      <c r="M23" s="195"/>
      <c r="N23" s="195"/>
      <c r="O23" s="45"/>
      <c r="P23" s="45"/>
      <c r="Q23" s="45"/>
      <c r="R23" s="45"/>
      <c r="S23" s="46" t="str">
        <f t="shared" si="7"/>
        <v/>
      </c>
      <c r="T23" s="204"/>
      <c r="U23" s="205"/>
      <c r="V23" s="206"/>
      <c r="W23" s="205"/>
      <c r="X23" s="206"/>
      <c r="Y23" s="195"/>
      <c r="Z23" s="207"/>
      <c r="AA23" s="203"/>
      <c r="AB23" s="208"/>
      <c r="AC23" s="70"/>
      <c r="AD23" s="28" t="e">
        <f>INDEX(※編集不可※選択項目!$P$3:$P$51,MATCH(入力例!G23&amp;入力例!H23&amp;入力例!I23,※編集不可※選択項目!$Q$3:$Q$51,0))</f>
        <v>#N/A</v>
      </c>
      <c r="AE23" s="28" t="str">
        <f>IF(I23&lt;&gt;"該当なし","",
IF(G23&amp;H23=※編集不可※選択項目!$J$3,VLOOKUP(入力例!U23,※編集不可※選択項目!$N$2:$P$13,3,TRUE),
IF(G23&amp;H23=※編集不可※選択項目!$J$15,VLOOKUP(入力例!U23,※編集不可※選択項目!$N$14:$P$25,3,TRUE),
IF(G23&amp;H23=※編集不可※選択項目!$J$27,VLOOKUP(入力例!U23,※編集不可※選択項目!$N$26:$P$41,3,TRUE),
IF(G23&amp;H23=※編集不可※選択項目!$J$43,VLOOKUP(入力例!U23,※編集不可※選択項目!$N$42:$P$46,3,TRUE),
IF(G23&amp;H23=※編集不可※選択項目!$J$48,VLOOKUP(入力例!U23,※編集不可※選択項目!$N$48:$P$51,3,TRUE),""))))))</f>
        <v/>
      </c>
      <c r="AF23" s="29" t="e">
        <f>VLOOKUP(Y23&amp;G23&amp;H23,※編集不可※選択項目!U:V,2,FALSE)</f>
        <v>#N/A</v>
      </c>
      <c r="AG23" s="28" t="str">
        <f t="shared" si="8"/>
        <v/>
      </c>
      <c r="AH23" s="29" t="str">
        <f t="shared" si="0"/>
        <v/>
      </c>
      <c r="AI23" s="197"/>
      <c r="AJ23" s="197"/>
      <c r="AK23" s="198"/>
      <c r="AL23" s="152">
        <f t="shared" si="9"/>
        <v>0</v>
      </c>
      <c r="AM23" s="152">
        <f t="shared" si="10"/>
        <v>0</v>
      </c>
      <c r="AN23" s="152">
        <f t="shared" si="3"/>
        <v>0</v>
      </c>
      <c r="AO23" s="152" t="str">
        <f t="shared" si="11"/>
        <v/>
      </c>
      <c r="AP23" s="209">
        <f t="shared" si="12"/>
        <v>0</v>
      </c>
      <c r="AQ23" s="209">
        <f t="shared" si="13"/>
        <v>0</v>
      </c>
    </row>
    <row r="24" spans="1:43" s="29" customFormat="1" ht="25" customHeight="1">
      <c r="A24" s="201">
        <f t="shared" si="4"/>
        <v>13</v>
      </c>
      <c r="B24" s="49" t="str">
        <f t="shared" si="1"/>
        <v/>
      </c>
      <c r="C24" s="201"/>
      <c r="D24" s="45" t="str">
        <f t="shared" si="5"/>
        <v/>
      </c>
      <c r="E24" s="45" t="str">
        <f t="shared" si="6"/>
        <v/>
      </c>
      <c r="F24" s="195"/>
      <c r="G24" s="202"/>
      <c r="H24" s="195"/>
      <c r="I24" s="45" t="str">
        <f>IF(OR(G24="",H24="",U24=""),"",IFERROR(VLOOKUP(G24&amp;H24&amp;U24,※編集不可※選択項目!$K$3:$P$51,5,FALSE),"該当なし"))</f>
        <v/>
      </c>
      <c r="J24" s="203"/>
      <c r="K24" s="195"/>
      <c r="L24" s="45" t="str">
        <f t="shared" si="14"/>
        <v/>
      </c>
      <c r="M24" s="195"/>
      <c r="N24" s="195"/>
      <c r="O24" s="45"/>
      <c r="P24" s="45"/>
      <c r="Q24" s="45"/>
      <c r="R24" s="45"/>
      <c r="S24" s="46" t="str">
        <f t="shared" si="7"/>
        <v/>
      </c>
      <c r="T24" s="204"/>
      <c r="U24" s="205"/>
      <c r="V24" s="206"/>
      <c r="W24" s="205"/>
      <c r="X24" s="206"/>
      <c r="Y24" s="195"/>
      <c r="Z24" s="207"/>
      <c r="AA24" s="203"/>
      <c r="AB24" s="208"/>
      <c r="AC24" s="70"/>
      <c r="AD24" s="28" t="e">
        <f>INDEX(※編集不可※選択項目!$P$3:$P$51,MATCH(入力例!G24&amp;入力例!H24&amp;入力例!I24,※編集不可※選択項目!$Q$3:$Q$51,0))</f>
        <v>#N/A</v>
      </c>
      <c r="AE24" s="28" t="str">
        <f>IF(I24&lt;&gt;"該当なし","",
IF(G24&amp;H24=※編集不可※選択項目!$J$3,VLOOKUP(入力例!U24,※編集不可※選択項目!$N$2:$P$13,3,TRUE),
IF(G24&amp;H24=※編集不可※選択項目!$J$15,VLOOKUP(入力例!U24,※編集不可※選択項目!$N$14:$P$25,3,TRUE),
IF(G24&amp;H24=※編集不可※選択項目!$J$27,VLOOKUP(入力例!U24,※編集不可※選択項目!$N$26:$P$41,3,TRUE),
IF(G24&amp;H24=※編集不可※選択項目!$J$43,VLOOKUP(入力例!U24,※編集不可※選択項目!$N$42:$P$46,3,TRUE),
IF(G24&amp;H24=※編集不可※選択項目!$J$48,VLOOKUP(入力例!U24,※編集不可※選択項目!$N$48:$P$51,3,TRUE),""))))))</f>
        <v/>
      </c>
      <c r="AF24" s="29" t="e">
        <f>VLOOKUP(Y24&amp;G24&amp;H24,※編集不可※選択項目!U:V,2,FALSE)</f>
        <v>#N/A</v>
      </c>
      <c r="AG24" s="28" t="str">
        <f t="shared" si="8"/>
        <v/>
      </c>
      <c r="AH24" s="29" t="str">
        <f t="shared" si="0"/>
        <v/>
      </c>
      <c r="AI24" s="197"/>
      <c r="AJ24" s="197"/>
      <c r="AK24" s="198"/>
      <c r="AL24" s="152">
        <f t="shared" si="9"/>
        <v>0</v>
      </c>
      <c r="AM24" s="152">
        <f t="shared" si="10"/>
        <v>0</v>
      </c>
      <c r="AN24" s="152">
        <f t="shared" si="3"/>
        <v>0</v>
      </c>
      <c r="AO24" s="152" t="str">
        <f t="shared" si="11"/>
        <v/>
      </c>
      <c r="AP24" s="209">
        <f t="shared" si="12"/>
        <v>0</v>
      </c>
      <c r="AQ24" s="209">
        <f t="shared" si="13"/>
        <v>0</v>
      </c>
    </row>
    <row r="25" spans="1:43" s="29" customFormat="1" ht="25" customHeight="1">
      <c r="A25" s="201">
        <f t="shared" si="4"/>
        <v>14</v>
      </c>
      <c r="B25" s="49" t="str">
        <f t="shared" si="1"/>
        <v/>
      </c>
      <c r="C25" s="201"/>
      <c r="D25" s="45" t="str">
        <f t="shared" si="5"/>
        <v/>
      </c>
      <c r="E25" s="45" t="str">
        <f t="shared" si="6"/>
        <v/>
      </c>
      <c r="F25" s="195"/>
      <c r="G25" s="202"/>
      <c r="H25" s="195"/>
      <c r="I25" s="45" t="str">
        <f>IF(OR(G25="",H25="",U25=""),"",IFERROR(VLOOKUP(G25&amp;H25&amp;U25,※編集不可※選択項目!$K$3:$P$51,5,FALSE),"該当なし"))</f>
        <v/>
      </c>
      <c r="J25" s="203"/>
      <c r="K25" s="195"/>
      <c r="L25" s="45" t="str">
        <f t="shared" si="14"/>
        <v/>
      </c>
      <c r="M25" s="195"/>
      <c r="N25" s="195"/>
      <c r="O25" s="45"/>
      <c r="P25" s="45"/>
      <c r="Q25" s="45"/>
      <c r="R25" s="45"/>
      <c r="S25" s="46" t="str">
        <f t="shared" si="7"/>
        <v/>
      </c>
      <c r="T25" s="204"/>
      <c r="U25" s="205"/>
      <c r="V25" s="206"/>
      <c r="W25" s="205"/>
      <c r="X25" s="206"/>
      <c r="Y25" s="195"/>
      <c r="Z25" s="207"/>
      <c r="AA25" s="203"/>
      <c r="AB25" s="208"/>
      <c r="AC25" s="70"/>
      <c r="AD25" s="28" t="e">
        <f>INDEX(※編集不可※選択項目!$P$3:$P$51,MATCH(入力例!G25&amp;入力例!H25&amp;入力例!I25,※編集不可※選択項目!$Q$3:$Q$51,0))</f>
        <v>#N/A</v>
      </c>
      <c r="AE25" s="28" t="str">
        <f>IF(I25&lt;&gt;"該当なし","",
IF(G25&amp;H25=※編集不可※選択項目!$J$3,VLOOKUP(入力例!U25,※編集不可※選択項目!$N$2:$P$13,3,TRUE),
IF(G25&amp;H25=※編集不可※選択項目!$J$15,VLOOKUP(入力例!U25,※編集不可※選択項目!$N$14:$P$25,3,TRUE),
IF(G25&amp;H25=※編集不可※選択項目!$J$27,VLOOKUP(入力例!U25,※編集不可※選択項目!$N$26:$P$41,3,TRUE),
IF(G25&amp;H25=※編集不可※選択項目!$J$43,VLOOKUP(入力例!U25,※編集不可※選択項目!$N$42:$P$46,3,TRUE),
IF(G25&amp;H25=※編集不可※選択項目!$J$48,VLOOKUP(入力例!U25,※編集不可※選択項目!$N$48:$P$51,3,TRUE),""))))))</f>
        <v/>
      </c>
      <c r="AF25" s="29" t="e">
        <f>VLOOKUP(Y25&amp;G25&amp;H25,※編集不可※選択項目!U:V,2,FALSE)</f>
        <v>#N/A</v>
      </c>
      <c r="AG25" s="28" t="str">
        <f t="shared" si="8"/>
        <v/>
      </c>
      <c r="AH25" s="29" t="str">
        <f t="shared" si="0"/>
        <v/>
      </c>
      <c r="AI25" s="197"/>
      <c r="AJ25" s="197"/>
      <c r="AK25" s="198"/>
      <c r="AL25" s="152">
        <f t="shared" si="9"/>
        <v>0</v>
      </c>
      <c r="AM25" s="152">
        <f t="shared" si="10"/>
        <v>0</v>
      </c>
      <c r="AN25" s="152">
        <f t="shared" si="3"/>
        <v>0</v>
      </c>
      <c r="AO25" s="152" t="str">
        <f t="shared" si="11"/>
        <v/>
      </c>
      <c r="AP25" s="209">
        <f t="shared" si="12"/>
        <v>0</v>
      </c>
      <c r="AQ25" s="209">
        <f t="shared" si="13"/>
        <v>0</v>
      </c>
    </row>
    <row r="26" spans="1:43" s="29" customFormat="1" ht="25" customHeight="1">
      <c r="A26" s="201">
        <f t="shared" si="4"/>
        <v>15</v>
      </c>
      <c r="B26" s="49" t="str">
        <f t="shared" si="1"/>
        <v/>
      </c>
      <c r="C26" s="201"/>
      <c r="D26" s="45" t="str">
        <f t="shared" si="5"/>
        <v/>
      </c>
      <c r="E26" s="45" t="str">
        <f t="shared" si="6"/>
        <v/>
      </c>
      <c r="F26" s="195"/>
      <c r="G26" s="202"/>
      <c r="H26" s="195"/>
      <c r="I26" s="45" t="str">
        <f>IF(OR(G26="",H26="",U26=""),"",IFERROR(VLOOKUP(G26&amp;H26&amp;U26,※編集不可※選択項目!$K$3:$P$51,5,FALSE),"該当なし"))</f>
        <v/>
      </c>
      <c r="J26" s="203"/>
      <c r="K26" s="195"/>
      <c r="L26" s="45" t="str">
        <f t="shared" si="14"/>
        <v/>
      </c>
      <c r="M26" s="195"/>
      <c r="N26" s="195"/>
      <c r="O26" s="45"/>
      <c r="P26" s="45"/>
      <c r="Q26" s="45"/>
      <c r="R26" s="45"/>
      <c r="S26" s="46" t="str">
        <f t="shared" si="7"/>
        <v/>
      </c>
      <c r="T26" s="204"/>
      <c r="U26" s="205"/>
      <c r="V26" s="206"/>
      <c r="W26" s="205"/>
      <c r="X26" s="206"/>
      <c r="Y26" s="195"/>
      <c r="Z26" s="207"/>
      <c r="AA26" s="203"/>
      <c r="AB26" s="208"/>
      <c r="AC26" s="70"/>
      <c r="AD26" s="28" t="e">
        <f>INDEX(※編集不可※選択項目!$P$3:$P$51,MATCH(入力例!G26&amp;入力例!H26&amp;入力例!I26,※編集不可※選択項目!$Q$3:$Q$51,0))</f>
        <v>#N/A</v>
      </c>
      <c r="AE26" s="28" t="str">
        <f>IF(I26&lt;&gt;"該当なし","",
IF(G26&amp;H26=※編集不可※選択項目!$J$3,VLOOKUP(入力例!U26,※編集不可※選択項目!$N$2:$P$13,3,TRUE),
IF(G26&amp;H26=※編集不可※選択項目!$J$15,VLOOKUP(入力例!U26,※編集不可※選択項目!$N$14:$P$25,3,TRUE),
IF(G26&amp;H26=※編集不可※選択項目!$J$27,VLOOKUP(入力例!U26,※編集不可※選択項目!$N$26:$P$41,3,TRUE),
IF(G26&amp;H26=※編集不可※選択項目!$J$43,VLOOKUP(入力例!U26,※編集不可※選択項目!$N$42:$P$46,3,TRUE),
IF(G26&amp;H26=※編集不可※選択項目!$J$48,VLOOKUP(入力例!U26,※編集不可※選択項目!$N$48:$P$51,3,TRUE),""))))))</f>
        <v/>
      </c>
      <c r="AF26" s="29" t="e">
        <f>VLOOKUP(Y26&amp;G26&amp;H26,※編集不可※選択項目!U:V,2,FALSE)</f>
        <v>#N/A</v>
      </c>
      <c r="AG26" s="28" t="str">
        <f t="shared" si="8"/>
        <v/>
      </c>
      <c r="AH26" s="29" t="str">
        <f t="shared" si="0"/>
        <v/>
      </c>
      <c r="AI26" s="197"/>
      <c r="AJ26" s="197"/>
      <c r="AK26" s="198"/>
      <c r="AL26" s="152">
        <f t="shared" si="9"/>
        <v>0</v>
      </c>
      <c r="AM26" s="152">
        <f t="shared" si="10"/>
        <v>0</v>
      </c>
      <c r="AN26" s="152">
        <f t="shared" si="3"/>
        <v>0</v>
      </c>
      <c r="AO26" s="152" t="str">
        <f t="shared" si="11"/>
        <v/>
      </c>
      <c r="AP26" s="209">
        <f t="shared" si="12"/>
        <v>0</v>
      </c>
      <c r="AQ26" s="209">
        <f t="shared" si="13"/>
        <v>0</v>
      </c>
    </row>
    <row r="27" spans="1:43" s="29" customFormat="1" ht="25" customHeight="1">
      <c r="A27" s="201">
        <f t="shared" si="4"/>
        <v>16</v>
      </c>
      <c r="B27" s="49" t="str">
        <f t="shared" si="1"/>
        <v/>
      </c>
      <c r="C27" s="201"/>
      <c r="D27" s="45" t="str">
        <f t="shared" si="5"/>
        <v/>
      </c>
      <c r="E27" s="45" t="str">
        <f t="shared" si="6"/>
        <v/>
      </c>
      <c r="F27" s="195"/>
      <c r="G27" s="202"/>
      <c r="H27" s="195"/>
      <c r="I27" s="45" t="str">
        <f>IF(OR(G27="",H27="",U27=""),"",IFERROR(VLOOKUP(G27&amp;H27&amp;U27,※編集不可※選択項目!$K$3:$P$51,5,FALSE),"該当なし"))</f>
        <v/>
      </c>
      <c r="J27" s="203"/>
      <c r="K27" s="195"/>
      <c r="L27" s="45" t="str">
        <f t="shared" si="14"/>
        <v/>
      </c>
      <c r="M27" s="195"/>
      <c r="N27" s="195"/>
      <c r="O27" s="45"/>
      <c r="P27" s="45"/>
      <c r="Q27" s="45"/>
      <c r="R27" s="45"/>
      <c r="S27" s="46" t="str">
        <f t="shared" si="7"/>
        <v/>
      </c>
      <c r="T27" s="204"/>
      <c r="U27" s="205"/>
      <c r="V27" s="206"/>
      <c r="W27" s="205"/>
      <c r="X27" s="206"/>
      <c r="Y27" s="195"/>
      <c r="Z27" s="207"/>
      <c r="AA27" s="203"/>
      <c r="AB27" s="208"/>
      <c r="AC27" s="70"/>
      <c r="AD27" s="28" t="e">
        <f>INDEX(※編集不可※選択項目!$P$3:$P$51,MATCH(入力例!G27&amp;入力例!H27&amp;入力例!I27,※編集不可※選択項目!$Q$3:$Q$51,0))</f>
        <v>#N/A</v>
      </c>
      <c r="AE27" s="28" t="str">
        <f>IF(I27&lt;&gt;"該当なし","",
IF(G27&amp;H27=※編集不可※選択項目!$J$3,VLOOKUP(入力例!U27,※編集不可※選択項目!$N$2:$P$13,3,TRUE),
IF(G27&amp;H27=※編集不可※選択項目!$J$15,VLOOKUP(入力例!U27,※編集不可※選択項目!$N$14:$P$25,3,TRUE),
IF(G27&amp;H27=※編集不可※選択項目!$J$27,VLOOKUP(入力例!U27,※編集不可※選択項目!$N$26:$P$41,3,TRUE),
IF(G27&amp;H27=※編集不可※選択項目!$J$43,VLOOKUP(入力例!U27,※編集不可※選択項目!$N$42:$P$46,3,TRUE),
IF(G27&amp;H27=※編集不可※選択項目!$J$48,VLOOKUP(入力例!U27,※編集不可※選択項目!$N$48:$P$51,3,TRUE),""))))))</f>
        <v/>
      </c>
      <c r="AF27" s="29" t="e">
        <f>VLOOKUP(Y27&amp;G27&amp;H27,※編集不可※選択項目!U:V,2,FALSE)</f>
        <v>#N/A</v>
      </c>
      <c r="AG27" s="28" t="str">
        <f t="shared" si="8"/>
        <v/>
      </c>
      <c r="AH27" s="29" t="str">
        <f t="shared" si="0"/>
        <v/>
      </c>
      <c r="AI27" s="197"/>
      <c r="AJ27" s="197"/>
      <c r="AK27" s="198"/>
      <c r="AL27" s="152">
        <f t="shared" si="9"/>
        <v>0</v>
      </c>
      <c r="AM27" s="152">
        <f t="shared" si="10"/>
        <v>0</v>
      </c>
      <c r="AN27" s="152">
        <f t="shared" si="3"/>
        <v>0</v>
      </c>
      <c r="AO27" s="152" t="str">
        <f t="shared" si="11"/>
        <v/>
      </c>
      <c r="AP27" s="209">
        <f t="shared" si="12"/>
        <v>0</v>
      </c>
      <c r="AQ27" s="209">
        <f t="shared" si="13"/>
        <v>0</v>
      </c>
    </row>
    <row r="28" spans="1:43" s="29" customFormat="1" ht="25" customHeight="1">
      <c r="A28" s="201">
        <f t="shared" si="4"/>
        <v>17</v>
      </c>
      <c r="B28" s="49" t="str">
        <f t="shared" si="1"/>
        <v/>
      </c>
      <c r="C28" s="201"/>
      <c r="D28" s="45" t="str">
        <f t="shared" si="5"/>
        <v/>
      </c>
      <c r="E28" s="45" t="str">
        <f t="shared" si="6"/>
        <v/>
      </c>
      <c r="F28" s="195"/>
      <c r="G28" s="202"/>
      <c r="H28" s="195"/>
      <c r="I28" s="45" t="str">
        <f>IF(OR(G28="",H28="",U28=""),"",IFERROR(VLOOKUP(G28&amp;H28&amp;U28,※編集不可※選択項目!$K$3:$P$51,5,FALSE),"該当なし"))</f>
        <v/>
      </c>
      <c r="J28" s="203"/>
      <c r="K28" s="195"/>
      <c r="L28" s="45" t="str">
        <f t="shared" si="14"/>
        <v/>
      </c>
      <c r="M28" s="195"/>
      <c r="N28" s="195"/>
      <c r="O28" s="45"/>
      <c r="P28" s="45"/>
      <c r="Q28" s="45"/>
      <c r="R28" s="45"/>
      <c r="S28" s="46" t="str">
        <f t="shared" si="7"/>
        <v/>
      </c>
      <c r="T28" s="204"/>
      <c r="U28" s="205"/>
      <c r="V28" s="206"/>
      <c r="W28" s="205"/>
      <c r="X28" s="206"/>
      <c r="Y28" s="195"/>
      <c r="Z28" s="207"/>
      <c r="AA28" s="203"/>
      <c r="AB28" s="208"/>
      <c r="AC28" s="70"/>
      <c r="AD28" s="28" t="e">
        <f>INDEX(※編集不可※選択項目!$P$3:$P$51,MATCH(入力例!G28&amp;入力例!H28&amp;入力例!I28,※編集不可※選択項目!$Q$3:$Q$51,0))</f>
        <v>#N/A</v>
      </c>
      <c r="AE28" s="28" t="str">
        <f>IF(I28&lt;&gt;"該当なし","",
IF(G28&amp;H28=※編集不可※選択項目!$J$3,VLOOKUP(入力例!U28,※編集不可※選択項目!$N$2:$P$13,3,TRUE),
IF(G28&amp;H28=※編集不可※選択項目!$J$15,VLOOKUP(入力例!U28,※編集不可※選択項目!$N$14:$P$25,3,TRUE),
IF(G28&amp;H28=※編集不可※選択項目!$J$27,VLOOKUP(入力例!U28,※編集不可※選択項目!$N$26:$P$41,3,TRUE),
IF(G28&amp;H28=※編集不可※選択項目!$J$43,VLOOKUP(入力例!U28,※編集不可※選択項目!$N$42:$P$46,3,TRUE),
IF(G28&amp;H28=※編集不可※選択項目!$J$48,VLOOKUP(入力例!U28,※編集不可※選択項目!$N$48:$P$51,3,TRUE),""))))))</f>
        <v/>
      </c>
      <c r="AF28" s="29" t="e">
        <f>VLOOKUP(Y28&amp;G28&amp;H28,※編集不可※選択項目!U:V,2,FALSE)</f>
        <v>#N/A</v>
      </c>
      <c r="AG28" s="28" t="str">
        <f t="shared" si="8"/>
        <v/>
      </c>
      <c r="AH28" s="29" t="str">
        <f t="shared" si="0"/>
        <v/>
      </c>
      <c r="AI28" s="197"/>
      <c r="AJ28" s="197"/>
      <c r="AK28" s="198"/>
      <c r="AL28" s="152">
        <f t="shared" si="9"/>
        <v>0</v>
      </c>
      <c r="AM28" s="152">
        <f t="shared" si="10"/>
        <v>0</v>
      </c>
      <c r="AN28" s="152">
        <f t="shared" si="3"/>
        <v>0</v>
      </c>
      <c r="AO28" s="152" t="str">
        <f t="shared" si="11"/>
        <v/>
      </c>
      <c r="AP28" s="209">
        <f t="shared" si="12"/>
        <v>0</v>
      </c>
      <c r="AQ28" s="209">
        <f t="shared" si="13"/>
        <v>0</v>
      </c>
    </row>
    <row r="29" spans="1:43" s="29" customFormat="1" ht="25" customHeight="1">
      <c r="A29" s="201">
        <f t="shared" si="4"/>
        <v>18</v>
      </c>
      <c r="B29" s="49" t="str">
        <f t="shared" si="1"/>
        <v/>
      </c>
      <c r="C29" s="201"/>
      <c r="D29" s="45" t="str">
        <f t="shared" si="5"/>
        <v/>
      </c>
      <c r="E29" s="45" t="str">
        <f t="shared" si="6"/>
        <v/>
      </c>
      <c r="F29" s="195"/>
      <c r="G29" s="202"/>
      <c r="H29" s="195"/>
      <c r="I29" s="45" t="str">
        <f>IF(OR(G29="",H29="",U29=""),"",IFERROR(VLOOKUP(G29&amp;H29&amp;U29,※編集不可※選択項目!$K$3:$P$51,5,FALSE),"該当なし"))</f>
        <v/>
      </c>
      <c r="J29" s="203"/>
      <c r="K29" s="195"/>
      <c r="L29" s="45" t="str">
        <f t="shared" si="14"/>
        <v/>
      </c>
      <c r="M29" s="195"/>
      <c r="N29" s="195"/>
      <c r="O29" s="45"/>
      <c r="P29" s="45"/>
      <c r="Q29" s="45"/>
      <c r="R29" s="45"/>
      <c r="S29" s="46" t="str">
        <f t="shared" si="7"/>
        <v/>
      </c>
      <c r="T29" s="204"/>
      <c r="U29" s="205"/>
      <c r="V29" s="206"/>
      <c r="W29" s="205"/>
      <c r="X29" s="206"/>
      <c r="Y29" s="195"/>
      <c r="Z29" s="207"/>
      <c r="AA29" s="203"/>
      <c r="AB29" s="208"/>
      <c r="AC29" s="70"/>
      <c r="AD29" s="28" t="e">
        <f>INDEX(※編集不可※選択項目!$P$3:$P$51,MATCH(入力例!G29&amp;入力例!H29&amp;入力例!I29,※編集不可※選択項目!$Q$3:$Q$51,0))</f>
        <v>#N/A</v>
      </c>
      <c r="AE29" s="28" t="str">
        <f>IF(I29&lt;&gt;"該当なし","",
IF(G29&amp;H29=※編集不可※選択項目!$J$3,VLOOKUP(入力例!U29,※編集不可※選択項目!$N$2:$P$13,3,TRUE),
IF(G29&amp;H29=※編集不可※選択項目!$J$15,VLOOKUP(入力例!U29,※編集不可※選択項目!$N$14:$P$25,3,TRUE),
IF(G29&amp;H29=※編集不可※選択項目!$J$27,VLOOKUP(入力例!U29,※編集不可※選択項目!$N$26:$P$41,3,TRUE),
IF(G29&amp;H29=※編集不可※選択項目!$J$43,VLOOKUP(入力例!U29,※編集不可※選択項目!$N$42:$P$46,3,TRUE),
IF(G29&amp;H29=※編集不可※選択項目!$J$48,VLOOKUP(入力例!U29,※編集不可※選択項目!$N$48:$P$51,3,TRUE),""))))))</f>
        <v/>
      </c>
      <c r="AF29" s="29" t="e">
        <f>VLOOKUP(Y29&amp;G29&amp;H29,※編集不可※選択項目!U:V,2,FALSE)</f>
        <v>#N/A</v>
      </c>
      <c r="AG29" s="28" t="str">
        <f t="shared" si="8"/>
        <v/>
      </c>
      <c r="AH29" s="29" t="str">
        <f t="shared" si="0"/>
        <v/>
      </c>
      <c r="AI29" s="197"/>
      <c r="AJ29" s="197"/>
      <c r="AK29" s="198"/>
      <c r="AL29" s="152">
        <f t="shared" si="9"/>
        <v>0</v>
      </c>
      <c r="AM29" s="152">
        <f t="shared" si="10"/>
        <v>0</v>
      </c>
      <c r="AN29" s="152">
        <f t="shared" si="3"/>
        <v>0</v>
      </c>
      <c r="AO29" s="152" t="str">
        <f t="shared" si="11"/>
        <v/>
      </c>
      <c r="AP29" s="209">
        <f t="shared" si="12"/>
        <v>0</v>
      </c>
      <c r="AQ29" s="209">
        <f t="shared" si="13"/>
        <v>0</v>
      </c>
    </row>
    <row r="30" spans="1:43" s="29" customFormat="1" ht="25" customHeight="1">
      <c r="A30" s="201">
        <f t="shared" si="4"/>
        <v>19</v>
      </c>
      <c r="B30" s="49" t="str">
        <f t="shared" si="1"/>
        <v/>
      </c>
      <c r="C30" s="201"/>
      <c r="D30" s="45" t="str">
        <f t="shared" si="5"/>
        <v/>
      </c>
      <c r="E30" s="45" t="str">
        <f t="shared" si="6"/>
        <v/>
      </c>
      <c r="F30" s="195"/>
      <c r="G30" s="202"/>
      <c r="H30" s="195"/>
      <c r="I30" s="45" t="str">
        <f>IF(OR(G30="",H30="",U30=""),"",IFERROR(VLOOKUP(G30&amp;H30&amp;U30,※編集不可※選択項目!$K$3:$P$51,5,FALSE),"該当なし"))</f>
        <v/>
      </c>
      <c r="J30" s="203"/>
      <c r="K30" s="195"/>
      <c r="L30" s="45" t="str">
        <f t="shared" si="14"/>
        <v/>
      </c>
      <c r="M30" s="195"/>
      <c r="N30" s="195"/>
      <c r="O30" s="45"/>
      <c r="P30" s="45"/>
      <c r="Q30" s="45"/>
      <c r="R30" s="45"/>
      <c r="S30" s="46" t="str">
        <f t="shared" si="7"/>
        <v/>
      </c>
      <c r="T30" s="204"/>
      <c r="U30" s="205"/>
      <c r="V30" s="206"/>
      <c r="W30" s="205"/>
      <c r="X30" s="206"/>
      <c r="Y30" s="195"/>
      <c r="Z30" s="207"/>
      <c r="AA30" s="203"/>
      <c r="AB30" s="208"/>
      <c r="AC30" s="70"/>
      <c r="AD30" s="28" t="e">
        <f>INDEX(※編集不可※選択項目!$P$3:$P$51,MATCH(入力例!G30&amp;入力例!H30&amp;入力例!I30,※編集不可※選択項目!$Q$3:$Q$51,0))</f>
        <v>#N/A</v>
      </c>
      <c r="AE30" s="28" t="str">
        <f>IF(I30&lt;&gt;"該当なし","",
IF(G30&amp;H30=※編集不可※選択項目!$J$3,VLOOKUP(入力例!U30,※編集不可※選択項目!$N$2:$P$13,3,TRUE),
IF(G30&amp;H30=※編集不可※選択項目!$J$15,VLOOKUP(入力例!U30,※編集不可※選択項目!$N$14:$P$25,3,TRUE),
IF(G30&amp;H30=※編集不可※選択項目!$J$27,VLOOKUP(入力例!U30,※編集不可※選択項目!$N$26:$P$41,3,TRUE),
IF(G30&amp;H30=※編集不可※選択項目!$J$43,VLOOKUP(入力例!U30,※編集不可※選択項目!$N$42:$P$46,3,TRUE),
IF(G30&amp;H30=※編集不可※選択項目!$J$48,VLOOKUP(入力例!U30,※編集不可※選択項目!$N$48:$P$51,3,TRUE),""))))))</f>
        <v/>
      </c>
      <c r="AF30" s="29" t="e">
        <f>VLOOKUP(Y30&amp;G30&amp;H30,※編集不可※選択項目!U:V,2,FALSE)</f>
        <v>#N/A</v>
      </c>
      <c r="AG30" s="28" t="str">
        <f t="shared" si="8"/>
        <v/>
      </c>
      <c r="AH30" s="29" t="str">
        <f t="shared" si="0"/>
        <v/>
      </c>
      <c r="AI30" s="197"/>
      <c r="AJ30" s="197"/>
      <c r="AK30" s="198"/>
      <c r="AL30" s="152">
        <f t="shared" si="9"/>
        <v>0</v>
      </c>
      <c r="AM30" s="152">
        <f t="shared" si="10"/>
        <v>0</v>
      </c>
      <c r="AN30" s="152">
        <f t="shared" si="3"/>
        <v>0</v>
      </c>
      <c r="AO30" s="152" t="str">
        <f t="shared" si="11"/>
        <v/>
      </c>
      <c r="AP30" s="209">
        <f t="shared" si="12"/>
        <v>0</v>
      </c>
      <c r="AQ30" s="209">
        <f t="shared" si="13"/>
        <v>0</v>
      </c>
    </row>
    <row r="31" spans="1:43" s="29" customFormat="1" ht="25" customHeight="1">
      <c r="A31" s="201">
        <f t="shared" si="4"/>
        <v>20</v>
      </c>
      <c r="B31" s="49" t="str">
        <f t="shared" si="1"/>
        <v/>
      </c>
      <c r="C31" s="201"/>
      <c r="D31" s="45" t="str">
        <f t="shared" si="5"/>
        <v/>
      </c>
      <c r="E31" s="45" t="str">
        <f t="shared" si="6"/>
        <v/>
      </c>
      <c r="F31" s="195"/>
      <c r="G31" s="202"/>
      <c r="H31" s="195"/>
      <c r="I31" s="45" t="str">
        <f>IF(OR(G31="",H31="",U31=""),"",IFERROR(VLOOKUP(G31&amp;H31&amp;U31,※編集不可※選択項目!$K$3:$P$51,5,FALSE),"該当なし"))</f>
        <v/>
      </c>
      <c r="J31" s="203"/>
      <c r="K31" s="195"/>
      <c r="L31" s="45" t="str">
        <f t="shared" si="14"/>
        <v/>
      </c>
      <c r="M31" s="195"/>
      <c r="N31" s="195"/>
      <c r="O31" s="45"/>
      <c r="P31" s="45"/>
      <c r="Q31" s="45"/>
      <c r="R31" s="45"/>
      <c r="S31" s="46" t="str">
        <f t="shared" si="7"/>
        <v/>
      </c>
      <c r="T31" s="204"/>
      <c r="U31" s="205"/>
      <c r="V31" s="206"/>
      <c r="W31" s="205"/>
      <c r="X31" s="206"/>
      <c r="Y31" s="195"/>
      <c r="Z31" s="207"/>
      <c r="AA31" s="203"/>
      <c r="AB31" s="208"/>
      <c r="AC31" s="70"/>
      <c r="AD31" s="28" t="e">
        <f>INDEX(※編集不可※選択項目!$P$3:$P$51,MATCH(入力例!G31&amp;入力例!H31&amp;入力例!I31,※編集不可※選択項目!$Q$3:$Q$51,0))</f>
        <v>#N/A</v>
      </c>
      <c r="AE31" s="28" t="str">
        <f>IF(I31&lt;&gt;"該当なし","",
IF(G31&amp;H31=※編集不可※選択項目!$J$3,VLOOKUP(入力例!U31,※編集不可※選択項目!$N$2:$P$13,3,TRUE),
IF(G31&amp;H31=※編集不可※選択項目!$J$15,VLOOKUP(入力例!U31,※編集不可※選択項目!$N$14:$P$25,3,TRUE),
IF(G31&amp;H31=※編集不可※選択項目!$J$27,VLOOKUP(入力例!U31,※編集不可※選択項目!$N$26:$P$41,3,TRUE),
IF(G31&amp;H31=※編集不可※選択項目!$J$43,VLOOKUP(入力例!U31,※編集不可※選択項目!$N$42:$P$46,3,TRUE),
IF(G31&amp;H31=※編集不可※選択項目!$J$48,VLOOKUP(入力例!U31,※編集不可※選択項目!$N$48:$P$51,3,TRUE),""))))))</f>
        <v/>
      </c>
      <c r="AF31" s="29" t="e">
        <f>VLOOKUP(Y31&amp;G31&amp;H31,※編集不可※選択項目!U:V,2,FALSE)</f>
        <v>#N/A</v>
      </c>
      <c r="AG31" s="28" t="str">
        <f t="shared" si="8"/>
        <v/>
      </c>
      <c r="AH31" s="29" t="str">
        <f t="shared" si="0"/>
        <v/>
      </c>
      <c r="AI31" s="197"/>
      <c r="AJ31" s="197"/>
      <c r="AK31" s="198"/>
      <c r="AL31" s="152">
        <f t="shared" si="9"/>
        <v>0</v>
      </c>
      <c r="AM31" s="152">
        <f t="shared" si="10"/>
        <v>0</v>
      </c>
      <c r="AN31" s="152">
        <f t="shared" si="3"/>
        <v>0</v>
      </c>
      <c r="AO31" s="152" t="str">
        <f t="shared" si="11"/>
        <v/>
      </c>
      <c r="AP31" s="209">
        <f t="shared" si="12"/>
        <v>0</v>
      </c>
      <c r="AQ31" s="209">
        <f t="shared" si="13"/>
        <v>0</v>
      </c>
    </row>
    <row r="32" spans="1:43" s="29" customFormat="1" ht="25" customHeight="1">
      <c r="A32" s="201">
        <f t="shared" si="4"/>
        <v>21</v>
      </c>
      <c r="B32" s="49" t="str">
        <f t="shared" si="1"/>
        <v/>
      </c>
      <c r="C32" s="201"/>
      <c r="D32" s="45" t="str">
        <f t="shared" si="5"/>
        <v/>
      </c>
      <c r="E32" s="45" t="str">
        <f t="shared" si="6"/>
        <v/>
      </c>
      <c r="F32" s="195"/>
      <c r="G32" s="202"/>
      <c r="H32" s="195"/>
      <c r="I32" s="45" t="str">
        <f>IF(OR(G32="",H32="",U32=""),"",IFERROR(VLOOKUP(G32&amp;H32&amp;U32,※編集不可※選択項目!$K$3:$P$51,5,FALSE),"該当なし"))</f>
        <v/>
      </c>
      <c r="J32" s="203"/>
      <c r="K32" s="195"/>
      <c r="L32" s="45" t="str">
        <f t="shared" si="14"/>
        <v/>
      </c>
      <c r="M32" s="195"/>
      <c r="N32" s="195"/>
      <c r="O32" s="45"/>
      <c r="P32" s="45"/>
      <c r="Q32" s="45"/>
      <c r="R32" s="45"/>
      <c r="S32" s="46" t="str">
        <f t="shared" si="7"/>
        <v/>
      </c>
      <c r="T32" s="204"/>
      <c r="U32" s="205"/>
      <c r="V32" s="206"/>
      <c r="W32" s="205"/>
      <c r="X32" s="206"/>
      <c r="Y32" s="195"/>
      <c r="Z32" s="207"/>
      <c r="AA32" s="203"/>
      <c r="AB32" s="208"/>
      <c r="AC32" s="70"/>
      <c r="AD32" s="28" t="e">
        <f>INDEX(※編集不可※選択項目!$P$3:$P$51,MATCH(入力例!G32&amp;入力例!H32&amp;入力例!I32,※編集不可※選択項目!$Q$3:$Q$51,0))</f>
        <v>#N/A</v>
      </c>
      <c r="AE32" s="28" t="str">
        <f>IF(I32&lt;&gt;"該当なし","",
IF(G32&amp;H32=※編集不可※選択項目!$J$3,VLOOKUP(入力例!U32,※編集不可※選択項目!$N$2:$P$13,3,TRUE),
IF(G32&amp;H32=※編集不可※選択項目!$J$15,VLOOKUP(入力例!U32,※編集不可※選択項目!$N$14:$P$25,3,TRUE),
IF(G32&amp;H32=※編集不可※選択項目!$J$27,VLOOKUP(入力例!U32,※編集不可※選択項目!$N$26:$P$41,3,TRUE),
IF(G32&amp;H32=※編集不可※選択項目!$J$43,VLOOKUP(入力例!U32,※編集不可※選択項目!$N$42:$P$46,3,TRUE),
IF(G32&amp;H32=※編集不可※選択項目!$J$48,VLOOKUP(入力例!U32,※編集不可※選択項目!$N$48:$P$51,3,TRUE),""))))))</f>
        <v/>
      </c>
      <c r="AF32" s="29" t="e">
        <f>VLOOKUP(Y32&amp;G32&amp;H32,※編集不可※選択項目!U:V,2,FALSE)</f>
        <v>#N/A</v>
      </c>
      <c r="AG32" s="28" t="str">
        <f t="shared" si="8"/>
        <v/>
      </c>
      <c r="AH32" s="29" t="str">
        <f t="shared" si="0"/>
        <v/>
      </c>
      <c r="AI32" s="197"/>
      <c r="AJ32" s="197"/>
      <c r="AK32" s="198"/>
      <c r="AL32" s="152">
        <f t="shared" si="9"/>
        <v>0</v>
      </c>
      <c r="AM32" s="152">
        <f t="shared" si="10"/>
        <v>0</v>
      </c>
      <c r="AN32" s="152">
        <f t="shared" si="3"/>
        <v>0</v>
      </c>
      <c r="AO32" s="152" t="str">
        <f t="shared" si="11"/>
        <v/>
      </c>
      <c r="AP32" s="209">
        <f t="shared" si="12"/>
        <v>0</v>
      </c>
      <c r="AQ32" s="209">
        <f t="shared" si="13"/>
        <v>0</v>
      </c>
    </row>
    <row r="33" spans="1:43" s="29" customFormat="1" ht="25" customHeight="1">
      <c r="A33" s="201">
        <f t="shared" si="4"/>
        <v>22</v>
      </c>
      <c r="B33" s="49" t="str">
        <f t="shared" si="1"/>
        <v/>
      </c>
      <c r="C33" s="201"/>
      <c r="D33" s="45" t="str">
        <f t="shared" si="5"/>
        <v/>
      </c>
      <c r="E33" s="45" t="str">
        <f t="shared" si="6"/>
        <v/>
      </c>
      <c r="F33" s="195"/>
      <c r="G33" s="202"/>
      <c r="H33" s="195"/>
      <c r="I33" s="45" t="str">
        <f>IF(OR(G33="",H33="",U33=""),"",IFERROR(VLOOKUP(G33&amp;H33&amp;U33,※編集不可※選択項目!$K$3:$P$51,5,FALSE),"該当なし"))</f>
        <v/>
      </c>
      <c r="J33" s="203"/>
      <c r="K33" s="195"/>
      <c r="L33" s="45" t="str">
        <f t="shared" si="14"/>
        <v/>
      </c>
      <c r="M33" s="195"/>
      <c r="N33" s="195"/>
      <c r="O33" s="45"/>
      <c r="P33" s="45"/>
      <c r="Q33" s="45"/>
      <c r="R33" s="45"/>
      <c r="S33" s="46" t="str">
        <f t="shared" si="7"/>
        <v/>
      </c>
      <c r="T33" s="204"/>
      <c r="U33" s="205"/>
      <c r="V33" s="206"/>
      <c r="W33" s="205"/>
      <c r="X33" s="206"/>
      <c r="Y33" s="195"/>
      <c r="Z33" s="207"/>
      <c r="AA33" s="203"/>
      <c r="AB33" s="208"/>
      <c r="AC33" s="70"/>
      <c r="AD33" s="28" t="e">
        <f>INDEX(※編集不可※選択項目!$P$3:$P$51,MATCH(入力例!G33&amp;入力例!H33&amp;入力例!I33,※編集不可※選択項目!$Q$3:$Q$51,0))</f>
        <v>#N/A</v>
      </c>
      <c r="AE33" s="28" t="str">
        <f>IF(I33&lt;&gt;"該当なし","",
IF(G33&amp;H33=※編集不可※選択項目!$J$3,VLOOKUP(入力例!U33,※編集不可※選択項目!$N$2:$P$13,3,TRUE),
IF(G33&amp;H33=※編集不可※選択項目!$J$15,VLOOKUP(入力例!U33,※編集不可※選択項目!$N$14:$P$25,3,TRUE),
IF(G33&amp;H33=※編集不可※選択項目!$J$27,VLOOKUP(入力例!U33,※編集不可※選択項目!$N$26:$P$41,3,TRUE),
IF(G33&amp;H33=※編集不可※選択項目!$J$43,VLOOKUP(入力例!U33,※編集不可※選択項目!$N$42:$P$46,3,TRUE),
IF(G33&amp;H33=※編集不可※選択項目!$J$48,VLOOKUP(入力例!U33,※編集不可※選択項目!$N$48:$P$51,3,TRUE),""))))))</f>
        <v/>
      </c>
      <c r="AF33" s="29" t="e">
        <f>VLOOKUP(Y33&amp;G33&amp;H33,※編集不可※選択項目!U:V,2,FALSE)</f>
        <v>#N/A</v>
      </c>
      <c r="AG33" s="28" t="str">
        <f t="shared" si="8"/>
        <v/>
      </c>
      <c r="AH33" s="29" t="str">
        <f t="shared" si="0"/>
        <v/>
      </c>
      <c r="AI33" s="197"/>
      <c r="AJ33" s="197"/>
      <c r="AK33" s="198"/>
      <c r="AL33" s="152">
        <f t="shared" si="9"/>
        <v>0</v>
      </c>
      <c r="AM33" s="152">
        <f t="shared" si="10"/>
        <v>0</v>
      </c>
      <c r="AN33" s="152">
        <f t="shared" si="3"/>
        <v>0</v>
      </c>
      <c r="AO33" s="152" t="str">
        <f t="shared" si="11"/>
        <v/>
      </c>
      <c r="AP33" s="209">
        <f t="shared" si="12"/>
        <v>0</v>
      </c>
      <c r="AQ33" s="209">
        <f t="shared" si="13"/>
        <v>0</v>
      </c>
    </row>
    <row r="34" spans="1:43" s="29" customFormat="1" ht="25" customHeight="1">
      <c r="A34" s="201">
        <f t="shared" si="4"/>
        <v>23</v>
      </c>
      <c r="B34" s="49" t="str">
        <f t="shared" si="1"/>
        <v/>
      </c>
      <c r="C34" s="201"/>
      <c r="D34" s="45" t="str">
        <f t="shared" si="5"/>
        <v/>
      </c>
      <c r="E34" s="45" t="str">
        <f t="shared" si="6"/>
        <v/>
      </c>
      <c r="F34" s="195"/>
      <c r="G34" s="202"/>
      <c r="H34" s="195"/>
      <c r="I34" s="45" t="str">
        <f>IF(OR(G34="",H34="",U34=""),"",IFERROR(VLOOKUP(G34&amp;H34&amp;U34,※編集不可※選択項目!$K$3:$P$51,5,FALSE),"該当なし"))</f>
        <v/>
      </c>
      <c r="J34" s="203"/>
      <c r="K34" s="195"/>
      <c r="L34" s="45" t="str">
        <f t="shared" si="14"/>
        <v/>
      </c>
      <c r="M34" s="195"/>
      <c r="N34" s="195"/>
      <c r="O34" s="45"/>
      <c r="P34" s="45"/>
      <c r="Q34" s="45"/>
      <c r="R34" s="45"/>
      <c r="S34" s="46" t="str">
        <f t="shared" si="7"/>
        <v/>
      </c>
      <c r="T34" s="204"/>
      <c r="U34" s="205"/>
      <c r="V34" s="206"/>
      <c r="W34" s="205"/>
      <c r="X34" s="206"/>
      <c r="Y34" s="195"/>
      <c r="Z34" s="207"/>
      <c r="AA34" s="203"/>
      <c r="AB34" s="208"/>
      <c r="AC34" s="70"/>
      <c r="AD34" s="28" t="e">
        <f>INDEX(※編集不可※選択項目!$P$3:$P$51,MATCH(入力例!G34&amp;入力例!H34&amp;入力例!I34,※編集不可※選択項目!$Q$3:$Q$51,0))</f>
        <v>#N/A</v>
      </c>
      <c r="AE34" s="28" t="str">
        <f>IF(I34&lt;&gt;"該当なし","",
IF(G34&amp;H34=※編集不可※選択項目!$J$3,VLOOKUP(入力例!U34,※編集不可※選択項目!$N$2:$P$13,3,TRUE),
IF(G34&amp;H34=※編集不可※選択項目!$J$15,VLOOKUP(入力例!U34,※編集不可※選択項目!$N$14:$P$25,3,TRUE),
IF(G34&amp;H34=※編集不可※選択項目!$J$27,VLOOKUP(入力例!U34,※編集不可※選択項目!$N$26:$P$41,3,TRUE),
IF(G34&amp;H34=※編集不可※選択項目!$J$43,VLOOKUP(入力例!U34,※編集不可※選択項目!$N$42:$P$46,3,TRUE),
IF(G34&amp;H34=※編集不可※選択項目!$J$48,VLOOKUP(入力例!U34,※編集不可※選択項目!$N$48:$P$51,3,TRUE),""))))))</f>
        <v/>
      </c>
      <c r="AF34" s="29" t="e">
        <f>VLOOKUP(Y34&amp;G34&amp;H34,※編集不可※選択項目!U:V,2,FALSE)</f>
        <v>#N/A</v>
      </c>
      <c r="AG34" s="28" t="str">
        <f t="shared" si="8"/>
        <v/>
      </c>
      <c r="AH34" s="29" t="str">
        <f t="shared" si="0"/>
        <v/>
      </c>
      <c r="AI34" s="197"/>
      <c r="AJ34" s="197"/>
      <c r="AK34" s="198"/>
      <c r="AL34" s="152">
        <f t="shared" si="9"/>
        <v>0</v>
      </c>
      <c r="AM34" s="152">
        <f t="shared" si="10"/>
        <v>0</v>
      </c>
      <c r="AN34" s="152">
        <f t="shared" si="3"/>
        <v>0</v>
      </c>
      <c r="AO34" s="152" t="str">
        <f t="shared" si="11"/>
        <v/>
      </c>
      <c r="AP34" s="209">
        <f t="shared" si="12"/>
        <v>0</v>
      </c>
      <c r="AQ34" s="209">
        <f t="shared" si="13"/>
        <v>0</v>
      </c>
    </row>
    <row r="35" spans="1:43" s="29" customFormat="1" ht="25" customHeight="1">
      <c r="A35" s="201">
        <f t="shared" si="4"/>
        <v>24</v>
      </c>
      <c r="B35" s="49" t="str">
        <f t="shared" si="1"/>
        <v/>
      </c>
      <c r="C35" s="201"/>
      <c r="D35" s="45" t="str">
        <f t="shared" si="5"/>
        <v/>
      </c>
      <c r="E35" s="45" t="str">
        <f t="shared" si="6"/>
        <v/>
      </c>
      <c r="F35" s="195"/>
      <c r="G35" s="202"/>
      <c r="H35" s="195"/>
      <c r="I35" s="45" t="str">
        <f>IF(OR(G35="",H35="",U35=""),"",IFERROR(VLOOKUP(G35&amp;H35&amp;U35,※編集不可※選択項目!$K$3:$P$51,5,FALSE),"該当なし"))</f>
        <v/>
      </c>
      <c r="J35" s="203"/>
      <c r="K35" s="195"/>
      <c r="L35" s="45" t="str">
        <f t="shared" si="14"/>
        <v/>
      </c>
      <c r="M35" s="195"/>
      <c r="N35" s="195"/>
      <c r="O35" s="45"/>
      <c r="P35" s="45"/>
      <c r="Q35" s="45"/>
      <c r="R35" s="45"/>
      <c r="S35" s="46" t="str">
        <f t="shared" si="7"/>
        <v/>
      </c>
      <c r="T35" s="204"/>
      <c r="U35" s="205"/>
      <c r="V35" s="206"/>
      <c r="W35" s="205"/>
      <c r="X35" s="206"/>
      <c r="Y35" s="195"/>
      <c r="Z35" s="207"/>
      <c r="AA35" s="203"/>
      <c r="AB35" s="208"/>
      <c r="AC35" s="70"/>
      <c r="AD35" s="28" t="e">
        <f>INDEX(※編集不可※選択項目!$P$3:$P$51,MATCH(入力例!G35&amp;入力例!H35&amp;入力例!I35,※編集不可※選択項目!$Q$3:$Q$51,0))</f>
        <v>#N/A</v>
      </c>
      <c r="AE35" s="28" t="str">
        <f>IF(I35&lt;&gt;"該当なし","",
IF(G35&amp;H35=※編集不可※選択項目!$J$3,VLOOKUP(入力例!U35,※編集不可※選択項目!$N$2:$P$13,3,TRUE),
IF(G35&amp;H35=※編集不可※選択項目!$J$15,VLOOKUP(入力例!U35,※編集不可※選択項目!$N$14:$P$25,3,TRUE),
IF(G35&amp;H35=※編集不可※選択項目!$J$27,VLOOKUP(入力例!U35,※編集不可※選択項目!$N$26:$P$41,3,TRUE),
IF(G35&amp;H35=※編集不可※選択項目!$J$43,VLOOKUP(入力例!U35,※編集不可※選択項目!$N$42:$P$46,3,TRUE),
IF(G35&amp;H35=※編集不可※選択項目!$J$48,VLOOKUP(入力例!U35,※編集不可※選択項目!$N$48:$P$51,3,TRUE),""))))))</f>
        <v/>
      </c>
      <c r="AF35" s="29" t="e">
        <f>VLOOKUP(Y35&amp;G35&amp;H35,※編集不可※選択項目!U:V,2,FALSE)</f>
        <v>#N/A</v>
      </c>
      <c r="AG35" s="28" t="str">
        <f t="shared" si="8"/>
        <v/>
      </c>
      <c r="AH35" s="29" t="str">
        <f t="shared" si="0"/>
        <v/>
      </c>
      <c r="AI35" s="197"/>
      <c r="AJ35" s="197"/>
      <c r="AK35" s="198"/>
      <c r="AL35" s="152">
        <f t="shared" si="9"/>
        <v>0</v>
      </c>
      <c r="AM35" s="152">
        <f t="shared" si="10"/>
        <v>0</v>
      </c>
      <c r="AN35" s="152">
        <f t="shared" si="3"/>
        <v>0</v>
      </c>
      <c r="AO35" s="152" t="str">
        <f t="shared" si="11"/>
        <v/>
      </c>
      <c r="AP35" s="209">
        <f t="shared" si="12"/>
        <v>0</v>
      </c>
      <c r="AQ35" s="209">
        <f t="shared" si="13"/>
        <v>0</v>
      </c>
    </row>
    <row r="36" spans="1:43" s="29" customFormat="1" ht="25" customHeight="1">
      <c r="A36" s="201">
        <f t="shared" si="4"/>
        <v>25</v>
      </c>
      <c r="B36" s="49" t="str">
        <f t="shared" si="1"/>
        <v/>
      </c>
      <c r="C36" s="201"/>
      <c r="D36" s="45" t="str">
        <f t="shared" si="5"/>
        <v/>
      </c>
      <c r="E36" s="45" t="str">
        <f t="shared" si="6"/>
        <v/>
      </c>
      <c r="F36" s="195"/>
      <c r="G36" s="202"/>
      <c r="H36" s="195"/>
      <c r="I36" s="45" t="str">
        <f>IF(OR(G36="",H36="",U36=""),"",IFERROR(VLOOKUP(G36&amp;H36&amp;U36,※編集不可※選択項目!$K$3:$P$51,5,FALSE),"該当なし"))</f>
        <v/>
      </c>
      <c r="J36" s="203"/>
      <c r="K36" s="195"/>
      <c r="L36" s="45" t="str">
        <f t="shared" si="14"/>
        <v/>
      </c>
      <c r="M36" s="195"/>
      <c r="N36" s="195"/>
      <c r="O36" s="45"/>
      <c r="P36" s="45"/>
      <c r="Q36" s="45"/>
      <c r="R36" s="45"/>
      <c r="S36" s="46" t="str">
        <f t="shared" si="7"/>
        <v/>
      </c>
      <c r="T36" s="204"/>
      <c r="U36" s="205"/>
      <c r="V36" s="206"/>
      <c r="W36" s="205"/>
      <c r="X36" s="206"/>
      <c r="Y36" s="195"/>
      <c r="Z36" s="207"/>
      <c r="AA36" s="203"/>
      <c r="AB36" s="208"/>
      <c r="AC36" s="70"/>
      <c r="AD36" s="28" t="e">
        <f>INDEX(※編集不可※選択項目!$P$3:$P$51,MATCH(入力例!G36&amp;入力例!H36&amp;入力例!I36,※編集不可※選択項目!$Q$3:$Q$51,0))</f>
        <v>#N/A</v>
      </c>
      <c r="AE36" s="28" t="str">
        <f>IF(I36&lt;&gt;"該当なし","",
IF(G36&amp;H36=※編集不可※選択項目!$J$3,VLOOKUP(入力例!U36,※編集不可※選択項目!$N$2:$P$13,3,TRUE),
IF(G36&amp;H36=※編集不可※選択項目!$J$15,VLOOKUP(入力例!U36,※編集不可※選択項目!$N$14:$P$25,3,TRUE),
IF(G36&amp;H36=※編集不可※選択項目!$J$27,VLOOKUP(入力例!U36,※編集不可※選択項目!$N$26:$P$41,3,TRUE),
IF(G36&amp;H36=※編集不可※選択項目!$J$43,VLOOKUP(入力例!U36,※編集不可※選択項目!$N$42:$P$46,3,TRUE),
IF(G36&amp;H36=※編集不可※選択項目!$J$48,VLOOKUP(入力例!U36,※編集不可※選択項目!$N$48:$P$51,3,TRUE),""))))))</f>
        <v/>
      </c>
      <c r="AF36" s="29" t="e">
        <f>VLOOKUP(Y36&amp;G36&amp;H36,※編集不可※選択項目!U:V,2,FALSE)</f>
        <v>#N/A</v>
      </c>
      <c r="AG36" s="28" t="str">
        <f t="shared" si="8"/>
        <v/>
      </c>
      <c r="AH36" s="29" t="str">
        <f t="shared" si="0"/>
        <v/>
      </c>
      <c r="AI36" s="197"/>
      <c r="AJ36" s="197"/>
      <c r="AK36" s="198"/>
      <c r="AL36" s="152">
        <f t="shared" si="9"/>
        <v>0</v>
      </c>
      <c r="AM36" s="152">
        <f t="shared" si="10"/>
        <v>0</v>
      </c>
      <c r="AN36" s="152">
        <f t="shared" si="3"/>
        <v>0</v>
      </c>
      <c r="AO36" s="152" t="str">
        <f t="shared" si="11"/>
        <v/>
      </c>
      <c r="AP36" s="209">
        <f t="shared" si="12"/>
        <v>0</v>
      </c>
      <c r="AQ36" s="209">
        <f t="shared" si="13"/>
        <v>0</v>
      </c>
    </row>
    <row r="37" spans="1:43" s="29" customFormat="1" ht="25" customHeight="1">
      <c r="A37" s="201">
        <f t="shared" si="4"/>
        <v>26</v>
      </c>
      <c r="B37" s="49" t="str">
        <f t="shared" si="1"/>
        <v/>
      </c>
      <c r="C37" s="201"/>
      <c r="D37" s="45" t="str">
        <f t="shared" si="5"/>
        <v/>
      </c>
      <c r="E37" s="45" t="str">
        <f t="shared" si="6"/>
        <v/>
      </c>
      <c r="F37" s="195"/>
      <c r="G37" s="202"/>
      <c r="H37" s="195"/>
      <c r="I37" s="45" t="str">
        <f>IF(OR(G37="",H37="",U37=""),"",IFERROR(VLOOKUP(G37&amp;H37&amp;U37,※編集不可※選択項目!$K$3:$P$51,5,FALSE),"該当なし"))</f>
        <v/>
      </c>
      <c r="J37" s="203"/>
      <c r="K37" s="195"/>
      <c r="L37" s="45" t="str">
        <f t="shared" si="14"/>
        <v/>
      </c>
      <c r="M37" s="195"/>
      <c r="N37" s="195"/>
      <c r="O37" s="45"/>
      <c r="P37" s="45"/>
      <c r="Q37" s="45"/>
      <c r="R37" s="45"/>
      <c r="S37" s="46" t="str">
        <f t="shared" si="7"/>
        <v/>
      </c>
      <c r="T37" s="204"/>
      <c r="U37" s="205"/>
      <c r="V37" s="206"/>
      <c r="W37" s="205"/>
      <c r="X37" s="206"/>
      <c r="Y37" s="195"/>
      <c r="Z37" s="207"/>
      <c r="AA37" s="203"/>
      <c r="AB37" s="208"/>
      <c r="AC37" s="70"/>
      <c r="AD37" s="28" t="e">
        <f>INDEX(※編集不可※選択項目!$P$3:$P$51,MATCH(入力例!G37&amp;入力例!H37&amp;入力例!I37,※編集不可※選択項目!$Q$3:$Q$51,0))</f>
        <v>#N/A</v>
      </c>
      <c r="AE37" s="28" t="str">
        <f>IF(I37&lt;&gt;"該当なし","",
IF(G37&amp;H37=※編集不可※選択項目!$J$3,VLOOKUP(入力例!U37,※編集不可※選択項目!$N$2:$P$13,3,TRUE),
IF(G37&amp;H37=※編集不可※選択項目!$J$15,VLOOKUP(入力例!U37,※編集不可※選択項目!$N$14:$P$25,3,TRUE),
IF(G37&amp;H37=※編集不可※選択項目!$J$27,VLOOKUP(入力例!U37,※編集不可※選択項目!$N$26:$P$41,3,TRUE),
IF(G37&amp;H37=※編集不可※選択項目!$J$43,VLOOKUP(入力例!U37,※編集不可※選択項目!$N$42:$P$46,3,TRUE),
IF(G37&amp;H37=※編集不可※選択項目!$J$48,VLOOKUP(入力例!U37,※編集不可※選択項目!$N$48:$P$51,3,TRUE),""))))))</f>
        <v/>
      </c>
      <c r="AF37" s="29" t="e">
        <f>VLOOKUP(Y37&amp;G37&amp;H37,※編集不可※選択項目!U:V,2,FALSE)</f>
        <v>#N/A</v>
      </c>
      <c r="AG37" s="28" t="str">
        <f t="shared" si="8"/>
        <v/>
      </c>
      <c r="AH37" s="29" t="str">
        <f t="shared" si="0"/>
        <v/>
      </c>
      <c r="AI37" s="197"/>
      <c r="AJ37" s="197"/>
      <c r="AK37" s="198"/>
      <c r="AL37" s="152">
        <f t="shared" si="9"/>
        <v>0</v>
      </c>
      <c r="AM37" s="152">
        <f t="shared" si="10"/>
        <v>0</v>
      </c>
      <c r="AN37" s="152">
        <f t="shared" si="3"/>
        <v>0</v>
      </c>
      <c r="AO37" s="152" t="str">
        <f t="shared" si="11"/>
        <v/>
      </c>
      <c r="AP37" s="209">
        <f t="shared" si="12"/>
        <v>0</v>
      </c>
      <c r="AQ37" s="209">
        <f t="shared" si="13"/>
        <v>0</v>
      </c>
    </row>
    <row r="38" spans="1:43" s="29" customFormat="1" ht="25" customHeight="1">
      <c r="A38" s="201">
        <f t="shared" si="4"/>
        <v>27</v>
      </c>
      <c r="B38" s="49" t="str">
        <f t="shared" si="1"/>
        <v/>
      </c>
      <c r="C38" s="201"/>
      <c r="D38" s="45" t="str">
        <f t="shared" si="5"/>
        <v/>
      </c>
      <c r="E38" s="45" t="str">
        <f t="shared" si="6"/>
        <v/>
      </c>
      <c r="F38" s="195"/>
      <c r="G38" s="202"/>
      <c r="H38" s="195"/>
      <c r="I38" s="45" t="str">
        <f>IF(OR(G38="",H38="",U38=""),"",IFERROR(VLOOKUP(G38&amp;H38&amp;U38,※編集不可※選択項目!$K$3:$P$51,5,FALSE),"該当なし"))</f>
        <v/>
      </c>
      <c r="J38" s="203"/>
      <c r="K38" s="195"/>
      <c r="L38" s="45" t="str">
        <f t="shared" si="14"/>
        <v/>
      </c>
      <c r="M38" s="195"/>
      <c r="N38" s="195"/>
      <c r="O38" s="45"/>
      <c r="P38" s="45"/>
      <c r="Q38" s="45"/>
      <c r="R38" s="45"/>
      <c r="S38" s="46" t="str">
        <f t="shared" si="7"/>
        <v/>
      </c>
      <c r="T38" s="204"/>
      <c r="U38" s="205"/>
      <c r="V38" s="206"/>
      <c r="W38" s="205"/>
      <c r="X38" s="206"/>
      <c r="Y38" s="195"/>
      <c r="Z38" s="207"/>
      <c r="AA38" s="203"/>
      <c r="AB38" s="208"/>
      <c r="AC38" s="70"/>
      <c r="AD38" s="28" t="e">
        <f>INDEX(※編集不可※選択項目!$P$3:$P$51,MATCH(入力例!G38&amp;入力例!H38&amp;入力例!I38,※編集不可※選択項目!$Q$3:$Q$51,0))</f>
        <v>#N/A</v>
      </c>
      <c r="AE38" s="28" t="str">
        <f>IF(I38&lt;&gt;"該当なし","",
IF(G38&amp;H38=※編集不可※選択項目!$J$3,VLOOKUP(入力例!U38,※編集不可※選択項目!$N$2:$P$13,3,TRUE),
IF(G38&amp;H38=※編集不可※選択項目!$J$15,VLOOKUP(入力例!U38,※編集不可※選択項目!$N$14:$P$25,3,TRUE),
IF(G38&amp;H38=※編集不可※選択項目!$J$27,VLOOKUP(入力例!U38,※編集不可※選択項目!$N$26:$P$41,3,TRUE),
IF(G38&amp;H38=※編集不可※選択項目!$J$43,VLOOKUP(入力例!U38,※編集不可※選択項目!$N$42:$P$46,3,TRUE),
IF(G38&amp;H38=※編集不可※選択項目!$J$48,VLOOKUP(入力例!U38,※編集不可※選択項目!$N$48:$P$51,3,TRUE),""))))))</f>
        <v/>
      </c>
      <c r="AF38" s="29" t="e">
        <f>VLOOKUP(Y38&amp;G38&amp;H38,※編集不可※選択項目!U:V,2,FALSE)</f>
        <v>#N/A</v>
      </c>
      <c r="AG38" s="28" t="str">
        <f t="shared" si="8"/>
        <v/>
      </c>
      <c r="AH38" s="29" t="str">
        <f t="shared" si="0"/>
        <v/>
      </c>
      <c r="AI38" s="197"/>
      <c r="AJ38" s="197"/>
      <c r="AK38" s="198"/>
      <c r="AL38" s="152">
        <f t="shared" si="9"/>
        <v>0</v>
      </c>
      <c r="AM38" s="152">
        <f t="shared" si="10"/>
        <v>0</v>
      </c>
      <c r="AN38" s="152">
        <f t="shared" si="3"/>
        <v>0</v>
      </c>
      <c r="AO38" s="152" t="str">
        <f t="shared" si="11"/>
        <v/>
      </c>
      <c r="AP38" s="209">
        <f t="shared" si="12"/>
        <v>0</v>
      </c>
      <c r="AQ38" s="209">
        <f t="shared" si="13"/>
        <v>0</v>
      </c>
    </row>
    <row r="39" spans="1:43" s="29" customFormat="1" ht="25" customHeight="1">
      <c r="A39" s="201">
        <f t="shared" si="4"/>
        <v>28</v>
      </c>
      <c r="B39" s="49" t="str">
        <f t="shared" si="1"/>
        <v/>
      </c>
      <c r="C39" s="201"/>
      <c r="D39" s="45" t="str">
        <f t="shared" si="5"/>
        <v/>
      </c>
      <c r="E39" s="45" t="str">
        <f t="shared" si="6"/>
        <v/>
      </c>
      <c r="F39" s="195"/>
      <c r="G39" s="202"/>
      <c r="H39" s="195"/>
      <c r="I39" s="45" t="str">
        <f>IF(OR(G39="",H39="",U39=""),"",IFERROR(VLOOKUP(G39&amp;H39&amp;U39,※編集不可※選択項目!$K$3:$P$51,5,FALSE),"該当なし"))</f>
        <v/>
      </c>
      <c r="J39" s="203"/>
      <c r="K39" s="195"/>
      <c r="L39" s="45" t="str">
        <f t="shared" si="14"/>
        <v/>
      </c>
      <c r="M39" s="195"/>
      <c r="N39" s="195"/>
      <c r="O39" s="45"/>
      <c r="P39" s="45"/>
      <c r="Q39" s="45"/>
      <c r="R39" s="45"/>
      <c r="S39" s="46" t="str">
        <f t="shared" si="7"/>
        <v/>
      </c>
      <c r="T39" s="204"/>
      <c r="U39" s="205"/>
      <c r="V39" s="206"/>
      <c r="W39" s="205"/>
      <c r="X39" s="206"/>
      <c r="Y39" s="195"/>
      <c r="Z39" s="207"/>
      <c r="AA39" s="203"/>
      <c r="AB39" s="208"/>
      <c r="AC39" s="70"/>
      <c r="AD39" s="28" t="e">
        <f>INDEX(※編集不可※選択項目!$P$3:$P$51,MATCH(入力例!G39&amp;入力例!H39&amp;入力例!I39,※編集不可※選択項目!$Q$3:$Q$51,0))</f>
        <v>#N/A</v>
      </c>
      <c r="AE39" s="28" t="str">
        <f>IF(I39&lt;&gt;"該当なし","",
IF(G39&amp;H39=※編集不可※選択項目!$J$3,VLOOKUP(入力例!U39,※編集不可※選択項目!$N$2:$P$13,3,TRUE),
IF(G39&amp;H39=※編集不可※選択項目!$J$15,VLOOKUP(入力例!U39,※編集不可※選択項目!$N$14:$P$25,3,TRUE),
IF(G39&amp;H39=※編集不可※選択項目!$J$27,VLOOKUP(入力例!U39,※編集不可※選択項目!$N$26:$P$41,3,TRUE),
IF(G39&amp;H39=※編集不可※選択項目!$J$43,VLOOKUP(入力例!U39,※編集不可※選択項目!$N$42:$P$46,3,TRUE),
IF(G39&amp;H39=※編集不可※選択項目!$J$48,VLOOKUP(入力例!U39,※編集不可※選択項目!$N$48:$P$51,3,TRUE),""))))))</f>
        <v/>
      </c>
      <c r="AF39" s="29" t="e">
        <f>VLOOKUP(Y39&amp;G39&amp;H39,※編集不可※選択項目!U:V,2,FALSE)</f>
        <v>#N/A</v>
      </c>
      <c r="AG39" s="28" t="str">
        <f t="shared" si="8"/>
        <v/>
      </c>
      <c r="AH39" s="29" t="str">
        <f t="shared" si="0"/>
        <v/>
      </c>
      <c r="AI39" s="197"/>
      <c r="AJ39" s="197"/>
      <c r="AK39" s="198"/>
      <c r="AL39" s="152">
        <f t="shared" si="9"/>
        <v>0</v>
      </c>
      <c r="AM39" s="152">
        <f t="shared" si="10"/>
        <v>0</v>
      </c>
      <c r="AN39" s="152">
        <f t="shared" si="3"/>
        <v>0</v>
      </c>
      <c r="AO39" s="152" t="str">
        <f t="shared" si="11"/>
        <v/>
      </c>
      <c r="AP39" s="209">
        <f t="shared" si="12"/>
        <v>0</v>
      </c>
      <c r="AQ39" s="209">
        <f t="shared" si="13"/>
        <v>0</v>
      </c>
    </row>
    <row r="40" spans="1:43" s="29" customFormat="1" ht="25" customHeight="1">
      <c r="A40" s="201">
        <f t="shared" si="4"/>
        <v>29</v>
      </c>
      <c r="B40" s="49" t="str">
        <f t="shared" si="1"/>
        <v/>
      </c>
      <c r="C40" s="201"/>
      <c r="D40" s="45" t="str">
        <f t="shared" si="5"/>
        <v/>
      </c>
      <c r="E40" s="45" t="str">
        <f t="shared" si="6"/>
        <v/>
      </c>
      <c r="F40" s="195"/>
      <c r="G40" s="202"/>
      <c r="H40" s="195"/>
      <c r="I40" s="45" t="str">
        <f>IF(OR(G40="",H40="",U40=""),"",IFERROR(VLOOKUP(G40&amp;H40&amp;U40,※編集不可※選択項目!$K$3:$P$51,5,FALSE),"該当なし"))</f>
        <v/>
      </c>
      <c r="J40" s="203"/>
      <c r="K40" s="195"/>
      <c r="L40" s="45" t="str">
        <f t="shared" si="14"/>
        <v/>
      </c>
      <c r="M40" s="195"/>
      <c r="N40" s="195"/>
      <c r="O40" s="45"/>
      <c r="P40" s="45"/>
      <c r="Q40" s="45"/>
      <c r="R40" s="45"/>
      <c r="S40" s="46" t="str">
        <f t="shared" si="7"/>
        <v/>
      </c>
      <c r="T40" s="204"/>
      <c r="U40" s="205"/>
      <c r="V40" s="206"/>
      <c r="W40" s="205"/>
      <c r="X40" s="206"/>
      <c r="Y40" s="195"/>
      <c r="Z40" s="207"/>
      <c r="AA40" s="203"/>
      <c r="AB40" s="208"/>
      <c r="AC40" s="70"/>
      <c r="AD40" s="28" t="e">
        <f>INDEX(※編集不可※選択項目!$P$3:$P$51,MATCH(入力例!G40&amp;入力例!H40&amp;入力例!I40,※編集不可※選択項目!$Q$3:$Q$51,0))</f>
        <v>#N/A</v>
      </c>
      <c r="AE40" s="28" t="str">
        <f>IF(I40&lt;&gt;"該当なし","",
IF(G40&amp;H40=※編集不可※選択項目!$J$3,VLOOKUP(入力例!U40,※編集不可※選択項目!$N$2:$P$13,3,TRUE),
IF(G40&amp;H40=※編集不可※選択項目!$J$15,VLOOKUP(入力例!U40,※編集不可※選択項目!$N$14:$P$25,3,TRUE),
IF(G40&amp;H40=※編集不可※選択項目!$J$27,VLOOKUP(入力例!U40,※編集不可※選択項目!$N$26:$P$41,3,TRUE),
IF(G40&amp;H40=※編集不可※選択項目!$J$43,VLOOKUP(入力例!U40,※編集不可※選択項目!$N$42:$P$46,3,TRUE),
IF(G40&amp;H40=※編集不可※選択項目!$J$48,VLOOKUP(入力例!U40,※編集不可※選択項目!$N$48:$P$51,3,TRUE),""))))))</f>
        <v/>
      </c>
      <c r="AF40" s="29" t="e">
        <f>VLOOKUP(Y40&amp;G40&amp;H40,※編集不可※選択項目!U:V,2,FALSE)</f>
        <v>#N/A</v>
      </c>
      <c r="AG40" s="28" t="str">
        <f t="shared" si="8"/>
        <v/>
      </c>
      <c r="AH40" s="29" t="str">
        <f t="shared" si="0"/>
        <v/>
      </c>
      <c r="AI40" s="197"/>
      <c r="AJ40" s="197"/>
      <c r="AK40" s="198"/>
      <c r="AL40" s="152">
        <f t="shared" si="9"/>
        <v>0</v>
      </c>
      <c r="AM40" s="152">
        <f t="shared" si="10"/>
        <v>0</v>
      </c>
      <c r="AN40" s="152">
        <f t="shared" si="3"/>
        <v>0</v>
      </c>
      <c r="AO40" s="152" t="str">
        <f t="shared" si="11"/>
        <v/>
      </c>
      <c r="AP40" s="209">
        <f t="shared" si="12"/>
        <v>0</v>
      </c>
      <c r="AQ40" s="209">
        <f t="shared" si="13"/>
        <v>0</v>
      </c>
    </row>
    <row r="41" spans="1:43" s="29" customFormat="1" ht="25" customHeight="1">
      <c r="A41" s="201">
        <f t="shared" si="4"/>
        <v>30</v>
      </c>
      <c r="B41" s="49" t="str">
        <f t="shared" si="1"/>
        <v/>
      </c>
      <c r="C41" s="201"/>
      <c r="D41" s="45" t="str">
        <f t="shared" si="5"/>
        <v/>
      </c>
      <c r="E41" s="45" t="str">
        <f t="shared" si="6"/>
        <v/>
      </c>
      <c r="F41" s="195"/>
      <c r="G41" s="202"/>
      <c r="H41" s="195"/>
      <c r="I41" s="45" t="str">
        <f>IF(OR(G41="",H41="",U41=""),"",IFERROR(VLOOKUP(G41&amp;H41&amp;U41,※編集不可※選択項目!$K$3:$P$51,5,FALSE),"該当なし"))</f>
        <v/>
      </c>
      <c r="J41" s="203"/>
      <c r="K41" s="195"/>
      <c r="L41" s="45" t="str">
        <f t="shared" si="14"/>
        <v/>
      </c>
      <c r="M41" s="195"/>
      <c r="N41" s="195"/>
      <c r="O41" s="45"/>
      <c r="P41" s="45"/>
      <c r="Q41" s="45"/>
      <c r="R41" s="45"/>
      <c r="S41" s="46" t="str">
        <f t="shared" si="7"/>
        <v/>
      </c>
      <c r="T41" s="204"/>
      <c r="U41" s="205"/>
      <c r="V41" s="206"/>
      <c r="W41" s="205"/>
      <c r="X41" s="206"/>
      <c r="Y41" s="195"/>
      <c r="Z41" s="207"/>
      <c r="AA41" s="203"/>
      <c r="AB41" s="208"/>
      <c r="AC41" s="70"/>
      <c r="AD41" s="28" t="e">
        <f>INDEX(※編集不可※選択項目!$P$3:$P$51,MATCH(入力例!G41&amp;入力例!H41&amp;入力例!I41,※編集不可※選択項目!$Q$3:$Q$51,0))</f>
        <v>#N/A</v>
      </c>
      <c r="AE41" s="28" t="str">
        <f>IF(I41&lt;&gt;"該当なし","",
IF(G41&amp;H41=※編集不可※選択項目!$J$3,VLOOKUP(入力例!U41,※編集不可※選択項目!$N$2:$P$13,3,TRUE),
IF(G41&amp;H41=※編集不可※選択項目!$J$15,VLOOKUP(入力例!U41,※編集不可※選択項目!$N$14:$P$25,3,TRUE),
IF(G41&amp;H41=※編集不可※選択項目!$J$27,VLOOKUP(入力例!U41,※編集不可※選択項目!$N$26:$P$41,3,TRUE),
IF(G41&amp;H41=※編集不可※選択項目!$J$43,VLOOKUP(入力例!U41,※編集不可※選択項目!$N$42:$P$46,3,TRUE),
IF(G41&amp;H41=※編集不可※選択項目!$J$48,VLOOKUP(入力例!U41,※編集不可※選択項目!$N$48:$P$51,3,TRUE),""))))))</f>
        <v/>
      </c>
      <c r="AF41" s="29" t="e">
        <f>VLOOKUP(Y41&amp;G41&amp;H41,※編集不可※選択項目!U:V,2,FALSE)</f>
        <v>#N/A</v>
      </c>
      <c r="AG41" s="28" t="str">
        <f t="shared" si="8"/>
        <v/>
      </c>
      <c r="AH41" s="29" t="str">
        <f t="shared" si="0"/>
        <v/>
      </c>
      <c r="AI41" s="197"/>
      <c r="AJ41" s="197"/>
      <c r="AK41" s="198"/>
      <c r="AL41" s="152">
        <f t="shared" si="9"/>
        <v>0</v>
      </c>
      <c r="AM41" s="152">
        <f t="shared" si="10"/>
        <v>0</v>
      </c>
      <c r="AN41" s="152">
        <f t="shared" si="3"/>
        <v>0</v>
      </c>
      <c r="AO41" s="152" t="str">
        <f t="shared" si="11"/>
        <v/>
      </c>
      <c r="AP41" s="209">
        <f t="shared" si="12"/>
        <v>0</v>
      </c>
      <c r="AQ41" s="209">
        <f t="shared" si="13"/>
        <v>0</v>
      </c>
    </row>
    <row r="42" spans="1:43" s="29" customFormat="1" ht="25" customHeight="1">
      <c r="A42" s="201">
        <f t="shared" si="4"/>
        <v>31</v>
      </c>
      <c r="B42" s="49" t="str">
        <f t="shared" si="1"/>
        <v/>
      </c>
      <c r="C42" s="201"/>
      <c r="D42" s="45" t="str">
        <f t="shared" si="5"/>
        <v/>
      </c>
      <c r="E42" s="45" t="str">
        <f t="shared" si="6"/>
        <v/>
      </c>
      <c r="F42" s="195"/>
      <c r="G42" s="202"/>
      <c r="H42" s="195"/>
      <c r="I42" s="45" t="str">
        <f>IF(OR(G42="",H42="",U42=""),"",IFERROR(VLOOKUP(G42&amp;H42&amp;U42,※編集不可※選択項目!$K$3:$P$51,5,FALSE),"該当なし"))</f>
        <v/>
      </c>
      <c r="J42" s="203"/>
      <c r="K42" s="195"/>
      <c r="L42" s="45" t="str">
        <f t="shared" si="14"/>
        <v/>
      </c>
      <c r="M42" s="195"/>
      <c r="N42" s="195"/>
      <c r="O42" s="45"/>
      <c r="P42" s="45"/>
      <c r="Q42" s="45"/>
      <c r="R42" s="45"/>
      <c r="S42" s="46" t="str">
        <f t="shared" si="7"/>
        <v/>
      </c>
      <c r="T42" s="204"/>
      <c r="U42" s="205"/>
      <c r="V42" s="206"/>
      <c r="W42" s="205"/>
      <c r="X42" s="206"/>
      <c r="Y42" s="195"/>
      <c r="Z42" s="207"/>
      <c r="AA42" s="203"/>
      <c r="AB42" s="208"/>
      <c r="AC42" s="70"/>
      <c r="AD42" s="28" t="e">
        <f>INDEX(※編集不可※選択項目!$P$3:$P$51,MATCH(入力例!G42&amp;入力例!H42&amp;入力例!I42,※編集不可※選択項目!$Q$3:$Q$51,0))</f>
        <v>#N/A</v>
      </c>
      <c r="AE42" s="28" t="str">
        <f>IF(I42&lt;&gt;"該当なし","",
IF(G42&amp;H42=※編集不可※選択項目!$J$3,VLOOKUP(入力例!U42,※編集不可※選択項目!$N$2:$P$13,3,TRUE),
IF(G42&amp;H42=※編集不可※選択項目!$J$15,VLOOKUP(入力例!U42,※編集不可※選択項目!$N$14:$P$25,3,TRUE),
IF(G42&amp;H42=※編集不可※選択項目!$J$27,VLOOKUP(入力例!U42,※編集不可※選択項目!$N$26:$P$41,3,TRUE),
IF(G42&amp;H42=※編集不可※選択項目!$J$43,VLOOKUP(入力例!U42,※編集不可※選択項目!$N$42:$P$46,3,TRUE),
IF(G42&amp;H42=※編集不可※選択項目!$J$48,VLOOKUP(入力例!U42,※編集不可※選択項目!$N$48:$P$51,3,TRUE),""))))))</f>
        <v/>
      </c>
      <c r="AF42" s="29" t="e">
        <f>VLOOKUP(Y42&amp;G42&amp;H42,※編集不可※選択項目!U:V,2,FALSE)</f>
        <v>#N/A</v>
      </c>
      <c r="AG42" s="28" t="str">
        <f t="shared" si="8"/>
        <v/>
      </c>
      <c r="AH42" s="29" t="str">
        <f t="shared" si="0"/>
        <v/>
      </c>
      <c r="AI42" s="197"/>
      <c r="AJ42" s="197"/>
      <c r="AK42" s="198"/>
      <c r="AL42" s="152">
        <f t="shared" si="9"/>
        <v>0</v>
      </c>
      <c r="AM42" s="152">
        <f t="shared" si="10"/>
        <v>0</v>
      </c>
      <c r="AN42" s="152">
        <f t="shared" si="3"/>
        <v>0</v>
      </c>
      <c r="AO42" s="152" t="str">
        <f t="shared" si="11"/>
        <v/>
      </c>
      <c r="AP42" s="209">
        <f t="shared" si="12"/>
        <v>0</v>
      </c>
      <c r="AQ42" s="209">
        <f t="shared" si="13"/>
        <v>0</v>
      </c>
    </row>
    <row r="43" spans="1:43" s="29" customFormat="1" ht="25" customHeight="1">
      <c r="A43" s="201">
        <f t="shared" si="4"/>
        <v>32</v>
      </c>
      <c r="B43" s="49" t="str">
        <f t="shared" si="1"/>
        <v/>
      </c>
      <c r="C43" s="201"/>
      <c r="D43" s="45" t="str">
        <f t="shared" si="5"/>
        <v/>
      </c>
      <c r="E43" s="45" t="str">
        <f t="shared" si="6"/>
        <v/>
      </c>
      <c r="F43" s="195"/>
      <c r="G43" s="202"/>
      <c r="H43" s="195"/>
      <c r="I43" s="45" t="str">
        <f>IF(OR(G43="",H43="",U43=""),"",IFERROR(VLOOKUP(G43&amp;H43&amp;U43,※編集不可※選択項目!$K$3:$P$51,5,FALSE),"該当なし"))</f>
        <v/>
      </c>
      <c r="J43" s="203"/>
      <c r="K43" s="195"/>
      <c r="L43" s="45" t="str">
        <f t="shared" si="14"/>
        <v/>
      </c>
      <c r="M43" s="195"/>
      <c r="N43" s="195"/>
      <c r="O43" s="45"/>
      <c r="P43" s="45"/>
      <c r="Q43" s="45"/>
      <c r="R43" s="45"/>
      <c r="S43" s="46" t="str">
        <f t="shared" si="7"/>
        <v/>
      </c>
      <c r="T43" s="204"/>
      <c r="U43" s="205"/>
      <c r="V43" s="206"/>
      <c r="W43" s="205"/>
      <c r="X43" s="206"/>
      <c r="Y43" s="195"/>
      <c r="Z43" s="207"/>
      <c r="AA43" s="203"/>
      <c r="AB43" s="208"/>
      <c r="AC43" s="70"/>
      <c r="AD43" s="28" t="e">
        <f>INDEX(※編集不可※選択項目!$P$3:$P$51,MATCH(入力例!G43&amp;入力例!H43&amp;入力例!I43,※編集不可※選択項目!$Q$3:$Q$51,0))</f>
        <v>#N/A</v>
      </c>
      <c r="AE43" s="28" t="str">
        <f>IF(I43&lt;&gt;"該当なし","",
IF(G43&amp;H43=※編集不可※選択項目!$J$3,VLOOKUP(入力例!U43,※編集不可※選択項目!$N$2:$P$13,3,TRUE),
IF(G43&amp;H43=※編集不可※選択項目!$J$15,VLOOKUP(入力例!U43,※編集不可※選択項目!$N$14:$P$25,3,TRUE),
IF(G43&amp;H43=※編集不可※選択項目!$J$27,VLOOKUP(入力例!U43,※編集不可※選択項目!$N$26:$P$41,3,TRUE),
IF(G43&amp;H43=※編集不可※選択項目!$J$43,VLOOKUP(入力例!U43,※編集不可※選択項目!$N$42:$P$46,3,TRUE),
IF(G43&amp;H43=※編集不可※選択項目!$J$48,VLOOKUP(入力例!U43,※編集不可※選択項目!$N$48:$P$51,3,TRUE),""))))))</f>
        <v/>
      </c>
      <c r="AF43" s="29" t="e">
        <f>VLOOKUP(Y43&amp;G43&amp;H43,※編集不可※選択項目!U:V,2,FALSE)</f>
        <v>#N/A</v>
      </c>
      <c r="AG43" s="28" t="str">
        <f t="shared" si="8"/>
        <v/>
      </c>
      <c r="AH43" s="29" t="str">
        <f t="shared" si="0"/>
        <v/>
      </c>
      <c r="AI43" s="197"/>
      <c r="AJ43" s="197"/>
      <c r="AK43" s="198"/>
      <c r="AL43" s="152">
        <f t="shared" si="9"/>
        <v>0</v>
      </c>
      <c r="AM43" s="152">
        <f t="shared" si="10"/>
        <v>0</v>
      </c>
      <c r="AN43" s="152">
        <f t="shared" si="3"/>
        <v>0</v>
      </c>
      <c r="AO43" s="152" t="str">
        <f t="shared" si="11"/>
        <v/>
      </c>
      <c r="AP43" s="209">
        <f t="shared" si="12"/>
        <v>0</v>
      </c>
      <c r="AQ43" s="209">
        <f t="shared" si="13"/>
        <v>0</v>
      </c>
    </row>
    <row r="44" spans="1:43" s="29" customFormat="1" ht="25" customHeight="1">
      <c r="A44" s="201">
        <f t="shared" si="4"/>
        <v>33</v>
      </c>
      <c r="B44" s="49" t="str">
        <f t="shared" si="1"/>
        <v/>
      </c>
      <c r="C44" s="201"/>
      <c r="D44" s="45" t="str">
        <f t="shared" si="5"/>
        <v/>
      </c>
      <c r="E44" s="45" t="str">
        <f t="shared" si="6"/>
        <v/>
      </c>
      <c r="F44" s="195"/>
      <c r="G44" s="202"/>
      <c r="H44" s="195"/>
      <c r="I44" s="45" t="str">
        <f>IF(OR(G44="",H44="",U44=""),"",IFERROR(VLOOKUP(G44&amp;H44&amp;U44,※編集不可※選択項目!$K$3:$P$51,5,FALSE),"該当なし"))</f>
        <v/>
      </c>
      <c r="J44" s="203"/>
      <c r="K44" s="195"/>
      <c r="L44" s="45" t="str">
        <f t="shared" si="14"/>
        <v/>
      </c>
      <c r="M44" s="195"/>
      <c r="N44" s="195"/>
      <c r="O44" s="45"/>
      <c r="P44" s="45"/>
      <c r="Q44" s="45"/>
      <c r="R44" s="45"/>
      <c r="S44" s="46" t="str">
        <f t="shared" si="7"/>
        <v/>
      </c>
      <c r="T44" s="204"/>
      <c r="U44" s="205"/>
      <c r="V44" s="206"/>
      <c r="W44" s="205"/>
      <c r="X44" s="206"/>
      <c r="Y44" s="195"/>
      <c r="Z44" s="207"/>
      <c r="AA44" s="203"/>
      <c r="AB44" s="208"/>
      <c r="AC44" s="70"/>
      <c r="AD44" s="28" t="e">
        <f>INDEX(※編集不可※選択項目!$P$3:$P$51,MATCH(入力例!G44&amp;入力例!H44&amp;入力例!I44,※編集不可※選択項目!$Q$3:$Q$51,0))</f>
        <v>#N/A</v>
      </c>
      <c r="AE44" s="28" t="str">
        <f>IF(I44&lt;&gt;"該当なし","",
IF(G44&amp;H44=※編集不可※選択項目!$J$3,VLOOKUP(入力例!U44,※編集不可※選択項目!$N$2:$P$13,3,TRUE),
IF(G44&amp;H44=※編集不可※選択項目!$J$15,VLOOKUP(入力例!U44,※編集不可※選択項目!$N$14:$P$25,3,TRUE),
IF(G44&amp;H44=※編集不可※選択項目!$J$27,VLOOKUP(入力例!U44,※編集不可※選択項目!$N$26:$P$41,3,TRUE),
IF(G44&amp;H44=※編集不可※選択項目!$J$43,VLOOKUP(入力例!U44,※編集不可※選択項目!$N$42:$P$46,3,TRUE),
IF(G44&amp;H44=※編集不可※選択項目!$J$48,VLOOKUP(入力例!U44,※編集不可※選択項目!$N$48:$P$51,3,TRUE),""))))))</f>
        <v/>
      </c>
      <c r="AF44" s="29" t="e">
        <f>VLOOKUP(Y44&amp;G44&amp;H44,※編集不可※選択項目!U:V,2,FALSE)</f>
        <v>#N/A</v>
      </c>
      <c r="AG44" s="28" t="str">
        <f t="shared" si="8"/>
        <v/>
      </c>
      <c r="AH44" s="29" t="str">
        <f t="shared" si="0"/>
        <v/>
      </c>
      <c r="AI44" s="197"/>
      <c r="AJ44" s="197"/>
      <c r="AK44" s="198"/>
      <c r="AL44" s="152">
        <f t="shared" si="9"/>
        <v>0</v>
      </c>
      <c r="AM44" s="152">
        <f t="shared" si="10"/>
        <v>0</v>
      </c>
      <c r="AN44" s="152">
        <f t="shared" si="3"/>
        <v>0</v>
      </c>
      <c r="AO44" s="152" t="str">
        <f t="shared" si="11"/>
        <v/>
      </c>
      <c r="AP44" s="209">
        <f t="shared" si="12"/>
        <v>0</v>
      </c>
      <c r="AQ44" s="209">
        <f t="shared" si="13"/>
        <v>0</v>
      </c>
    </row>
    <row r="45" spans="1:43" s="29" customFormat="1" ht="25" customHeight="1">
      <c r="A45" s="201">
        <f t="shared" si="4"/>
        <v>34</v>
      </c>
      <c r="B45" s="49" t="str">
        <f t="shared" si="1"/>
        <v/>
      </c>
      <c r="C45" s="201"/>
      <c r="D45" s="45" t="str">
        <f t="shared" si="5"/>
        <v/>
      </c>
      <c r="E45" s="45" t="str">
        <f t="shared" si="6"/>
        <v/>
      </c>
      <c r="F45" s="195"/>
      <c r="G45" s="202"/>
      <c r="H45" s="195"/>
      <c r="I45" s="45" t="str">
        <f>IF(OR(G45="",H45="",U45=""),"",IFERROR(VLOOKUP(G45&amp;H45&amp;U45,※編集不可※選択項目!$K$3:$P$51,5,FALSE),"該当なし"))</f>
        <v/>
      </c>
      <c r="J45" s="203"/>
      <c r="K45" s="195"/>
      <c r="L45" s="45" t="str">
        <f t="shared" si="14"/>
        <v/>
      </c>
      <c r="M45" s="195"/>
      <c r="N45" s="195"/>
      <c r="O45" s="45"/>
      <c r="P45" s="45"/>
      <c r="Q45" s="45"/>
      <c r="R45" s="45"/>
      <c r="S45" s="46" t="str">
        <f t="shared" si="7"/>
        <v/>
      </c>
      <c r="T45" s="204"/>
      <c r="U45" s="205"/>
      <c r="V45" s="206"/>
      <c r="W45" s="205"/>
      <c r="X45" s="206"/>
      <c r="Y45" s="195"/>
      <c r="Z45" s="207"/>
      <c r="AA45" s="203"/>
      <c r="AB45" s="208"/>
      <c r="AC45" s="70"/>
      <c r="AD45" s="28" t="e">
        <f>INDEX(※編集不可※選択項目!$P$3:$P$51,MATCH(入力例!G45&amp;入力例!H45&amp;入力例!I45,※編集不可※選択項目!$Q$3:$Q$51,0))</f>
        <v>#N/A</v>
      </c>
      <c r="AE45" s="28" t="str">
        <f>IF(I45&lt;&gt;"該当なし","",
IF(G45&amp;H45=※編集不可※選択項目!$J$3,VLOOKUP(入力例!U45,※編集不可※選択項目!$N$2:$P$13,3,TRUE),
IF(G45&amp;H45=※編集不可※選択項目!$J$15,VLOOKUP(入力例!U45,※編集不可※選択項目!$N$14:$P$25,3,TRUE),
IF(G45&amp;H45=※編集不可※選択項目!$J$27,VLOOKUP(入力例!U45,※編集不可※選択項目!$N$26:$P$41,3,TRUE),
IF(G45&amp;H45=※編集不可※選択項目!$J$43,VLOOKUP(入力例!U45,※編集不可※選択項目!$N$42:$P$46,3,TRUE),
IF(G45&amp;H45=※編集不可※選択項目!$J$48,VLOOKUP(入力例!U45,※編集不可※選択項目!$N$48:$P$51,3,TRUE),""))))))</f>
        <v/>
      </c>
      <c r="AF45" s="29" t="e">
        <f>VLOOKUP(Y45&amp;G45&amp;H45,※編集不可※選択項目!U:V,2,FALSE)</f>
        <v>#N/A</v>
      </c>
      <c r="AG45" s="28" t="str">
        <f t="shared" si="8"/>
        <v/>
      </c>
      <c r="AH45" s="29" t="str">
        <f t="shared" si="0"/>
        <v/>
      </c>
      <c r="AI45" s="197"/>
      <c r="AJ45" s="197"/>
      <c r="AK45" s="198"/>
      <c r="AL45" s="152">
        <f t="shared" si="9"/>
        <v>0</v>
      </c>
      <c r="AM45" s="152">
        <f t="shared" si="10"/>
        <v>0</v>
      </c>
      <c r="AN45" s="152">
        <f t="shared" si="3"/>
        <v>0</v>
      </c>
      <c r="AO45" s="152" t="str">
        <f t="shared" si="11"/>
        <v/>
      </c>
      <c r="AP45" s="209">
        <f t="shared" si="12"/>
        <v>0</v>
      </c>
      <c r="AQ45" s="209">
        <f t="shared" si="13"/>
        <v>0</v>
      </c>
    </row>
    <row r="46" spans="1:43" s="29" customFormat="1" ht="25" customHeight="1">
      <c r="A46" s="201">
        <f t="shared" si="4"/>
        <v>35</v>
      </c>
      <c r="B46" s="49" t="str">
        <f t="shared" si="1"/>
        <v/>
      </c>
      <c r="C46" s="201"/>
      <c r="D46" s="45" t="str">
        <f t="shared" si="5"/>
        <v/>
      </c>
      <c r="E46" s="45" t="str">
        <f t="shared" si="6"/>
        <v/>
      </c>
      <c r="F46" s="195"/>
      <c r="G46" s="202"/>
      <c r="H46" s="195"/>
      <c r="I46" s="45" t="str">
        <f>IF(OR(G46="",H46="",U46=""),"",IFERROR(VLOOKUP(G46&amp;H46&amp;U46,※編集不可※選択項目!$K$3:$P$51,5,FALSE),"該当なし"))</f>
        <v/>
      </c>
      <c r="J46" s="203"/>
      <c r="K46" s="195"/>
      <c r="L46" s="45" t="str">
        <f t="shared" si="14"/>
        <v/>
      </c>
      <c r="M46" s="195"/>
      <c r="N46" s="195"/>
      <c r="O46" s="45"/>
      <c r="P46" s="45"/>
      <c r="Q46" s="45"/>
      <c r="R46" s="45"/>
      <c r="S46" s="46" t="str">
        <f t="shared" si="7"/>
        <v/>
      </c>
      <c r="T46" s="204"/>
      <c r="U46" s="205"/>
      <c r="V46" s="206"/>
      <c r="W46" s="205"/>
      <c r="X46" s="206"/>
      <c r="Y46" s="195"/>
      <c r="Z46" s="207"/>
      <c r="AA46" s="203"/>
      <c r="AB46" s="208"/>
      <c r="AC46" s="70"/>
      <c r="AD46" s="28" t="e">
        <f>INDEX(※編集不可※選択項目!$P$3:$P$51,MATCH(入力例!G46&amp;入力例!H46&amp;入力例!I46,※編集不可※選択項目!$Q$3:$Q$51,0))</f>
        <v>#N/A</v>
      </c>
      <c r="AE46" s="28" t="str">
        <f>IF(I46&lt;&gt;"該当なし","",
IF(G46&amp;H46=※編集不可※選択項目!$J$3,VLOOKUP(入力例!U46,※編集不可※選択項目!$N$2:$P$13,3,TRUE),
IF(G46&amp;H46=※編集不可※選択項目!$J$15,VLOOKUP(入力例!U46,※編集不可※選択項目!$N$14:$P$25,3,TRUE),
IF(G46&amp;H46=※編集不可※選択項目!$J$27,VLOOKUP(入力例!U46,※編集不可※選択項目!$N$26:$P$41,3,TRUE),
IF(G46&amp;H46=※編集不可※選択項目!$J$43,VLOOKUP(入力例!U46,※編集不可※選択項目!$N$42:$P$46,3,TRUE),
IF(G46&amp;H46=※編集不可※選択項目!$J$48,VLOOKUP(入力例!U46,※編集不可※選択項目!$N$48:$P$51,3,TRUE),""))))))</f>
        <v/>
      </c>
      <c r="AF46" s="29" t="e">
        <f>VLOOKUP(Y46&amp;G46&amp;H46,※編集不可※選択項目!U:V,2,FALSE)</f>
        <v>#N/A</v>
      </c>
      <c r="AG46" s="28" t="str">
        <f t="shared" si="8"/>
        <v/>
      </c>
      <c r="AH46" s="29" t="str">
        <f t="shared" si="0"/>
        <v/>
      </c>
      <c r="AI46" s="197"/>
      <c r="AJ46" s="197"/>
      <c r="AK46" s="198"/>
      <c r="AL46" s="152">
        <f t="shared" si="9"/>
        <v>0</v>
      </c>
      <c r="AM46" s="152">
        <f t="shared" si="10"/>
        <v>0</v>
      </c>
      <c r="AN46" s="152">
        <f t="shared" si="3"/>
        <v>0</v>
      </c>
      <c r="AO46" s="152" t="str">
        <f t="shared" si="11"/>
        <v/>
      </c>
      <c r="AP46" s="209">
        <f t="shared" si="12"/>
        <v>0</v>
      </c>
      <c r="AQ46" s="209">
        <f t="shared" si="13"/>
        <v>0</v>
      </c>
    </row>
    <row r="47" spans="1:43" s="29" customFormat="1" ht="25" customHeight="1">
      <c r="A47" s="201">
        <f t="shared" si="4"/>
        <v>36</v>
      </c>
      <c r="B47" s="49" t="str">
        <f t="shared" si="1"/>
        <v/>
      </c>
      <c r="C47" s="201"/>
      <c r="D47" s="45" t="str">
        <f t="shared" si="5"/>
        <v/>
      </c>
      <c r="E47" s="45" t="str">
        <f t="shared" si="6"/>
        <v/>
      </c>
      <c r="F47" s="195"/>
      <c r="G47" s="202"/>
      <c r="H47" s="195"/>
      <c r="I47" s="45" t="str">
        <f>IF(OR(G47="",H47="",U47=""),"",IFERROR(VLOOKUP(G47&amp;H47&amp;U47,※編集不可※選択項目!$K$3:$P$51,5,FALSE),"該当なし"))</f>
        <v/>
      </c>
      <c r="J47" s="203"/>
      <c r="K47" s="195"/>
      <c r="L47" s="45" t="str">
        <f t="shared" si="14"/>
        <v/>
      </c>
      <c r="M47" s="195"/>
      <c r="N47" s="195"/>
      <c r="O47" s="45"/>
      <c r="P47" s="45"/>
      <c r="Q47" s="45"/>
      <c r="R47" s="45"/>
      <c r="S47" s="46" t="str">
        <f t="shared" si="7"/>
        <v/>
      </c>
      <c r="T47" s="204"/>
      <c r="U47" s="205"/>
      <c r="V47" s="206"/>
      <c r="W47" s="205"/>
      <c r="X47" s="206"/>
      <c r="Y47" s="195"/>
      <c r="Z47" s="207"/>
      <c r="AA47" s="203"/>
      <c r="AB47" s="208"/>
      <c r="AC47" s="70"/>
      <c r="AD47" s="28" t="e">
        <f>INDEX(※編集不可※選択項目!$P$3:$P$51,MATCH(入力例!G47&amp;入力例!H47&amp;入力例!I47,※編集不可※選択項目!$Q$3:$Q$51,0))</f>
        <v>#N/A</v>
      </c>
      <c r="AE47" s="28" t="str">
        <f>IF(I47&lt;&gt;"該当なし","",
IF(G47&amp;H47=※編集不可※選択項目!$J$3,VLOOKUP(入力例!U47,※編集不可※選択項目!$N$2:$P$13,3,TRUE),
IF(G47&amp;H47=※編集不可※選択項目!$J$15,VLOOKUP(入力例!U47,※編集不可※選択項目!$N$14:$P$25,3,TRUE),
IF(G47&amp;H47=※編集不可※選択項目!$J$27,VLOOKUP(入力例!U47,※編集不可※選択項目!$N$26:$P$41,3,TRUE),
IF(G47&amp;H47=※編集不可※選択項目!$J$43,VLOOKUP(入力例!U47,※編集不可※選択項目!$N$42:$P$46,3,TRUE),
IF(G47&amp;H47=※編集不可※選択項目!$J$48,VLOOKUP(入力例!U47,※編集不可※選択項目!$N$48:$P$51,3,TRUE),""))))))</f>
        <v/>
      </c>
      <c r="AF47" s="29" t="e">
        <f>VLOOKUP(Y47&amp;G47&amp;H47,※編集不可※選択項目!U:V,2,FALSE)</f>
        <v>#N/A</v>
      </c>
      <c r="AG47" s="28" t="str">
        <f t="shared" si="8"/>
        <v/>
      </c>
      <c r="AH47" s="29" t="str">
        <f t="shared" si="0"/>
        <v/>
      </c>
      <c r="AI47" s="197"/>
      <c r="AJ47" s="197"/>
      <c r="AK47" s="198"/>
      <c r="AL47" s="152">
        <f t="shared" si="9"/>
        <v>0</v>
      </c>
      <c r="AM47" s="152">
        <f t="shared" si="10"/>
        <v>0</v>
      </c>
      <c r="AN47" s="152">
        <f t="shared" si="3"/>
        <v>0</v>
      </c>
      <c r="AO47" s="152" t="str">
        <f t="shared" si="11"/>
        <v/>
      </c>
      <c r="AP47" s="209">
        <f t="shared" si="12"/>
        <v>0</v>
      </c>
      <c r="AQ47" s="209">
        <f t="shared" si="13"/>
        <v>0</v>
      </c>
    </row>
    <row r="48" spans="1:43" s="29" customFormat="1" ht="25" customHeight="1">
      <c r="A48" s="201">
        <f t="shared" si="4"/>
        <v>37</v>
      </c>
      <c r="B48" s="49" t="str">
        <f t="shared" si="1"/>
        <v/>
      </c>
      <c r="C48" s="201"/>
      <c r="D48" s="45" t="str">
        <f t="shared" si="5"/>
        <v/>
      </c>
      <c r="E48" s="45" t="str">
        <f t="shared" si="6"/>
        <v/>
      </c>
      <c r="F48" s="195"/>
      <c r="G48" s="202"/>
      <c r="H48" s="195"/>
      <c r="I48" s="45" t="str">
        <f>IF(OR(G48="",H48="",U48=""),"",IFERROR(VLOOKUP(G48&amp;H48&amp;U48,※編集不可※選択項目!$K$3:$P$51,5,FALSE),"該当なし"))</f>
        <v/>
      </c>
      <c r="J48" s="203"/>
      <c r="K48" s="195"/>
      <c r="L48" s="45" t="str">
        <f t="shared" si="14"/>
        <v/>
      </c>
      <c r="M48" s="195"/>
      <c r="N48" s="195"/>
      <c r="O48" s="45"/>
      <c r="P48" s="45"/>
      <c r="Q48" s="45"/>
      <c r="R48" s="45"/>
      <c r="S48" s="46" t="str">
        <f t="shared" si="7"/>
        <v/>
      </c>
      <c r="T48" s="204"/>
      <c r="U48" s="205"/>
      <c r="V48" s="206"/>
      <c r="W48" s="205"/>
      <c r="X48" s="206"/>
      <c r="Y48" s="195"/>
      <c r="Z48" s="207"/>
      <c r="AA48" s="203"/>
      <c r="AB48" s="208"/>
      <c r="AC48" s="70"/>
      <c r="AD48" s="28" t="e">
        <f>INDEX(※編集不可※選択項目!$P$3:$P$51,MATCH(入力例!G48&amp;入力例!H48&amp;入力例!I48,※編集不可※選択項目!$Q$3:$Q$51,0))</f>
        <v>#N/A</v>
      </c>
      <c r="AE48" s="28" t="str">
        <f>IF(I48&lt;&gt;"該当なし","",
IF(G48&amp;H48=※編集不可※選択項目!$J$3,VLOOKUP(入力例!U48,※編集不可※選択項目!$N$2:$P$13,3,TRUE),
IF(G48&amp;H48=※編集不可※選択項目!$J$15,VLOOKUP(入力例!U48,※編集不可※選択項目!$N$14:$P$25,3,TRUE),
IF(G48&amp;H48=※編集不可※選択項目!$J$27,VLOOKUP(入力例!U48,※編集不可※選択項目!$N$26:$P$41,3,TRUE),
IF(G48&amp;H48=※編集不可※選択項目!$J$43,VLOOKUP(入力例!U48,※編集不可※選択項目!$N$42:$P$46,3,TRUE),
IF(G48&amp;H48=※編集不可※選択項目!$J$48,VLOOKUP(入力例!U48,※編集不可※選択項目!$N$48:$P$51,3,TRUE),""))))))</f>
        <v/>
      </c>
      <c r="AF48" s="29" t="e">
        <f>VLOOKUP(Y48&amp;G48&amp;H48,※編集不可※選択項目!U:V,2,FALSE)</f>
        <v>#N/A</v>
      </c>
      <c r="AG48" s="28" t="str">
        <f t="shared" si="8"/>
        <v/>
      </c>
      <c r="AH48" s="29" t="str">
        <f t="shared" si="0"/>
        <v/>
      </c>
      <c r="AI48" s="197"/>
      <c r="AJ48" s="197"/>
      <c r="AK48" s="198"/>
      <c r="AL48" s="152">
        <f t="shared" si="9"/>
        <v>0</v>
      </c>
      <c r="AM48" s="152">
        <f t="shared" si="10"/>
        <v>0</v>
      </c>
      <c r="AN48" s="152">
        <f t="shared" si="3"/>
        <v>0</v>
      </c>
      <c r="AO48" s="152" t="str">
        <f t="shared" si="11"/>
        <v/>
      </c>
      <c r="AP48" s="209">
        <f t="shared" si="12"/>
        <v>0</v>
      </c>
      <c r="AQ48" s="209">
        <f t="shared" si="13"/>
        <v>0</v>
      </c>
    </row>
    <row r="49" spans="1:43" s="29" customFormat="1" ht="25" customHeight="1">
      <c r="A49" s="201">
        <f t="shared" si="4"/>
        <v>38</v>
      </c>
      <c r="B49" s="49" t="str">
        <f t="shared" si="1"/>
        <v/>
      </c>
      <c r="C49" s="201"/>
      <c r="D49" s="45" t="str">
        <f t="shared" si="5"/>
        <v/>
      </c>
      <c r="E49" s="45" t="str">
        <f t="shared" si="6"/>
        <v/>
      </c>
      <c r="F49" s="195"/>
      <c r="G49" s="202"/>
      <c r="H49" s="195"/>
      <c r="I49" s="45" t="str">
        <f>IF(OR(G49="",H49="",U49=""),"",IFERROR(VLOOKUP(G49&amp;H49&amp;U49,※編集不可※選択項目!$K$3:$P$51,5,FALSE),"該当なし"))</f>
        <v/>
      </c>
      <c r="J49" s="203"/>
      <c r="K49" s="195"/>
      <c r="L49" s="45" t="str">
        <f t="shared" si="14"/>
        <v/>
      </c>
      <c r="M49" s="195"/>
      <c r="N49" s="195"/>
      <c r="O49" s="45"/>
      <c r="P49" s="45"/>
      <c r="Q49" s="45"/>
      <c r="R49" s="45"/>
      <c r="S49" s="46" t="str">
        <f t="shared" si="7"/>
        <v/>
      </c>
      <c r="T49" s="204"/>
      <c r="U49" s="205"/>
      <c r="V49" s="206"/>
      <c r="W49" s="205"/>
      <c r="X49" s="206"/>
      <c r="Y49" s="195"/>
      <c r="Z49" s="207"/>
      <c r="AA49" s="203"/>
      <c r="AB49" s="208"/>
      <c r="AC49" s="70"/>
      <c r="AD49" s="28" t="e">
        <f>INDEX(※編集不可※選択項目!$P$3:$P$51,MATCH(入力例!G49&amp;入力例!H49&amp;入力例!I49,※編集不可※選択項目!$Q$3:$Q$51,0))</f>
        <v>#N/A</v>
      </c>
      <c r="AE49" s="28" t="str">
        <f>IF(I49&lt;&gt;"該当なし","",
IF(G49&amp;H49=※編集不可※選択項目!$J$3,VLOOKUP(入力例!U49,※編集不可※選択項目!$N$2:$P$13,3,TRUE),
IF(G49&amp;H49=※編集不可※選択項目!$J$15,VLOOKUP(入力例!U49,※編集不可※選択項目!$N$14:$P$25,3,TRUE),
IF(G49&amp;H49=※編集不可※選択項目!$J$27,VLOOKUP(入力例!U49,※編集不可※選択項目!$N$26:$P$41,3,TRUE),
IF(G49&amp;H49=※編集不可※選択項目!$J$43,VLOOKUP(入力例!U49,※編集不可※選択項目!$N$42:$P$46,3,TRUE),
IF(G49&amp;H49=※編集不可※選択項目!$J$48,VLOOKUP(入力例!U49,※編集不可※選択項目!$N$48:$P$51,3,TRUE),""))))))</f>
        <v/>
      </c>
      <c r="AF49" s="29" t="e">
        <f>VLOOKUP(Y49&amp;G49&amp;H49,※編集不可※選択項目!U:V,2,FALSE)</f>
        <v>#N/A</v>
      </c>
      <c r="AG49" s="28" t="str">
        <f t="shared" si="8"/>
        <v/>
      </c>
      <c r="AH49" s="29" t="str">
        <f t="shared" si="0"/>
        <v/>
      </c>
      <c r="AI49" s="197"/>
      <c r="AJ49" s="197"/>
      <c r="AK49" s="198"/>
      <c r="AL49" s="152">
        <f t="shared" si="9"/>
        <v>0</v>
      </c>
      <c r="AM49" s="152">
        <f t="shared" si="10"/>
        <v>0</v>
      </c>
      <c r="AN49" s="152">
        <f t="shared" si="3"/>
        <v>0</v>
      </c>
      <c r="AO49" s="152" t="str">
        <f t="shared" si="11"/>
        <v/>
      </c>
      <c r="AP49" s="209">
        <f t="shared" si="12"/>
        <v>0</v>
      </c>
      <c r="AQ49" s="209">
        <f t="shared" si="13"/>
        <v>0</v>
      </c>
    </row>
    <row r="50" spans="1:43" s="29" customFormat="1" ht="25" customHeight="1">
      <c r="A50" s="201">
        <f t="shared" si="4"/>
        <v>39</v>
      </c>
      <c r="B50" s="49" t="str">
        <f t="shared" si="1"/>
        <v/>
      </c>
      <c r="C50" s="201"/>
      <c r="D50" s="45" t="str">
        <f t="shared" si="5"/>
        <v/>
      </c>
      <c r="E50" s="45" t="str">
        <f t="shared" si="6"/>
        <v/>
      </c>
      <c r="F50" s="195"/>
      <c r="G50" s="202"/>
      <c r="H50" s="195"/>
      <c r="I50" s="45" t="str">
        <f>IF(OR(G50="",H50="",U50=""),"",IFERROR(VLOOKUP(G50&amp;H50&amp;U50,※編集不可※選択項目!$K$3:$P$51,5,FALSE),"該当なし"))</f>
        <v/>
      </c>
      <c r="J50" s="203"/>
      <c r="K50" s="195"/>
      <c r="L50" s="45" t="str">
        <f t="shared" si="14"/>
        <v/>
      </c>
      <c r="M50" s="195"/>
      <c r="N50" s="195"/>
      <c r="O50" s="45"/>
      <c r="P50" s="45"/>
      <c r="Q50" s="45"/>
      <c r="R50" s="45"/>
      <c r="S50" s="46" t="str">
        <f t="shared" si="7"/>
        <v/>
      </c>
      <c r="T50" s="204"/>
      <c r="U50" s="205"/>
      <c r="V50" s="206"/>
      <c r="W50" s="205"/>
      <c r="X50" s="206"/>
      <c r="Y50" s="195"/>
      <c r="Z50" s="207"/>
      <c r="AA50" s="203"/>
      <c r="AB50" s="208"/>
      <c r="AC50" s="70"/>
      <c r="AD50" s="28" t="e">
        <f>INDEX(※編集不可※選択項目!$P$3:$P$51,MATCH(入力例!G50&amp;入力例!H50&amp;入力例!I50,※編集不可※選択項目!$Q$3:$Q$51,0))</f>
        <v>#N/A</v>
      </c>
      <c r="AE50" s="28" t="str">
        <f>IF(I50&lt;&gt;"該当なし","",
IF(G50&amp;H50=※編集不可※選択項目!$J$3,VLOOKUP(入力例!U50,※編集不可※選択項目!$N$2:$P$13,3,TRUE),
IF(G50&amp;H50=※編集不可※選択項目!$J$15,VLOOKUP(入力例!U50,※編集不可※選択項目!$N$14:$P$25,3,TRUE),
IF(G50&amp;H50=※編集不可※選択項目!$J$27,VLOOKUP(入力例!U50,※編集不可※選択項目!$N$26:$P$41,3,TRUE),
IF(G50&amp;H50=※編集不可※選択項目!$J$43,VLOOKUP(入力例!U50,※編集不可※選択項目!$N$42:$P$46,3,TRUE),
IF(G50&amp;H50=※編集不可※選択項目!$J$48,VLOOKUP(入力例!U50,※編集不可※選択項目!$N$48:$P$51,3,TRUE),""))))))</f>
        <v/>
      </c>
      <c r="AF50" s="29" t="e">
        <f>VLOOKUP(Y50&amp;G50&amp;H50,※編集不可※選択項目!U:V,2,FALSE)</f>
        <v>#N/A</v>
      </c>
      <c r="AG50" s="28" t="str">
        <f t="shared" si="8"/>
        <v/>
      </c>
      <c r="AH50" s="29" t="str">
        <f t="shared" si="0"/>
        <v/>
      </c>
      <c r="AI50" s="197"/>
      <c r="AJ50" s="197"/>
      <c r="AK50" s="198"/>
      <c r="AL50" s="152">
        <f t="shared" si="9"/>
        <v>0</v>
      </c>
      <c r="AM50" s="152">
        <f t="shared" si="10"/>
        <v>0</v>
      </c>
      <c r="AN50" s="152">
        <f t="shared" si="3"/>
        <v>0</v>
      </c>
      <c r="AO50" s="152" t="str">
        <f t="shared" si="11"/>
        <v/>
      </c>
      <c r="AP50" s="209">
        <f t="shared" si="12"/>
        <v>0</v>
      </c>
      <c r="AQ50" s="209">
        <f t="shared" si="13"/>
        <v>0</v>
      </c>
    </row>
    <row r="51" spans="1:43" s="29" customFormat="1" ht="25" customHeight="1">
      <c r="A51" s="201">
        <f t="shared" si="4"/>
        <v>40</v>
      </c>
      <c r="B51" s="49" t="str">
        <f t="shared" si="1"/>
        <v/>
      </c>
      <c r="C51" s="201"/>
      <c r="D51" s="45" t="str">
        <f t="shared" si="5"/>
        <v/>
      </c>
      <c r="E51" s="45" t="str">
        <f t="shared" si="6"/>
        <v/>
      </c>
      <c r="F51" s="195"/>
      <c r="G51" s="202"/>
      <c r="H51" s="195"/>
      <c r="I51" s="45" t="str">
        <f>IF(OR(G51="",H51="",U51=""),"",IFERROR(VLOOKUP(G51&amp;H51&amp;U51,※編集不可※選択項目!$K$3:$P$51,5,FALSE),"該当なし"))</f>
        <v/>
      </c>
      <c r="J51" s="203"/>
      <c r="K51" s="195"/>
      <c r="L51" s="45" t="str">
        <f t="shared" si="14"/>
        <v/>
      </c>
      <c r="M51" s="195"/>
      <c r="N51" s="195"/>
      <c r="O51" s="45"/>
      <c r="P51" s="45"/>
      <c r="Q51" s="45"/>
      <c r="R51" s="45"/>
      <c r="S51" s="46" t="str">
        <f t="shared" si="7"/>
        <v/>
      </c>
      <c r="T51" s="204"/>
      <c r="U51" s="205"/>
      <c r="V51" s="206"/>
      <c r="W51" s="205"/>
      <c r="X51" s="206"/>
      <c r="Y51" s="195"/>
      <c r="Z51" s="207"/>
      <c r="AA51" s="203"/>
      <c r="AB51" s="208"/>
      <c r="AC51" s="70"/>
      <c r="AD51" s="28" t="e">
        <f>INDEX(※編集不可※選択項目!$P$3:$P$51,MATCH(入力例!G51&amp;入力例!H51&amp;入力例!I51,※編集不可※選択項目!$Q$3:$Q$51,0))</f>
        <v>#N/A</v>
      </c>
      <c r="AE51" s="28" t="str">
        <f>IF(I51&lt;&gt;"該当なし","",
IF(G51&amp;H51=※編集不可※選択項目!$J$3,VLOOKUP(入力例!U51,※編集不可※選択項目!$N$2:$P$13,3,TRUE),
IF(G51&amp;H51=※編集不可※選択項目!$J$15,VLOOKUP(入力例!U51,※編集不可※選択項目!$N$14:$P$25,3,TRUE),
IF(G51&amp;H51=※編集不可※選択項目!$J$27,VLOOKUP(入力例!U51,※編集不可※選択項目!$N$26:$P$41,3,TRUE),
IF(G51&amp;H51=※編集不可※選択項目!$J$43,VLOOKUP(入力例!U51,※編集不可※選択項目!$N$42:$P$46,3,TRUE),
IF(G51&amp;H51=※編集不可※選択項目!$J$48,VLOOKUP(入力例!U51,※編集不可※選択項目!$N$48:$P$51,3,TRUE),""))))))</f>
        <v/>
      </c>
      <c r="AF51" s="29" t="e">
        <f>VLOOKUP(Y51&amp;G51&amp;H51,※編集不可※選択項目!U:V,2,FALSE)</f>
        <v>#N/A</v>
      </c>
      <c r="AG51" s="28" t="str">
        <f t="shared" si="8"/>
        <v/>
      </c>
      <c r="AH51" s="29" t="str">
        <f t="shared" si="0"/>
        <v/>
      </c>
      <c r="AI51" s="197"/>
      <c r="AJ51" s="197"/>
      <c r="AK51" s="198"/>
      <c r="AL51" s="152">
        <f t="shared" si="9"/>
        <v>0</v>
      </c>
      <c r="AM51" s="152">
        <f t="shared" si="10"/>
        <v>0</v>
      </c>
      <c r="AN51" s="152">
        <f t="shared" si="3"/>
        <v>0</v>
      </c>
      <c r="AO51" s="152" t="str">
        <f t="shared" si="11"/>
        <v/>
      </c>
      <c r="AP51" s="209">
        <f t="shared" si="12"/>
        <v>0</v>
      </c>
      <c r="AQ51" s="209">
        <f t="shared" si="13"/>
        <v>0</v>
      </c>
    </row>
    <row r="52" spans="1:43" s="29" customFormat="1" ht="25" customHeight="1">
      <c r="A52" s="201">
        <f t="shared" si="4"/>
        <v>41</v>
      </c>
      <c r="B52" s="49" t="str">
        <f t="shared" si="1"/>
        <v/>
      </c>
      <c r="C52" s="201"/>
      <c r="D52" s="45" t="str">
        <f t="shared" si="5"/>
        <v/>
      </c>
      <c r="E52" s="45" t="str">
        <f t="shared" si="6"/>
        <v/>
      </c>
      <c r="F52" s="195"/>
      <c r="G52" s="202"/>
      <c r="H52" s="195"/>
      <c r="I52" s="45" t="str">
        <f>IF(OR(G52="",H52="",U52=""),"",IFERROR(VLOOKUP(G52&amp;H52&amp;U52,※編集不可※選択項目!$K$3:$P$51,5,FALSE),"該当なし"))</f>
        <v/>
      </c>
      <c r="J52" s="203"/>
      <c r="K52" s="195"/>
      <c r="L52" s="45" t="str">
        <f t="shared" si="14"/>
        <v/>
      </c>
      <c r="M52" s="195"/>
      <c r="N52" s="195"/>
      <c r="O52" s="45"/>
      <c r="P52" s="45"/>
      <c r="Q52" s="45"/>
      <c r="R52" s="45"/>
      <c r="S52" s="46" t="str">
        <f t="shared" si="7"/>
        <v/>
      </c>
      <c r="T52" s="204"/>
      <c r="U52" s="205"/>
      <c r="V52" s="206"/>
      <c r="W52" s="205"/>
      <c r="X52" s="206"/>
      <c r="Y52" s="195"/>
      <c r="Z52" s="207"/>
      <c r="AA52" s="203"/>
      <c r="AB52" s="208"/>
      <c r="AC52" s="70"/>
      <c r="AD52" s="28" t="e">
        <f>INDEX(※編集不可※選択項目!$P$3:$P$51,MATCH(入力例!G52&amp;入力例!H52&amp;入力例!I52,※編集不可※選択項目!$Q$3:$Q$51,0))</f>
        <v>#N/A</v>
      </c>
      <c r="AE52" s="28" t="str">
        <f>IF(I52&lt;&gt;"該当なし","",
IF(G52&amp;H52=※編集不可※選択項目!$J$3,VLOOKUP(入力例!U52,※編集不可※選択項目!$N$2:$P$13,3,TRUE),
IF(G52&amp;H52=※編集不可※選択項目!$J$15,VLOOKUP(入力例!U52,※編集不可※選択項目!$N$14:$P$25,3,TRUE),
IF(G52&amp;H52=※編集不可※選択項目!$J$27,VLOOKUP(入力例!U52,※編集不可※選択項目!$N$26:$P$41,3,TRUE),
IF(G52&amp;H52=※編集不可※選択項目!$J$43,VLOOKUP(入力例!U52,※編集不可※選択項目!$N$42:$P$46,3,TRUE),
IF(G52&amp;H52=※編集不可※選択項目!$J$48,VLOOKUP(入力例!U52,※編集不可※選択項目!$N$48:$P$51,3,TRUE),""))))))</f>
        <v/>
      </c>
      <c r="AF52" s="29" t="e">
        <f>VLOOKUP(Y52&amp;G52&amp;H52,※編集不可※選択項目!U:V,2,FALSE)</f>
        <v>#N/A</v>
      </c>
      <c r="AG52" s="28" t="str">
        <f t="shared" si="8"/>
        <v/>
      </c>
      <c r="AH52" s="29" t="str">
        <f t="shared" si="0"/>
        <v/>
      </c>
      <c r="AI52" s="197"/>
      <c r="AJ52" s="197"/>
      <c r="AK52" s="198"/>
      <c r="AL52" s="152">
        <f t="shared" si="9"/>
        <v>0</v>
      </c>
      <c r="AM52" s="152">
        <f t="shared" si="10"/>
        <v>0</v>
      </c>
      <c r="AN52" s="152">
        <f t="shared" si="3"/>
        <v>0</v>
      </c>
      <c r="AO52" s="152" t="str">
        <f t="shared" si="11"/>
        <v/>
      </c>
      <c r="AP52" s="209">
        <f t="shared" si="12"/>
        <v>0</v>
      </c>
      <c r="AQ52" s="209">
        <f t="shared" si="13"/>
        <v>0</v>
      </c>
    </row>
    <row r="53" spans="1:43" s="29" customFormat="1" ht="25" customHeight="1">
      <c r="A53" s="201">
        <f t="shared" si="4"/>
        <v>42</v>
      </c>
      <c r="B53" s="49" t="str">
        <f t="shared" si="1"/>
        <v/>
      </c>
      <c r="C53" s="201"/>
      <c r="D53" s="45" t="str">
        <f t="shared" si="5"/>
        <v/>
      </c>
      <c r="E53" s="45" t="str">
        <f t="shared" si="6"/>
        <v/>
      </c>
      <c r="F53" s="195"/>
      <c r="G53" s="202"/>
      <c r="H53" s="195"/>
      <c r="I53" s="45" t="str">
        <f>IF(OR(G53="",H53="",U53=""),"",IFERROR(VLOOKUP(G53&amp;H53&amp;U53,※編集不可※選択項目!$K$3:$P$51,5,FALSE),"該当なし"))</f>
        <v/>
      </c>
      <c r="J53" s="203"/>
      <c r="K53" s="195"/>
      <c r="L53" s="45" t="str">
        <f t="shared" si="14"/>
        <v/>
      </c>
      <c r="M53" s="195"/>
      <c r="N53" s="195"/>
      <c r="O53" s="45"/>
      <c r="P53" s="45"/>
      <c r="Q53" s="45"/>
      <c r="R53" s="45"/>
      <c r="S53" s="46" t="str">
        <f t="shared" si="7"/>
        <v/>
      </c>
      <c r="T53" s="204"/>
      <c r="U53" s="205"/>
      <c r="V53" s="206"/>
      <c r="W53" s="205"/>
      <c r="X53" s="206"/>
      <c r="Y53" s="195"/>
      <c r="Z53" s="207"/>
      <c r="AA53" s="203"/>
      <c r="AB53" s="208"/>
      <c r="AC53" s="70"/>
      <c r="AD53" s="28" t="e">
        <f>INDEX(※編集不可※選択項目!$P$3:$P$51,MATCH(入力例!G53&amp;入力例!H53&amp;入力例!I53,※編集不可※選択項目!$Q$3:$Q$51,0))</f>
        <v>#N/A</v>
      </c>
      <c r="AE53" s="28" t="str">
        <f>IF(I53&lt;&gt;"該当なし","",
IF(G53&amp;H53=※編集不可※選択項目!$J$3,VLOOKUP(入力例!U53,※編集不可※選択項目!$N$2:$P$13,3,TRUE),
IF(G53&amp;H53=※編集不可※選択項目!$J$15,VLOOKUP(入力例!U53,※編集不可※選択項目!$N$14:$P$25,3,TRUE),
IF(G53&amp;H53=※編集不可※選択項目!$J$27,VLOOKUP(入力例!U53,※編集不可※選択項目!$N$26:$P$41,3,TRUE),
IF(G53&amp;H53=※編集不可※選択項目!$J$43,VLOOKUP(入力例!U53,※編集不可※選択項目!$N$42:$P$46,3,TRUE),
IF(G53&amp;H53=※編集不可※選択項目!$J$48,VLOOKUP(入力例!U53,※編集不可※選択項目!$N$48:$P$51,3,TRUE),""))))))</f>
        <v/>
      </c>
      <c r="AF53" s="29" t="e">
        <f>VLOOKUP(Y53&amp;G53&amp;H53,※編集不可※選択項目!U:V,2,FALSE)</f>
        <v>#N/A</v>
      </c>
      <c r="AG53" s="28" t="str">
        <f t="shared" si="8"/>
        <v/>
      </c>
      <c r="AH53" s="29" t="str">
        <f t="shared" si="0"/>
        <v/>
      </c>
      <c r="AI53" s="197"/>
      <c r="AJ53" s="197"/>
      <c r="AK53" s="198"/>
      <c r="AL53" s="152">
        <f t="shared" si="9"/>
        <v>0</v>
      </c>
      <c r="AM53" s="152">
        <f t="shared" si="10"/>
        <v>0</v>
      </c>
      <c r="AN53" s="152">
        <f t="shared" si="3"/>
        <v>0</v>
      </c>
      <c r="AO53" s="152" t="str">
        <f t="shared" si="11"/>
        <v/>
      </c>
      <c r="AP53" s="209">
        <f t="shared" si="12"/>
        <v>0</v>
      </c>
      <c r="AQ53" s="209">
        <f t="shared" si="13"/>
        <v>0</v>
      </c>
    </row>
    <row r="54" spans="1:43" s="29" customFormat="1" ht="25" customHeight="1">
      <c r="A54" s="201">
        <f t="shared" si="4"/>
        <v>43</v>
      </c>
      <c r="B54" s="49" t="str">
        <f t="shared" si="1"/>
        <v/>
      </c>
      <c r="C54" s="201"/>
      <c r="D54" s="45" t="str">
        <f t="shared" si="5"/>
        <v/>
      </c>
      <c r="E54" s="45" t="str">
        <f t="shared" si="6"/>
        <v/>
      </c>
      <c r="F54" s="195"/>
      <c r="G54" s="202"/>
      <c r="H54" s="195"/>
      <c r="I54" s="45" t="str">
        <f>IF(OR(G54="",H54="",U54=""),"",IFERROR(VLOOKUP(G54&amp;H54&amp;U54,※編集不可※選択項目!$K$3:$P$51,5,FALSE),"該当なし"))</f>
        <v/>
      </c>
      <c r="J54" s="203"/>
      <c r="K54" s="195"/>
      <c r="L54" s="45" t="str">
        <f t="shared" si="14"/>
        <v/>
      </c>
      <c r="M54" s="195"/>
      <c r="N54" s="195"/>
      <c r="O54" s="45"/>
      <c r="P54" s="45"/>
      <c r="Q54" s="45"/>
      <c r="R54" s="45"/>
      <c r="S54" s="46" t="str">
        <f t="shared" si="7"/>
        <v/>
      </c>
      <c r="T54" s="204"/>
      <c r="U54" s="205"/>
      <c r="V54" s="206"/>
      <c r="W54" s="205"/>
      <c r="X54" s="206"/>
      <c r="Y54" s="195"/>
      <c r="Z54" s="207"/>
      <c r="AA54" s="203"/>
      <c r="AB54" s="208"/>
      <c r="AC54" s="70"/>
      <c r="AD54" s="28" t="e">
        <f>INDEX(※編集不可※選択項目!$P$3:$P$51,MATCH(入力例!G54&amp;入力例!H54&amp;入力例!I54,※編集不可※選択項目!$Q$3:$Q$51,0))</f>
        <v>#N/A</v>
      </c>
      <c r="AE54" s="28" t="str">
        <f>IF(I54&lt;&gt;"該当なし","",
IF(G54&amp;H54=※編集不可※選択項目!$J$3,VLOOKUP(入力例!U54,※編集不可※選択項目!$N$2:$P$13,3,TRUE),
IF(G54&amp;H54=※編集不可※選択項目!$J$15,VLOOKUP(入力例!U54,※編集不可※選択項目!$N$14:$P$25,3,TRUE),
IF(G54&amp;H54=※編集不可※選択項目!$J$27,VLOOKUP(入力例!U54,※編集不可※選択項目!$N$26:$P$41,3,TRUE),
IF(G54&amp;H54=※編集不可※選択項目!$J$43,VLOOKUP(入力例!U54,※編集不可※選択項目!$N$42:$P$46,3,TRUE),
IF(G54&amp;H54=※編集不可※選択項目!$J$48,VLOOKUP(入力例!U54,※編集不可※選択項目!$N$48:$P$51,3,TRUE),""))))))</f>
        <v/>
      </c>
      <c r="AF54" s="29" t="e">
        <f>VLOOKUP(Y54&amp;G54&amp;H54,※編集不可※選択項目!U:V,2,FALSE)</f>
        <v>#N/A</v>
      </c>
      <c r="AG54" s="28" t="str">
        <f t="shared" si="8"/>
        <v/>
      </c>
      <c r="AH54" s="29" t="str">
        <f t="shared" si="0"/>
        <v/>
      </c>
      <c r="AI54" s="197"/>
      <c r="AJ54" s="197"/>
      <c r="AK54" s="198"/>
      <c r="AL54" s="152">
        <f t="shared" si="9"/>
        <v>0</v>
      </c>
      <c r="AM54" s="152">
        <f t="shared" si="10"/>
        <v>0</v>
      </c>
      <c r="AN54" s="152">
        <f t="shared" si="3"/>
        <v>0</v>
      </c>
      <c r="AO54" s="152" t="str">
        <f t="shared" si="11"/>
        <v/>
      </c>
      <c r="AP54" s="209">
        <f t="shared" si="12"/>
        <v>0</v>
      </c>
      <c r="AQ54" s="209">
        <f t="shared" si="13"/>
        <v>0</v>
      </c>
    </row>
    <row r="55" spans="1:43" s="29" customFormat="1" ht="25" customHeight="1">
      <c r="A55" s="201">
        <f t="shared" si="4"/>
        <v>44</v>
      </c>
      <c r="B55" s="49" t="str">
        <f t="shared" si="1"/>
        <v/>
      </c>
      <c r="C55" s="201"/>
      <c r="D55" s="45" t="str">
        <f t="shared" si="5"/>
        <v/>
      </c>
      <c r="E55" s="45" t="str">
        <f t="shared" si="6"/>
        <v/>
      </c>
      <c r="F55" s="195"/>
      <c r="G55" s="202"/>
      <c r="H55" s="195"/>
      <c r="I55" s="45" t="str">
        <f>IF(OR(G55="",H55="",U55=""),"",IFERROR(VLOOKUP(G55&amp;H55&amp;U55,※編集不可※選択項目!$K$3:$P$51,5,FALSE),"該当なし"))</f>
        <v/>
      </c>
      <c r="J55" s="203"/>
      <c r="K55" s="195"/>
      <c r="L55" s="45" t="str">
        <f t="shared" si="14"/>
        <v/>
      </c>
      <c r="M55" s="195"/>
      <c r="N55" s="195"/>
      <c r="O55" s="45"/>
      <c r="P55" s="45"/>
      <c r="Q55" s="45"/>
      <c r="R55" s="45"/>
      <c r="S55" s="46" t="str">
        <f t="shared" si="7"/>
        <v/>
      </c>
      <c r="T55" s="204"/>
      <c r="U55" s="205"/>
      <c r="V55" s="206"/>
      <c r="W55" s="205"/>
      <c r="X55" s="206"/>
      <c r="Y55" s="195"/>
      <c r="Z55" s="207"/>
      <c r="AA55" s="203"/>
      <c r="AB55" s="208"/>
      <c r="AC55" s="70"/>
      <c r="AD55" s="28" t="e">
        <f>INDEX(※編集不可※選択項目!$P$3:$P$51,MATCH(入力例!G55&amp;入力例!H55&amp;入力例!I55,※編集不可※選択項目!$Q$3:$Q$51,0))</f>
        <v>#N/A</v>
      </c>
      <c r="AE55" s="28" t="str">
        <f>IF(I55&lt;&gt;"該当なし","",
IF(G55&amp;H55=※編集不可※選択項目!$J$3,VLOOKUP(入力例!U55,※編集不可※選択項目!$N$2:$P$13,3,TRUE),
IF(G55&amp;H55=※編集不可※選択項目!$J$15,VLOOKUP(入力例!U55,※編集不可※選択項目!$N$14:$P$25,3,TRUE),
IF(G55&amp;H55=※編集不可※選択項目!$J$27,VLOOKUP(入力例!U55,※編集不可※選択項目!$N$26:$P$41,3,TRUE),
IF(G55&amp;H55=※編集不可※選択項目!$J$43,VLOOKUP(入力例!U55,※編集不可※選択項目!$N$42:$P$46,3,TRUE),
IF(G55&amp;H55=※編集不可※選択項目!$J$48,VLOOKUP(入力例!U55,※編集不可※選択項目!$N$48:$P$51,3,TRUE),""))))))</f>
        <v/>
      </c>
      <c r="AF55" s="29" t="e">
        <f>VLOOKUP(Y55&amp;G55&amp;H55,※編集不可※選択項目!U:V,2,FALSE)</f>
        <v>#N/A</v>
      </c>
      <c r="AG55" s="28" t="str">
        <f t="shared" si="8"/>
        <v/>
      </c>
      <c r="AH55" s="29" t="str">
        <f t="shared" si="0"/>
        <v/>
      </c>
      <c r="AI55" s="197"/>
      <c r="AJ55" s="197"/>
      <c r="AK55" s="198"/>
      <c r="AL55" s="152">
        <f t="shared" si="9"/>
        <v>0</v>
      </c>
      <c r="AM55" s="152">
        <f t="shared" si="10"/>
        <v>0</v>
      </c>
      <c r="AN55" s="152">
        <f t="shared" si="3"/>
        <v>0</v>
      </c>
      <c r="AO55" s="152" t="str">
        <f t="shared" si="11"/>
        <v/>
      </c>
      <c r="AP55" s="209">
        <f t="shared" si="12"/>
        <v>0</v>
      </c>
      <c r="AQ55" s="209">
        <f t="shared" si="13"/>
        <v>0</v>
      </c>
    </row>
    <row r="56" spans="1:43" s="29" customFormat="1" ht="25" customHeight="1">
      <c r="A56" s="201">
        <f t="shared" si="4"/>
        <v>45</v>
      </c>
      <c r="B56" s="49" t="str">
        <f t="shared" si="1"/>
        <v/>
      </c>
      <c r="C56" s="201"/>
      <c r="D56" s="45" t="str">
        <f t="shared" si="5"/>
        <v/>
      </c>
      <c r="E56" s="45" t="str">
        <f t="shared" si="6"/>
        <v/>
      </c>
      <c r="F56" s="195"/>
      <c r="G56" s="202"/>
      <c r="H56" s="195"/>
      <c r="I56" s="45" t="str">
        <f>IF(OR(G56="",H56="",U56=""),"",IFERROR(VLOOKUP(G56&amp;H56&amp;U56,※編集不可※選択項目!$K$3:$P$51,5,FALSE),"該当なし"))</f>
        <v/>
      </c>
      <c r="J56" s="203"/>
      <c r="K56" s="195"/>
      <c r="L56" s="45" t="str">
        <f t="shared" si="14"/>
        <v/>
      </c>
      <c r="M56" s="195"/>
      <c r="N56" s="195"/>
      <c r="O56" s="45"/>
      <c r="P56" s="45"/>
      <c r="Q56" s="45"/>
      <c r="R56" s="45"/>
      <c r="S56" s="46" t="str">
        <f t="shared" si="7"/>
        <v/>
      </c>
      <c r="T56" s="204"/>
      <c r="U56" s="205"/>
      <c r="V56" s="206"/>
      <c r="W56" s="205"/>
      <c r="X56" s="206"/>
      <c r="Y56" s="195"/>
      <c r="Z56" s="207"/>
      <c r="AA56" s="203"/>
      <c r="AB56" s="208"/>
      <c r="AC56" s="70"/>
      <c r="AD56" s="28" t="e">
        <f>INDEX(※編集不可※選択項目!$P$3:$P$51,MATCH(入力例!G56&amp;入力例!H56&amp;入力例!I56,※編集不可※選択項目!$Q$3:$Q$51,0))</f>
        <v>#N/A</v>
      </c>
      <c r="AE56" s="28" t="str">
        <f>IF(I56&lt;&gt;"該当なし","",
IF(G56&amp;H56=※編集不可※選択項目!$J$3,VLOOKUP(入力例!U56,※編集不可※選択項目!$N$2:$P$13,3,TRUE),
IF(G56&amp;H56=※編集不可※選択項目!$J$15,VLOOKUP(入力例!U56,※編集不可※選択項目!$N$14:$P$25,3,TRUE),
IF(G56&amp;H56=※編集不可※選択項目!$J$27,VLOOKUP(入力例!U56,※編集不可※選択項目!$N$26:$P$41,3,TRUE),
IF(G56&amp;H56=※編集不可※選択項目!$J$43,VLOOKUP(入力例!U56,※編集不可※選択項目!$N$42:$P$46,3,TRUE),
IF(G56&amp;H56=※編集不可※選択項目!$J$48,VLOOKUP(入力例!U56,※編集不可※選択項目!$N$48:$P$51,3,TRUE),""))))))</f>
        <v/>
      </c>
      <c r="AF56" s="29" t="e">
        <f>VLOOKUP(Y56&amp;G56&amp;H56,※編集不可※選択項目!U:V,2,FALSE)</f>
        <v>#N/A</v>
      </c>
      <c r="AG56" s="28" t="str">
        <f t="shared" si="8"/>
        <v/>
      </c>
      <c r="AH56" s="29" t="str">
        <f t="shared" si="0"/>
        <v/>
      </c>
      <c r="AI56" s="197"/>
      <c r="AJ56" s="197"/>
      <c r="AK56" s="198"/>
      <c r="AL56" s="152">
        <f t="shared" si="9"/>
        <v>0</v>
      </c>
      <c r="AM56" s="152">
        <f t="shared" si="10"/>
        <v>0</v>
      </c>
      <c r="AN56" s="152">
        <f t="shared" si="3"/>
        <v>0</v>
      </c>
      <c r="AO56" s="152" t="str">
        <f t="shared" si="11"/>
        <v/>
      </c>
      <c r="AP56" s="209">
        <f t="shared" si="12"/>
        <v>0</v>
      </c>
      <c r="AQ56" s="209">
        <f t="shared" si="13"/>
        <v>0</v>
      </c>
    </row>
    <row r="57" spans="1:43" s="29" customFormat="1" ht="25" customHeight="1">
      <c r="A57" s="201">
        <f t="shared" si="4"/>
        <v>46</v>
      </c>
      <c r="B57" s="49" t="str">
        <f t="shared" si="1"/>
        <v/>
      </c>
      <c r="C57" s="201"/>
      <c r="D57" s="45" t="str">
        <f t="shared" si="5"/>
        <v/>
      </c>
      <c r="E57" s="45" t="str">
        <f t="shared" si="6"/>
        <v/>
      </c>
      <c r="F57" s="195"/>
      <c r="G57" s="202"/>
      <c r="H57" s="195"/>
      <c r="I57" s="45" t="str">
        <f>IF(OR(G57="",H57="",U57=""),"",IFERROR(VLOOKUP(G57&amp;H57&amp;U57,※編集不可※選択項目!$K$3:$P$51,5,FALSE),"該当なし"))</f>
        <v/>
      </c>
      <c r="J57" s="203"/>
      <c r="K57" s="195"/>
      <c r="L57" s="45" t="str">
        <f t="shared" si="14"/>
        <v/>
      </c>
      <c r="M57" s="195"/>
      <c r="N57" s="195"/>
      <c r="O57" s="45"/>
      <c r="P57" s="45"/>
      <c r="Q57" s="45"/>
      <c r="R57" s="45"/>
      <c r="S57" s="46" t="str">
        <f t="shared" si="7"/>
        <v/>
      </c>
      <c r="T57" s="204"/>
      <c r="U57" s="205"/>
      <c r="V57" s="206"/>
      <c r="W57" s="205"/>
      <c r="X57" s="206"/>
      <c r="Y57" s="195"/>
      <c r="Z57" s="207"/>
      <c r="AA57" s="203"/>
      <c r="AB57" s="208"/>
      <c r="AC57" s="70"/>
      <c r="AD57" s="28" t="e">
        <f>INDEX(※編集不可※選択項目!$P$3:$P$51,MATCH(入力例!G57&amp;入力例!H57&amp;入力例!I57,※編集不可※選択項目!$Q$3:$Q$51,0))</f>
        <v>#N/A</v>
      </c>
      <c r="AE57" s="28" t="str">
        <f>IF(I57&lt;&gt;"該当なし","",
IF(G57&amp;H57=※編集不可※選択項目!$J$3,VLOOKUP(入力例!U57,※編集不可※選択項目!$N$2:$P$13,3,TRUE),
IF(G57&amp;H57=※編集不可※選択項目!$J$15,VLOOKUP(入力例!U57,※編集不可※選択項目!$N$14:$P$25,3,TRUE),
IF(G57&amp;H57=※編集不可※選択項目!$J$27,VLOOKUP(入力例!U57,※編集不可※選択項目!$N$26:$P$41,3,TRUE),
IF(G57&amp;H57=※編集不可※選択項目!$J$43,VLOOKUP(入力例!U57,※編集不可※選択項目!$N$42:$P$46,3,TRUE),
IF(G57&amp;H57=※編集不可※選択項目!$J$48,VLOOKUP(入力例!U57,※編集不可※選択項目!$N$48:$P$51,3,TRUE),""))))))</f>
        <v/>
      </c>
      <c r="AF57" s="29" t="e">
        <f>VLOOKUP(Y57&amp;G57&amp;H57,※編集不可※選択項目!U:V,2,FALSE)</f>
        <v>#N/A</v>
      </c>
      <c r="AG57" s="28" t="str">
        <f t="shared" si="8"/>
        <v/>
      </c>
      <c r="AH57" s="29" t="str">
        <f t="shared" si="0"/>
        <v/>
      </c>
      <c r="AI57" s="197"/>
      <c r="AJ57" s="197"/>
      <c r="AK57" s="198"/>
      <c r="AL57" s="152">
        <f t="shared" si="9"/>
        <v>0</v>
      </c>
      <c r="AM57" s="152">
        <f t="shared" si="10"/>
        <v>0</v>
      </c>
      <c r="AN57" s="152">
        <f t="shared" si="3"/>
        <v>0</v>
      </c>
      <c r="AO57" s="152" t="str">
        <f t="shared" si="11"/>
        <v/>
      </c>
      <c r="AP57" s="209">
        <f t="shared" si="12"/>
        <v>0</v>
      </c>
      <c r="AQ57" s="209">
        <f t="shared" si="13"/>
        <v>0</v>
      </c>
    </row>
    <row r="58" spans="1:43" s="29" customFormat="1" ht="25" customHeight="1">
      <c r="A58" s="201">
        <f t="shared" si="4"/>
        <v>47</v>
      </c>
      <c r="B58" s="49" t="str">
        <f t="shared" si="1"/>
        <v/>
      </c>
      <c r="C58" s="201"/>
      <c r="D58" s="45" t="str">
        <f t="shared" si="5"/>
        <v/>
      </c>
      <c r="E58" s="45" t="str">
        <f t="shared" si="6"/>
        <v/>
      </c>
      <c r="F58" s="195"/>
      <c r="G58" s="202"/>
      <c r="H58" s="195"/>
      <c r="I58" s="45" t="str">
        <f>IF(OR(G58="",H58="",U58=""),"",IFERROR(VLOOKUP(G58&amp;H58&amp;U58,※編集不可※選択項目!$K$3:$P$51,5,FALSE),"該当なし"))</f>
        <v/>
      </c>
      <c r="J58" s="203"/>
      <c r="K58" s="195"/>
      <c r="L58" s="45" t="str">
        <f t="shared" si="14"/>
        <v/>
      </c>
      <c r="M58" s="195"/>
      <c r="N58" s="195"/>
      <c r="O58" s="45"/>
      <c r="P58" s="45"/>
      <c r="Q58" s="45"/>
      <c r="R58" s="45"/>
      <c r="S58" s="46" t="str">
        <f t="shared" si="7"/>
        <v/>
      </c>
      <c r="T58" s="204"/>
      <c r="U58" s="205"/>
      <c r="V58" s="206"/>
      <c r="W58" s="205"/>
      <c r="X58" s="206"/>
      <c r="Y58" s="195"/>
      <c r="Z58" s="207"/>
      <c r="AA58" s="203"/>
      <c r="AB58" s="208"/>
      <c r="AC58" s="70"/>
      <c r="AD58" s="28" t="e">
        <f>INDEX(※編集不可※選択項目!$P$3:$P$51,MATCH(入力例!G58&amp;入力例!H58&amp;入力例!I58,※編集不可※選択項目!$Q$3:$Q$51,0))</f>
        <v>#N/A</v>
      </c>
      <c r="AE58" s="28" t="str">
        <f>IF(I58&lt;&gt;"該当なし","",
IF(G58&amp;H58=※編集不可※選択項目!$J$3,VLOOKUP(入力例!U58,※編集不可※選択項目!$N$2:$P$13,3,TRUE),
IF(G58&amp;H58=※編集不可※選択項目!$J$15,VLOOKUP(入力例!U58,※編集不可※選択項目!$N$14:$P$25,3,TRUE),
IF(G58&amp;H58=※編集不可※選択項目!$J$27,VLOOKUP(入力例!U58,※編集不可※選択項目!$N$26:$P$41,3,TRUE),
IF(G58&amp;H58=※編集不可※選択項目!$J$43,VLOOKUP(入力例!U58,※編集不可※選択項目!$N$42:$P$46,3,TRUE),
IF(G58&amp;H58=※編集不可※選択項目!$J$48,VLOOKUP(入力例!U58,※編集不可※選択項目!$N$48:$P$51,3,TRUE),""))))))</f>
        <v/>
      </c>
      <c r="AF58" s="29" t="e">
        <f>VLOOKUP(Y58&amp;G58&amp;H58,※編集不可※選択項目!U:V,2,FALSE)</f>
        <v>#N/A</v>
      </c>
      <c r="AG58" s="28" t="str">
        <f t="shared" si="8"/>
        <v/>
      </c>
      <c r="AH58" s="29" t="str">
        <f t="shared" si="0"/>
        <v/>
      </c>
      <c r="AI58" s="197"/>
      <c r="AJ58" s="197"/>
      <c r="AK58" s="198"/>
      <c r="AL58" s="152">
        <f t="shared" si="9"/>
        <v>0</v>
      </c>
      <c r="AM58" s="152">
        <f t="shared" si="10"/>
        <v>0</v>
      </c>
      <c r="AN58" s="152">
        <f t="shared" si="3"/>
        <v>0</v>
      </c>
      <c r="AO58" s="152" t="str">
        <f t="shared" si="11"/>
        <v/>
      </c>
      <c r="AP58" s="209">
        <f t="shared" si="12"/>
        <v>0</v>
      </c>
      <c r="AQ58" s="209">
        <f t="shared" si="13"/>
        <v>0</v>
      </c>
    </row>
    <row r="59" spans="1:43" s="29" customFormat="1" ht="25" customHeight="1">
      <c r="A59" s="201">
        <f t="shared" si="4"/>
        <v>48</v>
      </c>
      <c r="B59" s="49" t="str">
        <f t="shared" si="1"/>
        <v/>
      </c>
      <c r="C59" s="201"/>
      <c r="D59" s="45" t="str">
        <f t="shared" si="5"/>
        <v/>
      </c>
      <c r="E59" s="45" t="str">
        <f t="shared" si="6"/>
        <v/>
      </c>
      <c r="F59" s="195"/>
      <c r="G59" s="202"/>
      <c r="H59" s="195"/>
      <c r="I59" s="45" t="str">
        <f>IF(OR(G59="",H59="",U59=""),"",IFERROR(VLOOKUP(G59&amp;H59&amp;U59,※編集不可※選択項目!$K$3:$P$51,5,FALSE),"該当なし"))</f>
        <v/>
      </c>
      <c r="J59" s="203"/>
      <c r="K59" s="195"/>
      <c r="L59" s="45" t="str">
        <f t="shared" si="14"/>
        <v/>
      </c>
      <c r="M59" s="195"/>
      <c r="N59" s="195"/>
      <c r="O59" s="45"/>
      <c r="P59" s="45"/>
      <c r="Q59" s="45"/>
      <c r="R59" s="45"/>
      <c r="S59" s="46" t="str">
        <f t="shared" si="7"/>
        <v/>
      </c>
      <c r="T59" s="204"/>
      <c r="U59" s="205"/>
      <c r="V59" s="206"/>
      <c r="W59" s="205"/>
      <c r="X59" s="206"/>
      <c r="Y59" s="195"/>
      <c r="Z59" s="207"/>
      <c r="AA59" s="203"/>
      <c r="AB59" s="208"/>
      <c r="AC59" s="70"/>
      <c r="AD59" s="28" t="e">
        <f>INDEX(※編集不可※選択項目!$P$3:$P$51,MATCH(入力例!G59&amp;入力例!H59&amp;入力例!I59,※編集不可※選択項目!$Q$3:$Q$51,0))</f>
        <v>#N/A</v>
      </c>
      <c r="AE59" s="28" t="str">
        <f>IF(I59&lt;&gt;"該当なし","",
IF(G59&amp;H59=※編集不可※選択項目!$J$3,VLOOKUP(入力例!U59,※編集不可※選択項目!$N$2:$P$13,3,TRUE),
IF(G59&amp;H59=※編集不可※選択項目!$J$15,VLOOKUP(入力例!U59,※編集不可※選択項目!$N$14:$P$25,3,TRUE),
IF(G59&amp;H59=※編集不可※選択項目!$J$27,VLOOKUP(入力例!U59,※編集不可※選択項目!$N$26:$P$41,3,TRUE),
IF(G59&amp;H59=※編集不可※選択項目!$J$43,VLOOKUP(入力例!U59,※編集不可※選択項目!$N$42:$P$46,3,TRUE),
IF(G59&amp;H59=※編集不可※選択項目!$J$48,VLOOKUP(入力例!U59,※編集不可※選択項目!$N$48:$P$51,3,TRUE),""))))))</f>
        <v/>
      </c>
      <c r="AF59" s="29" t="e">
        <f>VLOOKUP(Y59&amp;G59&amp;H59,※編集不可※選択項目!U:V,2,FALSE)</f>
        <v>#N/A</v>
      </c>
      <c r="AG59" s="28" t="str">
        <f t="shared" si="8"/>
        <v/>
      </c>
      <c r="AH59" s="29" t="str">
        <f t="shared" si="0"/>
        <v/>
      </c>
      <c r="AI59" s="197"/>
      <c r="AJ59" s="197"/>
      <c r="AK59" s="198"/>
      <c r="AL59" s="152">
        <f t="shared" si="9"/>
        <v>0</v>
      </c>
      <c r="AM59" s="152">
        <f t="shared" si="10"/>
        <v>0</v>
      </c>
      <c r="AN59" s="152">
        <f t="shared" si="3"/>
        <v>0</v>
      </c>
      <c r="AO59" s="152" t="str">
        <f t="shared" si="11"/>
        <v/>
      </c>
      <c r="AP59" s="209">
        <f t="shared" si="12"/>
        <v>0</v>
      </c>
      <c r="AQ59" s="209">
        <f t="shared" si="13"/>
        <v>0</v>
      </c>
    </row>
    <row r="60" spans="1:43" s="29" customFormat="1" ht="25" customHeight="1">
      <c r="A60" s="201">
        <f t="shared" si="4"/>
        <v>49</v>
      </c>
      <c r="B60" s="49" t="str">
        <f t="shared" si="1"/>
        <v/>
      </c>
      <c r="C60" s="201"/>
      <c r="D60" s="45" t="str">
        <f t="shared" si="5"/>
        <v/>
      </c>
      <c r="E60" s="45" t="str">
        <f t="shared" si="6"/>
        <v/>
      </c>
      <c r="F60" s="195"/>
      <c r="G60" s="202"/>
      <c r="H60" s="195"/>
      <c r="I60" s="45" t="str">
        <f>IF(OR(G60="",H60="",U60=""),"",IFERROR(VLOOKUP(G60&amp;H60&amp;U60,※編集不可※選択項目!$K$3:$P$51,5,FALSE),"該当なし"))</f>
        <v/>
      </c>
      <c r="J60" s="203"/>
      <c r="K60" s="195"/>
      <c r="L60" s="45" t="str">
        <f t="shared" si="14"/>
        <v/>
      </c>
      <c r="M60" s="195"/>
      <c r="N60" s="195"/>
      <c r="O60" s="45"/>
      <c r="P60" s="45"/>
      <c r="Q60" s="45"/>
      <c r="R60" s="45"/>
      <c r="S60" s="46" t="str">
        <f t="shared" si="7"/>
        <v/>
      </c>
      <c r="T60" s="204"/>
      <c r="U60" s="205"/>
      <c r="V60" s="206"/>
      <c r="W60" s="205"/>
      <c r="X60" s="206"/>
      <c r="Y60" s="195"/>
      <c r="Z60" s="207"/>
      <c r="AA60" s="203"/>
      <c r="AB60" s="208"/>
      <c r="AC60" s="70"/>
      <c r="AD60" s="28" t="e">
        <f>INDEX(※編集不可※選択項目!$P$3:$P$51,MATCH(入力例!G60&amp;入力例!H60&amp;入力例!I60,※編集不可※選択項目!$Q$3:$Q$51,0))</f>
        <v>#N/A</v>
      </c>
      <c r="AE60" s="28" t="str">
        <f>IF(I60&lt;&gt;"該当なし","",
IF(G60&amp;H60=※編集不可※選択項目!$J$3,VLOOKUP(入力例!U60,※編集不可※選択項目!$N$2:$P$13,3,TRUE),
IF(G60&amp;H60=※編集不可※選択項目!$J$15,VLOOKUP(入力例!U60,※編集不可※選択項目!$N$14:$P$25,3,TRUE),
IF(G60&amp;H60=※編集不可※選択項目!$J$27,VLOOKUP(入力例!U60,※編集不可※選択項目!$N$26:$P$41,3,TRUE),
IF(G60&amp;H60=※編集不可※選択項目!$J$43,VLOOKUP(入力例!U60,※編集不可※選択項目!$N$42:$P$46,3,TRUE),
IF(G60&amp;H60=※編集不可※選択項目!$J$48,VLOOKUP(入力例!U60,※編集不可※選択項目!$N$48:$P$51,3,TRUE),""))))))</f>
        <v/>
      </c>
      <c r="AF60" s="29" t="e">
        <f>VLOOKUP(Y60&amp;G60&amp;H60,※編集不可※選択項目!U:V,2,FALSE)</f>
        <v>#N/A</v>
      </c>
      <c r="AG60" s="28" t="str">
        <f t="shared" si="8"/>
        <v/>
      </c>
      <c r="AH60" s="29" t="str">
        <f t="shared" si="0"/>
        <v/>
      </c>
      <c r="AI60" s="197"/>
      <c r="AJ60" s="197"/>
      <c r="AK60" s="198"/>
      <c r="AL60" s="152">
        <f t="shared" si="9"/>
        <v>0</v>
      </c>
      <c r="AM60" s="152">
        <f t="shared" si="10"/>
        <v>0</v>
      </c>
      <c r="AN60" s="152">
        <f t="shared" si="3"/>
        <v>0</v>
      </c>
      <c r="AO60" s="152" t="str">
        <f t="shared" si="11"/>
        <v/>
      </c>
      <c r="AP60" s="209">
        <f t="shared" si="12"/>
        <v>0</v>
      </c>
      <c r="AQ60" s="209">
        <f t="shared" si="13"/>
        <v>0</v>
      </c>
    </row>
    <row r="61" spans="1:43" s="29" customFormat="1" ht="25" customHeight="1">
      <c r="A61" s="201">
        <f t="shared" si="4"/>
        <v>50</v>
      </c>
      <c r="B61" s="49" t="str">
        <f t="shared" si="1"/>
        <v/>
      </c>
      <c r="C61" s="201"/>
      <c r="D61" s="45" t="str">
        <f t="shared" si="5"/>
        <v/>
      </c>
      <c r="E61" s="45" t="str">
        <f t="shared" si="6"/>
        <v/>
      </c>
      <c r="F61" s="195"/>
      <c r="G61" s="202"/>
      <c r="H61" s="195"/>
      <c r="I61" s="45" t="str">
        <f>IF(OR(G61="",H61="",U61=""),"",IFERROR(VLOOKUP(G61&amp;H61&amp;U61,※編集不可※選択項目!$K$3:$P$51,5,FALSE),"該当なし"))</f>
        <v/>
      </c>
      <c r="J61" s="203"/>
      <c r="K61" s="195"/>
      <c r="L61" s="45" t="str">
        <f t="shared" si="14"/>
        <v/>
      </c>
      <c r="M61" s="195"/>
      <c r="N61" s="195"/>
      <c r="O61" s="45"/>
      <c r="P61" s="45"/>
      <c r="Q61" s="45"/>
      <c r="R61" s="45"/>
      <c r="S61" s="46" t="str">
        <f t="shared" si="7"/>
        <v/>
      </c>
      <c r="T61" s="204"/>
      <c r="U61" s="205"/>
      <c r="V61" s="206"/>
      <c r="W61" s="205"/>
      <c r="X61" s="206"/>
      <c r="Y61" s="195"/>
      <c r="Z61" s="207"/>
      <c r="AA61" s="203"/>
      <c r="AB61" s="208"/>
      <c r="AC61" s="70"/>
      <c r="AD61" s="28" t="e">
        <f>INDEX(※編集不可※選択項目!$P$3:$P$51,MATCH(入力例!G61&amp;入力例!H61&amp;入力例!I61,※編集不可※選択項目!$Q$3:$Q$51,0))</f>
        <v>#N/A</v>
      </c>
      <c r="AE61" s="28" t="str">
        <f>IF(I61&lt;&gt;"該当なし","",
IF(G61&amp;H61=※編集不可※選択項目!$J$3,VLOOKUP(入力例!U61,※編集不可※選択項目!$N$2:$P$13,3,TRUE),
IF(G61&amp;H61=※編集不可※選択項目!$J$15,VLOOKUP(入力例!U61,※編集不可※選択項目!$N$14:$P$25,3,TRUE),
IF(G61&amp;H61=※編集不可※選択項目!$J$27,VLOOKUP(入力例!U61,※編集不可※選択項目!$N$26:$P$41,3,TRUE),
IF(G61&amp;H61=※編集不可※選択項目!$J$43,VLOOKUP(入力例!U61,※編集不可※選択項目!$N$42:$P$46,3,TRUE),
IF(G61&amp;H61=※編集不可※選択項目!$J$48,VLOOKUP(入力例!U61,※編集不可※選択項目!$N$48:$P$51,3,TRUE),""))))))</f>
        <v/>
      </c>
      <c r="AF61" s="29" t="e">
        <f>VLOOKUP(Y61&amp;G61&amp;H61,※編集不可※選択項目!U:V,2,FALSE)</f>
        <v>#N/A</v>
      </c>
      <c r="AG61" s="28" t="str">
        <f t="shared" si="8"/>
        <v/>
      </c>
      <c r="AH61" s="29" t="str">
        <f t="shared" si="0"/>
        <v/>
      </c>
      <c r="AI61" s="197"/>
      <c r="AJ61" s="197"/>
      <c r="AK61" s="198"/>
      <c r="AL61" s="152">
        <f t="shared" si="9"/>
        <v>0</v>
      </c>
      <c r="AM61" s="152">
        <f t="shared" si="10"/>
        <v>0</v>
      </c>
      <c r="AN61" s="152">
        <f t="shared" si="3"/>
        <v>0</v>
      </c>
      <c r="AO61" s="152" t="str">
        <f t="shared" si="11"/>
        <v/>
      </c>
      <c r="AP61" s="209">
        <f t="shared" si="12"/>
        <v>0</v>
      </c>
      <c r="AQ61" s="209">
        <f t="shared" si="13"/>
        <v>0</v>
      </c>
    </row>
    <row r="62" spans="1:43" s="29" customFormat="1" ht="25" customHeight="1">
      <c r="A62" s="201">
        <f t="shared" si="4"/>
        <v>51</v>
      </c>
      <c r="B62" s="49" t="str">
        <f t="shared" si="1"/>
        <v/>
      </c>
      <c r="C62" s="201"/>
      <c r="D62" s="45" t="str">
        <f t="shared" si="5"/>
        <v/>
      </c>
      <c r="E62" s="45" t="str">
        <f t="shared" si="6"/>
        <v/>
      </c>
      <c r="F62" s="195"/>
      <c r="G62" s="202"/>
      <c r="H62" s="195"/>
      <c r="I62" s="45" t="str">
        <f>IF(OR(G62="",H62="",U62=""),"",IFERROR(VLOOKUP(G62&amp;H62&amp;U62,※編集不可※選択項目!$K$3:$P$51,5,FALSE),"該当なし"))</f>
        <v/>
      </c>
      <c r="J62" s="203"/>
      <c r="K62" s="195"/>
      <c r="L62" s="45" t="str">
        <f t="shared" si="14"/>
        <v/>
      </c>
      <c r="M62" s="195"/>
      <c r="N62" s="195"/>
      <c r="O62" s="45"/>
      <c r="P62" s="45"/>
      <c r="Q62" s="45"/>
      <c r="R62" s="45"/>
      <c r="S62" s="46" t="str">
        <f t="shared" si="7"/>
        <v/>
      </c>
      <c r="T62" s="204"/>
      <c r="U62" s="205"/>
      <c r="V62" s="206"/>
      <c r="W62" s="205"/>
      <c r="X62" s="206"/>
      <c r="Y62" s="195"/>
      <c r="Z62" s="207"/>
      <c r="AA62" s="203"/>
      <c r="AB62" s="208"/>
      <c r="AC62" s="70"/>
      <c r="AD62" s="28" t="e">
        <f>INDEX(※編集不可※選択項目!$P$3:$P$51,MATCH(入力例!G62&amp;入力例!H62&amp;入力例!I62,※編集不可※選択項目!$Q$3:$Q$51,0))</f>
        <v>#N/A</v>
      </c>
      <c r="AE62" s="28" t="str">
        <f>IF(I62&lt;&gt;"該当なし","",
IF(G62&amp;H62=※編集不可※選択項目!$J$3,VLOOKUP(入力例!U62,※編集不可※選択項目!$N$2:$P$13,3,TRUE),
IF(G62&amp;H62=※編集不可※選択項目!$J$15,VLOOKUP(入力例!U62,※編集不可※選択項目!$N$14:$P$25,3,TRUE),
IF(G62&amp;H62=※編集不可※選択項目!$J$27,VLOOKUP(入力例!U62,※編集不可※選択項目!$N$26:$P$41,3,TRUE),
IF(G62&amp;H62=※編集不可※選択項目!$J$43,VLOOKUP(入力例!U62,※編集不可※選択項目!$N$42:$P$46,3,TRUE),
IF(G62&amp;H62=※編集不可※選択項目!$J$48,VLOOKUP(入力例!U62,※編集不可※選択項目!$N$48:$P$51,3,TRUE),""))))))</f>
        <v/>
      </c>
      <c r="AF62" s="29" t="e">
        <f>VLOOKUP(Y62&amp;G62&amp;H62,※編集不可※選択項目!U:V,2,FALSE)</f>
        <v>#N/A</v>
      </c>
      <c r="AG62" s="28" t="str">
        <f t="shared" si="8"/>
        <v/>
      </c>
      <c r="AH62" s="29" t="str">
        <f t="shared" si="0"/>
        <v/>
      </c>
      <c r="AI62" s="197"/>
      <c r="AJ62" s="197"/>
      <c r="AK62" s="198"/>
      <c r="AL62" s="152">
        <f t="shared" si="9"/>
        <v>0</v>
      </c>
      <c r="AM62" s="152">
        <f t="shared" si="10"/>
        <v>0</v>
      </c>
      <c r="AN62" s="152">
        <f t="shared" si="3"/>
        <v>0</v>
      </c>
      <c r="AO62" s="152" t="str">
        <f t="shared" si="11"/>
        <v/>
      </c>
      <c r="AP62" s="209">
        <f t="shared" si="12"/>
        <v>0</v>
      </c>
      <c r="AQ62" s="209">
        <f t="shared" si="13"/>
        <v>0</v>
      </c>
    </row>
    <row r="63" spans="1:43" s="29" customFormat="1" ht="25" customHeight="1">
      <c r="A63" s="201">
        <f t="shared" si="4"/>
        <v>52</v>
      </c>
      <c r="B63" s="49" t="str">
        <f t="shared" si="1"/>
        <v/>
      </c>
      <c r="C63" s="201"/>
      <c r="D63" s="45" t="str">
        <f t="shared" si="5"/>
        <v/>
      </c>
      <c r="E63" s="45" t="str">
        <f t="shared" si="6"/>
        <v/>
      </c>
      <c r="F63" s="195"/>
      <c r="G63" s="202"/>
      <c r="H63" s="195"/>
      <c r="I63" s="45" t="str">
        <f>IF(OR(G63="",H63="",U63=""),"",IFERROR(VLOOKUP(G63&amp;H63&amp;U63,※編集不可※選択項目!$K$3:$P$51,5,FALSE),"該当なし"))</f>
        <v/>
      </c>
      <c r="J63" s="203"/>
      <c r="K63" s="195"/>
      <c r="L63" s="45" t="str">
        <f t="shared" si="14"/>
        <v/>
      </c>
      <c r="M63" s="195"/>
      <c r="N63" s="195"/>
      <c r="O63" s="45"/>
      <c r="P63" s="45"/>
      <c r="Q63" s="45"/>
      <c r="R63" s="45"/>
      <c r="S63" s="46" t="str">
        <f t="shared" si="7"/>
        <v/>
      </c>
      <c r="T63" s="204"/>
      <c r="U63" s="205"/>
      <c r="V63" s="206"/>
      <c r="W63" s="205"/>
      <c r="X63" s="206"/>
      <c r="Y63" s="195"/>
      <c r="Z63" s="207"/>
      <c r="AA63" s="203"/>
      <c r="AB63" s="208"/>
      <c r="AC63" s="70"/>
      <c r="AD63" s="28" t="e">
        <f>INDEX(※編集不可※選択項目!$P$3:$P$51,MATCH(入力例!G63&amp;入力例!H63&amp;入力例!I63,※編集不可※選択項目!$Q$3:$Q$51,0))</f>
        <v>#N/A</v>
      </c>
      <c r="AE63" s="28" t="str">
        <f>IF(I63&lt;&gt;"該当なし","",
IF(G63&amp;H63=※編集不可※選択項目!$J$3,VLOOKUP(入力例!U63,※編集不可※選択項目!$N$2:$P$13,3,TRUE),
IF(G63&amp;H63=※編集不可※選択項目!$J$15,VLOOKUP(入力例!U63,※編集不可※選択項目!$N$14:$P$25,3,TRUE),
IF(G63&amp;H63=※編集不可※選択項目!$J$27,VLOOKUP(入力例!U63,※編集不可※選択項目!$N$26:$P$41,3,TRUE),
IF(G63&amp;H63=※編集不可※選択項目!$J$43,VLOOKUP(入力例!U63,※編集不可※選択項目!$N$42:$P$46,3,TRUE),
IF(G63&amp;H63=※編集不可※選択項目!$J$48,VLOOKUP(入力例!U63,※編集不可※選択項目!$N$48:$P$51,3,TRUE),""))))))</f>
        <v/>
      </c>
      <c r="AF63" s="29" t="e">
        <f>VLOOKUP(Y63&amp;G63&amp;H63,※編集不可※選択項目!U:V,2,FALSE)</f>
        <v>#N/A</v>
      </c>
      <c r="AG63" s="28" t="str">
        <f t="shared" si="8"/>
        <v/>
      </c>
      <c r="AH63" s="29" t="str">
        <f t="shared" si="0"/>
        <v/>
      </c>
      <c r="AI63" s="197"/>
      <c r="AJ63" s="197"/>
      <c r="AK63" s="198"/>
      <c r="AL63" s="152">
        <f t="shared" si="9"/>
        <v>0</v>
      </c>
      <c r="AM63" s="152">
        <f t="shared" si="10"/>
        <v>0</v>
      </c>
      <c r="AN63" s="152">
        <f t="shared" si="3"/>
        <v>0</v>
      </c>
      <c r="AO63" s="152" t="str">
        <f t="shared" si="11"/>
        <v/>
      </c>
      <c r="AP63" s="209">
        <f t="shared" si="12"/>
        <v>0</v>
      </c>
      <c r="AQ63" s="209">
        <f t="shared" si="13"/>
        <v>0</v>
      </c>
    </row>
    <row r="64" spans="1:43" s="29" customFormat="1" ht="25" customHeight="1">
      <c r="A64" s="201">
        <f t="shared" si="4"/>
        <v>53</v>
      </c>
      <c r="B64" s="49" t="str">
        <f t="shared" si="1"/>
        <v/>
      </c>
      <c r="C64" s="201"/>
      <c r="D64" s="45" t="str">
        <f t="shared" si="5"/>
        <v/>
      </c>
      <c r="E64" s="45" t="str">
        <f t="shared" si="6"/>
        <v/>
      </c>
      <c r="F64" s="195"/>
      <c r="G64" s="202"/>
      <c r="H64" s="195"/>
      <c r="I64" s="45" t="str">
        <f>IF(OR(G64="",H64="",U64=""),"",IFERROR(VLOOKUP(G64&amp;H64&amp;U64,※編集不可※選択項目!$K$3:$P$51,5,FALSE),"該当なし"))</f>
        <v/>
      </c>
      <c r="J64" s="203"/>
      <c r="K64" s="195"/>
      <c r="L64" s="45" t="str">
        <f t="shared" si="14"/>
        <v/>
      </c>
      <c r="M64" s="195"/>
      <c r="N64" s="195"/>
      <c r="O64" s="45"/>
      <c r="P64" s="45"/>
      <c r="Q64" s="45"/>
      <c r="R64" s="45"/>
      <c r="S64" s="46" t="str">
        <f t="shared" si="7"/>
        <v/>
      </c>
      <c r="T64" s="204"/>
      <c r="U64" s="205"/>
      <c r="V64" s="206"/>
      <c r="W64" s="205"/>
      <c r="X64" s="206"/>
      <c r="Y64" s="195"/>
      <c r="Z64" s="207"/>
      <c r="AA64" s="203"/>
      <c r="AB64" s="208"/>
      <c r="AC64" s="70"/>
      <c r="AD64" s="28" t="e">
        <f>INDEX(※編集不可※選択項目!$P$3:$P$51,MATCH(入力例!G64&amp;入力例!H64&amp;入力例!I64,※編集不可※選択項目!$Q$3:$Q$51,0))</f>
        <v>#N/A</v>
      </c>
      <c r="AE64" s="28" t="str">
        <f>IF(I64&lt;&gt;"該当なし","",
IF(G64&amp;H64=※編集不可※選択項目!$J$3,VLOOKUP(入力例!U64,※編集不可※選択項目!$N$2:$P$13,3,TRUE),
IF(G64&amp;H64=※編集不可※選択項目!$J$15,VLOOKUP(入力例!U64,※編集不可※選択項目!$N$14:$P$25,3,TRUE),
IF(G64&amp;H64=※編集不可※選択項目!$J$27,VLOOKUP(入力例!U64,※編集不可※選択項目!$N$26:$P$41,3,TRUE),
IF(G64&amp;H64=※編集不可※選択項目!$J$43,VLOOKUP(入力例!U64,※編集不可※選択項目!$N$42:$P$46,3,TRUE),
IF(G64&amp;H64=※編集不可※選択項目!$J$48,VLOOKUP(入力例!U64,※編集不可※選択項目!$N$48:$P$51,3,TRUE),""))))))</f>
        <v/>
      </c>
      <c r="AF64" s="29" t="e">
        <f>VLOOKUP(Y64&amp;G64&amp;H64,※編集不可※選択項目!U:V,2,FALSE)</f>
        <v>#N/A</v>
      </c>
      <c r="AG64" s="28" t="str">
        <f t="shared" si="8"/>
        <v/>
      </c>
      <c r="AH64" s="29" t="str">
        <f t="shared" si="0"/>
        <v/>
      </c>
      <c r="AI64" s="197"/>
      <c r="AJ64" s="197"/>
      <c r="AK64" s="198"/>
      <c r="AL64" s="152">
        <f t="shared" si="9"/>
        <v>0</v>
      </c>
      <c r="AM64" s="152">
        <f t="shared" si="10"/>
        <v>0</v>
      </c>
      <c r="AN64" s="152">
        <f t="shared" si="3"/>
        <v>0</v>
      </c>
      <c r="AO64" s="152" t="str">
        <f t="shared" si="11"/>
        <v/>
      </c>
      <c r="AP64" s="209">
        <f t="shared" si="12"/>
        <v>0</v>
      </c>
      <c r="AQ64" s="209">
        <f t="shared" si="13"/>
        <v>0</v>
      </c>
    </row>
    <row r="65" spans="1:43" s="29" customFormat="1" ht="25" customHeight="1">
      <c r="A65" s="201">
        <f t="shared" si="4"/>
        <v>54</v>
      </c>
      <c r="B65" s="49" t="str">
        <f t="shared" si="1"/>
        <v/>
      </c>
      <c r="C65" s="201"/>
      <c r="D65" s="45" t="str">
        <f t="shared" si="5"/>
        <v/>
      </c>
      <c r="E65" s="45" t="str">
        <f t="shared" si="6"/>
        <v/>
      </c>
      <c r="F65" s="195"/>
      <c r="G65" s="202"/>
      <c r="H65" s="195"/>
      <c r="I65" s="45" t="str">
        <f>IF(OR(G65="",H65="",U65=""),"",IFERROR(VLOOKUP(G65&amp;H65&amp;U65,※編集不可※選択項目!$K$3:$P$51,5,FALSE),"該当なし"))</f>
        <v/>
      </c>
      <c r="J65" s="203"/>
      <c r="K65" s="195"/>
      <c r="L65" s="45" t="str">
        <f t="shared" si="14"/>
        <v/>
      </c>
      <c r="M65" s="195"/>
      <c r="N65" s="195"/>
      <c r="O65" s="45"/>
      <c r="P65" s="45"/>
      <c r="Q65" s="45"/>
      <c r="R65" s="45"/>
      <c r="S65" s="46" t="str">
        <f t="shared" si="7"/>
        <v/>
      </c>
      <c r="T65" s="204"/>
      <c r="U65" s="205"/>
      <c r="V65" s="206"/>
      <c r="W65" s="205"/>
      <c r="X65" s="206"/>
      <c r="Y65" s="195"/>
      <c r="Z65" s="207"/>
      <c r="AA65" s="203"/>
      <c r="AB65" s="208"/>
      <c r="AC65" s="70"/>
      <c r="AD65" s="28" t="e">
        <f>INDEX(※編集不可※選択項目!$P$3:$P$51,MATCH(入力例!G65&amp;入力例!H65&amp;入力例!I65,※編集不可※選択項目!$Q$3:$Q$51,0))</f>
        <v>#N/A</v>
      </c>
      <c r="AE65" s="28" t="str">
        <f>IF(I65&lt;&gt;"該当なし","",
IF(G65&amp;H65=※編集不可※選択項目!$J$3,VLOOKUP(入力例!U65,※編集不可※選択項目!$N$2:$P$13,3,TRUE),
IF(G65&amp;H65=※編集不可※選択項目!$J$15,VLOOKUP(入力例!U65,※編集不可※選択項目!$N$14:$P$25,3,TRUE),
IF(G65&amp;H65=※編集不可※選択項目!$J$27,VLOOKUP(入力例!U65,※編集不可※選択項目!$N$26:$P$41,3,TRUE),
IF(G65&amp;H65=※編集不可※選択項目!$J$43,VLOOKUP(入力例!U65,※編集不可※選択項目!$N$42:$P$46,3,TRUE),
IF(G65&amp;H65=※編集不可※選択項目!$J$48,VLOOKUP(入力例!U65,※編集不可※選択項目!$N$48:$P$51,3,TRUE),""))))))</f>
        <v/>
      </c>
      <c r="AF65" s="29" t="e">
        <f>VLOOKUP(Y65&amp;G65&amp;H65,※編集不可※選択項目!U:V,2,FALSE)</f>
        <v>#N/A</v>
      </c>
      <c r="AG65" s="28" t="str">
        <f t="shared" si="8"/>
        <v/>
      </c>
      <c r="AH65" s="29" t="str">
        <f t="shared" si="0"/>
        <v/>
      </c>
      <c r="AI65" s="197"/>
      <c r="AJ65" s="197"/>
      <c r="AK65" s="198"/>
      <c r="AL65" s="152">
        <f t="shared" si="9"/>
        <v>0</v>
      </c>
      <c r="AM65" s="152">
        <f t="shared" si="10"/>
        <v>0</v>
      </c>
      <c r="AN65" s="152">
        <f t="shared" si="3"/>
        <v>0</v>
      </c>
      <c r="AO65" s="152" t="str">
        <f t="shared" si="11"/>
        <v/>
      </c>
      <c r="AP65" s="209">
        <f t="shared" si="12"/>
        <v>0</v>
      </c>
      <c r="AQ65" s="209">
        <f t="shared" si="13"/>
        <v>0</v>
      </c>
    </row>
    <row r="66" spans="1:43" s="29" customFormat="1" ht="25" customHeight="1">
      <c r="A66" s="201">
        <f t="shared" si="4"/>
        <v>55</v>
      </c>
      <c r="B66" s="49" t="str">
        <f t="shared" si="1"/>
        <v/>
      </c>
      <c r="C66" s="201"/>
      <c r="D66" s="45" t="str">
        <f t="shared" si="5"/>
        <v/>
      </c>
      <c r="E66" s="45" t="str">
        <f t="shared" si="6"/>
        <v/>
      </c>
      <c r="F66" s="195"/>
      <c r="G66" s="202"/>
      <c r="H66" s="195"/>
      <c r="I66" s="45" t="str">
        <f>IF(OR(G66="",H66="",U66=""),"",IFERROR(VLOOKUP(G66&amp;H66&amp;U66,※編集不可※選択項目!$K$3:$P$51,5,FALSE),"該当なし"))</f>
        <v/>
      </c>
      <c r="J66" s="203"/>
      <c r="K66" s="195"/>
      <c r="L66" s="45" t="str">
        <f t="shared" si="14"/>
        <v/>
      </c>
      <c r="M66" s="195"/>
      <c r="N66" s="195"/>
      <c r="O66" s="45"/>
      <c r="P66" s="45"/>
      <c r="Q66" s="45"/>
      <c r="R66" s="45"/>
      <c r="S66" s="46" t="str">
        <f t="shared" si="7"/>
        <v/>
      </c>
      <c r="T66" s="204"/>
      <c r="U66" s="205"/>
      <c r="V66" s="206"/>
      <c r="W66" s="205"/>
      <c r="X66" s="206"/>
      <c r="Y66" s="195"/>
      <c r="Z66" s="207"/>
      <c r="AA66" s="203"/>
      <c r="AB66" s="208"/>
      <c r="AC66" s="70"/>
      <c r="AD66" s="28" t="e">
        <f>INDEX(※編集不可※選択項目!$P$3:$P$51,MATCH(入力例!G66&amp;入力例!H66&amp;入力例!I66,※編集不可※選択項目!$Q$3:$Q$51,0))</f>
        <v>#N/A</v>
      </c>
      <c r="AE66" s="28" t="str">
        <f>IF(I66&lt;&gt;"該当なし","",
IF(G66&amp;H66=※編集不可※選択項目!$J$3,VLOOKUP(入力例!U66,※編集不可※選択項目!$N$2:$P$13,3,TRUE),
IF(G66&amp;H66=※編集不可※選択項目!$J$15,VLOOKUP(入力例!U66,※編集不可※選択項目!$N$14:$P$25,3,TRUE),
IF(G66&amp;H66=※編集不可※選択項目!$J$27,VLOOKUP(入力例!U66,※編集不可※選択項目!$N$26:$P$41,3,TRUE),
IF(G66&amp;H66=※編集不可※選択項目!$J$43,VLOOKUP(入力例!U66,※編集不可※選択項目!$N$42:$P$46,3,TRUE),
IF(G66&amp;H66=※編集不可※選択項目!$J$48,VLOOKUP(入力例!U66,※編集不可※選択項目!$N$48:$P$51,3,TRUE),""))))))</f>
        <v/>
      </c>
      <c r="AF66" s="29" t="e">
        <f>VLOOKUP(Y66&amp;G66&amp;H66,※編集不可※選択項目!U:V,2,FALSE)</f>
        <v>#N/A</v>
      </c>
      <c r="AG66" s="28" t="str">
        <f t="shared" si="8"/>
        <v/>
      </c>
      <c r="AH66" s="29" t="str">
        <f t="shared" si="0"/>
        <v/>
      </c>
      <c r="AI66" s="197"/>
      <c r="AJ66" s="197"/>
      <c r="AK66" s="198"/>
      <c r="AL66" s="152">
        <f t="shared" si="9"/>
        <v>0</v>
      </c>
      <c r="AM66" s="152">
        <f t="shared" si="10"/>
        <v>0</v>
      </c>
      <c r="AN66" s="152">
        <f t="shared" si="3"/>
        <v>0</v>
      </c>
      <c r="AO66" s="152" t="str">
        <f t="shared" si="11"/>
        <v/>
      </c>
      <c r="AP66" s="209">
        <f t="shared" si="12"/>
        <v>0</v>
      </c>
      <c r="AQ66" s="209">
        <f t="shared" si="13"/>
        <v>0</v>
      </c>
    </row>
    <row r="67" spans="1:43" s="29" customFormat="1" ht="25" customHeight="1">
      <c r="A67" s="201">
        <f t="shared" si="4"/>
        <v>56</v>
      </c>
      <c r="B67" s="49" t="str">
        <f t="shared" si="1"/>
        <v/>
      </c>
      <c r="C67" s="201"/>
      <c r="D67" s="45" t="str">
        <f t="shared" si="5"/>
        <v/>
      </c>
      <c r="E67" s="45" t="str">
        <f t="shared" si="6"/>
        <v/>
      </c>
      <c r="F67" s="195"/>
      <c r="G67" s="202"/>
      <c r="H67" s="195"/>
      <c r="I67" s="45" t="str">
        <f>IF(OR(G67="",H67="",U67=""),"",IFERROR(VLOOKUP(G67&amp;H67&amp;U67,※編集不可※選択項目!$K$3:$P$51,5,FALSE),"該当なし"))</f>
        <v/>
      </c>
      <c r="J67" s="203"/>
      <c r="K67" s="195"/>
      <c r="L67" s="45" t="str">
        <f t="shared" si="14"/>
        <v/>
      </c>
      <c r="M67" s="195"/>
      <c r="N67" s="195"/>
      <c r="O67" s="45"/>
      <c r="P67" s="45"/>
      <c r="Q67" s="45"/>
      <c r="R67" s="45"/>
      <c r="S67" s="46" t="str">
        <f t="shared" si="7"/>
        <v/>
      </c>
      <c r="T67" s="204"/>
      <c r="U67" s="205"/>
      <c r="V67" s="206"/>
      <c r="W67" s="205"/>
      <c r="X67" s="206"/>
      <c r="Y67" s="195"/>
      <c r="Z67" s="207"/>
      <c r="AA67" s="203"/>
      <c r="AB67" s="208"/>
      <c r="AC67" s="70"/>
      <c r="AD67" s="28" t="e">
        <f>INDEX(※編集不可※選択項目!$P$3:$P$51,MATCH(入力例!G67&amp;入力例!H67&amp;入力例!I67,※編集不可※選択項目!$Q$3:$Q$51,0))</f>
        <v>#N/A</v>
      </c>
      <c r="AE67" s="28" t="str">
        <f>IF(I67&lt;&gt;"該当なし","",
IF(G67&amp;H67=※編集不可※選択項目!$J$3,VLOOKUP(入力例!U67,※編集不可※選択項目!$N$2:$P$13,3,TRUE),
IF(G67&amp;H67=※編集不可※選択項目!$J$15,VLOOKUP(入力例!U67,※編集不可※選択項目!$N$14:$P$25,3,TRUE),
IF(G67&amp;H67=※編集不可※選択項目!$J$27,VLOOKUP(入力例!U67,※編集不可※選択項目!$N$26:$P$41,3,TRUE),
IF(G67&amp;H67=※編集不可※選択項目!$J$43,VLOOKUP(入力例!U67,※編集不可※選択項目!$N$42:$P$46,3,TRUE),
IF(G67&amp;H67=※編集不可※選択項目!$J$48,VLOOKUP(入力例!U67,※編集不可※選択項目!$N$48:$P$51,3,TRUE),""))))))</f>
        <v/>
      </c>
      <c r="AF67" s="29" t="e">
        <f>VLOOKUP(Y67&amp;G67&amp;H67,※編集不可※選択項目!U:V,2,FALSE)</f>
        <v>#N/A</v>
      </c>
      <c r="AG67" s="28" t="str">
        <f t="shared" si="8"/>
        <v/>
      </c>
      <c r="AH67" s="29" t="str">
        <f t="shared" si="0"/>
        <v/>
      </c>
      <c r="AI67" s="197"/>
      <c r="AJ67" s="197"/>
      <c r="AK67" s="198"/>
      <c r="AL67" s="152">
        <f t="shared" si="9"/>
        <v>0</v>
      </c>
      <c r="AM67" s="152">
        <f t="shared" si="10"/>
        <v>0</v>
      </c>
      <c r="AN67" s="152">
        <f t="shared" si="3"/>
        <v>0</v>
      </c>
      <c r="AO67" s="152" t="str">
        <f t="shared" si="11"/>
        <v/>
      </c>
      <c r="AP67" s="209">
        <f t="shared" si="12"/>
        <v>0</v>
      </c>
      <c r="AQ67" s="209">
        <f t="shared" si="13"/>
        <v>0</v>
      </c>
    </row>
    <row r="68" spans="1:43" s="29" customFormat="1" ht="25" customHeight="1">
      <c r="A68" s="201">
        <f t="shared" si="4"/>
        <v>57</v>
      </c>
      <c r="B68" s="49" t="str">
        <f t="shared" si="1"/>
        <v/>
      </c>
      <c r="C68" s="201"/>
      <c r="D68" s="45" t="str">
        <f t="shared" si="5"/>
        <v/>
      </c>
      <c r="E68" s="45" t="str">
        <f t="shared" si="6"/>
        <v/>
      </c>
      <c r="F68" s="195"/>
      <c r="G68" s="202"/>
      <c r="H68" s="195"/>
      <c r="I68" s="45" t="str">
        <f>IF(OR(G68="",H68="",U68=""),"",IFERROR(VLOOKUP(G68&amp;H68&amp;U68,※編集不可※選択項目!$K$3:$P$51,5,FALSE),"該当なし"))</f>
        <v/>
      </c>
      <c r="J68" s="203"/>
      <c r="K68" s="195"/>
      <c r="L68" s="45" t="str">
        <f t="shared" si="14"/>
        <v/>
      </c>
      <c r="M68" s="195"/>
      <c r="N68" s="195"/>
      <c r="O68" s="45"/>
      <c r="P68" s="45"/>
      <c r="Q68" s="45"/>
      <c r="R68" s="45"/>
      <c r="S68" s="46" t="str">
        <f t="shared" si="7"/>
        <v/>
      </c>
      <c r="T68" s="204"/>
      <c r="U68" s="205"/>
      <c r="V68" s="206"/>
      <c r="W68" s="205"/>
      <c r="X68" s="206"/>
      <c r="Y68" s="195"/>
      <c r="Z68" s="207"/>
      <c r="AA68" s="203"/>
      <c r="AB68" s="208"/>
      <c r="AC68" s="70"/>
      <c r="AD68" s="28" t="e">
        <f>INDEX(※編集不可※選択項目!$P$3:$P$51,MATCH(入力例!G68&amp;入力例!H68&amp;入力例!I68,※編集不可※選択項目!$Q$3:$Q$51,0))</f>
        <v>#N/A</v>
      </c>
      <c r="AE68" s="28" t="str">
        <f>IF(I68&lt;&gt;"該当なし","",
IF(G68&amp;H68=※編集不可※選択項目!$J$3,VLOOKUP(入力例!U68,※編集不可※選択項目!$N$2:$P$13,3,TRUE),
IF(G68&amp;H68=※編集不可※選択項目!$J$15,VLOOKUP(入力例!U68,※編集不可※選択項目!$N$14:$P$25,3,TRUE),
IF(G68&amp;H68=※編集不可※選択項目!$J$27,VLOOKUP(入力例!U68,※編集不可※選択項目!$N$26:$P$41,3,TRUE),
IF(G68&amp;H68=※編集不可※選択項目!$J$43,VLOOKUP(入力例!U68,※編集不可※選択項目!$N$42:$P$46,3,TRUE),
IF(G68&amp;H68=※編集不可※選択項目!$J$48,VLOOKUP(入力例!U68,※編集不可※選択項目!$N$48:$P$51,3,TRUE),""))))))</f>
        <v/>
      </c>
      <c r="AF68" s="29" t="e">
        <f>VLOOKUP(Y68&amp;G68&amp;H68,※編集不可※選択項目!U:V,2,FALSE)</f>
        <v>#N/A</v>
      </c>
      <c r="AG68" s="28" t="str">
        <f t="shared" si="8"/>
        <v/>
      </c>
      <c r="AH68" s="29" t="str">
        <f t="shared" si="0"/>
        <v/>
      </c>
      <c r="AI68" s="197"/>
      <c r="AJ68" s="197"/>
      <c r="AK68" s="198"/>
      <c r="AL68" s="152">
        <f t="shared" si="9"/>
        <v>0</v>
      </c>
      <c r="AM68" s="152">
        <f t="shared" si="10"/>
        <v>0</v>
      </c>
      <c r="AN68" s="152">
        <f t="shared" si="3"/>
        <v>0</v>
      </c>
      <c r="AO68" s="152" t="str">
        <f t="shared" si="11"/>
        <v/>
      </c>
      <c r="AP68" s="209">
        <f t="shared" si="12"/>
        <v>0</v>
      </c>
      <c r="AQ68" s="209">
        <f t="shared" si="13"/>
        <v>0</v>
      </c>
    </row>
    <row r="69" spans="1:43" s="29" customFormat="1" ht="25" customHeight="1">
      <c r="A69" s="201">
        <f t="shared" si="4"/>
        <v>58</v>
      </c>
      <c r="B69" s="49" t="str">
        <f t="shared" si="1"/>
        <v/>
      </c>
      <c r="C69" s="201"/>
      <c r="D69" s="45" t="str">
        <f t="shared" si="5"/>
        <v/>
      </c>
      <c r="E69" s="45" t="str">
        <f t="shared" si="6"/>
        <v/>
      </c>
      <c r="F69" s="195"/>
      <c r="G69" s="202"/>
      <c r="H69" s="195"/>
      <c r="I69" s="45" t="str">
        <f>IF(OR(G69="",H69="",U69=""),"",IFERROR(VLOOKUP(G69&amp;H69&amp;U69,※編集不可※選択項目!$K$3:$P$51,5,FALSE),"該当なし"))</f>
        <v/>
      </c>
      <c r="J69" s="203"/>
      <c r="K69" s="195"/>
      <c r="L69" s="45" t="str">
        <f t="shared" si="14"/>
        <v/>
      </c>
      <c r="M69" s="195"/>
      <c r="N69" s="195"/>
      <c r="O69" s="45"/>
      <c r="P69" s="45"/>
      <c r="Q69" s="45"/>
      <c r="R69" s="45"/>
      <c r="S69" s="46" t="str">
        <f t="shared" si="7"/>
        <v/>
      </c>
      <c r="T69" s="204"/>
      <c r="U69" s="205"/>
      <c r="V69" s="206"/>
      <c r="W69" s="205"/>
      <c r="X69" s="206"/>
      <c r="Y69" s="195"/>
      <c r="Z69" s="207"/>
      <c r="AA69" s="203"/>
      <c r="AB69" s="208"/>
      <c r="AC69" s="70"/>
      <c r="AD69" s="28" t="e">
        <f>INDEX(※編集不可※選択項目!$P$3:$P$51,MATCH(入力例!G69&amp;入力例!H69&amp;入力例!I69,※編集不可※選択項目!$Q$3:$Q$51,0))</f>
        <v>#N/A</v>
      </c>
      <c r="AE69" s="28" t="str">
        <f>IF(I69&lt;&gt;"該当なし","",
IF(G69&amp;H69=※編集不可※選択項目!$J$3,VLOOKUP(入力例!U69,※編集不可※選択項目!$N$2:$P$13,3,TRUE),
IF(G69&amp;H69=※編集不可※選択項目!$J$15,VLOOKUP(入力例!U69,※編集不可※選択項目!$N$14:$P$25,3,TRUE),
IF(G69&amp;H69=※編集不可※選択項目!$J$27,VLOOKUP(入力例!U69,※編集不可※選択項目!$N$26:$P$41,3,TRUE),
IF(G69&amp;H69=※編集不可※選択項目!$J$43,VLOOKUP(入力例!U69,※編集不可※選択項目!$N$42:$P$46,3,TRUE),
IF(G69&amp;H69=※編集不可※選択項目!$J$48,VLOOKUP(入力例!U69,※編集不可※選択項目!$N$48:$P$51,3,TRUE),""))))))</f>
        <v/>
      </c>
      <c r="AF69" s="29" t="e">
        <f>VLOOKUP(Y69&amp;G69&amp;H69,※編集不可※選択項目!U:V,2,FALSE)</f>
        <v>#N/A</v>
      </c>
      <c r="AG69" s="28" t="str">
        <f t="shared" si="8"/>
        <v/>
      </c>
      <c r="AH69" s="29" t="str">
        <f t="shared" si="0"/>
        <v/>
      </c>
      <c r="AI69" s="197"/>
      <c r="AJ69" s="197"/>
      <c r="AK69" s="198"/>
      <c r="AL69" s="152">
        <f t="shared" si="9"/>
        <v>0</v>
      </c>
      <c r="AM69" s="152">
        <f t="shared" si="10"/>
        <v>0</v>
      </c>
      <c r="AN69" s="152">
        <f t="shared" si="3"/>
        <v>0</v>
      </c>
      <c r="AO69" s="152" t="str">
        <f t="shared" si="11"/>
        <v/>
      </c>
      <c r="AP69" s="209">
        <f t="shared" si="12"/>
        <v>0</v>
      </c>
      <c r="AQ69" s="209">
        <f t="shared" si="13"/>
        <v>0</v>
      </c>
    </row>
    <row r="70" spans="1:43" s="29" customFormat="1" ht="25" customHeight="1">
      <c r="A70" s="201">
        <f t="shared" si="4"/>
        <v>59</v>
      </c>
      <c r="B70" s="49" t="str">
        <f t="shared" si="1"/>
        <v/>
      </c>
      <c r="C70" s="201"/>
      <c r="D70" s="45" t="str">
        <f t="shared" si="5"/>
        <v/>
      </c>
      <c r="E70" s="45" t="str">
        <f t="shared" si="6"/>
        <v/>
      </c>
      <c r="F70" s="195"/>
      <c r="G70" s="202"/>
      <c r="H70" s="195"/>
      <c r="I70" s="45" t="str">
        <f>IF(OR(G70="",H70="",U70=""),"",IFERROR(VLOOKUP(G70&amp;H70&amp;U70,※編集不可※選択項目!$K$3:$P$51,5,FALSE),"該当なし"))</f>
        <v/>
      </c>
      <c r="J70" s="203"/>
      <c r="K70" s="195"/>
      <c r="L70" s="45" t="str">
        <f t="shared" si="14"/>
        <v/>
      </c>
      <c r="M70" s="195"/>
      <c r="N70" s="195"/>
      <c r="O70" s="45"/>
      <c r="P70" s="45"/>
      <c r="Q70" s="45"/>
      <c r="R70" s="45"/>
      <c r="S70" s="46" t="str">
        <f t="shared" si="7"/>
        <v/>
      </c>
      <c r="T70" s="204"/>
      <c r="U70" s="205"/>
      <c r="V70" s="206"/>
      <c r="W70" s="205"/>
      <c r="X70" s="206"/>
      <c r="Y70" s="195"/>
      <c r="Z70" s="207"/>
      <c r="AA70" s="203"/>
      <c r="AB70" s="208"/>
      <c r="AC70" s="70"/>
      <c r="AD70" s="28" t="e">
        <f>INDEX(※編集不可※選択項目!$P$3:$P$51,MATCH(入力例!G70&amp;入力例!H70&amp;入力例!I70,※編集不可※選択項目!$Q$3:$Q$51,0))</f>
        <v>#N/A</v>
      </c>
      <c r="AE70" s="28" t="str">
        <f>IF(I70&lt;&gt;"該当なし","",
IF(G70&amp;H70=※編集不可※選択項目!$J$3,VLOOKUP(入力例!U70,※編集不可※選択項目!$N$2:$P$13,3,TRUE),
IF(G70&amp;H70=※編集不可※選択項目!$J$15,VLOOKUP(入力例!U70,※編集不可※選択項目!$N$14:$P$25,3,TRUE),
IF(G70&amp;H70=※編集不可※選択項目!$J$27,VLOOKUP(入力例!U70,※編集不可※選択項目!$N$26:$P$41,3,TRUE),
IF(G70&amp;H70=※編集不可※選択項目!$J$43,VLOOKUP(入力例!U70,※編集不可※選択項目!$N$42:$P$46,3,TRUE),
IF(G70&amp;H70=※編集不可※選択項目!$J$48,VLOOKUP(入力例!U70,※編集不可※選択項目!$N$48:$P$51,3,TRUE),""))))))</f>
        <v/>
      </c>
      <c r="AF70" s="29" t="e">
        <f>VLOOKUP(Y70&amp;G70&amp;H70,※編集不可※選択項目!U:V,2,FALSE)</f>
        <v>#N/A</v>
      </c>
      <c r="AG70" s="28" t="str">
        <f t="shared" si="8"/>
        <v/>
      </c>
      <c r="AH70" s="29" t="str">
        <f t="shared" si="0"/>
        <v/>
      </c>
      <c r="AI70" s="197"/>
      <c r="AJ70" s="197"/>
      <c r="AK70" s="198"/>
      <c r="AL70" s="152">
        <f t="shared" si="9"/>
        <v>0</v>
      </c>
      <c r="AM70" s="152">
        <f t="shared" si="10"/>
        <v>0</v>
      </c>
      <c r="AN70" s="152">
        <f t="shared" si="3"/>
        <v>0</v>
      </c>
      <c r="AO70" s="152" t="str">
        <f t="shared" si="11"/>
        <v/>
      </c>
      <c r="AP70" s="209">
        <f t="shared" si="12"/>
        <v>0</v>
      </c>
      <c r="AQ70" s="209">
        <f t="shared" si="13"/>
        <v>0</v>
      </c>
    </row>
    <row r="71" spans="1:43" s="29" customFormat="1" ht="25" customHeight="1">
      <c r="A71" s="201">
        <f t="shared" si="4"/>
        <v>60</v>
      </c>
      <c r="B71" s="49" t="str">
        <f t="shared" si="1"/>
        <v/>
      </c>
      <c r="C71" s="201"/>
      <c r="D71" s="45" t="str">
        <f t="shared" si="5"/>
        <v/>
      </c>
      <c r="E71" s="45" t="str">
        <f t="shared" si="6"/>
        <v/>
      </c>
      <c r="F71" s="195"/>
      <c r="G71" s="202"/>
      <c r="H71" s="195"/>
      <c r="I71" s="45" t="str">
        <f>IF(OR(G71="",H71="",U71=""),"",IFERROR(VLOOKUP(G71&amp;H71&amp;U71,※編集不可※選択項目!$K$3:$P$51,5,FALSE),"該当なし"))</f>
        <v/>
      </c>
      <c r="J71" s="203"/>
      <c r="K71" s="195"/>
      <c r="L71" s="45" t="str">
        <f t="shared" si="14"/>
        <v/>
      </c>
      <c r="M71" s="195"/>
      <c r="N71" s="195"/>
      <c r="O71" s="45"/>
      <c r="P71" s="45"/>
      <c r="Q71" s="45"/>
      <c r="R71" s="45"/>
      <c r="S71" s="46" t="str">
        <f t="shared" si="7"/>
        <v/>
      </c>
      <c r="T71" s="204"/>
      <c r="U71" s="205"/>
      <c r="V71" s="206"/>
      <c r="W71" s="205"/>
      <c r="X71" s="206"/>
      <c r="Y71" s="195"/>
      <c r="Z71" s="207"/>
      <c r="AA71" s="203"/>
      <c r="AB71" s="208"/>
      <c r="AC71" s="70"/>
      <c r="AD71" s="28" t="e">
        <f>INDEX(※編集不可※選択項目!$P$3:$P$51,MATCH(入力例!G71&amp;入力例!H71&amp;入力例!I71,※編集不可※選択項目!$Q$3:$Q$51,0))</f>
        <v>#N/A</v>
      </c>
      <c r="AE71" s="28" t="str">
        <f>IF(I71&lt;&gt;"該当なし","",
IF(G71&amp;H71=※編集不可※選択項目!$J$3,VLOOKUP(入力例!U71,※編集不可※選択項目!$N$2:$P$13,3,TRUE),
IF(G71&amp;H71=※編集不可※選択項目!$J$15,VLOOKUP(入力例!U71,※編集不可※選択項目!$N$14:$P$25,3,TRUE),
IF(G71&amp;H71=※編集不可※選択項目!$J$27,VLOOKUP(入力例!U71,※編集不可※選択項目!$N$26:$P$41,3,TRUE),
IF(G71&amp;H71=※編集不可※選択項目!$J$43,VLOOKUP(入力例!U71,※編集不可※選択項目!$N$42:$P$46,3,TRUE),
IF(G71&amp;H71=※編集不可※選択項目!$J$48,VLOOKUP(入力例!U71,※編集不可※選択項目!$N$48:$P$51,3,TRUE),""))))))</f>
        <v/>
      </c>
      <c r="AF71" s="29" t="e">
        <f>VLOOKUP(Y71&amp;G71&amp;H71,※編集不可※選択項目!U:V,2,FALSE)</f>
        <v>#N/A</v>
      </c>
      <c r="AG71" s="28" t="str">
        <f t="shared" si="8"/>
        <v/>
      </c>
      <c r="AH71" s="29" t="str">
        <f t="shared" si="0"/>
        <v/>
      </c>
      <c r="AI71" s="197"/>
      <c r="AJ71" s="197"/>
      <c r="AK71" s="198"/>
      <c r="AL71" s="152">
        <f t="shared" si="9"/>
        <v>0</v>
      </c>
      <c r="AM71" s="152">
        <f t="shared" si="10"/>
        <v>0</v>
      </c>
      <c r="AN71" s="152">
        <f t="shared" si="3"/>
        <v>0</v>
      </c>
      <c r="AO71" s="152" t="str">
        <f t="shared" si="11"/>
        <v/>
      </c>
      <c r="AP71" s="209">
        <f t="shared" si="12"/>
        <v>0</v>
      </c>
      <c r="AQ71" s="209">
        <f t="shared" si="13"/>
        <v>0</v>
      </c>
    </row>
    <row r="72" spans="1:43" s="29" customFormat="1" ht="25" customHeight="1">
      <c r="A72" s="201">
        <f t="shared" si="4"/>
        <v>61</v>
      </c>
      <c r="B72" s="49" t="str">
        <f t="shared" si="1"/>
        <v/>
      </c>
      <c r="C72" s="201"/>
      <c r="D72" s="45" t="str">
        <f t="shared" si="5"/>
        <v/>
      </c>
      <c r="E72" s="45" t="str">
        <f t="shared" si="6"/>
        <v/>
      </c>
      <c r="F72" s="195"/>
      <c r="G72" s="202"/>
      <c r="H72" s="195"/>
      <c r="I72" s="45" t="str">
        <f>IF(OR(G72="",H72="",U72=""),"",IFERROR(VLOOKUP(G72&amp;H72&amp;U72,※編集不可※選択項目!$K$3:$P$51,5,FALSE),"該当なし"))</f>
        <v/>
      </c>
      <c r="J72" s="203"/>
      <c r="K72" s="195"/>
      <c r="L72" s="45" t="str">
        <f t="shared" si="14"/>
        <v/>
      </c>
      <c r="M72" s="195"/>
      <c r="N72" s="195"/>
      <c r="O72" s="45"/>
      <c r="P72" s="45"/>
      <c r="Q72" s="45"/>
      <c r="R72" s="45"/>
      <c r="S72" s="46" t="str">
        <f t="shared" si="7"/>
        <v/>
      </c>
      <c r="T72" s="204"/>
      <c r="U72" s="205"/>
      <c r="V72" s="206"/>
      <c r="W72" s="205"/>
      <c r="X72" s="206"/>
      <c r="Y72" s="195"/>
      <c r="Z72" s="207"/>
      <c r="AA72" s="203"/>
      <c r="AB72" s="208"/>
      <c r="AC72" s="70"/>
      <c r="AD72" s="28" t="e">
        <f>INDEX(※編集不可※選択項目!$P$3:$P$51,MATCH(入力例!G72&amp;入力例!H72&amp;入力例!I72,※編集不可※選択項目!$Q$3:$Q$51,0))</f>
        <v>#N/A</v>
      </c>
      <c r="AE72" s="28" t="str">
        <f>IF(I72&lt;&gt;"該当なし","",
IF(G72&amp;H72=※編集不可※選択項目!$J$3,VLOOKUP(入力例!U72,※編集不可※選択項目!$N$2:$P$13,3,TRUE),
IF(G72&amp;H72=※編集不可※選択項目!$J$15,VLOOKUP(入力例!U72,※編集不可※選択項目!$N$14:$P$25,3,TRUE),
IF(G72&amp;H72=※編集不可※選択項目!$J$27,VLOOKUP(入力例!U72,※編集不可※選択項目!$N$26:$P$41,3,TRUE),
IF(G72&amp;H72=※編集不可※選択項目!$J$43,VLOOKUP(入力例!U72,※編集不可※選択項目!$N$42:$P$46,3,TRUE),
IF(G72&amp;H72=※編集不可※選択項目!$J$48,VLOOKUP(入力例!U72,※編集不可※選択項目!$N$48:$P$51,3,TRUE),""))))))</f>
        <v/>
      </c>
      <c r="AF72" s="29" t="e">
        <f>VLOOKUP(Y72&amp;G72&amp;H72,※編集不可※選択項目!U:V,2,FALSE)</f>
        <v>#N/A</v>
      </c>
      <c r="AG72" s="28" t="str">
        <f t="shared" si="8"/>
        <v/>
      </c>
      <c r="AH72" s="29" t="str">
        <f t="shared" si="0"/>
        <v/>
      </c>
      <c r="AI72" s="197"/>
      <c r="AJ72" s="197"/>
      <c r="AK72" s="198"/>
      <c r="AL72" s="152">
        <f t="shared" si="9"/>
        <v>0</v>
      </c>
      <c r="AM72" s="152">
        <f t="shared" si="10"/>
        <v>0</v>
      </c>
      <c r="AN72" s="152">
        <f t="shared" si="3"/>
        <v>0</v>
      </c>
      <c r="AO72" s="152" t="str">
        <f t="shared" si="11"/>
        <v/>
      </c>
      <c r="AP72" s="209">
        <f t="shared" si="12"/>
        <v>0</v>
      </c>
      <c r="AQ72" s="209">
        <f t="shared" si="13"/>
        <v>0</v>
      </c>
    </row>
    <row r="73" spans="1:43" s="29" customFormat="1" ht="25" customHeight="1">
      <c r="A73" s="201">
        <f t="shared" si="4"/>
        <v>62</v>
      </c>
      <c r="B73" s="49" t="str">
        <f t="shared" si="1"/>
        <v/>
      </c>
      <c r="C73" s="201"/>
      <c r="D73" s="45" t="str">
        <f t="shared" si="5"/>
        <v/>
      </c>
      <c r="E73" s="45" t="str">
        <f t="shared" si="6"/>
        <v/>
      </c>
      <c r="F73" s="195"/>
      <c r="G73" s="202"/>
      <c r="H73" s="195"/>
      <c r="I73" s="45" t="str">
        <f>IF(OR(G73="",H73="",U73=""),"",IFERROR(VLOOKUP(G73&amp;H73&amp;U73,※編集不可※選択項目!$K$3:$P$51,5,FALSE),"該当なし"))</f>
        <v/>
      </c>
      <c r="J73" s="203"/>
      <c r="K73" s="195"/>
      <c r="L73" s="45" t="str">
        <f t="shared" si="14"/>
        <v/>
      </c>
      <c r="M73" s="195"/>
      <c r="N73" s="195"/>
      <c r="O73" s="45"/>
      <c r="P73" s="45"/>
      <c r="Q73" s="45"/>
      <c r="R73" s="45"/>
      <c r="S73" s="46" t="str">
        <f t="shared" si="7"/>
        <v/>
      </c>
      <c r="T73" s="204"/>
      <c r="U73" s="205"/>
      <c r="V73" s="206"/>
      <c r="W73" s="205"/>
      <c r="X73" s="206"/>
      <c r="Y73" s="195"/>
      <c r="Z73" s="207"/>
      <c r="AA73" s="203"/>
      <c r="AB73" s="208"/>
      <c r="AC73" s="70"/>
      <c r="AD73" s="28" t="e">
        <f>INDEX(※編集不可※選択項目!$P$3:$P$51,MATCH(入力例!G73&amp;入力例!H73&amp;入力例!I73,※編集不可※選択項目!$Q$3:$Q$51,0))</f>
        <v>#N/A</v>
      </c>
      <c r="AE73" s="28" t="str">
        <f>IF(I73&lt;&gt;"該当なし","",
IF(G73&amp;H73=※編集不可※選択項目!$J$3,VLOOKUP(入力例!U73,※編集不可※選択項目!$N$2:$P$13,3,TRUE),
IF(G73&amp;H73=※編集不可※選択項目!$J$15,VLOOKUP(入力例!U73,※編集不可※選択項目!$N$14:$P$25,3,TRUE),
IF(G73&amp;H73=※編集不可※選択項目!$J$27,VLOOKUP(入力例!U73,※編集不可※選択項目!$N$26:$P$41,3,TRUE),
IF(G73&amp;H73=※編集不可※選択項目!$J$43,VLOOKUP(入力例!U73,※編集不可※選択項目!$N$42:$P$46,3,TRUE),
IF(G73&amp;H73=※編集不可※選択項目!$J$48,VLOOKUP(入力例!U73,※編集不可※選択項目!$N$48:$P$51,3,TRUE),""))))))</f>
        <v/>
      </c>
      <c r="AF73" s="29" t="e">
        <f>VLOOKUP(Y73&amp;G73&amp;H73,※編集不可※選択項目!U:V,2,FALSE)</f>
        <v>#N/A</v>
      </c>
      <c r="AG73" s="28" t="str">
        <f t="shared" si="8"/>
        <v/>
      </c>
      <c r="AH73" s="29" t="str">
        <f t="shared" si="0"/>
        <v/>
      </c>
      <c r="AI73" s="197"/>
      <c r="AJ73" s="197"/>
      <c r="AK73" s="198"/>
      <c r="AL73" s="152">
        <f t="shared" si="9"/>
        <v>0</v>
      </c>
      <c r="AM73" s="152">
        <f t="shared" si="10"/>
        <v>0</v>
      </c>
      <c r="AN73" s="152">
        <f t="shared" si="3"/>
        <v>0</v>
      </c>
      <c r="AO73" s="152" t="str">
        <f t="shared" si="11"/>
        <v/>
      </c>
      <c r="AP73" s="209">
        <f t="shared" si="12"/>
        <v>0</v>
      </c>
      <c r="AQ73" s="209">
        <f t="shared" si="13"/>
        <v>0</v>
      </c>
    </row>
    <row r="74" spans="1:43" s="29" customFormat="1" ht="25" customHeight="1">
      <c r="A74" s="201">
        <f t="shared" si="4"/>
        <v>63</v>
      </c>
      <c r="B74" s="49" t="str">
        <f t="shared" si="1"/>
        <v/>
      </c>
      <c r="C74" s="201"/>
      <c r="D74" s="45" t="str">
        <f t="shared" si="5"/>
        <v/>
      </c>
      <c r="E74" s="45" t="str">
        <f t="shared" si="6"/>
        <v/>
      </c>
      <c r="F74" s="195"/>
      <c r="G74" s="202"/>
      <c r="H74" s="195"/>
      <c r="I74" s="45" t="str">
        <f>IF(OR(G74="",H74="",U74=""),"",IFERROR(VLOOKUP(G74&amp;H74&amp;U74,※編集不可※選択項目!$K$3:$P$51,5,FALSE),"該当なし"))</f>
        <v/>
      </c>
      <c r="J74" s="203"/>
      <c r="K74" s="195"/>
      <c r="L74" s="45" t="str">
        <f t="shared" si="14"/>
        <v/>
      </c>
      <c r="M74" s="195"/>
      <c r="N74" s="195"/>
      <c r="O74" s="45"/>
      <c r="P74" s="45"/>
      <c r="Q74" s="45"/>
      <c r="R74" s="45"/>
      <c r="S74" s="46" t="str">
        <f t="shared" si="7"/>
        <v/>
      </c>
      <c r="T74" s="204"/>
      <c r="U74" s="205"/>
      <c r="V74" s="206"/>
      <c r="W74" s="205"/>
      <c r="X74" s="206"/>
      <c r="Y74" s="195"/>
      <c r="Z74" s="207"/>
      <c r="AA74" s="203"/>
      <c r="AB74" s="208"/>
      <c r="AC74" s="70"/>
      <c r="AD74" s="28" t="e">
        <f>INDEX(※編集不可※選択項目!$P$3:$P$51,MATCH(入力例!G74&amp;入力例!H74&amp;入力例!I74,※編集不可※選択項目!$Q$3:$Q$51,0))</f>
        <v>#N/A</v>
      </c>
      <c r="AE74" s="28" t="str">
        <f>IF(I74&lt;&gt;"該当なし","",
IF(G74&amp;H74=※編集不可※選択項目!$J$3,VLOOKUP(入力例!U74,※編集不可※選択項目!$N$2:$P$13,3,TRUE),
IF(G74&amp;H74=※編集不可※選択項目!$J$15,VLOOKUP(入力例!U74,※編集不可※選択項目!$N$14:$P$25,3,TRUE),
IF(G74&amp;H74=※編集不可※選択項目!$J$27,VLOOKUP(入力例!U74,※編集不可※選択項目!$N$26:$P$41,3,TRUE),
IF(G74&amp;H74=※編集不可※選択項目!$J$43,VLOOKUP(入力例!U74,※編集不可※選択項目!$N$42:$P$46,3,TRUE),
IF(G74&amp;H74=※編集不可※選択項目!$J$48,VLOOKUP(入力例!U74,※編集不可※選択項目!$N$48:$P$51,3,TRUE),""))))))</f>
        <v/>
      </c>
      <c r="AF74" s="29" t="e">
        <f>VLOOKUP(Y74&amp;G74&amp;H74,※編集不可※選択項目!U:V,2,FALSE)</f>
        <v>#N/A</v>
      </c>
      <c r="AG74" s="28" t="str">
        <f t="shared" si="8"/>
        <v/>
      </c>
      <c r="AH74" s="29" t="str">
        <f t="shared" si="0"/>
        <v/>
      </c>
      <c r="AI74" s="197"/>
      <c r="AJ74" s="197"/>
      <c r="AK74" s="198"/>
      <c r="AL74" s="152">
        <f t="shared" si="9"/>
        <v>0</v>
      </c>
      <c r="AM74" s="152">
        <f t="shared" si="10"/>
        <v>0</v>
      </c>
      <c r="AN74" s="152">
        <f t="shared" si="3"/>
        <v>0</v>
      </c>
      <c r="AO74" s="152" t="str">
        <f t="shared" si="11"/>
        <v/>
      </c>
      <c r="AP74" s="209">
        <f t="shared" si="12"/>
        <v>0</v>
      </c>
      <c r="AQ74" s="209">
        <f t="shared" si="13"/>
        <v>0</v>
      </c>
    </row>
    <row r="75" spans="1:43" s="29" customFormat="1" ht="25" customHeight="1">
      <c r="A75" s="201">
        <f t="shared" si="4"/>
        <v>64</v>
      </c>
      <c r="B75" s="49" t="str">
        <f t="shared" si="1"/>
        <v/>
      </c>
      <c r="C75" s="201"/>
      <c r="D75" s="45" t="str">
        <f t="shared" si="5"/>
        <v/>
      </c>
      <c r="E75" s="45" t="str">
        <f t="shared" si="6"/>
        <v/>
      </c>
      <c r="F75" s="195"/>
      <c r="G75" s="202"/>
      <c r="H75" s="195"/>
      <c r="I75" s="45" t="str">
        <f>IF(OR(G75="",H75="",U75=""),"",IFERROR(VLOOKUP(G75&amp;H75&amp;U75,※編集不可※選択項目!$K$3:$P$51,5,FALSE),"該当なし"))</f>
        <v/>
      </c>
      <c r="J75" s="203"/>
      <c r="K75" s="195"/>
      <c r="L75" s="45" t="str">
        <f t="shared" si="14"/>
        <v/>
      </c>
      <c r="M75" s="195"/>
      <c r="N75" s="195"/>
      <c r="O75" s="45"/>
      <c r="P75" s="45"/>
      <c r="Q75" s="45"/>
      <c r="R75" s="45"/>
      <c r="S75" s="46" t="str">
        <f t="shared" si="7"/>
        <v/>
      </c>
      <c r="T75" s="204"/>
      <c r="U75" s="205"/>
      <c r="V75" s="206"/>
      <c r="W75" s="205"/>
      <c r="X75" s="206"/>
      <c r="Y75" s="195"/>
      <c r="Z75" s="207"/>
      <c r="AA75" s="203"/>
      <c r="AB75" s="208"/>
      <c r="AC75" s="70"/>
      <c r="AD75" s="28" t="e">
        <f>INDEX(※編集不可※選択項目!$P$3:$P$51,MATCH(入力例!G75&amp;入力例!H75&amp;入力例!I75,※編集不可※選択項目!$Q$3:$Q$51,0))</f>
        <v>#N/A</v>
      </c>
      <c r="AE75" s="28" t="str">
        <f>IF(I75&lt;&gt;"該当なし","",
IF(G75&amp;H75=※編集不可※選択項目!$J$3,VLOOKUP(入力例!U75,※編集不可※選択項目!$N$2:$P$13,3,TRUE),
IF(G75&amp;H75=※編集不可※選択項目!$J$15,VLOOKUP(入力例!U75,※編集不可※選択項目!$N$14:$P$25,3,TRUE),
IF(G75&amp;H75=※編集不可※選択項目!$J$27,VLOOKUP(入力例!U75,※編集不可※選択項目!$N$26:$P$41,3,TRUE),
IF(G75&amp;H75=※編集不可※選択項目!$J$43,VLOOKUP(入力例!U75,※編集不可※選択項目!$N$42:$P$46,3,TRUE),
IF(G75&amp;H75=※編集不可※選択項目!$J$48,VLOOKUP(入力例!U75,※編集不可※選択項目!$N$48:$P$51,3,TRUE),""))))))</f>
        <v/>
      </c>
      <c r="AF75" s="29" t="e">
        <f>VLOOKUP(Y75&amp;G75&amp;H75,※編集不可※選択項目!U:V,2,FALSE)</f>
        <v>#N/A</v>
      </c>
      <c r="AG75" s="28" t="str">
        <f t="shared" si="8"/>
        <v/>
      </c>
      <c r="AH75" s="29" t="str">
        <f t="shared" ref="AH75:AH138" si="15">IF(K75="","","（"&amp;K75&amp;"）")</f>
        <v/>
      </c>
      <c r="AI75" s="197"/>
      <c r="AJ75" s="197"/>
      <c r="AK75" s="198"/>
      <c r="AL75" s="152">
        <f t="shared" si="9"/>
        <v>0</v>
      </c>
      <c r="AM75" s="152">
        <f t="shared" si="10"/>
        <v>0</v>
      </c>
      <c r="AN75" s="152">
        <f t="shared" si="3"/>
        <v>0</v>
      </c>
      <c r="AO75" s="152" t="str">
        <f t="shared" si="11"/>
        <v/>
      </c>
      <c r="AP75" s="209">
        <f t="shared" si="12"/>
        <v>0</v>
      </c>
      <c r="AQ75" s="209">
        <f t="shared" si="13"/>
        <v>0</v>
      </c>
    </row>
    <row r="76" spans="1:43" s="29" customFormat="1" ht="25" customHeight="1">
      <c r="A76" s="201">
        <f t="shared" si="4"/>
        <v>65</v>
      </c>
      <c r="B76" s="49" t="str">
        <f t="shared" ref="B76:B139" si="16">IF($C76="","","高効率空調")</f>
        <v/>
      </c>
      <c r="C76" s="201"/>
      <c r="D76" s="45" t="str">
        <f t="shared" si="5"/>
        <v/>
      </c>
      <c r="E76" s="45" t="str">
        <f t="shared" si="6"/>
        <v/>
      </c>
      <c r="F76" s="195"/>
      <c r="G76" s="202"/>
      <c r="H76" s="195"/>
      <c r="I76" s="45" t="str">
        <f>IF(OR(G76="",H76="",U76=""),"",IFERROR(VLOOKUP(G76&amp;H76&amp;U76,※編集不可※選択項目!$K$3:$P$51,5,FALSE),"該当なし"))</f>
        <v/>
      </c>
      <c r="J76" s="203"/>
      <c r="K76" s="195"/>
      <c r="L76" s="45" t="str">
        <f t="shared" si="14"/>
        <v/>
      </c>
      <c r="M76" s="195"/>
      <c r="N76" s="195"/>
      <c r="O76" s="45"/>
      <c r="P76" s="45"/>
      <c r="Q76" s="45"/>
      <c r="R76" s="45"/>
      <c r="S76" s="46" t="str">
        <f t="shared" si="7"/>
        <v/>
      </c>
      <c r="T76" s="204"/>
      <c r="U76" s="205"/>
      <c r="V76" s="206"/>
      <c r="W76" s="205"/>
      <c r="X76" s="206"/>
      <c r="Y76" s="195"/>
      <c r="Z76" s="207"/>
      <c r="AA76" s="203"/>
      <c r="AB76" s="208"/>
      <c r="AC76" s="70"/>
      <c r="AD76" s="28" t="e">
        <f>INDEX(※編集不可※選択項目!$P$3:$P$51,MATCH(入力例!G76&amp;入力例!H76&amp;入力例!I76,※編集不可※選択項目!$Q$3:$Q$51,0))</f>
        <v>#N/A</v>
      </c>
      <c r="AE76" s="28" t="str">
        <f>IF(I76&lt;&gt;"該当なし","",
IF(G76&amp;H76=※編集不可※選択項目!$J$3,VLOOKUP(入力例!U76,※編集不可※選択項目!$N$2:$P$13,3,TRUE),
IF(G76&amp;H76=※編集不可※選択項目!$J$15,VLOOKUP(入力例!U76,※編集不可※選択項目!$N$14:$P$25,3,TRUE),
IF(G76&amp;H76=※編集不可※選択項目!$J$27,VLOOKUP(入力例!U76,※編集不可※選択項目!$N$26:$P$41,3,TRUE),
IF(G76&amp;H76=※編集不可※選択項目!$J$43,VLOOKUP(入力例!U76,※編集不可※選択項目!$N$42:$P$46,3,TRUE),
IF(G76&amp;H76=※編集不可※選択項目!$J$48,VLOOKUP(入力例!U76,※編集不可※選択項目!$N$48:$P$51,3,TRUE),""))))))</f>
        <v/>
      </c>
      <c r="AF76" s="29" t="e">
        <f>VLOOKUP(Y76&amp;G76&amp;H76,※編集不可※選択項目!U:V,2,FALSE)</f>
        <v>#N/A</v>
      </c>
      <c r="AG76" s="28" t="str">
        <f t="shared" si="8"/>
        <v/>
      </c>
      <c r="AH76" s="29" t="str">
        <f t="shared" si="15"/>
        <v/>
      </c>
      <c r="AI76" s="197"/>
      <c r="AJ76" s="197"/>
      <c r="AK76" s="198"/>
      <c r="AL76" s="152">
        <f t="shared" si="9"/>
        <v>0</v>
      </c>
      <c r="AM76" s="152">
        <f t="shared" si="10"/>
        <v>0</v>
      </c>
      <c r="AN76" s="152">
        <f t="shared" ref="AN76:AN139" si="17">IF(AND($J76&lt;&gt;"",COUNTIF($J76,"*■*")&gt;0,$AA76=""),1,0)</f>
        <v>0</v>
      </c>
      <c r="AO76" s="152" t="str">
        <f t="shared" si="11"/>
        <v/>
      </c>
      <c r="AP76" s="209">
        <f t="shared" si="12"/>
        <v>0</v>
      </c>
      <c r="AQ76" s="209">
        <f t="shared" si="13"/>
        <v>0</v>
      </c>
    </row>
    <row r="77" spans="1:43" s="29" customFormat="1" ht="25" customHeight="1">
      <c r="A77" s="201">
        <f t="shared" ref="A77:A140" si="18">ROW()-11</f>
        <v>66</v>
      </c>
      <c r="B77" s="49" t="str">
        <f t="shared" si="16"/>
        <v/>
      </c>
      <c r="C77" s="201"/>
      <c r="D77" s="45" t="str">
        <f t="shared" ref="D77:D140" si="19">IF($B77&lt;&gt;"",$C$2,"")</f>
        <v/>
      </c>
      <c r="E77" s="45" t="str">
        <f t="shared" ref="E77:E140" si="20">IF($B77&lt;&gt;"",$F$2,"")</f>
        <v/>
      </c>
      <c r="F77" s="195"/>
      <c r="G77" s="202"/>
      <c r="H77" s="195"/>
      <c r="I77" s="45" t="str">
        <f>IF(OR(G77="",H77="",U77=""),"",IFERROR(VLOOKUP(G77&amp;H77&amp;U77,※編集不可※選択項目!$K$3:$P$51,5,FALSE),"該当なし"))</f>
        <v/>
      </c>
      <c r="J77" s="203"/>
      <c r="K77" s="195"/>
      <c r="L77" s="45" t="str">
        <f t="shared" si="14"/>
        <v/>
      </c>
      <c r="M77" s="195"/>
      <c r="N77" s="195"/>
      <c r="O77" s="45"/>
      <c r="P77" s="45"/>
      <c r="Q77" s="45"/>
      <c r="R77" s="45"/>
      <c r="S77" s="46" t="str">
        <f t="shared" ref="S77:S140" si="21">IF($M77="連結","連結前のすべての室外機が、基準を満たしていること",IF(U77="","",AG77))</f>
        <v/>
      </c>
      <c r="T77" s="204"/>
      <c r="U77" s="205"/>
      <c r="V77" s="206"/>
      <c r="W77" s="205"/>
      <c r="X77" s="206"/>
      <c r="Y77" s="195"/>
      <c r="Z77" s="207"/>
      <c r="AA77" s="203"/>
      <c r="AB77" s="208"/>
      <c r="AC77" s="70"/>
      <c r="AD77" s="28" t="e">
        <f>INDEX(※編集不可※選択項目!$P$3:$P$51,MATCH(入力例!G77&amp;入力例!H77&amp;入力例!I77,※編集不可※選択項目!$Q$3:$Q$51,0))</f>
        <v>#N/A</v>
      </c>
      <c r="AE77" s="28" t="str">
        <f>IF(I77&lt;&gt;"該当なし","",
IF(G77&amp;H77=※編集不可※選択項目!$J$3,VLOOKUP(入力例!U77,※編集不可※選択項目!$N$2:$P$13,3,TRUE),
IF(G77&amp;H77=※編集不可※選択項目!$J$15,VLOOKUP(入力例!U77,※編集不可※選択項目!$N$14:$P$25,3,TRUE),
IF(G77&amp;H77=※編集不可※選択項目!$J$27,VLOOKUP(入力例!U77,※編集不可※選択項目!$N$26:$P$41,3,TRUE),
IF(G77&amp;H77=※編集不可※選択項目!$J$43,VLOOKUP(入力例!U77,※編集不可※選択項目!$N$42:$P$46,3,TRUE),
IF(G77&amp;H77=※編集不可※選択項目!$J$48,VLOOKUP(入力例!U77,※編集不可※選択項目!$N$48:$P$51,3,TRUE),""))))))</f>
        <v/>
      </c>
      <c r="AF77" s="29" t="e">
        <f>VLOOKUP(Y77&amp;G77&amp;H77,※編集不可※選択項目!U:V,2,FALSE)</f>
        <v>#N/A</v>
      </c>
      <c r="AG77" s="28" t="str">
        <f t="shared" ref="AG77:AG140" si="22">IF(I77="該当なし",_xlfn.IFNA(ROUNDDOWN(AE77*AF77,1),""),_xlfn.IFNA(ROUNDDOWN(AD77*AF77,1),""))</f>
        <v/>
      </c>
      <c r="AH77" s="29" t="str">
        <f t="shared" si="15"/>
        <v/>
      </c>
      <c r="AI77" s="197"/>
      <c r="AJ77" s="197"/>
      <c r="AK77" s="198"/>
      <c r="AL77" s="152">
        <f t="shared" ref="AL77:AL140" si="23">IF(AND(($C77&lt;&gt;""),(OR($C$2="",$F$2="",$G$3="",F77="",G77="",H77="",J77="",M77="",N77="",T77="",U77="",V77="",W77="",X77="",Y77=""))),1,0)</f>
        <v>0</v>
      </c>
      <c r="AM77" s="152">
        <f t="shared" ref="AM77:AM140" si="24">IF(AND(M77="連結",N77=""),1,0)</f>
        <v>0</v>
      </c>
      <c r="AN77" s="152">
        <f t="shared" si="17"/>
        <v>0</v>
      </c>
      <c r="AO77" s="152" t="str">
        <f t="shared" ref="AO77:AO140" si="25">IF(L77="","",TEXT(L77,"G/標準"))</f>
        <v/>
      </c>
      <c r="AP77" s="209">
        <f t="shared" ref="AP77:AP140" si="26">IF(AO77="",0,COUNTIF($AO$12:$AO$1048576,AO77))</f>
        <v>0</v>
      </c>
      <c r="AQ77" s="209">
        <f t="shared" ref="AQ77:AQ140" si="27">IF(AND($T77&lt;&gt;"",$T77&lt;$S77),1,0)</f>
        <v>0</v>
      </c>
    </row>
    <row r="78" spans="1:43" s="29" customFormat="1" ht="25" customHeight="1">
      <c r="A78" s="201">
        <f t="shared" si="18"/>
        <v>67</v>
      </c>
      <c r="B78" s="49" t="str">
        <f t="shared" si="16"/>
        <v/>
      </c>
      <c r="C78" s="201"/>
      <c r="D78" s="45" t="str">
        <f t="shared" si="19"/>
        <v/>
      </c>
      <c r="E78" s="45" t="str">
        <f t="shared" si="20"/>
        <v/>
      </c>
      <c r="F78" s="195"/>
      <c r="G78" s="202"/>
      <c r="H78" s="195"/>
      <c r="I78" s="45" t="str">
        <f>IF(OR(G78="",H78="",U78=""),"",IFERROR(VLOOKUP(G78&amp;H78&amp;U78,※編集不可※選択項目!$K$3:$P$51,5,FALSE),"該当なし"))</f>
        <v/>
      </c>
      <c r="J78" s="203"/>
      <c r="K78" s="195"/>
      <c r="L78" s="45" t="str">
        <f t="shared" si="14"/>
        <v/>
      </c>
      <c r="M78" s="195"/>
      <c r="N78" s="195"/>
      <c r="O78" s="45"/>
      <c r="P78" s="45"/>
      <c r="Q78" s="45"/>
      <c r="R78" s="45"/>
      <c r="S78" s="46" t="str">
        <f t="shared" si="21"/>
        <v/>
      </c>
      <c r="T78" s="204"/>
      <c r="U78" s="205"/>
      <c r="V78" s="206"/>
      <c r="W78" s="205"/>
      <c r="X78" s="206"/>
      <c r="Y78" s="195"/>
      <c r="Z78" s="207"/>
      <c r="AA78" s="203"/>
      <c r="AB78" s="208"/>
      <c r="AC78" s="70"/>
      <c r="AD78" s="28" t="e">
        <f>INDEX(※編集不可※選択項目!$P$3:$P$51,MATCH(入力例!G78&amp;入力例!H78&amp;入力例!I78,※編集不可※選択項目!$Q$3:$Q$51,0))</f>
        <v>#N/A</v>
      </c>
      <c r="AE78" s="28" t="str">
        <f>IF(I78&lt;&gt;"該当なし","",
IF(G78&amp;H78=※編集不可※選択項目!$J$3,VLOOKUP(入力例!U78,※編集不可※選択項目!$N$2:$P$13,3,TRUE),
IF(G78&amp;H78=※編集不可※選択項目!$J$15,VLOOKUP(入力例!U78,※編集不可※選択項目!$N$14:$P$25,3,TRUE),
IF(G78&amp;H78=※編集不可※選択項目!$J$27,VLOOKUP(入力例!U78,※編集不可※選択項目!$N$26:$P$41,3,TRUE),
IF(G78&amp;H78=※編集不可※選択項目!$J$43,VLOOKUP(入力例!U78,※編集不可※選択項目!$N$42:$P$46,3,TRUE),
IF(G78&amp;H78=※編集不可※選択項目!$J$48,VLOOKUP(入力例!U78,※編集不可※選択項目!$N$48:$P$51,3,TRUE),""))))))</f>
        <v/>
      </c>
      <c r="AF78" s="29" t="e">
        <f>VLOOKUP(Y78&amp;G78&amp;H78,※編集不可※選択項目!U:V,2,FALSE)</f>
        <v>#N/A</v>
      </c>
      <c r="AG78" s="28" t="str">
        <f t="shared" si="22"/>
        <v/>
      </c>
      <c r="AH78" s="29" t="str">
        <f t="shared" si="15"/>
        <v/>
      </c>
      <c r="AI78" s="197"/>
      <c r="AJ78" s="197"/>
      <c r="AK78" s="198"/>
      <c r="AL78" s="152">
        <f t="shared" si="23"/>
        <v>0</v>
      </c>
      <c r="AM78" s="152">
        <f t="shared" si="24"/>
        <v>0</v>
      </c>
      <c r="AN78" s="152">
        <f t="shared" si="17"/>
        <v>0</v>
      </c>
      <c r="AO78" s="152" t="str">
        <f t="shared" si="25"/>
        <v/>
      </c>
      <c r="AP78" s="209">
        <f t="shared" si="26"/>
        <v>0</v>
      </c>
      <c r="AQ78" s="209">
        <f t="shared" si="27"/>
        <v>0</v>
      </c>
    </row>
    <row r="79" spans="1:43" s="29" customFormat="1" ht="25" customHeight="1">
      <c r="A79" s="201">
        <f t="shared" si="18"/>
        <v>68</v>
      </c>
      <c r="B79" s="49" t="str">
        <f t="shared" si="16"/>
        <v/>
      </c>
      <c r="C79" s="201"/>
      <c r="D79" s="45" t="str">
        <f t="shared" si="19"/>
        <v/>
      </c>
      <c r="E79" s="45" t="str">
        <f t="shared" si="20"/>
        <v/>
      </c>
      <c r="F79" s="195"/>
      <c r="G79" s="202"/>
      <c r="H79" s="195"/>
      <c r="I79" s="45" t="str">
        <f>IF(OR(G79="",H79="",U79=""),"",IFERROR(VLOOKUP(G79&amp;H79&amp;U79,※編集不可※選択項目!$K$3:$P$51,5,FALSE),"該当なし"))</f>
        <v/>
      </c>
      <c r="J79" s="203"/>
      <c r="K79" s="195"/>
      <c r="L79" s="45" t="str">
        <f t="shared" si="14"/>
        <v/>
      </c>
      <c r="M79" s="195"/>
      <c r="N79" s="195"/>
      <c r="O79" s="45"/>
      <c r="P79" s="45"/>
      <c r="Q79" s="45"/>
      <c r="R79" s="45"/>
      <c r="S79" s="46" t="str">
        <f t="shared" si="21"/>
        <v/>
      </c>
      <c r="T79" s="204"/>
      <c r="U79" s="205"/>
      <c r="V79" s="206"/>
      <c r="W79" s="205"/>
      <c r="X79" s="206"/>
      <c r="Y79" s="195"/>
      <c r="Z79" s="207"/>
      <c r="AA79" s="203"/>
      <c r="AB79" s="208"/>
      <c r="AC79" s="70"/>
      <c r="AD79" s="28" t="e">
        <f>INDEX(※編集不可※選択項目!$P$3:$P$51,MATCH(入力例!G79&amp;入力例!H79&amp;入力例!I79,※編集不可※選択項目!$Q$3:$Q$51,0))</f>
        <v>#N/A</v>
      </c>
      <c r="AE79" s="28" t="str">
        <f>IF(I79&lt;&gt;"該当なし","",
IF(G79&amp;H79=※編集不可※選択項目!$J$3,VLOOKUP(入力例!U79,※編集不可※選択項目!$N$2:$P$13,3,TRUE),
IF(G79&amp;H79=※編集不可※選択項目!$J$15,VLOOKUP(入力例!U79,※編集不可※選択項目!$N$14:$P$25,3,TRUE),
IF(G79&amp;H79=※編集不可※選択項目!$J$27,VLOOKUP(入力例!U79,※編集不可※選択項目!$N$26:$P$41,3,TRUE),
IF(G79&amp;H79=※編集不可※選択項目!$J$43,VLOOKUP(入力例!U79,※編集不可※選択項目!$N$42:$P$46,3,TRUE),
IF(G79&amp;H79=※編集不可※選択項目!$J$48,VLOOKUP(入力例!U79,※編集不可※選択項目!$N$48:$P$51,3,TRUE),""))))))</f>
        <v/>
      </c>
      <c r="AF79" s="29" t="e">
        <f>VLOOKUP(Y79&amp;G79&amp;H79,※編集不可※選択項目!U:V,2,FALSE)</f>
        <v>#N/A</v>
      </c>
      <c r="AG79" s="28" t="str">
        <f t="shared" si="22"/>
        <v/>
      </c>
      <c r="AH79" s="29" t="str">
        <f t="shared" si="15"/>
        <v/>
      </c>
      <c r="AI79" s="197"/>
      <c r="AJ79" s="197"/>
      <c r="AK79" s="198"/>
      <c r="AL79" s="152">
        <f t="shared" si="23"/>
        <v>0</v>
      </c>
      <c r="AM79" s="152">
        <f t="shared" si="24"/>
        <v>0</v>
      </c>
      <c r="AN79" s="152">
        <f t="shared" si="17"/>
        <v>0</v>
      </c>
      <c r="AO79" s="152" t="str">
        <f t="shared" si="25"/>
        <v/>
      </c>
      <c r="AP79" s="209">
        <f t="shared" si="26"/>
        <v>0</v>
      </c>
      <c r="AQ79" s="209">
        <f t="shared" si="27"/>
        <v>0</v>
      </c>
    </row>
    <row r="80" spans="1:43" s="29" customFormat="1" ht="25" customHeight="1">
      <c r="A80" s="201">
        <f t="shared" si="18"/>
        <v>69</v>
      </c>
      <c r="B80" s="49" t="str">
        <f t="shared" si="16"/>
        <v/>
      </c>
      <c r="C80" s="201"/>
      <c r="D80" s="45" t="str">
        <f t="shared" si="19"/>
        <v/>
      </c>
      <c r="E80" s="45" t="str">
        <f t="shared" si="20"/>
        <v/>
      </c>
      <c r="F80" s="195"/>
      <c r="G80" s="202"/>
      <c r="H80" s="195"/>
      <c r="I80" s="45" t="str">
        <f>IF(OR(G80="",H80="",U80=""),"",IFERROR(VLOOKUP(G80&amp;H80&amp;U80,※編集不可※選択項目!$K$3:$P$51,5,FALSE),"該当なし"))</f>
        <v/>
      </c>
      <c r="J80" s="203"/>
      <c r="K80" s="195"/>
      <c r="L80" s="45" t="str">
        <f t="shared" si="14"/>
        <v/>
      </c>
      <c r="M80" s="195"/>
      <c r="N80" s="195"/>
      <c r="O80" s="45"/>
      <c r="P80" s="45"/>
      <c r="Q80" s="45"/>
      <c r="R80" s="45"/>
      <c r="S80" s="46" t="str">
        <f t="shared" si="21"/>
        <v/>
      </c>
      <c r="T80" s="204"/>
      <c r="U80" s="205"/>
      <c r="V80" s="206"/>
      <c r="W80" s="205"/>
      <c r="X80" s="206"/>
      <c r="Y80" s="195"/>
      <c r="Z80" s="207"/>
      <c r="AA80" s="203"/>
      <c r="AB80" s="208"/>
      <c r="AC80" s="70"/>
      <c r="AD80" s="28" t="e">
        <f>INDEX(※編集不可※選択項目!$P$3:$P$51,MATCH(入力例!G80&amp;入力例!H80&amp;入力例!I80,※編集不可※選択項目!$Q$3:$Q$51,0))</f>
        <v>#N/A</v>
      </c>
      <c r="AE80" s="28" t="str">
        <f>IF(I80&lt;&gt;"該当なし","",
IF(G80&amp;H80=※編集不可※選択項目!$J$3,VLOOKUP(入力例!U80,※編集不可※選択項目!$N$2:$P$13,3,TRUE),
IF(G80&amp;H80=※編集不可※選択項目!$J$15,VLOOKUP(入力例!U80,※編集不可※選択項目!$N$14:$P$25,3,TRUE),
IF(G80&amp;H80=※編集不可※選択項目!$J$27,VLOOKUP(入力例!U80,※編集不可※選択項目!$N$26:$P$41,3,TRUE),
IF(G80&amp;H80=※編集不可※選択項目!$J$43,VLOOKUP(入力例!U80,※編集不可※選択項目!$N$42:$P$46,3,TRUE),
IF(G80&amp;H80=※編集不可※選択項目!$J$48,VLOOKUP(入力例!U80,※編集不可※選択項目!$N$48:$P$51,3,TRUE),""))))))</f>
        <v/>
      </c>
      <c r="AF80" s="29" t="e">
        <f>VLOOKUP(Y80&amp;G80&amp;H80,※編集不可※選択項目!U:V,2,FALSE)</f>
        <v>#N/A</v>
      </c>
      <c r="AG80" s="28" t="str">
        <f t="shared" si="22"/>
        <v/>
      </c>
      <c r="AH80" s="29" t="str">
        <f t="shared" si="15"/>
        <v/>
      </c>
      <c r="AI80" s="197"/>
      <c r="AJ80" s="197"/>
      <c r="AK80" s="198"/>
      <c r="AL80" s="152">
        <f t="shared" si="23"/>
        <v>0</v>
      </c>
      <c r="AM80" s="152">
        <f t="shared" si="24"/>
        <v>0</v>
      </c>
      <c r="AN80" s="152">
        <f t="shared" si="17"/>
        <v>0</v>
      </c>
      <c r="AO80" s="152" t="str">
        <f t="shared" si="25"/>
        <v/>
      </c>
      <c r="AP80" s="209">
        <f t="shared" si="26"/>
        <v>0</v>
      </c>
      <c r="AQ80" s="209">
        <f t="shared" si="27"/>
        <v>0</v>
      </c>
    </row>
    <row r="81" spans="1:43" s="29" customFormat="1" ht="25" customHeight="1">
      <c r="A81" s="201">
        <f t="shared" si="18"/>
        <v>70</v>
      </c>
      <c r="B81" s="49" t="str">
        <f t="shared" si="16"/>
        <v/>
      </c>
      <c r="C81" s="201"/>
      <c r="D81" s="45" t="str">
        <f t="shared" si="19"/>
        <v/>
      </c>
      <c r="E81" s="45" t="str">
        <f t="shared" si="20"/>
        <v/>
      </c>
      <c r="F81" s="195"/>
      <c r="G81" s="202"/>
      <c r="H81" s="195"/>
      <c r="I81" s="45" t="str">
        <f>IF(OR(G81="",H81="",U81=""),"",IFERROR(VLOOKUP(G81&amp;H81&amp;U81,※編集不可※選択項目!$K$3:$P$51,5,FALSE),"該当なし"))</f>
        <v/>
      </c>
      <c r="J81" s="203"/>
      <c r="K81" s="195"/>
      <c r="L81" s="45" t="str">
        <f t="shared" ref="L81:L144" si="28">IF(J81="","",J81&amp;"（"&amp;K81&amp;"）")</f>
        <v/>
      </c>
      <c r="M81" s="195"/>
      <c r="N81" s="195"/>
      <c r="O81" s="45"/>
      <c r="P81" s="45"/>
      <c r="Q81" s="45"/>
      <c r="R81" s="45"/>
      <c r="S81" s="46" t="str">
        <f t="shared" si="21"/>
        <v/>
      </c>
      <c r="T81" s="204"/>
      <c r="U81" s="205"/>
      <c r="V81" s="206"/>
      <c r="W81" s="205"/>
      <c r="X81" s="206"/>
      <c r="Y81" s="195"/>
      <c r="Z81" s="207"/>
      <c r="AA81" s="203"/>
      <c r="AB81" s="208"/>
      <c r="AC81" s="70"/>
      <c r="AD81" s="28" t="e">
        <f>INDEX(※編集不可※選択項目!$P$3:$P$51,MATCH(入力例!G81&amp;入力例!H81&amp;入力例!I81,※編集不可※選択項目!$Q$3:$Q$51,0))</f>
        <v>#N/A</v>
      </c>
      <c r="AE81" s="28" t="str">
        <f>IF(I81&lt;&gt;"該当なし","",
IF(G81&amp;H81=※編集不可※選択項目!$J$3,VLOOKUP(入力例!U81,※編集不可※選択項目!$N$2:$P$13,3,TRUE),
IF(G81&amp;H81=※編集不可※選択項目!$J$15,VLOOKUP(入力例!U81,※編集不可※選択項目!$N$14:$P$25,3,TRUE),
IF(G81&amp;H81=※編集不可※選択項目!$J$27,VLOOKUP(入力例!U81,※編集不可※選択項目!$N$26:$P$41,3,TRUE),
IF(G81&amp;H81=※編集不可※選択項目!$J$43,VLOOKUP(入力例!U81,※編集不可※選択項目!$N$42:$P$46,3,TRUE),
IF(G81&amp;H81=※編集不可※選択項目!$J$48,VLOOKUP(入力例!U81,※編集不可※選択項目!$N$48:$P$51,3,TRUE),""))))))</f>
        <v/>
      </c>
      <c r="AF81" s="29" t="e">
        <f>VLOOKUP(Y81&amp;G81&amp;H81,※編集不可※選択項目!U:V,2,FALSE)</f>
        <v>#N/A</v>
      </c>
      <c r="AG81" s="28" t="str">
        <f t="shared" si="22"/>
        <v/>
      </c>
      <c r="AH81" s="29" t="str">
        <f t="shared" si="15"/>
        <v/>
      </c>
      <c r="AI81" s="197"/>
      <c r="AJ81" s="197"/>
      <c r="AK81" s="198"/>
      <c r="AL81" s="152">
        <f t="shared" si="23"/>
        <v>0</v>
      </c>
      <c r="AM81" s="152">
        <f t="shared" si="24"/>
        <v>0</v>
      </c>
      <c r="AN81" s="152">
        <f t="shared" si="17"/>
        <v>0</v>
      </c>
      <c r="AO81" s="152" t="str">
        <f t="shared" si="25"/>
        <v/>
      </c>
      <c r="AP81" s="209">
        <f t="shared" si="26"/>
        <v>0</v>
      </c>
      <c r="AQ81" s="209">
        <f t="shared" si="27"/>
        <v>0</v>
      </c>
    </row>
    <row r="82" spans="1:43" s="29" customFormat="1" ht="25" customHeight="1">
      <c r="A82" s="201">
        <f t="shared" si="18"/>
        <v>71</v>
      </c>
      <c r="B82" s="49" t="str">
        <f t="shared" si="16"/>
        <v/>
      </c>
      <c r="C82" s="201"/>
      <c r="D82" s="45" t="str">
        <f t="shared" si="19"/>
        <v/>
      </c>
      <c r="E82" s="45" t="str">
        <f t="shared" si="20"/>
        <v/>
      </c>
      <c r="F82" s="195"/>
      <c r="G82" s="202"/>
      <c r="H82" s="195"/>
      <c r="I82" s="45" t="str">
        <f>IF(OR(G82="",H82="",U82=""),"",IFERROR(VLOOKUP(G82&amp;H82&amp;U82,※編集不可※選択項目!$K$3:$P$51,5,FALSE),"該当なし"))</f>
        <v/>
      </c>
      <c r="J82" s="203"/>
      <c r="K82" s="195"/>
      <c r="L82" s="45" t="str">
        <f t="shared" si="28"/>
        <v/>
      </c>
      <c r="M82" s="195"/>
      <c r="N82" s="195"/>
      <c r="O82" s="45"/>
      <c r="P82" s="45"/>
      <c r="Q82" s="45"/>
      <c r="R82" s="45"/>
      <c r="S82" s="46" t="str">
        <f t="shared" si="21"/>
        <v/>
      </c>
      <c r="T82" s="204"/>
      <c r="U82" s="205"/>
      <c r="V82" s="206"/>
      <c r="W82" s="205"/>
      <c r="X82" s="206"/>
      <c r="Y82" s="195"/>
      <c r="Z82" s="207"/>
      <c r="AA82" s="203"/>
      <c r="AB82" s="208"/>
      <c r="AC82" s="70"/>
      <c r="AD82" s="28" t="e">
        <f>INDEX(※編集不可※選択項目!$P$3:$P$51,MATCH(入力例!G82&amp;入力例!H82&amp;入力例!I82,※編集不可※選択項目!$Q$3:$Q$51,0))</f>
        <v>#N/A</v>
      </c>
      <c r="AE82" s="28" t="str">
        <f>IF(I82&lt;&gt;"該当なし","",
IF(G82&amp;H82=※編集不可※選択項目!$J$3,VLOOKUP(入力例!U82,※編集不可※選択項目!$N$2:$P$13,3,TRUE),
IF(G82&amp;H82=※編集不可※選択項目!$J$15,VLOOKUP(入力例!U82,※編集不可※選択項目!$N$14:$P$25,3,TRUE),
IF(G82&amp;H82=※編集不可※選択項目!$J$27,VLOOKUP(入力例!U82,※編集不可※選択項目!$N$26:$P$41,3,TRUE),
IF(G82&amp;H82=※編集不可※選択項目!$J$43,VLOOKUP(入力例!U82,※編集不可※選択項目!$N$42:$P$46,3,TRUE),
IF(G82&amp;H82=※編集不可※選択項目!$J$48,VLOOKUP(入力例!U82,※編集不可※選択項目!$N$48:$P$51,3,TRUE),""))))))</f>
        <v/>
      </c>
      <c r="AF82" s="29" t="e">
        <f>VLOOKUP(Y82&amp;G82&amp;H82,※編集不可※選択項目!U:V,2,FALSE)</f>
        <v>#N/A</v>
      </c>
      <c r="AG82" s="28" t="str">
        <f t="shared" si="22"/>
        <v/>
      </c>
      <c r="AH82" s="29" t="str">
        <f t="shared" si="15"/>
        <v/>
      </c>
      <c r="AI82" s="197"/>
      <c r="AJ82" s="197"/>
      <c r="AK82" s="198"/>
      <c r="AL82" s="152">
        <f t="shared" si="23"/>
        <v>0</v>
      </c>
      <c r="AM82" s="152">
        <f t="shared" si="24"/>
        <v>0</v>
      </c>
      <c r="AN82" s="152">
        <f t="shared" si="17"/>
        <v>0</v>
      </c>
      <c r="AO82" s="152" t="str">
        <f t="shared" si="25"/>
        <v/>
      </c>
      <c r="AP82" s="209">
        <f t="shared" si="26"/>
        <v>0</v>
      </c>
      <c r="AQ82" s="209">
        <f t="shared" si="27"/>
        <v>0</v>
      </c>
    </row>
    <row r="83" spans="1:43" s="29" customFormat="1" ht="25" customHeight="1">
      <c r="A83" s="201">
        <f t="shared" si="18"/>
        <v>72</v>
      </c>
      <c r="B83" s="49" t="str">
        <f t="shared" si="16"/>
        <v/>
      </c>
      <c r="C83" s="201"/>
      <c r="D83" s="45" t="str">
        <f t="shared" si="19"/>
        <v/>
      </c>
      <c r="E83" s="45" t="str">
        <f t="shared" si="20"/>
        <v/>
      </c>
      <c r="F83" s="195"/>
      <c r="G83" s="202"/>
      <c r="H83" s="195"/>
      <c r="I83" s="45" t="str">
        <f>IF(OR(G83="",H83="",U83=""),"",IFERROR(VLOOKUP(G83&amp;H83&amp;U83,※編集不可※選択項目!$K$3:$P$51,5,FALSE),"該当なし"))</f>
        <v/>
      </c>
      <c r="J83" s="203"/>
      <c r="K83" s="195"/>
      <c r="L83" s="45" t="str">
        <f t="shared" si="28"/>
        <v/>
      </c>
      <c r="M83" s="195"/>
      <c r="N83" s="195"/>
      <c r="O83" s="45"/>
      <c r="P83" s="45"/>
      <c r="Q83" s="45"/>
      <c r="R83" s="45"/>
      <c r="S83" s="46" t="str">
        <f t="shared" si="21"/>
        <v/>
      </c>
      <c r="T83" s="204"/>
      <c r="U83" s="205"/>
      <c r="V83" s="206"/>
      <c r="W83" s="205"/>
      <c r="X83" s="206"/>
      <c r="Y83" s="195"/>
      <c r="Z83" s="207"/>
      <c r="AA83" s="203"/>
      <c r="AB83" s="208"/>
      <c r="AC83" s="70"/>
      <c r="AD83" s="28" t="e">
        <f>INDEX(※編集不可※選択項目!$P$3:$P$51,MATCH(入力例!G83&amp;入力例!H83&amp;入力例!I83,※編集不可※選択項目!$Q$3:$Q$51,0))</f>
        <v>#N/A</v>
      </c>
      <c r="AE83" s="28" t="str">
        <f>IF(I83&lt;&gt;"該当なし","",
IF(G83&amp;H83=※編集不可※選択項目!$J$3,VLOOKUP(入力例!U83,※編集不可※選択項目!$N$2:$P$13,3,TRUE),
IF(G83&amp;H83=※編集不可※選択項目!$J$15,VLOOKUP(入力例!U83,※編集不可※選択項目!$N$14:$P$25,3,TRUE),
IF(G83&amp;H83=※編集不可※選択項目!$J$27,VLOOKUP(入力例!U83,※編集不可※選択項目!$N$26:$P$41,3,TRUE),
IF(G83&amp;H83=※編集不可※選択項目!$J$43,VLOOKUP(入力例!U83,※編集不可※選択項目!$N$42:$P$46,3,TRUE),
IF(G83&amp;H83=※編集不可※選択項目!$J$48,VLOOKUP(入力例!U83,※編集不可※選択項目!$N$48:$P$51,3,TRUE),""))))))</f>
        <v/>
      </c>
      <c r="AF83" s="29" t="e">
        <f>VLOOKUP(Y83&amp;G83&amp;H83,※編集不可※選択項目!U:V,2,FALSE)</f>
        <v>#N/A</v>
      </c>
      <c r="AG83" s="28" t="str">
        <f t="shared" si="22"/>
        <v/>
      </c>
      <c r="AH83" s="29" t="str">
        <f t="shared" si="15"/>
        <v/>
      </c>
      <c r="AI83" s="197"/>
      <c r="AJ83" s="197"/>
      <c r="AK83" s="198"/>
      <c r="AL83" s="152">
        <f t="shared" si="23"/>
        <v>0</v>
      </c>
      <c r="AM83" s="152">
        <f t="shared" si="24"/>
        <v>0</v>
      </c>
      <c r="AN83" s="152">
        <f t="shared" si="17"/>
        <v>0</v>
      </c>
      <c r="AO83" s="152" t="str">
        <f t="shared" si="25"/>
        <v/>
      </c>
      <c r="AP83" s="209">
        <f t="shared" si="26"/>
        <v>0</v>
      </c>
      <c r="AQ83" s="209">
        <f t="shared" si="27"/>
        <v>0</v>
      </c>
    </row>
    <row r="84" spans="1:43" s="29" customFormat="1" ht="25" customHeight="1">
      <c r="A84" s="201">
        <f t="shared" si="18"/>
        <v>73</v>
      </c>
      <c r="B84" s="49" t="str">
        <f t="shared" si="16"/>
        <v/>
      </c>
      <c r="C84" s="201"/>
      <c r="D84" s="45" t="str">
        <f t="shared" si="19"/>
        <v/>
      </c>
      <c r="E84" s="45" t="str">
        <f t="shared" si="20"/>
        <v/>
      </c>
      <c r="F84" s="195"/>
      <c r="G84" s="202"/>
      <c r="H84" s="195"/>
      <c r="I84" s="45" t="str">
        <f>IF(OR(G84="",H84="",U84=""),"",IFERROR(VLOOKUP(G84&amp;H84&amp;U84,※編集不可※選択項目!$K$3:$P$51,5,FALSE),"該当なし"))</f>
        <v/>
      </c>
      <c r="J84" s="203"/>
      <c r="K84" s="195"/>
      <c r="L84" s="45" t="str">
        <f t="shared" si="28"/>
        <v/>
      </c>
      <c r="M84" s="195"/>
      <c r="N84" s="195"/>
      <c r="O84" s="45"/>
      <c r="P84" s="45"/>
      <c r="Q84" s="45"/>
      <c r="R84" s="45"/>
      <c r="S84" s="46" t="str">
        <f t="shared" si="21"/>
        <v/>
      </c>
      <c r="T84" s="204"/>
      <c r="U84" s="205"/>
      <c r="V84" s="206"/>
      <c r="W84" s="205"/>
      <c r="X84" s="206"/>
      <c r="Y84" s="195"/>
      <c r="Z84" s="207"/>
      <c r="AA84" s="203"/>
      <c r="AB84" s="208"/>
      <c r="AC84" s="70"/>
      <c r="AD84" s="28" t="e">
        <f>INDEX(※編集不可※選択項目!$P$3:$P$51,MATCH(入力例!G84&amp;入力例!H84&amp;入力例!I84,※編集不可※選択項目!$Q$3:$Q$51,0))</f>
        <v>#N/A</v>
      </c>
      <c r="AE84" s="28" t="str">
        <f>IF(I84&lt;&gt;"該当なし","",
IF(G84&amp;H84=※編集不可※選択項目!$J$3,VLOOKUP(入力例!U84,※編集不可※選択項目!$N$2:$P$13,3,TRUE),
IF(G84&amp;H84=※編集不可※選択項目!$J$15,VLOOKUP(入力例!U84,※編集不可※選択項目!$N$14:$P$25,3,TRUE),
IF(G84&amp;H84=※編集不可※選択項目!$J$27,VLOOKUP(入力例!U84,※編集不可※選択項目!$N$26:$P$41,3,TRUE),
IF(G84&amp;H84=※編集不可※選択項目!$J$43,VLOOKUP(入力例!U84,※編集不可※選択項目!$N$42:$P$46,3,TRUE),
IF(G84&amp;H84=※編集不可※選択項目!$J$48,VLOOKUP(入力例!U84,※編集不可※選択項目!$N$48:$P$51,3,TRUE),""))))))</f>
        <v/>
      </c>
      <c r="AF84" s="29" t="e">
        <f>VLOOKUP(Y84&amp;G84&amp;H84,※編集不可※選択項目!U:V,2,FALSE)</f>
        <v>#N/A</v>
      </c>
      <c r="AG84" s="28" t="str">
        <f t="shared" si="22"/>
        <v/>
      </c>
      <c r="AH84" s="29" t="str">
        <f t="shared" si="15"/>
        <v/>
      </c>
      <c r="AI84" s="197"/>
      <c r="AJ84" s="197"/>
      <c r="AK84" s="198"/>
      <c r="AL84" s="152">
        <f t="shared" si="23"/>
        <v>0</v>
      </c>
      <c r="AM84" s="152">
        <f t="shared" si="24"/>
        <v>0</v>
      </c>
      <c r="AN84" s="152">
        <f t="shared" si="17"/>
        <v>0</v>
      </c>
      <c r="AO84" s="152" t="str">
        <f t="shared" si="25"/>
        <v/>
      </c>
      <c r="AP84" s="209">
        <f t="shared" si="26"/>
        <v>0</v>
      </c>
      <c r="AQ84" s="209">
        <f t="shared" si="27"/>
        <v>0</v>
      </c>
    </row>
    <row r="85" spans="1:43" s="29" customFormat="1" ht="25" customHeight="1">
      <c r="A85" s="201">
        <f t="shared" si="18"/>
        <v>74</v>
      </c>
      <c r="B85" s="49" t="str">
        <f t="shared" si="16"/>
        <v/>
      </c>
      <c r="C85" s="201"/>
      <c r="D85" s="45" t="str">
        <f t="shared" si="19"/>
        <v/>
      </c>
      <c r="E85" s="45" t="str">
        <f t="shared" si="20"/>
        <v/>
      </c>
      <c r="F85" s="195"/>
      <c r="G85" s="202"/>
      <c r="H85" s="195"/>
      <c r="I85" s="45" t="str">
        <f>IF(OR(G85="",H85="",U85=""),"",IFERROR(VLOOKUP(G85&amp;H85&amp;U85,※編集不可※選択項目!$K$3:$P$51,5,FALSE),"該当なし"))</f>
        <v/>
      </c>
      <c r="J85" s="203"/>
      <c r="K85" s="195"/>
      <c r="L85" s="45" t="str">
        <f t="shared" si="28"/>
        <v/>
      </c>
      <c r="M85" s="195"/>
      <c r="N85" s="195"/>
      <c r="O85" s="45"/>
      <c r="P85" s="45"/>
      <c r="Q85" s="45"/>
      <c r="R85" s="45"/>
      <c r="S85" s="46" t="str">
        <f t="shared" si="21"/>
        <v/>
      </c>
      <c r="T85" s="204"/>
      <c r="U85" s="205"/>
      <c r="V85" s="206"/>
      <c r="W85" s="205"/>
      <c r="X85" s="206"/>
      <c r="Y85" s="195"/>
      <c r="Z85" s="207"/>
      <c r="AA85" s="203"/>
      <c r="AB85" s="208"/>
      <c r="AC85" s="70"/>
      <c r="AD85" s="28" t="e">
        <f>INDEX(※編集不可※選択項目!$P$3:$P$51,MATCH(入力例!G85&amp;入力例!H85&amp;入力例!I85,※編集不可※選択項目!$Q$3:$Q$51,0))</f>
        <v>#N/A</v>
      </c>
      <c r="AE85" s="28" t="str">
        <f>IF(I85&lt;&gt;"該当なし","",
IF(G85&amp;H85=※編集不可※選択項目!$J$3,VLOOKUP(入力例!U85,※編集不可※選択項目!$N$2:$P$13,3,TRUE),
IF(G85&amp;H85=※編集不可※選択項目!$J$15,VLOOKUP(入力例!U85,※編集不可※選択項目!$N$14:$P$25,3,TRUE),
IF(G85&amp;H85=※編集不可※選択項目!$J$27,VLOOKUP(入力例!U85,※編集不可※選択項目!$N$26:$P$41,3,TRUE),
IF(G85&amp;H85=※編集不可※選択項目!$J$43,VLOOKUP(入力例!U85,※編集不可※選択項目!$N$42:$P$46,3,TRUE),
IF(G85&amp;H85=※編集不可※選択項目!$J$48,VLOOKUP(入力例!U85,※編集不可※選択項目!$N$48:$P$51,3,TRUE),""))))))</f>
        <v/>
      </c>
      <c r="AF85" s="29" t="e">
        <f>VLOOKUP(Y85&amp;G85&amp;H85,※編集不可※選択項目!U:V,2,FALSE)</f>
        <v>#N/A</v>
      </c>
      <c r="AG85" s="28" t="str">
        <f t="shared" si="22"/>
        <v/>
      </c>
      <c r="AH85" s="29" t="str">
        <f t="shared" si="15"/>
        <v/>
      </c>
      <c r="AI85" s="197"/>
      <c r="AJ85" s="197"/>
      <c r="AK85" s="198"/>
      <c r="AL85" s="152">
        <f t="shared" si="23"/>
        <v>0</v>
      </c>
      <c r="AM85" s="152">
        <f t="shared" si="24"/>
        <v>0</v>
      </c>
      <c r="AN85" s="152">
        <f t="shared" si="17"/>
        <v>0</v>
      </c>
      <c r="AO85" s="152" t="str">
        <f t="shared" si="25"/>
        <v/>
      </c>
      <c r="AP85" s="209">
        <f t="shared" si="26"/>
        <v>0</v>
      </c>
      <c r="AQ85" s="209">
        <f t="shared" si="27"/>
        <v>0</v>
      </c>
    </row>
    <row r="86" spans="1:43" s="29" customFormat="1" ht="25" customHeight="1">
      <c r="A86" s="201">
        <f t="shared" si="18"/>
        <v>75</v>
      </c>
      <c r="B86" s="49" t="str">
        <f t="shared" si="16"/>
        <v/>
      </c>
      <c r="C86" s="201"/>
      <c r="D86" s="45" t="str">
        <f t="shared" si="19"/>
        <v/>
      </c>
      <c r="E86" s="45" t="str">
        <f t="shared" si="20"/>
        <v/>
      </c>
      <c r="F86" s="195"/>
      <c r="G86" s="202"/>
      <c r="H86" s="195"/>
      <c r="I86" s="45" t="str">
        <f>IF(OR(G86="",H86="",U86=""),"",IFERROR(VLOOKUP(G86&amp;H86&amp;U86,※編集不可※選択項目!$K$3:$P$51,5,FALSE),"該当なし"))</f>
        <v/>
      </c>
      <c r="J86" s="203"/>
      <c r="K86" s="195"/>
      <c r="L86" s="45" t="str">
        <f t="shared" si="28"/>
        <v/>
      </c>
      <c r="M86" s="195"/>
      <c r="N86" s="195"/>
      <c r="O86" s="45"/>
      <c r="P86" s="45"/>
      <c r="Q86" s="45"/>
      <c r="R86" s="45"/>
      <c r="S86" s="46" t="str">
        <f t="shared" si="21"/>
        <v/>
      </c>
      <c r="T86" s="204"/>
      <c r="U86" s="205"/>
      <c r="V86" s="206"/>
      <c r="W86" s="205"/>
      <c r="X86" s="206"/>
      <c r="Y86" s="195"/>
      <c r="Z86" s="207"/>
      <c r="AA86" s="203"/>
      <c r="AB86" s="208"/>
      <c r="AC86" s="70"/>
      <c r="AD86" s="28" t="e">
        <f>INDEX(※編集不可※選択項目!$P$3:$P$51,MATCH(入力例!G86&amp;入力例!H86&amp;入力例!I86,※編集不可※選択項目!$Q$3:$Q$51,0))</f>
        <v>#N/A</v>
      </c>
      <c r="AE86" s="28" t="str">
        <f>IF(I86&lt;&gt;"該当なし","",
IF(G86&amp;H86=※編集不可※選択項目!$J$3,VLOOKUP(入力例!U86,※編集不可※選択項目!$N$2:$P$13,3,TRUE),
IF(G86&amp;H86=※編集不可※選択項目!$J$15,VLOOKUP(入力例!U86,※編集不可※選択項目!$N$14:$P$25,3,TRUE),
IF(G86&amp;H86=※編集不可※選択項目!$J$27,VLOOKUP(入力例!U86,※編集不可※選択項目!$N$26:$P$41,3,TRUE),
IF(G86&amp;H86=※編集不可※選択項目!$J$43,VLOOKUP(入力例!U86,※編集不可※選択項目!$N$42:$P$46,3,TRUE),
IF(G86&amp;H86=※編集不可※選択項目!$J$48,VLOOKUP(入力例!U86,※編集不可※選択項目!$N$48:$P$51,3,TRUE),""))))))</f>
        <v/>
      </c>
      <c r="AF86" s="29" t="e">
        <f>VLOOKUP(Y86&amp;G86&amp;H86,※編集不可※選択項目!U:V,2,FALSE)</f>
        <v>#N/A</v>
      </c>
      <c r="AG86" s="28" t="str">
        <f t="shared" si="22"/>
        <v/>
      </c>
      <c r="AH86" s="29" t="str">
        <f t="shared" si="15"/>
        <v/>
      </c>
      <c r="AI86" s="197"/>
      <c r="AJ86" s="197"/>
      <c r="AK86" s="198"/>
      <c r="AL86" s="152">
        <f t="shared" si="23"/>
        <v>0</v>
      </c>
      <c r="AM86" s="152">
        <f t="shared" si="24"/>
        <v>0</v>
      </c>
      <c r="AN86" s="152">
        <f t="shared" si="17"/>
        <v>0</v>
      </c>
      <c r="AO86" s="152" t="str">
        <f t="shared" si="25"/>
        <v/>
      </c>
      <c r="AP86" s="209">
        <f t="shared" si="26"/>
        <v>0</v>
      </c>
      <c r="AQ86" s="209">
        <f t="shared" si="27"/>
        <v>0</v>
      </c>
    </row>
    <row r="87" spans="1:43" s="29" customFormat="1" ht="25" customHeight="1">
      <c r="A87" s="201">
        <f t="shared" si="18"/>
        <v>76</v>
      </c>
      <c r="B87" s="49" t="str">
        <f t="shared" si="16"/>
        <v/>
      </c>
      <c r="C87" s="201"/>
      <c r="D87" s="45" t="str">
        <f t="shared" si="19"/>
        <v/>
      </c>
      <c r="E87" s="45" t="str">
        <f t="shared" si="20"/>
        <v/>
      </c>
      <c r="F87" s="195"/>
      <c r="G87" s="202"/>
      <c r="H87" s="195"/>
      <c r="I87" s="45" t="str">
        <f>IF(OR(G87="",H87="",U87=""),"",IFERROR(VLOOKUP(G87&amp;H87&amp;U87,※編集不可※選択項目!$K$3:$P$51,5,FALSE),"該当なし"))</f>
        <v/>
      </c>
      <c r="J87" s="203"/>
      <c r="K87" s="195"/>
      <c r="L87" s="45" t="str">
        <f t="shared" si="28"/>
        <v/>
      </c>
      <c r="M87" s="195"/>
      <c r="N87" s="195"/>
      <c r="O87" s="45"/>
      <c r="P87" s="45"/>
      <c r="Q87" s="45"/>
      <c r="R87" s="45"/>
      <c r="S87" s="46" t="str">
        <f t="shared" si="21"/>
        <v/>
      </c>
      <c r="T87" s="204"/>
      <c r="U87" s="205"/>
      <c r="V87" s="206"/>
      <c r="W87" s="205"/>
      <c r="X87" s="206"/>
      <c r="Y87" s="195"/>
      <c r="Z87" s="207"/>
      <c r="AA87" s="203"/>
      <c r="AB87" s="208"/>
      <c r="AC87" s="70"/>
      <c r="AD87" s="28" t="e">
        <f>INDEX(※編集不可※選択項目!$P$3:$P$51,MATCH(入力例!G87&amp;入力例!H87&amp;入力例!I87,※編集不可※選択項目!$Q$3:$Q$51,0))</f>
        <v>#N/A</v>
      </c>
      <c r="AE87" s="28" t="str">
        <f>IF(I87&lt;&gt;"該当なし","",
IF(G87&amp;H87=※編集不可※選択項目!$J$3,VLOOKUP(入力例!U87,※編集不可※選択項目!$N$2:$P$13,3,TRUE),
IF(G87&amp;H87=※編集不可※選択項目!$J$15,VLOOKUP(入力例!U87,※編集不可※選択項目!$N$14:$P$25,3,TRUE),
IF(G87&amp;H87=※編集不可※選択項目!$J$27,VLOOKUP(入力例!U87,※編集不可※選択項目!$N$26:$P$41,3,TRUE),
IF(G87&amp;H87=※編集不可※選択項目!$J$43,VLOOKUP(入力例!U87,※編集不可※選択項目!$N$42:$P$46,3,TRUE),
IF(G87&amp;H87=※編集不可※選択項目!$J$48,VLOOKUP(入力例!U87,※編集不可※選択項目!$N$48:$P$51,3,TRUE),""))))))</f>
        <v/>
      </c>
      <c r="AF87" s="29" t="e">
        <f>VLOOKUP(Y87&amp;G87&amp;H87,※編集不可※選択項目!U:V,2,FALSE)</f>
        <v>#N/A</v>
      </c>
      <c r="AG87" s="28" t="str">
        <f t="shared" si="22"/>
        <v/>
      </c>
      <c r="AH87" s="29" t="str">
        <f t="shared" si="15"/>
        <v/>
      </c>
      <c r="AI87" s="197"/>
      <c r="AJ87" s="197"/>
      <c r="AK87" s="198"/>
      <c r="AL87" s="152">
        <f t="shared" si="23"/>
        <v>0</v>
      </c>
      <c r="AM87" s="152">
        <f t="shared" si="24"/>
        <v>0</v>
      </c>
      <c r="AN87" s="152">
        <f t="shared" si="17"/>
        <v>0</v>
      </c>
      <c r="AO87" s="152" t="str">
        <f t="shared" si="25"/>
        <v/>
      </c>
      <c r="AP87" s="209">
        <f t="shared" si="26"/>
        <v>0</v>
      </c>
      <c r="AQ87" s="209">
        <f t="shared" si="27"/>
        <v>0</v>
      </c>
    </row>
    <row r="88" spans="1:43" s="29" customFormat="1" ht="25" customHeight="1">
      <c r="A88" s="201">
        <f t="shared" si="18"/>
        <v>77</v>
      </c>
      <c r="B88" s="49" t="str">
        <f t="shared" si="16"/>
        <v/>
      </c>
      <c r="C88" s="201"/>
      <c r="D88" s="45" t="str">
        <f t="shared" si="19"/>
        <v/>
      </c>
      <c r="E88" s="45" t="str">
        <f t="shared" si="20"/>
        <v/>
      </c>
      <c r="F88" s="195"/>
      <c r="G88" s="202"/>
      <c r="H88" s="195"/>
      <c r="I88" s="45" t="str">
        <f>IF(OR(G88="",H88="",U88=""),"",IFERROR(VLOOKUP(G88&amp;H88&amp;U88,※編集不可※選択項目!$K$3:$P$51,5,FALSE),"該当なし"))</f>
        <v/>
      </c>
      <c r="J88" s="203"/>
      <c r="K88" s="195"/>
      <c r="L88" s="45" t="str">
        <f t="shared" si="28"/>
        <v/>
      </c>
      <c r="M88" s="195"/>
      <c r="N88" s="195"/>
      <c r="O88" s="45"/>
      <c r="P88" s="45"/>
      <c r="Q88" s="45"/>
      <c r="R88" s="45"/>
      <c r="S88" s="46" t="str">
        <f t="shared" si="21"/>
        <v/>
      </c>
      <c r="T88" s="204"/>
      <c r="U88" s="205"/>
      <c r="V88" s="206"/>
      <c r="W88" s="205"/>
      <c r="X88" s="206"/>
      <c r="Y88" s="195"/>
      <c r="Z88" s="207"/>
      <c r="AA88" s="203"/>
      <c r="AB88" s="208"/>
      <c r="AC88" s="70"/>
      <c r="AD88" s="28" t="e">
        <f>INDEX(※編集不可※選択項目!$P$3:$P$51,MATCH(入力例!G88&amp;入力例!H88&amp;入力例!I88,※編集不可※選択項目!$Q$3:$Q$51,0))</f>
        <v>#N/A</v>
      </c>
      <c r="AE88" s="28" t="str">
        <f>IF(I88&lt;&gt;"該当なし","",
IF(G88&amp;H88=※編集不可※選択項目!$J$3,VLOOKUP(入力例!U88,※編集不可※選択項目!$N$2:$P$13,3,TRUE),
IF(G88&amp;H88=※編集不可※選択項目!$J$15,VLOOKUP(入力例!U88,※編集不可※選択項目!$N$14:$P$25,3,TRUE),
IF(G88&amp;H88=※編集不可※選択項目!$J$27,VLOOKUP(入力例!U88,※編集不可※選択項目!$N$26:$P$41,3,TRUE),
IF(G88&amp;H88=※編集不可※選択項目!$J$43,VLOOKUP(入力例!U88,※編集不可※選択項目!$N$42:$P$46,3,TRUE),
IF(G88&amp;H88=※編集不可※選択項目!$J$48,VLOOKUP(入力例!U88,※編集不可※選択項目!$N$48:$P$51,3,TRUE),""))))))</f>
        <v/>
      </c>
      <c r="AF88" s="29" t="e">
        <f>VLOOKUP(Y88&amp;G88&amp;H88,※編集不可※選択項目!U:V,2,FALSE)</f>
        <v>#N/A</v>
      </c>
      <c r="AG88" s="28" t="str">
        <f t="shared" si="22"/>
        <v/>
      </c>
      <c r="AH88" s="29" t="str">
        <f t="shared" si="15"/>
        <v/>
      </c>
      <c r="AI88" s="197"/>
      <c r="AJ88" s="197"/>
      <c r="AK88" s="198"/>
      <c r="AL88" s="152">
        <f t="shared" si="23"/>
        <v>0</v>
      </c>
      <c r="AM88" s="152">
        <f t="shared" si="24"/>
        <v>0</v>
      </c>
      <c r="AN88" s="152">
        <f t="shared" si="17"/>
        <v>0</v>
      </c>
      <c r="AO88" s="152" t="str">
        <f t="shared" si="25"/>
        <v/>
      </c>
      <c r="AP88" s="209">
        <f t="shared" si="26"/>
        <v>0</v>
      </c>
      <c r="AQ88" s="209">
        <f t="shared" si="27"/>
        <v>0</v>
      </c>
    </row>
    <row r="89" spans="1:43" s="29" customFormat="1" ht="25" customHeight="1">
      <c r="A89" s="201">
        <f t="shared" si="18"/>
        <v>78</v>
      </c>
      <c r="B89" s="49" t="str">
        <f t="shared" si="16"/>
        <v/>
      </c>
      <c r="C89" s="201"/>
      <c r="D89" s="45" t="str">
        <f t="shared" si="19"/>
        <v/>
      </c>
      <c r="E89" s="45" t="str">
        <f t="shared" si="20"/>
        <v/>
      </c>
      <c r="F89" s="195"/>
      <c r="G89" s="202"/>
      <c r="H89" s="195"/>
      <c r="I89" s="45" t="str">
        <f>IF(OR(G89="",H89="",U89=""),"",IFERROR(VLOOKUP(G89&amp;H89&amp;U89,※編集不可※選択項目!$K$3:$P$51,5,FALSE),"該当なし"))</f>
        <v/>
      </c>
      <c r="J89" s="203"/>
      <c r="K89" s="195"/>
      <c r="L89" s="45" t="str">
        <f t="shared" si="28"/>
        <v/>
      </c>
      <c r="M89" s="195"/>
      <c r="N89" s="195"/>
      <c r="O89" s="45"/>
      <c r="P89" s="45"/>
      <c r="Q89" s="45"/>
      <c r="R89" s="45"/>
      <c r="S89" s="46" t="str">
        <f t="shared" si="21"/>
        <v/>
      </c>
      <c r="T89" s="204"/>
      <c r="U89" s="205"/>
      <c r="V89" s="206"/>
      <c r="W89" s="205"/>
      <c r="X89" s="206"/>
      <c r="Y89" s="195"/>
      <c r="Z89" s="207"/>
      <c r="AA89" s="203"/>
      <c r="AB89" s="208"/>
      <c r="AC89" s="70"/>
      <c r="AD89" s="28" t="e">
        <f>INDEX(※編集不可※選択項目!$P$3:$P$51,MATCH(入力例!G89&amp;入力例!H89&amp;入力例!I89,※編集不可※選択項目!$Q$3:$Q$51,0))</f>
        <v>#N/A</v>
      </c>
      <c r="AE89" s="28" t="str">
        <f>IF(I89&lt;&gt;"該当なし","",
IF(G89&amp;H89=※編集不可※選択項目!$J$3,VLOOKUP(入力例!U89,※編集不可※選択項目!$N$2:$P$13,3,TRUE),
IF(G89&amp;H89=※編集不可※選択項目!$J$15,VLOOKUP(入力例!U89,※編集不可※選択項目!$N$14:$P$25,3,TRUE),
IF(G89&amp;H89=※編集不可※選択項目!$J$27,VLOOKUP(入力例!U89,※編集不可※選択項目!$N$26:$P$41,3,TRUE),
IF(G89&amp;H89=※編集不可※選択項目!$J$43,VLOOKUP(入力例!U89,※編集不可※選択項目!$N$42:$P$46,3,TRUE),
IF(G89&amp;H89=※編集不可※選択項目!$J$48,VLOOKUP(入力例!U89,※編集不可※選択項目!$N$48:$P$51,3,TRUE),""))))))</f>
        <v/>
      </c>
      <c r="AF89" s="29" t="e">
        <f>VLOOKUP(Y89&amp;G89&amp;H89,※編集不可※選択項目!U:V,2,FALSE)</f>
        <v>#N/A</v>
      </c>
      <c r="AG89" s="28" t="str">
        <f t="shared" si="22"/>
        <v/>
      </c>
      <c r="AH89" s="29" t="str">
        <f t="shared" si="15"/>
        <v/>
      </c>
      <c r="AI89" s="197"/>
      <c r="AJ89" s="197"/>
      <c r="AK89" s="198"/>
      <c r="AL89" s="152">
        <f t="shared" si="23"/>
        <v>0</v>
      </c>
      <c r="AM89" s="152">
        <f t="shared" si="24"/>
        <v>0</v>
      </c>
      <c r="AN89" s="152">
        <f t="shared" si="17"/>
        <v>0</v>
      </c>
      <c r="AO89" s="152" t="str">
        <f t="shared" si="25"/>
        <v/>
      </c>
      <c r="AP89" s="209">
        <f t="shared" si="26"/>
        <v>0</v>
      </c>
      <c r="AQ89" s="209">
        <f t="shared" si="27"/>
        <v>0</v>
      </c>
    </row>
    <row r="90" spans="1:43" s="29" customFormat="1" ht="25" customHeight="1">
      <c r="A90" s="201">
        <f t="shared" si="18"/>
        <v>79</v>
      </c>
      <c r="B90" s="49" t="str">
        <f t="shared" si="16"/>
        <v/>
      </c>
      <c r="C90" s="201"/>
      <c r="D90" s="45" t="str">
        <f t="shared" si="19"/>
        <v/>
      </c>
      <c r="E90" s="45" t="str">
        <f t="shared" si="20"/>
        <v/>
      </c>
      <c r="F90" s="195"/>
      <c r="G90" s="202"/>
      <c r="H90" s="195"/>
      <c r="I90" s="45" t="str">
        <f>IF(OR(G90="",H90="",U90=""),"",IFERROR(VLOOKUP(G90&amp;H90&amp;U90,※編集不可※選択項目!$K$3:$P$51,5,FALSE),"該当なし"))</f>
        <v/>
      </c>
      <c r="J90" s="203"/>
      <c r="K90" s="195"/>
      <c r="L90" s="45" t="str">
        <f t="shared" si="28"/>
        <v/>
      </c>
      <c r="M90" s="195"/>
      <c r="N90" s="195"/>
      <c r="O90" s="45"/>
      <c r="P90" s="45"/>
      <c r="Q90" s="45"/>
      <c r="R90" s="45"/>
      <c r="S90" s="46" t="str">
        <f t="shared" si="21"/>
        <v/>
      </c>
      <c r="T90" s="204"/>
      <c r="U90" s="205"/>
      <c r="V90" s="206"/>
      <c r="W90" s="205"/>
      <c r="X90" s="206"/>
      <c r="Y90" s="195"/>
      <c r="Z90" s="207"/>
      <c r="AA90" s="203"/>
      <c r="AB90" s="208"/>
      <c r="AC90" s="70"/>
      <c r="AD90" s="28" t="e">
        <f>INDEX(※編集不可※選択項目!$P$3:$P$51,MATCH(入力例!G90&amp;入力例!H90&amp;入力例!I90,※編集不可※選択項目!$Q$3:$Q$51,0))</f>
        <v>#N/A</v>
      </c>
      <c r="AE90" s="28" t="str">
        <f>IF(I90&lt;&gt;"該当なし","",
IF(G90&amp;H90=※編集不可※選択項目!$J$3,VLOOKUP(入力例!U90,※編集不可※選択項目!$N$2:$P$13,3,TRUE),
IF(G90&amp;H90=※編集不可※選択項目!$J$15,VLOOKUP(入力例!U90,※編集不可※選択項目!$N$14:$P$25,3,TRUE),
IF(G90&amp;H90=※編集不可※選択項目!$J$27,VLOOKUP(入力例!U90,※編集不可※選択項目!$N$26:$P$41,3,TRUE),
IF(G90&amp;H90=※編集不可※選択項目!$J$43,VLOOKUP(入力例!U90,※編集不可※選択項目!$N$42:$P$46,3,TRUE),
IF(G90&amp;H90=※編集不可※選択項目!$J$48,VLOOKUP(入力例!U90,※編集不可※選択項目!$N$48:$P$51,3,TRUE),""))))))</f>
        <v/>
      </c>
      <c r="AF90" s="29" t="e">
        <f>VLOOKUP(Y90&amp;G90&amp;H90,※編集不可※選択項目!U:V,2,FALSE)</f>
        <v>#N/A</v>
      </c>
      <c r="AG90" s="28" t="str">
        <f t="shared" si="22"/>
        <v/>
      </c>
      <c r="AH90" s="29" t="str">
        <f t="shared" si="15"/>
        <v/>
      </c>
      <c r="AI90" s="197"/>
      <c r="AJ90" s="197"/>
      <c r="AK90" s="198"/>
      <c r="AL90" s="152">
        <f t="shared" si="23"/>
        <v>0</v>
      </c>
      <c r="AM90" s="152">
        <f t="shared" si="24"/>
        <v>0</v>
      </c>
      <c r="AN90" s="152">
        <f t="shared" si="17"/>
        <v>0</v>
      </c>
      <c r="AO90" s="152" t="str">
        <f t="shared" si="25"/>
        <v/>
      </c>
      <c r="AP90" s="209">
        <f t="shared" si="26"/>
        <v>0</v>
      </c>
      <c r="AQ90" s="209">
        <f t="shared" si="27"/>
        <v>0</v>
      </c>
    </row>
    <row r="91" spans="1:43" s="29" customFormat="1" ht="25" customHeight="1">
      <c r="A91" s="201">
        <f t="shared" si="18"/>
        <v>80</v>
      </c>
      <c r="B91" s="49" t="str">
        <f t="shared" si="16"/>
        <v/>
      </c>
      <c r="C91" s="201"/>
      <c r="D91" s="45" t="str">
        <f t="shared" si="19"/>
        <v/>
      </c>
      <c r="E91" s="45" t="str">
        <f t="shared" si="20"/>
        <v/>
      </c>
      <c r="F91" s="195"/>
      <c r="G91" s="202"/>
      <c r="H91" s="195"/>
      <c r="I91" s="45" t="str">
        <f>IF(OR(G91="",H91="",U91=""),"",IFERROR(VLOOKUP(G91&amp;H91&amp;U91,※編集不可※選択項目!$K$3:$P$51,5,FALSE),"該当なし"))</f>
        <v/>
      </c>
      <c r="J91" s="203"/>
      <c r="K91" s="195"/>
      <c r="L91" s="45" t="str">
        <f t="shared" si="28"/>
        <v/>
      </c>
      <c r="M91" s="195"/>
      <c r="N91" s="195"/>
      <c r="O91" s="45"/>
      <c r="P91" s="45"/>
      <c r="Q91" s="45"/>
      <c r="R91" s="45"/>
      <c r="S91" s="46" t="str">
        <f t="shared" si="21"/>
        <v/>
      </c>
      <c r="T91" s="204"/>
      <c r="U91" s="205"/>
      <c r="V91" s="206"/>
      <c r="W91" s="205"/>
      <c r="X91" s="206"/>
      <c r="Y91" s="195"/>
      <c r="Z91" s="207"/>
      <c r="AA91" s="203"/>
      <c r="AB91" s="208"/>
      <c r="AC91" s="70"/>
      <c r="AD91" s="28" t="e">
        <f>INDEX(※編集不可※選択項目!$P$3:$P$51,MATCH(入力例!G91&amp;入力例!H91&amp;入力例!I91,※編集不可※選択項目!$Q$3:$Q$51,0))</f>
        <v>#N/A</v>
      </c>
      <c r="AE91" s="28" t="str">
        <f>IF(I91&lt;&gt;"該当なし","",
IF(G91&amp;H91=※編集不可※選択項目!$J$3,VLOOKUP(入力例!U91,※編集不可※選択項目!$N$2:$P$13,3,TRUE),
IF(G91&amp;H91=※編集不可※選択項目!$J$15,VLOOKUP(入力例!U91,※編集不可※選択項目!$N$14:$P$25,3,TRUE),
IF(G91&amp;H91=※編集不可※選択項目!$J$27,VLOOKUP(入力例!U91,※編集不可※選択項目!$N$26:$P$41,3,TRUE),
IF(G91&amp;H91=※編集不可※選択項目!$J$43,VLOOKUP(入力例!U91,※編集不可※選択項目!$N$42:$P$46,3,TRUE),
IF(G91&amp;H91=※編集不可※選択項目!$J$48,VLOOKUP(入力例!U91,※編集不可※選択項目!$N$48:$P$51,3,TRUE),""))))))</f>
        <v/>
      </c>
      <c r="AF91" s="29" t="e">
        <f>VLOOKUP(Y91&amp;G91&amp;H91,※編集不可※選択項目!U:V,2,FALSE)</f>
        <v>#N/A</v>
      </c>
      <c r="AG91" s="28" t="str">
        <f t="shared" si="22"/>
        <v/>
      </c>
      <c r="AH91" s="29" t="str">
        <f t="shared" si="15"/>
        <v/>
      </c>
      <c r="AI91" s="197"/>
      <c r="AJ91" s="197"/>
      <c r="AK91" s="198"/>
      <c r="AL91" s="152">
        <f t="shared" si="23"/>
        <v>0</v>
      </c>
      <c r="AM91" s="152">
        <f t="shared" si="24"/>
        <v>0</v>
      </c>
      <c r="AN91" s="152">
        <f t="shared" si="17"/>
        <v>0</v>
      </c>
      <c r="AO91" s="152" t="str">
        <f t="shared" si="25"/>
        <v/>
      </c>
      <c r="AP91" s="209">
        <f t="shared" si="26"/>
        <v>0</v>
      </c>
      <c r="AQ91" s="209">
        <f t="shared" si="27"/>
        <v>0</v>
      </c>
    </row>
    <row r="92" spans="1:43" s="29" customFormat="1" ht="25" customHeight="1">
      <c r="A92" s="201">
        <f t="shared" si="18"/>
        <v>81</v>
      </c>
      <c r="B92" s="49" t="str">
        <f t="shared" si="16"/>
        <v/>
      </c>
      <c r="C92" s="201"/>
      <c r="D92" s="45" t="str">
        <f t="shared" si="19"/>
        <v/>
      </c>
      <c r="E92" s="45" t="str">
        <f t="shared" si="20"/>
        <v/>
      </c>
      <c r="F92" s="195"/>
      <c r="G92" s="202"/>
      <c r="H92" s="195"/>
      <c r="I92" s="45" t="str">
        <f>IF(OR(G92="",H92="",U92=""),"",IFERROR(VLOOKUP(G92&amp;H92&amp;U92,※編集不可※選択項目!$K$3:$P$51,5,FALSE),"該当なし"))</f>
        <v/>
      </c>
      <c r="J92" s="203"/>
      <c r="K92" s="195"/>
      <c r="L92" s="45" t="str">
        <f t="shared" si="28"/>
        <v/>
      </c>
      <c r="M92" s="195"/>
      <c r="N92" s="195"/>
      <c r="O92" s="45"/>
      <c r="P92" s="45"/>
      <c r="Q92" s="45"/>
      <c r="R92" s="45"/>
      <c r="S92" s="46" t="str">
        <f t="shared" si="21"/>
        <v/>
      </c>
      <c r="T92" s="204"/>
      <c r="U92" s="205"/>
      <c r="V92" s="206"/>
      <c r="W92" s="205"/>
      <c r="X92" s="206"/>
      <c r="Y92" s="195"/>
      <c r="Z92" s="207"/>
      <c r="AA92" s="203"/>
      <c r="AB92" s="208"/>
      <c r="AC92" s="70"/>
      <c r="AD92" s="28" t="e">
        <f>INDEX(※編集不可※選択項目!$P$3:$P$51,MATCH(入力例!G92&amp;入力例!H92&amp;入力例!I92,※編集不可※選択項目!$Q$3:$Q$51,0))</f>
        <v>#N/A</v>
      </c>
      <c r="AE92" s="28" t="str">
        <f>IF(I92&lt;&gt;"該当なし","",
IF(G92&amp;H92=※編集不可※選択項目!$J$3,VLOOKUP(入力例!U92,※編集不可※選択項目!$N$2:$P$13,3,TRUE),
IF(G92&amp;H92=※編集不可※選択項目!$J$15,VLOOKUP(入力例!U92,※編集不可※選択項目!$N$14:$P$25,3,TRUE),
IF(G92&amp;H92=※編集不可※選択項目!$J$27,VLOOKUP(入力例!U92,※編集不可※選択項目!$N$26:$P$41,3,TRUE),
IF(G92&amp;H92=※編集不可※選択項目!$J$43,VLOOKUP(入力例!U92,※編集不可※選択項目!$N$42:$P$46,3,TRUE),
IF(G92&amp;H92=※編集不可※選択項目!$J$48,VLOOKUP(入力例!U92,※編集不可※選択項目!$N$48:$P$51,3,TRUE),""))))))</f>
        <v/>
      </c>
      <c r="AF92" s="29" t="e">
        <f>VLOOKUP(Y92&amp;G92&amp;H92,※編集不可※選択項目!U:V,2,FALSE)</f>
        <v>#N/A</v>
      </c>
      <c r="AG92" s="28" t="str">
        <f t="shared" si="22"/>
        <v/>
      </c>
      <c r="AH92" s="29" t="str">
        <f t="shared" si="15"/>
        <v/>
      </c>
      <c r="AI92" s="197"/>
      <c r="AJ92" s="197"/>
      <c r="AK92" s="198"/>
      <c r="AL92" s="152">
        <f t="shared" si="23"/>
        <v>0</v>
      </c>
      <c r="AM92" s="152">
        <f t="shared" si="24"/>
        <v>0</v>
      </c>
      <c r="AN92" s="152">
        <f t="shared" si="17"/>
        <v>0</v>
      </c>
      <c r="AO92" s="152" t="str">
        <f t="shared" si="25"/>
        <v/>
      </c>
      <c r="AP92" s="209">
        <f t="shared" si="26"/>
        <v>0</v>
      </c>
      <c r="AQ92" s="209">
        <f t="shared" si="27"/>
        <v>0</v>
      </c>
    </row>
    <row r="93" spans="1:43" s="29" customFormat="1" ht="25" customHeight="1">
      <c r="A93" s="201">
        <f t="shared" si="18"/>
        <v>82</v>
      </c>
      <c r="B93" s="49" t="str">
        <f t="shared" si="16"/>
        <v/>
      </c>
      <c r="C93" s="201"/>
      <c r="D93" s="45" t="str">
        <f t="shared" si="19"/>
        <v/>
      </c>
      <c r="E93" s="45" t="str">
        <f t="shared" si="20"/>
        <v/>
      </c>
      <c r="F93" s="195"/>
      <c r="G93" s="202"/>
      <c r="H93" s="195"/>
      <c r="I93" s="45" t="str">
        <f>IF(OR(G93="",H93="",U93=""),"",IFERROR(VLOOKUP(G93&amp;H93&amp;U93,※編集不可※選択項目!$K$3:$P$51,5,FALSE),"該当なし"))</f>
        <v/>
      </c>
      <c r="J93" s="203"/>
      <c r="K93" s="195"/>
      <c r="L93" s="45" t="str">
        <f t="shared" si="28"/>
        <v/>
      </c>
      <c r="M93" s="195"/>
      <c r="N93" s="195"/>
      <c r="O93" s="45"/>
      <c r="P93" s="45"/>
      <c r="Q93" s="45"/>
      <c r="R93" s="45"/>
      <c r="S93" s="46" t="str">
        <f t="shared" si="21"/>
        <v/>
      </c>
      <c r="T93" s="204"/>
      <c r="U93" s="205"/>
      <c r="V93" s="206"/>
      <c r="W93" s="205"/>
      <c r="X93" s="206"/>
      <c r="Y93" s="195"/>
      <c r="Z93" s="207"/>
      <c r="AA93" s="203"/>
      <c r="AB93" s="208"/>
      <c r="AC93" s="70"/>
      <c r="AD93" s="28" t="e">
        <f>INDEX(※編集不可※選択項目!$P$3:$P$51,MATCH(入力例!G93&amp;入力例!H93&amp;入力例!I93,※編集不可※選択項目!$Q$3:$Q$51,0))</f>
        <v>#N/A</v>
      </c>
      <c r="AE93" s="28" t="str">
        <f>IF(I93&lt;&gt;"該当なし","",
IF(G93&amp;H93=※編集不可※選択項目!$J$3,VLOOKUP(入力例!U93,※編集不可※選択項目!$N$2:$P$13,3,TRUE),
IF(G93&amp;H93=※編集不可※選択項目!$J$15,VLOOKUP(入力例!U93,※編集不可※選択項目!$N$14:$P$25,3,TRUE),
IF(G93&amp;H93=※編集不可※選択項目!$J$27,VLOOKUP(入力例!U93,※編集不可※選択項目!$N$26:$P$41,3,TRUE),
IF(G93&amp;H93=※編集不可※選択項目!$J$43,VLOOKUP(入力例!U93,※編集不可※選択項目!$N$42:$P$46,3,TRUE),
IF(G93&amp;H93=※編集不可※選択項目!$J$48,VLOOKUP(入力例!U93,※編集不可※選択項目!$N$48:$P$51,3,TRUE),""))))))</f>
        <v/>
      </c>
      <c r="AF93" s="29" t="e">
        <f>VLOOKUP(Y93&amp;G93&amp;H93,※編集不可※選択項目!U:V,2,FALSE)</f>
        <v>#N/A</v>
      </c>
      <c r="AG93" s="28" t="str">
        <f t="shared" si="22"/>
        <v/>
      </c>
      <c r="AH93" s="29" t="str">
        <f t="shared" si="15"/>
        <v/>
      </c>
      <c r="AI93" s="197"/>
      <c r="AJ93" s="197"/>
      <c r="AK93" s="198"/>
      <c r="AL93" s="152">
        <f t="shared" si="23"/>
        <v>0</v>
      </c>
      <c r="AM93" s="152">
        <f t="shared" si="24"/>
        <v>0</v>
      </c>
      <c r="AN93" s="152">
        <f t="shared" si="17"/>
        <v>0</v>
      </c>
      <c r="AO93" s="152" t="str">
        <f t="shared" si="25"/>
        <v/>
      </c>
      <c r="AP93" s="209">
        <f t="shared" si="26"/>
        <v>0</v>
      </c>
      <c r="AQ93" s="209">
        <f t="shared" si="27"/>
        <v>0</v>
      </c>
    </row>
    <row r="94" spans="1:43" s="29" customFormat="1" ht="25" customHeight="1">
      <c r="A94" s="201">
        <f t="shared" si="18"/>
        <v>83</v>
      </c>
      <c r="B94" s="49" t="str">
        <f t="shared" si="16"/>
        <v/>
      </c>
      <c r="C94" s="201"/>
      <c r="D94" s="45" t="str">
        <f t="shared" si="19"/>
        <v/>
      </c>
      <c r="E94" s="45" t="str">
        <f t="shared" si="20"/>
        <v/>
      </c>
      <c r="F94" s="195"/>
      <c r="G94" s="202"/>
      <c r="H94" s="195"/>
      <c r="I94" s="45" t="str">
        <f>IF(OR(G94="",H94="",U94=""),"",IFERROR(VLOOKUP(G94&amp;H94&amp;U94,※編集不可※選択項目!$K$3:$P$51,5,FALSE),"該当なし"))</f>
        <v/>
      </c>
      <c r="J94" s="203"/>
      <c r="K94" s="195"/>
      <c r="L94" s="45" t="str">
        <f t="shared" si="28"/>
        <v/>
      </c>
      <c r="M94" s="195"/>
      <c r="N94" s="195"/>
      <c r="O94" s="45"/>
      <c r="P94" s="45"/>
      <c r="Q94" s="45"/>
      <c r="R94" s="45"/>
      <c r="S94" s="46" t="str">
        <f t="shared" si="21"/>
        <v/>
      </c>
      <c r="T94" s="204"/>
      <c r="U94" s="205"/>
      <c r="V94" s="206"/>
      <c r="W94" s="205"/>
      <c r="X94" s="206"/>
      <c r="Y94" s="195"/>
      <c r="Z94" s="207"/>
      <c r="AA94" s="203"/>
      <c r="AB94" s="208"/>
      <c r="AC94" s="70"/>
      <c r="AD94" s="28" t="e">
        <f>INDEX(※編集不可※選択項目!$P$3:$P$51,MATCH(入力例!G94&amp;入力例!H94&amp;入力例!I94,※編集不可※選択項目!$Q$3:$Q$51,0))</f>
        <v>#N/A</v>
      </c>
      <c r="AE94" s="28" t="str">
        <f>IF(I94&lt;&gt;"該当なし","",
IF(G94&amp;H94=※編集不可※選択項目!$J$3,VLOOKUP(入力例!U94,※編集不可※選択項目!$N$2:$P$13,3,TRUE),
IF(G94&amp;H94=※編集不可※選択項目!$J$15,VLOOKUP(入力例!U94,※編集不可※選択項目!$N$14:$P$25,3,TRUE),
IF(G94&amp;H94=※編集不可※選択項目!$J$27,VLOOKUP(入力例!U94,※編集不可※選択項目!$N$26:$P$41,3,TRUE),
IF(G94&amp;H94=※編集不可※選択項目!$J$43,VLOOKUP(入力例!U94,※編集不可※選択項目!$N$42:$P$46,3,TRUE),
IF(G94&amp;H94=※編集不可※選択項目!$J$48,VLOOKUP(入力例!U94,※編集不可※選択項目!$N$48:$P$51,3,TRUE),""))))))</f>
        <v/>
      </c>
      <c r="AF94" s="29" t="e">
        <f>VLOOKUP(Y94&amp;G94&amp;H94,※編集不可※選択項目!U:V,2,FALSE)</f>
        <v>#N/A</v>
      </c>
      <c r="AG94" s="28" t="str">
        <f t="shared" si="22"/>
        <v/>
      </c>
      <c r="AH94" s="29" t="str">
        <f t="shared" si="15"/>
        <v/>
      </c>
      <c r="AI94" s="197"/>
      <c r="AJ94" s="197"/>
      <c r="AK94" s="198"/>
      <c r="AL94" s="152">
        <f t="shared" si="23"/>
        <v>0</v>
      </c>
      <c r="AM94" s="152">
        <f t="shared" si="24"/>
        <v>0</v>
      </c>
      <c r="AN94" s="152">
        <f t="shared" si="17"/>
        <v>0</v>
      </c>
      <c r="AO94" s="152" t="str">
        <f t="shared" si="25"/>
        <v/>
      </c>
      <c r="AP94" s="209">
        <f t="shared" si="26"/>
        <v>0</v>
      </c>
      <c r="AQ94" s="209">
        <f t="shared" si="27"/>
        <v>0</v>
      </c>
    </row>
    <row r="95" spans="1:43" s="29" customFormat="1" ht="25" customHeight="1">
      <c r="A95" s="201">
        <f t="shared" si="18"/>
        <v>84</v>
      </c>
      <c r="B95" s="49" t="str">
        <f t="shared" si="16"/>
        <v/>
      </c>
      <c r="C95" s="201"/>
      <c r="D95" s="45" t="str">
        <f t="shared" si="19"/>
        <v/>
      </c>
      <c r="E95" s="45" t="str">
        <f t="shared" si="20"/>
        <v/>
      </c>
      <c r="F95" s="195"/>
      <c r="G95" s="202"/>
      <c r="H95" s="195"/>
      <c r="I95" s="45" t="str">
        <f>IF(OR(G95="",H95="",U95=""),"",IFERROR(VLOOKUP(G95&amp;H95&amp;U95,※編集不可※選択項目!$K$3:$P$51,5,FALSE),"該当なし"))</f>
        <v/>
      </c>
      <c r="J95" s="203"/>
      <c r="K95" s="195"/>
      <c r="L95" s="45" t="str">
        <f t="shared" si="28"/>
        <v/>
      </c>
      <c r="M95" s="195"/>
      <c r="N95" s="195"/>
      <c r="O95" s="45"/>
      <c r="P95" s="45"/>
      <c r="Q95" s="45"/>
      <c r="R95" s="45"/>
      <c r="S95" s="46" t="str">
        <f t="shared" si="21"/>
        <v/>
      </c>
      <c r="T95" s="204"/>
      <c r="U95" s="205"/>
      <c r="V95" s="206"/>
      <c r="W95" s="205"/>
      <c r="X95" s="206"/>
      <c r="Y95" s="195"/>
      <c r="Z95" s="207"/>
      <c r="AA95" s="203"/>
      <c r="AB95" s="208"/>
      <c r="AC95" s="70"/>
      <c r="AD95" s="28" t="e">
        <f>INDEX(※編集不可※選択項目!$P$3:$P$51,MATCH(入力例!G95&amp;入力例!H95&amp;入力例!I95,※編集不可※選択項目!$Q$3:$Q$51,0))</f>
        <v>#N/A</v>
      </c>
      <c r="AE95" s="28" t="str">
        <f>IF(I95&lt;&gt;"該当なし","",
IF(G95&amp;H95=※編集不可※選択項目!$J$3,VLOOKUP(入力例!U95,※編集不可※選択項目!$N$2:$P$13,3,TRUE),
IF(G95&amp;H95=※編集不可※選択項目!$J$15,VLOOKUP(入力例!U95,※編集不可※選択項目!$N$14:$P$25,3,TRUE),
IF(G95&amp;H95=※編集不可※選択項目!$J$27,VLOOKUP(入力例!U95,※編集不可※選択項目!$N$26:$P$41,3,TRUE),
IF(G95&amp;H95=※編集不可※選択項目!$J$43,VLOOKUP(入力例!U95,※編集不可※選択項目!$N$42:$P$46,3,TRUE),
IF(G95&amp;H95=※編集不可※選択項目!$J$48,VLOOKUP(入力例!U95,※編集不可※選択項目!$N$48:$P$51,3,TRUE),""))))))</f>
        <v/>
      </c>
      <c r="AF95" s="29" t="e">
        <f>VLOOKUP(Y95&amp;G95&amp;H95,※編集不可※選択項目!U:V,2,FALSE)</f>
        <v>#N/A</v>
      </c>
      <c r="AG95" s="28" t="str">
        <f t="shared" si="22"/>
        <v/>
      </c>
      <c r="AH95" s="29" t="str">
        <f t="shared" si="15"/>
        <v/>
      </c>
      <c r="AI95" s="197"/>
      <c r="AJ95" s="197"/>
      <c r="AK95" s="198"/>
      <c r="AL95" s="152">
        <f t="shared" si="23"/>
        <v>0</v>
      </c>
      <c r="AM95" s="152">
        <f t="shared" si="24"/>
        <v>0</v>
      </c>
      <c r="AN95" s="152">
        <f t="shared" si="17"/>
        <v>0</v>
      </c>
      <c r="AO95" s="152" t="str">
        <f t="shared" si="25"/>
        <v/>
      </c>
      <c r="AP95" s="209">
        <f t="shared" si="26"/>
        <v>0</v>
      </c>
      <c r="AQ95" s="209">
        <f t="shared" si="27"/>
        <v>0</v>
      </c>
    </row>
    <row r="96" spans="1:43" s="29" customFormat="1" ht="25" customHeight="1">
      <c r="A96" s="201">
        <f t="shared" si="18"/>
        <v>85</v>
      </c>
      <c r="B96" s="49" t="str">
        <f t="shared" si="16"/>
        <v/>
      </c>
      <c r="C96" s="201"/>
      <c r="D96" s="45" t="str">
        <f t="shared" si="19"/>
        <v/>
      </c>
      <c r="E96" s="45" t="str">
        <f t="shared" si="20"/>
        <v/>
      </c>
      <c r="F96" s="195"/>
      <c r="G96" s="202"/>
      <c r="H96" s="195"/>
      <c r="I96" s="45" t="str">
        <f>IF(OR(G96="",H96="",U96=""),"",IFERROR(VLOOKUP(G96&amp;H96&amp;U96,※編集不可※選択項目!$K$3:$P$51,5,FALSE),"該当なし"))</f>
        <v/>
      </c>
      <c r="J96" s="203"/>
      <c r="K96" s="195"/>
      <c r="L96" s="45" t="str">
        <f t="shared" si="28"/>
        <v/>
      </c>
      <c r="M96" s="195"/>
      <c r="N96" s="195"/>
      <c r="O96" s="45"/>
      <c r="P96" s="45"/>
      <c r="Q96" s="45"/>
      <c r="R96" s="45"/>
      <c r="S96" s="46" t="str">
        <f t="shared" si="21"/>
        <v/>
      </c>
      <c r="T96" s="204"/>
      <c r="U96" s="205"/>
      <c r="V96" s="206"/>
      <c r="W96" s="205"/>
      <c r="X96" s="206"/>
      <c r="Y96" s="195"/>
      <c r="Z96" s="207"/>
      <c r="AA96" s="203"/>
      <c r="AB96" s="208"/>
      <c r="AC96" s="70"/>
      <c r="AD96" s="28" t="e">
        <f>INDEX(※編集不可※選択項目!$P$3:$P$51,MATCH(入力例!G96&amp;入力例!H96&amp;入力例!I96,※編集不可※選択項目!$Q$3:$Q$51,0))</f>
        <v>#N/A</v>
      </c>
      <c r="AE96" s="28" t="str">
        <f>IF(I96&lt;&gt;"該当なし","",
IF(G96&amp;H96=※編集不可※選択項目!$J$3,VLOOKUP(入力例!U96,※編集不可※選択項目!$N$2:$P$13,3,TRUE),
IF(G96&amp;H96=※編集不可※選択項目!$J$15,VLOOKUP(入力例!U96,※編集不可※選択項目!$N$14:$P$25,3,TRUE),
IF(G96&amp;H96=※編集不可※選択項目!$J$27,VLOOKUP(入力例!U96,※編集不可※選択項目!$N$26:$P$41,3,TRUE),
IF(G96&amp;H96=※編集不可※選択項目!$J$43,VLOOKUP(入力例!U96,※編集不可※選択項目!$N$42:$P$46,3,TRUE),
IF(G96&amp;H96=※編集不可※選択項目!$J$48,VLOOKUP(入力例!U96,※編集不可※選択項目!$N$48:$P$51,3,TRUE),""))))))</f>
        <v/>
      </c>
      <c r="AF96" s="29" t="e">
        <f>VLOOKUP(Y96&amp;G96&amp;H96,※編集不可※選択項目!U:V,2,FALSE)</f>
        <v>#N/A</v>
      </c>
      <c r="AG96" s="28" t="str">
        <f t="shared" si="22"/>
        <v/>
      </c>
      <c r="AH96" s="29" t="str">
        <f t="shared" si="15"/>
        <v/>
      </c>
      <c r="AI96" s="197"/>
      <c r="AJ96" s="197"/>
      <c r="AK96" s="198"/>
      <c r="AL96" s="152">
        <f t="shared" si="23"/>
        <v>0</v>
      </c>
      <c r="AM96" s="152">
        <f t="shared" si="24"/>
        <v>0</v>
      </c>
      <c r="AN96" s="152">
        <f t="shared" si="17"/>
        <v>0</v>
      </c>
      <c r="AO96" s="152" t="str">
        <f t="shared" si="25"/>
        <v/>
      </c>
      <c r="AP96" s="209">
        <f t="shared" si="26"/>
        <v>0</v>
      </c>
      <c r="AQ96" s="209">
        <f t="shared" si="27"/>
        <v>0</v>
      </c>
    </row>
    <row r="97" spans="1:43" s="29" customFormat="1" ht="25" customHeight="1">
      <c r="A97" s="201">
        <f t="shared" si="18"/>
        <v>86</v>
      </c>
      <c r="B97" s="49" t="str">
        <f t="shared" si="16"/>
        <v/>
      </c>
      <c r="C97" s="201"/>
      <c r="D97" s="45" t="str">
        <f t="shared" si="19"/>
        <v/>
      </c>
      <c r="E97" s="45" t="str">
        <f t="shared" si="20"/>
        <v/>
      </c>
      <c r="F97" s="195"/>
      <c r="G97" s="202"/>
      <c r="H97" s="195"/>
      <c r="I97" s="45" t="str">
        <f>IF(OR(G97="",H97="",U97=""),"",IFERROR(VLOOKUP(G97&amp;H97&amp;U97,※編集不可※選択項目!$K$3:$P$51,5,FALSE),"該当なし"))</f>
        <v/>
      </c>
      <c r="J97" s="203"/>
      <c r="K97" s="195"/>
      <c r="L97" s="45" t="str">
        <f t="shared" si="28"/>
        <v/>
      </c>
      <c r="M97" s="195"/>
      <c r="N97" s="195"/>
      <c r="O97" s="45"/>
      <c r="P97" s="45"/>
      <c r="Q97" s="45"/>
      <c r="R97" s="45"/>
      <c r="S97" s="46" t="str">
        <f t="shared" si="21"/>
        <v/>
      </c>
      <c r="T97" s="204"/>
      <c r="U97" s="205"/>
      <c r="V97" s="206"/>
      <c r="W97" s="205"/>
      <c r="X97" s="206"/>
      <c r="Y97" s="195"/>
      <c r="Z97" s="207"/>
      <c r="AA97" s="203"/>
      <c r="AB97" s="208"/>
      <c r="AC97" s="70"/>
      <c r="AD97" s="28" t="e">
        <f>INDEX(※編集不可※選択項目!$P$3:$P$51,MATCH(入力例!G97&amp;入力例!H97&amp;入力例!I97,※編集不可※選択項目!$Q$3:$Q$51,0))</f>
        <v>#N/A</v>
      </c>
      <c r="AE97" s="28" t="str">
        <f>IF(I97&lt;&gt;"該当なし","",
IF(G97&amp;H97=※編集不可※選択項目!$J$3,VLOOKUP(入力例!U97,※編集不可※選択項目!$N$2:$P$13,3,TRUE),
IF(G97&amp;H97=※編集不可※選択項目!$J$15,VLOOKUP(入力例!U97,※編集不可※選択項目!$N$14:$P$25,3,TRUE),
IF(G97&amp;H97=※編集不可※選択項目!$J$27,VLOOKUP(入力例!U97,※編集不可※選択項目!$N$26:$P$41,3,TRUE),
IF(G97&amp;H97=※編集不可※選択項目!$J$43,VLOOKUP(入力例!U97,※編集不可※選択項目!$N$42:$P$46,3,TRUE),
IF(G97&amp;H97=※編集不可※選択項目!$J$48,VLOOKUP(入力例!U97,※編集不可※選択項目!$N$48:$P$51,3,TRUE),""))))))</f>
        <v/>
      </c>
      <c r="AF97" s="29" t="e">
        <f>VLOOKUP(Y97&amp;G97&amp;H97,※編集不可※選択項目!U:V,2,FALSE)</f>
        <v>#N/A</v>
      </c>
      <c r="AG97" s="28" t="str">
        <f t="shared" si="22"/>
        <v/>
      </c>
      <c r="AH97" s="29" t="str">
        <f t="shared" si="15"/>
        <v/>
      </c>
      <c r="AI97" s="197"/>
      <c r="AJ97" s="197"/>
      <c r="AK97" s="198"/>
      <c r="AL97" s="152">
        <f t="shared" si="23"/>
        <v>0</v>
      </c>
      <c r="AM97" s="152">
        <f t="shared" si="24"/>
        <v>0</v>
      </c>
      <c r="AN97" s="152">
        <f t="shared" si="17"/>
        <v>0</v>
      </c>
      <c r="AO97" s="152" t="str">
        <f t="shared" si="25"/>
        <v/>
      </c>
      <c r="AP97" s="209">
        <f t="shared" si="26"/>
        <v>0</v>
      </c>
      <c r="AQ97" s="209">
        <f t="shared" si="27"/>
        <v>0</v>
      </c>
    </row>
    <row r="98" spans="1:43" s="29" customFormat="1" ht="25" customHeight="1">
      <c r="A98" s="201">
        <f t="shared" si="18"/>
        <v>87</v>
      </c>
      <c r="B98" s="49" t="str">
        <f t="shared" si="16"/>
        <v/>
      </c>
      <c r="C98" s="201"/>
      <c r="D98" s="45" t="str">
        <f t="shared" si="19"/>
        <v/>
      </c>
      <c r="E98" s="45" t="str">
        <f t="shared" si="20"/>
        <v/>
      </c>
      <c r="F98" s="195"/>
      <c r="G98" s="202"/>
      <c r="H98" s="195"/>
      <c r="I98" s="45" t="str">
        <f>IF(OR(G98="",H98="",U98=""),"",IFERROR(VLOOKUP(G98&amp;H98&amp;U98,※編集不可※選択項目!$K$3:$P$51,5,FALSE),"該当なし"))</f>
        <v/>
      </c>
      <c r="J98" s="203"/>
      <c r="K98" s="195"/>
      <c r="L98" s="45" t="str">
        <f t="shared" si="28"/>
        <v/>
      </c>
      <c r="M98" s="195"/>
      <c r="N98" s="195"/>
      <c r="O98" s="45"/>
      <c r="P98" s="45"/>
      <c r="Q98" s="45"/>
      <c r="R98" s="45"/>
      <c r="S98" s="46" t="str">
        <f t="shared" si="21"/>
        <v/>
      </c>
      <c r="T98" s="204"/>
      <c r="U98" s="205"/>
      <c r="V98" s="206"/>
      <c r="W98" s="205"/>
      <c r="X98" s="206"/>
      <c r="Y98" s="195"/>
      <c r="Z98" s="207"/>
      <c r="AA98" s="203"/>
      <c r="AB98" s="208"/>
      <c r="AC98" s="70"/>
      <c r="AD98" s="28" t="e">
        <f>INDEX(※編集不可※選択項目!$P$3:$P$51,MATCH(入力例!G98&amp;入力例!H98&amp;入力例!I98,※編集不可※選択項目!$Q$3:$Q$51,0))</f>
        <v>#N/A</v>
      </c>
      <c r="AE98" s="28" t="str">
        <f>IF(I98&lt;&gt;"該当なし","",
IF(G98&amp;H98=※編集不可※選択項目!$J$3,VLOOKUP(入力例!U98,※編集不可※選択項目!$N$2:$P$13,3,TRUE),
IF(G98&amp;H98=※編集不可※選択項目!$J$15,VLOOKUP(入力例!U98,※編集不可※選択項目!$N$14:$P$25,3,TRUE),
IF(G98&amp;H98=※編集不可※選択項目!$J$27,VLOOKUP(入力例!U98,※編集不可※選択項目!$N$26:$P$41,3,TRUE),
IF(G98&amp;H98=※編集不可※選択項目!$J$43,VLOOKUP(入力例!U98,※編集不可※選択項目!$N$42:$P$46,3,TRUE),
IF(G98&amp;H98=※編集不可※選択項目!$J$48,VLOOKUP(入力例!U98,※編集不可※選択項目!$N$48:$P$51,3,TRUE),""))))))</f>
        <v/>
      </c>
      <c r="AF98" s="29" t="e">
        <f>VLOOKUP(Y98&amp;G98&amp;H98,※編集不可※選択項目!U:V,2,FALSE)</f>
        <v>#N/A</v>
      </c>
      <c r="AG98" s="28" t="str">
        <f t="shared" si="22"/>
        <v/>
      </c>
      <c r="AH98" s="29" t="str">
        <f t="shared" si="15"/>
        <v/>
      </c>
      <c r="AI98" s="197"/>
      <c r="AJ98" s="197"/>
      <c r="AK98" s="198"/>
      <c r="AL98" s="152">
        <f t="shared" si="23"/>
        <v>0</v>
      </c>
      <c r="AM98" s="152">
        <f t="shared" si="24"/>
        <v>0</v>
      </c>
      <c r="AN98" s="152">
        <f t="shared" si="17"/>
        <v>0</v>
      </c>
      <c r="AO98" s="152" t="str">
        <f t="shared" si="25"/>
        <v/>
      </c>
      <c r="AP98" s="209">
        <f t="shared" si="26"/>
        <v>0</v>
      </c>
      <c r="AQ98" s="209">
        <f t="shared" si="27"/>
        <v>0</v>
      </c>
    </row>
    <row r="99" spans="1:43" s="29" customFormat="1" ht="25" customHeight="1">
      <c r="A99" s="201">
        <f t="shared" si="18"/>
        <v>88</v>
      </c>
      <c r="B99" s="49" t="str">
        <f t="shared" si="16"/>
        <v/>
      </c>
      <c r="C99" s="201"/>
      <c r="D99" s="45" t="str">
        <f t="shared" si="19"/>
        <v/>
      </c>
      <c r="E99" s="45" t="str">
        <f t="shared" si="20"/>
        <v/>
      </c>
      <c r="F99" s="195"/>
      <c r="G99" s="202"/>
      <c r="H99" s="195"/>
      <c r="I99" s="45" t="str">
        <f>IF(OR(G99="",H99="",U99=""),"",IFERROR(VLOOKUP(G99&amp;H99&amp;U99,※編集不可※選択項目!$K$3:$P$51,5,FALSE),"該当なし"))</f>
        <v/>
      </c>
      <c r="J99" s="203"/>
      <c r="K99" s="195"/>
      <c r="L99" s="45" t="str">
        <f t="shared" si="28"/>
        <v/>
      </c>
      <c r="M99" s="195"/>
      <c r="N99" s="195"/>
      <c r="O99" s="45"/>
      <c r="P99" s="45"/>
      <c r="Q99" s="45"/>
      <c r="R99" s="45"/>
      <c r="S99" s="46" t="str">
        <f t="shared" si="21"/>
        <v/>
      </c>
      <c r="T99" s="204"/>
      <c r="U99" s="205"/>
      <c r="V99" s="206"/>
      <c r="W99" s="205"/>
      <c r="X99" s="206"/>
      <c r="Y99" s="195"/>
      <c r="Z99" s="207"/>
      <c r="AA99" s="203"/>
      <c r="AB99" s="208"/>
      <c r="AC99" s="70"/>
      <c r="AD99" s="28" t="e">
        <f>INDEX(※編集不可※選択項目!$P$3:$P$51,MATCH(入力例!G99&amp;入力例!H99&amp;入力例!I99,※編集不可※選択項目!$Q$3:$Q$51,0))</f>
        <v>#N/A</v>
      </c>
      <c r="AE99" s="28" t="str">
        <f>IF(I99&lt;&gt;"該当なし","",
IF(G99&amp;H99=※編集不可※選択項目!$J$3,VLOOKUP(入力例!U99,※編集不可※選択項目!$N$2:$P$13,3,TRUE),
IF(G99&amp;H99=※編集不可※選択項目!$J$15,VLOOKUP(入力例!U99,※編集不可※選択項目!$N$14:$P$25,3,TRUE),
IF(G99&amp;H99=※編集不可※選択項目!$J$27,VLOOKUP(入力例!U99,※編集不可※選択項目!$N$26:$P$41,3,TRUE),
IF(G99&amp;H99=※編集不可※選択項目!$J$43,VLOOKUP(入力例!U99,※編集不可※選択項目!$N$42:$P$46,3,TRUE),
IF(G99&amp;H99=※編集不可※選択項目!$J$48,VLOOKUP(入力例!U99,※編集不可※選択項目!$N$48:$P$51,3,TRUE),""))))))</f>
        <v/>
      </c>
      <c r="AF99" s="29" t="e">
        <f>VLOOKUP(Y99&amp;G99&amp;H99,※編集不可※選択項目!U:V,2,FALSE)</f>
        <v>#N/A</v>
      </c>
      <c r="AG99" s="28" t="str">
        <f t="shared" si="22"/>
        <v/>
      </c>
      <c r="AH99" s="29" t="str">
        <f t="shared" si="15"/>
        <v/>
      </c>
      <c r="AI99" s="197"/>
      <c r="AJ99" s="197"/>
      <c r="AK99" s="198"/>
      <c r="AL99" s="152">
        <f t="shared" si="23"/>
        <v>0</v>
      </c>
      <c r="AM99" s="152">
        <f t="shared" si="24"/>
        <v>0</v>
      </c>
      <c r="AN99" s="152">
        <f t="shared" si="17"/>
        <v>0</v>
      </c>
      <c r="AO99" s="152" t="str">
        <f t="shared" si="25"/>
        <v/>
      </c>
      <c r="AP99" s="209">
        <f t="shared" si="26"/>
        <v>0</v>
      </c>
      <c r="AQ99" s="209">
        <f t="shared" si="27"/>
        <v>0</v>
      </c>
    </row>
    <row r="100" spans="1:43" s="29" customFormat="1" ht="25" customHeight="1">
      <c r="A100" s="201">
        <f t="shared" si="18"/>
        <v>89</v>
      </c>
      <c r="B100" s="49" t="str">
        <f t="shared" si="16"/>
        <v/>
      </c>
      <c r="C100" s="201"/>
      <c r="D100" s="45" t="str">
        <f t="shared" si="19"/>
        <v/>
      </c>
      <c r="E100" s="45" t="str">
        <f t="shared" si="20"/>
        <v/>
      </c>
      <c r="F100" s="195"/>
      <c r="G100" s="202"/>
      <c r="H100" s="195"/>
      <c r="I100" s="45" t="str">
        <f>IF(OR(G100="",H100="",U100=""),"",IFERROR(VLOOKUP(G100&amp;H100&amp;U100,※編集不可※選択項目!$K$3:$P$51,5,FALSE),"該当なし"))</f>
        <v/>
      </c>
      <c r="J100" s="203"/>
      <c r="K100" s="195"/>
      <c r="L100" s="45" t="str">
        <f t="shared" si="28"/>
        <v/>
      </c>
      <c r="M100" s="195"/>
      <c r="N100" s="195"/>
      <c r="O100" s="45"/>
      <c r="P100" s="45"/>
      <c r="Q100" s="45"/>
      <c r="R100" s="45"/>
      <c r="S100" s="46" t="str">
        <f t="shared" si="21"/>
        <v/>
      </c>
      <c r="T100" s="204"/>
      <c r="U100" s="205"/>
      <c r="V100" s="206"/>
      <c r="W100" s="205"/>
      <c r="X100" s="206"/>
      <c r="Y100" s="195"/>
      <c r="Z100" s="207"/>
      <c r="AA100" s="203"/>
      <c r="AB100" s="208"/>
      <c r="AC100" s="70"/>
      <c r="AD100" s="28" t="e">
        <f>INDEX(※編集不可※選択項目!$P$3:$P$51,MATCH(入力例!G100&amp;入力例!H100&amp;入力例!I100,※編集不可※選択項目!$Q$3:$Q$51,0))</f>
        <v>#N/A</v>
      </c>
      <c r="AE100" s="28" t="str">
        <f>IF(I100&lt;&gt;"該当なし","",
IF(G100&amp;H100=※編集不可※選択項目!$J$3,VLOOKUP(入力例!U100,※編集不可※選択項目!$N$2:$P$13,3,TRUE),
IF(G100&amp;H100=※編集不可※選択項目!$J$15,VLOOKUP(入力例!U100,※編集不可※選択項目!$N$14:$P$25,3,TRUE),
IF(G100&amp;H100=※編集不可※選択項目!$J$27,VLOOKUP(入力例!U100,※編集不可※選択項目!$N$26:$P$41,3,TRUE),
IF(G100&amp;H100=※編集不可※選択項目!$J$43,VLOOKUP(入力例!U100,※編集不可※選択項目!$N$42:$P$46,3,TRUE),
IF(G100&amp;H100=※編集不可※選択項目!$J$48,VLOOKUP(入力例!U100,※編集不可※選択項目!$N$48:$P$51,3,TRUE),""))))))</f>
        <v/>
      </c>
      <c r="AF100" s="29" t="e">
        <f>VLOOKUP(Y100&amp;G100&amp;H100,※編集不可※選択項目!U:V,2,FALSE)</f>
        <v>#N/A</v>
      </c>
      <c r="AG100" s="28" t="str">
        <f t="shared" si="22"/>
        <v/>
      </c>
      <c r="AH100" s="29" t="str">
        <f t="shared" si="15"/>
        <v/>
      </c>
      <c r="AI100" s="197"/>
      <c r="AJ100" s="197"/>
      <c r="AK100" s="198"/>
      <c r="AL100" s="152">
        <f t="shared" si="23"/>
        <v>0</v>
      </c>
      <c r="AM100" s="152">
        <f t="shared" si="24"/>
        <v>0</v>
      </c>
      <c r="AN100" s="152">
        <f t="shared" si="17"/>
        <v>0</v>
      </c>
      <c r="AO100" s="152" t="str">
        <f t="shared" si="25"/>
        <v/>
      </c>
      <c r="AP100" s="209">
        <f t="shared" si="26"/>
        <v>0</v>
      </c>
      <c r="AQ100" s="209">
        <f t="shared" si="27"/>
        <v>0</v>
      </c>
    </row>
    <row r="101" spans="1:43" s="29" customFormat="1" ht="25" customHeight="1">
      <c r="A101" s="201">
        <f t="shared" si="18"/>
        <v>90</v>
      </c>
      <c r="B101" s="49" t="str">
        <f t="shared" si="16"/>
        <v/>
      </c>
      <c r="C101" s="201"/>
      <c r="D101" s="45" t="str">
        <f t="shared" si="19"/>
        <v/>
      </c>
      <c r="E101" s="45" t="str">
        <f t="shared" si="20"/>
        <v/>
      </c>
      <c r="F101" s="195"/>
      <c r="G101" s="202"/>
      <c r="H101" s="195"/>
      <c r="I101" s="45" t="str">
        <f>IF(OR(G101="",H101="",U101=""),"",IFERROR(VLOOKUP(G101&amp;H101&amp;U101,※編集不可※選択項目!$K$3:$P$51,5,FALSE),"該当なし"))</f>
        <v/>
      </c>
      <c r="J101" s="203"/>
      <c r="K101" s="195"/>
      <c r="L101" s="45" t="str">
        <f t="shared" si="28"/>
        <v/>
      </c>
      <c r="M101" s="195"/>
      <c r="N101" s="195"/>
      <c r="O101" s="45"/>
      <c r="P101" s="45"/>
      <c r="Q101" s="45"/>
      <c r="R101" s="45"/>
      <c r="S101" s="46" t="str">
        <f t="shared" si="21"/>
        <v/>
      </c>
      <c r="T101" s="204"/>
      <c r="U101" s="205"/>
      <c r="V101" s="206"/>
      <c r="W101" s="205"/>
      <c r="X101" s="206"/>
      <c r="Y101" s="195"/>
      <c r="Z101" s="207"/>
      <c r="AA101" s="203"/>
      <c r="AB101" s="208"/>
      <c r="AC101" s="70"/>
      <c r="AD101" s="28" t="e">
        <f>INDEX(※編集不可※選択項目!$P$3:$P$51,MATCH(入力例!G101&amp;入力例!H101&amp;入力例!I101,※編集不可※選択項目!$Q$3:$Q$51,0))</f>
        <v>#N/A</v>
      </c>
      <c r="AE101" s="28" t="str">
        <f>IF(I101&lt;&gt;"該当なし","",
IF(G101&amp;H101=※編集不可※選択項目!$J$3,VLOOKUP(入力例!U101,※編集不可※選択項目!$N$2:$P$13,3,TRUE),
IF(G101&amp;H101=※編集不可※選択項目!$J$15,VLOOKUP(入力例!U101,※編集不可※選択項目!$N$14:$P$25,3,TRUE),
IF(G101&amp;H101=※編集不可※選択項目!$J$27,VLOOKUP(入力例!U101,※編集不可※選択項目!$N$26:$P$41,3,TRUE),
IF(G101&amp;H101=※編集不可※選択項目!$J$43,VLOOKUP(入力例!U101,※編集不可※選択項目!$N$42:$P$46,3,TRUE),
IF(G101&amp;H101=※編集不可※選択項目!$J$48,VLOOKUP(入力例!U101,※編集不可※選択項目!$N$48:$P$51,3,TRUE),""))))))</f>
        <v/>
      </c>
      <c r="AF101" s="29" t="e">
        <f>VLOOKUP(Y101&amp;G101&amp;H101,※編集不可※選択項目!U:V,2,FALSE)</f>
        <v>#N/A</v>
      </c>
      <c r="AG101" s="28" t="str">
        <f t="shared" si="22"/>
        <v/>
      </c>
      <c r="AH101" s="29" t="str">
        <f t="shared" si="15"/>
        <v/>
      </c>
      <c r="AI101" s="197"/>
      <c r="AJ101" s="197"/>
      <c r="AK101" s="198"/>
      <c r="AL101" s="152">
        <f t="shared" si="23"/>
        <v>0</v>
      </c>
      <c r="AM101" s="152">
        <f t="shared" si="24"/>
        <v>0</v>
      </c>
      <c r="AN101" s="152">
        <f t="shared" si="17"/>
        <v>0</v>
      </c>
      <c r="AO101" s="152" t="str">
        <f t="shared" si="25"/>
        <v/>
      </c>
      <c r="AP101" s="209">
        <f t="shared" si="26"/>
        <v>0</v>
      </c>
      <c r="AQ101" s="209">
        <f t="shared" si="27"/>
        <v>0</v>
      </c>
    </row>
    <row r="102" spans="1:43" s="29" customFormat="1" ht="25" customHeight="1">
      <c r="A102" s="201">
        <f t="shared" si="18"/>
        <v>91</v>
      </c>
      <c r="B102" s="49" t="str">
        <f t="shared" si="16"/>
        <v/>
      </c>
      <c r="C102" s="201"/>
      <c r="D102" s="45" t="str">
        <f t="shared" si="19"/>
        <v/>
      </c>
      <c r="E102" s="45" t="str">
        <f t="shared" si="20"/>
        <v/>
      </c>
      <c r="F102" s="195"/>
      <c r="G102" s="202"/>
      <c r="H102" s="195"/>
      <c r="I102" s="45" t="str">
        <f>IF(OR(G102="",H102="",U102=""),"",IFERROR(VLOOKUP(G102&amp;H102&amp;U102,※編集不可※選択項目!$K$3:$P$51,5,FALSE),"該当なし"))</f>
        <v/>
      </c>
      <c r="J102" s="203"/>
      <c r="K102" s="195"/>
      <c r="L102" s="45" t="str">
        <f t="shared" si="28"/>
        <v/>
      </c>
      <c r="M102" s="195"/>
      <c r="N102" s="195"/>
      <c r="O102" s="45"/>
      <c r="P102" s="45"/>
      <c r="Q102" s="45"/>
      <c r="R102" s="45"/>
      <c r="S102" s="46" t="str">
        <f t="shared" si="21"/>
        <v/>
      </c>
      <c r="T102" s="204"/>
      <c r="U102" s="205"/>
      <c r="V102" s="206"/>
      <c r="W102" s="205"/>
      <c r="X102" s="206"/>
      <c r="Y102" s="195"/>
      <c r="Z102" s="207"/>
      <c r="AA102" s="203"/>
      <c r="AB102" s="208"/>
      <c r="AC102" s="70"/>
      <c r="AD102" s="28" t="e">
        <f>INDEX(※編集不可※選択項目!$P$3:$P$51,MATCH(入力例!G102&amp;入力例!H102&amp;入力例!I102,※編集不可※選択項目!$Q$3:$Q$51,0))</f>
        <v>#N/A</v>
      </c>
      <c r="AE102" s="28" t="str">
        <f>IF(I102&lt;&gt;"該当なし","",
IF(G102&amp;H102=※編集不可※選択項目!$J$3,VLOOKUP(入力例!U102,※編集不可※選択項目!$N$2:$P$13,3,TRUE),
IF(G102&amp;H102=※編集不可※選択項目!$J$15,VLOOKUP(入力例!U102,※編集不可※選択項目!$N$14:$P$25,3,TRUE),
IF(G102&amp;H102=※編集不可※選択項目!$J$27,VLOOKUP(入力例!U102,※編集不可※選択項目!$N$26:$P$41,3,TRUE),
IF(G102&amp;H102=※編集不可※選択項目!$J$43,VLOOKUP(入力例!U102,※編集不可※選択項目!$N$42:$P$46,3,TRUE),
IF(G102&amp;H102=※編集不可※選択項目!$J$48,VLOOKUP(入力例!U102,※編集不可※選択項目!$N$48:$P$51,3,TRUE),""))))))</f>
        <v/>
      </c>
      <c r="AF102" s="29" t="e">
        <f>VLOOKUP(Y102&amp;G102&amp;H102,※編集不可※選択項目!U:V,2,FALSE)</f>
        <v>#N/A</v>
      </c>
      <c r="AG102" s="28" t="str">
        <f t="shared" si="22"/>
        <v/>
      </c>
      <c r="AH102" s="29" t="str">
        <f t="shared" si="15"/>
        <v/>
      </c>
      <c r="AI102" s="197"/>
      <c r="AJ102" s="197"/>
      <c r="AK102" s="198"/>
      <c r="AL102" s="152">
        <f t="shared" si="23"/>
        <v>0</v>
      </c>
      <c r="AM102" s="152">
        <f t="shared" si="24"/>
        <v>0</v>
      </c>
      <c r="AN102" s="152">
        <f t="shared" si="17"/>
        <v>0</v>
      </c>
      <c r="AO102" s="152" t="str">
        <f t="shared" si="25"/>
        <v/>
      </c>
      <c r="AP102" s="209">
        <f t="shared" si="26"/>
        <v>0</v>
      </c>
      <c r="AQ102" s="209">
        <f t="shared" si="27"/>
        <v>0</v>
      </c>
    </row>
    <row r="103" spans="1:43" s="29" customFormat="1" ht="25" customHeight="1">
      <c r="A103" s="201">
        <f t="shared" si="18"/>
        <v>92</v>
      </c>
      <c r="B103" s="49" t="str">
        <f t="shared" si="16"/>
        <v/>
      </c>
      <c r="C103" s="201"/>
      <c r="D103" s="45" t="str">
        <f t="shared" si="19"/>
        <v/>
      </c>
      <c r="E103" s="45" t="str">
        <f t="shared" si="20"/>
        <v/>
      </c>
      <c r="F103" s="195"/>
      <c r="G103" s="202"/>
      <c r="H103" s="195"/>
      <c r="I103" s="45" t="str">
        <f>IF(OR(G103="",H103="",U103=""),"",IFERROR(VLOOKUP(G103&amp;H103&amp;U103,※編集不可※選択項目!$K$3:$P$51,5,FALSE),"該当なし"))</f>
        <v/>
      </c>
      <c r="J103" s="203"/>
      <c r="K103" s="195"/>
      <c r="L103" s="45" t="str">
        <f t="shared" si="28"/>
        <v/>
      </c>
      <c r="M103" s="195"/>
      <c r="N103" s="195"/>
      <c r="O103" s="45"/>
      <c r="P103" s="45"/>
      <c r="Q103" s="45"/>
      <c r="R103" s="45"/>
      <c r="S103" s="46" t="str">
        <f t="shared" si="21"/>
        <v/>
      </c>
      <c r="T103" s="204"/>
      <c r="U103" s="205"/>
      <c r="V103" s="206"/>
      <c r="W103" s="205"/>
      <c r="X103" s="206"/>
      <c r="Y103" s="195"/>
      <c r="Z103" s="207"/>
      <c r="AA103" s="203"/>
      <c r="AB103" s="208"/>
      <c r="AC103" s="70"/>
      <c r="AD103" s="28" t="e">
        <f>INDEX(※編集不可※選択項目!$P$3:$P$51,MATCH(入力例!G103&amp;入力例!H103&amp;入力例!I103,※編集不可※選択項目!$Q$3:$Q$51,0))</f>
        <v>#N/A</v>
      </c>
      <c r="AE103" s="28" t="str">
        <f>IF(I103&lt;&gt;"該当なし","",
IF(G103&amp;H103=※編集不可※選択項目!$J$3,VLOOKUP(入力例!U103,※編集不可※選択項目!$N$2:$P$13,3,TRUE),
IF(G103&amp;H103=※編集不可※選択項目!$J$15,VLOOKUP(入力例!U103,※編集不可※選択項目!$N$14:$P$25,3,TRUE),
IF(G103&amp;H103=※編集不可※選択項目!$J$27,VLOOKUP(入力例!U103,※編集不可※選択項目!$N$26:$P$41,3,TRUE),
IF(G103&amp;H103=※編集不可※選択項目!$J$43,VLOOKUP(入力例!U103,※編集不可※選択項目!$N$42:$P$46,3,TRUE),
IF(G103&amp;H103=※編集不可※選択項目!$J$48,VLOOKUP(入力例!U103,※編集不可※選択項目!$N$48:$P$51,3,TRUE),""))))))</f>
        <v/>
      </c>
      <c r="AF103" s="29" t="e">
        <f>VLOOKUP(Y103&amp;G103&amp;H103,※編集不可※選択項目!U:V,2,FALSE)</f>
        <v>#N/A</v>
      </c>
      <c r="AG103" s="28" t="str">
        <f t="shared" si="22"/>
        <v/>
      </c>
      <c r="AH103" s="29" t="str">
        <f t="shared" si="15"/>
        <v/>
      </c>
      <c r="AI103" s="197"/>
      <c r="AJ103" s="197"/>
      <c r="AK103" s="198"/>
      <c r="AL103" s="152">
        <f t="shared" si="23"/>
        <v>0</v>
      </c>
      <c r="AM103" s="152">
        <f t="shared" si="24"/>
        <v>0</v>
      </c>
      <c r="AN103" s="152">
        <f t="shared" si="17"/>
        <v>0</v>
      </c>
      <c r="AO103" s="152" t="str">
        <f t="shared" si="25"/>
        <v/>
      </c>
      <c r="AP103" s="209">
        <f t="shared" si="26"/>
        <v>0</v>
      </c>
      <c r="AQ103" s="209">
        <f t="shared" si="27"/>
        <v>0</v>
      </c>
    </row>
    <row r="104" spans="1:43" s="29" customFormat="1" ht="25" customHeight="1">
      <c r="A104" s="201">
        <f t="shared" si="18"/>
        <v>93</v>
      </c>
      <c r="B104" s="49" t="str">
        <f t="shared" si="16"/>
        <v/>
      </c>
      <c r="C104" s="201"/>
      <c r="D104" s="45" t="str">
        <f t="shared" si="19"/>
        <v/>
      </c>
      <c r="E104" s="45" t="str">
        <f t="shared" si="20"/>
        <v/>
      </c>
      <c r="F104" s="195"/>
      <c r="G104" s="202"/>
      <c r="H104" s="195"/>
      <c r="I104" s="45" t="str">
        <f>IF(OR(G104="",H104="",U104=""),"",IFERROR(VLOOKUP(G104&amp;H104&amp;U104,※編集不可※選択項目!$K$3:$P$51,5,FALSE),"該当なし"))</f>
        <v/>
      </c>
      <c r="J104" s="203"/>
      <c r="K104" s="195"/>
      <c r="L104" s="45" t="str">
        <f t="shared" si="28"/>
        <v/>
      </c>
      <c r="M104" s="195"/>
      <c r="N104" s="195"/>
      <c r="O104" s="45"/>
      <c r="P104" s="45"/>
      <c r="Q104" s="45"/>
      <c r="R104" s="45"/>
      <c r="S104" s="46" t="str">
        <f t="shared" si="21"/>
        <v/>
      </c>
      <c r="T104" s="204"/>
      <c r="U104" s="205"/>
      <c r="V104" s="206"/>
      <c r="W104" s="205"/>
      <c r="X104" s="206"/>
      <c r="Y104" s="195"/>
      <c r="Z104" s="207"/>
      <c r="AA104" s="203"/>
      <c r="AB104" s="208"/>
      <c r="AC104" s="70"/>
      <c r="AD104" s="28" t="e">
        <f>INDEX(※編集不可※選択項目!$P$3:$P$51,MATCH(入力例!G104&amp;入力例!H104&amp;入力例!I104,※編集不可※選択項目!$Q$3:$Q$51,0))</f>
        <v>#N/A</v>
      </c>
      <c r="AE104" s="28" t="str">
        <f>IF(I104&lt;&gt;"該当なし","",
IF(G104&amp;H104=※編集不可※選択項目!$J$3,VLOOKUP(入力例!U104,※編集不可※選択項目!$N$2:$P$13,3,TRUE),
IF(G104&amp;H104=※編集不可※選択項目!$J$15,VLOOKUP(入力例!U104,※編集不可※選択項目!$N$14:$P$25,3,TRUE),
IF(G104&amp;H104=※編集不可※選択項目!$J$27,VLOOKUP(入力例!U104,※編集不可※選択項目!$N$26:$P$41,3,TRUE),
IF(G104&amp;H104=※編集不可※選択項目!$J$43,VLOOKUP(入力例!U104,※編集不可※選択項目!$N$42:$P$46,3,TRUE),
IF(G104&amp;H104=※編集不可※選択項目!$J$48,VLOOKUP(入力例!U104,※編集不可※選択項目!$N$48:$P$51,3,TRUE),""))))))</f>
        <v/>
      </c>
      <c r="AF104" s="29" t="e">
        <f>VLOOKUP(Y104&amp;G104&amp;H104,※編集不可※選択項目!U:V,2,FALSE)</f>
        <v>#N/A</v>
      </c>
      <c r="AG104" s="28" t="str">
        <f t="shared" si="22"/>
        <v/>
      </c>
      <c r="AH104" s="29" t="str">
        <f t="shared" si="15"/>
        <v/>
      </c>
      <c r="AI104" s="197"/>
      <c r="AJ104" s="197"/>
      <c r="AK104" s="198"/>
      <c r="AL104" s="152">
        <f t="shared" si="23"/>
        <v>0</v>
      </c>
      <c r="AM104" s="152">
        <f t="shared" si="24"/>
        <v>0</v>
      </c>
      <c r="AN104" s="152">
        <f t="shared" si="17"/>
        <v>0</v>
      </c>
      <c r="AO104" s="152" t="str">
        <f t="shared" si="25"/>
        <v/>
      </c>
      <c r="AP104" s="209">
        <f t="shared" si="26"/>
        <v>0</v>
      </c>
      <c r="AQ104" s="209">
        <f t="shared" si="27"/>
        <v>0</v>
      </c>
    </row>
    <row r="105" spans="1:43" s="29" customFormat="1" ht="25" customHeight="1">
      <c r="A105" s="201">
        <f t="shared" si="18"/>
        <v>94</v>
      </c>
      <c r="B105" s="49" t="str">
        <f t="shared" si="16"/>
        <v/>
      </c>
      <c r="C105" s="201"/>
      <c r="D105" s="45" t="str">
        <f t="shared" si="19"/>
        <v/>
      </c>
      <c r="E105" s="45" t="str">
        <f t="shared" si="20"/>
        <v/>
      </c>
      <c r="F105" s="195"/>
      <c r="G105" s="202"/>
      <c r="H105" s="195"/>
      <c r="I105" s="45" t="str">
        <f>IF(OR(G105="",H105="",U105=""),"",IFERROR(VLOOKUP(G105&amp;H105&amp;U105,※編集不可※選択項目!$K$3:$P$51,5,FALSE),"該当なし"))</f>
        <v/>
      </c>
      <c r="J105" s="203"/>
      <c r="K105" s="195"/>
      <c r="L105" s="45" t="str">
        <f t="shared" si="28"/>
        <v/>
      </c>
      <c r="M105" s="195"/>
      <c r="N105" s="195"/>
      <c r="O105" s="45"/>
      <c r="P105" s="45"/>
      <c r="Q105" s="45"/>
      <c r="R105" s="45"/>
      <c r="S105" s="46" t="str">
        <f t="shared" si="21"/>
        <v/>
      </c>
      <c r="T105" s="204"/>
      <c r="U105" s="205"/>
      <c r="V105" s="206"/>
      <c r="W105" s="205"/>
      <c r="X105" s="206"/>
      <c r="Y105" s="195"/>
      <c r="Z105" s="207"/>
      <c r="AA105" s="203"/>
      <c r="AB105" s="208"/>
      <c r="AC105" s="70"/>
      <c r="AD105" s="28" t="e">
        <f>INDEX(※編集不可※選択項目!$P$3:$P$51,MATCH(入力例!G105&amp;入力例!H105&amp;入力例!I105,※編集不可※選択項目!$Q$3:$Q$51,0))</f>
        <v>#N/A</v>
      </c>
      <c r="AE105" s="28" t="str">
        <f>IF(I105&lt;&gt;"該当なし","",
IF(G105&amp;H105=※編集不可※選択項目!$J$3,VLOOKUP(入力例!U105,※編集不可※選択項目!$N$2:$P$13,3,TRUE),
IF(G105&amp;H105=※編集不可※選択項目!$J$15,VLOOKUP(入力例!U105,※編集不可※選択項目!$N$14:$P$25,3,TRUE),
IF(G105&amp;H105=※編集不可※選択項目!$J$27,VLOOKUP(入力例!U105,※編集不可※選択項目!$N$26:$P$41,3,TRUE),
IF(G105&amp;H105=※編集不可※選択項目!$J$43,VLOOKUP(入力例!U105,※編集不可※選択項目!$N$42:$P$46,3,TRUE),
IF(G105&amp;H105=※編集不可※選択項目!$J$48,VLOOKUP(入力例!U105,※編集不可※選択項目!$N$48:$P$51,3,TRUE),""))))))</f>
        <v/>
      </c>
      <c r="AF105" s="29" t="e">
        <f>VLOOKUP(Y105&amp;G105&amp;H105,※編集不可※選択項目!U:V,2,FALSE)</f>
        <v>#N/A</v>
      </c>
      <c r="AG105" s="28" t="str">
        <f t="shared" si="22"/>
        <v/>
      </c>
      <c r="AH105" s="29" t="str">
        <f t="shared" si="15"/>
        <v/>
      </c>
      <c r="AI105" s="197"/>
      <c r="AJ105" s="197"/>
      <c r="AK105" s="198"/>
      <c r="AL105" s="152">
        <f t="shared" si="23"/>
        <v>0</v>
      </c>
      <c r="AM105" s="152">
        <f t="shared" si="24"/>
        <v>0</v>
      </c>
      <c r="AN105" s="152">
        <f t="shared" si="17"/>
        <v>0</v>
      </c>
      <c r="AO105" s="152" t="str">
        <f t="shared" si="25"/>
        <v/>
      </c>
      <c r="AP105" s="209">
        <f t="shared" si="26"/>
        <v>0</v>
      </c>
      <c r="AQ105" s="209">
        <f t="shared" si="27"/>
        <v>0</v>
      </c>
    </row>
    <row r="106" spans="1:43" s="29" customFormat="1" ht="25" customHeight="1">
      <c r="A106" s="201">
        <f t="shared" si="18"/>
        <v>95</v>
      </c>
      <c r="B106" s="49" t="str">
        <f t="shared" si="16"/>
        <v/>
      </c>
      <c r="C106" s="201"/>
      <c r="D106" s="45" t="str">
        <f t="shared" si="19"/>
        <v/>
      </c>
      <c r="E106" s="45" t="str">
        <f t="shared" si="20"/>
        <v/>
      </c>
      <c r="F106" s="195"/>
      <c r="G106" s="202"/>
      <c r="H106" s="195"/>
      <c r="I106" s="45" t="str">
        <f>IF(OR(G106="",H106="",U106=""),"",IFERROR(VLOOKUP(G106&amp;H106&amp;U106,※編集不可※選択項目!$K$3:$P$51,5,FALSE),"該当なし"))</f>
        <v/>
      </c>
      <c r="J106" s="203"/>
      <c r="K106" s="195"/>
      <c r="L106" s="45" t="str">
        <f t="shared" si="28"/>
        <v/>
      </c>
      <c r="M106" s="195"/>
      <c r="N106" s="195"/>
      <c r="O106" s="45"/>
      <c r="P106" s="45"/>
      <c r="Q106" s="45"/>
      <c r="R106" s="45"/>
      <c r="S106" s="46" t="str">
        <f t="shared" si="21"/>
        <v/>
      </c>
      <c r="T106" s="204"/>
      <c r="U106" s="205"/>
      <c r="V106" s="206"/>
      <c r="W106" s="205"/>
      <c r="X106" s="206"/>
      <c r="Y106" s="195"/>
      <c r="Z106" s="207"/>
      <c r="AA106" s="203"/>
      <c r="AB106" s="208"/>
      <c r="AC106" s="70"/>
      <c r="AD106" s="28" t="e">
        <f>INDEX(※編集不可※選択項目!$P$3:$P$51,MATCH(入力例!G106&amp;入力例!H106&amp;入力例!I106,※編集不可※選択項目!$Q$3:$Q$51,0))</f>
        <v>#N/A</v>
      </c>
      <c r="AE106" s="28" t="str">
        <f>IF(I106&lt;&gt;"該当なし","",
IF(G106&amp;H106=※編集不可※選択項目!$J$3,VLOOKUP(入力例!U106,※編集不可※選択項目!$N$2:$P$13,3,TRUE),
IF(G106&amp;H106=※編集不可※選択項目!$J$15,VLOOKUP(入力例!U106,※編集不可※選択項目!$N$14:$P$25,3,TRUE),
IF(G106&amp;H106=※編集不可※選択項目!$J$27,VLOOKUP(入力例!U106,※編集不可※選択項目!$N$26:$P$41,3,TRUE),
IF(G106&amp;H106=※編集不可※選択項目!$J$43,VLOOKUP(入力例!U106,※編集不可※選択項目!$N$42:$P$46,3,TRUE),
IF(G106&amp;H106=※編集不可※選択項目!$J$48,VLOOKUP(入力例!U106,※編集不可※選択項目!$N$48:$P$51,3,TRUE),""))))))</f>
        <v/>
      </c>
      <c r="AF106" s="29" t="e">
        <f>VLOOKUP(Y106&amp;G106&amp;H106,※編集不可※選択項目!U:V,2,FALSE)</f>
        <v>#N/A</v>
      </c>
      <c r="AG106" s="28" t="str">
        <f t="shared" si="22"/>
        <v/>
      </c>
      <c r="AH106" s="29" t="str">
        <f t="shared" si="15"/>
        <v/>
      </c>
      <c r="AI106" s="197"/>
      <c r="AJ106" s="197"/>
      <c r="AK106" s="198"/>
      <c r="AL106" s="152">
        <f t="shared" si="23"/>
        <v>0</v>
      </c>
      <c r="AM106" s="152">
        <f t="shared" si="24"/>
        <v>0</v>
      </c>
      <c r="AN106" s="152">
        <f t="shared" si="17"/>
        <v>0</v>
      </c>
      <c r="AO106" s="152" t="str">
        <f t="shared" si="25"/>
        <v/>
      </c>
      <c r="AP106" s="209">
        <f t="shared" si="26"/>
        <v>0</v>
      </c>
      <c r="AQ106" s="209">
        <f t="shared" si="27"/>
        <v>0</v>
      </c>
    </row>
    <row r="107" spans="1:43" s="29" customFormat="1" ht="25" customHeight="1">
      <c r="A107" s="201">
        <f t="shared" si="18"/>
        <v>96</v>
      </c>
      <c r="B107" s="49" t="str">
        <f t="shared" si="16"/>
        <v/>
      </c>
      <c r="C107" s="201"/>
      <c r="D107" s="45" t="str">
        <f t="shared" si="19"/>
        <v/>
      </c>
      <c r="E107" s="45" t="str">
        <f t="shared" si="20"/>
        <v/>
      </c>
      <c r="F107" s="195"/>
      <c r="G107" s="202"/>
      <c r="H107" s="195"/>
      <c r="I107" s="45" t="str">
        <f>IF(OR(G107="",H107="",U107=""),"",IFERROR(VLOOKUP(G107&amp;H107&amp;U107,※編集不可※選択項目!$K$3:$P$51,5,FALSE),"該当なし"))</f>
        <v/>
      </c>
      <c r="J107" s="203"/>
      <c r="K107" s="195"/>
      <c r="L107" s="45" t="str">
        <f t="shared" si="28"/>
        <v/>
      </c>
      <c r="M107" s="195"/>
      <c r="N107" s="195"/>
      <c r="O107" s="45"/>
      <c r="P107" s="45"/>
      <c r="Q107" s="45"/>
      <c r="R107" s="45"/>
      <c r="S107" s="46" t="str">
        <f t="shared" si="21"/>
        <v/>
      </c>
      <c r="T107" s="204"/>
      <c r="U107" s="205"/>
      <c r="V107" s="206"/>
      <c r="W107" s="205"/>
      <c r="X107" s="206"/>
      <c r="Y107" s="195"/>
      <c r="Z107" s="207"/>
      <c r="AA107" s="203"/>
      <c r="AB107" s="208"/>
      <c r="AC107" s="70"/>
      <c r="AD107" s="28" t="e">
        <f>INDEX(※編集不可※選択項目!$P$3:$P$51,MATCH(入力例!G107&amp;入力例!H107&amp;入力例!I107,※編集不可※選択項目!$Q$3:$Q$51,0))</f>
        <v>#N/A</v>
      </c>
      <c r="AE107" s="28" t="str">
        <f>IF(I107&lt;&gt;"該当なし","",
IF(G107&amp;H107=※編集不可※選択項目!$J$3,VLOOKUP(入力例!U107,※編集不可※選択項目!$N$2:$P$13,3,TRUE),
IF(G107&amp;H107=※編集不可※選択項目!$J$15,VLOOKUP(入力例!U107,※編集不可※選択項目!$N$14:$P$25,3,TRUE),
IF(G107&amp;H107=※編集不可※選択項目!$J$27,VLOOKUP(入力例!U107,※編集不可※選択項目!$N$26:$P$41,3,TRUE),
IF(G107&amp;H107=※編集不可※選択項目!$J$43,VLOOKUP(入力例!U107,※編集不可※選択項目!$N$42:$P$46,3,TRUE),
IF(G107&amp;H107=※編集不可※選択項目!$J$48,VLOOKUP(入力例!U107,※編集不可※選択項目!$N$48:$P$51,3,TRUE),""))))))</f>
        <v/>
      </c>
      <c r="AF107" s="29" t="e">
        <f>VLOOKUP(Y107&amp;G107&amp;H107,※編集不可※選択項目!U:V,2,FALSE)</f>
        <v>#N/A</v>
      </c>
      <c r="AG107" s="28" t="str">
        <f t="shared" si="22"/>
        <v/>
      </c>
      <c r="AH107" s="29" t="str">
        <f t="shared" si="15"/>
        <v/>
      </c>
      <c r="AI107" s="197"/>
      <c r="AJ107" s="197"/>
      <c r="AK107" s="198"/>
      <c r="AL107" s="152">
        <f t="shared" si="23"/>
        <v>0</v>
      </c>
      <c r="AM107" s="152">
        <f t="shared" si="24"/>
        <v>0</v>
      </c>
      <c r="AN107" s="152">
        <f t="shared" si="17"/>
        <v>0</v>
      </c>
      <c r="AO107" s="152" t="str">
        <f t="shared" si="25"/>
        <v/>
      </c>
      <c r="AP107" s="209">
        <f t="shared" si="26"/>
        <v>0</v>
      </c>
      <c r="AQ107" s="209">
        <f t="shared" si="27"/>
        <v>0</v>
      </c>
    </row>
    <row r="108" spans="1:43" s="29" customFormat="1" ht="25" customHeight="1">
      <c r="A108" s="201">
        <f t="shared" si="18"/>
        <v>97</v>
      </c>
      <c r="B108" s="49" t="str">
        <f t="shared" si="16"/>
        <v/>
      </c>
      <c r="C108" s="201"/>
      <c r="D108" s="45" t="str">
        <f t="shared" si="19"/>
        <v/>
      </c>
      <c r="E108" s="45" t="str">
        <f t="shared" si="20"/>
        <v/>
      </c>
      <c r="F108" s="195"/>
      <c r="G108" s="202"/>
      <c r="H108" s="195"/>
      <c r="I108" s="45" t="str">
        <f>IF(OR(G108="",H108="",U108=""),"",IFERROR(VLOOKUP(G108&amp;H108&amp;U108,※編集不可※選択項目!$K$3:$P$51,5,FALSE),"該当なし"))</f>
        <v/>
      </c>
      <c r="J108" s="203"/>
      <c r="K108" s="195"/>
      <c r="L108" s="45" t="str">
        <f t="shared" si="28"/>
        <v/>
      </c>
      <c r="M108" s="195"/>
      <c r="N108" s="195"/>
      <c r="O108" s="45"/>
      <c r="P108" s="45"/>
      <c r="Q108" s="45"/>
      <c r="R108" s="45"/>
      <c r="S108" s="46" t="str">
        <f t="shared" si="21"/>
        <v/>
      </c>
      <c r="T108" s="204"/>
      <c r="U108" s="205"/>
      <c r="V108" s="206"/>
      <c r="W108" s="205"/>
      <c r="X108" s="206"/>
      <c r="Y108" s="195"/>
      <c r="Z108" s="207"/>
      <c r="AA108" s="203"/>
      <c r="AB108" s="208"/>
      <c r="AC108" s="70"/>
      <c r="AD108" s="28" t="e">
        <f>INDEX(※編集不可※選択項目!$P$3:$P$51,MATCH(入力例!G108&amp;入力例!H108&amp;入力例!I108,※編集不可※選択項目!$Q$3:$Q$51,0))</f>
        <v>#N/A</v>
      </c>
      <c r="AE108" s="28" t="str">
        <f>IF(I108&lt;&gt;"該当なし","",
IF(G108&amp;H108=※編集不可※選択項目!$J$3,VLOOKUP(入力例!U108,※編集不可※選択項目!$N$2:$P$13,3,TRUE),
IF(G108&amp;H108=※編集不可※選択項目!$J$15,VLOOKUP(入力例!U108,※編集不可※選択項目!$N$14:$P$25,3,TRUE),
IF(G108&amp;H108=※編集不可※選択項目!$J$27,VLOOKUP(入力例!U108,※編集不可※選択項目!$N$26:$P$41,3,TRUE),
IF(G108&amp;H108=※編集不可※選択項目!$J$43,VLOOKUP(入力例!U108,※編集不可※選択項目!$N$42:$P$46,3,TRUE),
IF(G108&amp;H108=※編集不可※選択項目!$J$48,VLOOKUP(入力例!U108,※編集不可※選択項目!$N$48:$P$51,3,TRUE),""))))))</f>
        <v/>
      </c>
      <c r="AF108" s="29" t="e">
        <f>VLOOKUP(Y108&amp;G108&amp;H108,※編集不可※選択項目!U:V,2,FALSE)</f>
        <v>#N/A</v>
      </c>
      <c r="AG108" s="28" t="str">
        <f t="shared" si="22"/>
        <v/>
      </c>
      <c r="AH108" s="29" t="str">
        <f t="shared" si="15"/>
        <v/>
      </c>
      <c r="AI108" s="197"/>
      <c r="AJ108" s="197"/>
      <c r="AK108" s="198"/>
      <c r="AL108" s="152">
        <f t="shared" si="23"/>
        <v>0</v>
      </c>
      <c r="AM108" s="152">
        <f t="shared" si="24"/>
        <v>0</v>
      </c>
      <c r="AN108" s="152">
        <f t="shared" si="17"/>
        <v>0</v>
      </c>
      <c r="AO108" s="152" t="str">
        <f t="shared" si="25"/>
        <v/>
      </c>
      <c r="AP108" s="209">
        <f t="shared" si="26"/>
        <v>0</v>
      </c>
      <c r="AQ108" s="209">
        <f t="shared" si="27"/>
        <v>0</v>
      </c>
    </row>
    <row r="109" spans="1:43" s="29" customFormat="1" ht="25" customHeight="1">
      <c r="A109" s="201">
        <f t="shared" si="18"/>
        <v>98</v>
      </c>
      <c r="B109" s="49" t="str">
        <f t="shared" si="16"/>
        <v/>
      </c>
      <c r="C109" s="201"/>
      <c r="D109" s="45" t="str">
        <f t="shared" si="19"/>
        <v/>
      </c>
      <c r="E109" s="45" t="str">
        <f t="shared" si="20"/>
        <v/>
      </c>
      <c r="F109" s="195"/>
      <c r="G109" s="202"/>
      <c r="H109" s="195"/>
      <c r="I109" s="45" t="str">
        <f>IF(OR(G109="",H109="",U109=""),"",IFERROR(VLOOKUP(G109&amp;H109&amp;U109,※編集不可※選択項目!$K$3:$P$51,5,FALSE),"該当なし"))</f>
        <v/>
      </c>
      <c r="J109" s="203"/>
      <c r="K109" s="195"/>
      <c r="L109" s="45" t="str">
        <f t="shared" si="28"/>
        <v/>
      </c>
      <c r="M109" s="195"/>
      <c r="N109" s="195"/>
      <c r="O109" s="45"/>
      <c r="P109" s="45"/>
      <c r="Q109" s="45"/>
      <c r="R109" s="45"/>
      <c r="S109" s="46" t="str">
        <f t="shared" si="21"/>
        <v/>
      </c>
      <c r="T109" s="204"/>
      <c r="U109" s="205"/>
      <c r="V109" s="206"/>
      <c r="W109" s="205"/>
      <c r="X109" s="206"/>
      <c r="Y109" s="195"/>
      <c r="Z109" s="207"/>
      <c r="AA109" s="203"/>
      <c r="AB109" s="208"/>
      <c r="AC109" s="70"/>
      <c r="AD109" s="28" t="e">
        <f>INDEX(※編集不可※選択項目!$P$3:$P$51,MATCH(入力例!G109&amp;入力例!H109&amp;入力例!I109,※編集不可※選択項目!$Q$3:$Q$51,0))</f>
        <v>#N/A</v>
      </c>
      <c r="AE109" s="28" t="str">
        <f>IF(I109&lt;&gt;"該当なし","",
IF(G109&amp;H109=※編集不可※選択項目!$J$3,VLOOKUP(入力例!U109,※編集不可※選択項目!$N$2:$P$13,3,TRUE),
IF(G109&amp;H109=※編集不可※選択項目!$J$15,VLOOKUP(入力例!U109,※編集不可※選択項目!$N$14:$P$25,3,TRUE),
IF(G109&amp;H109=※編集不可※選択項目!$J$27,VLOOKUP(入力例!U109,※編集不可※選択項目!$N$26:$P$41,3,TRUE),
IF(G109&amp;H109=※編集不可※選択項目!$J$43,VLOOKUP(入力例!U109,※編集不可※選択項目!$N$42:$P$46,3,TRUE),
IF(G109&amp;H109=※編集不可※選択項目!$J$48,VLOOKUP(入力例!U109,※編集不可※選択項目!$N$48:$P$51,3,TRUE),""))))))</f>
        <v/>
      </c>
      <c r="AF109" s="29" t="e">
        <f>VLOOKUP(Y109&amp;G109&amp;H109,※編集不可※選択項目!U:V,2,FALSE)</f>
        <v>#N/A</v>
      </c>
      <c r="AG109" s="28" t="str">
        <f t="shared" si="22"/>
        <v/>
      </c>
      <c r="AH109" s="29" t="str">
        <f t="shared" si="15"/>
        <v/>
      </c>
      <c r="AI109" s="197"/>
      <c r="AJ109" s="197"/>
      <c r="AK109" s="198"/>
      <c r="AL109" s="152">
        <f t="shared" si="23"/>
        <v>0</v>
      </c>
      <c r="AM109" s="152">
        <f t="shared" si="24"/>
        <v>0</v>
      </c>
      <c r="AN109" s="152">
        <f t="shared" si="17"/>
        <v>0</v>
      </c>
      <c r="AO109" s="152" t="str">
        <f t="shared" si="25"/>
        <v/>
      </c>
      <c r="AP109" s="209">
        <f t="shared" si="26"/>
        <v>0</v>
      </c>
      <c r="AQ109" s="209">
        <f t="shared" si="27"/>
        <v>0</v>
      </c>
    </row>
    <row r="110" spans="1:43" s="29" customFormat="1" ht="25" customHeight="1">
      <c r="A110" s="201">
        <f t="shared" si="18"/>
        <v>99</v>
      </c>
      <c r="B110" s="49" t="str">
        <f t="shared" si="16"/>
        <v/>
      </c>
      <c r="C110" s="201"/>
      <c r="D110" s="45" t="str">
        <f t="shared" si="19"/>
        <v/>
      </c>
      <c r="E110" s="45" t="str">
        <f t="shared" si="20"/>
        <v/>
      </c>
      <c r="F110" s="195"/>
      <c r="G110" s="202"/>
      <c r="H110" s="195"/>
      <c r="I110" s="45" t="str">
        <f>IF(OR(G110="",H110="",U110=""),"",IFERROR(VLOOKUP(G110&amp;H110&amp;U110,※編集不可※選択項目!$K$3:$P$51,5,FALSE),"該当なし"))</f>
        <v/>
      </c>
      <c r="J110" s="203"/>
      <c r="K110" s="195"/>
      <c r="L110" s="45" t="str">
        <f t="shared" si="28"/>
        <v/>
      </c>
      <c r="M110" s="195"/>
      <c r="N110" s="195"/>
      <c r="O110" s="45"/>
      <c r="P110" s="45"/>
      <c r="Q110" s="45"/>
      <c r="R110" s="45"/>
      <c r="S110" s="46" t="str">
        <f t="shared" si="21"/>
        <v/>
      </c>
      <c r="T110" s="204"/>
      <c r="U110" s="205"/>
      <c r="V110" s="206"/>
      <c r="W110" s="205"/>
      <c r="X110" s="206"/>
      <c r="Y110" s="195"/>
      <c r="Z110" s="207"/>
      <c r="AA110" s="203"/>
      <c r="AB110" s="208"/>
      <c r="AC110" s="70"/>
      <c r="AD110" s="28" t="e">
        <f>INDEX(※編集不可※選択項目!$P$3:$P$51,MATCH(入力例!G110&amp;入力例!H110&amp;入力例!I110,※編集不可※選択項目!$Q$3:$Q$51,0))</f>
        <v>#N/A</v>
      </c>
      <c r="AE110" s="28" t="str">
        <f>IF(I110&lt;&gt;"該当なし","",
IF(G110&amp;H110=※編集不可※選択項目!$J$3,VLOOKUP(入力例!U110,※編集不可※選択項目!$N$2:$P$13,3,TRUE),
IF(G110&amp;H110=※編集不可※選択項目!$J$15,VLOOKUP(入力例!U110,※編集不可※選択項目!$N$14:$P$25,3,TRUE),
IF(G110&amp;H110=※編集不可※選択項目!$J$27,VLOOKUP(入力例!U110,※編集不可※選択項目!$N$26:$P$41,3,TRUE),
IF(G110&amp;H110=※編集不可※選択項目!$J$43,VLOOKUP(入力例!U110,※編集不可※選択項目!$N$42:$P$46,3,TRUE),
IF(G110&amp;H110=※編集不可※選択項目!$J$48,VLOOKUP(入力例!U110,※編集不可※選択項目!$N$48:$P$51,3,TRUE),""))))))</f>
        <v/>
      </c>
      <c r="AF110" s="29" t="e">
        <f>VLOOKUP(Y110&amp;G110&amp;H110,※編集不可※選択項目!U:V,2,FALSE)</f>
        <v>#N/A</v>
      </c>
      <c r="AG110" s="28" t="str">
        <f t="shared" si="22"/>
        <v/>
      </c>
      <c r="AH110" s="29" t="str">
        <f t="shared" si="15"/>
        <v/>
      </c>
      <c r="AI110" s="197"/>
      <c r="AJ110" s="197"/>
      <c r="AK110" s="198"/>
      <c r="AL110" s="152">
        <f t="shared" si="23"/>
        <v>0</v>
      </c>
      <c r="AM110" s="152">
        <f t="shared" si="24"/>
        <v>0</v>
      </c>
      <c r="AN110" s="152">
        <f t="shared" si="17"/>
        <v>0</v>
      </c>
      <c r="AO110" s="152" t="str">
        <f t="shared" si="25"/>
        <v/>
      </c>
      <c r="AP110" s="209">
        <f t="shared" si="26"/>
        <v>0</v>
      </c>
      <c r="AQ110" s="209">
        <f t="shared" si="27"/>
        <v>0</v>
      </c>
    </row>
    <row r="111" spans="1:43" s="29" customFormat="1" ht="25" customHeight="1">
      <c r="A111" s="201">
        <f t="shared" si="18"/>
        <v>100</v>
      </c>
      <c r="B111" s="49" t="str">
        <f t="shared" si="16"/>
        <v/>
      </c>
      <c r="C111" s="201"/>
      <c r="D111" s="45" t="str">
        <f t="shared" si="19"/>
        <v/>
      </c>
      <c r="E111" s="45" t="str">
        <f t="shared" si="20"/>
        <v/>
      </c>
      <c r="F111" s="195"/>
      <c r="G111" s="202"/>
      <c r="H111" s="195"/>
      <c r="I111" s="45" t="str">
        <f>IF(OR(G111="",H111="",U111=""),"",IFERROR(VLOOKUP(G111&amp;H111&amp;U111,※編集不可※選択項目!$K$3:$P$51,5,FALSE),"該当なし"))</f>
        <v/>
      </c>
      <c r="J111" s="203"/>
      <c r="K111" s="195"/>
      <c r="L111" s="45" t="str">
        <f t="shared" si="28"/>
        <v/>
      </c>
      <c r="M111" s="195"/>
      <c r="N111" s="195"/>
      <c r="O111" s="45"/>
      <c r="P111" s="45"/>
      <c r="Q111" s="45"/>
      <c r="R111" s="45"/>
      <c r="S111" s="46" t="str">
        <f t="shared" si="21"/>
        <v/>
      </c>
      <c r="T111" s="204"/>
      <c r="U111" s="205"/>
      <c r="V111" s="206"/>
      <c r="W111" s="205"/>
      <c r="X111" s="206"/>
      <c r="Y111" s="195"/>
      <c r="Z111" s="207"/>
      <c r="AA111" s="203"/>
      <c r="AB111" s="208"/>
      <c r="AC111" s="70"/>
      <c r="AD111" s="28" t="e">
        <f>INDEX(※編集不可※選択項目!$P$3:$P$51,MATCH(入力例!G111&amp;入力例!H111&amp;入力例!I111,※編集不可※選択項目!$Q$3:$Q$51,0))</f>
        <v>#N/A</v>
      </c>
      <c r="AE111" s="28" t="str">
        <f>IF(I111&lt;&gt;"該当なし","",
IF(G111&amp;H111=※編集不可※選択項目!$J$3,VLOOKUP(入力例!U111,※編集不可※選択項目!$N$2:$P$13,3,TRUE),
IF(G111&amp;H111=※編集不可※選択項目!$J$15,VLOOKUP(入力例!U111,※編集不可※選択項目!$N$14:$P$25,3,TRUE),
IF(G111&amp;H111=※編集不可※選択項目!$J$27,VLOOKUP(入力例!U111,※編集不可※選択項目!$N$26:$P$41,3,TRUE),
IF(G111&amp;H111=※編集不可※選択項目!$J$43,VLOOKUP(入力例!U111,※編集不可※選択項目!$N$42:$P$46,3,TRUE),
IF(G111&amp;H111=※編集不可※選択項目!$J$48,VLOOKUP(入力例!U111,※編集不可※選択項目!$N$48:$P$51,3,TRUE),""))))))</f>
        <v/>
      </c>
      <c r="AF111" s="29" t="e">
        <f>VLOOKUP(Y111&amp;G111&amp;H111,※編集不可※選択項目!U:V,2,FALSE)</f>
        <v>#N/A</v>
      </c>
      <c r="AG111" s="28" t="str">
        <f t="shared" si="22"/>
        <v/>
      </c>
      <c r="AH111" s="29" t="str">
        <f t="shared" si="15"/>
        <v/>
      </c>
      <c r="AI111" s="197"/>
      <c r="AJ111" s="197"/>
      <c r="AK111" s="198"/>
      <c r="AL111" s="152">
        <f t="shared" si="23"/>
        <v>0</v>
      </c>
      <c r="AM111" s="152">
        <f t="shared" si="24"/>
        <v>0</v>
      </c>
      <c r="AN111" s="152">
        <f t="shared" si="17"/>
        <v>0</v>
      </c>
      <c r="AO111" s="152" t="str">
        <f t="shared" si="25"/>
        <v/>
      </c>
      <c r="AP111" s="209">
        <f t="shared" si="26"/>
        <v>0</v>
      </c>
      <c r="AQ111" s="209">
        <f t="shared" si="27"/>
        <v>0</v>
      </c>
    </row>
    <row r="112" spans="1:43" s="29" customFormat="1" ht="25" customHeight="1">
      <c r="A112" s="201">
        <f t="shared" si="18"/>
        <v>101</v>
      </c>
      <c r="B112" s="49" t="str">
        <f t="shared" si="16"/>
        <v/>
      </c>
      <c r="C112" s="201"/>
      <c r="D112" s="45" t="str">
        <f t="shared" si="19"/>
        <v/>
      </c>
      <c r="E112" s="45" t="str">
        <f t="shared" si="20"/>
        <v/>
      </c>
      <c r="F112" s="195"/>
      <c r="G112" s="202"/>
      <c r="H112" s="195"/>
      <c r="I112" s="45" t="str">
        <f>IF(OR(G112="",H112="",U112=""),"",IFERROR(VLOOKUP(G112&amp;H112&amp;U112,※編集不可※選択項目!$K$3:$P$51,5,FALSE),"該当なし"))</f>
        <v/>
      </c>
      <c r="J112" s="203"/>
      <c r="K112" s="195"/>
      <c r="L112" s="45" t="str">
        <f t="shared" si="28"/>
        <v/>
      </c>
      <c r="M112" s="195"/>
      <c r="N112" s="195"/>
      <c r="O112" s="45"/>
      <c r="P112" s="45"/>
      <c r="Q112" s="45"/>
      <c r="R112" s="45"/>
      <c r="S112" s="46" t="str">
        <f t="shared" si="21"/>
        <v/>
      </c>
      <c r="T112" s="204"/>
      <c r="U112" s="205"/>
      <c r="V112" s="206"/>
      <c r="W112" s="205"/>
      <c r="X112" s="206"/>
      <c r="Y112" s="195"/>
      <c r="Z112" s="207"/>
      <c r="AA112" s="203"/>
      <c r="AB112" s="208"/>
      <c r="AC112" s="70"/>
      <c r="AD112" s="28" t="e">
        <f>INDEX(※編集不可※選択項目!$P$3:$P$51,MATCH(入力例!G112&amp;入力例!H112&amp;入力例!I112,※編集不可※選択項目!$Q$3:$Q$51,0))</f>
        <v>#N/A</v>
      </c>
      <c r="AE112" s="28" t="str">
        <f>IF(I112&lt;&gt;"該当なし","",
IF(G112&amp;H112=※編集不可※選択項目!$J$3,VLOOKUP(入力例!U112,※編集不可※選択項目!$N$2:$P$13,3,TRUE),
IF(G112&amp;H112=※編集不可※選択項目!$J$15,VLOOKUP(入力例!U112,※編集不可※選択項目!$N$14:$P$25,3,TRUE),
IF(G112&amp;H112=※編集不可※選択項目!$J$27,VLOOKUP(入力例!U112,※編集不可※選択項目!$N$26:$P$41,3,TRUE),
IF(G112&amp;H112=※編集不可※選択項目!$J$43,VLOOKUP(入力例!U112,※編集不可※選択項目!$N$42:$P$46,3,TRUE),
IF(G112&amp;H112=※編集不可※選択項目!$J$48,VLOOKUP(入力例!U112,※編集不可※選択項目!$N$48:$P$51,3,TRUE),""))))))</f>
        <v/>
      </c>
      <c r="AF112" s="29" t="e">
        <f>VLOOKUP(Y112&amp;G112&amp;H112,※編集不可※選択項目!U:V,2,FALSE)</f>
        <v>#N/A</v>
      </c>
      <c r="AG112" s="28" t="str">
        <f t="shared" si="22"/>
        <v/>
      </c>
      <c r="AH112" s="29" t="str">
        <f t="shared" si="15"/>
        <v/>
      </c>
      <c r="AI112" s="197"/>
      <c r="AJ112" s="197"/>
      <c r="AK112" s="198"/>
      <c r="AL112" s="152">
        <f t="shared" si="23"/>
        <v>0</v>
      </c>
      <c r="AM112" s="152">
        <f t="shared" si="24"/>
        <v>0</v>
      </c>
      <c r="AN112" s="152">
        <f t="shared" si="17"/>
        <v>0</v>
      </c>
      <c r="AO112" s="152" t="str">
        <f t="shared" si="25"/>
        <v/>
      </c>
      <c r="AP112" s="209">
        <f t="shared" si="26"/>
        <v>0</v>
      </c>
      <c r="AQ112" s="209">
        <f t="shared" si="27"/>
        <v>0</v>
      </c>
    </row>
    <row r="113" spans="1:43" s="29" customFormat="1" ht="25" customHeight="1">
      <c r="A113" s="201">
        <f t="shared" si="18"/>
        <v>102</v>
      </c>
      <c r="B113" s="49" t="str">
        <f t="shared" si="16"/>
        <v/>
      </c>
      <c r="C113" s="201"/>
      <c r="D113" s="45" t="str">
        <f t="shared" si="19"/>
        <v/>
      </c>
      <c r="E113" s="45" t="str">
        <f t="shared" si="20"/>
        <v/>
      </c>
      <c r="F113" s="195"/>
      <c r="G113" s="202"/>
      <c r="H113" s="195"/>
      <c r="I113" s="45" t="str">
        <f>IF(OR(G113="",H113="",U113=""),"",IFERROR(VLOOKUP(G113&amp;H113&amp;U113,※編集不可※選択項目!$K$3:$P$51,5,FALSE),"該当なし"))</f>
        <v/>
      </c>
      <c r="J113" s="203"/>
      <c r="K113" s="195"/>
      <c r="L113" s="45" t="str">
        <f t="shared" si="28"/>
        <v/>
      </c>
      <c r="M113" s="195"/>
      <c r="N113" s="195"/>
      <c r="O113" s="45"/>
      <c r="P113" s="45"/>
      <c r="Q113" s="45"/>
      <c r="R113" s="45"/>
      <c r="S113" s="46" t="str">
        <f t="shared" si="21"/>
        <v/>
      </c>
      <c r="T113" s="204"/>
      <c r="U113" s="205"/>
      <c r="V113" s="206"/>
      <c r="W113" s="205"/>
      <c r="X113" s="206"/>
      <c r="Y113" s="195"/>
      <c r="Z113" s="207"/>
      <c r="AA113" s="203"/>
      <c r="AB113" s="208"/>
      <c r="AC113" s="70"/>
      <c r="AD113" s="28" t="e">
        <f>INDEX(※編集不可※選択項目!$P$3:$P$51,MATCH(入力例!G113&amp;入力例!H113&amp;入力例!I113,※編集不可※選択項目!$Q$3:$Q$51,0))</f>
        <v>#N/A</v>
      </c>
      <c r="AE113" s="28" t="str">
        <f>IF(I113&lt;&gt;"該当なし","",
IF(G113&amp;H113=※編集不可※選択項目!$J$3,VLOOKUP(入力例!U113,※編集不可※選択項目!$N$2:$P$13,3,TRUE),
IF(G113&amp;H113=※編集不可※選択項目!$J$15,VLOOKUP(入力例!U113,※編集不可※選択項目!$N$14:$P$25,3,TRUE),
IF(G113&amp;H113=※編集不可※選択項目!$J$27,VLOOKUP(入力例!U113,※編集不可※選択項目!$N$26:$P$41,3,TRUE),
IF(G113&amp;H113=※編集不可※選択項目!$J$43,VLOOKUP(入力例!U113,※編集不可※選択項目!$N$42:$P$46,3,TRUE),
IF(G113&amp;H113=※編集不可※選択項目!$J$48,VLOOKUP(入力例!U113,※編集不可※選択項目!$N$48:$P$51,3,TRUE),""))))))</f>
        <v/>
      </c>
      <c r="AF113" s="29" t="e">
        <f>VLOOKUP(Y113&amp;G113&amp;H113,※編集不可※選択項目!U:V,2,FALSE)</f>
        <v>#N/A</v>
      </c>
      <c r="AG113" s="28" t="str">
        <f t="shared" si="22"/>
        <v/>
      </c>
      <c r="AH113" s="29" t="str">
        <f t="shared" si="15"/>
        <v/>
      </c>
      <c r="AI113" s="197"/>
      <c r="AJ113" s="197"/>
      <c r="AK113" s="198"/>
      <c r="AL113" s="152">
        <f t="shared" si="23"/>
        <v>0</v>
      </c>
      <c r="AM113" s="152">
        <f t="shared" si="24"/>
        <v>0</v>
      </c>
      <c r="AN113" s="152">
        <f t="shared" si="17"/>
        <v>0</v>
      </c>
      <c r="AO113" s="152" t="str">
        <f t="shared" si="25"/>
        <v/>
      </c>
      <c r="AP113" s="209">
        <f t="shared" si="26"/>
        <v>0</v>
      </c>
      <c r="AQ113" s="209">
        <f t="shared" si="27"/>
        <v>0</v>
      </c>
    </row>
    <row r="114" spans="1:43" s="29" customFormat="1" ht="25" customHeight="1">
      <c r="A114" s="201">
        <f t="shared" si="18"/>
        <v>103</v>
      </c>
      <c r="B114" s="49" t="str">
        <f t="shared" si="16"/>
        <v/>
      </c>
      <c r="C114" s="201"/>
      <c r="D114" s="45" t="str">
        <f t="shared" si="19"/>
        <v/>
      </c>
      <c r="E114" s="45" t="str">
        <f t="shared" si="20"/>
        <v/>
      </c>
      <c r="F114" s="195"/>
      <c r="G114" s="202"/>
      <c r="H114" s="195"/>
      <c r="I114" s="45" t="str">
        <f>IF(OR(G114="",H114="",U114=""),"",IFERROR(VLOOKUP(G114&amp;H114&amp;U114,※編集不可※選択項目!$K$3:$P$51,5,FALSE),"該当なし"))</f>
        <v/>
      </c>
      <c r="J114" s="203"/>
      <c r="K114" s="195"/>
      <c r="L114" s="45" t="str">
        <f t="shared" si="28"/>
        <v/>
      </c>
      <c r="M114" s="195"/>
      <c r="N114" s="195"/>
      <c r="O114" s="45"/>
      <c r="P114" s="45"/>
      <c r="Q114" s="45"/>
      <c r="R114" s="45"/>
      <c r="S114" s="46" t="str">
        <f t="shared" si="21"/>
        <v/>
      </c>
      <c r="T114" s="204"/>
      <c r="U114" s="205"/>
      <c r="V114" s="206"/>
      <c r="W114" s="205"/>
      <c r="X114" s="206"/>
      <c r="Y114" s="195"/>
      <c r="Z114" s="207"/>
      <c r="AA114" s="203"/>
      <c r="AB114" s="208"/>
      <c r="AC114" s="70"/>
      <c r="AD114" s="28" t="e">
        <f>INDEX(※編集不可※選択項目!$P$3:$P$51,MATCH(入力例!G114&amp;入力例!H114&amp;入力例!I114,※編集不可※選択項目!$Q$3:$Q$51,0))</f>
        <v>#N/A</v>
      </c>
      <c r="AE114" s="28" t="str">
        <f>IF(I114&lt;&gt;"該当なし","",
IF(G114&amp;H114=※編集不可※選択項目!$J$3,VLOOKUP(入力例!U114,※編集不可※選択項目!$N$2:$P$13,3,TRUE),
IF(G114&amp;H114=※編集不可※選択項目!$J$15,VLOOKUP(入力例!U114,※編集不可※選択項目!$N$14:$P$25,3,TRUE),
IF(G114&amp;H114=※編集不可※選択項目!$J$27,VLOOKUP(入力例!U114,※編集不可※選択項目!$N$26:$P$41,3,TRUE),
IF(G114&amp;H114=※編集不可※選択項目!$J$43,VLOOKUP(入力例!U114,※編集不可※選択項目!$N$42:$P$46,3,TRUE),
IF(G114&amp;H114=※編集不可※選択項目!$J$48,VLOOKUP(入力例!U114,※編集不可※選択項目!$N$48:$P$51,3,TRUE),""))))))</f>
        <v/>
      </c>
      <c r="AF114" s="29" t="e">
        <f>VLOOKUP(Y114&amp;G114&amp;H114,※編集不可※選択項目!U:V,2,FALSE)</f>
        <v>#N/A</v>
      </c>
      <c r="AG114" s="28" t="str">
        <f t="shared" si="22"/>
        <v/>
      </c>
      <c r="AH114" s="29" t="str">
        <f t="shared" si="15"/>
        <v/>
      </c>
      <c r="AI114" s="197"/>
      <c r="AJ114" s="197"/>
      <c r="AK114" s="198"/>
      <c r="AL114" s="152">
        <f t="shared" si="23"/>
        <v>0</v>
      </c>
      <c r="AM114" s="152">
        <f t="shared" si="24"/>
        <v>0</v>
      </c>
      <c r="AN114" s="152">
        <f t="shared" si="17"/>
        <v>0</v>
      </c>
      <c r="AO114" s="152" t="str">
        <f t="shared" si="25"/>
        <v/>
      </c>
      <c r="AP114" s="209">
        <f t="shared" si="26"/>
        <v>0</v>
      </c>
      <c r="AQ114" s="209">
        <f t="shared" si="27"/>
        <v>0</v>
      </c>
    </row>
    <row r="115" spans="1:43" s="29" customFormat="1" ht="25" customHeight="1">
      <c r="A115" s="201">
        <f t="shared" si="18"/>
        <v>104</v>
      </c>
      <c r="B115" s="49" t="str">
        <f t="shared" si="16"/>
        <v/>
      </c>
      <c r="C115" s="201"/>
      <c r="D115" s="45" t="str">
        <f t="shared" si="19"/>
        <v/>
      </c>
      <c r="E115" s="45" t="str">
        <f t="shared" si="20"/>
        <v/>
      </c>
      <c r="F115" s="195"/>
      <c r="G115" s="202"/>
      <c r="H115" s="195"/>
      <c r="I115" s="45" t="str">
        <f>IF(OR(G115="",H115="",U115=""),"",IFERROR(VLOOKUP(G115&amp;H115&amp;U115,※編集不可※選択項目!$K$3:$P$51,5,FALSE),"該当なし"))</f>
        <v/>
      </c>
      <c r="J115" s="203"/>
      <c r="K115" s="195"/>
      <c r="L115" s="45" t="str">
        <f t="shared" si="28"/>
        <v/>
      </c>
      <c r="M115" s="195"/>
      <c r="N115" s="195"/>
      <c r="O115" s="45"/>
      <c r="P115" s="45"/>
      <c r="Q115" s="45"/>
      <c r="R115" s="45"/>
      <c r="S115" s="46" t="str">
        <f t="shared" si="21"/>
        <v/>
      </c>
      <c r="T115" s="204"/>
      <c r="U115" s="205"/>
      <c r="V115" s="206"/>
      <c r="W115" s="205"/>
      <c r="X115" s="206"/>
      <c r="Y115" s="195"/>
      <c r="Z115" s="207"/>
      <c r="AA115" s="203"/>
      <c r="AB115" s="208"/>
      <c r="AC115" s="70"/>
      <c r="AD115" s="28" t="e">
        <f>INDEX(※編集不可※選択項目!$P$3:$P$51,MATCH(入力例!G115&amp;入力例!H115&amp;入力例!I115,※編集不可※選択項目!$Q$3:$Q$51,0))</f>
        <v>#N/A</v>
      </c>
      <c r="AE115" s="28" t="str">
        <f>IF(I115&lt;&gt;"該当なし","",
IF(G115&amp;H115=※編集不可※選択項目!$J$3,VLOOKUP(入力例!U115,※編集不可※選択項目!$N$2:$P$13,3,TRUE),
IF(G115&amp;H115=※編集不可※選択項目!$J$15,VLOOKUP(入力例!U115,※編集不可※選択項目!$N$14:$P$25,3,TRUE),
IF(G115&amp;H115=※編集不可※選択項目!$J$27,VLOOKUP(入力例!U115,※編集不可※選択項目!$N$26:$P$41,3,TRUE),
IF(G115&amp;H115=※編集不可※選択項目!$J$43,VLOOKUP(入力例!U115,※編集不可※選択項目!$N$42:$P$46,3,TRUE),
IF(G115&amp;H115=※編集不可※選択項目!$J$48,VLOOKUP(入力例!U115,※編集不可※選択項目!$N$48:$P$51,3,TRUE),""))))))</f>
        <v/>
      </c>
      <c r="AF115" s="29" t="e">
        <f>VLOOKUP(Y115&amp;G115&amp;H115,※編集不可※選択項目!U:V,2,FALSE)</f>
        <v>#N/A</v>
      </c>
      <c r="AG115" s="28" t="str">
        <f t="shared" si="22"/>
        <v/>
      </c>
      <c r="AH115" s="29" t="str">
        <f t="shared" si="15"/>
        <v/>
      </c>
      <c r="AI115" s="197"/>
      <c r="AJ115" s="197"/>
      <c r="AK115" s="198"/>
      <c r="AL115" s="152">
        <f t="shared" si="23"/>
        <v>0</v>
      </c>
      <c r="AM115" s="152">
        <f t="shared" si="24"/>
        <v>0</v>
      </c>
      <c r="AN115" s="152">
        <f t="shared" si="17"/>
        <v>0</v>
      </c>
      <c r="AO115" s="152" t="str">
        <f t="shared" si="25"/>
        <v/>
      </c>
      <c r="AP115" s="209">
        <f t="shared" si="26"/>
        <v>0</v>
      </c>
      <c r="AQ115" s="209">
        <f t="shared" si="27"/>
        <v>0</v>
      </c>
    </row>
    <row r="116" spans="1:43" s="29" customFormat="1" ht="25" customHeight="1">
      <c r="A116" s="201">
        <f t="shared" si="18"/>
        <v>105</v>
      </c>
      <c r="B116" s="49" t="str">
        <f t="shared" si="16"/>
        <v/>
      </c>
      <c r="C116" s="201"/>
      <c r="D116" s="45" t="str">
        <f t="shared" si="19"/>
        <v/>
      </c>
      <c r="E116" s="45" t="str">
        <f t="shared" si="20"/>
        <v/>
      </c>
      <c r="F116" s="195"/>
      <c r="G116" s="202"/>
      <c r="H116" s="195"/>
      <c r="I116" s="45" t="str">
        <f>IF(OR(G116="",H116="",U116=""),"",IFERROR(VLOOKUP(G116&amp;H116&amp;U116,※編集不可※選択項目!$K$3:$P$51,5,FALSE),"該当なし"))</f>
        <v/>
      </c>
      <c r="J116" s="203"/>
      <c r="K116" s="195"/>
      <c r="L116" s="45" t="str">
        <f t="shared" si="28"/>
        <v/>
      </c>
      <c r="M116" s="195"/>
      <c r="N116" s="195"/>
      <c r="O116" s="45"/>
      <c r="P116" s="45"/>
      <c r="Q116" s="45"/>
      <c r="R116" s="45"/>
      <c r="S116" s="46" t="str">
        <f t="shared" si="21"/>
        <v/>
      </c>
      <c r="T116" s="204"/>
      <c r="U116" s="205"/>
      <c r="V116" s="206"/>
      <c r="W116" s="205"/>
      <c r="X116" s="206"/>
      <c r="Y116" s="195"/>
      <c r="Z116" s="207"/>
      <c r="AA116" s="203"/>
      <c r="AB116" s="208"/>
      <c r="AC116" s="70"/>
      <c r="AD116" s="28" t="e">
        <f>INDEX(※編集不可※選択項目!$P$3:$P$51,MATCH(入力例!G116&amp;入力例!H116&amp;入力例!I116,※編集不可※選択項目!$Q$3:$Q$51,0))</f>
        <v>#N/A</v>
      </c>
      <c r="AE116" s="28" t="str">
        <f>IF(I116&lt;&gt;"該当なし","",
IF(G116&amp;H116=※編集不可※選択項目!$J$3,VLOOKUP(入力例!U116,※編集不可※選択項目!$N$2:$P$13,3,TRUE),
IF(G116&amp;H116=※編集不可※選択項目!$J$15,VLOOKUP(入力例!U116,※編集不可※選択項目!$N$14:$P$25,3,TRUE),
IF(G116&amp;H116=※編集不可※選択項目!$J$27,VLOOKUP(入力例!U116,※編集不可※選択項目!$N$26:$P$41,3,TRUE),
IF(G116&amp;H116=※編集不可※選択項目!$J$43,VLOOKUP(入力例!U116,※編集不可※選択項目!$N$42:$P$46,3,TRUE),
IF(G116&amp;H116=※編集不可※選択項目!$J$48,VLOOKUP(入力例!U116,※編集不可※選択項目!$N$48:$P$51,3,TRUE),""))))))</f>
        <v/>
      </c>
      <c r="AF116" s="29" t="e">
        <f>VLOOKUP(Y116&amp;G116&amp;H116,※編集不可※選択項目!U:V,2,FALSE)</f>
        <v>#N/A</v>
      </c>
      <c r="AG116" s="28" t="str">
        <f t="shared" si="22"/>
        <v/>
      </c>
      <c r="AH116" s="29" t="str">
        <f t="shared" si="15"/>
        <v/>
      </c>
      <c r="AI116" s="197"/>
      <c r="AJ116" s="197"/>
      <c r="AK116" s="198"/>
      <c r="AL116" s="152">
        <f t="shared" si="23"/>
        <v>0</v>
      </c>
      <c r="AM116" s="152">
        <f t="shared" si="24"/>
        <v>0</v>
      </c>
      <c r="AN116" s="152">
        <f t="shared" si="17"/>
        <v>0</v>
      </c>
      <c r="AO116" s="152" t="str">
        <f t="shared" si="25"/>
        <v/>
      </c>
      <c r="AP116" s="209">
        <f t="shared" si="26"/>
        <v>0</v>
      </c>
      <c r="AQ116" s="209">
        <f t="shared" si="27"/>
        <v>0</v>
      </c>
    </row>
    <row r="117" spans="1:43" s="29" customFormat="1" ht="25" customHeight="1">
      <c r="A117" s="201">
        <f t="shared" si="18"/>
        <v>106</v>
      </c>
      <c r="B117" s="49" t="str">
        <f t="shared" si="16"/>
        <v/>
      </c>
      <c r="C117" s="201"/>
      <c r="D117" s="45" t="str">
        <f t="shared" si="19"/>
        <v/>
      </c>
      <c r="E117" s="45" t="str">
        <f t="shared" si="20"/>
        <v/>
      </c>
      <c r="F117" s="195"/>
      <c r="G117" s="202"/>
      <c r="H117" s="195"/>
      <c r="I117" s="45" t="str">
        <f>IF(OR(G117="",H117="",U117=""),"",IFERROR(VLOOKUP(G117&amp;H117&amp;U117,※編集不可※選択項目!$K$3:$P$51,5,FALSE),"該当なし"))</f>
        <v/>
      </c>
      <c r="J117" s="203"/>
      <c r="K117" s="195"/>
      <c r="L117" s="45" t="str">
        <f t="shared" si="28"/>
        <v/>
      </c>
      <c r="M117" s="195"/>
      <c r="N117" s="195"/>
      <c r="O117" s="45"/>
      <c r="P117" s="45"/>
      <c r="Q117" s="45"/>
      <c r="R117" s="45"/>
      <c r="S117" s="46" t="str">
        <f t="shared" si="21"/>
        <v/>
      </c>
      <c r="T117" s="204"/>
      <c r="U117" s="205"/>
      <c r="V117" s="206"/>
      <c r="W117" s="205"/>
      <c r="X117" s="206"/>
      <c r="Y117" s="195"/>
      <c r="Z117" s="207"/>
      <c r="AA117" s="203"/>
      <c r="AB117" s="208"/>
      <c r="AC117" s="70"/>
      <c r="AD117" s="28" t="e">
        <f>INDEX(※編集不可※選択項目!$P$3:$P$51,MATCH(入力例!G117&amp;入力例!H117&amp;入力例!I117,※編集不可※選択項目!$Q$3:$Q$51,0))</f>
        <v>#N/A</v>
      </c>
      <c r="AE117" s="28" t="str">
        <f>IF(I117&lt;&gt;"該当なし","",
IF(G117&amp;H117=※編集不可※選択項目!$J$3,VLOOKUP(入力例!U117,※編集不可※選択項目!$N$2:$P$13,3,TRUE),
IF(G117&amp;H117=※編集不可※選択項目!$J$15,VLOOKUP(入力例!U117,※編集不可※選択項目!$N$14:$P$25,3,TRUE),
IF(G117&amp;H117=※編集不可※選択項目!$J$27,VLOOKUP(入力例!U117,※編集不可※選択項目!$N$26:$P$41,3,TRUE),
IF(G117&amp;H117=※編集不可※選択項目!$J$43,VLOOKUP(入力例!U117,※編集不可※選択項目!$N$42:$P$46,3,TRUE),
IF(G117&amp;H117=※編集不可※選択項目!$J$48,VLOOKUP(入力例!U117,※編集不可※選択項目!$N$48:$P$51,3,TRUE),""))))))</f>
        <v/>
      </c>
      <c r="AF117" s="29" t="e">
        <f>VLOOKUP(Y117&amp;G117&amp;H117,※編集不可※選択項目!U:V,2,FALSE)</f>
        <v>#N/A</v>
      </c>
      <c r="AG117" s="28" t="str">
        <f t="shared" si="22"/>
        <v/>
      </c>
      <c r="AH117" s="29" t="str">
        <f t="shared" si="15"/>
        <v/>
      </c>
      <c r="AI117" s="197"/>
      <c r="AJ117" s="197"/>
      <c r="AK117" s="198"/>
      <c r="AL117" s="152">
        <f t="shared" si="23"/>
        <v>0</v>
      </c>
      <c r="AM117" s="152">
        <f t="shared" si="24"/>
        <v>0</v>
      </c>
      <c r="AN117" s="152">
        <f t="shared" si="17"/>
        <v>0</v>
      </c>
      <c r="AO117" s="152" t="str">
        <f t="shared" si="25"/>
        <v/>
      </c>
      <c r="AP117" s="209">
        <f t="shared" si="26"/>
        <v>0</v>
      </c>
      <c r="AQ117" s="209">
        <f t="shared" si="27"/>
        <v>0</v>
      </c>
    </row>
    <row r="118" spans="1:43" s="29" customFormat="1" ht="25" customHeight="1">
      <c r="A118" s="201">
        <f t="shared" si="18"/>
        <v>107</v>
      </c>
      <c r="B118" s="49" t="str">
        <f t="shared" si="16"/>
        <v/>
      </c>
      <c r="C118" s="201"/>
      <c r="D118" s="45" t="str">
        <f t="shared" si="19"/>
        <v/>
      </c>
      <c r="E118" s="45" t="str">
        <f t="shared" si="20"/>
        <v/>
      </c>
      <c r="F118" s="195"/>
      <c r="G118" s="202"/>
      <c r="H118" s="195"/>
      <c r="I118" s="45" t="str">
        <f>IF(OR(G118="",H118="",U118=""),"",IFERROR(VLOOKUP(G118&amp;H118&amp;U118,※編集不可※選択項目!$K$3:$P$51,5,FALSE),"該当なし"))</f>
        <v/>
      </c>
      <c r="J118" s="203"/>
      <c r="K118" s="195"/>
      <c r="L118" s="45" t="str">
        <f t="shared" si="28"/>
        <v/>
      </c>
      <c r="M118" s="195"/>
      <c r="N118" s="195"/>
      <c r="O118" s="45"/>
      <c r="P118" s="45"/>
      <c r="Q118" s="45"/>
      <c r="R118" s="45"/>
      <c r="S118" s="46" t="str">
        <f t="shared" si="21"/>
        <v/>
      </c>
      <c r="T118" s="204"/>
      <c r="U118" s="205"/>
      <c r="V118" s="206"/>
      <c r="W118" s="205"/>
      <c r="X118" s="206"/>
      <c r="Y118" s="195"/>
      <c r="Z118" s="207"/>
      <c r="AA118" s="203"/>
      <c r="AB118" s="208"/>
      <c r="AC118" s="70"/>
      <c r="AD118" s="28" t="e">
        <f>INDEX(※編集不可※選択項目!$P$3:$P$51,MATCH(入力例!G118&amp;入力例!H118&amp;入力例!I118,※編集不可※選択項目!$Q$3:$Q$51,0))</f>
        <v>#N/A</v>
      </c>
      <c r="AE118" s="28" t="str">
        <f>IF(I118&lt;&gt;"該当なし","",
IF(G118&amp;H118=※編集不可※選択項目!$J$3,VLOOKUP(入力例!U118,※編集不可※選択項目!$N$2:$P$13,3,TRUE),
IF(G118&amp;H118=※編集不可※選択項目!$J$15,VLOOKUP(入力例!U118,※編集不可※選択項目!$N$14:$P$25,3,TRUE),
IF(G118&amp;H118=※編集不可※選択項目!$J$27,VLOOKUP(入力例!U118,※編集不可※選択項目!$N$26:$P$41,3,TRUE),
IF(G118&amp;H118=※編集不可※選択項目!$J$43,VLOOKUP(入力例!U118,※編集不可※選択項目!$N$42:$P$46,3,TRUE),
IF(G118&amp;H118=※編集不可※選択項目!$J$48,VLOOKUP(入力例!U118,※編集不可※選択項目!$N$48:$P$51,3,TRUE),""))))))</f>
        <v/>
      </c>
      <c r="AF118" s="29" t="e">
        <f>VLOOKUP(Y118&amp;G118&amp;H118,※編集不可※選択項目!U:V,2,FALSE)</f>
        <v>#N/A</v>
      </c>
      <c r="AG118" s="28" t="str">
        <f t="shared" si="22"/>
        <v/>
      </c>
      <c r="AH118" s="29" t="str">
        <f t="shared" si="15"/>
        <v/>
      </c>
      <c r="AI118" s="197"/>
      <c r="AJ118" s="197"/>
      <c r="AK118" s="198"/>
      <c r="AL118" s="152">
        <f t="shared" si="23"/>
        <v>0</v>
      </c>
      <c r="AM118" s="152">
        <f t="shared" si="24"/>
        <v>0</v>
      </c>
      <c r="AN118" s="152">
        <f t="shared" si="17"/>
        <v>0</v>
      </c>
      <c r="AO118" s="152" t="str">
        <f t="shared" si="25"/>
        <v/>
      </c>
      <c r="AP118" s="209">
        <f t="shared" si="26"/>
        <v>0</v>
      </c>
      <c r="AQ118" s="209">
        <f t="shared" si="27"/>
        <v>0</v>
      </c>
    </row>
    <row r="119" spans="1:43" s="29" customFormat="1" ht="25" customHeight="1">
      <c r="A119" s="201">
        <f t="shared" si="18"/>
        <v>108</v>
      </c>
      <c r="B119" s="49" t="str">
        <f t="shared" si="16"/>
        <v/>
      </c>
      <c r="C119" s="201"/>
      <c r="D119" s="45" t="str">
        <f t="shared" si="19"/>
        <v/>
      </c>
      <c r="E119" s="45" t="str">
        <f t="shared" si="20"/>
        <v/>
      </c>
      <c r="F119" s="195"/>
      <c r="G119" s="202"/>
      <c r="H119" s="195"/>
      <c r="I119" s="45" t="str">
        <f>IF(OR(G119="",H119="",U119=""),"",IFERROR(VLOOKUP(G119&amp;H119&amp;U119,※編集不可※選択項目!$K$3:$P$51,5,FALSE),"該当なし"))</f>
        <v/>
      </c>
      <c r="J119" s="203"/>
      <c r="K119" s="195"/>
      <c r="L119" s="45" t="str">
        <f t="shared" si="28"/>
        <v/>
      </c>
      <c r="M119" s="195"/>
      <c r="N119" s="195"/>
      <c r="O119" s="45"/>
      <c r="P119" s="45"/>
      <c r="Q119" s="45"/>
      <c r="R119" s="45"/>
      <c r="S119" s="46" t="str">
        <f t="shared" si="21"/>
        <v/>
      </c>
      <c r="T119" s="204"/>
      <c r="U119" s="205"/>
      <c r="V119" s="206"/>
      <c r="W119" s="205"/>
      <c r="X119" s="206"/>
      <c r="Y119" s="195"/>
      <c r="Z119" s="207"/>
      <c r="AA119" s="203"/>
      <c r="AB119" s="208"/>
      <c r="AC119" s="70"/>
      <c r="AD119" s="28" t="e">
        <f>INDEX(※編集不可※選択項目!$P$3:$P$51,MATCH(入力例!G119&amp;入力例!H119&amp;入力例!I119,※編集不可※選択項目!$Q$3:$Q$51,0))</f>
        <v>#N/A</v>
      </c>
      <c r="AE119" s="28" t="str">
        <f>IF(I119&lt;&gt;"該当なし","",
IF(G119&amp;H119=※編集不可※選択項目!$J$3,VLOOKUP(入力例!U119,※編集不可※選択項目!$N$2:$P$13,3,TRUE),
IF(G119&amp;H119=※編集不可※選択項目!$J$15,VLOOKUP(入力例!U119,※編集不可※選択項目!$N$14:$P$25,3,TRUE),
IF(G119&amp;H119=※編集不可※選択項目!$J$27,VLOOKUP(入力例!U119,※編集不可※選択項目!$N$26:$P$41,3,TRUE),
IF(G119&amp;H119=※編集不可※選択項目!$J$43,VLOOKUP(入力例!U119,※編集不可※選択項目!$N$42:$P$46,3,TRUE),
IF(G119&amp;H119=※編集不可※選択項目!$J$48,VLOOKUP(入力例!U119,※編集不可※選択項目!$N$48:$P$51,3,TRUE),""))))))</f>
        <v/>
      </c>
      <c r="AF119" s="29" t="e">
        <f>VLOOKUP(Y119&amp;G119&amp;H119,※編集不可※選択項目!U:V,2,FALSE)</f>
        <v>#N/A</v>
      </c>
      <c r="AG119" s="28" t="str">
        <f t="shared" si="22"/>
        <v/>
      </c>
      <c r="AH119" s="29" t="str">
        <f t="shared" si="15"/>
        <v/>
      </c>
      <c r="AI119" s="197"/>
      <c r="AJ119" s="197"/>
      <c r="AK119" s="198"/>
      <c r="AL119" s="152">
        <f t="shared" si="23"/>
        <v>0</v>
      </c>
      <c r="AM119" s="152">
        <f t="shared" si="24"/>
        <v>0</v>
      </c>
      <c r="AN119" s="152">
        <f t="shared" si="17"/>
        <v>0</v>
      </c>
      <c r="AO119" s="152" t="str">
        <f t="shared" si="25"/>
        <v/>
      </c>
      <c r="AP119" s="209">
        <f t="shared" si="26"/>
        <v>0</v>
      </c>
      <c r="AQ119" s="209">
        <f t="shared" si="27"/>
        <v>0</v>
      </c>
    </row>
    <row r="120" spans="1:43" s="29" customFormat="1" ht="25" customHeight="1">
      <c r="A120" s="201">
        <f t="shared" si="18"/>
        <v>109</v>
      </c>
      <c r="B120" s="49" t="str">
        <f t="shared" si="16"/>
        <v/>
      </c>
      <c r="C120" s="201"/>
      <c r="D120" s="45" t="str">
        <f t="shared" si="19"/>
        <v/>
      </c>
      <c r="E120" s="45" t="str">
        <f t="shared" si="20"/>
        <v/>
      </c>
      <c r="F120" s="195"/>
      <c r="G120" s="202"/>
      <c r="H120" s="195"/>
      <c r="I120" s="45" t="str">
        <f>IF(OR(G120="",H120="",U120=""),"",IFERROR(VLOOKUP(G120&amp;H120&amp;U120,※編集不可※選択項目!$K$3:$P$51,5,FALSE),"該当なし"))</f>
        <v/>
      </c>
      <c r="J120" s="203"/>
      <c r="K120" s="195"/>
      <c r="L120" s="45" t="str">
        <f t="shared" si="28"/>
        <v/>
      </c>
      <c r="M120" s="195"/>
      <c r="N120" s="195"/>
      <c r="O120" s="45"/>
      <c r="P120" s="45"/>
      <c r="Q120" s="45"/>
      <c r="R120" s="45"/>
      <c r="S120" s="46" t="str">
        <f t="shared" si="21"/>
        <v/>
      </c>
      <c r="T120" s="204"/>
      <c r="U120" s="205"/>
      <c r="V120" s="206"/>
      <c r="W120" s="205"/>
      <c r="X120" s="206"/>
      <c r="Y120" s="195"/>
      <c r="Z120" s="207"/>
      <c r="AA120" s="203"/>
      <c r="AB120" s="208"/>
      <c r="AC120" s="70"/>
      <c r="AD120" s="28" t="e">
        <f>INDEX(※編集不可※選択項目!$P$3:$P$51,MATCH(入力例!G120&amp;入力例!H120&amp;入力例!I120,※編集不可※選択項目!$Q$3:$Q$51,0))</f>
        <v>#N/A</v>
      </c>
      <c r="AE120" s="28" t="str">
        <f>IF(I120&lt;&gt;"該当なし","",
IF(G120&amp;H120=※編集不可※選択項目!$J$3,VLOOKUP(入力例!U120,※編集不可※選択項目!$N$2:$P$13,3,TRUE),
IF(G120&amp;H120=※編集不可※選択項目!$J$15,VLOOKUP(入力例!U120,※編集不可※選択項目!$N$14:$P$25,3,TRUE),
IF(G120&amp;H120=※編集不可※選択項目!$J$27,VLOOKUP(入力例!U120,※編集不可※選択項目!$N$26:$P$41,3,TRUE),
IF(G120&amp;H120=※編集不可※選択項目!$J$43,VLOOKUP(入力例!U120,※編集不可※選択項目!$N$42:$P$46,3,TRUE),
IF(G120&amp;H120=※編集不可※選択項目!$J$48,VLOOKUP(入力例!U120,※編集不可※選択項目!$N$48:$P$51,3,TRUE),""))))))</f>
        <v/>
      </c>
      <c r="AF120" s="29" t="e">
        <f>VLOOKUP(Y120&amp;G120&amp;H120,※編集不可※選択項目!U:V,2,FALSE)</f>
        <v>#N/A</v>
      </c>
      <c r="AG120" s="28" t="str">
        <f t="shared" si="22"/>
        <v/>
      </c>
      <c r="AH120" s="29" t="str">
        <f t="shared" si="15"/>
        <v/>
      </c>
      <c r="AI120" s="197"/>
      <c r="AJ120" s="197"/>
      <c r="AK120" s="198"/>
      <c r="AL120" s="152">
        <f t="shared" si="23"/>
        <v>0</v>
      </c>
      <c r="AM120" s="152">
        <f t="shared" si="24"/>
        <v>0</v>
      </c>
      <c r="AN120" s="152">
        <f t="shared" si="17"/>
        <v>0</v>
      </c>
      <c r="AO120" s="152" t="str">
        <f t="shared" si="25"/>
        <v/>
      </c>
      <c r="AP120" s="209">
        <f t="shared" si="26"/>
        <v>0</v>
      </c>
      <c r="AQ120" s="209">
        <f t="shared" si="27"/>
        <v>0</v>
      </c>
    </row>
    <row r="121" spans="1:43" s="29" customFormat="1" ht="25" customHeight="1">
      <c r="A121" s="201">
        <f t="shared" si="18"/>
        <v>110</v>
      </c>
      <c r="B121" s="49" t="str">
        <f t="shared" si="16"/>
        <v/>
      </c>
      <c r="C121" s="201"/>
      <c r="D121" s="45" t="str">
        <f t="shared" si="19"/>
        <v/>
      </c>
      <c r="E121" s="45" t="str">
        <f t="shared" si="20"/>
        <v/>
      </c>
      <c r="F121" s="195"/>
      <c r="G121" s="202"/>
      <c r="H121" s="195"/>
      <c r="I121" s="45" t="str">
        <f>IF(OR(G121="",H121="",U121=""),"",IFERROR(VLOOKUP(G121&amp;H121&amp;U121,※編集不可※選択項目!$K$3:$P$51,5,FALSE),"該当なし"))</f>
        <v/>
      </c>
      <c r="J121" s="203"/>
      <c r="K121" s="195"/>
      <c r="L121" s="45" t="str">
        <f t="shared" si="28"/>
        <v/>
      </c>
      <c r="M121" s="195"/>
      <c r="N121" s="195"/>
      <c r="O121" s="45"/>
      <c r="P121" s="45"/>
      <c r="Q121" s="45"/>
      <c r="R121" s="45"/>
      <c r="S121" s="46" t="str">
        <f t="shared" si="21"/>
        <v/>
      </c>
      <c r="T121" s="204"/>
      <c r="U121" s="205"/>
      <c r="V121" s="206"/>
      <c r="W121" s="205"/>
      <c r="X121" s="206"/>
      <c r="Y121" s="195"/>
      <c r="Z121" s="207"/>
      <c r="AA121" s="203"/>
      <c r="AB121" s="208"/>
      <c r="AC121" s="70"/>
      <c r="AD121" s="28" t="e">
        <f>INDEX(※編集不可※選択項目!$P$3:$P$51,MATCH(入力例!G121&amp;入力例!H121&amp;入力例!I121,※編集不可※選択項目!$Q$3:$Q$51,0))</f>
        <v>#N/A</v>
      </c>
      <c r="AE121" s="28" t="str">
        <f>IF(I121&lt;&gt;"該当なし","",
IF(G121&amp;H121=※編集不可※選択項目!$J$3,VLOOKUP(入力例!U121,※編集不可※選択項目!$N$2:$P$13,3,TRUE),
IF(G121&amp;H121=※編集不可※選択項目!$J$15,VLOOKUP(入力例!U121,※編集不可※選択項目!$N$14:$P$25,3,TRUE),
IF(G121&amp;H121=※編集不可※選択項目!$J$27,VLOOKUP(入力例!U121,※編集不可※選択項目!$N$26:$P$41,3,TRUE),
IF(G121&amp;H121=※編集不可※選択項目!$J$43,VLOOKUP(入力例!U121,※編集不可※選択項目!$N$42:$P$46,3,TRUE),
IF(G121&amp;H121=※編集不可※選択項目!$J$48,VLOOKUP(入力例!U121,※編集不可※選択項目!$N$48:$P$51,3,TRUE),""))))))</f>
        <v/>
      </c>
      <c r="AF121" s="29" t="e">
        <f>VLOOKUP(Y121&amp;G121&amp;H121,※編集不可※選択項目!U:V,2,FALSE)</f>
        <v>#N/A</v>
      </c>
      <c r="AG121" s="28" t="str">
        <f t="shared" si="22"/>
        <v/>
      </c>
      <c r="AH121" s="29" t="str">
        <f t="shared" si="15"/>
        <v/>
      </c>
      <c r="AI121" s="197"/>
      <c r="AJ121" s="197"/>
      <c r="AK121" s="198"/>
      <c r="AL121" s="152">
        <f t="shared" si="23"/>
        <v>0</v>
      </c>
      <c r="AM121" s="152">
        <f t="shared" si="24"/>
        <v>0</v>
      </c>
      <c r="AN121" s="152">
        <f t="shared" si="17"/>
        <v>0</v>
      </c>
      <c r="AO121" s="152" t="str">
        <f t="shared" si="25"/>
        <v/>
      </c>
      <c r="AP121" s="209">
        <f t="shared" si="26"/>
        <v>0</v>
      </c>
      <c r="AQ121" s="209">
        <f t="shared" si="27"/>
        <v>0</v>
      </c>
    </row>
    <row r="122" spans="1:43" s="29" customFormat="1" ht="25" customHeight="1">
      <c r="A122" s="201">
        <f t="shared" si="18"/>
        <v>111</v>
      </c>
      <c r="B122" s="49" t="str">
        <f t="shared" si="16"/>
        <v/>
      </c>
      <c r="C122" s="201"/>
      <c r="D122" s="45" t="str">
        <f t="shared" si="19"/>
        <v/>
      </c>
      <c r="E122" s="45" t="str">
        <f t="shared" si="20"/>
        <v/>
      </c>
      <c r="F122" s="195"/>
      <c r="G122" s="202"/>
      <c r="H122" s="195"/>
      <c r="I122" s="45" t="str">
        <f>IF(OR(G122="",H122="",U122=""),"",IFERROR(VLOOKUP(G122&amp;H122&amp;U122,※編集不可※選択項目!$K$3:$P$51,5,FALSE),"該当なし"))</f>
        <v/>
      </c>
      <c r="J122" s="203"/>
      <c r="K122" s="195"/>
      <c r="L122" s="45" t="str">
        <f t="shared" si="28"/>
        <v/>
      </c>
      <c r="M122" s="195"/>
      <c r="N122" s="195"/>
      <c r="O122" s="45"/>
      <c r="P122" s="45"/>
      <c r="Q122" s="45"/>
      <c r="R122" s="45"/>
      <c r="S122" s="46" t="str">
        <f t="shared" si="21"/>
        <v/>
      </c>
      <c r="T122" s="204"/>
      <c r="U122" s="205"/>
      <c r="V122" s="206"/>
      <c r="W122" s="205"/>
      <c r="X122" s="206"/>
      <c r="Y122" s="195"/>
      <c r="Z122" s="207"/>
      <c r="AA122" s="203"/>
      <c r="AB122" s="208"/>
      <c r="AC122" s="70"/>
      <c r="AD122" s="28" t="e">
        <f>INDEX(※編集不可※選択項目!$P$3:$P$51,MATCH(入力例!G122&amp;入力例!H122&amp;入力例!I122,※編集不可※選択項目!$Q$3:$Q$51,0))</f>
        <v>#N/A</v>
      </c>
      <c r="AE122" s="28" t="str">
        <f>IF(I122&lt;&gt;"該当なし","",
IF(G122&amp;H122=※編集不可※選択項目!$J$3,VLOOKUP(入力例!U122,※編集不可※選択項目!$N$2:$P$13,3,TRUE),
IF(G122&amp;H122=※編集不可※選択項目!$J$15,VLOOKUP(入力例!U122,※編集不可※選択項目!$N$14:$P$25,3,TRUE),
IF(G122&amp;H122=※編集不可※選択項目!$J$27,VLOOKUP(入力例!U122,※編集不可※選択項目!$N$26:$P$41,3,TRUE),
IF(G122&amp;H122=※編集不可※選択項目!$J$43,VLOOKUP(入力例!U122,※編集不可※選択項目!$N$42:$P$46,3,TRUE),
IF(G122&amp;H122=※編集不可※選択項目!$J$48,VLOOKUP(入力例!U122,※編集不可※選択項目!$N$48:$P$51,3,TRUE),""))))))</f>
        <v/>
      </c>
      <c r="AF122" s="29" t="e">
        <f>VLOOKUP(Y122&amp;G122&amp;H122,※編集不可※選択項目!U:V,2,FALSE)</f>
        <v>#N/A</v>
      </c>
      <c r="AG122" s="28" t="str">
        <f t="shared" si="22"/>
        <v/>
      </c>
      <c r="AH122" s="29" t="str">
        <f t="shared" si="15"/>
        <v/>
      </c>
      <c r="AI122" s="197"/>
      <c r="AJ122" s="197"/>
      <c r="AK122" s="198"/>
      <c r="AL122" s="152">
        <f t="shared" si="23"/>
        <v>0</v>
      </c>
      <c r="AM122" s="152">
        <f t="shared" si="24"/>
        <v>0</v>
      </c>
      <c r="AN122" s="152">
        <f t="shared" si="17"/>
        <v>0</v>
      </c>
      <c r="AO122" s="152" t="str">
        <f t="shared" si="25"/>
        <v/>
      </c>
      <c r="AP122" s="209">
        <f t="shared" si="26"/>
        <v>0</v>
      </c>
      <c r="AQ122" s="209">
        <f t="shared" si="27"/>
        <v>0</v>
      </c>
    </row>
    <row r="123" spans="1:43" s="29" customFormat="1" ht="25" customHeight="1">
      <c r="A123" s="201">
        <f t="shared" si="18"/>
        <v>112</v>
      </c>
      <c r="B123" s="49" t="str">
        <f t="shared" si="16"/>
        <v/>
      </c>
      <c r="C123" s="201"/>
      <c r="D123" s="45" t="str">
        <f t="shared" si="19"/>
        <v/>
      </c>
      <c r="E123" s="45" t="str">
        <f t="shared" si="20"/>
        <v/>
      </c>
      <c r="F123" s="195"/>
      <c r="G123" s="202"/>
      <c r="H123" s="195"/>
      <c r="I123" s="45" t="str">
        <f>IF(OR(G123="",H123="",U123=""),"",IFERROR(VLOOKUP(G123&amp;H123&amp;U123,※編集不可※選択項目!$K$3:$P$51,5,FALSE),"該当なし"))</f>
        <v/>
      </c>
      <c r="J123" s="203"/>
      <c r="K123" s="195"/>
      <c r="L123" s="45" t="str">
        <f t="shared" si="28"/>
        <v/>
      </c>
      <c r="M123" s="195"/>
      <c r="N123" s="195"/>
      <c r="O123" s="45"/>
      <c r="P123" s="45"/>
      <c r="Q123" s="45"/>
      <c r="R123" s="45"/>
      <c r="S123" s="46" t="str">
        <f t="shared" si="21"/>
        <v/>
      </c>
      <c r="T123" s="204"/>
      <c r="U123" s="205"/>
      <c r="V123" s="206"/>
      <c r="W123" s="205"/>
      <c r="X123" s="206"/>
      <c r="Y123" s="195"/>
      <c r="Z123" s="207"/>
      <c r="AA123" s="203"/>
      <c r="AB123" s="208"/>
      <c r="AC123" s="70"/>
      <c r="AD123" s="28" t="e">
        <f>INDEX(※編集不可※選択項目!$P$3:$P$51,MATCH(入力例!G123&amp;入力例!H123&amp;入力例!I123,※編集不可※選択項目!$Q$3:$Q$51,0))</f>
        <v>#N/A</v>
      </c>
      <c r="AE123" s="28" t="str">
        <f>IF(I123&lt;&gt;"該当なし","",
IF(G123&amp;H123=※編集不可※選択項目!$J$3,VLOOKUP(入力例!U123,※編集不可※選択項目!$N$2:$P$13,3,TRUE),
IF(G123&amp;H123=※編集不可※選択項目!$J$15,VLOOKUP(入力例!U123,※編集不可※選択項目!$N$14:$P$25,3,TRUE),
IF(G123&amp;H123=※編集不可※選択項目!$J$27,VLOOKUP(入力例!U123,※編集不可※選択項目!$N$26:$P$41,3,TRUE),
IF(G123&amp;H123=※編集不可※選択項目!$J$43,VLOOKUP(入力例!U123,※編集不可※選択項目!$N$42:$P$46,3,TRUE),
IF(G123&amp;H123=※編集不可※選択項目!$J$48,VLOOKUP(入力例!U123,※編集不可※選択項目!$N$48:$P$51,3,TRUE),""))))))</f>
        <v/>
      </c>
      <c r="AF123" s="29" t="e">
        <f>VLOOKUP(Y123&amp;G123&amp;H123,※編集不可※選択項目!U:V,2,FALSE)</f>
        <v>#N/A</v>
      </c>
      <c r="AG123" s="28" t="str">
        <f t="shared" si="22"/>
        <v/>
      </c>
      <c r="AH123" s="29" t="str">
        <f t="shared" si="15"/>
        <v/>
      </c>
      <c r="AI123" s="197"/>
      <c r="AJ123" s="197"/>
      <c r="AK123" s="198"/>
      <c r="AL123" s="152">
        <f t="shared" si="23"/>
        <v>0</v>
      </c>
      <c r="AM123" s="152">
        <f t="shared" si="24"/>
        <v>0</v>
      </c>
      <c r="AN123" s="152">
        <f t="shared" si="17"/>
        <v>0</v>
      </c>
      <c r="AO123" s="152" t="str">
        <f t="shared" si="25"/>
        <v/>
      </c>
      <c r="AP123" s="209">
        <f t="shared" si="26"/>
        <v>0</v>
      </c>
      <c r="AQ123" s="209">
        <f t="shared" si="27"/>
        <v>0</v>
      </c>
    </row>
    <row r="124" spans="1:43" s="29" customFormat="1" ht="25" customHeight="1">
      <c r="A124" s="201">
        <f t="shared" si="18"/>
        <v>113</v>
      </c>
      <c r="B124" s="49" t="str">
        <f t="shared" si="16"/>
        <v/>
      </c>
      <c r="C124" s="201"/>
      <c r="D124" s="45" t="str">
        <f t="shared" si="19"/>
        <v/>
      </c>
      <c r="E124" s="45" t="str">
        <f t="shared" si="20"/>
        <v/>
      </c>
      <c r="F124" s="195"/>
      <c r="G124" s="202"/>
      <c r="H124" s="195"/>
      <c r="I124" s="45" t="str">
        <f>IF(OR(G124="",H124="",U124=""),"",IFERROR(VLOOKUP(G124&amp;H124&amp;U124,※編集不可※選択項目!$K$3:$P$51,5,FALSE),"該当なし"))</f>
        <v/>
      </c>
      <c r="J124" s="203"/>
      <c r="K124" s="195"/>
      <c r="L124" s="45" t="str">
        <f t="shared" si="28"/>
        <v/>
      </c>
      <c r="M124" s="195"/>
      <c r="N124" s="195"/>
      <c r="O124" s="45"/>
      <c r="P124" s="45"/>
      <c r="Q124" s="45"/>
      <c r="R124" s="45"/>
      <c r="S124" s="46" t="str">
        <f t="shared" si="21"/>
        <v/>
      </c>
      <c r="T124" s="204"/>
      <c r="U124" s="205"/>
      <c r="V124" s="206"/>
      <c r="W124" s="205"/>
      <c r="X124" s="206"/>
      <c r="Y124" s="195"/>
      <c r="Z124" s="207"/>
      <c r="AA124" s="203"/>
      <c r="AB124" s="208"/>
      <c r="AC124" s="70"/>
      <c r="AD124" s="28" t="e">
        <f>INDEX(※編集不可※選択項目!$P$3:$P$51,MATCH(入力例!G124&amp;入力例!H124&amp;入力例!I124,※編集不可※選択項目!$Q$3:$Q$51,0))</f>
        <v>#N/A</v>
      </c>
      <c r="AE124" s="28" t="str">
        <f>IF(I124&lt;&gt;"該当なし","",
IF(G124&amp;H124=※編集不可※選択項目!$J$3,VLOOKUP(入力例!U124,※編集不可※選択項目!$N$2:$P$13,3,TRUE),
IF(G124&amp;H124=※編集不可※選択項目!$J$15,VLOOKUP(入力例!U124,※編集不可※選択項目!$N$14:$P$25,3,TRUE),
IF(G124&amp;H124=※編集不可※選択項目!$J$27,VLOOKUP(入力例!U124,※編集不可※選択項目!$N$26:$P$41,3,TRUE),
IF(G124&amp;H124=※編集不可※選択項目!$J$43,VLOOKUP(入力例!U124,※編集不可※選択項目!$N$42:$P$46,3,TRUE),
IF(G124&amp;H124=※編集不可※選択項目!$J$48,VLOOKUP(入力例!U124,※編集不可※選択項目!$N$48:$P$51,3,TRUE),""))))))</f>
        <v/>
      </c>
      <c r="AF124" s="29" t="e">
        <f>VLOOKUP(Y124&amp;G124&amp;H124,※編集不可※選択項目!U:V,2,FALSE)</f>
        <v>#N/A</v>
      </c>
      <c r="AG124" s="28" t="str">
        <f t="shared" si="22"/>
        <v/>
      </c>
      <c r="AH124" s="29" t="str">
        <f t="shared" si="15"/>
        <v/>
      </c>
      <c r="AI124" s="197"/>
      <c r="AJ124" s="197"/>
      <c r="AK124" s="198"/>
      <c r="AL124" s="152">
        <f t="shared" si="23"/>
        <v>0</v>
      </c>
      <c r="AM124" s="152">
        <f t="shared" si="24"/>
        <v>0</v>
      </c>
      <c r="AN124" s="152">
        <f t="shared" si="17"/>
        <v>0</v>
      </c>
      <c r="AO124" s="152" t="str">
        <f t="shared" si="25"/>
        <v/>
      </c>
      <c r="AP124" s="209">
        <f t="shared" si="26"/>
        <v>0</v>
      </c>
      <c r="AQ124" s="209">
        <f t="shared" si="27"/>
        <v>0</v>
      </c>
    </row>
    <row r="125" spans="1:43" s="29" customFormat="1" ht="25" customHeight="1">
      <c r="A125" s="201">
        <f t="shared" si="18"/>
        <v>114</v>
      </c>
      <c r="B125" s="49" t="str">
        <f t="shared" si="16"/>
        <v/>
      </c>
      <c r="C125" s="201"/>
      <c r="D125" s="45" t="str">
        <f t="shared" si="19"/>
        <v/>
      </c>
      <c r="E125" s="45" t="str">
        <f t="shared" si="20"/>
        <v/>
      </c>
      <c r="F125" s="195"/>
      <c r="G125" s="202"/>
      <c r="H125" s="195"/>
      <c r="I125" s="45" t="str">
        <f>IF(OR(G125="",H125="",U125=""),"",IFERROR(VLOOKUP(G125&amp;H125&amp;U125,※編集不可※選択項目!$K$3:$P$51,5,FALSE),"該当なし"))</f>
        <v/>
      </c>
      <c r="J125" s="203"/>
      <c r="K125" s="195"/>
      <c r="L125" s="45" t="str">
        <f t="shared" si="28"/>
        <v/>
      </c>
      <c r="M125" s="195"/>
      <c r="N125" s="195"/>
      <c r="O125" s="45"/>
      <c r="P125" s="45"/>
      <c r="Q125" s="45"/>
      <c r="R125" s="45"/>
      <c r="S125" s="46" t="str">
        <f t="shared" si="21"/>
        <v/>
      </c>
      <c r="T125" s="204"/>
      <c r="U125" s="205"/>
      <c r="V125" s="206"/>
      <c r="W125" s="205"/>
      <c r="X125" s="206"/>
      <c r="Y125" s="195"/>
      <c r="Z125" s="207"/>
      <c r="AA125" s="203"/>
      <c r="AB125" s="208"/>
      <c r="AC125" s="70"/>
      <c r="AD125" s="28" t="e">
        <f>INDEX(※編集不可※選択項目!$P$3:$P$51,MATCH(入力例!G125&amp;入力例!H125&amp;入力例!I125,※編集不可※選択項目!$Q$3:$Q$51,0))</f>
        <v>#N/A</v>
      </c>
      <c r="AE125" s="28" t="str">
        <f>IF(I125&lt;&gt;"該当なし","",
IF(G125&amp;H125=※編集不可※選択項目!$J$3,VLOOKUP(入力例!U125,※編集不可※選択項目!$N$2:$P$13,3,TRUE),
IF(G125&amp;H125=※編集不可※選択項目!$J$15,VLOOKUP(入力例!U125,※編集不可※選択項目!$N$14:$P$25,3,TRUE),
IF(G125&amp;H125=※編集不可※選択項目!$J$27,VLOOKUP(入力例!U125,※編集不可※選択項目!$N$26:$P$41,3,TRUE),
IF(G125&amp;H125=※編集不可※選択項目!$J$43,VLOOKUP(入力例!U125,※編集不可※選択項目!$N$42:$P$46,3,TRUE),
IF(G125&amp;H125=※編集不可※選択項目!$J$48,VLOOKUP(入力例!U125,※編集不可※選択項目!$N$48:$P$51,3,TRUE),""))))))</f>
        <v/>
      </c>
      <c r="AF125" s="29" t="e">
        <f>VLOOKUP(Y125&amp;G125&amp;H125,※編集不可※選択項目!U:V,2,FALSE)</f>
        <v>#N/A</v>
      </c>
      <c r="AG125" s="28" t="str">
        <f t="shared" si="22"/>
        <v/>
      </c>
      <c r="AH125" s="29" t="str">
        <f t="shared" si="15"/>
        <v/>
      </c>
      <c r="AI125" s="197"/>
      <c r="AJ125" s="197"/>
      <c r="AK125" s="198"/>
      <c r="AL125" s="152">
        <f t="shared" si="23"/>
        <v>0</v>
      </c>
      <c r="AM125" s="152">
        <f t="shared" si="24"/>
        <v>0</v>
      </c>
      <c r="AN125" s="152">
        <f t="shared" si="17"/>
        <v>0</v>
      </c>
      <c r="AO125" s="152" t="str">
        <f t="shared" si="25"/>
        <v/>
      </c>
      <c r="AP125" s="209">
        <f t="shared" si="26"/>
        <v>0</v>
      </c>
      <c r="AQ125" s="209">
        <f t="shared" si="27"/>
        <v>0</v>
      </c>
    </row>
    <row r="126" spans="1:43" s="29" customFormat="1" ht="25" customHeight="1">
      <c r="A126" s="201">
        <f t="shared" si="18"/>
        <v>115</v>
      </c>
      <c r="B126" s="49" t="str">
        <f t="shared" si="16"/>
        <v/>
      </c>
      <c r="C126" s="201"/>
      <c r="D126" s="45" t="str">
        <f t="shared" si="19"/>
        <v/>
      </c>
      <c r="E126" s="45" t="str">
        <f t="shared" si="20"/>
        <v/>
      </c>
      <c r="F126" s="195"/>
      <c r="G126" s="202"/>
      <c r="H126" s="195"/>
      <c r="I126" s="45" t="str">
        <f>IF(OR(G126="",H126="",U126=""),"",IFERROR(VLOOKUP(G126&amp;H126&amp;U126,※編集不可※選択項目!$K$3:$P$51,5,FALSE),"該当なし"))</f>
        <v/>
      </c>
      <c r="J126" s="203"/>
      <c r="K126" s="195"/>
      <c r="L126" s="45" t="str">
        <f t="shared" si="28"/>
        <v/>
      </c>
      <c r="M126" s="195"/>
      <c r="N126" s="195"/>
      <c r="O126" s="45"/>
      <c r="P126" s="45"/>
      <c r="Q126" s="45"/>
      <c r="R126" s="45"/>
      <c r="S126" s="46" t="str">
        <f t="shared" si="21"/>
        <v/>
      </c>
      <c r="T126" s="204"/>
      <c r="U126" s="205"/>
      <c r="V126" s="206"/>
      <c r="W126" s="205"/>
      <c r="X126" s="206"/>
      <c r="Y126" s="195"/>
      <c r="Z126" s="207"/>
      <c r="AA126" s="203"/>
      <c r="AB126" s="208"/>
      <c r="AC126" s="70"/>
      <c r="AD126" s="28" t="e">
        <f>INDEX(※編集不可※選択項目!$P$3:$P$51,MATCH(入力例!G126&amp;入力例!H126&amp;入力例!I126,※編集不可※選択項目!$Q$3:$Q$51,0))</f>
        <v>#N/A</v>
      </c>
      <c r="AE126" s="28" t="str">
        <f>IF(I126&lt;&gt;"該当なし","",
IF(G126&amp;H126=※編集不可※選択項目!$J$3,VLOOKUP(入力例!U126,※編集不可※選択項目!$N$2:$P$13,3,TRUE),
IF(G126&amp;H126=※編集不可※選択項目!$J$15,VLOOKUP(入力例!U126,※編集不可※選択項目!$N$14:$P$25,3,TRUE),
IF(G126&amp;H126=※編集不可※選択項目!$J$27,VLOOKUP(入力例!U126,※編集不可※選択項目!$N$26:$P$41,3,TRUE),
IF(G126&amp;H126=※編集不可※選択項目!$J$43,VLOOKUP(入力例!U126,※編集不可※選択項目!$N$42:$P$46,3,TRUE),
IF(G126&amp;H126=※編集不可※選択項目!$J$48,VLOOKUP(入力例!U126,※編集不可※選択項目!$N$48:$P$51,3,TRUE),""))))))</f>
        <v/>
      </c>
      <c r="AF126" s="29" t="e">
        <f>VLOOKUP(Y126&amp;G126&amp;H126,※編集不可※選択項目!U:V,2,FALSE)</f>
        <v>#N/A</v>
      </c>
      <c r="AG126" s="28" t="str">
        <f t="shared" si="22"/>
        <v/>
      </c>
      <c r="AH126" s="29" t="str">
        <f t="shared" si="15"/>
        <v/>
      </c>
      <c r="AI126" s="197"/>
      <c r="AJ126" s="197"/>
      <c r="AK126" s="198"/>
      <c r="AL126" s="152">
        <f t="shared" si="23"/>
        <v>0</v>
      </c>
      <c r="AM126" s="152">
        <f t="shared" si="24"/>
        <v>0</v>
      </c>
      <c r="AN126" s="152">
        <f t="shared" si="17"/>
        <v>0</v>
      </c>
      <c r="AO126" s="152" t="str">
        <f t="shared" si="25"/>
        <v/>
      </c>
      <c r="AP126" s="209">
        <f t="shared" si="26"/>
        <v>0</v>
      </c>
      <c r="AQ126" s="209">
        <f t="shared" si="27"/>
        <v>0</v>
      </c>
    </row>
    <row r="127" spans="1:43" s="29" customFormat="1" ht="25" customHeight="1">
      <c r="A127" s="201">
        <f t="shared" si="18"/>
        <v>116</v>
      </c>
      <c r="B127" s="49" t="str">
        <f t="shared" si="16"/>
        <v/>
      </c>
      <c r="C127" s="201"/>
      <c r="D127" s="45" t="str">
        <f t="shared" si="19"/>
        <v/>
      </c>
      <c r="E127" s="45" t="str">
        <f t="shared" si="20"/>
        <v/>
      </c>
      <c r="F127" s="195"/>
      <c r="G127" s="202"/>
      <c r="H127" s="195"/>
      <c r="I127" s="45" t="str">
        <f>IF(OR(G127="",H127="",U127=""),"",IFERROR(VLOOKUP(G127&amp;H127&amp;U127,※編集不可※選択項目!$K$3:$P$51,5,FALSE),"該当なし"))</f>
        <v/>
      </c>
      <c r="J127" s="203"/>
      <c r="K127" s="195"/>
      <c r="L127" s="45" t="str">
        <f t="shared" si="28"/>
        <v/>
      </c>
      <c r="M127" s="195"/>
      <c r="N127" s="195"/>
      <c r="O127" s="45"/>
      <c r="P127" s="45"/>
      <c r="Q127" s="45"/>
      <c r="R127" s="45"/>
      <c r="S127" s="46" t="str">
        <f t="shared" si="21"/>
        <v/>
      </c>
      <c r="T127" s="204"/>
      <c r="U127" s="205"/>
      <c r="V127" s="206"/>
      <c r="W127" s="205"/>
      <c r="X127" s="206"/>
      <c r="Y127" s="195"/>
      <c r="Z127" s="207"/>
      <c r="AA127" s="203"/>
      <c r="AB127" s="208"/>
      <c r="AC127" s="70"/>
      <c r="AD127" s="28" t="e">
        <f>INDEX(※編集不可※選択項目!$P$3:$P$51,MATCH(入力例!G127&amp;入力例!H127&amp;入力例!I127,※編集不可※選択項目!$Q$3:$Q$51,0))</f>
        <v>#N/A</v>
      </c>
      <c r="AE127" s="28" t="str">
        <f>IF(I127&lt;&gt;"該当なし","",
IF(G127&amp;H127=※編集不可※選択項目!$J$3,VLOOKUP(入力例!U127,※編集不可※選択項目!$N$2:$P$13,3,TRUE),
IF(G127&amp;H127=※編集不可※選択項目!$J$15,VLOOKUP(入力例!U127,※編集不可※選択項目!$N$14:$P$25,3,TRUE),
IF(G127&amp;H127=※編集不可※選択項目!$J$27,VLOOKUP(入力例!U127,※編集不可※選択項目!$N$26:$P$41,3,TRUE),
IF(G127&amp;H127=※編集不可※選択項目!$J$43,VLOOKUP(入力例!U127,※編集不可※選択項目!$N$42:$P$46,3,TRUE),
IF(G127&amp;H127=※編集不可※選択項目!$J$48,VLOOKUP(入力例!U127,※編集不可※選択項目!$N$48:$P$51,3,TRUE),""))))))</f>
        <v/>
      </c>
      <c r="AF127" s="29" t="e">
        <f>VLOOKUP(Y127&amp;G127&amp;H127,※編集不可※選択項目!U:V,2,FALSE)</f>
        <v>#N/A</v>
      </c>
      <c r="AG127" s="28" t="str">
        <f t="shared" si="22"/>
        <v/>
      </c>
      <c r="AH127" s="29" t="str">
        <f t="shared" si="15"/>
        <v/>
      </c>
      <c r="AI127" s="197"/>
      <c r="AJ127" s="197"/>
      <c r="AK127" s="198"/>
      <c r="AL127" s="152">
        <f t="shared" si="23"/>
        <v>0</v>
      </c>
      <c r="AM127" s="152">
        <f t="shared" si="24"/>
        <v>0</v>
      </c>
      <c r="AN127" s="152">
        <f t="shared" si="17"/>
        <v>0</v>
      </c>
      <c r="AO127" s="152" t="str">
        <f t="shared" si="25"/>
        <v/>
      </c>
      <c r="AP127" s="209">
        <f t="shared" si="26"/>
        <v>0</v>
      </c>
      <c r="AQ127" s="209">
        <f t="shared" si="27"/>
        <v>0</v>
      </c>
    </row>
    <row r="128" spans="1:43" s="29" customFormat="1" ht="25" customHeight="1">
      <c r="A128" s="201">
        <f t="shared" si="18"/>
        <v>117</v>
      </c>
      <c r="B128" s="49" t="str">
        <f t="shared" si="16"/>
        <v/>
      </c>
      <c r="C128" s="201"/>
      <c r="D128" s="45" t="str">
        <f t="shared" si="19"/>
        <v/>
      </c>
      <c r="E128" s="45" t="str">
        <f t="shared" si="20"/>
        <v/>
      </c>
      <c r="F128" s="195"/>
      <c r="G128" s="202"/>
      <c r="H128" s="195"/>
      <c r="I128" s="45" t="str">
        <f>IF(OR(G128="",H128="",U128=""),"",IFERROR(VLOOKUP(G128&amp;H128&amp;U128,※編集不可※選択項目!$K$3:$P$51,5,FALSE),"該当なし"))</f>
        <v/>
      </c>
      <c r="J128" s="203"/>
      <c r="K128" s="195"/>
      <c r="L128" s="45" t="str">
        <f t="shared" si="28"/>
        <v/>
      </c>
      <c r="M128" s="195"/>
      <c r="N128" s="195"/>
      <c r="O128" s="45"/>
      <c r="P128" s="45"/>
      <c r="Q128" s="45"/>
      <c r="R128" s="45"/>
      <c r="S128" s="46" t="str">
        <f t="shared" si="21"/>
        <v/>
      </c>
      <c r="T128" s="204"/>
      <c r="U128" s="205"/>
      <c r="V128" s="206"/>
      <c r="W128" s="205"/>
      <c r="X128" s="206"/>
      <c r="Y128" s="195"/>
      <c r="Z128" s="207"/>
      <c r="AA128" s="203"/>
      <c r="AB128" s="208"/>
      <c r="AC128" s="70"/>
      <c r="AD128" s="28" t="e">
        <f>INDEX(※編集不可※選択項目!$P$3:$P$51,MATCH(入力例!G128&amp;入力例!H128&amp;入力例!I128,※編集不可※選択項目!$Q$3:$Q$51,0))</f>
        <v>#N/A</v>
      </c>
      <c r="AE128" s="28" t="str">
        <f>IF(I128&lt;&gt;"該当なし","",
IF(G128&amp;H128=※編集不可※選択項目!$J$3,VLOOKUP(入力例!U128,※編集不可※選択項目!$N$2:$P$13,3,TRUE),
IF(G128&amp;H128=※編集不可※選択項目!$J$15,VLOOKUP(入力例!U128,※編集不可※選択項目!$N$14:$P$25,3,TRUE),
IF(G128&amp;H128=※編集不可※選択項目!$J$27,VLOOKUP(入力例!U128,※編集不可※選択項目!$N$26:$P$41,3,TRUE),
IF(G128&amp;H128=※編集不可※選択項目!$J$43,VLOOKUP(入力例!U128,※編集不可※選択項目!$N$42:$P$46,3,TRUE),
IF(G128&amp;H128=※編集不可※選択項目!$J$48,VLOOKUP(入力例!U128,※編集不可※選択項目!$N$48:$P$51,3,TRUE),""))))))</f>
        <v/>
      </c>
      <c r="AF128" s="29" t="e">
        <f>VLOOKUP(Y128&amp;G128&amp;H128,※編集不可※選択項目!U:V,2,FALSE)</f>
        <v>#N/A</v>
      </c>
      <c r="AG128" s="28" t="str">
        <f t="shared" si="22"/>
        <v/>
      </c>
      <c r="AH128" s="29" t="str">
        <f t="shared" si="15"/>
        <v/>
      </c>
      <c r="AI128" s="197"/>
      <c r="AJ128" s="197"/>
      <c r="AK128" s="198"/>
      <c r="AL128" s="152">
        <f t="shared" si="23"/>
        <v>0</v>
      </c>
      <c r="AM128" s="152">
        <f t="shared" si="24"/>
        <v>0</v>
      </c>
      <c r="AN128" s="152">
        <f t="shared" si="17"/>
        <v>0</v>
      </c>
      <c r="AO128" s="152" t="str">
        <f t="shared" si="25"/>
        <v/>
      </c>
      <c r="AP128" s="209">
        <f t="shared" si="26"/>
        <v>0</v>
      </c>
      <c r="AQ128" s="209">
        <f t="shared" si="27"/>
        <v>0</v>
      </c>
    </row>
    <row r="129" spans="1:43" s="29" customFormat="1" ht="25" customHeight="1">
      <c r="A129" s="201">
        <f t="shared" si="18"/>
        <v>118</v>
      </c>
      <c r="B129" s="49" t="str">
        <f t="shared" si="16"/>
        <v/>
      </c>
      <c r="C129" s="201"/>
      <c r="D129" s="45" t="str">
        <f t="shared" si="19"/>
        <v/>
      </c>
      <c r="E129" s="45" t="str">
        <f t="shared" si="20"/>
        <v/>
      </c>
      <c r="F129" s="195"/>
      <c r="G129" s="202"/>
      <c r="H129" s="195"/>
      <c r="I129" s="45" t="str">
        <f>IF(OR(G129="",H129="",U129=""),"",IFERROR(VLOOKUP(G129&amp;H129&amp;U129,※編集不可※選択項目!$K$3:$P$51,5,FALSE),"該当なし"))</f>
        <v/>
      </c>
      <c r="J129" s="203"/>
      <c r="K129" s="195"/>
      <c r="L129" s="45" t="str">
        <f t="shared" si="28"/>
        <v/>
      </c>
      <c r="M129" s="195"/>
      <c r="N129" s="195"/>
      <c r="O129" s="45"/>
      <c r="P129" s="45"/>
      <c r="Q129" s="45"/>
      <c r="R129" s="45"/>
      <c r="S129" s="46" t="str">
        <f t="shared" si="21"/>
        <v/>
      </c>
      <c r="T129" s="204"/>
      <c r="U129" s="205"/>
      <c r="V129" s="206"/>
      <c r="W129" s="205"/>
      <c r="X129" s="206"/>
      <c r="Y129" s="195"/>
      <c r="Z129" s="207"/>
      <c r="AA129" s="203"/>
      <c r="AB129" s="208"/>
      <c r="AC129" s="70"/>
      <c r="AD129" s="28" t="e">
        <f>INDEX(※編集不可※選択項目!$P$3:$P$51,MATCH(入力例!G129&amp;入力例!H129&amp;入力例!I129,※編集不可※選択項目!$Q$3:$Q$51,0))</f>
        <v>#N/A</v>
      </c>
      <c r="AE129" s="28" t="str">
        <f>IF(I129&lt;&gt;"該当なし","",
IF(G129&amp;H129=※編集不可※選択項目!$J$3,VLOOKUP(入力例!U129,※編集不可※選択項目!$N$2:$P$13,3,TRUE),
IF(G129&amp;H129=※編集不可※選択項目!$J$15,VLOOKUP(入力例!U129,※編集不可※選択項目!$N$14:$P$25,3,TRUE),
IF(G129&amp;H129=※編集不可※選択項目!$J$27,VLOOKUP(入力例!U129,※編集不可※選択項目!$N$26:$P$41,3,TRUE),
IF(G129&amp;H129=※編集不可※選択項目!$J$43,VLOOKUP(入力例!U129,※編集不可※選択項目!$N$42:$P$46,3,TRUE),
IF(G129&amp;H129=※編集不可※選択項目!$J$48,VLOOKUP(入力例!U129,※編集不可※選択項目!$N$48:$P$51,3,TRUE),""))))))</f>
        <v/>
      </c>
      <c r="AF129" s="29" t="e">
        <f>VLOOKUP(Y129&amp;G129&amp;H129,※編集不可※選択項目!U:V,2,FALSE)</f>
        <v>#N/A</v>
      </c>
      <c r="AG129" s="28" t="str">
        <f t="shared" si="22"/>
        <v/>
      </c>
      <c r="AH129" s="29" t="str">
        <f t="shared" si="15"/>
        <v/>
      </c>
      <c r="AI129" s="197"/>
      <c r="AJ129" s="197"/>
      <c r="AK129" s="198"/>
      <c r="AL129" s="152">
        <f t="shared" si="23"/>
        <v>0</v>
      </c>
      <c r="AM129" s="152">
        <f t="shared" si="24"/>
        <v>0</v>
      </c>
      <c r="AN129" s="152">
        <f t="shared" si="17"/>
        <v>0</v>
      </c>
      <c r="AO129" s="152" t="str">
        <f t="shared" si="25"/>
        <v/>
      </c>
      <c r="AP129" s="209">
        <f t="shared" si="26"/>
        <v>0</v>
      </c>
      <c r="AQ129" s="209">
        <f t="shared" si="27"/>
        <v>0</v>
      </c>
    </row>
    <row r="130" spans="1:43" s="29" customFormat="1" ht="25" customHeight="1">
      <c r="A130" s="201">
        <f t="shared" si="18"/>
        <v>119</v>
      </c>
      <c r="B130" s="49" t="str">
        <f t="shared" si="16"/>
        <v/>
      </c>
      <c r="C130" s="201"/>
      <c r="D130" s="45" t="str">
        <f t="shared" si="19"/>
        <v/>
      </c>
      <c r="E130" s="45" t="str">
        <f t="shared" si="20"/>
        <v/>
      </c>
      <c r="F130" s="195"/>
      <c r="G130" s="202"/>
      <c r="H130" s="195"/>
      <c r="I130" s="45" t="str">
        <f>IF(OR(G130="",H130="",U130=""),"",IFERROR(VLOOKUP(G130&amp;H130&amp;U130,※編集不可※選択項目!$K$3:$P$51,5,FALSE),"該当なし"))</f>
        <v/>
      </c>
      <c r="J130" s="203"/>
      <c r="K130" s="195"/>
      <c r="L130" s="45" t="str">
        <f t="shared" si="28"/>
        <v/>
      </c>
      <c r="M130" s="195"/>
      <c r="N130" s="195"/>
      <c r="O130" s="45"/>
      <c r="P130" s="45"/>
      <c r="Q130" s="45"/>
      <c r="R130" s="45"/>
      <c r="S130" s="46" t="str">
        <f t="shared" si="21"/>
        <v/>
      </c>
      <c r="T130" s="204"/>
      <c r="U130" s="205"/>
      <c r="V130" s="206"/>
      <c r="W130" s="205"/>
      <c r="X130" s="206"/>
      <c r="Y130" s="195"/>
      <c r="Z130" s="207"/>
      <c r="AA130" s="203"/>
      <c r="AB130" s="208"/>
      <c r="AC130" s="70"/>
      <c r="AD130" s="28" t="e">
        <f>INDEX(※編集不可※選択項目!$P$3:$P$51,MATCH(入力例!G130&amp;入力例!H130&amp;入力例!I130,※編集不可※選択項目!$Q$3:$Q$51,0))</f>
        <v>#N/A</v>
      </c>
      <c r="AE130" s="28" t="str">
        <f>IF(I130&lt;&gt;"該当なし","",
IF(G130&amp;H130=※編集不可※選択項目!$J$3,VLOOKUP(入力例!U130,※編集不可※選択項目!$N$2:$P$13,3,TRUE),
IF(G130&amp;H130=※編集不可※選択項目!$J$15,VLOOKUP(入力例!U130,※編集不可※選択項目!$N$14:$P$25,3,TRUE),
IF(G130&amp;H130=※編集不可※選択項目!$J$27,VLOOKUP(入力例!U130,※編集不可※選択項目!$N$26:$P$41,3,TRUE),
IF(G130&amp;H130=※編集不可※選択項目!$J$43,VLOOKUP(入力例!U130,※編集不可※選択項目!$N$42:$P$46,3,TRUE),
IF(G130&amp;H130=※編集不可※選択項目!$J$48,VLOOKUP(入力例!U130,※編集不可※選択項目!$N$48:$P$51,3,TRUE),""))))))</f>
        <v/>
      </c>
      <c r="AF130" s="29" t="e">
        <f>VLOOKUP(Y130&amp;G130&amp;H130,※編集不可※選択項目!U:V,2,FALSE)</f>
        <v>#N/A</v>
      </c>
      <c r="AG130" s="28" t="str">
        <f t="shared" si="22"/>
        <v/>
      </c>
      <c r="AH130" s="29" t="str">
        <f t="shared" si="15"/>
        <v/>
      </c>
      <c r="AI130" s="197"/>
      <c r="AJ130" s="197"/>
      <c r="AK130" s="198"/>
      <c r="AL130" s="152">
        <f t="shared" si="23"/>
        <v>0</v>
      </c>
      <c r="AM130" s="152">
        <f t="shared" si="24"/>
        <v>0</v>
      </c>
      <c r="AN130" s="152">
        <f t="shared" si="17"/>
        <v>0</v>
      </c>
      <c r="AO130" s="152" t="str">
        <f t="shared" si="25"/>
        <v/>
      </c>
      <c r="AP130" s="209">
        <f t="shared" si="26"/>
        <v>0</v>
      </c>
      <c r="AQ130" s="209">
        <f t="shared" si="27"/>
        <v>0</v>
      </c>
    </row>
    <row r="131" spans="1:43" s="29" customFormat="1" ht="25" customHeight="1">
      <c r="A131" s="201">
        <f t="shared" si="18"/>
        <v>120</v>
      </c>
      <c r="B131" s="49" t="str">
        <f t="shared" si="16"/>
        <v/>
      </c>
      <c r="C131" s="201"/>
      <c r="D131" s="45" t="str">
        <f t="shared" si="19"/>
        <v/>
      </c>
      <c r="E131" s="45" t="str">
        <f t="shared" si="20"/>
        <v/>
      </c>
      <c r="F131" s="195"/>
      <c r="G131" s="202"/>
      <c r="H131" s="195"/>
      <c r="I131" s="45" t="str">
        <f>IF(OR(G131="",H131="",U131=""),"",IFERROR(VLOOKUP(G131&amp;H131&amp;U131,※編集不可※選択項目!$K$3:$P$51,5,FALSE),"該当なし"))</f>
        <v/>
      </c>
      <c r="J131" s="203"/>
      <c r="K131" s="195"/>
      <c r="L131" s="45" t="str">
        <f t="shared" si="28"/>
        <v/>
      </c>
      <c r="M131" s="195"/>
      <c r="N131" s="195"/>
      <c r="O131" s="45"/>
      <c r="P131" s="45"/>
      <c r="Q131" s="45"/>
      <c r="R131" s="45"/>
      <c r="S131" s="46" t="str">
        <f t="shared" si="21"/>
        <v/>
      </c>
      <c r="T131" s="204"/>
      <c r="U131" s="205"/>
      <c r="V131" s="206"/>
      <c r="W131" s="205"/>
      <c r="X131" s="206"/>
      <c r="Y131" s="195"/>
      <c r="Z131" s="207"/>
      <c r="AA131" s="203"/>
      <c r="AB131" s="208"/>
      <c r="AC131" s="70"/>
      <c r="AD131" s="28" t="e">
        <f>INDEX(※編集不可※選択項目!$P$3:$P$51,MATCH(入力例!G131&amp;入力例!H131&amp;入力例!I131,※編集不可※選択項目!$Q$3:$Q$51,0))</f>
        <v>#N/A</v>
      </c>
      <c r="AE131" s="28" t="str">
        <f>IF(I131&lt;&gt;"該当なし","",
IF(G131&amp;H131=※編集不可※選択項目!$J$3,VLOOKUP(入力例!U131,※編集不可※選択項目!$N$2:$P$13,3,TRUE),
IF(G131&amp;H131=※編集不可※選択項目!$J$15,VLOOKUP(入力例!U131,※編集不可※選択項目!$N$14:$P$25,3,TRUE),
IF(G131&amp;H131=※編集不可※選択項目!$J$27,VLOOKUP(入力例!U131,※編集不可※選択項目!$N$26:$P$41,3,TRUE),
IF(G131&amp;H131=※編集不可※選択項目!$J$43,VLOOKUP(入力例!U131,※編集不可※選択項目!$N$42:$P$46,3,TRUE),
IF(G131&amp;H131=※編集不可※選択項目!$J$48,VLOOKUP(入力例!U131,※編集不可※選択項目!$N$48:$P$51,3,TRUE),""))))))</f>
        <v/>
      </c>
      <c r="AF131" s="29" t="e">
        <f>VLOOKUP(Y131&amp;G131&amp;H131,※編集不可※選択項目!U:V,2,FALSE)</f>
        <v>#N/A</v>
      </c>
      <c r="AG131" s="28" t="str">
        <f t="shared" si="22"/>
        <v/>
      </c>
      <c r="AH131" s="29" t="str">
        <f t="shared" si="15"/>
        <v/>
      </c>
      <c r="AI131" s="197"/>
      <c r="AJ131" s="197"/>
      <c r="AK131" s="198"/>
      <c r="AL131" s="152">
        <f t="shared" si="23"/>
        <v>0</v>
      </c>
      <c r="AM131" s="152">
        <f t="shared" si="24"/>
        <v>0</v>
      </c>
      <c r="AN131" s="152">
        <f t="shared" si="17"/>
        <v>0</v>
      </c>
      <c r="AO131" s="152" t="str">
        <f t="shared" si="25"/>
        <v/>
      </c>
      <c r="AP131" s="209">
        <f t="shared" si="26"/>
        <v>0</v>
      </c>
      <c r="AQ131" s="209">
        <f t="shared" si="27"/>
        <v>0</v>
      </c>
    </row>
    <row r="132" spans="1:43" s="29" customFormat="1" ht="25" customHeight="1">
      <c r="A132" s="201">
        <f t="shared" si="18"/>
        <v>121</v>
      </c>
      <c r="B132" s="49" t="str">
        <f t="shared" si="16"/>
        <v/>
      </c>
      <c r="C132" s="201"/>
      <c r="D132" s="45" t="str">
        <f t="shared" si="19"/>
        <v/>
      </c>
      <c r="E132" s="45" t="str">
        <f t="shared" si="20"/>
        <v/>
      </c>
      <c r="F132" s="195"/>
      <c r="G132" s="202"/>
      <c r="H132" s="195"/>
      <c r="I132" s="45" t="str">
        <f>IF(OR(G132="",H132="",U132=""),"",IFERROR(VLOOKUP(G132&amp;H132&amp;U132,※編集不可※選択項目!$K$3:$P$51,5,FALSE),"該当なし"))</f>
        <v/>
      </c>
      <c r="J132" s="203"/>
      <c r="K132" s="195"/>
      <c r="L132" s="45" t="str">
        <f t="shared" si="28"/>
        <v/>
      </c>
      <c r="M132" s="195"/>
      <c r="N132" s="195"/>
      <c r="O132" s="45"/>
      <c r="P132" s="45"/>
      <c r="Q132" s="45"/>
      <c r="R132" s="45"/>
      <c r="S132" s="46" t="str">
        <f t="shared" si="21"/>
        <v/>
      </c>
      <c r="T132" s="204"/>
      <c r="U132" s="205"/>
      <c r="V132" s="206"/>
      <c r="W132" s="205"/>
      <c r="X132" s="206"/>
      <c r="Y132" s="195"/>
      <c r="Z132" s="207"/>
      <c r="AA132" s="203"/>
      <c r="AB132" s="208"/>
      <c r="AC132" s="70"/>
      <c r="AD132" s="28" t="e">
        <f>INDEX(※編集不可※選択項目!$P$3:$P$51,MATCH(入力例!G132&amp;入力例!H132&amp;入力例!I132,※編集不可※選択項目!$Q$3:$Q$51,0))</f>
        <v>#N/A</v>
      </c>
      <c r="AE132" s="28" t="str">
        <f>IF(I132&lt;&gt;"該当なし","",
IF(G132&amp;H132=※編集不可※選択項目!$J$3,VLOOKUP(入力例!U132,※編集不可※選択項目!$N$2:$P$13,3,TRUE),
IF(G132&amp;H132=※編集不可※選択項目!$J$15,VLOOKUP(入力例!U132,※編集不可※選択項目!$N$14:$P$25,3,TRUE),
IF(G132&amp;H132=※編集不可※選択項目!$J$27,VLOOKUP(入力例!U132,※編集不可※選択項目!$N$26:$P$41,3,TRUE),
IF(G132&amp;H132=※編集不可※選択項目!$J$43,VLOOKUP(入力例!U132,※編集不可※選択項目!$N$42:$P$46,3,TRUE),
IF(G132&amp;H132=※編集不可※選択項目!$J$48,VLOOKUP(入力例!U132,※編集不可※選択項目!$N$48:$P$51,3,TRUE),""))))))</f>
        <v/>
      </c>
      <c r="AF132" s="29" t="e">
        <f>VLOOKUP(Y132&amp;G132&amp;H132,※編集不可※選択項目!U:V,2,FALSE)</f>
        <v>#N/A</v>
      </c>
      <c r="AG132" s="28" t="str">
        <f t="shared" si="22"/>
        <v/>
      </c>
      <c r="AH132" s="29" t="str">
        <f t="shared" si="15"/>
        <v/>
      </c>
      <c r="AI132" s="197"/>
      <c r="AJ132" s="197"/>
      <c r="AK132" s="198"/>
      <c r="AL132" s="152">
        <f t="shared" si="23"/>
        <v>0</v>
      </c>
      <c r="AM132" s="152">
        <f t="shared" si="24"/>
        <v>0</v>
      </c>
      <c r="AN132" s="152">
        <f t="shared" si="17"/>
        <v>0</v>
      </c>
      <c r="AO132" s="152" t="str">
        <f t="shared" si="25"/>
        <v/>
      </c>
      <c r="AP132" s="209">
        <f t="shared" si="26"/>
        <v>0</v>
      </c>
      <c r="AQ132" s="209">
        <f t="shared" si="27"/>
        <v>0</v>
      </c>
    </row>
    <row r="133" spans="1:43" s="29" customFormat="1" ht="25" customHeight="1">
      <c r="A133" s="201">
        <f t="shared" si="18"/>
        <v>122</v>
      </c>
      <c r="B133" s="49" t="str">
        <f t="shared" si="16"/>
        <v/>
      </c>
      <c r="C133" s="201"/>
      <c r="D133" s="45" t="str">
        <f t="shared" si="19"/>
        <v/>
      </c>
      <c r="E133" s="45" t="str">
        <f t="shared" si="20"/>
        <v/>
      </c>
      <c r="F133" s="195"/>
      <c r="G133" s="202"/>
      <c r="H133" s="195"/>
      <c r="I133" s="45" t="str">
        <f>IF(OR(G133="",H133="",U133=""),"",IFERROR(VLOOKUP(G133&amp;H133&amp;U133,※編集不可※選択項目!$K$3:$P$51,5,FALSE),"該当なし"))</f>
        <v/>
      </c>
      <c r="J133" s="203"/>
      <c r="K133" s="195"/>
      <c r="L133" s="45" t="str">
        <f t="shared" si="28"/>
        <v/>
      </c>
      <c r="M133" s="195"/>
      <c r="N133" s="195"/>
      <c r="O133" s="45"/>
      <c r="P133" s="45"/>
      <c r="Q133" s="45"/>
      <c r="R133" s="45"/>
      <c r="S133" s="46" t="str">
        <f t="shared" si="21"/>
        <v/>
      </c>
      <c r="T133" s="204"/>
      <c r="U133" s="205"/>
      <c r="V133" s="206"/>
      <c r="W133" s="205"/>
      <c r="X133" s="206"/>
      <c r="Y133" s="195"/>
      <c r="Z133" s="207"/>
      <c r="AA133" s="203"/>
      <c r="AB133" s="208"/>
      <c r="AC133" s="70"/>
      <c r="AD133" s="28" t="e">
        <f>INDEX(※編集不可※選択項目!$P$3:$P$51,MATCH(入力例!G133&amp;入力例!H133&amp;入力例!I133,※編集不可※選択項目!$Q$3:$Q$51,0))</f>
        <v>#N/A</v>
      </c>
      <c r="AE133" s="28" t="str">
        <f>IF(I133&lt;&gt;"該当なし","",
IF(G133&amp;H133=※編集不可※選択項目!$J$3,VLOOKUP(入力例!U133,※編集不可※選択項目!$N$2:$P$13,3,TRUE),
IF(G133&amp;H133=※編集不可※選択項目!$J$15,VLOOKUP(入力例!U133,※編集不可※選択項目!$N$14:$P$25,3,TRUE),
IF(G133&amp;H133=※編集不可※選択項目!$J$27,VLOOKUP(入力例!U133,※編集不可※選択項目!$N$26:$P$41,3,TRUE),
IF(G133&amp;H133=※編集不可※選択項目!$J$43,VLOOKUP(入力例!U133,※編集不可※選択項目!$N$42:$P$46,3,TRUE),
IF(G133&amp;H133=※編集不可※選択項目!$J$48,VLOOKUP(入力例!U133,※編集不可※選択項目!$N$48:$P$51,3,TRUE),""))))))</f>
        <v/>
      </c>
      <c r="AF133" s="29" t="e">
        <f>VLOOKUP(Y133&amp;G133&amp;H133,※編集不可※選択項目!U:V,2,FALSE)</f>
        <v>#N/A</v>
      </c>
      <c r="AG133" s="28" t="str">
        <f t="shared" si="22"/>
        <v/>
      </c>
      <c r="AH133" s="29" t="str">
        <f t="shared" si="15"/>
        <v/>
      </c>
      <c r="AI133" s="197"/>
      <c r="AJ133" s="197"/>
      <c r="AK133" s="198"/>
      <c r="AL133" s="152">
        <f t="shared" si="23"/>
        <v>0</v>
      </c>
      <c r="AM133" s="152">
        <f t="shared" si="24"/>
        <v>0</v>
      </c>
      <c r="AN133" s="152">
        <f t="shared" si="17"/>
        <v>0</v>
      </c>
      <c r="AO133" s="152" t="str">
        <f t="shared" si="25"/>
        <v/>
      </c>
      <c r="AP133" s="209">
        <f t="shared" si="26"/>
        <v>0</v>
      </c>
      <c r="AQ133" s="209">
        <f t="shared" si="27"/>
        <v>0</v>
      </c>
    </row>
    <row r="134" spans="1:43" s="29" customFormat="1" ht="25" customHeight="1">
      <c r="A134" s="201">
        <f t="shared" si="18"/>
        <v>123</v>
      </c>
      <c r="B134" s="49" t="str">
        <f t="shared" si="16"/>
        <v/>
      </c>
      <c r="C134" s="201"/>
      <c r="D134" s="45" t="str">
        <f t="shared" si="19"/>
        <v/>
      </c>
      <c r="E134" s="45" t="str">
        <f t="shared" si="20"/>
        <v/>
      </c>
      <c r="F134" s="195"/>
      <c r="G134" s="202"/>
      <c r="H134" s="195"/>
      <c r="I134" s="45" t="str">
        <f>IF(OR(G134="",H134="",U134=""),"",IFERROR(VLOOKUP(G134&amp;H134&amp;U134,※編集不可※選択項目!$K$3:$P$51,5,FALSE),"該当なし"))</f>
        <v/>
      </c>
      <c r="J134" s="203"/>
      <c r="K134" s="195"/>
      <c r="L134" s="45" t="str">
        <f t="shared" si="28"/>
        <v/>
      </c>
      <c r="M134" s="195"/>
      <c r="N134" s="195"/>
      <c r="O134" s="45"/>
      <c r="P134" s="45"/>
      <c r="Q134" s="45"/>
      <c r="R134" s="45"/>
      <c r="S134" s="46" t="str">
        <f t="shared" si="21"/>
        <v/>
      </c>
      <c r="T134" s="204"/>
      <c r="U134" s="205"/>
      <c r="V134" s="206"/>
      <c r="W134" s="205"/>
      <c r="X134" s="206"/>
      <c r="Y134" s="195"/>
      <c r="Z134" s="207"/>
      <c r="AA134" s="203"/>
      <c r="AB134" s="208"/>
      <c r="AC134" s="70"/>
      <c r="AD134" s="28" t="e">
        <f>INDEX(※編集不可※選択項目!$P$3:$P$51,MATCH(入力例!G134&amp;入力例!H134&amp;入力例!I134,※編集不可※選択項目!$Q$3:$Q$51,0))</f>
        <v>#N/A</v>
      </c>
      <c r="AE134" s="28" t="str">
        <f>IF(I134&lt;&gt;"該当なし","",
IF(G134&amp;H134=※編集不可※選択項目!$J$3,VLOOKUP(入力例!U134,※編集不可※選択項目!$N$2:$P$13,3,TRUE),
IF(G134&amp;H134=※編集不可※選択項目!$J$15,VLOOKUP(入力例!U134,※編集不可※選択項目!$N$14:$P$25,3,TRUE),
IF(G134&amp;H134=※編集不可※選択項目!$J$27,VLOOKUP(入力例!U134,※編集不可※選択項目!$N$26:$P$41,3,TRUE),
IF(G134&amp;H134=※編集不可※選択項目!$J$43,VLOOKUP(入力例!U134,※編集不可※選択項目!$N$42:$P$46,3,TRUE),
IF(G134&amp;H134=※編集不可※選択項目!$J$48,VLOOKUP(入力例!U134,※編集不可※選択項目!$N$48:$P$51,3,TRUE),""))))))</f>
        <v/>
      </c>
      <c r="AF134" s="29" t="e">
        <f>VLOOKUP(Y134&amp;G134&amp;H134,※編集不可※選択項目!U:V,2,FALSE)</f>
        <v>#N/A</v>
      </c>
      <c r="AG134" s="28" t="str">
        <f t="shared" si="22"/>
        <v/>
      </c>
      <c r="AH134" s="29" t="str">
        <f t="shared" si="15"/>
        <v/>
      </c>
      <c r="AI134" s="197"/>
      <c r="AJ134" s="197"/>
      <c r="AK134" s="198"/>
      <c r="AL134" s="152">
        <f t="shared" si="23"/>
        <v>0</v>
      </c>
      <c r="AM134" s="152">
        <f t="shared" si="24"/>
        <v>0</v>
      </c>
      <c r="AN134" s="152">
        <f t="shared" si="17"/>
        <v>0</v>
      </c>
      <c r="AO134" s="152" t="str">
        <f t="shared" si="25"/>
        <v/>
      </c>
      <c r="AP134" s="209">
        <f t="shared" si="26"/>
        <v>0</v>
      </c>
      <c r="AQ134" s="209">
        <f t="shared" si="27"/>
        <v>0</v>
      </c>
    </row>
    <row r="135" spans="1:43" s="29" customFormat="1" ht="25" customHeight="1">
      <c r="A135" s="201">
        <f t="shared" si="18"/>
        <v>124</v>
      </c>
      <c r="B135" s="49" t="str">
        <f t="shared" si="16"/>
        <v/>
      </c>
      <c r="C135" s="201"/>
      <c r="D135" s="45" t="str">
        <f t="shared" si="19"/>
        <v/>
      </c>
      <c r="E135" s="45" t="str">
        <f t="shared" si="20"/>
        <v/>
      </c>
      <c r="F135" s="195"/>
      <c r="G135" s="202"/>
      <c r="H135" s="195"/>
      <c r="I135" s="45" t="str">
        <f>IF(OR(G135="",H135="",U135=""),"",IFERROR(VLOOKUP(G135&amp;H135&amp;U135,※編集不可※選択項目!$K$3:$P$51,5,FALSE),"該当なし"))</f>
        <v/>
      </c>
      <c r="J135" s="203"/>
      <c r="K135" s="195"/>
      <c r="L135" s="45" t="str">
        <f t="shared" si="28"/>
        <v/>
      </c>
      <c r="M135" s="195"/>
      <c r="N135" s="195"/>
      <c r="O135" s="45"/>
      <c r="P135" s="45"/>
      <c r="Q135" s="45"/>
      <c r="R135" s="45"/>
      <c r="S135" s="46" t="str">
        <f t="shared" si="21"/>
        <v/>
      </c>
      <c r="T135" s="204"/>
      <c r="U135" s="205"/>
      <c r="V135" s="206"/>
      <c r="W135" s="205"/>
      <c r="X135" s="206"/>
      <c r="Y135" s="195"/>
      <c r="Z135" s="207"/>
      <c r="AA135" s="203"/>
      <c r="AB135" s="208"/>
      <c r="AC135" s="70"/>
      <c r="AD135" s="28" t="e">
        <f>INDEX(※編集不可※選択項目!$P$3:$P$51,MATCH(入力例!G135&amp;入力例!H135&amp;入力例!I135,※編集不可※選択項目!$Q$3:$Q$51,0))</f>
        <v>#N/A</v>
      </c>
      <c r="AE135" s="28" t="str">
        <f>IF(I135&lt;&gt;"該当なし","",
IF(G135&amp;H135=※編集不可※選択項目!$J$3,VLOOKUP(入力例!U135,※編集不可※選択項目!$N$2:$P$13,3,TRUE),
IF(G135&amp;H135=※編集不可※選択項目!$J$15,VLOOKUP(入力例!U135,※編集不可※選択項目!$N$14:$P$25,3,TRUE),
IF(G135&amp;H135=※編集不可※選択項目!$J$27,VLOOKUP(入力例!U135,※編集不可※選択項目!$N$26:$P$41,3,TRUE),
IF(G135&amp;H135=※編集不可※選択項目!$J$43,VLOOKUP(入力例!U135,※編集不可※選択項目!$N$42:$P$46,3,TRUE),
IF(G135&amp;H135=※編集不可※選択項目!$J$48,VLOOKUP(入力例!U135,※編集不可※選択項目!$N$48:$P$51,3,TRUE),""))))))</f>
        <v/>
      </c>
      <c r="AF135" s="29" t="e">
        <f>VLOOKUP(Y135&amp;G135&amp;H135,※編集不可※選択項目!U:V,2,FALSE)</f>
        <v>#N/A</v>
      </c>
      <c r="AG135" s="28" t="str">
        <f t="shared" si="22"/>
        <v/>
      </c>
      <c r="AH135" s="29" t="str">
        <f t="shared" si="15"/>
        <v/>
      </c>
      <c r="AI135" s="197"/>
      <c r="AJ135" s="197"/>
      <c r="AK135" s="198"/>
      <c r="AL135" s="152">
        <f t="shared" si="23"/>
        <v>0</v>
      </c>
      <c r="AM135" s="152">
        <f t="shared" si="24"/>
        <v>0</v>
      </c>
      <c r="AN135" s="152">
        <f t="shared" si="17"/>
        <v>0</v>
      </c>
      <c r="AO135" s="152" t="str">
        <f t="shared" si="25"/>
        <v/>
      </c>
      <c r="AP135" s="209">
        <f t="shared" si="26"/>
        <v>0</v>
      </c>
      <c r="AQ135" s="209">
        <f t="shared" si="27"/>
        <v>0</v>
      </c>
    </row>
    <row r="136" spans="1:43" s="29" customFormat="1" ht="25" customHeight="1">
      <c r="A136" s="201">
        <f t="shared" si="18"/>
        <v>125</v>
      </c>
      <c r="B136" s="49" t="str">
        <f t="shared" si="16"/>
        <v/>
      </c>
      <c r="C136" s="201"/>
      <c r="D136" s="45" t="str">
        <f t="shared" si="19"/>
        <v/>
      </c>
      <c r="E136" s="45" t="str">
        <f t="shared" si="20"/>
        <v/>
      </c>
      <c r="F136" s="195"/>
      <c r="G136" s="202"/>
      <c r="H136" s="195"/>
      <c r="I136" s="45" t="str">
        <f>IF(OR(G136="",H136="",U136=""),"",IFERROR(VLOOKUP(G136&amp;H136&amp;U136,※編集不可※選択項目!$K$3:$P$51,5,FALSE),"該当なし"))</f>
        <v/>
      </c>
      <c r="J136" s="203"/>
      <c r="K136" s="195"/>
      <c r="L136" s="45" t="str">
        <f t="shared" si="28"/>
        <v/>
      </c>
      <c r="M136" s="195"/>
      <c r="N136" s="195"/>
      <c r="O136" s="45"/>
      <c r="P136" s="45"/>
      <c r="Q136" s="45"/>
      <c r="R136" s="45"/>
      <c r="S136" s="46" t="str">
        <f t="shared" si="21"/>
        <v/>
      </c>
      <c r="T136" s="204"/>
      <c r="U136" s="205"/>
      <c r="V136" s="206"/>
      <c r="W136" s="205"/>
      <c r="X136" s="206"/>
      <c r="Y136" s="195"/>
      <c r="Z136" s="207"/>
      <c r="AA136" s="203"/>
      <c r="AB136" s="208"/>
      <c r="AC136" s="70"/>
      <c r="AD136" s="28" t="e">
        <f>INDEX(※編集不可※選択項目!$P$3:$P$51,MATCH(入力例!G136&amp;入力例!H136&amp;入力例!I136,※編集不可※選択項目!$Q$3:$Q$51,0))</f>
        <v>#N/A</v>
      </c>
      <c r="AE136" s="28" t="str">
        <f>IF(I136&lt;&gt;"該当なし","",
IF(G136&amp;H136=※編集不可※選択項目!$J$3,VLOOKUP(入力例!U136,※編集不可※選択項目!$N$2:$P$13,3,TRUE),
IF(G136&amp;H136=※編集不可※選択項目!$J$15,VLOOKUP(入力例!U136,※編集不可※選択項目!$N$14:$P$25,3,TRUE),
IF(G136&amp;H136=※編集不可※選択項目!$J$27,VLOOKUP(入力例!U136,※編集不可※選択項目!$N$26:$P$41,3,TRUE),
IF(G136&amp;H136=※編集不可※選択項目!$J$43,VLOOKUP(入力例!U136,※編集不可※選択項目!$N$42:$P$46,3,TRUE),
IF(G136&amp;H136=※編集不可※選択項目!$J$48,VLOOKUP(入力例!U136,※編集不可※選択項目!$N$48:$P$51,3,TRUE),""))))))</f>
        <v/>
      </c>
      <c r="AF136" s="29" t="e">
        <f>VLOOKUP(Y136&amp;G136&amp;H136,※編集不可※選択項目!U:V,2,FALSE)</f>
        <v>#N/A</v>
      </c>
      <c r="AG136" s="28" t="str">
        <f t="shared" si="22"/>
        <v/>
      </c>
      <c r="AH136" s="29" t="str">
        <f t="shared" si="15"/>
        <v/>
      </c>
      <c r="AI136" s="197"/>
      <c r="AJ136" s="197"/>
      <c r="AK136" s="198"/>
      <c r="AL136" s="152">
        <f t="shared" si="23"/>
        <v>0</v>
      </c>
      <c r="AM136" s="152">
        <f t="shared" si="24"/>
        <v>0</v>
      </c>
      <c r="AN136" s="152">
        <f t="shared" si="17"/>
        <v>0</v>
      </c>
      <c r="AO136" s="152" t="str">
        <f t="shared" si="25"/>
        <v/>
      </c>
      <c r="AP136" s="209">
        <f t="shared" si="26"/>
        <v>0</v>
      </c>
      <c r="AQ136" s="209">
        <f t="shared" si="27"/>
        <v>0</v>
      </c>
    </row>
    <row r="137" spans="1:43" s="29" customFormat="1" ht="25" customHeight="1">
      <c r="A137" s="201">
        <f t="shared" si="18"/>
        <v>126</v>
      </c>
      <c r="B137" s="49" t="str">
        <f t="shared" si="16"/>
        <v/>
      </c>
      <c r="C137" s="201"/>
      <c r="D137" s="45" t="str">
        <f t="shared" si="19"/>
        <v/>
      </c>
      <c r="E137" s="45" t="str">
        <f t="shared" si="20"/>
        <v/>
      </c>
      <c r="F137" s="195"/>
      <c r="G137" s="202"/>
      <c r="H137" s="195"/>
      <c r="I137" s="45" t="str">
        <f>IF(OR(G137="",H137="",U137=""),"",IFERROR(VLOOKUP(G137&amp;H137&amp;U137,※編集不可※選択項目!$K$3:$P$51,5,FALSE),"該当なし"))</f>
        <v/>
      </c>
      <c r="J137" s="203"/>
      <c r="K137" s="195"/>
      <c r="L137" s="45" t="str">
        <f t="shared" si="28"/>
        <v/>
      </c>
      <c r="M137" s="195"/>
      <c r="N137" s="195"/>
      <c r="O137" s="45"/>
      <c r="P137" s="45"/>
      <c r="Q137" s="45"/>
      <c r="R137" s="45"/>
      <c r="S137" s="46" t="str">
        <f t="shared" si="21"/>
        <v/>
      </c>
      <c r="T137" s="204"/>
      <c r="U137" s="205"/>
      <c r="V137" s="206"/>
      <c r="W137" s="205"/>
      <c r="X137" s="206"/>
      <c r="Y137" s="195"/>
      <c r="Z137" s="207"/>
      <c r="AA137" s="203"/>
      <c r="AB137" s="208"/>
      <c r="AC137" s="70"/>
      <c r="AD137" s="28" t="e">
        <f>INDEX(※編集不可※選択項目!$P$3:$P$51,MATCH(入力例!G137&amp;入力例!H137&amp;入力例!I137,※編集不可※選択項目!$Q$3:$Q$51,0))</f>
        <v>#N/A</v>
      </c>
      <c r="AE137" s="28" t="str">
        <f>IF(I137&lt;&gt;"該当なし","",
IF(G137&amp;H137=※編集不可※選択項目!$J$3,VLOOKUP(入力例!U137,※編集不可※選択項目!$N$2:$P$13,3,TRUE),
IF(G137&amp;H137=※編集不可※選択項目!$J$15,VLOOKUP(入力例!U137,※編集不可※選択項目!$N$14:$P$25,3,TRUE),
IF(G137&amp;H137=※編集不可※選択項目!$J$27,VLOOKUP(入力例!U137,※編集不可※選択項目!$N$26:$P$41,3,TRUE),
IF(G137&amp;H137=※編集不可※選択項目!$J$43,VLOOKUP(入力例!U137,※編集不可※選択項目!$N$42:$P$46,3,TRUE),
IF(G137&amp;H137=※編集不可※選択項目!$J$48,VLOOKUP(入力例!U137,※編集不可※選択項目!$N$48:$P$51,3,TRUE),""))))))</f>
        <v/>
      </c>
      <c r="AF137" s="29" t="e">
        <f>VLOOKUP(Y137&amp;G137&amp;H137,※編集不可※選択項目!U:V,2,FALSE)</f>
        <v>#N/A</v>
      </c>
      <c r="AG137" s="28" t="str">
        <f t="shared" si="22"/>
        <v/>
      </c>
      <c r="AH137" s="29" t="str">
        <f t="shared" si="15"/>
        <v/>
      </c>
      <c r="AI137" s="197"/>
      <c r="AJ137" s="197"/>
      <c r="AK137" s="198"/>
      <c r="AL137" s="152">
        <f t="shared" si="23"/>
        <v>0</v>
      </c>
      <c r="AM137" s="152">
        <f t="shared" si="24"/>
        <v>0</v>
      </c>
      <c r="AN137" s="152">
        <f t="shared" si="17"/>
        <v>0</v>
      </c>
      <c r="AO137" s="152" t="str">
        <f t="shared" si="25"/>
        <v/>
      </c>
      <c r="AP137" s="209">
        <f t="shared" si="26"/>
        <v>0</v>
      </c>
      <c r="AQ137" s="209">
        <f t="shared" si="27"/>
        <v>0</v>
      </c>
    </row>
    <row r="138" spans="1:43" s="29" customFormat="1" ht="25" customHeight="1">
      <c r="A138" s="201">
        <f t="shared" si="18"/>
        <v>127</v>
      </c>
      <c r="B138" s="49" t="str">
        <f t="shared" si="16"/>
        <v/>
      </c>
      <c r="C138" s="201"/>
      <c r="D138" s="45" t="str">
        <f t="shared" si="19"/>
        <v/>
      </c>
      <c r="E138" s="45" t="str">
        <f t="shared" si="20"/>
        <v/>
      </c>
      <c r="F138" s="195"/>
      <c r="G138" s="202"/>
      <c r="H138" s="195"/>
      <c r="I138" s="45" t="str">
        <f>IF(OR(G138="",H138="",U138=""),"",IFERROR(VLOOKUP(G138&amp;H138&amp;U138,※編集不可※選択項目!$K$3:$P$51,5,FALSE),"該当なし"))</f>
        <v/>
      </c>
      <c r="J138" s="203"/>
      <c r="K138" s="195"/>
      <c r="L138" s="45" t="str">
        <f t="shared" si="28"/>
        <v/>
      </c>
      <c r="M138" s="195"/>
      <c r="N138" s="195"/>
      <c r="O138" s="45"/>
      <c r="P138" s="45"/>
      <c r="Q138" s="45"/>
      <c r="R138" s="45"/>
      <c r="S138" s="46" t="str">
        <f t="shared" si="21"/>
        <v/>
      </c>
      <c r="T138" s="204"/>
      <c r="U138" s="205"/>
      <c r="V138" s="206"/>
      <c r="W138" s="205"/>
      <c r="X138" s="206"/>
      <c r="Y138" s="195"/>
      <c r="Z138" s="207"/>
      <c r="AA138" s="203"/>
      <c r="AB138" s="208"/>
      <c r="AC138" s="70"/>
      <c r="AD138" s="28" t="e">
        <f>INDEX(※編集不可※選択項目!$P$3:$P$51,MATCH(入力例!G138&amp;入力例!H138&amp;入力例!I138,※編集不可※選択項目!$Q$3:$Q$51,0))</f>
        <v>#N/A</v>
      </c>
      <c r="AE138" s="28" t="str">
        <f>IF(I138&lt;&gt;"該当なし","",
IF(G138&amp;H138=※編集不可※選択項目!$J$3,VLOOKUP(入力例!U138,※編集不可※選択項目!$N$2:$P$13,3,TRUE),
IF(G138&amp;H138=※編集不可※選択項目!$J$15,VLOOKUP(入力例!U138,※編集不可※選択項目!$N$14:$P$25,3,TRUE),
IF(G138&amp;H138=※編集不可※選択項目!$J$27,VLOOKUP(入力例!U138,※編集不可※選択項目!$N$26:$P$41,3,TRUE),
IF(G138&amp;H138=※編集不可※選択項目!$J$43,VLOOKUP(入力例!U138,※編集不可※選択項目!$N$42:$P$46,3,TRUE),
IF(G138&amp;H138=※編集不可※選択項目!$J$48,VLOOKUP(入力例!U138,※編集不可※選択項目!$N$48:$P$51,3,TRUE),""))))))</f>
        <v/>
      </c>
      <c r="AF138" s="29" t="e">
        <f>VLOOKUP(Y138&amp;G138&amp;H138,※編集不可※選択項目!U:V,2,FALSE)</f>
        <v>#N/A</v>
      </c>
      <c r="AG138" s="28" t="str">
        <f t="shared" si="22"/>
        <v/>
      </c>
      <c r="AH138" s="29" t="str">
        <f t="shared" si="15"/>
        <v/>
      </c>
      <c r="AI138" s="197"/>
      <c r="AJ138" s="197"/>
      <c r="AK138" s="198"/>
      <c r="AL138" s="152">
        <f t="shared" si="23"/>
        <v>0</v>
      </c>
      <c r="AM138" s="152">
        <f t="shared" si="24"/>
        <v>0</v>
      </c>
      <c r="AN138" s="152">
        <f t="shared" si="17"/>
        <v>0</v>
      </c>
      <c r="AO138" s="152" t="str">
        <f t="shared" si="25"/>
        <v/>
      </c>
      <c r="AP138" s="209">
        <f t="shared" si="26"/>
        <v>0</v>
      </c>
      <c r="AQ138" s="209">
        <f t="shared" si="27"/>
        <v>0</v>
      </c>
    </row>
    <row r="139" spans="1:43" s="29" customFormat="1" ht="25" customHeight="1">
      <c r="A139" s="201">
        <f t="shared" si="18"/>
        <v>128</v>
      </c>
      <c r="B139" s="49" t="str">
        <f t="shared" si="16"/>
        <v/>
      </c>
      <c r="C139" s="201"/>
      <c r="D139" s="45" t="str">
        <f t="shared" si="19"/>
        <v/>
      </c>
      <c r="E139" s="45" t="str">
        <f t="shared" si="20"/>
        <v/>
      </c>
      <c r="F139" s="195"/>
      <c r="G139" s="202"/>
      <c r="H139" s="195"/>
      <c r="I139" s="45" t="str">
        <f>IF(OR(G139="",H139="",U139=""),"",IFERROR(VLOOKUP(G139&amp;H139&amp;U139,※編集不可※選択項目!$K$3:$P$51,5,FALSE),"該当なし"))</f>
        <v/>
      </c>
      <c r="J139" s="203"/>
      <c r="K139" s="195"/>
      <c r="L139" s="45" t="str">
        <f t="shared" si="28"/>
        <v/>
      </c>
      <c r="M139" s="195"/>
      <c r="N139" s="195"/>
      <c r="O139" s="45"/>
      <c r="P139" s="45"/>
      <c r="Q139" s="45"/>
      <c r="R139" s="45"/>
      <c r="S139" s="46" t="str">
        <f t="shared" si="21"/>
        <v/>
      </c>
      <c r="T139" s="204"/>
      <c r="U139" s="205"/>
      <c r="V139" s="206"/>
      <c r="W139" s="205"/>
      <c r="X139" s="206"/>
      <c r="Y139" s="195"/>
      <c r="Z139" s="207"/>
      <c r="AA139" s="203"/>
      <c r="AB139" s="208"/>
      <c r="AC139" s="70"/>
      <c r="AD139" s="28" t="e">
        <f>INDEX(※編集不可※選択項目!$P$3:$P$51,MATCH(入力例!G139&amp;入力例!H139&amp;入力例!I139,※編集不可※選択項目!$Q$3:$Q$51,0))</f>
        <v>#N/A</v>
      </c>
      <c r="AE139" s="28" t="str">
        <f>IF(I139&lt;&gt;"該当なし","",
IF(G139&amp;H139=※編集不可※選択項目!$J$3,VLOOKUP(入力例!U139,※編集不可※選択項目!$N$2:$P$13,3,TRUE),
IF(G139&amp;H139=※編集不可※選択項目!$J$15,VLOOKUP(入力例!U139,※編集不可※選択項目!$N$14:$P$25,3,TRUE),
IF(G139&amp;H139=※編集不可※選択項目!$J$27,VLOOKUP(入力例!U139,※編集不可※選択項目!$N$26:$P$41,3,TRUE),
IF(G139&amp;H139=※編集不可※選択項目!$J$43,VLOOKUP(入力例!U139,※編集不可※選択項目!$N$42:$P$46,3,TRUE),
IF(G139&amp;H139=※編集不可※選択項目!$J$48,VLOOKUP(入力例!U139,※編集不可※選択項目!$N$48:$P$51,3,TRUE),""))))))</f>
        <v/>
      </c>
      <c r="AF139" s="29" t="e">
        <f>VLOOKUP(Y139&amp;G139&amp;H139,※編集不可※選択項目!U:V,2,FALSE)</f>
        <v>#N/A</v>
      </c>
      <c r="AG139" s="28" t="str">
        <f t="shared" si="22"/>
        <v/>
      </c>
      <c r="AH139" s="29" t="str">
        <f t="shared" ref="AH139:AH202" si="29">IF(K139="","","（"&amp;K139&amp;"）")</f>
        <v/>
      </c>
      <c r="AI139" s="197"/>
      <c r="AJ139" s="197"/>
      <c r="AK139" s="198"/>
      <c r="AL139" s="152">
        <f t="shared" si="23"/>
        <v>0</v>
      </c>
      <c r="AM139" s="152">
        <f t="shared" si="24"/>
        <v>0</v>
      </c>
      <c r="AN139" s="152">
        <f t="shared" si="17"/>
        <v>0</v>
      </c>
      <c r="AO139" s="152" t="str">
        <f t="shared" si="25"/>
        <v/>
      </c>
      <c r="AP139" s="209">
        <f t="shared" si="26"/>
        <v>0</v>
      </c>
      <c r="AQ139" s="209">
        <f t="shared" si="27"/>
        <v>0</v>
      </c>
    </row>
    <row r="140" spans="1:43" s="29" customFormat="1" ht="25" customHeight="1">
      <c r="A140" s="201">
        <f t="shared" si="18"/>
        <v>129</v>
      </c>
      <c r="B140" s="49" t="str">
        <f t="shared" ref="B140:B203" si="30">IF($C140="","","高効率空調")</f>
        <v/>
      </c>
      <c r="C140" s="201"/>
      <c r="D140" s="45" t="str">
        <f t="shared" si="19"/>
        <v/>
      </c>
      <c r="E140" s="45" t="str">
        <f t="shared" si="20"/>
        <v/>
      </c>
      <c r="F140" s="195"/>
      <c r="G140" s="202"/>
      <c r="H140" s="195"/>
      <c r="I140" s="45" t="str">
        <f>IF(OR(G140="",H140="",U140=""),"",IFERROR(VLOOKUP(G140&amp;H140&amp;U140,※編集不可※選択項目!$K$3:$P$51,5,FALSE),"該当なし"))</f>
        <v/>
      </c>
      <c r="J140" s="203"/>
      <c r="K140" s="195"/>
      <c r="L140" s="45" t="str">
        <f t="shared" si="28"/>
        <v/>
      </c>
      <c r="M140" s="195"/>
      <c r="N140" s="195"/>
      <c r="O140" s="45"/>
      <c r="P140" s="45"/>
      <c r="Q140" s="45"/>
      <c r="R140" s="45"/>
      <c r="S140" s="46" t="str">
        <f t="shared" si="21"/>
        <v/>
      </c>
      <c r="T140" s="204"/>
      <c r="U140" s="205"/>
      <c r="V140" s="206"/>
      <c r="W140" s="205"/>
      <c r="X140" s="206"/>
      <c r="Y140" s="195"/>
      <c r="Z140" s="207"/>
      <c r="AA140" s="203"/>
      <c r="AB140" s="208"/>
      <c r="AC140" s="70"/>
      <c r="AD140" s="28" t="e">
        <f>INDEX(※編集不可※選択項目!$P$3:$P$51,MATCH(入力例!G140&amp;入力例!H140&amp;入力例!I140,※編集不可※選択項目!$Q$3:$Q$51,0))</f>
        <v>#N/A</v>
      </c>
      <c r="AE140" s="28" t="str">
        <f>IF(I140&lt;&gt;"該当なし","",
IF(G140&amp;H140=※編集不可※選択項目!$J$3,VLOOKUP(入力例!U140,※編集不可※選択項目!$N$2:$P$13,3,TRUE),
IF(G140&amp;H140=※編集不可※選択項目!$J$15,VLOOKUP(入力例!U140,※編集不可※選択項目!$N$14:$P$25,3,TRUE),
IF(G140&amp;H140=※編集不可※選択項目!$J$27,VLOOKUP(入力例!U140,※編集不可※選択項目!$N$26:$P$41,3,TRUE),
IF(G140&amp;H140=※編集不可※選択項目!$J$43,VLOOKUP(入力例!U140,※編集不可※選択項目!$N$42:$P$46,3,TRUE),
IF(G140&amp;H140=※編集不可※選択項目!$J$48,VLOOKUP(入力例!U140,※編集不可※選択項目!$N$48:$P$51,3,TRUE),""))))))</f>
        <v/>
      </c>
      <c r="AF140" s="29" t="e">
        <f>VLOOKUP(Y140&amp;G140&amp;H140,※編集不可※選択項目!U:V,2,FALSE)</f>
        <v>#N/A</v>
      </c>
      <c r="AG140" s="28" t="str">
        <f t="shared" si="22"/>
        <v/>
      </c>
      <c r="AH140" s="29" t="str">
        <f t="shared" si="29"/>
        <v/>
      </c>
      <c r="AI140" s="197"/>
      <c r="AJ140" s="197"/>
      <c r="AK140" s="198"/>
      <c r="AL140" s="152">
        <f t="shared" si="23"/>
        <v>0</v>
      </c>
      <c r="AM140" s="152">
        <f t="shared" si="24"/>
        <v>0</v>
      </c>
      <c r="AN140" s="152">
        <f t="shared" ref="AN140:AN203" si="31">IF(AND($J140&lt;&gt;"",COUNTIF($J140,"*■*")&gt;0,$AA140=""),1,0)</f>
        <v>0</v>
      </c>
      <c r="AO140" s="152" t="str">
        <f t="shared" si="25"/>
        <v/>
      </c>
      <c r="AP140" s="209">
        <f t="shared" si="26"/>
        <v>0</v>
      </c>
      <c r="AQ140" s="209">
        <f t="shared" si="27"/>
        <v>0</v>
      </c>
    </row>
    <row r="141" spans="1:43" s="29" customFormat="1" ht="25" customHeight="1">
      <c r="A141" s="201">
        <f t="shared" ref="A141:A204" si="32">ROW()-11</f>
        <v>130</v>
      </c>
      <c r="B141" s="49" t="str">
        <f t="shared" si="30"/>
        <v/>
      </c>
      <c r="C141" s="201"/>
      <c r="D141" s="45" t="str">
        <f t="shared" ref="D141:D204" si="33">IF($B141&lt;&gt;"",$C$2,"")</f>
        <v/>
      </c>
      <c r="E141" s="45" t="str">
        <f t="shared" ref="E141:E204" si="34">IF($B141&lt;&gt;"",$F$2,"")</f>
        <v/>
      </c>
      <c r="F141" s="195"/>
      <c r="G141" s="202"/>
      <c r="H141" s="195"/>
      <c r="I141" s="45" t="str">
        <f>IF(OR(G141="",H141="",U141=""),"",IFERROR(VLOOKUP(G141&amp;H141&amp;U141,※編集不可※選択項目!$K$3:$P$51,5,FALSE),"該当なし"))</f>
        <v/>
      </c>
      <c r="J141" s="203"/>
      <c r="K141" s="195"/>
      <c r="L141" s="45" t="str">
        <f t="shared" si="28"/>
        <v/>
      </c>
      <c r="M141" s="195"/>
      <c r="N141" s="195"/>
      <c r="O141" s="45"/>
      <c r="P141" s="45"/>
      <c r="Q141" s="45"/>
      <c r="R141" s="45"/>
      <c r="S141" s="46" t="str">
        <f t="shared" ref="S141:S204" si="35">IF($M141="連結","連結前のすべての室外機が、基準を満たしていること",IF(U141="","",AG141))</f>
        <v/>
      </c>
      <c r="T141" s="204"/>
      <c r="U141" s="205"/>
      <c r="V141" s="206"/>
      <c r="W141" s="205"/>
      <c r="X141" s="206"/>
      <c r="Y141" s="195"/>
      <c r="Z141" s="207"/>
      <c r="AA141" s="203"/>
      <c r="AB141" s="208"/>
      <c r="AC141" s="70"/>
      <c r="AD141" s="28" t="e">
        <f>INDEX(※編集不可※選択項目!$P$3:$P$51,MATCH(入力例!G141&amp;入力例!H141&amp;入力例!I141,※編集不可※選択項目!$Q$3:$Q$51,0))</f>
        <v>#N/A</v>
      </c>
      <c r="AE141" s="28" t="str">
        <f>IF(I141&lt;&gt;"該当なし","",
IF(G141&amp;H141=※編集不可※選択項目!$J$3,VLOOKUP(入力例!U141,※編集不可※選択項目!$N$2:$P$13,3,TRUE),
IF(G141&amp;H141=※編集不可※選択項目!$J$15,VLOOKUP(入力例!U141,※編集不可※選択項目!$N$14:$P$25,3,TRUE),
IF(G141&amp;H141=※編集不可※選択項目!$J$27,VLOOKUP(入力例!U141,※編集不可※選択項目!$N$26:$P$41,3,TRUE),
IF(G141&amp;H141=※編集不可※選択項目!$J$43,VLOOKUP(入力例!U141,※編集不可※選択項目!$N$42:$P$46,3,TRUE),
IF(G141&amp;H141=※編集不可※選択項目!$J$48,VLOOKUP(入力例!U141,※編集不可※選択項目!$N$48:$P$51,3,TRUE),""))))))</f>
        <v/>
      </c>
      <c r="AF141" s="29" t="e">
        <f>VLOOKUP(Y141&amp;G141&amp;H141,※編集不可※選択項目!U:V,2,FALSE)</f>
        <v>#N/A</v>
      </c>
      <c r="AG141" s="28" t="str">
        <f t="shared" ref="AG141:AG204" si="36">IF(I141="該当なし",_xlfn.IFNA(ROUNDDOWN(AE141*AF141,1),""),_xlfn.IFNA(ROUNDDOWN(AD141*AF141,1),""))</f>
        <v/>
      </c>
      <c r="AH141" s="29" t="str">
        <f t="shared" si="29"/>
        <v/>
      </c>
      <c r="AI141" s="197"/>
      <c r="AJ141" s="197"/>
      <c r="AK141" s="198"/>
      <c r="AL141" s="152">
        <f t="shared" ref="AL141:AL204" si="37">IF(AND(($C141&lt;&gt;""),(OR($C$2="",$F$2="",$G$3="",F141="",G141="",H141="",J141="",M141="",N141="",T141="",U141="",V141="",W141="",X141="",Y141=""))),1,0)</f>
        <v>0</v>
      </c>
      <c r="AM141" s="152">
        <f t="shared" ref="AM141:AM204" si="38">IF(AND(M141="連結",N141=""),1,0)</f>
        <v>0</v>
      </c>
      <c r="AN141" s="152">
        <f t="shared" si="31"/>
        <v>0</v>
      </c>
      <c r="AO141" s="152" t="str">
        <f t="shared" ref="AO141:AO204" si="39">IF(L141="","",TEXT(L141,"G/標準"))</f>
        <v/>
      </c>
      <c r="AP141" s="209">
        <f t="shared" ref="AP141:AP204" si="40">IF(AO141="",0,COUNTIF($AO$12:$AO$1048576,AO141))</f>
        <v>0</v>
      </c>
      <c r="AQ141" s="209">
        <f t="shared" ref="AQ141:AQ204" si="41">IF(AND($T141&lt;&gt;"",$T141&lt;$S141),1,0)</f>
        <v>0</v>
      </c>
    </row>
    <row r="142" spans="1:43" s="29" customFormat="1" ht="25" customHeight="1">
      <c r="A142" s="201">
        <f t="shared" si="32"/>
        <v>131</v>
      </c>
      <c r="B142" s="49" t="str">
        <f t="shared" si="30"/>
        <v/>
      </c>
      <c r="C142" s="201"/>
      <c r="D142" s="45" t="str">
        <f t="shared" si="33"/>
        <v/>
      </c>
      <c r="E142" s="45" t="str">
        <f t="shared" si="34"/>
        <v/>
      </c>
      <c r="F142" s="195"/>
      <c r="G142" s="202"/>
      <c r="H142" s="195"/>
      <c r="I142" s="45" t="str">
        <f>IF(OR(G142="",H142="",U142=""),"",IFERROR(VLOOKUP(G142&amp;H142&amp;U142,※編集不可※選択項目!$K$3:$P$51,5,FALSE),"該当なし"))</f>
        <v/>
      </c>
      <c r="J142" s="203"/>
      <c r="K142" s="195"/>
      <c r="L142" s="45" t="str">
        <f t="shared" si="28"/>
        <v/>
      </c>
      <c r="M142" s="195"/>
      <c r="N142" s="195"/>
      <c r="O142" s="45"/>
      <c r="P142" s="45"/>
      <c r="Q142" s="45"/>
      <c r="R142" s="45"/>
      <c r="S142" s="46" t="str">
        <f t="shared" si="35"/>
        <v/>
      </c>
      <c r="T142" s="204"/>
      <c r="U142" s="205"/>
      <c r="V142" s="206"/>
      <c r="W142" s="205"/>
      <c r="X142" s="206"/>
      <c r="Y142" s="195"/>
      <c r="Z142" s="207"/>
      <c r="AA142" s="203"/>
      <c r="AB142" s="208"/>
      <c r="AC142" s="70"/>
      <c r="AD142" s="28" t="e">
        <f>INDEX(※編集不可※選択項目!$P$3:$P$51,MATCH(入力例!G142&amp;入力例!H142&amp;入力例!I142,※編集不可※選択項目!$Q$3:$Q$51,0))</f>
        <v>#N/A</v>
      </c>
      <c r="AE142" s="28" t="str">
        <f>IF(I142&lt;&gt;"該当なし","",
IF(G142&amp;H142=※編集不可※選択項目!$J$3,VLOOKUP(入力例!U142,※編集不可※選択項目!$N$2:$P$13,3,TRUE),
IF(G142&amp;H142=※編集不可※選択項目!$J$15,VLOOKUP(入力例!U142,※編集不可※選択項目!$N$14:$P$25,3,TRUE),
IF(G142&amp;H142=※編集不可※選択項目!$J$27,VLOOKUP(入力例!U142,※編集不可※選択項目!$N$26:$P$41,3,TRUE),
IF(G142&amp;H142=※編集不可※選択項目!$J$43,VLOOKUP(入力例!U142,※編集不可※選択項目!$N$42:$P$46,3,TRUE),
IF(G142&amp;H142=※編集不可※選択項目!$J$48,VLOOKUP(入力例!U142,※編集不可※選択項目!$N$48:$P$51,3,TRUE),""))))))</f>
        <v/>
      </c>
      <c r="AF142" s="29" t="e">
        <f>VLOOKUP(Y142&amp;G142&amp;H142,※編集不可※選択項目!U:V,2,FALSE)</f>
        <v>#N/A</v>
      </c>
      <c r="AG142" s="28" t="str">
        <f t="shared" si="36"/>
        <v/>
      </c>
      <c r="AH142" s="29" t="str">
        <f t="shared" si="29"/>
        <v/>
      </c>
      <c r="AI142" s="197"/>
      <c r="AJ142" s="197"/>
      <c r="AK142" s="198"/>
      <c r="AL142" s="152">
        <f t="shared" si="37"/>
        <v>0</v>
      </c>
      <c r="AM142" s="152">
        <f t="shared" si="38"/>
        <v>0</v>
      </c>
      <c r="AN142" s="152">
        <f t="shared" si="31"/>
        <v>0</v>
      </c>
      <c r="AO142" s="152" t="str">
        <f t="shared" si="39"/>
        <v/>
      </c>
      <c r="AP142" s="209">
        <f t="shared" si="40"/>
        <v>0</v>
      </c>
      <c r="AQ142" s="209">
        <f t="shared" si="41"/>
        <v>0</v>
      </c>
    </row>
    <row r="143" spans="1:43" s="29" customFormat="1" ht="25" customHeight="1">
      <c r="A143" s="201">
        <f t="shared" si="32"/>
        <v>132</v>
      </c>
      <c r="B143" s="49" t="str">
        <f t="shared" si="30"/>
        <v/>
      </c>
      <c r="C143" s="201"/>
      <c r="D143" s="45" t="str">
        <f t="shared" si="33"/>
        <v/>
      </c>
      <c r="E143" s="45" t="str">
        <f t="shared" si="34"/>
        <v/>
      </c>
      <c r="F143" s="195"/>
      <c r="G143" s="202"/>
      <c r="H143" s="195"/>
      <c r="I143" s="45" t="str">
        <f>IF(OR(G143="",H143="",U143=""),"",IFERROR(VLOOKUP(G143&amp;H143&amp;U143,※編集不可※選択項目!$K$3:$P$51,5,FALSE),"該当なし"))</f>
        <v/>
      </c>
      <c r="J143" s="203"/>
      <c r="K143" s="195"/>
      <c r="L143" s="45" t="str">
        <f t="shared" si="28"/>
        <v/>
      </c>
      <c r="M143" s="195"/>
      <c r="N143" s="195"/>
      <c r="O143" s="45"/>
      <c r="P143" s="45"/>
      <c r="Q143" s="45"/>
      <c r="R143" s="45"/>
      <c r="S143" s="46" t="str">
        <f t="shared" si="35"/>
        <v/>
      </c>
      <c r="T143" s="204"/>
      <c r="U143" s="205"/>
      <c r="V143" s="206"/>
      <c r="W143" s="205"/>
      <c r="X143" s="206"/>
      <c r="Y143" s="195"/>
      <c r="Z143" s="207"/>
      <c r="AA143" s="203"/>
      <c r="AB143" s="208"/>
      <c r="AC143" s="70"/>
      <c r="AD143" s="28" t="e">
        <f>INDEX(※編集不可※選択項目!$P$3:$P$51,MATCH(入力例!G143&amp;入力例!H143&amp;入力例!I143,※編集不可※選択項目!$Q$3:$Q$51,0))</f>
        <v>#N/A</v>
      </c>
      <c r="AE143" s="28" t="str">
        <f>IF(I143&lt;&gt;"該当なし","",
IF(G143&amp;H143=※編集不可※選択項目!$J$3,VLOOKUP(入力例!U143,※編集不可※選択項目!$N$2:$P$13,3,TRUE),
IF(G143&amp;H143=※編集不可※選択項目!$J$15,VLOOKUP(入力例!U143,※編集不可※選択項目!$N$14:$P$25,3,TRUE),
IF(G143&amp;H143=※編集不可※選択項目!$J$27,VLOOKUP(入力例!U143,※編集不可※選択項目!$N$26:$P$41,3,TRUE),
IF(G143&amp;H143=※編集不可※選択項目!$J$43,VLOOKUP(入力例!U143,※編集不可※選択項目!$N$42:$P$46,3,TRUE),
IF(G143&amp;H143=※編集不可※選択項目!$J$48,VLOOKUP(入力例!U143,※編集不可※選択項目!$N$48:$P$51,3,TRUE),""))))))</f>
        <v/>
      </c>
      <c r="AF143" s="29" t="e">
        <f>VLOOKUP(Y143&amp;G143&amp;H143,※編集不可※選択項目!U:V,2,FALSE)</f>
        <v>#N/A</v>
      </c>
      <c r="AG143" s="28" t="str">
        <f t="shared" si="36"/>
        <v/>
      </c>
      <c r="AH143" s="29" t="str">
        <f t="shared" si="29"/>
        <v/>
      </c>
      <c r="AI143" s="197"/>
      <c r="AJ143" s="197"/>
      <c r="AK143" s="198"/>
      <c r="AL143" s="152">
        <f t="shared" si="37"/>
        <v>0</v>
      </c>
      <c r="AM143" s="152">
        <f t="shared" si="38"/>
        <v>0</v>
      </c>
      <c r="AN143" s="152">
        <f t="shared" si="31"/>
        <v>0</v>
      </c>
      <c r="AO143" s="152" t="str">
        <f t="shared" si="39"/>
        <v/>
      </c>
      <c r="AP143" s="209">
        <f t="shared" si="40"/>
        <v>0</v>
      </c>
      <c r="AQ143" s="209">
        <f t="shared" si="41"/>
        <v>0</v>
      </c>
    </row>
    <row r="144" spans="1:43" s="29" customFormat="1" ht="25" customHeight="1">
      <c r="A144" s="201">
        <f t="shared" si="32"/>
        <v>133</v>
      </c>
      <c r="B144" s="49" t="str">
        <f t="shared" si="30"/>
        <v/>
      </c>
      <c r="C144" s="201"/>
      <c r="D144" s="45" t="str">
        <f t="shared" si="33"/>
        <v/>
      </c>
      <c r="E144" s="45" t="str">
        <f t="shared" si="34"/>
        <v/>
      </c>
      <c r="F144" s="195"/>
      <c r="G144" s="202"/>
      <c r="H144" s="195"/>
      <c r="I144" s="45" t="str">
        <f>IF(OR(G144="",H144="",U144=""),"",IFERROR(VLOOKUP(G144&amp;H144&amp;U144,※編集不可※選択項目!$K$3:$P$51,5,FALSE),"該当なし"))</f>
        <v/>
      </c>
      <c r="J144" s="203"/>
      <c r="K144" s="195"/>
      <c r="L144" s="45" t="str">
        <f t="shared" si="28"/>
        <v/>
      </c>
      <c r="M144" s="195"/>
      <c r="N144" s="195"/>
      <c r="O144" s="45"/>
      <c r="P144" s="45"/>
      <c r="Q144" s="45"/>
      <c r="R144" s="45"/>
      <c r="S144" s="46" t="str">
        <f t="shared" si="35"/>
        <v/>
      </c>
      <c r="T144" s="204"/>
      <c r="U144" s="205"/>
      <c r="V144" s="206"/>
      <c r="W144" s="205"/>
      <c r="X144" s="206"/>
      <c r="Y144" s="195"/>
      <c r="Z144" s="207"/>
      <c r="AA144" s="203"/>
      <c r="AB144" s="208"/>
      <c r="AC144" s="70"/>
      <c r="AD144" s="28" t="e">
        <f>INDEX(※編集不可※選択項目!$P$3:$P$51,MATCH(入力例!G144&amp;入力例!H144&amp;入力例!I144,※編集不可※選択項目!$Q$3:$Q$51,0))</f>
        <v>#N/A</v>
      </c>
      <c r="AE144" s="28" t="str">
        <f>IF(I144&lt;&gt;"該当なし","",
IF(G144&amp;H144=※編集不可※選択項目!$J$3,VLOOKUP(入力例!U144,※編集不可※選択項目!$N$2:$P$13,3,TRUE),
IF(G144&amp;H144=※編集不可※選択項目!$J$15,VLOOKUP(入力例!U144,※編集不可※選択項目!$N$14:$P$25,3,TRUE),
IF(G144&amp;H144=※編集不可※選択項目!$J$27,VLOOKUP(入力例!U144,※編集不可※選択項目!$N$26:$P$41,3,TRUE),
IF(G144&amp;H144=※編集不可※選択項目!$J$43,VLOOKUP(入力例!U144,※編集不可※選択項目!$N$42:$P$46,3,TRUE),
IF(G144&amp;H144=※編集不可※選択項目!$J$48,VLOOKUP(入力例!U144,※編集不可※選択項目!$N$48:$P$51,3,TRUE),""))))))</f>
        <v/>
      </c>
      <c r="AF144" s="29" t="e">
        <f>VLOOKUP(Y144&amp;G144&amp;H144,※編集不可※選択項目!U:V,2,FALSE)</f>
        <v>#N/A</v>
      </c>
      <c r="AG144" s="28" t="str">
        <f t="shared" si="36"/>
        <v/>
      </c>
      <c r="AH144" s="29" t="str">
        <f t="shared" si="29"/>
        <v/>
      </c>
      <c r="AI144" s="197"/>
      <c r="AJ144" s="197"/>
      <c r="AK144" s="198"/>
      <c r="AL144" s="152">
        <f t="shared" si="37"/>
        <v>0</v>
      </c>
      <c r="AM144" s="152">
        <f t="shared" si="38"/>
        <v>0</v>
      </c>
      <c r="AN144" s="152">
        <f t="shared" si="31"/>
        <v>0</v>
      </c>
      <c r="AO144" s="152" t="str">
        <f t="shared" si="39"/>
        <v/>
      </c>
      <c r="AP144" s="209">
        <f t="shared" si="40"/>
        <v>0</v>
      </c>
      <c r="AQ144" s="209">
        <f t="shared" si="41"/>
        <v>0</v>
      </c>
    </row>
    <row r="145" spans="1:43" s="29" customFormat="1" ht="25" customHeight="1">
      <c r="A145" s="201">
        <f t="shared" si="32"/>
        <v>134</v>
      </c>
      <c r="B145" s="49" t="str">
        <f t="shared" si="30"/>
        <v/>
      </c>
      <c r="C145" s="201"/>
      <c r="D145" s="45" t="str">
        <f t="shared" si="33"/>
        <v/>
      </c>
      <c r="E145" s="45" t="str">
        <f t="shared" si="34"/>
        <v/>
      </c>
      <c r="F145" s="195"/>
      <c r="G145" s="202"/>
      <c r="H145" s="195"/>
      <c r="I145" s="45" t="str">
        <f>IF(OR(G145="",H145="",U145=""),"",IFERROR(VLOOKUP(G145&amp;H145&amp;U145,※編集不可※選択項目!$K$3:$P$51,5,FALSE),"該当なし"))</f>
        <v/>
      </c>
      <c r="J145" s="203"/>
      <c r="K145" s="195"/>
      <c r="L145" s="45" t="str">
        <f t="shared" ref="L145:L208" si="42">IF(J145="","",J145&amp;"（"&amp;K145&amp;"）")</f>
        <v/>
      </c>
      <c r="M145" s="195"/>
      <c r="N145" s="195"/>
      <c r="O145" s="45"/>
      <c r="P145" s="45"/>
      <c r="Q145" s="45"/>
      <c r="R145" s="45"/>
      <c r="S145" s="46" t="str">
        <f t="shared" si="35"/>
        <v/>
      </c>
      <c r="T145" s="204"/>
      <c r="U145" s="205"/>
      <c r="V145" s="206"/>
      <c r="W145" s="205"/>
      <c r="X145" s="206"/>
      <c r="Y145" s="195"/>
      <c r="Z145" s="207"/>
      <c r="AA145" s="203"/>
      <c r="AB145" s="208"/>
      <c r="AC145" s="70"/>
      <c r="AD145" s="28" t="e">
        <f>INDEX(※編集不可※選択項目!$P$3:$P$51,MATCH(入力例!G145&amp;入力例!H145&amp;入力例!I145,※編集不可※選択項目!$Q$3:$Q$51,0))</f>
        <v>#N/A</v>
      </c>
      <c r="AE145" s="28" t="str">
        <f>IF(I145&lt;&gt;"該当なし","",
IF(G145&amp;H145=※編集不可※選択項目!$J$3,VLOOKUP(入力例!U145,※編集不可※選択項目!$N$2:$P$13,3,TRUE),
IF(G145&amp;H145=※編集不可※選択項目!$J$15,VLOOKUP(入力例!U145,※編集不可※選択項目!$N$14:$P$25,3,TRUE),
IF(G145&amp;H145=※編集不可※選択項目!$J$27,VLOOKUP(入力例!U145,※編集不可※選択項目!$N$26:$P$41,3,TRUE),
IF(G145&amp;H145=※編集不可※選択項目!$J$43,VLOOKUP(入力例!U145,※編集不可※選択項目!$N$42:$P$46,3,TRUE),
IF(G145&amp;H145=※編集不可※選択項目!$J$48,VLOOKUP(入力例!U145,※編集不可※選択項目!$N$48:$P$51,3,TRUE),""))))))</f>
        <v/>
      </c>
      <c r="AF145" s="29" t="e">
        <f>VLOOKUP(Y145&amp;G145&amp;H145,※編集不可※選択項目!U:V,2,FALSE)</f>
        <v>#N/A</v>
      </c>
      <c r="AG145" s="28" t="str">
        <f t="shared" si="36"/>
        <v/>
      </c>
      <c r="AH145" s="29" t="str">
        <f t="shared" si="29"/>
        <v/>
      </c>
      <c r="AI145" s="197"/>
      <c r="AJ145" s="197"/>
      <c r="AK145" s="198"/>
      <c r="AL145" s="152">
        <f t="shared" si="37"/>
        <v>0</v>
      </c>
      <c r="AM145" s="152">
        <f t="shared" si="38"/>
        <v>0</v>
      </c>
      <c r="AN145" s="152">
        <f t="shared" si="31"/>
        <v>0</v>
      </c>
      <c r="AO145" s="152" t="str">
        <f t="shared" si="39"/>
        <v/>
      </c>
      <c r="AP145" s="209">
        <f t="shared" si="40"/>
        <v>0</v>
      </c>
      <c r="AQ145" s="209">
        <f t="shared" si="41"/>
        <v>0</v>
      </c>
    </row>
    <row r="146" spans="1:43" s="29" customFormat="1" ht="25" customHeight="1">
      <c r="A146" s="201">
        <f t="shared" si="32"/>
        <v>135</v>
      </c>
      <c r="B146" s="49" t="str">
        <f t="shared" si="30"/>
        <v/>
      </c>
      <c r="C146" s="201"/>
      <c r="D146" s="45" t="str">
        <f t="shared" si="33"/>
        <v/>
      </c>
      <c r="E146" s="45" t="str">
        <f t="shared" si="34"/>
        <v/>
      </c>
      <c r="F146" s="195"/>
      <c r="G146" s="202"/>
      <c r="H146" s="195"/>
      <c r="I146" s="45" t="str">
        <f>IF(OR(G146="",H146="",U146=""),"",IFERROR(VLOOKUP(G146&amp;H146&amp;U146,※編集不可※選択項目!$K$3:$P$51,5,FALSE),"該当なし"))</f>
        <v/>
      </c>
      <c r="J146" s="203"/>
      <c r="K146" s="195"/>
      <c r="L146" s="45" t="str">
        <f t="shared" si="42"/>
        <v/>
      </c>
      <c r="M146" s="195"/>
      <c r="N146" s="195"/>
      <c r="O146" s="45"/>
      <c r="P146" s="45"/>
      <c r="Q146" s="45"/>
      <c r="R146" s="45"/>
      <c r="S146" s="46" t="str">
        <f t="shared" si="35"/>
        <v/>
      </c>
      <c r="T146" s="204"/>
      <c r="U146" s="205"/>
      <c r="V146" s="206"/>
      <c r="W146" s="205"/>
      <c r="X146" s="206"/>
      <c r="Y146" s="195"/>
      <c r="Z146" s="207"/>
      <c r="AA146" s="203"/>
      <c r="AB146" s="208"/>
      <c r="AC146" s="70"/>
      <c r="AD146" s="28" t="e">
        <f>INDEX(※編集不可※選択項目!$P$3:$P$51,MATCH(入力例!G146&amp;入力例!H146&amp;入力例!I146,※編集不可※選択項目!$Q$3:$Q$51,0))</f>
        <v>#N/A</v>
      </c>
      <c r="AE146" s="28" t="str">
        <f>IF(I146&lt;&gt;"該当なし","",
IF(G146&amp;H146=※編集不可※選択項目!$J$3,VLOOKUP(入力例!U146,※編集不可※選択項目!$N$2:$P$13,3,TRUE),
IF(G146&amp;H146=※編集不可※選択項目!$J$15,VLOOKUP(入力例!U146,※編集不可※選択項目!$N$14:$P$25,3,TRUE),
IF(G146&amp;H146=※編集不可※選択項目!$J$27,VLOOKUP(入力例!U146,※編集不可※選択項目!$N$26:$P$41,3,TRUE),
IF(G146&amp;H146=※編集不可※選択項目!$J$43,VLOOKUP(入力例!U146,※編集不可※選択項目!$N$42:$P$46,3,TRUE),
IF(G146&amp;H146=※編集不可※選択項目!$J$48,VLOOKUP(入力例!U146,※編集不可※選択項目!$N$48:$P$51,3,TRUE),""))))))</f>
        <v/>
      </c>
      <c r="AF146" s="29" t="e">
        <f>VLOOKUP(Y146&amp;G146&amp;H146,※編集不可※選択項目!U:V,2,FALSE)</f>
        <v>#N/A</v>
      </c>
      <c r="AG146" s="28" t="str">
        <f t="shared" si="36"/>
        <v/>
      </c>
      <c r="AH146" s="29" t="str">
        <f t="shared" si="29"/>
        <v/>
      </c>
      <c r="AI146" s="197"/>
      <c r="AJ146" s="197"/>
      <c r="AK146" s="198"/>
      <c r="AL146" s="152">
        <f t="shared" si="37"/>
        <v>0</v>
      </c>
      <c r="AM146" s="152">
        <f t="shared" si="38"/>
        <v>0</v>
      </c>
      <c r="AN146" s="152">
        <f t="shared" si="31"/>
        <v>0</v>
      </c>
      <c r="AO146" s="152" t="str">
        <f t="shared" si="39"/>
        <v/>
      </c>
      <c r="AP146" s="209">
        <f t="shared" si="40"/>
        <v>0</v>
      </c>
      <c r="AQ146" s="209">
        <f t="shared" si="41"/>
        <v>0</v>
      </c>
    </row>
    <row r="147" spans="1:43" s="29" customFormat="1" ht="25" customHeight="1">
      <c r="A147" s="201">
        <f t="shared" si="32"/>
        <v>136</v>
      </c>
      <c r="B147" s="49" t="str">
        <f t="shared" si="30"/>
        <v/>
      </c>
      <c r="C147" s="201"/>
      <c r="D147" s="45" t="str">
        <f t="shared" si="33"/>
        <v/>
      </c>
      <c r="E147" s="45" t="str">
        <f t="shared" si="34"/>
        <v/>
      </c>
      <c r="F147" s="195"/>
      <c r="G147" s="202"/>
      <c r="H147" s="195"/>
      <c r="I147" s="45" t="str">
        <f>IF(OR(G147="",H147="",U147=""),"",IFERROR(VLOOKUP(G147&amp;H147&amp;U147,※編集不可※選択項目!$K$3:$P$51,5,FALSE),"該当なし"))</f>
        <v/>
      </c>
      <c r="J147" s="203"/>
      <c r="K147" s="195"/>
      <c r="L147" s="45" t="str">
        <f t="shared" si="42"/>
        <v/>
      </c>
      <c r="M147" s="195"/>
      <c r="N147" s="195"/>
      <c r="O147" s="45"/>
      <c r="P147" s="45"/>
      <c r="Q147" s="45"/>
      <c r="R147" s="45"/>
      <c r="S147" s="46" t="str">
        <f t="shared" si="35"/>
        <v/>
      </c>
      <c r="T147" s="204"/>
      <c r="U147" s="205"/>
      <c r="V147" s="206"/>
      <c r="W147" s="205"/>
      <c r="X147" s="206"/>
      <c r="Y147" s="195"/>
      <c r="Z147" s="207"/>
      <c r="AA147" s="203"/>
      <c r="AB147" s="208"/>
      <c r="AC147" s="70"/>
      <c r="AD147" s="28" t="e">
        <f>INDEX(※編集不可※選択項目!$P$3:$P$51,MATCH(入力例!G147&amp;入力例!H147&amp;入力例!I147,※編集不可※選択項目!$Q$3:$Q$51,0))</f>
        <v>#N/A</v>
      </c>
      <c r="AE147" s="28" t="str">
        <f>IF(I147&lt;&gt;"該当なし","",
IF(G147&amp;H147=※編集不可※選択項目!$J$3,VLOOKUP(入力例!U147,※編集不可※選択項目!$N$2:$P$13,3,TRUE),
IF(G147&amp;H147=※編集不可※選択項目!$J$15,VLOOKUP(入力例!U147,※編集不可※選択項目!$N$14:$P$25,3,TRUE),
IF(G147&amp;H147=※編集不可※選択項目!$J$27,VLOOKUP(入力例!U147,※編集不可※選択項目!$N$26:$P$41,3,TRUE),
IF(G147&amp;H147=※編集不可※選択項目!$J$43,VLOOKUP(入力例!U147,※編集不可※選択項目!$N$42:$P$46,3,TRUE),
IF(G147&amp;H147=※編集不可※選択項目!$J$48,VLOOKUP(入力例!U147,※編集不可※選択項目!$N$48:$P$51,3,TRUE),""))))))</f>
        <v/>
      </c>
      <c r="AF147" s="29" t="e">
        <f>VLOOKUP(Y147&amp;G147&amp;H147,※編集不可※選択項目!U:V,2,FALSE)</f>
        <v>#N/A</v>
      </c>
      <c r="AG147" s="28" t="str">
        <f t="shared" si="36"/>
        <v/>
      </c>
      <c r="AH147" s="29" t="str">
        <f t="shared" si="29"/>
        <v/>
      </c>
      <c r="AI147" s="197"/>
      <c r="AJ147" s="197"/>
      <c r="AK147" s="198"/>
      <c r="AL147" s="152">
        <f t="shared" si="37"/>
        <v>0</v>
      </c>
      <c r="AM147" s="152">
        <f t="shared" si="38"/>
        <v>0</v>
      </c>
      <c r="AN147" s="152">
        <f t="shared" si="31"/>
        <v>0</v>
      </c>
      <c r="AO147" s="152" t="str">
        <f t="shared" si="39"/>
        <v/>
      </c>
      <c r="AP147" s="209">
        <f t="shared" si="40"/>
        <v>0</v>
      </c>
      <c r="AQ147" s="209">
        <f t="shared" si="41"/>
        <v>0</v>
      </c>
    </row>
    <row r="148" spans="1:43" s="29" customFormat="1" ht="25" customHeight="1">
      <c r="A148" s="201">
        <f t="shared" si="32"/>
        <v>137</v>
      </c>
      <c r="B148" s="49" t="str">
        <f t="shared" si="30"/>
        <v/>
      </c>
      <c r="C148" s="201"/>
      <c r="D148" s="45" t="str">
        <f t="shared" si="33"/>
        <v/>
      </c>
      <c r="E148" s="45" t="str">
        <f t="shared" si="34"/>
        <v/>
      </c>
      <c r="F148" s="195"/>
      <c r="G148" s="202"/>
      <c r="H148" s="195"/>
      <c r="I148" s="45" t="str">
        <f>IF(OR(G148="",H148="",U148=""),"",IFERROR(VLOOKUP(G148&amp;H148&amp;U148,※編集不可※選択項目!$K$3:$P$51,5,FALSE),"該当なし"))</f>
        <v/>
      </c>
      <c r="J148" s="203"/>
      <c r="K148" s="195"/>
      <c r="L148" s="45" t="str">
        <f t="shared" si="42"/>
        <v/>
      </c>
      <c r="M148" s="195"/>
      <c r="N148" s="195"/>
      <c r="O148" s="45"/>
      <c r="P148" s="45"/>
      <c r="Q148" s="45"/>
      <c r="R148" s="45"/>
      <c r="S148" s="46" t="str">
        <f t="shared" si="35"/>
        <v/>
      </c>
      <c r="T148" s="204"/>
      <c r="U148" s="205"/>
      <c r="V148" s="206"/>
      <c r="W148" s="205"/>
      <c r="X148" s="206"/>
      <c r="Y148" s="195"/>
      <c r="Z148" s="207"/>
      <c r="AA148" s="203"/>
      <c r="AB148" s="208"/>
      <c r="AC148" s="70"/>
      <c r="AD148" s="28" t="e">
        <f>INDEX(※編集不可※選択項目!$P$3:$P$51,MATCH(入力例!G148&amp;入力例!H148&amp;入力例!I148,※編集不可※選択項目!$Q$3:$Q$51,0))</f>
        <v>#N/A</v>
      </c>
      <c r="AE148" s="28" t="str">
        <f>IF(I148&lt;&gt;"該当なし","",
IF(G148&amp;H148=※編集不可※選択項目!$J$3,VLOOKUP(入力例!U148,※編集不可※選択項目!$N$2:$P$13,3,TRUE),
IF(G148&amp;H148=※編集不可※選択項目!$J$15,VLOOKUP(入力例!U148,※編集不可※選択項目!$N$14:$P$25,3,TRUE),
IF(G148&amp;H148=※編集不可※選択項目!$J$27,VLOOKUP(入力例!U148,※編集不可※選択項目!$N$26:$P$41,3,TRUE),
IF(G148&amp;H148=※編集不可※選択項目!$J$43,VLOOKUP(入力例!U148,※編集不可※選択項目!$N$42:$P$46,3,TRUE),
IF(G148&amp;H148=※編集不可※選択項目!$J$48,VLOOKUP(入力例!U148,※編集不可※選択項目!$N$48:$P$51,3,TRUE),""))))))</f>
        <v/>
      </c>
      <c r="AF148" s="29" t="e">
        <f>VLOOKUP(Y148&amp;G148&amp;H148,※編集不可※選択項目!U:V,2,FALSE)</f>
        <v>#N/A</v>
      </c>
      <c r="AG148" s="28" t="str">
        <f t="shared" si="36"/>
        <v/>
      </c>
      <c r="AH148" s="29" t="str">
        <f t="shared" si="29"/>
        <v/>
      </c>
      <c r="AI148" s="197"/>
      <c r="AJ148" s="197"/>
      <c r="AK148" s="198"/>
      <c r="AL148" s="152">
        <f t="shared" si="37"/>
        <v>0</v>
      </c>
      <c r="AM148" s="152">
        <f t="shared" si="38"/>
        <v>0</v>
      </c>
      <c r="AN148" s="152">
        <f t="shared" si="31"/>
        <v>0</v>
      </c>
      <c r="AO148" s="152" t="str">
        <f t="shared" si="39"/>
        <v/>
      </c>
      <c r="AP148" s="209">
        <f t="shared" si="40"/>
        <v>0</v>
      </c>
      <c r="AQ148" s="209">
        <f t="shared" si="41"/>
        <v>0</v>
      </c>
    </row>
    <row r="149" spans="1:43" s="29" customFormat="1" ht="25" customHeight="1">
      <c r="A149" s="201">
        <f t="shared" si="32"/>
        <v>138</v>
      </c>
      <c r="B149" s="49" t="str">
        <f t="shared" si="30"/>
        <v/>
      </c>
      <c r="C149" s="201"/>
      <c r="D149" s="45" t="str">
        <f t="shared" si="33"/>
        <v/>
      </c>
      <c r="E149" s="45" t="str">
        <f t="shared" si="34"/>
        <v/>
      </c>
      <c r="F149" s="195"/>
      <c r="G149" s="202"/>
      <c r="H149" s="195"/>
      <c r="I149" s="45" t="str">
        <f>IF(OR(G149="",H149="",U149=""),"",IFERROR(VLOOKUP(G149&amp;H149&amp;U149,※編集不可※選択項目!$K$3:$P$51,5,FALSE),"該当なし"))</f>
        <v/>
      </c>
      <c r="J149" s="203"/>
      <c r="K149" s="195"/>
      <c r="L149" s="45" t="str">
        <f t="shared" si="42"/>
        <v/>
      </c>
      <c r="M149" s="195"/>
      <c r="N149" s="195"/>
      <c r="O149" s="45"/>
      <c r="P149" s="45"/>
      <c r="Q149" s="45"/>
      <c r="R149" s="45"/>
      <c r="S149" s="46" t="str">
        <f t="shared" si="35"/>
        <v/>
      </c>
      <c r="T149" s="204"/>
      <c r="U149" s="205"/>
      <c r="V149" s="206"/>
      <c r="W149" s="205"/>
      <c r="X149" s="206"/>
      <c r="Y149" s="195"/>
      <c r="Z149" s="207"/>
      <c r="AA149" s="203"/>
      <c r="AB149" s="208"/>
      <c r="AC149" s="70"/>
      <c r="AD149" s="28" t="e">
        <f>INDEX(※編集不可※選択項目!$P$3:$P$51,MATCH(入力例!G149&amp;入力例!H149&amp;入力例!I149,※編集不可※選択項目!$Q$3:$Q$51,0))</f>
        <v>#N/A</v>
      </c>
      <c r="AE149" s="28" t="str">
        <f>IF(I149&lt;&gt;"該当なし","",
IF(G149&amp;H149=※編集不可※選択項目!$J$3,VLOOKUP(入力例!U149,※編集不可※選択項目!$N$2:$P$13,3,TRUE),
IF(G149&amp;H149=※編集不可※選択項目!$J$15,VLOOKUP(入力例!U149,※編集不可※選択項目!$N$14:$P$25,3,TRUE),
IF(G149&amp;H149=※編集不可※選択項目!$J$27,VLOOKUP(入力例!U149,※編集不可※選択項目!$N$26:$P$41,3,TRUE),
IF(G149&amp;H149=※編集不可※選択項目!$J$43,VLOOKUP(入力例!U149,※編集不可※選択項目!$N$42:$P$46,3,TRUE),
IF(G149&amp;H149=※編集不可※選択項目!$J$48,VLOOKUP(入力例!U149,※編集不可※選択項目!$N$48:$P$51,3,TRUE),""))))))</f>
        <v/>
      </c>
      <c r="AF149" s="29" t="e">
        <f>VLOOKUP(Y149&amp;G149&amp;H149,※編集不可※選択項目!U:V,2,FALSE)</f>
        <v>#N/A</v>
      </c>
      <c r="AG149" s="28" t="str">
        <f t="shared" si="36"/>
        <v/>
      </c>
      <c r="AH149" s="29" t="str">
        <f t="shared" si="29"/>
        <v/>
      </c>
      <c r="AI149" s="197"/>
      <c r="AJ149" s="197"/>
      <c r="AK149" s="198"/>
      <c r="AL149" s="152">
        <f t="shared" si="37"/>
        <v>0</v>
      </c>
      <c r="AM149" s="152">
        <f t="shared" si="38"/>
        <v>0</v>
      </c>
      <c r="AN149" s="152">
        <f t="shared" si="31"/>
        <v>0</v>
      </c>
      <c r="AO149" s="152" t="str">
        <f t="shared" si="39"/>
        <v/>
      </c>
      <c r="AP149" s="209">
        <f t="shared" si="40"/>
        <v>0</v>
      </c>
      <c r="AQ149" s="209">
        <f t="shared" si="41"/>
        <v>0</v>
      </c>
    </row>
    <row r="150" spans="1:43" s="29" customFormat="1" ht="25" customHeight="1">
      <c r="A150" s="201">
        <f t="shared" si="32"/>
        <v>139</v>
      </c>
      <c r="B150" s="49" t="str">
        <f t="shared" si="30"/>
        <v/>
      </c>
      <c r="C150" s="201"/>
      <c r="D150" s="45" t="str">
        <f t="shared" si="33"/>
        <v/>
      </c>
      <c r="E150" s="45" t="str">
        <f t="shared" si="34"/>
        <v/>
      </c>
      <c r="F150" s="195"/>
      <c r="G150" s="202"/>
      <c r="H150" s="195"/>
      <c r="I150" s="45" t="str">
        <f>IF(OR(G150="",H150="",U150=""),"",IFERROR(VLOOKUP(G150&amp;H150&amp;U150,※編集不可※選択項目!$K$3:$P$51,5,FALSE),"該当なし"))</f>
        <v/>
      </c>
      <c r="J150" s="203"/>
      <c r="K150" s="195"/>
      <c r="L150" s="45" t="str">
        <f t="shared" si="42"/>
        <v/>
      </c>
      <c r="M150" s="195"/>
      <c r="N150" s="195"/>
      <c r="O150" s="45"/>
      <c r="P150" s="45"/>
      <c r="Q150" s="45"/>
      <c r="R150" s="45"/>
      <c r="S150" s="46" t="str">
        <f t="shared" si="35"/>
        <v/>
      </c>
      <c r="T150" s="204"/>
      <c r="U150" s="205"/>
      <c r="V150" s="206"/>
      <c r="W150" s="205"/>
      <c r="X150" s="206"/>
      <c r="Y150" s="195"/>
      <c r="Z150" s="207"/>
      <c r="AA150" s="203"/>
      <c r="AB150" s="208"/>
      <c r="AC150" s="70"/>
      <c r="AD150" s="28" t="e">
        <f>INDEX(※編集不可※選択項目!$P$3:$P$51,MATCH(入力例!G150&amp;入力例!H150&amp;入力例!I150,※編集不可※選択項目!$Q$3:$Q$51,0))</f>
        <v>#N/A</v>
      </c>
      <c r="AE150" s="28" t="str">
        <f>IF(I150&lt;&gt;"該当なし","",
IF(G150&amp;H150=※編集不可※選択項目!$J$3,VLOOKUP(入力例!U150,※編集不可※選択項目!$N$2:$P$13,3,TRUE),
IF(G150&amp;H150=※編集不可※選択項目!$J$15,VLOOKUP(入力例!U150,※編集不可※選択項目!$N$14:$P$25,3,TRUE),
IF(G150&amp;H150=※編集不可※選択項目!$J$27,VLOOKUP(入力例!U150,※編集不可※選択項目!$N$26:$P$41,3,TRUE),
IF(G150&amp;H150=※編集不可※選択項目!$J$43,VLOOKUP(入力例!U150,※編集不可※選択項目!$N$42:$P$46,3,TRUE),
IF(G150&amp;H150=※編集不可※選択項目!$J$48,VLOOKUP(入力例!U150,※編集不可※選択項目!$N$48:$P$51,3,TRUE),""))))))</f>
        <v/>
      </c>
      <c r="AF150" s="29" t="e">
        <f>VLOOKUP(Y150&amp;G150&amp;H150,※編集不可※選択項目!U:V,2,FALSE)</f>
        <v>#N/A</v>
      </c>
      <c r="AG150" s="28" t="str">
        <f t="shared" si="36"/>
        <v/>
      </c>
      <c r="AH150" s="29" t="str">
        <f t="shared" si="29"/>
        <v/>
      </c>
      <c r="AI150" s="197"/>
      <c r="AJ150" s="197"/>
      <c r="AK150" s="198"/>
      <c r="AL150" s="152">
        <f t="shared" si="37"/>
        <v>0</v>
      </c>
      <c r="AM150" s="152">
        <f t="shared" si="38"/>
        <v>0</v>
      </c>
      <c r="AN150" s="152">
        <f t="shared" si="31"/>
        <v>0</v>
      </c>
      <c r="AO150" s="152" t="str">
        <f t="shared" si="39"/>
        <v/>
      </c>
      <c r="AP150" s="209">
        <f t="shared" si="40"/>
        <v>0</v>
      </c>
      <c r="AQ150" s="209">
        <f t="shared" si="41"/>
        <v>0</v>
      </c>
    </row>
    <row r="151" spans="1:43" s="29" customFormat="1" ht="25" customHeight="1">
      <c r="A151" s="201">
        <f t="shared" si="32"/>
        <v>140</v>
      </c>
      <c r="B151" s="49" t="str">
        <f t="shared" si="30"/>
        <v/>
      </c>
      <c r="C151" s="201"/>
      <c r="D151" s="45" t="str">
        <f t="shared" si="33"/>
        <v/>
      </c>
      <c r="E151" s="45" t="str">
        <f t="shared" si="34"/>
        <v/>
      </c>
      <c r="F151" s="195"/>
      <c r="G151" s="202"/>
      <c r="H151" s="195"/>
      <c r="I151" s="45" t="str">
        <f>IF(OR(G151="",H151="",U151=""),"",IFERROR(VLOOKUP(G151&amp;H151&amp;U151,※編集不可※選択項目!$K$3:$P$51,5,FALSE),"該当なし"))</f>
        <v/>
      </c>
      <c r="J151" s="203"/>
      <c r="K151" s="195"/>
      <c r="L151" s="45" t="str">
        <f t="shared" si="42"/>
        <v/>
      </c>
      <c r="M151" s="195"/>
      <c r="N151" s="195"/>
      <c r="O151" s="45"/>
      <c r="P151" s="45"/>
      <c r="Q151" s="45"/>
      <c r="R151" s="45"/>
      <c r="S151" s="46" t="str">
        <f t="shared" si="35"/>
        <v/>
      </c>
      <c r="T151" s="204"/>
      <c r="U151" s="205"/>
      <c r="V151" s="206"/>
      <c r="W151" s="205"/>
      <c r="X151" s="206"/>
      <c r="Y151" s="195"/>
      <c r="Z151" s="207"/>
      <c r="AA151" s="203"/>
      <c r="AB151" s="208"/>
      <c r="AC151" s="70"/>
      <c r="AD151" s="28" t="e">
        <f>INDEX(※編集不可※選択項目!$P$3:$P$51,MATCH(入力例!G151&amp;入力例!H151&amp;入力例!I151,※編集不可※選択項目!$Q$3:$Q$51,0))</f>
        <v>#N/A</v>
      </c>
      <c r="AE151" s="28" t="str">
        <f>IF(I151&lt;&gt;"該当なし","",
IF(G151&amp;H151=※編集不可※選択項目!$J$3,VLOOKUP(入力例!U151,※編集不可※選択項目!$N$2:$P$13,3,TRUE),
IF(G151&amp;H151=※編集不可※選択項目!$J$15,VLOOKUP(入力例!U151,※編集不可※選択項目!$N$14:$P$25,3,TRUE),
IF(G151&amp;H151=※編集不可※選択項目!$J$27,VLOOKUP(入力例!U151,※編集不可※選択項目!$N$26:$P$41,3,TRUE),
IF(G151&amp;H151=※編集不可※選択項目!$J$43,VLOOKUP(入力例!U151,※編集不可※選択項目!$N$42:$P$46,3,TRUE),
IF(G151&amp;H151=※編集不可※選択項目!$J$48,VLOOKUP(入力例!U151,※編集不可※選択項目!$N$48:$P$51,3,TRUE),""))))))</f>
        <v/>
      </c>
      <c r="AF151" s="29" t="e">
        <f>VLOOKUP(Y151&amp;G151&amp;H151,※編集不可※選択項目!U:V,2,FALSE)</f>
        <v>#N/A</v>
      </c>
      <c r="AG151" s="28" t="str">
        <f t="shared" si="36"/>
        <v/>
      </c>
      <c r="AH151" s="29" t="str">
        <f t="shared" si="29"/>
        <v/>
      </c>
      <c r="AI151" s="197"/>
      <c r="AJ151" s="197"/>
      <c r="AK151" s="198"/>
      <c r="AL151" s="152">
        <f t="shared" si="37"/>
        <v>0</v>
      </c>
      <c r="AM151" s="152">
        <f t="shared" si="38"/>
        <v>0</v>
      </c>
      <c r="AN151" s="152">
        <f t="shared" si="31"/>
        <v>0</v>
      </c>
      <c r="AO151" s="152" t="str">
        <f t="shared" si="39"/>
        <v/>
      </c>
      <c r="AP151" s="209">
        <f t="shared" si="40"/>
        <v>0</v>
      </c>
      <c r="AQ151" s="209">
        <f t="shared" si="41"/>
        <v>0</v>
      </c>
    </row>
    <row r="152" spans="1:43" s="29" customFormat="1" ht="25" customHeight="1">
      <c r="A152" s="201">
        <f t="shared" si="32"/>
        <v>141</v>
      </c>
      <c r="B152" s="49" t="str">
        <f t="shared" si="30"/>
        <v/>
      </c>
      <c r="C152" s="201"/>
      <c r="D152" s="45" t="str">
        <f t="shared" si="33"/>
        <v/>
      </c>
      <c r="E152" s="45" t="str">
        <f t="shared" si="34"/>
        <v/>
      </c>
      <c r="F152" s="195"/>
      <c r="G152" s="202"/>
      <c r="H152" s="195"/>
      <c r="I152" s="45" t="str">
        <f>IF(OR(G152="",H152="",U152=""),"",IFERROR(VLOOKUP(G152&amp;H152&amp;U152,※編集不可※選択項目!$K$3:$P$51,5,FALSE),"該当なし"))</f>
        <v/>
      </c>
      <c r="J152" s="203"/>
      <c r="K152" s="195"/>
      <c r="L152" s="45" t="str">
        <f t="shared" si="42"/>
        <v/>
      </c>
      <c r="M152" s="195"/>
      <c r="N152" s="195"/>
      <c r="O152" s="45"/>
      <c r="P152" s="45"/>
      <c r="Q152" s="45"/>
      <c r="R152" s="45"/>
      <c r="S152" s="46" t="str">
        <f t="shared" si="35"/>
        <v/>
      </c>
      <c r="T152" s="204"/>
      <c r="U152" s="205"/>
      <c r="V152" s="206"/>
      <c r="W152" s="205"/>
      <c r="X152" s="206"/>
      <c r="Y152" s="195"/>
      <c r="Z152" s="207"/>
      <c r="AA152" s="203"/>
      <c r="AB152" s="208"/>
      <c r="AC152" s="70"/>
      <c r="AD152" s="28" t="e">
        <f>INDEX(※編集不可※選択項目!$P$3:$P$51,MATCH(入力例!G152&amp;入力例!H152&amp;入力例!I152,※編集不可※選択項目!$Q$3:$Q$51,0))</f>
        <v>#N/A</v>
      </c>
      <c r="AE152" s="28" t="str">
        <f>IF(I152&lt;&gt;"該当なし","",
IF(G152&amp;H152=※編集不可※選択項目!$J$3,VLOOKUP(入力例!U152,※編集不可※選択項目!$N$2:$P$13,3,TRUE),
IF(G152&amp;H152=※編集不可※選択項目!$J$15,VLOOKUP(入力例!U152,※編集不可※選択項目!$N$14:$P$25,3,TRUE),
IF(G152&amp;H152=※編集不可※選択項目!$J$27,VLOOKUP(入力例!U152,※編集不可※選択項目!$N$26:$P$41,3,TRUE),
IF(G152&amp;H152=※編集不可※選択項目!$J$43,VLOOKUP(入力例!U152,※編集不可※選択項目!$N$42:$P$46,3,TRUE),
IF(G152&amp;H152=※編集不可※選択項目!$J$48,VLOOKUP(入力例!U152,※編集不可※選択項目!$N$48:$P$51,3,TRUE),""))))))</f>
        <v/>
      </c>
      <c r="AF152" s="29" t="e">
        <f>VLOOKUP(Y152&amp;G152&amp;H152,※編集不可※選択項目!U:V,2,FALSE)</f>
        <v>#N/A</v>
      </c>
      <c r="AG152" s="28" t="str">
        <f t="shared" si="36"/>
        <v/>
      </c>
      <c r="AH152" s="29" t="str">
        <f t="shared" si="29"/>
        <v/>
      </c>
      <c r="AI152" s="197"/>
      <c r="AJ152" s="197"/>
      <c r="AK152" s="198"/>
      <c r="AL152" s="152">
        <f t="shared" si="37"/>
        <v>0</v>
      </c>
      <c r="AM152" s="152">
        <f t="shared" si="38"/>
        <v>0</v>
      </c>
      <c r="AN152" s="152">
        <f t="shared" si="31"/>
        <v>0</v>
      </c>
      <c r="AO152" s="152" t="str">
        <f t="shared" si="39"/>
        <v/>
      </c>
      <c r="AP152" s="209">
        <f t="shared" si="40"/>
        <v>0</v>
      </c>
      <c r="AQ152" s="209">
        <f t="shared" si="41"/>
        <v>0</v>
      </c>
    </row>
    <row r="153" spans="1:43" s="29" customFormat="1" ht="25" customHeight="1">
      <c r="A153" s="201">
        <f t="shared" si="32"/>
        <v>142</v>
      </c>
      <c r="B153" s="49" t="str">
        <f t="shared" si="30"/>
        <v/>
      </c>
      <c r="C153" s="201"/>
      <c r="D153" s="45" t="str">
        <f t="shared" si="33"/>
        <v/>
      </c>
      <c r="E153" s="45" t="str">
        <f t="shared" si="34"/>
        <v/>
      </c>
      <c r="F153" s="195"/>
      <c r="G153" s="202"/>
      <c r="H153" s="195"/>
      <c r="I153" s="45" t="str">
        <f>IF(OR(G153="",H153="",U153=""),"",IFERROR(VLOOKUP(G153&amp;H153&amp;U153,※編集不可※選択項目!$K$3:$P$51,5,FALSE),"該当なし"))</f>
        <v/>
      </c>
      <c r="J153" s="203"/>
      <c r="K153" s="195"/>
      <c r="L153" s="45" t="str">
        <f t="shared" si="42"/>
        <v/>
      </c>
      <c r="M153" s="195"/>
      <c r="N153" s="195"/>
      <c r="O153" s="45"/>
      <c r="P153" s="45"/>
      <c r="Q153" s="45"/>
      <c r="R153" s="45"/>
      <c r="S153" s="46" t="str">
        <f t="shared" si="35"/>
        <v/>
      </c>
      <c r="T153" s="204"/>
      <c r="U153" s="205"/>
      <c r="V153" s="206"/>
      <c r="W153" s="205"/>
      <c r="X153" s="206"/>
      <c r="Y153" s="195"/>
      <c r="Z153" s="207"/>
      <c r="AA153" s="203"/>
      <c r="AB153" s="208"/>
      <c r="AC153" s="70"/>
      <c r="AD153" s="28" t="e">
        <f>INDEX(※編集不可※選択項目!$P$3:$P$51,MATCH(入力例!G153&amp;入力例!H153&amp;入力例!I153,※編集不可※選択項目!$Q$3:$Q$51,0))</f>
        <v>#N/A</v>
      </c>
      <c r="AE153" s="28" t="str">
        <f>IF(I153&lt;&gt;"該当なし","",
IF(G153&amp;H153=※編集不可※選択項目!$J$3,VLOOKUP(入力例!U153,※編集不可※選択項目!$N$2:$P$13,3,TRUE),
IF(G153&amp;H153=※編集不可※選択項目!$J$15,VLOOKUP(入力例!U153,※編集不可※選択項目!$N$14:$P$25,3,TRUE),
IF(G153&amp;H153=※編集不可※選択項目!$J$27,VLOOKUP(入力例!U153,※編集不可※選択項目!$N$26:$P$41,3,TRUE),
IF(G153&amp;H153=※編集不可※選択項目!$J$43,VLOOKUP(入力例!U153,※編集不可※選択項目!$N$42:$P$46,3,TRUE),
IF(G153&amp;H153=※編集不可※選択項目!$J$48,VLOOKUP(入力例!U153,※編集不可※選択項目!$N$48:$P$51,3,TRUE),""))))))</f>
        <v/>
      </c>
      <c r="AF153" s="29" t="e">
        <f>VLOOKUP(Y153&amp;G153&amp;H153,※編集不可※選択項目!U:V,2,FALSE)</f>
        <v>#N/A</v>
      </c>
      <c r="AG153" s="28" t="str">
        <f t="shared" si="36"/>
        <v/>
      </c>
      <c r="AH153" s="29" t="str">
        <f t="shared" si="29"/>
        <v/>
      </c>
      <c r="AI153" s="197"/>
      <c r="AJ153" s="197"/>
      <c r="AK153" s="198"/>
      <c r="AL153" s="152">
        <f t="shared" si="37"/>
        <v>0</v>
      </c>
      <c r="AM153" s="152">
        <f t="shared" si="38"/>
        <v>0</v>
      </c>
      <c r="AN153" s="152">
        <f t="shared" si="31"/>
        <v>0</v>
      </c>
      <c r="AO153" s="152" t="str">
        <f t="shared" si="39"/>
        <v/>
      </c>
      <c r="AP153" s="209">
        <f t="shared" si="40"/>
        <v>0</v>
      </c>
      <c r="AQ153" s="209">
        <f t="shared" si="41"/>
        <v>0</v>
      </c>
    </row>
    <row r="154" spans="1:43" s="29" customFormat="1" ht="25" customHeight="1">
      <c r="A154" s="201">
        <f t="shared" si="32"/>
        <v>143</v>
      </c>
      <c r="B154" s="49" t="str">
        <f t="shared" si="30"/>
        <v/>
      </c>
      <c r="C154" s="201"/>
      <c r="D154" s="45" t="str">
        <f t="shared" si="33"/>
        <v/>
      </c>
      <c r="E154" s="45" t="str">
        <f t="shared" si="34"/>
        <v/>
      </c>
      <c r="F154" s="195"/>
      <c r="G154" s="202"/>
      <c r="H154" s="195"/>
      <c r="I154" s="45" t="str">
        <f>IF(OR(G154="",H154="",U154=""),"",IFERROR(VLOOKUP(G154&amp;H154&amp;U154,※編集不可※選択項目!$K$3:$P$51,5,FALSE),"該当なし"))</f>
        <v/>
      </c>
      <c r="J154" s="203"/>
      <c r="K154" s="195"/>
      <c r="L154" s="45" t="str">
        <f t="shared" si="42"/>
        <v/>
      </c>
      <c r="M154" s="195"/>
      <c r="N154" s="195"/>
      <c r="O154" s="45"/>
      <c r="P154" s="45"/>
      <c r="Q154" s="45"/>
      <c r="R154" s="45"/>
      <c r="S154" s="46" t="str">
        <f t="shared" si="35"/>
        <v/>
      </c>
      <c r="T154" s="204"/>
      <c r="U154" s="205"/>
      <c r="V154" s="206"/>
      <c r="W154" s="205"/>
      <c r="X154" s="206"/>
      <c r="Y154" s="195"/>
      <c r="Z154" s="207"/>
      <c r="AA154" s="203"/>
      <c r="AB154" s="208"/>
      <c r="AC154" s="70"/>
      <c r="AD154" s="28" t="e">
        <f>INDEX(※編集不可※選択項目!$P$3:$P$51,MATCH(入力例!G154&amp;入力例!H154&amp;入力例!I154,※編集不可※選択項目!$Q$3:$Q$51,0))</f>
        <v>#N/A</v>
      </c>
      <c r="AE154" s="28" t="str">
        <f>IF(I154&lt;&gt;"該当なし","",
IF(G154&amp;H154=※編集不可※選択項目!$J$3,VLOOKUP(入力例!U154,※編集不可※選択項目!$N$2:$P$13,3,TRUE),
IF(G154&amp;H154=※編集不可※選択項目!$J$15,VLOOKUP(入力例!U154,※編集不可※選択項目!$N$14:$P$25,3,TRUE),
IF(G154&amp;H154=※編集不可※選択項目!$J$27,VLOOKUP(入力例!U154,※編集不可※選択項目!$N$26:$P$41,3,TRUE),
IF(G154&amp;H154=※編集不可※選択項目!$J$43,VLOOKUP(入力例!U154,※編集不可※選択項目!$N$42:$P$46,3,TRUE),
IF(G154&amp;H154=※編集不可※選択項目!$J$48,VLOOKUP(入力例!U154,※編集不可※選択項目!$N$48:$P$51,3,TRUE),""))))))</f>
        <v/>
      </c>
      <c r="AF154" s="29" t="e">
        <f>VLOOKUP(Y154&amp;G154&amp;H154,※編集不可※選択項目!U:V,2,FALSE)</f>
        <v>#N/A</v>
      </c>
      <c r="AG154" s="28" t="str">
        <f t="shared" si="36"/>
        <v/>
      </c>
      <c r="AH154" s="29" t="str">
        <f t="shared" si="29"/>
        <v/>
      </c>
      <c r="AI154" s="197"/>
      <c r="AJ154" s="197"/>
      <c r="AK154" s="198"/>
      <c r="AL154" s="152">
        <f t="shared" si="37"/>
        <v>0</v>
      </c>
      <c r="AM154" s="152">
        <f t="shared" si="38"/>
        <v>0</v>
      </c>
      <c r="AN154" s="152">
        <f t="shared" si="31"/>
        <v>0</v>
      </c>
      <c r="AO154" s="152" t="str">
        <f t="shared" si="39"/>
        <v/>
      </c>
      <c r="AP154" s="209">
        <f t="shared" si="40"/>
        <v>0</v>
      </c>
      <c r="AQ154" s="209">
        <f t="shared" si="41"/>
        <v>0</v>
      </c>
    </row>
    <row r="155" spans="1:43" s="29" customFormat="1" ht="25" customHeight="1">
      <c r="A155" s="201">
        <f t="shared" si="32"/>
        <v>144</v>
      </c>
      <c r="B155" s="49" t="str">
        <f t="shared" si="30"/>
        <v/>
      </c>
      <c r="C155" s="201"/>
      <c r="D155" s="45" t="str">
        <f t="shared" si="33"/>
        <v/>
      </c>
      <c r="E155" s="45" t="str">
        <f t="shared" si="34"/>
        <v/>
      </c>
      <c r="F155" s="195"/>
      <c r="G155" s="202"/>
      <c r="H155" s="195"/>
      <c r="I155" s="45" t="str">
        <f>IF(OR(G155="",H155="",U155=""),"",IFERROR(VLOOKUP(G155&amp;H155&amp;U155,※編集不可※選択項目!$K$3:$P$51,5,FALSE),"該当なし"))</f>
        <v/>
      </c>
      <c r="J155" s="203"/>
      <c r="K155" s="195"/>
      <c r="L155" s="45" t="str">
        <f t="shared" si="42"/>
        <v/>
      </c>
      <c r="M155" s="195"/>
      <c r="N155" s="195"/>
      <c r="O155" s="45"/>
      <c r="P155" s="45"/>
      <c r="Q155" s="45"/>
      <c r="R155" s="45"/>
      <c r="S155" s="46" t="str">
        <f t="shared" si="35"/>
        <v/>
      </c>
      <c r="T155" s="204"/>
      <c r="U155" s="205"/>
      <c r="V155" s="206"/>
      <c r="W155" s="205"/>
      <c r="X155" s="206"/>
      <c r="Y155" s="195"/>
      <c r="Z155" s="207"/>
      <c r="AA155" s="203"/>
      <c r="AB155" s="208"/>
      <c r="AC155" s="70"/>
      <c r="AD155" s="28" t="e">
        <f>INDEX(※編集不可※選択項目!$P$3:$P$51,MATCH(入力例!G155&amp;入力例!H155&amp;入力例!I155,※編集不可※選択項目!$Q$3:$Q$51,0))</f>
        <v>#N/A</v>
      </c>
      <c r="AE155" s="28" t="str">
        <f>IF(I155&lt;&gt;"該当なし","",
IF(G155&amp;H155=※編集不可※選択項目!$J$3,VLOOKUP(入力例!U155,※編集不可※選択項目!$N$2:$P$13,3,TRUE),
IF(G155&amp;H155=※編集不可※選択項目!$J$15,VLOOKUP(入力例!U155,※編集不可※選択項目!$N$14:$P$25,3,TRUE),
IF(G155&amp;H155=※編集不可※選択項目!$J$27,VLOOKUP(入力例!U155,※編集不可※選択項目!$N$26:$P$41,3,TRUE),
IF(G155&amp;H155=※編集不可※選択項目!$J$43,VLOOKUP(入力例!U155,※編集不可※選択項目!$N$42:$P$46,3,TRUE),
IF(G155&amp;H155=※編集不可※選択項目!$J$48,VLOOKUP(入力例!U155,※編集不可※選択項目!$N$48:$P$51,3,TRUE),""))))))</f>
        <v/>
      </c>
      <c r="AF155" s="29" t="e">
        <f>VLOOKUP(Y155&amp;G155&amp;H155,※編集不可※選択項目!U:V,2,FALSE)</f>
        <v>#N/A</v>
      </c>
      <c r="AG155" s="28" t="str">
        <f t="shared" si="36"/>
        <v/>
      </c>
      <c r="AH155" s="29" t="str">
        <f t="shared" si="29"/>
        <v/>
      </c>
      <c r="AI155" s="197"/>
      <c r="AJ155" s="197"/>
      <c r="AK155" s="198"/>
      <c r="AL155" s="152">
        <f t="shared" si="37"/>
        <v>0</v>
      </c>
      <c r="AM155" s="152">
        <f t="shared" si="38"/>
        <v>0</v>
      </c>
      <c r="AN155" s="152">
        <f t="shared" si="31"/>
        <v>0</v>
      </c>
      <c r="AO155" s="152" t="str">
        <f t="shared" si="39"/>
        <v/>
      </c>
      <c r="AP155" s="209">
        <f t="shared" si="40"/>
        <v>0</v>
      </c>
      <c r="AQ155" s="209">
        <f t="shared" si="41"/>
        <v>0</v>
      </c>
    </row>
    <row r="156" spans="1:43" s="29" customFormat="1" ht="25" customHeight="1">
      <c r="A156" s="201">
        <f t="shared" si="32"/>
        <v>145</v>
      </c>
      <c r="B156" s="49" t="str">
        <f t="shared" si="30"/>
        <v/>
      </c>
      <c r="C156" s="201"/>
      <c r="D156" s="45" t="str">
        <f t="shared" si="33"/>
        <v/>
      </c>
      <c r="E156" s="45" t="str">
        <f t="shared" si="34"/>
        <v/>
      </c>
      <c r="F156" s="195"/>
      <c r="G156" s="202"/>
      <c r="H156" s="195"/>
      <c r="I156" s="45" t="str">
        <f>IF(OR(G156="",H156="",U156=""),"",IFERROR(VLOOKUP(G156&amp;H156&amp;U156,※編集不可※選択項目!$K$3:$P$51,5,FALSE),"該当なし"))</f>
        <v/>
      </c>
      <c r="J156" s="203"/>
      <c r="K156" s="195"/>
      <c r="L156" s="45" t="str">
        <f t="shared" si="42"/>
        <v/>
      </c>
      <c r="M156" s="195"/>
      <c r="N156" s="195"/>
      <c r="O156" s="45"/>
      <c r="P156" s="45"/>
      <c r="Q156" s="45"/>
      <c r="R156" s="45"/>
      <c r="S156" s="46" t="str">
        <f t="shared" si="35"/>
        <v/>
      </c>
      <c r="T156" s="204"/>
      <c r="U156" s="205"/>
      <c r="V156" s="206"/>
      <c r="W156" s="205"/>
      <c r="X156" s="206"/>
      <c r="Y156" s="195"/>
      <c r="Z156" s="207"/>
      <c r="AA156" s="203"/>
      <c r="AB156" s="208"/>
      <c r="AC156" s="70"/>
      <c r="AD156" s="28" t="e">
        <f>INDEX(※編集不可※選択項目!$P$3:$P$51,MATCH(入力例!G156&amp;入力例!H156&amp;入力例!I156,※編集不可※選択項目!$Q$3:$Q$51,0))</f>
        <v>#N/A</v>
      </c>
      <c r="AE156" s="28" t="str">
        <f>IF(I156&lt;&gt;"該当なし","",
IF(G156&amp;H156=※編集不可※選択項目!$J$3,VLOOKUP(入力例!U156,※編集不可※選択項目!$N$2:$P$13,3,TRUE),
IF(G156&amp;H156=※編集不可※選択項目!$J$15,VLOOKUP(入力例!U156,※編集不可※選択項目!$N$14:$P$25,3,TRUE),
IF(G156&amp;H156=※編集不可※選択項目!$J$27,VLOOKUP(入力例!U156,※編集不可※選択項目!$N$26:$P$41,3,TRUE),
IF(G156&amp;H156=※編集不可※選択項目!$J$43,VLOOKUP(入力例!U156,※編集不可※選択項目!$N$42:$P$46,3,TRUE),
IF(G156&amp;H156=※編集不可※選択項目!$J$48,VLOOKUP(入力例!U156,※編集不可※選択項目!$N$48:$P$51,3,TRUE),""))))))</f>
        <v/>
      </c>
      <c r="AF156" s="29" t="e">
        <f>VLOOKUP(Y156&amp;G156&amp;H156,※編集不可※選択項目!U:V,2,FALSE)</f>
        <v>#N/A</v>
      </c>
      <c r="AG156" s="28" t="str">
        <f t="shared" si="36"/>
        <v/>
      </c>
      <c r="AH156" s="29" t="str">
        <f t="shared" si="29"/>
        <v/>
      </c>
      <c r="AI156" s="197"/>
      <c r="AJ156" s="197"/>
      <c r="AK156" s="198"/>
      <c r="AL156" s="152">
        <f t="shared" si="37"/>
        <v>0</v>
      </c>
      <c r="AM156" s="152">
        <f t="shared" si="38"/>
        <v>0</v>
      </c>
      <c r="AN156" s="152">
        <f t="shared" si="31"/>
        <v>0</v>
      </c>
      <c r="AO156" s="152" t="str">
        <f t="shared" si="39"/>
        <v/>
      </c>
      <c r="AP156" s="209">
        <f t="shared" si="40"/>
        <v>0</v>
      </c>
      <c r="AQ156" s="209">
        <f t="shared" si="41"/>
        <v>0</v>
      </c>
    </row>
    <row r="157" spans="1:43" s="29" customFormat="1" ht="25" customHeight="1">
      <c r="A157" s="201">
        <f t="shared" si="32"/>
        <v>146</v>
      </c>
      <c r="B157" s="49" t="str">
        <f t="shared" si="30"/>
        <v/>
      </c>
      <c r="C157" s="201"/>
      <c r="D157" s="45" t="str">
        <f t="shared" si="33"/>
        <v/>
      </c>
      <c r="E157" s="45" t="str">
        <f t="shared" si="34"/>
        <v/>
      </c>
      <c r="F157" s="195"/>
      <c r="G157" s="202"/>
      <c r="H157" s="195"/>
      <c r="I157" s="45" t="str">
        <f>IF(OR(G157="",H157="",U157=""),"",IFERROR(VLOOKUP(G157&amp;H157&amp;U157,※編集不可※選択項目!$K$3:$P$51,5,FALSE),"該当なし"))</f>
        <v/>
      </c>
      <c r="J157" s="203"/>
      <c r="K157" s="195"/>
      <c r="L157" s="45" t="str">
        <f t="shared" si="42"/>
        <v/>
      </c>
      <c r="M157" s="195"/>
      <c r="N157" s="195"/>
      <c r="O157" s="45"/>
      <c r="P157" s="45"/>
      <c r="Q157" s="45"/>
      <c r="R157" s="45"/>
      <c r="S157" s="46" t="str">
        <f t="shared" si="35"/>
        <v/>
      </c>
      <c r="T157" s="204"/>
      <c r="U157" s="205"/>
      <c r="V157" s="206"/>
      <c r="W157" s="205"/>
      <c r="X157" s="206"/>
      <c r="Y157" s="195"/>
      <c r="Z157" s="207"/>
      <c r="AA157" s="203"/>
      <c r="AB157" s="208"/>
      <c r="AC157" s="70"/>
      <c r="AD157" s="28" t="e">
        <f>INDEX(※編集不可※選択項目!$P$3:$P$51,MATCH(入力例!G157&amp;入力例!H157&amp;入力例!I157,※編集不可※選択項目!$Q$3:$Q$51,0))</f>
        <v>#N/A</v>
      </c>
      <c r="AE157" s="28" t="str">
        <f>IF(I157&lt;&gt;"該当なし","",
IF(G157&amp;H157=※編集不可※選択項目!$J$3,VLOOKUP(入力例!U157,※編集不可※選択項目!$N$2:$P$13,3,TRUE),
IF(G157&amp;H157=※編集不可※選択項目!$J$15,VLOOKUP(入力例!U157,※編集不可※選択項目!$N$14:$P$25,3,TRUE),
IF(G157&amp;H157=※編集不可※選択項目!$J$27,VLOOKUP(入力例!U157,※編集不可※選択項目!$N$26:$P$41,3,TRUE),
IF(G157&amp;H157=※編集不可※選択項目!$J$43,VLOOKUP(入力例!U157,※編集不可※選択項目!$N$42:$P$46,3,TRUE),
IF(G157&amp;H157=※編集不可※選択項目!$J$48,VLOOKUP(入力例!U157,※編集不可※選択項目!$N$48:$P$51,3,TRUE),""))))))</f>
        <v/>
      </c>
      <c r="AF157" s="29" t="e">
        <f>VLOOKUP(Y157&amp;G157&amp;H157,※編集不可※選択項目!U:V,2,FALSE)</f>
        <v>#N/A</v>
      </c>
      <c r="AG157" s="28" t="str">
        <f t="shared" si="36"/>
        <v/>
      </c>
      <c r="AH157" s="29" t="str">
        <f t="shared" si="29"/>
        <v/>
      </c>
      <c r="AI157" s="197"/>
      <c r="AJ157" s="197"/>
      <c r="AK157" s="198"/>
      <c r="AL157" s="152">
        <f t="shared" si="37"/>
        <v>0</v>
      </c>
      <c r="AM157" s="152">
        <f t="shared" si="38"/>
        <v>0</v>
      </c>
      <c r="AN157" s="152">
        <f t="shared" si="31"/>
        <v>0</v>
      </c>
      <c r="AO157" s="152" t="str">
        <f t="shared" si="39"/>
        <v/>
      </c>
      <c r="AP157" s="209">
        <f t="shared" si="40"/>
        <v>0</v>
      </c>
      <c r="AQ157" s="209">
        <f t="shared" si="41"/>
        <v>0</v>
      </c>
    </row>
    <row r="158" spans="1:43" s="29" customFormat="1" ht="25" customHeight="1">
      <c r="A158" s="201">
        <f t="shared" si="32"/>
        <v>147</v>
      </c>
      <c r="B158" s="49" t="str">
        <f t="shared" si="30"/>
        <v/>
      </c>
      <c r="C158" s="201"/>
      <c r="D158" s="45" t="str">
        <f t="shared" si="33"/>
        <v/>
      </c>
      <c r="E158" s="45" t="str">
        <f t="shared" si="34"/>
        <v/>
      </c>
      <c r="F158" s="195"/>
      <c r="G158" s="202"/>
      <c r="H158" s="195"/>
      <c r="I158" s="45" t="str">
        <f>IF(OR(G158="",H158="",U158=""),"",IFERROR(VLOOKUP(G158&amp;H158&amp;U158,※編集不可※選択項目!$K$3:$P$51,5,FALSE),"該当なし"))</f>
        <v/>
      </c>
      <c r="J158" s="203"/>
      <c r="K158" s="195"/>
      <c r="L158" s="45" t="str">
        <f t="shared" si="42"/>
        <v/>
      </c>
      <c r="M158" s="195"/>
      <c r="N158" s="195"/>
      <c r="O158" s="45"/>
      <c r="P158" s="45"/>
      <c r="Q158" s="45"/>
      <c r="R158" s="45"/>
      <c r="S158" s="46" t="str">
        <f t="shared" si="35"/>
        <v/>
      </c>
      <c r="T158" s="204"/>
      <c r="U158" s="205"/>
      <c r="V158" s="206"/>
      <c r="W158" s="205"/>
      <c r="X158" s="206"/>
      <c r="Y158" s="195"/>
      <c r="Z158" s="207"/>
      <c r="AA158" s="203"/>
      <c r="AB158" s="208"/>
      <c r="AC158" s="70"/>
      <c r="AD158" s="28" t="e">
        <f>INDEX(※編集不可※選択項目!$P$3:$P$51,MATCH(入力例!G158&amp;入力例!H158&amp;入力例!I158,※編集不可※選択項目!$Q$3:$Q$51,0))</f>
        <v>#N/A</v>
      </c>
      <c r="AE158" s="28" t="str">
        <f>IF(I158&lt;&gt;"該当なし","",
IF(G158&amp;H158=※編集不可※選択項目!$J$3,VLOOKUP(入力例!U158,※編集不可※選択項目!$N$2:$P$13,3,TRUE),
IF(G158&amp;H158=※編集不可※選択項目!$J$15,VLOOKUP(入力例!U158,※編集不可※選択項目!$N$14:$P$25,3,TRUE),
IF(G158&amp;H158=※編集不可※選択項目!$J$27,VLOOKUP(入力例!U158,※編集不可※選択項目!$N$26:$P$41,3,TRUE),
IF(G158&amp;H158=※編集不可※選択項目!$J$43,VLOOKUP(入力例!U158,※編集不可※選択項目!$N$42:$P$46,3,TRUE),
IF(G158&amp;H158=※編集不可※選択項目!$J$48,VLOOKUP(入力例!U158,※編集不可※選択項目!$N$48:$P$51,3,TRUE),""))))))</f>
        <v/>
      </c>
      <c r="AF158" s="29" t="e">
        <f>VLOOKUP(Y158&amp;G158&amp;H158,※編集不可※選択項目!U:V,2,FALSE)</f>
        <v>#N/A</v>
      </c>
      <c r="AG158" s="28" t="str">
        <f t="shared" si="36"/>
        <v/>
      </c>
      <c r="AH158" s="29" t="str">
        <f t="shared" si="29"/>
        <v/>
      </c>
      <c r="AI158" s="197"/>
      <c r="AJ158" s="197"/>
      <c r="AK158" s="198"/>
      <c r="AL158" s="152">
        <f t="shared" si="37"/>
        <v>0</v>
      </c>
      <c r="AM158" s="152">
        <f t="shared" si="38"/>
        <v>0</v>
      </c>
      <c r="AN158" s="152">
        <f t="shared" si="31"/>
        <v>0</v>
      </c>
      <c r="AO158" s="152" t="str">
        <f t="shared" si="39"/>
        <v/>
      </c>
      <c r="AP158" s="209">
        <f t="shared" si="40"/>
        <v>0</v>
      </c>
      <c r="AQ158" s="209">
        <f t="shared" si="41"/>
        <v>0</v>
      </c>
    </row>
    <row r="159" spans="1:43" s="29" customFormat="1" ht="25" customHeight="1">
      <c r="A159" s="201">
        <f t="shared" si="32"/>
        <v>148</v>
      </c>
      <c r="B159" s="49" t="str">
        <f t="shared" si="30"/>
        <v/>
      </c>
      <c r="C159" s="201"/>
      <c r="D159" s="45" t="str">
        <f t="shared" si="33"/>
        <v/>
      </c>
      <c r="E159" s="45" t="str">
        <f t="shared" si="34"/>
        <v/>
      </c>
      <c r="F159" s="195"/>
      <c r="G159" s="202"/>
      <c r="H159" s="195"/>
      <c r="I159" s="45" t="str">
        <f>IF(OR(G159="",H159="",U159=""),"",IFERROR(VLOOKUP(G159&amp;H159&amp;U159,※編集不可※選択項目!$K$3:$P$51,5,FALSE),"該当なし"))</f>
        <v/>
      </c>
      <c r="J159" s="203"/>
      <c r="K159" s="195"/>
      <c r="L159" s="45" t="str">
        <f t="shared" si="42"/>
        <v/>
      </c>
      <c r="M159" s="195"/>
      <c r="N159" s="195"/>
      <c r="O159" s="45"/>
      <c r="P159" s="45"/>
      <c r="Q159" s="45"/>
      <c r="R159" s="45"/>
      <c r="S159" s="46" t="str">
        <f t="shared" si="35"/>
        <v/>
      </c>
      <c r="T159" s="204"/>
      <c r="U159" s="205"/>
      <c r="V159" s="206"/>
      <c r="W159" s="205"/>
      <c r="X159" s="206"/>
      <c r="Y159" s="195"/>
      <c r="Z159" s="207"/>
      <c r="AA159" s="203"/>
      <c r="AB159" s="208"/>
      <c r="AC159" s="70"/>
      <c r="AD159" s="28" t="e">
        <f>INDEX(※編集不可※選択項目!$P$3:$P$51,MATCH(入力例!G159&amp;入力例!H159&amp;入力例!I159,※編集不可※選択項目!$Q$3:$Q$51,0))</f>
        <v>#N/A</v>
      </c>
      <c r="AE159" s="28" t="str">
        <f>IF(I159&lt;&gt;"該当なし","",
IF(G159&amp;H159=※編集不可※選択項目!$J$3,VLOOKUP(入力例!U159,※編集不可※選択項目!$N$2:$P$13,3,TRUE),
IF(G159&amp;H159=※編集不可※選択項目!$J$15,VLOOKUP(入力例!U159,※編集不可※選択項目!$N$14:$P$25,3,TRUE),
IF(G159&amp;H159=※編集不可※選択項目!$J$27,VLOOKUP(入力例!U159,※編集不可※選択項目!$N$26:$P$41,3,TRUE),
IF(G159&amp;H159=※編集不可※選択項目!$J$43,VLOOKUP(入力例!U159,※編集不可※選択項目!$N$42:$P$46,3,TRUE),
IF(G159&amp;H159=※編集不可※選択項目!$J$48,VLOOKUP(入力例!U159,※編集不可※選択項目!$N$48:$P$51,3,TRUE),""))))))</f>
        <v/>
      </c>
      <c r="AF159" s="29" t="e">
        <f>VLOOKUP(Y159&amp;G159&amp;H159,※編集不可※選択項目!U:V,2,FALSE)</f>
        <v>#N/A</v>
      </c>
      <c r="AG159" s="28" t="str">
        <f t="shared" si="36"/>
        <v/>
      </c>
      <c r="AH159" s="29" t="str">
        <f t="shared" si="29"/>
        <v/>
      </c>
      <c r="AI159" s="197"/>
      <c r="AJ159" s="197"/>
      <c r="AK159" s="198"/>
      <c r="AL159" s="152">
        <f t="shared" si="37"/>
        <v>0</v>
      </c>
      <c r="AM159" s="152">
        <f t="shared" si="38"/>
        <v>0</v>
      </c>
      <c r="AN159" s="152">
        <f t="shared" si="31"/>
        <v>0</v>
      </c>
      <c r="AO159" s="152" t="str">
        <f t="shared" si="39"/>
        <v/>
      </c>
      <c r="AP159" s="209">
        <f t="shared" si="40"/>
        <v>0</v>
      </c>
      <c r="AQ159" s="209">
        <f t="shared" si="41"/>
        <v>0</v>
      </c>
    </row>
    <row r="160" spans="1:43" s="29" customFormat="1" ht="25" customHeight="1">
      <c r="A160" s="201">
        <f t="shared" si="32"/>
        <v>149</v>
      </c>
      <c r="B160" s="49" t="str">
        <f t="shared" si="30"/>
        <v/>
      </c>
      <c r="C160" s="201"/>
      <c r="D160" s="45" t="str">
        <f t="shared" si="33"/>
        <v/>
      </c>
      <c r="E160" s="45" t="str">
        <f t="shared" si="34"/>
        <v/>
      </c>
      <c r="F160" s="195"/>
      <c r="G160" s="202"/>
      <c r="H160" s="195"/>
      <c r="I160" s="45" t="str">
        <f>IF(OR(G160="",H160="",U160=""),"",IFERROR(VLOOKUP(G160&amp;H160&amp;U160,※編集不可※選択項目!$K$3:$P$51,5,FALSE),"該当なし"))</f>
        <v/>
      </c>
      <c r="J160" s="203"/>
      <c r="K160" s="195"/>
      <c r="L160" s="45" t="str">
        <f t="shared" si="42"/>
        <v/>
      </c>
      <c r="M160" s="195"/>
      <c r="N160" s="195"/>
      <c r="O160" s="45"/>
      <c r="P160" s="45"/>
      <c r="Q160" s="45"/>
      <c r="R160" s="45"/>
      <c r="S160" s="46" t="str">
        <f t="shared" si="35"/>
        <v/>
      </c>
      <c r="T160" s="204"/>
      <c r="U160" s="205"/>
      <c r="V160" s="206"/>
      <c r="W160" s="205"/>
      <c r="X160" s="206"/>
      <c r="Y160" s="195"/>
      <c r="Z160" s="207"/>
      <c r="AA160" s="203"/>
      <c r="AB160" s="208"/>
      <c r="AC160" s="70"/>
      <c r="AD160" s="28" t="e">
        <f>INDEX(※編集不可※選択項目!$P$3:$P$51,MATCH(入力例!G160&amp;入力例!H160&amp;入力例!I160,※編集不可※選択項目!$Q$3:$Q$51,0))</f>
        <v>#N/A</v>
      </c>
      <c r="AE160" s="28" t="str">
        <f>IF(I160&lt;&gt;"該当なし","",
IF(G160&amp;H160=※編集不可※選択項目!$J$3,VLOOKUP(入力例!U160,※編集不可※選択項目!$N$2:$P$13,3,TRUE),
IF(G160&amp;H160=※編集不可※選択項目!$J$15,VLOOKUP(入力例!U160,※編集不可※選択項目!$N$14:$P$25,3,TRUE),
IF(G160&amp;H160=※編集不可※選択項目!$J$27,VLOOKUP(入力例!U160,※編集不可※選択項目!$N$26:$P$41,3,TRUE),
IF(G160&amp;H160=※編集不可※選択項目!$J$43,VLOOKUP(入力例!U160,※編集不可※選択項目!$N$42:$P$46,3,TRUE),
IF(G160&amp;H160=※編集不可※選択項目!$J$48,VLOOKUP(入力例!U160,※編集不可※選択項目!$N$48:$P$51,3,TRUE),""))))))</f>
        <v/>
      </c>
      <c r="AF160" s="29" t="e">
        <f>VLOOKUP(Y160&amp;G160&amp;H160,※編集不可※選択項目!U:V,2,FALSE)</f>
        <v>#N/A</v>
      </c>
      <c r="AG160" s="28" t="str">
        <f t="shared" si="36"/>
        <v/>
      </c>
      <c r="AH160" s="29" t="str">
        <f t="shared" si="29"/>
        <v/>
      </c>
      <c r="AI160" s="197"/>
      <c r="AJ160" s="197"/>
      <c r="AK160" s="198"/>
      <c r="AL160" s="152">
        <f t="shared" si="37"/>
        <v>0</v>
      </c>
      <c r="AM160" s="152">
        <f t="shared" si="38"/>
        <v>0</v>
      </c>
      <c r="AN160" s="152">
        <f t="shared" si="31"/>
        <v>0</v>
      </c>
      <c r="AO160" s="152" t="str">
        <f t="shared" si="39"/>
        <v/>
      </c>
      <c r="AP160" s="209">
        <f t="shared" si="40"/>
        <v>0</v>
      </c>
      <c r="AQ160" s="209">
        <f t="shared" si="41"/>
        <v>0</v>
      </c>
    </row>
    <row r="161" spans="1:43" s="29" customFormat="1" ht="25" customHeight="1">
      <c r="A161" s="201">
        <f t="shared" si="32"/>
        <v>150</v>
      </c>
      <c r="B161" s="49" t="str">
        <f t="shared" si="30"/>
        <v/>
      </c>
      <c r="C161" s="201"/>
      <c r="D161" s="45" t="str">
        <f t="shared" si="33"/>
        <v/>
      </c>
      <c r="E161" s="45" t="str">
        <f t="shared" si="34"/>
        <v/>
      </c>
      <c r="F161" s="195"/>
      <c r="G161" s="202"/>
      <c r="H161" s="195"/>
      <c r="I161" s="45" t="str">
        <f>IF(OR(G161="",H161="",U161=""),"",IFERROR(VLOOKUP(G161&amp;H161&amp;U161,※編集不可※選択項目!$K$3:$P$51,5,FALSE),"該当なし"))</f>
        <v/>
      </c>
      <c r="J161" s="203"/>
      <c r="K161" s="195"/>
      <c r="L161" s="45" t="str">
        <f t="shared" si="42"/>
        <v/>
      </c>
      <c r="M161" s="195"/>
      <c r="N161" s="195"/>
      <c r="O161" s="45"/>
      <c r="P161" s="45"/>
      <c r="Q161" s="45"/>
      <c r="R161" s="45"/>
      <c r="S161" s="46" t="str">
        <f t="shared" si="35"/>
        <v/>
      </c>
      <c r="T161" s="204"/>
      <c r="U161" s="205"/>
      <c r="V161" s="206"/>
      <c r="W161" s="205"/>
      <c r="X161" s="206"/>
      <c r="Y161" s="195"/>
      <c r="Z161" s="207"/>
      <c r="AA161" s="203"/>
      <c r="AB161" s="208"/>
      <c r="AC161" s="70"/>
      <c r="AD161" s="28" t="e">
        <f>INDEX(※編集不可※選択項目!$P$3:$P$51,MATCH(入力例!G161&amp;入力例!H161&amp;入力例!I161,※編集不可※選択項目!$Q$3:$Q$51,0))</f>
        <v>#N/A</v>
      </c>
      <c r="AE161" s="28" t="str">
        <f>IF(I161&lt;&gt;"該当なし","",
IF(G161&amp;H161=※編集不可※選択項目!$J$3,VLOOKUP(入力例!U161,※編集不可※選択項目!$N$2:$P$13,3,TRUE),
IF(G161&amp;H161=※編集不可※選択項目!$J$15,VLOOKUP(入力例!U161,※編集不可※選択項目!$N$14:$P$25,3,TRUE),
IF(G161&amp;H161=※編集不可※選択項目!$J$27,VLOOKUP(入力例!U161,※編集不可※選択項目!$N$26:$P$41,3,TRUE),
IF(G161&amp;H161=※編集不可※選択項目!$J$43,VLOOKUP(入力例!U161,※編集不可※選択項目!$N$42:$P$46,3,TRUE),
IF(G161&amp;H161=※編集不可※選択項目!$J$48,VLOOKUP(入力例!U161,※編集不可※選択項目!$N$48:$P$51,3,TRUE),""))))))</f>
        <v/>
      </c>
      <c r="AF161" s="29" t="e">
        <f>VLOOKUP(Y161&amp;G161&amp;H161,※編集不可※選択項目!U:V,2,FALSE)</f>
        <v>#N/A</v>
      </c>
      <c r="AG161" s="28" t="str">
        <f t="shared" si="36"/>
        <v/>
      </c>
      <c r="AH161" s="29" t="str">
        <f t="shared" si="29"/>
        <v/>
      </c>
      <c r="AI161" s="197"/>
      <c r="AJ161" s="197"/>
      <c r="AK161" s="198"/>
      <c r="AL161" s="152">
        <f t="shared" si="37"/>
        <v>0</v>
      </c>
      <c r="AM161" s="152">
        <f t="shared" si="38"/>
        <v>0</v>
      </c>
      <c r="AN161" s="152">
        <f t="shared" si="31"/>
        <v>0</v>
      </c>
      <c r="AO161" s="152" t="str">
        <f t="shared" si="39"/>
        <v/>
      </c>
      <c r="AP161" s="209">
        <f t="shared" si="40"/>
        <v>0</v>
      </c>
      <c r="AQ161" s="209">
        <f t="shared" si="41"/>
        <v>0</v>
      </c>
    </row>
    <row r="162" spans="1:43" s="29" customFormat="1" ht="25" customHeight="1">
      <c r="A162" s="201">
        <f t="shared" si="32"/>
        <v>151</v>
      </c>
      <c r="B162" s="49" t="str">
        <f t="shared" si="30"/>
        <v/>
      </c>
      <c r="C162" s="201"/>
      <c r="D162" s="45" t="str">
        <f t="shared" si="33"/>
        <v/>
      </c>
      <c r="E162" s="45" t="str">
        <f t="shared" si="34"/>
        <v/>
      </c>
      <c r="F162" s="195"/>
      <c r="G162" s="202"/>
      <c r="H162" s="195"/>
      <c r="I162" s="45" t="str">
        <f>IF(OR(G162="",H162="",U162=""),"",IFERROR(VLOOKUP(G162&amp;H162&amp;U162,※編集不可※選択項目!$K$3:$P$51,5,FALSE),"該当なし"))</f>
        <v/>
      </c>
      <c r="J162" s="203"/>
      <c r="K162" s="195"/>
      <c r="L162" s="45" t="str">
        <f t="shared" si="42"/>
        <v/>
      </c>
      <c r="M162" s="195"/>
      <c r="N162" s="195"/>
      <c r="O162" s="45"/>
      <c r="P162" s="45"/>
      <c r="Q162" s="45"/>
      <c r="R162" s="45"/>
      <c r="S162" s="46" t="str">
        <f t="shared" si="35"/>
        <v/>
      </c>
      <c r="T162" s="204"/>
      <c r="U162" s="205"/>
      <c r="V162" s="206"/>
      <c r="W162" s="205"/>
      <c r="X162" s="206"/>
      <c r="Y162" s="195"/>
      <c r="Z162" s="207"/>
      <c r="AA162" s="203"/>
      <c r="AB162" s="208"/>
      <c r="AC162" s="70"/>
      <c r="AD162" s="28" t="e">
        <f>INDEX(※編集不可※選択項目!$P$3:$P$51,MATCH(入力例!G162&amp;入力例!H162&amp;入力例!I162,※編集不可※選択項目!$Q$3:$Q$51,0))</f>
        <v>#N/A</v>
      </c>
      <c r="AE162" s="28" t="str">
        <f>IF(I162&lt;&gt;"該当なし","",
IF(G162&amp;H162=※編集不可※選択項目!$J$3,VLOOKUP(入力例!U162,※編集不可※選択項目!$N$2:$P$13,3,TRUE),
IF(G162&amp;H162=※編集不可※選択項目!$J$15,VLOOKUP(入力例!U162,※編集不可※選択項目!$N$14:$P$25,3,TRUE),
IF(G162&amp;H162=※編集不可※選択項目!$J$27,VLOOKUP(入力例!U162,※編集不可※選択項目!$N$26:$P$41,3,TRUE),
IF(G162&amp;H162=※編集不可※選択項目!$J$43,VLOOKUP(入力例!U162,※編集不可※選択項目!$N$42:$P$46,3,TRUE),
IF(G162&amp;H162=※編集不可※選択項目!$J$48,VLOOKUP(入力例!U162,※編集不可※選択項目!$N$48:$P$51,3,TRUE),""))))))</f>
        <v/>
      </c>
      <c r="AF162" s="29" t="e">
        <f>VLOOKUP(Y162&amp;G162&amp;H162,※編集不可※選択項目!U:V,2,FALSE)</f>
        <v>#N/A</v>
      </c>
      <c r="AG162" s="28" t="str">
        <f t="shared" si="36"/>
        <v/>
      </c>
      <c r="AH162" s="29" t="str">
        <f t="shared" si="29"/>
        <v/>
      </c>
      <c r="AI162" s="197"/>
      <c r="AJ162" s="197"/>
      <c r="AK162" s="198"/>
      <c r="AL162" s="152">
        <f t="shared" si="37"/>
        <v>0</v>
      </c>
      <c r="AM162" s="152">
        <f t="shared" si="38"/>
        <v>0</v>
      </c>
      <c r="AN162" s="152">
        <f t="shared" si="31"/>
        <v>0</v>
      </c>
      <c r="AO162" s="152" t="str">
        <f t="shared" si="39"/>
        <v/>
      </c>
      <c r="AP162" s="209">
        <f t="shared" si="40"/>
        <v>0</v>
      </c>
      <c r="AQ162" s="209">
        <f t="shared" si="41"/>
        <v>0</v>
      </c>
    </row>
    <row r="163" spans="1:43" s="29" customFormat="1" ht="25" customHeight="1">
      <c r="A163" s="201">
        <f t="shared" si="32"/>
        <v>152</v>
      </c>
      <c r="B163" s="49" t="str">
        <f t="shared" si="30"/>
        <v/>
      </c>
      <c r="C163" s="201"/>
      <c r="D163" s="45" t="str">
        <f t="shared" si="33"/>
        <v/>
      </c>
      <c r="E163" s="45" t="str">
        <f t="shared" si="34"/>
        <v/>
      </c>
      <c r="F163" s="195"/>
      <c r="G163" s="202"/>
      <c r="H163" s="195"/>
      <c r="I163" s="45" t="str">
        <f>IF(OR(G163="",H163="",U163=""),"",IFERROR(VLOOKUP(G163&amp;H163&amp;U163,※編集不可※選択項目!$K$3:$P$51,5,FALSE),"該当なし"))</f>
        <v/>
      </c>
      <c r="J163" s="203"/>
      <c r="K163" s="195"/>
      <c r="L163" s="45" t="str">
        <f t="shared" si="42"/>
        <v/>
      </c>
      <c r="M163" s="195"/>
      <c r="N163" s="195"/>
      <c r="O163" s="45"/>
      <c r="P163" s="45"/>
      <c r="Q163" s="45"/>
      <c r="R163" s="45"/>
      <c r="S163" s="46" t="str">
        <f t="shared" si="35"/>
        <v/>
      </c>
      <c r="T163" s="204"/>
      <c r="U163" s="205"/>
      <c r="V163" s="206"/>
      <c r="W163" s="205"/>
      <c r="X163" s="206"/>
      <c r="Y163" s="195"/>
      <c r="Z163" s="207"/>
      <c r="AA163" s="203"/>
      <c r="AB163" s="208"/>
      <c r="AC163" s="70"/>
      <c r="AD163" s="28" t="e">
        <f>INDEX(※編集不可※選択項目!$P$3:$P$51,MATCH(入力例!G163&amp;入力例!H163&amp;入力例!I163,※編集不可※選択項目!$Q$3:$Q$51,0))</f>
        <v>#N/A</v>
      </c>
      <c r="AE163" s="28" t="str">
        <f>IF(I163&lt;&gt;"該当なし","",
IF(G163&amp;H163=※編集不可※選択項目!$J$3,VLOOKUP(入力例!U163,※編集不可※選択項目!$N$2:$P$13,3,TRUE),
IF(G163&amp;H163=※編集不可※選択項目!$J$15,VLOOKUP(入力例!U163,※編集不可※選択項目!$N$14:$P$25,3,TRUE),
IF(G163&amp;H163=※編集不可※選択項目!$J$27,VLOOKUP(入力例!U163,※編集不可※選択項目!$N$26:$P$41,3,TRUE),
IF(G163&amp;H163=※編集不可※選択項目!$J$43,VLOOKUP(入力例!U163,※編集不可※選択項目!$N$42:$P$46,3,TRUE),
IF(G163&amp;H163=※編集不可※選択項目!$J$48,VLOOKUP(入力例!U163,※編集不可※選択項目!$N$48:$P$51,3,TRUE),""))))))</f>
        <v/>
      </c>
      <c r="AF163" s="29" t="e">
        <f>VLOOKUP(Y163&amp;G163&amp;H163,※編集不可※選択項目!U:V,2,FALSE)</f>
        <v>#N/A</v>
      </c>
      <c r="AG163" s="28" t="str">
        <f t="shared" si="36"/>
        <v/>
      </c>
      <c r="AH163" s="29" t="str">
        <f t="shared" si="29"/>
        <v/>
      </c>
      <c r="AI163" s="197"/>
      <c r="AJ163" s="197"/>
      <c r="AK163" s="198"/>
      <c r="AL163" s="152">
        <f t="shared" si="37"/>
        <v>0</v>
      </c>
      <c r="AM163" s="152">
        <f t="shared" si="38"/>
        <v>0</v>
      </c>
      <c r="AN163" s="152">
        <f t="shared" si="31"/>
        <v>0</v>
      </c>
      <c r="AO163" s="152" t="str">
        <f t="shared" si="39"/>
        <v/>
      </c>
      <c r="AP163" s="209">
        <f t="shared" si="40"/>
        <v>0</v>
      </c>
      <c r="AQ163" s="209">
        <f t="shared" si="41"/>
        <v>0</v>
      </c>
    </row>
    <row r="164" spans="1:43" s="29" customFormat="1" ht="25" customHeight="1">
      <c r="A164" s="201">
        <f t="shared" si="32"/>
        <v>153</v>
      </c>
      <c r="B164" s="49" t="str">
        <f t="shared" si="30"/>
        <v/>
      </c>
      <c r="C164" s="201"/>
      <c r="D164" s="45" t="str">
        <f t="shared" si="33"/>
        <v/>
      </c>
      <c r="E164" s="45" t="str">
        <f t="shared" si="34"/>
        <v/>
      </c>
      <c r="F164" s="195"/>
      <c r="G164" s="202"/>
      <c r="H164" s="195"/>
      <c r="I164" s="45" t="str">
        <f>IF(OR(G164="",H164="",U164=""),"",IFERROR(VLOOKUP(G164&amp;H164&amp;U164,※編集不可※選択項目!$K$3:$P$51,5,FALSE),"該当なし"))</f>
        <v/>
      </c>
      <c r="J164" s="203"/>
      <c r="K164" s="195"/>
      <c r="L164" s="45" t="str">
        <f t="shared" si="42"/>
        <v/>
      </c>
      <c r="M164" s="195"/>
      <c r="N164" s="195"/>
      <c r="O164" s="45"/>
      <c r="P164" s="45"/>
      <c r="Q164" s="45"/>
      <c r="R164" s="45"/>
      <c r="S164" s="46" t="str">
        <f t="shared" si="35"/>
        <v/>
      </c>
      <c r="T164" s="204"/>
      <c r="U164" s="205"/>
      <c r="V164" s="206"/>
      <c r="W164" s="205"/>
      <c r="X164" s="206"/>
      <c r="Y164" s="195"/>
      <c r="Z164" s="207"/>
      <c r="AA164" s="203"/>
      <c r="AB164" s="208"/>
      <c r="AC164" s="70"/>
      <c r="AD164" s="28" t="e">
        <f>INDEX(※編集不可※選択項目!$P$3:$P$51,MATCH(入力例!G164&amp;入力例!H164&amp;入力例!I164,※編集不可※選択項目!$Q$3:$Q$51,0))</f>
        <v>#N/A</v>
      </c>
      <c r="AE164" s="28" t="str">
        <f>IF(I164&lt;&gt;"該当なし","",
IF(G164&amp;H164=※編集不可※選択項目!$J$3,VLOOKUP(入力例!U164,※編集不可※選択項目!$N$2:$P$13,3,TRUE),
IF(G164&amp;H164=※編集不可※選択項目!$J$15,VLOOKUP(入力例!U164,※編集不可※選択項目!$N$14:$P$25,3,TRUE),
IF(G164&amp;H164=※編集不可※選択項目!$J$27,VLOOKUP(入力例!U164,※編集不可※選択項目!$N$26:$P$41,3,TRUE),
IF(G164&amp;H164=※編集不可※選択項目!$J$43,VLOOKUP(入力例!U164,※編集不可※選択項目!$N$42:$P$46,3,TRUE),
IF(G164&amp;H164=※編集不可※選択項目!$J$48,VLOOKUP(入力例!U164,※編集不可※選択項目!$N$48:$P$51,3,TRUE),""))))))</f>
        <v/>
      </c>
      <c r="AF164" s="29" t="e">
        <f>VLOOKUP(Y164&amp;G164&amp;H164,※編集不可※選択項目!U:V,2,FALSE)</f>
        <v>#N/A</v>
      </c>
      <c r="AG164" s="28" t="str">
        <f t="shared" si="36"/>
        <v/>
      </c>
      <c r="AH164" s="29" t="str">
        <f t="shared" si="29"/>
        <v/>
      </c>
      <c r="AI164" s="197"/>
      <c r="AJ164" s="197"/>
      <c r="AK164" s="198"/>
      <c r="AL164" s="152">
        <f t="shared" si="37"/>
        <v>0</v>
      </c>
      <c r="AM164" s="152">
        <f t="shared" si="38"/>
        <v>0</v>
      </c>
      <c r="AN164" s="152">
        <f t="shared" si="31"/>
        <v>0</v>
      </c>
      <c r="AO164" s="152" t="str">
        <f t="shared" si="39"/>
        <v/>
      </c>
      <c r="AP164" s="209">
        <f t="shared" si="40"/>
        <v>0</v>
      </c>
      <c r="AQ164" s="209">
        <f t="shared" si="41"/>
        <v>0</v>
      </c>
    </row>
    <row r="165" spans="1:43" s="29" customFormat="1" ht="25" customHeight="1">
      <c r="A165" s="201">
        <f t="shared" si="32"/>
        <v>154</v>
      </c>
      <c r="B165" s="49" t="str">
        <f t="shared" si="30"/>
        <v/>
      </c>
      <c r="C165" s="201"/>
      <c r="D165" s="45" t="str">
        <f t="shared" si="33"/>
        <v/>
      </c>
      <c r="E165" s="45" t="str">
        <f t="shared" si="34"/>
        <v/>
      </c>
      <c r="F165" s="195"/>
      <c r="G165" s="202"/>
      <c r="H165" s="195"/>
      <c r="I165" s="45" t="str">
        <f>IF(OR(G165="",H165="",U165=""),"",IFERROR(VLOOKUP(G165&amp;H165&amp;U165,※編集不可※選択項目!$K$3:$P$51,5,FALSE),"該当なし"))</f>
        <v/>
      </c>
      <c r="J165" s="203"/>
      <c r="K165" s="195"/>
      <c r="L165" s="45" t="str">
        <f t="shared" si="42"/>
        <v/>
      </c>
      <c r="M165" s="195"/>
      <c r="N165" s="195"/>
      <c r="O165" s="45"/>
      <c r="P165" s="45"/>
      <c r="Q165" s="45"/>
      <c r="R165" s="45"/>
      <c r="S165" s="46" t="str">
        <f t="shared" si="35"/>
        <v/>
      </c>
      <c r="T165" s="204"/>
      <c r="U165" s="205"/>
      <c r="V165" s="206"/>
      <c r="W165" s="205"/>
      <c r="X165" s="206"/>
      <c r="Y165" s="195"/>
      <c r="Z165" s="207"/>
      <c r="AA165" s="203"/>
      <c r="AB165" s="208"/>
      <c r="AC165" s="70"/>
      <c r="AD165" s="28" t="e">
        <f>INDEX(※編集不可※選択項目!$P$3:$P$51,MATCH(入力例!G165&amp;入力例!H165&amp;入力例!I165,※編集不可※選択項目!$Q$3:$Q$51,0))</f>
        <v>#N/A</v>
      </c>
      <c r="AE165" s="28" t="str">
        <f>IF(I165&lt;&gt;"該当なし","",
IF(G165&amp;H165=※編集不可※選択項目!$J$3,VLOOKUP(入力例!U165,※編集不可※選択項目!$N$2:$P$13,3,TRUE),
IF(G165&amp;H165=※編集不可※選択項目!$J$15,VLOOKUP(入力例!U165,※編集不可※選択項目!$N$14:$P$25,3,TRUE),
IF(G165&amp;H165=※編集不可※選択項目!$J$27,VLOOKUP(入力例!U165,※編集不可※選択項目!$N$26:$P$41,3,TRUE),
IF(G165&amp;H165=※編集不可※選択項目!$J$43,VLOOKUP(入力例!U165,※編集不可※選択項目!$N$42:$P$46,3,TRUE),
IF(G165&amp;H165=※編集不可※選択項目!$J$48,VLOOKUP(入力例!U165,※編集不可※選択項目!$N$48:$P$51,3,TRUE),""))))))</f>
        <v/>
      </c>
      <c r="AF165" s="29" t="e">
        <f>VLOOKUP(Y165&amp;G165&amp;H165,※編集不可※選択項目!U:V,2,FALSE)</f>
        <v>#N/A</v>
      </c>
      <c r="AG165" s="28" t="str">
        <f t="shared" si="36"/>
        <v/>
      </c>
      <c r="AH165" s="29" t="str">
        <f t="shared" si="29"/>
        <v/>
      </c>
      <c r="AI165" s="197"/>
      <c r="AJ165" s="197"/>
      <c r="AK165" s="198"/>
      <c r="AL165" s="152">
        <f t="shared" si="37"/>
        <v>0</v>
      </c>
      <c r="AM165" s="152">
        <f t="shared" si="38"/>
        <v>0</v>
      </c>
      <c r="AN165" s="152">
        <f t="shared" si="31"/>
        <v>0</v>
      </c>
      <c r="AO165" s="152" t="str">
        <f t="shared" si="39"/>
        <v/>
      </c>
      <c r="AP165" s="209">
        <f t="shared" si="40"/>
        <v>0</v>
      </c>
      <c r="AQ165" s="209">
        <f t="shared" si="41"/>
        <v>0</v>
      </c>
    </row>
    <row r="166" spans="1:43" s="29" customFormat="1" ht="25" customHeight="1">
      <c r="A166" s="201">
        <f t="shared" si="32"/>
        <v>155</v>
      </c>
      <c r="B166" s="49" t="str">
        <f t="shared" si="30"/>
        <v/>
      </c>
      <c r="C166" s="201"/>
      <c r="D166" s="45" t="str">
        <f t="shared" si="33"/>
        <v/>
      </c>
      <c r="E166" s="45" t="str">
        <f t="shared" si="34"/>
        <v/>
      </c>
      <c r="F166" s="195"/>
      <c r="G166" s="202"/>
      <c r="H166" s="195"/>
      <c r="I166" s="45" t="str">
        <f>IF(OR(G166="",H166="",U166=""),"",IFERROR(VLOOKUP(G166&amp;H166&amp;U166,※編集不可※選択項目!$K$3:$P$51,5,FALSE),"該当なし"))</f>
        <v/>
      </c>
      <c r="J166" s="203"/>
      <c r="K166" s="195"/>
      <c r="L166" s="45" t="str">
        <f t="shared" si="42"/>
        <v/>
      </c>
      <c r="M166" s="195"/>
      <c r="N166" s="195"/>
      <c r="O166" s="45"/>
      <c r="P166" s="45"/>
      <c r="Q166" s="45"/>
      <c r="R166" s="45"/>
      <c r="S166" s="46" t="str">
        <f t="shared" si="35"/>
        <v/>
      </c>
      <c r="T166" s="204"/>
      <c r="U166" s="205"/>
      <c r="V166" s="206"/>
      <c r="W166" s="205"/>
      <c r="X166" s="206"/>
      <c r="Y166" s="195"/>
      <c r="Z166" s="207"/>
      <c r="AA166" s="203"/>
      <c r="AB166" s="208"/>
      <c r="AC166" s="70"/>
      <c r="AD166" s="28" t="e">
        <f>INDEX(※編集不可※選択項目!$P$3:$P$51,MATCH(入力例!G166&amp;入力例!H166&amp;入力例!I166,※編集不可※選択項目!$Q$3:$Q$51,0))</f>
        <v>#N/A</v>
      </c>
      <c r="AE166" s="28" t="str">
        <f>IF(I166&lt;&gt;"該当なし","",
IF(G166&amp;H166=※編集不可※選択項目!$J$3,VLOOKUP(入力例!U166,※編集不可※選択項目!$N$2:$P$13,3,TRUE),
IF(G166&amp;H166=※編集不可※選択項目!$J$15,VLOOKUP(入力例!U166,※編集不可※選択項目!$N$14:$P$25,3,TRUE),
IF(G166&amp;H166=※編集不可※選択項目!$J$27,VLOOKUP(入力例!U166,※編集不可※選択項目!$N$26:$P$41,3,TRUE),
IF(G166&amp;H166=※編集不可※選択項目!$J$43,VLOOKUP(入力例!U166,※編集不可※選択項目!$N$42:$P$46,3,TRUE),
IF(G166&amp;H166=※編集不可※選択項目!$J$48,VLOOKUP(入力例!U166,※編集不可※選択項目!$N$48:$P$51,3,TRUE),""))))))</f>
        <v/>
      </c>
      <c r="AF166" s="29" t="e">
        <f>VLOOKUP(Y166&amp;G166&amp;H166,※編集不可※選択項目!U:V,2,FALSE)</f>
        <v>#N/A</v>
      </c>
      <c r="AG166" s="28" t="str">
        <f t="shared" si="36"/>
        <v/>
      </c>
      <c r="AH166" s="29" t="str">
        <f t="shared" si="29"/>
        <v/>
      </c>
      <c r="AI166" s="197"/>
      <c r="AJ166" s="197"/>
      <c r="AK166" s="198"/>
      <c r="AL166" s="152">
        <f t="shared" si="37"/>
        <v>0</v>
      </c>
      <c r="AM166" s="152">
        <f t="shared" si="38"/>
        <v>0</v>
      </c>
      <c r="AN166" s="152">
        <f t="shared" si="31"/>
        <v>0</v>
      </c>
      <c r="AO166" s="152" t="str">
        <f t="shared" si="39"/>
        <v/>
      </c>
      <c r="AP166" s="209">
        <f t="shared" si="40"/>
        <v>0</v>
      </c>
      <c r="AQ166" s="209">
        <f t="shared" si="41"/>
        <v>0</v>
      </c>
    </row>
    <row r="167" spans="1:43" s="29" customFormat="1" ht="25" customHeight="1">
      <c r="A167" s="201">
        <f t="shared" si="32"/>
        <v>156</v>
      </c>
      <c r="B167" s="49" t="str">
        <f t="shared" si="30"/>
        <v/>
      </c>
      <c r="C167" s="201"/>
      <c r="D167" s="45" t="str">
        <f t="shared" si="33"/>
        <v/>
      </c>
      <c r="E167" s="45" t="str">
        <f t="shared" si="34"/>
        <v/>
      </c>
      <c r="F167" s="195"/>
      <c r="G167" s="202"/>
      <c r="H167" s="195"/>
      <c r="I167" s="45" t="str">
        <f>IF(OR(G167="",H167="",U167=""),"",IFERROR(VLOOKUP(G167&amp;H167&amp;U167,※編集不可※選択項目!$K$3:$P$51,5,FALSE),"該当なし"))</f>
        <v/>
      </c>
      <c r="J167" s="203"/>
      <c r="K167" s="195"/>
      <c r="L167" s="45" t="str">
        <f t="shared" si="42"/>
        <v/>
      </c>
      <c r="M167" s="195"/>
      <c r="N167" s="195"/>
      <c r="O167" s="45"/>
      <c r="P167" s="45"/>
      <c r="Q167" s="45"/>
      <c r="R167" s="45"/>
      <c r="S167" s="46" t="str">
        <f t="shared" si="35"/>
        <v/>
      </c>
      <c r="T167" s="204"/>
      <c r="U167" s="205"/>
      <c r="V167" s="206"/>
      <c r="W167" s="205"/>
      <c r="X167" s="206"/>
      <c r="Y167" s="195"/>
      <c r="Z167" s="207"/>
      <c r="AA167" s="203"/>
      <c r="AB167" s="208"/>
      <c r="AC167" s="70"/>
      <c r="AD167" s="28" t="e">
        <f>INDEX(※編集不可※選択項目!$P$3:$P$51,MATCH(入力例!G167&amp;入力例!H167&amp;入力例!I167,※編集不可※選択項目!$Q$3:$Q$51,0))</f>
        <v>#N/A</v>
      </c>
      <c r="AE167" s="28" t="str">
        <f>IF(I167&lt;&gt;"該当なし","",
IF(G167&amp;H167=※編集不可※選択項目!$J$3,VLOOKUP(入力例!U167,※編集不可※選択項目!$N$2:$P$13,3,TRUE),
IF(G167&amp;H167=※編集不可※選択項目!$J$15,VLOOKUP(入力例!U167,※編集不可※選択項目!$N$14:$P$25,3,TRUE),
IF(G167&amp;H167=※編集不可※選択項目!$J$27,VLOOKUP(入力例!U167,※編集不可※選択項目!$N$26:$P$41,3,TRUE),
IF(G167&amp;H167=※編集不可※選択項目!$J$43,VLOOKUP(入力例!U167,※編集不可※選択項目!$N$42:$P$46,3,TRUE),
IF(G167&amp;H167=※編集不可※選択項目!$J$48,VLOOKUP(入力例!U167,※編集不可※選択項目!$N$48:$P$51,3,TRUE),""))))))</f>
        <v/>
      </c>
      <c r="AF167" s="29" t="e">
        <f>VLOOKUP(Y167&amp;G167&amp;H167,※編集不可※選択項目!U:V,2,FALSE)</f>
        <v>#N/A</v>
      </c>
      <c r="AG167" s="28" t="str">
        <f t="shared" si="36"/>
        <v/>
      </c>
      <c r="AH167" s="29" t="str">
        <f t="shared" si="29"/>
        <v/>
      </c>
      <c r="AI167" s="197"/>
      <c r="AJ167" s="197"/>
      <c r="AK167" s="198"/>
      <c r="AL167" s="152">
        <f t="shared" si="37"/>
        <v>0</v>
      </c>
      <c r="AM167" s="152">
        <f t="shared" si="38"/>
        <v>0</v>
      </c>
      <c r="AN167" s="152">
        <f t="shared" si="31"/>
        <v>0</v>
      </c>
      <c r="AO167" s="152" t="str">
        <f t="shared" si="39"/>
        <v/>
      </c>
      <c r="AP167" s="209">
        <f t="shared" si="40"/>
        <v>0</v>
      </c>
      <c r="AQ167" s="209">
        <f t="shared" si="41"/>
        <v>0</v>
      </c>
    </row>
    <row r="168" spans="1:43" s="29" customFormat="1" ht="25" customHeight="1">
      <c r="A168" s="201">
        <f t="shared" si="32"/>
        <v>157</v>
      </c>
      <c r="B168" s="49" t="str">
        <f t="shared" si="30"/>
        <v/>
      </c>
      <c r="C168" s="201"/>
      <c r="D168" s="45" t="str">
        <f t="shared" si="33"/>
        <v/>
      </c>
      <c r="E168" s="45" t="str">
        <f t="shared" si="34"/>
        <v/>
      </c>
      <c r="F168" s="195"/>
      <c r="G168" s="202"/>
      <c r="H168" s="195"/>
      <c r="I168" s="45" t="str">
        <f>IF(OR(G168="",H168="",U168=""),"",IFERROR(VLOOKUP(G168&amp;H168&amp;U168,※編集不可※選択項目!$K$3:$P$51,5,FALSE),"該当なし"))</f>
        <v/>
      </c>
      <c r="J168" s="203"/>
      <c r="K168" s="195"/>
      <c r="L168" s="45" t="str">
        <f t="shared" si="42"/>
        <v/>
      </c>
      <c r="M168" s="195"/>
      <c r="N168" s="195"/>
      <c r="O168" s="45"/>
      <c r="P168" s="45"/>
      <c r="Q168" s="45"/>
      <c r="R168" s="45"/>
      <c r="S168" s="46" t="str">
        <f t="shared" si="35"/>
        <v/>
      </c>
      <c r="T168" s="204"/>
      <c r="U168" s="205"/>
      <c r="V168" s="206"/>
      <c r="W168" s="205"/>
      <c r="X168" s="206"/>
      <c r="Y168" s="195"/>
      <c r="Z168" s="207"/>
      <c r="AA168" s="203"/>
      <c r="AB168" s="208"/>
      <c r="AC168" s="70"/>
      <c r="AD168" s="28" t="e">
        <f>INDEX(※編集不可※選択項目!$P$3:$P$51,MATCH(入力例!G168&amp;入力例!H168&amp;入力例!I168,※編集不可※選択項目!$Q$3:$Q$51,0))</f>
        <v>#N/A</v>
      </c>
      <c r="AE168" s="28" t="str">
        <f>IF(I168&lt;&gt;"該当なし","",
IF(G168&amp;H168=※編集不可※選択項目!$J$3,VLOOKUP(入力例!U168,※編集不可※選択項目!$N$2:$P$13,3,TRUE),
IF(G168&amp;H168=※編集不可※選択項目!$J$15,VLOOKUP(入力例!U168,※編集不可※選択項目!$N$14:$P$25,3,TRUE),
IF(G168&amp;H168=※編集不可※選択項目!$J$27,VLOOKUP(入力例!U168,※編集不可※選択項目!$N$26:$P$41,3,TRUE),
IF(G168&amp;H168=※編集不可※選択項目!$J$43,VLOOKUP(入力例!U168,※編集不可※選択項目!$N$42:$P$46,3,TRUE),
IF(G168&amp;H168=※編集不可※選択項目!$J$48,VLOOKUP(入力例!U168,※編集不可※選択項目!$N$48:$P$51,3,TRUE),""))))))</f>
        <v/>
      </c>
      <c r="AF168" s="29" t="e">
        <f>VLOOKUP(Y168&amp;G168&amp;H168,※編集不可※選択項目!U:V,2,FALSE)</f>
        <v>#N/A</v>
      </c>
      <c r="AG168" s="28" t="str">
        <f t="shared" si="36"/>
        <v/>
      </c>
      <c r="AH168" s="29" t="str">
        <f t="shared" si="29"/>
        <v/>
      </c>
      <c r="AI168" s="197"/>
      <c r="AJ168" s="197"/>
      <c r="AK168" s="198"/>
      <c r="AL168" s="152">
        <f t="shared" si="37"/>
        <v>0</v>
      </c>
      <c r="AM168" s="152">
        <f t="shared" si="38"/>
        <v>0</v>
      </c>
      <c r="AN168" s="152">
        <f t="shared" si="31"/>
        <v>0</v>
      </c>
      <c r="AO168" s="152" t="str">
        <f t="shared" si="39"/>
        <v/>
      </c>
      <c r="AP168" s="209">
        <f t="shared" si="40"/>
        <v>0</v>
      </c>
      <c r="AQ168" s="209">
        <f t="shared" si="41"/>
        <v>0</v>
      </c>
    </row>
    <row r="169" spans="1:43" s="29" customFormat="1" ht="25" customHeight="1">
      <c r="A169" s="201">
        <f t="shared" si="32"/>
        <v>158</v>
      </c>
      <c r="B169" s="49" t="str">
        <f t="shared" si="30"/>
        <v/>
      </c>
      <c r="C169" s="201"/>
      <c r="D169" s="45" t="str">
        <f t="shared" si="33"/>
        <v/>
      </c>
      <c r="E169" s="45" t="str">
        <f t="shared" si="34"/>
        <v/>
      </c>
      <c r="F169" s="195"/>
      <c r="G169" s="202"/>
      <c r="H169" s="195"/>
      <c r="I169" s="45" t="str">
        <f>IF(OR(G169="",H169="",U169=""),"",IFERROR(VLOOKUP(G169&amp;H169&amp;U169,※編集不可※選択項目!$K$3:$P$51,5,FALSE),"該当なし"))</f>
        <v/>
      </c>
      <c r="J169" s="203"/>
      <c r="K169" s="195"/>
      <c r="L169" s="45" t="str">
        <f t="shared" si="42"/>
        <v/>
      </c>
      <c r="M169" s="195"/>
      <c r="N169" s="195"/>
      <c r="O169" s="45"/>
      <c r="P169" s="45"/>
      <c r="Q169" s="45"/>
      <c r="R169" s="45"/>
      <c r="S169" s="46" t="str">
        <f t="shared" si="35"/>
        <v/>
      </c>
      <c r="T169" s="204"/>
      <c r="U169" s="205"/>
      <c r="V169" s="206"/>
      <c r="W169" s="205"/>
      <c r="X169" s="206"/>
      <c r="Y169" s="195"/>
      <c r="Z169" s="207"/>
      <c r="AA169" s="203"/>
      <c r="AB169" s="208"/>
      <c r="AC169" s="70"/>
      <c r="AD169" s="28" t="e">
        <f>INDEX(※編集不可※選択項目!$P$3:$P$51,MATCH(入力例!G169&amp;入力例!H169&amp;入力例!I169,※編集不可※選択項目!$Q$3:$Q$51,0))</f>
        <v>#N/A</v>
      </c>
      <c r="AE169" s="28" t="str">
        <f>IF(I169&lt;&gt;"該当なし","",
IF(G169&amp;H169=※編集不可※選択項目!$J$3,VLOOKUP(入力例!U169,※編集不可※選択項目!$N$2:$P$13,3,TRUE),
IF(G169&amp;H169=※編集不可※選択項目!$J$15,VLOOKUP(入力例!U169,※編集不可※選択項目!$N$14:$P$25,3,TRUE),
IF(G169&amp;H169=※編集不可※選択項目!$J$27,VLOOKUP(入力例!U169,※編集不可※選択項目!$N$26:$P$41,3,TRUE),
IF(G169&amp;H169=※編集不可※選択項目!$J$43,VLOOKUP(入力例!U169,※編集不可※選択項目!$N$42:$P$46,3,TRUE),
IF(G169&amp;H169=※編集不可※選択項目!$J$48,VLOOKUP(入力例!U169,※編集不可※選択項目!$N$48:$P$51,3,TRUE),""))))))</f>
        <v/>
      </c>
      <c r="AF169" s="29" t="e">
        <f>VLOOKUP(Y169&amp;G169&amp;H169,※編集不可※選択項目!U:V,2,FALSE)</f>
        <v>#N/A</v>
      </c>
      <c r="AG169" s="28" t="str">
        <f t="shared" si="36"/>
        <v/>
      </c>
      <c r="AH169" s="29" t="str">
        <f t="shared" si="29"/>
        <v/>
      </c>
      <c r="AI169" s="197"/>
      <c r="AJ169" s="197"/>
      <c r="AK169" s="198"/>
      <c r="AL169" s="152">
        <f t="shared" si="37"/>
        <v>0</v>
      </c>
      <c r="AM169" s="152">
        <f t="shared" si="38"/>
        <v>0</v>
      </c>
      <c r="AN169" s="152">
        <f t="shared" si="31"/>
        <v>0</v>
      </c>
      <c r="AO169" s="152" t="str">
        <f t="shared" si="39"/>
        <v/>
      </c>
      <c r="AP169" s="209">
        <f t="shared" si="40"/>
        <v>0</v>
      </c>
      <c r="AQ169" s="209">
        <f t="shared" si="41"/>
        <v>0</v>
      </c>
    </row>
    <row r="170" spans="1:43" s="29" customFormat="1" ht="25" customHeight="1">
      <c r="A170" s="201">
        <f t="shared" si="32"/>
        <v>159</v>
      </c>
      <c r="B170" s="49" t="str">
        <f t="shared" si="30"/>
        <v/>
      </c>
      <c r="C170" s="201"/>
      <c r="D170" s="45" t="str">
        <f t="shared" si="33"/>
        <v/>
      </c>
      <c r="E170" s="45" t="str">
        <f t="shared" si="34"/>
        <v/>
      </c>
      <c r="F170" s="195"/>
      <c r="G170" s="202"/>
      <c r="H170" s="195"/>
      <c r="I170" s="45" t="str">
        <f>IF(OR(G170="",H170="",U170=""),"",IFERROR(VLOOKUP(G170&amp;H170&amp;U170,※編集不可※選択項目!$K$3:$P$51,5,FALSE),"該当なし"))</f>
        <v/>
      </c>
      <c r="J170" s="203"/>
      <c r="K170" s="195"/>
      <c r="L170" s="45" t="str">
        <f t="shared" si="42"/>
        <v/>
      </c>
      <c r="M170" s="195"/>
      <c r="N170" s="195"/>
      <c r="O170" s="45"/>
      <c r="P170" s="45"/>
      <c r="Q170" s="45"/>
      <c r="R170" s="45"/>
      <c r="S170" s="46" t="str">
        <f t="shared" si="35"/>
        <v/>
      </c>
      <c r="T170" s="204"/>
      <c r="U170" s="205"/>
      <c r="V170" s="206"/>
      <c r="W170" s="205"/>
      <c r="X170" s="206"/>
      <c r="Y170" s="195"/>
      <c r="Z170" s="207"/>
      <c r="AA170" s="203"/>
      <c r="AB170" s="208"/>
      <c r="AC170" s="70"/>
      <c r="AD170" s="28" t="e">
        <f>INDEX(※編集不可※選択項目!$P$3:$P$51,MATCH(入力例!G170&amp;入力例!H170&amp;入力例!I170,※編集不可※選択項目!$Q$3:$Q$51,0))</f>
        <v>#N/A</v>
      </c>
      <c r="AE170" s="28" t="str">
        <f>IF(I170&lt;&gt;"該当なし","",
IF(G170&amp;H170=※編集不可※選択項目!$J$3,VLOOKUP(入力例!U170,※編集不可※選択項目!$N$2:$P$13,3,TRUE),
IF(G170&amp;H170=※編集不可※選択項目!$J$15,VLOOKUP(入力例!U170,※編集不可※選択項目!$N$14:$P$25,3,TRUE),
IF(G170&amp;H170=※編集不可※選択項目!$J$27,VLOOKUP(入力例!U170,※編集不可※選択項目!$N$26:$P$41,3,TRUE),
IF(G170&amp;H170=※編集不可※選択項目!$J$43,VLOOKUP(入力例!U170,※編集不可※選択項目!$N$42:$P$46,3,TRUE),
IF(G170&amp;H170=※編集不可※選択項目!$J$48,VLOOKUP(入力例!U170,※編集不可※選択項目!$N$48:$P$51,3,TRUE),""))))))</f>
        <v/>
      </c>
      <c r="AF170" s="29" t="e">
        <f>VLOOKUP(Y170&amp;G170&amp;H170,※編集不可※選択項目!U:V,2,FALSE)</f>
        <v>#N/A</v>
      </c>
      <c r="AG170" s="28" t="str">
        <f t="shared" si="36"/>
        <v/>
      </c>
      <c r="AH170" s="29" t="str">
        <f t="shared" si="29"/>
        <v/>
      </c>
      <c r="AI170" s="197"/>
      <c r="AJ170" s="197"/>
      <c r="AK170" s="198"/>
      <c r="AL170" s="152">
        <f t="shared" si="37"/>
        <v>0</v>
      </c>
      <c r="AM170" s="152">
        <f t="shared" si="38"/>
        <v>0</v>
      </c>
      <c r="AN170" s="152">
        <f t="shared" si="31"/>
        <v>0</v>
      </c>
      <c r="AO170" s="152" t="str">
        <f t="shared" si="39"/>
        <v/>
      </c>
      <c r="AP170" s="209">
        <f t="shared" si="40"/>
        <v>0</v>
      </c>
      <c r="AQ170" s="209">
        <f t="shared" si="41"/>
        <v>0</v>
      </c>
    </row>
    <row r="171" spans="1:43" s="29" customFormat="1" ht="25" customHeight="1">
      <c r="A171" s="201">
        <f t="shared" si="32"/>
        <v>160</v>
      </c>
      <c r="B171" s="49" t="str">
        <f t="shared" si="30"/>
        <v/>
      </c>
      <c r="C171" s="201"/>
      <c r="D171" s="45" t="str">
        <f t="shared" si="33"/>
        <v/>
      </c>
      <c r="E171" s="45" t="str">
        <f t="shared" si="34"/>
        <v/>
      </c>
      <c r="F171" s="195"/>
      <c r="G171" s="202"/>
      <c r="H171" s="195"/>
      <c r="I171" s="45" t="str">
        <f>IF(OR(G171="",H171="",U171=""),"",IFERROR(VLOOKUP(G171&amp;H171&amp;U171,※編集不可※選択項目!$K$3:$P$51,5,FALSE),"該当なし"))</f>
        <v/>
      </c>
      <c r="J171" s="203"/>
      <c r="K171" s="195"/>
      <c r="L171" s="45" t="str">
        <f t="shared" si="42"/>
        <v/>
      </c>
      <c r="M171" s="195"/>
      <c r="N171" s="195"/>
      <c r="O171" s="45"/>
      <c r="P171" s="45"/>
      <c r="Q171" s="45"/>
      <c r="R171" s="45"/>
      <c r="S171" s="46" t="str">
        <f t="shared" si="35"/>
        <v/>
      </c>
      <c r="T171" s="204"/>
      <c r="U171" s="205"/>
      <c r="V171" s="206"/>
      <c r="W171" s="205"/>
      <c r="X171" s="206"/>
      <c r="Y171" s="195"/>
      <c r="Z171" s="207"/>
      <c r="AA171" s="203"/>
      <c r="AB171" s="208"/>
      <c r="AC171" s="70"/>
      <c r="AD171" s="28" t="e">
        <f>INDEX(※編集不可※選択項目!$P$3:$P$51,MATCH(入力例!G171&amp;入力例!H171&amp;入力例!I171,※編集不可※選択項目!$Q$3:$Q$51,0))</f>
        <v>#N/A</v>
      </c>
      <c r="AE171" s="28" t="str">
        <f>IF(I171&lt;&gt;"該当なし","",
IF(G171&amp;H171=※編集不可※選択項目!$J$3,VLOOKUP(入力例!U171,※編集不可※選択項目!$N$2:$P$13,3,TRUE),
IF(G171&amp;H171=※編集不可※選択項目!$J$15,VLOOKUP(入力例!U171,※編集不可※選択項目!$N$14:$P$25,3,TRUE),
IF(G171&amp;H171=※編集不可※選択項目!$J$27,VLOOKUP(入力例!U171,※編集不可※選択項目!$N$26:$P$41,3,TRUE),
IF(G171&amp;H171=※編集不可※選択項目!$J$43,VLOOKUP(入力例!U171,※編集不可※選択項目!$N$42:$P$46,3,TRUE),
IF(G171&amp;H171=※編集不可※選択項目!$J$48,VLOOKUP(入力例!U171,※編集不可※選択項目!$N$48:$P$51,3,TRUE),""))))))</f>
        <v/>
      </c>
      <c r="AF171" s="29" t="e">
        <f>VLOOKUP(Y171&amp;G171&amp;H171,※編集不可※選択項目!U:V,2,FALSE)</f>
        <v>#N/A</v>
      </c>
      <c r="AG171" s="28" t="str">
        <f t="shared" si="36"/>
        <v/>
      </c>
      <c r="AH171" s="29" t="str">
        <f t="shared" si="29"/>
        <v/>
      </c>
      <c r="AI171" s="197"/>
      <c r="AJ171" s="197"/>
      <c r="AK171" s="198"/>
      <c r="AL171" s="152">
        <f t="shared" si="37"/>
        <v>0</v>
      </c>
      <c r="AM171" s="152">
        <f t="shared" si="38"/>
        <v>0</v>
      </c>
      <c r="AN171" s="152">
        <f t="shared" si="31"/>
        <v>0</v>
      </c>
      <c r="AO171" s="152" t="str">
        <f t="shared" si="39"/>
        <v/>
      </c>
      <c r="AP171" s="209">
        <f t="shared" si="40"/>
        <v>0</v>
      </c>
      <c r="AQ171" s="209">
        <f t="shared" si="41"/>
        <v>0</v>
      </c>
    </row>
    <row r="172" spans="1:43" s="29" customFormat="1" ht="25" customHeight="1">
      <c r="A172" s="201">
        <f t="shared" si="32"/>
        <v>161</v>
      </c>
      <c r="B172" s="49" t="str">
        <f t="shared" si="30"/>
        <v/>
      </c>
      <c r="C172" s="201"/>
      <c r="D172" s="45" t="str">
        <f t="shared" si="33"/>
        <v/>
      </c>
      <c r="E172" s="45" t="str">
        <f t="shared" si="34"/>
        <v/>
      </c>
      <c r="F172" s="195"/>
      <c r="G172" s="202"/>
      <c r="H172" s="195"/>
      <c r="I172" s="45" t="str">
        <f>IF(OR(G172="",H172="",U172=""),"",IFERROR(VLOOKUP(G172&amp;H172&amp;U172,※編集不可※選択項目!$K$3:$P$51,5,FALSE),"該当なし"))</f>
        <v/>
      </c>
      <c r="J172" s="203"/>
      <c r="K172" s="195"/>
      <c r="L172" s="45" t="str">
        <f t="shared" si="42"/>
        <v/>
      </c>
      <c r="M172" s="195"/>
      <c r="N172" s="195"/>
      <c r="O172" s="45"/>
      <c r="P172" s="45"/>
      <c r="Q172" s="45"/>
      <c r="R172" s="45"/>
      <c r="S172" s="46" t="str">
        <f t="shared" si="35"/>
        <v/>
      </c>
      <c r="T172" s="204"/>
      <c r="U172" s="205"/>
      <c r="V172" s="206"/>
      <c r="W172" s="205"/>
      <c r="X172" s="206"/>
      <c r="Y172" s="195"/>
      <c r="Z172" s="207"/>
      <c r="AA172" s="203"/>
      <c r="AB172" s="208"/>
      <c r="AC172" s="70"/>
      <c r="AD172" s="28" t="e">
        <f>INDEX(※編集不可※選択項目!$P$3:$P$51,MATCH(入力例!G172&amp;入力例!H172&amp;入力例!I172,※編集不可※選択項目!$Q$3:$Q$51,0))</f>
        <v>#N/A</v>
      </c>
      <c r="AE172" s="28" t="str">
        <f>IF(I172&lt;&gt;"該当なし","",
IF(G172&amp;H172=※編集不可※選択項目!$J$3,VLOOKUP(入力例!U172,※編集不可※選択項目!$N$2:$P$13,3,TRUE),
IF(G172&amp;H172=※編集不可※選択項目!$J$15,VLOOKUP(入力例!U172,※編集不可※選択項目!$N$14:$P$25,3,TRUE),
IF(G172&amp;H172=※編集不可※選択項目!$J$27,VLOOKUP(入力例!U172,※編集不可※選択項目!$N$26:$P$41,3,TRUE),
IF(G172&amp;H172=※編集不可※選択項目!$J$43,VLOOKUP(入力例!U172,※編集不可※選択項目!$N$42:$P$46,3,TRUE),
IF(G172&amp;H172=※編集不可※選択項目!$J$48,VLOOKUP(入力例!U172,※編集不可※選択項目!$N$48:$P$51,3,TRUE),""))))))</f>
        <v/>
      </c>
      <c r="AF172" s="29" t="e">
        <f>VLOOKUP(Y172&amp;G172&amp;H172,※編集不可※選択項目!U:V,2,FALSE)</f>
        <v>#N/A</v>
      </c>
      <c r="AG172" s="28" t="str">
        <f t="shared" si="36"/>
        <v/>
      </c>
      <c r="AH172" s="29" t="str">
        <f t="shared" si="29"/>
        <v/>
      </c>
      <c r="AI172" s="197"/>
      <c r="AJ172" s="197"/>
      <c r="AK172" s="198"/>
      <c r="AL172" s="152">
        <f t="shared" si="37"/>
        <v>0</v>
      </c>
      <c r="AM172" s="152">
        <f t="shared" si="38"/>
        <v>0</v>
      </c>
      <c r="AN172" s="152">
        <f t="shared" si="31"/>
        <v>0</v>
      </c>
      <c r="AO172" s="152" t="str">
        <f t="shared" si="39"/>
        <v/>
      </c>
      <c r="AP172" s="209">
        <f t="shared" si="40"/>
        <v>0</v>
      </c>
      <c r="AQ172" s="209">
        <f t="shared" si="41"/>
        <v>0</v>
      </c>
    </row>
    <row r="173" spans="1:43" s="29" customFormat="1" ht="25" customHeight="1">
      <c r="A173" s="201">
        <f t="shared" si="32"/>
        <v>162</v>
      </c>
      <c r="B173" s="49" t="str">
        <f t="shared" si="30"/>
        <v/>
      </c>
      <c r="C173" s="201"/>
      <c r="D173" s="45" t="str">
        <f t="shared" si="33"/>
        <v/>
      </c>
      <c r="E173" s="45" t="str">
        <f t="shared" si="34"/>
        <v/>
      </c>
      <c r="F173" s="195"/>
      <c r="G173" s="202"/>
      <c r="H173" s="195"/>
      <c r="I173" s="45" t="str">
        <f>IF(OR(G173="",H173="",U173=""),"",IFERROR(VLOOKUP(G173&amp;H173&amp;U173,※編集不可※選択項目!$K$3:$P$51,5,FALSE),"該当なし"))</f>
        <v/>
      </c>
      <c r="J173" s="203"/>
      <c r="K173" s="195"/>
      <c r="L173" s="45" t="str">
        <f t="shared" si="42"/>
        <v/>
      </c>
      <c r="M173" s="195"/>
      <c r="N173" s="195"/>
      <c r="O173" s="45"/>
      <c r="P173" s="45"/>
      <c r="Q173" s="45"/>
      <c r="R173" s="45"/>
      <c r="S173" s="46" t="str">
        <f t="shared" si="35"/>
        <v/>
      </c>
      <c r="T173" s="204"/>
      <c r="U173" s="205"/>
      <c r="V173" s="206"/>
      <c r="W173" s="205"/>
      <c r="X173" s="206"/>
      <c r="Y173" s="195"/>
      <c r="Z173" s="207"/>
      <c r="AA173" s="203"/>
      <c r="AB173" s="208"/>
      <c r="AC173" s="70"/>
      <c r="AD173" s="28" t="e">
        <f>INDEX(※編集不可※選択項目!$P$3:$P$51,MATCH(入力例!G173&amp;入力例!H173&amp;入力例!I173,※編集不可※選択項目!$Q$3:$Q$51,0))</f>
        <v>#N/A</v>
      </c>
      <c r="AE173" s="28" t="str">
        <f>IF(I173&lt;&gt;"該当なし","",
IF(G173&amp;H173=※編集不可※選択項目!$J$3,VLOOKUP(入力例!U173,※編集不可※選択項目!$N$2:$P$13,3,TRUE),
IF(G173&amp;H173=※編集不可※選択項目!$J$15,VLOOKUP(入力例!U173,※編集不可※選択項目!$N$14:$P$25,3,TRUE),
IF(G173&amp;H173=※編集不可※選択項目!$J$27,VLOOKUP(入力例!U173,※編集不可※選択項目!$N$26:$P$41,3,TRUE),
IF(G173&amp;H173=※編集不可※選択項目!$J$43,VLOOKUP(入力例!U173,※編集不可※選択項目!$N$42:$P$46,3,TRUE),
IF(G173&amp;H173=※編集不可※選択項目!$J$48,VLOOKUP(入力例!U173,※編集不可※選択項目!$N$48:$P$51,3,TRUE),""))))))</f>
        <v/>
      </c>
      <c r="AF173" s="29" t="e">
        <f>VLOOKUP(Y173&amp;G173&amp;H173,※編集不可※選択項目!U:V,2,FALSE)</f>
        <v>#N/A</v>
      </c>
      <c r="AG173" s="28" t="str">
        <f t="shared" si="36"/>
        <v/>
      </c>
      <c r="AH173" s="29" t="str">
        <f t="shared" si="29"/>
        <v/>
      </c>
      <c r="AI173" s="197"/>
      <c r="AJ173" s="197"/>
      <c r="AK173" s="198"/>
      <c r="AL173" s="152">
        <f t="shared" si="37"/>
        <v>0</v>
      </c>
      <c r="AM173" s="152">
        <f t="shared" si="38"/>
        <v>0</v>
      </c>
      <c r="AN173" s="152">
        <f t="shared" si="31"/>
        <v>0</v>
      </c>
      <c r="AO173" s="152" t="str">
        <f t="shared" si="39"/>
        <v/>
      </c>
      <c r="AP173" s="209">
        <f t="shared" si="40"/>
        <v>0</v>
      </c>
      <c r="AQ173" s="209">
        <f t="shared" si="41"/>
        <v>0</v>
      </c>
    </row>
    <row r="174" spans="1:43" s="29" customFormat="1" ht="25" customHeight="1">
      <c r="A174" s="201">
        <f t="shared" si="32"/>
        <v>163</v>
      </c>
      <c r="B174" s="49" t="str">
        <f t="shared" si="30"/>
        <v/>
      </c>
      <c r="C174" s="201"/>
      <c r="D174" s="45" t="str">
        <f t="shared" si="33"/>
        <v/>
      </c>
      <c r="E174" s="45" t="str">
        <f t="shared" si="34"/>
        <v/>
      </c>
      <c r="F174" s="195"/>
      <c r="G174" s="202"/>
      <c r="H174" s="195"/>
      <c r="I174" s="45" t="str">
        <f>IF(OR(G174="",H174="",U174=""),"",IFERROR(VLOOKUP(G174&amp;H174&amp;U174,※編集不可※選択項目!$K$3:$P$51,5,FALSE),"該当なし"))</f>
        <v/>
      </c>
      <c r="J174" s="203"/>
      <c r="K174" s="195"/>
      <c r="L174" s="45" t="str">
        <f t="shared" si="42"/>
        <v/>
      </c>
      <c r="M174" s="195"/>
      <c r="N174" s="195"/>
      <c r="O174" s="45"/>
      <c r="P174" s="45"/>
      <c r="Q174" s="45"/>
      <c r="R174" s="45"/>
      <c r="S174" s="46" t="str">
        <f t="shared" si="35"/>
        <v/>
      </c>
      <c r="T174" s="204"/>
      <c r="U174" s="205"/>
      <c r="V174" s="206"/>
      <c r="W174" s="205"/>
      <c r="X174" s="206"/>
      <c r="Y174" s="195"/>
      <c r="Z174" s="207"/>
      <c r="AA174" s="203"/>
      <c r="AB174" s="208"/>
      <c r="AC174" s="70"/>
      <c r="AD174" s="28" t="e">
        <f>INDEX(※編集不可※選択項目!$P$3:$P$51,MATCH(入力例!G174&amp;入力例!H174&amp;入力例!I174,※編集不可※選択項目!$Q$3:$Q$51,0))</f>
        <v>#N/A</v>
      </c>
      <c r="AE174" s="28" t="str">
        <f>IF(I174&lt;&gt;"該当なし","",
IF(G174&amp;H174=※編集不可※選択項目!$J$3,VLOOKUP(入力例!U174,※編集不可※選択項目!$N$2:$P$13,3,TRUE),
IF(G174&amp;H174=※編集不可※選択項目!$J$15,VLOOKUP(入力例!U174,※編集不可※選択項目!$N$14:$P$25,3,TRUE),
IF(G174&amp;H174=※編集不可※選択項目!$J$27,VLOOKUP(入力例!U174,※編集不可※選択項目!$N$26:$P$41,3,TRUE),
IF(G174&amp;H174=※編集不可※選択項目!$J$43,VLOOKUP(入力例!U174,※編集不可※選択項目!$N$42:$P$46,3,TRUE),
IF(G174&amp;H174=※編集不可※選択項目!$J$48,VLOOKUP(入力例!U174,※編集不可※選択項目!$N$48:$P$51,3,TRUE),""))))))</f>
        <v/>
      </c>
      <c r="AF174" s="29" t="e">
        <f>VLOOKUP(Y174&amp;G174&amp;H174,※編集不可※選択項目!U:V,2,FALSE)</f>
        <v>#N/A</v>
      </c>
      <c r="AG174" s="28" t="str">
        <f t="shared" si="36"/>
        <v/>
      </c>
      <c r="AH174" s="29" t="str">
        <f t="shared" si="29"/>
        <v/>
      </c>
      <c r="AI174" s="197"/>
      <c r="AJ174" s="197"/>
      <c r="AK174" s="198"/>
      <c r="AL174" s="152">
        <f t="shared" si="37"/>
        <v>0</v>
      </c>
      <c r="AM174" s="152">
        <f t="shared" si="38"/>
        <v>0</v>
      </c>
      <c r="AN174" s="152">
        <f t="shared" si="31"/>
        <v>0</v>
      </c>
      <c r="AO174" s="152" t="str">
        <f t="shared" si="39"/>
        <v/>
      </c>
      <c r="AP174" s="209">
        <f t="shared" si="40"/>
        <v>0</v>
      </c>
      <c r="AQ174" s="209">
        <f t="shared" si="41"/>
        <v>0</v>
      </c>
    </row>
    <row r="175" spans="1:43" s="29" customFormat="1" ht="25" customHeight="1">
      <c r="A175" s="201">
        <f t="shared" si="32"/>
        <v>164</v>
      </c>
      <c r="B175" s="49" t="str">
        <f t="shared" si="30"/>
        <v/>
      </c>
      <c r="C175" s="201"/>
      <c r="D175" s="45" t="str">
        <f t="shared" si="33"/>
        <v/>
      </c>
      <c r="E175" s="45" t="str">
        <f t="shared" si="34"/>
        <v/>
      </c>
      <c r="F175" s="195"/>
      <c r="G175" s="202"/>
      <c r="H175" s="195"/>
      <c r="I175" s="45" t="str">
        <f>IF(OR(G175="",H175="",U175=""),"",IFERROR(VLOOKUP(G175&amp;H175&amp;U175,※編集不可※選択項目!$K$3:$P$51,5,FALSE),"該当なし"))</f>
        <v/>
      </c>
      <c r="J175" s="203"/>
      <c r="K175" s="195"/>
      <c r="L175" s="45" t="str">
        <f t="shared" si="42"/>
        <v/>
      </c>
      <c r="M175" s="195"/>
      <c r="N175" s="195"/>
      <c r="O175" s="45"/>
      <c r="P175" s="45"/>
      <c r="Q175" s="45"/>
      <c r="R175" s="45"/>
      <c r="S175" s="46" t="str">
        <f t="shared" si="35"/>
        <v/>
      </c>
      <c r="T175" s="204"/>
      <c r="U175" s="205"/>
      <c r="V175" s="206"/>
      <c r="W175" s="205"/>
      <c r="X175" s="206"/>
      <c r="Y175" s="195"/>
      <c r="Z175" s="207"/>
      <c r="AA175" s="203"/>
      <c r="AB175" s="208"/>
      <c r="AC175" s="70"/>
      <c r="AD175" s="28" t="e">
        <f>INDEX(※編集不可※選択項目!$P$3:$P$51,MATCH(入力例!G175&amp;入力例!H175&amp;入力例!I175,※編集不可※選択項目!$Q$3:$Q$51,0))</f>
        <v>#N/A</v>
      </c>
      <c r="AE175" s="28" t="str">
        <f>IF(I175&lt;&gt;"該当なし","",
IF(G175&amp;H175=※編集不可※選択項目!$J$3,VLOOKUP(入力例!U175,※編集不可※選択項目!$N$2:$P$13,3,TRUE),
IF(G175&amp;H175=※編集不可※選択項目!$J$15,VLOOKUP(入力例!U175,※編集不可※選択項目!$N$14:$P$25,3,TRUE),
IF(G175&amp;H175=※編集不可※選択項目!$J$27,VLOOKUP(入力例!U175,※編集不可※選択項目!$N$26:$P$41,3,TRUE),
IF(G175&amp;H175=※編集不可※選択項目!$J$43,VLOOKUP(入力例!U175,※編集不可※選択項目!$N$42:$P$46,3,TRUE),
IF(G175&amp;H175=※編集不可※選択項目!$J$48,VLOOKUP(入力例!U175,※編集不可※選択項目!$N$48:$P$51,3,TRUE),""))))))</f>
        <v/>
      </c>
      <c r="AF175" s="29" t="e">
        <f>VLOOKUP(Y175&amp;G175&amp;H175,※編集不可※選択項目!U:V,2,FALSE)</f>
        <v>#N/A</v>
      </c>
      <c r="AG175" s="28" t="str">
        <f t="shared" si="36"/>
        <v/>
      </c>
      <c r="AH175" s="29" t="str">
        <f t="shared" si="29"/>
        <v/>
      </c>
      <c r="AI175" s="197"/>
      <c r="AJ175" s="197"/>
      <c r="AK175" s="198"/>
      <c r="AL175" s="152">
        <f t="shared" si="37"/>
        <v>0</v>
      </c>
      <c r="AM175" s="152">
        <f t="shared" si="38"/>
        <v>0</v>
      </c>
      <c r="AN175" s="152">
        <f t="shared" si="31"/>
        <v>0</v>
      </c>
      <c r="AO175" s="152" t="str">
        <f t="shared" si="39"/>
        <v/>
      </c>
      <c r="AP175" s="209">
        <f t="shared" si="40"/>
        <v>0</v>
      </c>
      <c r="AQ175" s="209">
        <f t="shared" si="41"/>
        <v>0</v>
      </c>
    </row>
    <row r="176" spans="1:43" s="29" customFormat="1" ht="25" customHeight="1">
      <c r="A176" s="201">
        <f t="shared" si="32"/>
        <v>165</v>
      </c>
      <c r="B176" s="49" t="str">
        <f t="shared" si="30"/>
        <v/>
      </c>
      <c r="C176" s="201"/>
      <c r="D176" s="45" t="str">
        <f t="shared" si="33"/>
        <v/>
      </c>
      <c r="E176" s="45" t="str">
        <f t="shared" si="34"/>
        <v/>
      </c>
      <c r="F176" s="195"/>
      <c r="G176" s="202"/>
      <c r="H176" s="195"/>
      <c r="I176" s="45" t="str">
        <f>IF(OR(G176="",H176="",U176=""),"",IFERROR(VLOOKUP(G176&amp;H176&amp;U176,※編集不可※選択項目!$K$3:$P$51,5,FALSE),"該当なし"))</f>
        <v/>
      </c>
      <c r="J176" s="203"/>
      <c r="K176" s="195"/>
      <c r="L176" s="45" t="str">
        <f t="shared" si="42"/>
        <v/>
      </c>
      <c r="M176" s="195"/>
      <c r="N176" s="195"/>
      <c r="O176" s="45"/>
      <c r="P176" s="45"/>
      <c r="Q176" s="45"/>
      <c r="R176" s="45"/>
      <c r="S176" s="46" t="str">
        <f t="shared" si="35"/>
        <v/>
      </c>
      <c r="T176" s="204"/>
      <c r="U176" s="205"/>
      <c r="V176" s="206"/>
      <c r="W176" s="205"/>
      <c r="X176" s="206"/>
      <c r="Y176" s="195"/>
      <c r="Z176" s="207"/>
      <c r="AA176" s="203"/>
      <c r="AB176" s="208"/>
      <c r="AC176" s="70"/>
      <c r="AD176" s="28" t="e">
        <f>INDEX(※編集不可※選択項目!$P$3:$P$51,MATCH(入力例!G176&amp;入力例!H176&amp;入力例!I176,※編集不可※選択項目!$Q$3:$Q$51,0))</f>
        <v>#N/A</v>
      </c>
      <c r="AE176" s="28" t="str">
        <f>IF(I176&lt;&gt;"該当なし","",
IF(G176&amp;H176=※編集不可※選択項目!$J$3,VLOOKUP(入力例!U176,※編集不可※選択項目!$N$2:$P$13,3,TRUE),
IF(G176&amp;H176=※編集不可※選択項目!$J$15,VLOOKUP(入力例!U176,※編集不可※選択項目!$N$14:$P$25,3,TRUE),
IF(G176&amp;H176=※編集不可※選択項目!$J$27,VLOOKUP(入力例!U176,※編集不可※選択項目!$N$26:$P$41,3,TRUE),
IF(G176&amp;H176=※編集不可※選択項目!$J$43,VLOOKUP(入力例!U176,※編集不可※選択項目!$N$42:$P$46,3,TRUE),
IF(G176&amp;H176=※編集不可※選択項目!$J$48,VLOOKUP(入力例!U176,※編集不可※選択項目!$N$48:$P$51,3,TRUE),""))))))</f>
        <v/>
      </c>
      <c r="AF176" s="29" t="e">
        <f>VLOOKUP(Y176&amp;G176&amp;H176,※編集不可※選択項目!U:V,2,FALSE)</f>
        <v>#N/A</v>
      </c>
      <c r="AG176" s="28" t="str">
        <f t="shared" si="36"/>
        <v/>
      </c>
      <c r="AH176" s="29" t="str">
        <f t="shared" si="29"/>
        <v/>
      </c>
      <c r="AI176" s="197"/>
      <c r="AJ176" s="197"/>
      <c r="AK176" s="198"/>
      <c r="AL176" s="152">
        <f t="shared" si="37"/>
        <v>0</v>
      </c>
      <c r="AM176" s="152">
        <f t="shared" si="38"/>
        <v>0</v>
      </c>
      <c r="AN176" s="152">
        <f t="shared" si="31"/>
        <v>0</v>
      </c>
      <c r="AO176" s="152" t="str">
        <f t="shared" si="39"/>
        <v/>
      </c>
      <c r="AP176" s="209">
        <f t="shared" si="40"/>
        <v>0</v>
      </c>
      <c r="AQ176" s="209">
        <f t="shared" si="41"/>
        <v>0</v>
      </c>
    </row>
    <row r="177" spans="1:43" s="29" customFormat="1" ht="25" customHeight="1">
      <c r="A177" s="201">
        <f t="shared" si="32"/>
        <v>166</v>
      </c>
      <c r="B177" s="49" t="str">
        <f t="shared" si="30"/>
        <v/>
      </c>
      <c r="C177" s="201"/>
      <c r="D177" s="45" t="str">
        <f t="shared" si="33"/>
        <v/>
      </c>
      <c r="E177" s="45" t="str">
        <f t="shared" si="34"/>
        <v/>
      </c>
      <c r="F177" s="195"/>
      <c r="G177" s="202"/>
      <c r="H177" s="195"/>
      <c r="I177" s="45" t="str">
        <f>IF(OR(G177="",H177="",U177=""),"",IFERROR(VLOOKUP(G177&amp;H177&amp;U177,※編集不可※選択項目!$K$3:$P$51,5,FALSE),"該当なし"))</f>
        <v/>
      </c>
      <c r="J177" s="203"/>
      <c r="K177" s="195"/>
      <c r="L177" s="45" t="str">
        <f t="shared" si="42"/>
        <v/>
      </c>
      <c r="M177" s="195"/>
      <c r="N177" s="195"/>
      <c r="O177" s="45"/>
      <c r="P177" s="45"/>
      <c r="Q177" s="45"/>
      <c r="R177" s="45"/>
      <c r="S177" s="46" t="str">
        <f t="shared" si="35"/>
        <v/>
      </c>
      <c r="T177" s="204"/>
      <c r="U177" s="205"/>
      <c r="V177" s="206"/>
      <c r="W177" s="205"/>
      <c r="X177" s="206"/>
      <c r="Y177" s="195"/>
      <c r="Z177" s="207"/>
      <c r="AA177" s="203"/>
      <c r="AB177" s="208"/>
      <c r="AC177" s="70"/>
      <c r="AD177" s="28" t="e">
        <f>INDEX(※編集不可※選択項目!$P$3:$P$51,MATCH(入力例!G177&amp;入力例!H177&amp;入力例!I177,※編集不可※選択項目!$Q$3:$Q$51,0))</f>
        <v>#N/A</v>
      </c>
      <c r="AE177" s="28" t="str">
        <f>IF(I177&lt;&gt;"該当なし","",
IF(G177&amp;H177=※編集不可※選択項目!$J$3,VLOOKUP(入力例!U177,※編集不可※選択項目!$N$2:$P$13,3,TRUE),
IF(G177&amp;H177=※編集不可※選択項目!$J$15,VLOOKUP(入力例!U177,※編集不可※選択項目!$N$14:$P$25,3,TRUE),
IF(G177&amp;H177=※編集不可※選択項目!$J$27,VLOOKUP(入力例!U177,※編集不可※選択項目!$N$26:$P$41,3,TRUE),
IF(G177&amp;H177=※編集不可※選択項目!$J$43,VLOOKUP(入力例!U177,※編集不可※選択項目!$N$42:$P$46,3,TRUE),
IF(G177&amp;H177=※編集不可※選択項目!$J$48,VLOOKUP(入力例!U177,※編集不可※選択項目!$N$48:$P$51,3,TRUE),""))))))</f>
        <v/>
      </c>
      <c r="AF177" s="29" t="e">
        <f>VLOOKUP(Y177&amp;G177&amp;H177,※編集不可※選択項目!U:V,2,FALSE)</f>
        <v>#N/A</v>
      </c>
      <c r="AG177" s="28" t="str">
        <f t="shared" si="36"/>
        <v/>
      </c>
      <c r="AH177" s="29" t="str">
        <f t="shared" si="29"/>
        <v/>
      </c>
      <c r="AI177" s="197"/>
      <c r="AJ177" s="197"/>
      <c r="AK177" s="198"/>
      <c r="AL177" s="152">
        <f t="shared" si="37"/>
        <v>0</v>
      </c>
      <c r="AM177" s="152">
        <f t="shared" si="38"/>
        <v>0</v>
      </c>
      <c r="AN177" s="152">
        <f t="shared" si="31"/>
        <v>0</v>
      </c>
      <c r="AO177" s="152" t="str">
        <f t="shared" si="39"/>
        <v/>
      </c>
      <c r="AP177" s="209">
        <f t="shared" si="40"/>
        <v>0</v>
      </c>
      <c r="AQ177" s="209">
        <f t="shared" si="41"/>
        <v>0</v>
      </c>
    </row>
    <row r="178" spans="1:43" s="29" customFormat="1" ht="25" customHeight="1">
      <c r="A178" s="201">
        <f t="shared" si="32"/>
        <v>167</v>
      </c>
      <c r="B178" s="49" t="str">
        <f t="shared" si="30"/>
        <v/>
      </c>
      <c r="C178" s="201"/>
      <c r="D178" s="45" t="str">
        <f t="shared" si="33"/>
        <v/>
      </c>
      <c r="E178" s="45" t="str">
        <f t="shared" si="34"/>
        <v/>
      </c>
      <c r="F178" s="195"/>
      <c r="G178" s="202"/>
      <c r="H178" s="195"/>
      <c r="I178" s="45" t="str">
        <f>IF(OR(G178="",H178="",U178=""),"",IFERROR(VLOOKUP(G178&amp;H178&amp;U178,※編集不可※選択項目!$K$3:$P$51,5,FALSE),"該当なし"))</f>
        <v/>
      </c>
      <c r="J178" s="203"/>
      <c r="K178" s="195"/>
      <c r="L178" s="45" t="str">
        <f t="shared" si="42"/>
        <v/>
      </c>
      <c r="M178" s="195"/>
      <c r="N178" s="195"/>
      <c r="O178" s="45"/>
      <c r="P178" s="45"/>
      <c r="Q178" s="45"/>
      <c r="R178" s="45"/>
      <c r="S178" s="46" t="str">
        <f t="shared" si="35"/>
        <v/>
      </c>
      <c r="T178" s="204"/>
      <c r="U178" s="205"/>
      <c r="V178" s="206"/>
      <c r="W178" s="205"/>
      <c r="X178" s="206"/>
      <c r="Y178" s="195"/>
      <c r="Z178" s="207"/>
      <c r="AA178" s="203"/>
      <c r="AB178" s="208"/>
      <c r="AC178" s="70"/>
      <c r="AD178" s="28" t="e">
        <f>INDEX(※編集不可※選択項目!$P$3:$P$51,MATCH(入力例!G178&amp;入力例!H178&amp;入力例!I178,※編集不可※選択項目!$Q$3:$Q$51,0))</f>
        <v>#N/A</v>
      </c>
      <c r="AE178" s="28" t="str">
        <f>IF(I178&lt;&gt;"該当なし","",
IF(G178&amp;H178=※編集不可※選択項目!$J$3,VLOOKUP(入力例!U178,※編集不可※選択項目!$N$2:$P$13,3,TRUE),
IF(G178&amp;H178=※編集不可※選択項目!$J$15,VLOOKUP(入力例!U178,※編集不可※選択項目!$N$14:$P$25,3,TRUE),
IF(G178&amp;H178=※編集不可※選択項目!$J$27,VLOOKUP(入力例!U178,※編集不可※選択項目!$N$26:$P$41,3,TRUE),
IF(G178&amp;H178=※編集不可※選択項目!$J$43,VLOOKUP(入力例!U178,※編集不可※選択項目!$N$42:$P$46,3,TRUE),
IF(G178&amp;H178=※編集不可※選択項目!$J$48,VLOOKUP(入力例!U178,※編集不可※選択項目!$N$48:$P$51,3,TRUE),""))))))</f>
        <v/>
      </c>
      <c r="AF178" s="29" t="e">
        <f>VLOOKUP(Y178&amp;G178&amp;H178,※編集不可※選択項目!U:V,2,FALSE)</f>
        <v>#N/A</v>
      </c>
      <c r="AG178" s="28" t="str">
        <f t="shared" si="36"/>
        <v/>
      </c>
      <c r="AH178" s="29" t="str">
        <f t="shared" si="29"/>
        <v/>
      </c>
      <c r="AI178" s="197"/>
      <c r="AJ178" s="197"/>
      <c r="AK178" s="198"/>
      <c r="AL178" s="152">
        <f t="shared" si="37"/>
        <v>0</v>
      </c>
      <c r="AM178" s="152">
        <f t="shared" si="38"/>
        <v>0</v>
      </c>
      <c r="AN178" s="152">
        <f t="shared" si="31"/>
        <v>0</v>
      </c>
      <c r="AO178" s="152" t="str">
        <f t="shared" si="39"/>
        <v/>
      </c>
      <c r="AP178" s="209">
        <f t="shared" si="40"/>
        <v>0</v>
      </c>
      <c r="AQ178" s="209">
        <f t="shared" si="41"/>
        <v>0</v>
      </c>
    </row>
    <row r="179" spans="1:43" s="29" customFormat="1" ht="25" customHeight="1">
      <c r="A179" s="201">
        <f t="shared" si="32"/>
        <v>168</v>
      </c>
      <c r="B179" s="49" t="str">
        <f t="shared" si="30"/>
        <v/>
      </c>
      <c r="C179" s="201"/>
      <c r="D179" s="45" t="str">
        <f t="shared" si="33"/>
        <v/>
      </c>
      <c r="E179" s="45" t="str">
        <f t="shared" si="34"/>
        <v/>
      </c>
      <c r="F179" s="195"/>
      <c r="G179" s="202"/>
      <c r="H179" s="195"/>
      <c r="I179" s="45" t="str">
        <f>IF(OR(G179="",H179="",U179=""),"",IFERROR(VLOOKUP(G179&amp;H179&amp;U179,※編集不可※選択項目!$K$3:$P$51,5,FALSE),"該当なし"))</f>
        <v/>
      </c>
      <c r="J179" s="203"/>
      <c r="K179" s="195"/>
      <c r="L179" s="45" t="str">
        <f t="shared" si="42"/>
        <v/>
      </c>
      <c r="M179" s="195"/>
      <c r="N179" s="195"/>
      <c r="O179" s="45"/>
      <c r="P179" s="45"/>
      <c r="Q179" s="45"/>
      <c r="R179" s="45"/>
      <c r="S179" s="46" t="str">
        <f t="shared" si="35"/>
        <v/>
      </c>
      <c r="T179" s="204"/>
      <c r="U179" s="205"/>
      <c r="V179" s="206"/>
      <c r="W179" s="205"/>
      <c r="X179" s="206"/>
      <c r="Y179" s="195"/>
      <c r="Z179" s="207"/>
      <c r="AA179" s="203"/>
      <c r="AB179" s="208"/>
      <c r="AC179" s="70"/>
      <c r="AD179" s="28" t="e">
        <f>INDEX(※編集不可※選択項目!$P$3:$P$51,MATCH(入力例!G179&amp;入力例!H179&amp;入力例!I179,※編集不可※選択項目!$Q$3:$Q$51,0))</f>
        <v>#N/A</v>
      </c>
      <c r="AE179" s="28" t="str">
        <f>IF(I179&lt;&gt;"該当なし","",
IF(G179&amp;H179=※編集不可※選択項目!$J$3,VLOOKUP(入力例!U179,※編集不可※選択項目!$N$2:$P$13,3,TRUE),
IF(G179&amp;H179=※編集不可※選択項目!$J$15,VLOOKUP(入力例!U179,※編集不可※選択項目!$N$14:$P$25,3,TRUE),
IF(G179&amp;H179=※編集不可※選択項目!$J$27,VLOOKUP(入力例!U179,※編集不可※選択項目!$N$26:$P$41,3,TRUE),
IF(G179&amp;H179=※編集不可※選択項目!$J$43,VLOOKUP(入力例!U179,※編集不可※選択項目!$N$42:$P$46,3,TRUE),
IF(G179&amp;H179=※編集不可※選択項目!$J$48,VLOOKUP(入力例!U179,※編集不可※選択項目!$N$48:$P$51,3,TRUE),""))))))</f>
        <v/>
      </c>
      <c r="AF179" s="29" t="e">
        <f>VLOOKUP(Y179&amp;G179&amp;H179,※編集不可※選択項目!U:V,2,FALSE)</f>
        <v>#N/A</v>
      </c>
      <c r="AG179" s="28" t="str">
        <f t="shared" si="36"/>
        <v/>
      </c>
      <c r="AH179" s="29" t="str">
        <f t="shared" si="29"/>
        <v/>
      </c>
      <c r="AI179" s="197"/>
      <c r="AJ179" s="197"/>
      <c r="AK179" s="198"/>
      <c r="AL179" s="152">
        <f t="shared" si="37"/>
        <v>0</v>
      </c>
      <c r="AM179" s="152">
        <f t="shared" si="38"/>
        <v>0</v>
      </c>
      <c r="AN179" s="152">
        <f t="shared" si="31"/>
        <v>0</v>
      </c>
      <c r="AO179" s="152" t="str">
        <f t="shared" si="39"/>
        <v/>
      </c>
      <c r="AP179" s="209">
        <f t="shared" si="40"/>
        <v>0</v>
      </c>
      <c r="AQ179" s="209">
        <f t="shared" si="41"/>
        <v>0</v>
      </c>
    </row>
    <row r="180" spans="1:43" s="29" customFormat="1" ht="25" customHeight="1">
      <c r="A180" s="201">
        <f t="shared" si="32"/>
        <v>169</v>
      </c>
      <c r="B180" s="49" t="str">
        <f t="shared" si="30"/>
        <v/>
      </c>
      <c r="C180" s="201"/>
      <c r="D180" s="45" t="str">
        <f t="shared" si="33"/>
        <v/>
      </c>
      <c r="E180" s="45" t="str">
        <f t="shared" si="34"/>
        <v/>
      </c>
      <c r="F180" s="195"/>
      <c r="G180" s="202"/>
      <c r="H180" s="195"/>
      <c r="I180" s="45" t="str">
        <f>IF(OR(G180="",H180="",U180=""),"",IFERROR(VLOOKUP(G180&amp;H180&amp;U180,※編集不可※選択項目!$K$3:$P$51,5,FALSE),"該当なし"))</f>
        <v/>
      </c>
      <c r="J180" s="203"/>
      <c r="K180" s="195"/>
      <c r="L180" s="45" t="str">
        <f t="shared" si="42"/>
        <v/>
      </c>
      <c r="M180" s="195"/>
      <c r="N180" s="195"/>
      <c r="O180" s="45"/>
      <c r="P180" s="45"/>
      <c r="Q180" s="45"/>
      <c r="R180" s="45"/>
      <c r="S180" s="46" t="str">
        <f t="shared" si="35"/>
        <v/>
      </c>
      <c r="T180" s="204"/>
      <c r="U180" s="205"/>
      <c r="V180" s="206"/>
      <c r="W180" s="205"/>
      <c r="X180" s="206"/>
      <c r="Y180" s="195"/>
      <c r="Z180" s="207"/>
      <c r="AA180" s="203"/>
      <c r="AB180" s="208"/>
      <c r="AC180" s="70"/>
      <c r="AD180" s="28" t="e">
        <f>INDEX(※編集不可※選択項目!$P$3:$P$51,MATCH(入力例!G180&amp;入力例!H180&amp;入力例!I180,※編集不可※選択項目!$Q$3:$Q$51,0))</f>
        <v>#N/A</v>
      </c>
      <c r="AE180" s="28" t="str">
        <f>IF(I180&lt;&gt;"該当なし","",
IF(G180&amp;H180=※編集不可※選択項目!$J$3,VLOOKUP(入力例!U180,※編集不可※選択項目!$N$2:$P$13,3,TRUE),
IF(G180&amp;H180=※編集不可※選択項目!$J$15,VLOOKUP(入力例!U180,※編集不可※選択項目!$N$14:$P$25,3,TRUE),
IF(G180&amp;H180=※編集不可※選択項目!$J$27,VLOOKUP(入力例!U180,※編集不可※選択項目!$N$26:$P$41,3,TRUE),
IF(G180&amp;H180=※編集不可※選択項目!$J$43,VLOOKUP(入力例!U180,※編集不可※選択項目!$N$42:$P$46,3,TRUE),
IF(G180&amp;H180=※編集不可※選択項目!$J$48,VLOOKUP(入力例!U180,※編集不可※選択項目!$N$48:$P$51,3,TRUE),""))))))</f>
        <v/>
      </c>
      <c r="AF180" s="29" t="e">
        <f>VLOOKUP(Y180&amp;G180&amp;H180,※編集不可※選択項目!U:V,2,FALSE)</f>
        <v>#N/A</v>
      </c>
      <c r="AG180" s="28" t="str">
        <f t="shared" si="36"/>
        <v/>
      </c>
      <c r="AH180" s="29" t="str">
        <f t="shared" si="29"/>
        <v/>
      </c>
      <c r="AI180" s="197"/>
      <c r="AJ180" s="197"/>
      <c r="AK180" s="198"/>
      <c r="AL180" s="152">
        <f t="shared" si="37"/>
        <v>0</v>
      </c>
      <c r="AM180" s="152">
        <f t="shared" si="38"/>
        <v>0</v>
      </c>
      <c r="AN180" s="152">
        <f t="shared" si="31"/>
        <v>0</v>
      </c>
      <c r="AO180" s="152" t="str">
        <f t="shared" si="39"/>
        <v/>
      </c>
      <c r="AP180" s="209">
        <f t="shared" si="40"/>
        <v>0</v>
      </c>
      <c r="AQ180" s="209">
        <f t="shared" si="41"/>
        <v>0</v>
      </c>
    </row>
    <row r="181" spans="1:43" s="29" customFormat="1" ht="25" customHeight="1">
      <c r="A181" s="201">
        <f t="shared" si="32"/>
        <v>170</v>
      </c>
      <c r="B181" s="49" t="str">
        <f t="shared" si="30"/>
        <v/>
      </c>
      <c r="C181" s="201"/>
      <c r="D181" s="45" t="str">
        <f t="shared" si="33"/>
        <v/>
      </c>
      <c r="E181" s="45" t="str">
        <f t="shared" si="34"/>
        <v/>
      </c>
      <c r="F181" s="195"/>
      <c r="G181" s="202"/>
      <c r="H181" s="195"/>
      <c r="I181" s="45" t="str">
        <f>IF(OR(G181="",H181="",U181=""),"",IFERROR(VLOOKUP(G181&amp;H181&amp;U181,※編集不可※選択項目!$K$3:$P$51,5,FALSE),"該当なし"))</f>
        <v/>
      </c>
      <c r="J181" s="203"/>
      <c r="K181" s="195"/>
      <c r="L181" s="45" t="str">
        <f t="shared" si="42"/>
        <v/>
      </c>
      <c r="M181" s="195"/>
      <c r="N181" s="195"/>
      <c r="O181" s="45"/>
      <c r="P181" s="45"/>
      <c r="Q181" s="45"/>
      <c r="R181" s="45"/>
      <c r="S181" s="46" t="str">
        <f t="shared" si="35"/>
        <v/>
      </c>
      <c r="T181" s="204"/>
      <c r="U181" s="205"/>
      <c r="V181" s="206"/>
      <c r="W181" s="205"/>
      <c r="X181" s="206"/>
      <c r="Y181" s="195"/>
      <c r="Z181" s="207"/>
      <c r="AA181" s="203"/>
      <c r="AB181" s="208"/>
      <c r="AC181" s="70"/>
      <c r="AD181" s="28" t="e">
        <f>INDEX(※編集不可※選択項目!$P$3:$P$51,MATCH(入力例!G181&amp;入力例!H181&amp;入力例!I181,※編集不可※選択項目!$Q$3:$Q$51,0))</f>
        <v>#N/A</v>
      </c>
      <c r="AE181" s="28" t="str">
        <f>IF(I181&lt;&gt;"該当なし","",
IF(G181&amp;H181=※編集不可※選択項目!$J$3,VLOOKUP(入力例!U181,※編集不可※選択項目!$N$2:$P$13,3,TRUE),
IF(G181&amp;H181=※編集不可※選択項目!$J$15,VLOOKUP(入力例!U181,※編集不可※選択項目!$N$14:$P$25,3,TRUE),
IF(G181&amp;H181=※編集不可※選択項目!$J$27,VLOOKUP(入力例!U181,※編集不可※選択項目!$N$26:$P$41,3,TRUE),
IF(G181&amp;H181=※編集不可※選択項目!$J$43,VLOOKUP(入力例!U181,※編集不可※選択項目!$N$42:$P$46,3,TRUE),
IF(G181&amp;H181=※編集不可※選択項目!$J$48,VLOOKUP(入力例!U181,※編集不可※選択項目!$N$48:$P$51,3,TRUE),""))))))</f>
        <v/>
      </c>
      <c r="AF181" s="29" t="e">
        <f>VLOOKUP(Y181&amp;G181&amp;H181,※編集不可※選択項目!U:V,2,FALSE)</f>
        <v>#N/A</v>
      </c>
      <c r="AG181" s="28" t="str">
        <f t="shared" si="36"/>
        <v/>
      </c>
      <c r="AH181" s="29" t="str">
        <f t="shared" si="29"/>
        <v/>
      </c>
      <c r="AI181" s="197"/>
      <c r="AJ181" s="197"/>
      <c r="AK181" s="198"/>
      <c r="AL181" s="152">
        <f t="shared" si="37"/>
        <v>0</v>
      </c>
      <c r="AM181" s="152">
        <f t="shared" si="38"/>
        <v>0</v>
      </c>
      <c r="AN181" s="152">
        <f t="shared" si="31"/>
        <v>0</v>
      </c>
      <c r="AO181" s="152" t="str">
        <f t="shared" si="39"/>
        <v/>
      </c>
      <c r="AP181" s="209">
        <f t="shared" si="40"/>
        <v>0</v>
      </c>
      <c r="AQ181" s="209">
        <f t="shared" si="41"/>
        <v>0</v>
      </c>
    </row>
    <row r="182" spans="1:43" s="29" customFormat="1" ht="25" customHeight="1">
      <c r="A182" s="201">
        <f t="shared" si="32"/>
        <v>171</v>
      </c>
      <c r="B182" s="49" t="str">
        <f t="shared" si="30"/>
        <v/>
      </c>
      <c r="C182" s="201"/>
      <c r="D182" s="45" t="str">
        <f t="shared" si="33"/>
        <v/>
      </c>
      <c r="E182" s="45" t="str">
        <f t="shared" si="34"/>
        <v/>
      </c>
      <c r="F182" s="195"/>
      <c r="G182" s="202"/>
      <c r="H182" s="195"/>
      <c r="I182" s="45" t="str">
        <f>IF(OR(G182="",H182="",U182=""),"",IFERROR(VLOOKUP(G182&amp;H182&amp;U182,※編集不可※選択項目!$K$3:$P$51,5,FALSE),"該当なし"))</f>
        <v/>
      </c>
      <c r="J182" s="203"/>
      <c r="K182" s="195"/>
      <c r="L182" s="45" t="str">
        <f t="shared" si="42"/>
        <v/>
      </c>
      <c r="M182" s="195"/>
      <c r="N182" s="195"/>
      <c r="O182" s="45"/>
      <c r="P182" s="45"/>
      <c r="Q182" s="45"/>
      <c r="R182" s="45"/>
      <c r="S182" s="46" t="str">
        <f t="shared" si="35"/>
        <v/>
      </c>
      <c r="T182" s="204"/>
      <c r="U182" s="205"/>
      <c r="V182" s="206"/>
      <c r="W182" s="205"/>
      <c r="X182" s="206"/>
      <c r="Y182" s="195"/>
      <c r="Z182" s="207"/>
      <c r="AA182" s="203"/>
      <c r="AB182" s="208"/>
      <c r="AC182" s="70"/>
      <c r="AD182" s="28" t="e">
        <f>INDEX(※編集不可※選択項目!$P$3:$P$51,MATCH(入力例!G182&amp;入力例!H182&amp;入力例!I182,※編集不可※選択項目!$Q$3:$Q$51,0))</f>
        <v>#N/A</v>
      </c>
      <c r="AE182" s="28" t="str">
        <f>IF(I182&lt;&gt;"該当なし","",
IF(G182&amp;H182=※編集不可※選択項目!$J$3,VLOOKUP(入力例!U182,※編集不可※選択項目!$N$2:$P$13,3,TRUE),
IF(G182&amp;H182=※編集不可※選択項目!$J$15,VLOOKUP(入力例!U182,※編集不可※選択項目!$N$14:$P$25,3,TRUE),
IF(G182&amp;H182=※編集不可※選択項目!$J$27,VLOOKUP(入力例!U182,※編集不可※選択項目!$N$26:$P$41,3,TRUE),
IF(G182&amp;H182=※編集不可※選択項目!$J$43,VLOOKUP(入力例!U182,※編集不可※選択項目!$N$42:$P$46,3,TRUE),
IF(G182&amp;H182=※編集不可※選択項目!$J$48,VLOOKUP(入力例!U182,※編集不可※選択項目!$N$48:$P$51,3,TRUE),""))))))</f>
        <v/>
      </c>
      <c r="AF182" s="29" t="e">
        <f>VLOOKUP(Y182&amp;G182&amp;H182,※編集不可※選択項目!U:V,2,FALSE)</f>
        <v>#N/A</v>
      </c>
      <c r="AG182" s="28" t="str">
        <f t="shared" si="36"/>
        <v/>
      </c>
      <c r="AH182" s="29" t="str">
        <f t="shared" si="29"/>
        <v/>
      </c>
      <c r="AI182" s="197"/>
      <c r="AJ182" s="197"/>
      <c r="AK182" s="198"/>
      <c r="AL182" s="152">
        <f t="shared" si="37"/>
        <v>0</v>
      </c>
      <c r="AM182" s="152">
        <f t="shared" si="38"/>
        <v>0</v>
      </c>
      <c r="AN182" s="152">
        <f t="shared" si="31"/>
        <v>0</v>
      </c>
      <c r="AO182" s="152" t="str">
        <f t="shared" si="39"/>
        <v/>
      </c>
      <c r="AP182" s="209">
        <f t="shared" si="40"/>
        <v>0</v>
      </c>
      <c r="AQ182" s="209">
        <f t="shared" si="41"/>
        <v>0</v>
      </c>
    </row>
    <row r="183" spans="1:43" s="29" customFormat="1" ht="25" customHeight="1">
      <c r="A183" s="201">
        <f t="shared" si="32"/>
        <v>172</v>
      </c>
      <c r="B183" s="49" t="str">
        <f t="shared" si="30"/>
        <v/>
      </c>
      <c r="C183" s="201"/>
      <c r="D183" s="45" t="str">
        <f t="shared" si="33"/>
        <v/>
      </c>
      <c r="E183" s="45" t="str">
        <f t="shared" si="34"/>
        <v/>
      </c>
      <c r="F183" s="195"/>
      <c r="G183" s="202"/>
      <c r="H183" s="195"/>
      <c r="I183" s="45" t="str">
        <f>IF(OR(G183="",H183="",U183=""),"",IFERROR(VLOOKUP(G183&amp;H183&amp;U183,※編集不可※選択項目!$K$3:$P$51,5,FALSE),"該当なし"))</f>
        <v/>
      </c>
      <c r="J183" s="203"/>
      <c r="K183" s="195"/>
      <c r="L183" s="45" t="str">
        <f t="shared" si="42"/>
        <v/>
      </c>
      <c r="M183" s="195"/>
      <c r="N183" s="195"/>
      <c r="O183" s="45"/>
      <c r="P183" s="45"/>
      <c r="Q183" s="45"/>
      <c r="R183" s="45"/>
      <c r="S183" s="46" t="str">
        <f t="shared" si="35"/>
        <v/>
      </c>
      <c r="T183" s="204"/>
      <c r="U183" s="205"/>
      <c r="V183" s="206"/>
      <c r="W183" s="205"/>
      <c r="X183" s="206"/>
      <c r="Y183" s="195"/>
      <c r="Z183" s="207"/>
      <c r="AA183" s="203"/>
      <c r="AB183" s="208"/>
      <c r="AC183" s="70"/>
      <c r="AD183" s="28" t="e">
        <f>INDEX(※編集不可※選択項目!$P$3:$P$51,MATCH(入力例!G183&amp;入力例!H183&amp;入力例!I183,※編集不可※選択項目!$Q$3:$Q$51,0))</f>
        <v>#N/A</v>
      </c>
      <c r="AE183" s="28" t="str">
        <f>IF(I183&lt;&gt;"該当なし","",
IF(G183&amp;H183=※編集不可※選択項目!$J$3,VLOOKUP(入力例!U183,※編集不可※選択項目!$N$2:$P$13,3,TRUE),
IF(G183&amp;H183=※編集不可※選択項目!$J$15,VLOOKUP(入力例!U183,※編集不可※選択項目!$N$14:$P$25,3,TRUE),
IF(G183&amp;H183=※編集不可※選択項目!$J$27,VLOOKUP(入力例!U183,※編集不可※選択項目!$N$26:$P$41,3,TRUE),
IF(G183&amp;H183=※編集不可※選択項目!$J$43,VLOOKUP(入力例!U183,※編集不可※選択項目!$N$42:$P$46,3,TRUE),
IF(G183&amp;H183=※編集不可※選択項目!$J$48,VLOOKUP(入力例!U183,※編集不可※選択項目!$N$48:$P$51,3,TRUE),""))))))</f>
        <v/>
      </c>
      <c r="AF183" s="29" t="e">
        <f>VLOOKUP(Y183&amp;G183&amp;H183,※編集不可※選択項目!U:V,2,FALSE)</f>
        <v>#N/A</v>
      </c>
      <c r="AG183" s="28" t="str">
        <f t="shared" si="36"/>
        <v/>
      </c>
      <c r="AH183" s="29" t="str">
        <f t="shared" si="29"/>
        <v/>
      </c>
      <c r="AI183" s="197"/>
      <c r="AJ183" s="197"/>
      <c r="AK183" s="198"/>
      <c r="AL183" s="152">
        <f t="shared" si="37"/>
        <v>0</v>
      </c>
      <c r="AM183" s="152">
        <f t="shared" si="38"/>
        <v>0</v>
      </c>
      <c r="AN183" s="152">
        <f t="shared" si="31"/>
        <v>0</v>
      </c>
      <c r="AO183" s="152" t="str">
        <f t="shared" si="39"/>
        <v/>
      </c>
      <c r="AP183" s="209">
        <f t="shared" si="40"/>
        <v>0</v>
      </c>
      <c r="AQ183" s="209">
        <f t="shared" si="41"/>
        <v>0</v>
      </c>
    </row>
    <row r="184" spans="1:43" s="29" customFormat="1" ht="25" customHeight="1">
      <c r="A184" s="201">
        <f t="shared" si="32"/>
        <v>173</v>
      </c>
      <c r="B184" s="49" t="str">
        <f t="shared" si="30"/>
        <v/>
      </c>
      <c r="C184" s="201"/>
      <c r="D184" s="45" t="str">
        <f t="shared" si="33"/>
        <v/>
      </c>
      <c r="E184" s="45" t="str">
        <f t="shared" si="34"/>
        <v/>
      </c>
      <c r="F184" s="195"/>
      <c r="G184" s="202"/>
      <c r="H184" s="195"/>
      <c r="I184" s="45" t="str">
        <f>IF(OR(G184="",H184="",U184=""),"",IFERROR(VLOOKUP(G184&amp;H184&amp;U184,※編集不可※選択項目!$K$3:$P$51,5,FALSE),"該当なし"))</f>
        <v/>
      </c>
      <c r="J184" s="203"/>
      <c r="K184" s="195"/>
      <c r="L184" s="45" t="str">
        <f t="shared" si="42"/>
        <v/>
      </c>
      <c r="M184" s="195"/>
      <c r="N184" s="195"/>
      <c r="O184" s="45"/>
      <c r="P184" s="45"/>
      <c r="Q184" s="45"/>
      <c r="R184" s="45"/>
      <c r="S184" s="46" t="str">
        <f t="shared" si="35"/>
        <v/>
      </c>
      <c r="T184" s="204"/>
      <c r="U184" s="205"/>
      <c r="V184" s="206"/>
      <c r="W184" s="205"/>
      <c r="X184" s="206"/>
      <c r="Y184" s="195"/>
      <c r="Z184" s="207"/>
      <c r="AA184" s="203"/>
      <c r="AB184" s="208"/>
      <c r="AC184" s="70"/>
      <c r="AD184" s="28" t="e">
        <f>INDEX(※編集不可※選択項目!$P$3:$P$51,MATCH(入力例!G184&amp;入力例!H184&amp;入力例!I184,※編集不可※選択項目!$Q$3:$Q$51,0))</f>
        <v>#N/A</v>
      </c>
      <c r="AE184" s="28" t="str">
        <f>IF(I184&lt;&gt;"該当なし","",
IF(G184&amp;H184=※編集不可※選択項目!$J$3,VLOOKUP(入力例!U184,※編集不可※選択項目!$N$2:$P$13,3,TRUE),
IF(G184&amp;H184=※編集不可※選択項目!$J$15,VLOOKUP(入力例!U184,※編集不可※選択項目!$N$14:$P$25,3,TRUE),
IF(G184&amp;H184=※編集不可※選択項目!$J$27,VLOOKUP(入力例!U184,※編集不可※選択項目!$N$26:$P$41,3,TRUE),
IF(G184&amp;H184=※編集不可※選択項目!$J$43,VLOOKUP(入力例!U184,※編集不可※選択項目!$N$42:$P$46,3,TRUE),
IF(G184&amp;H184=※編集不可※選択項目!$J$48,VLOOKUP(入力例!U184,※編集不可※選択項目!$N$48:$P$51,3,TRUE),""))))))</f>
        <v/>
      </c>
      <c r="AF184" s="29" t="e">
        <f>VLOOKUP(Y184&amp;G184&amp;H184,※編集不可※選択項目!U:V,2,FALSE)</f>
        <v>#N/A</v>
      </c>
      <c r="AG184" s="28" t="str">
        <f t="shared" si="36"/>
        <v/>
      </c>
      <c r="AH184" s="29" t="str">
        <f t="shared" si="29"/>
        <v/>
      </c>
      <c r="AI184" s="197"/>
      <c r="AJ184" s="197"/>
      <c r="AK184" s="198"/>
      <c r="AL184" s="152">
        <f t="shared" si="37"/>
        <v>0</v>
      </c>
      <c r="AM184" s="152">
        <f t="shared" si="38"/>
        <v>0</v>
      </c>
      <c r="AN184" s="152">
        <f t="shared" si="31"/>
        <v>0</v>
      </c>
      <c r="AO184" s="152" t="str">
        <f t="shared" si="39"/>
        <v/>
      </c>
      <c r="AP184" s="209">
        <f t="shared" si="40"/>
        <v>0</v>
      </c>
      <c r="AQ184" s="209">
        <f t="shared" si="41"/>
        <v>0</v>
      </c>
    </row>
    <row r="185" spans="1:43" s="29" customFormat="1" ht="25" customHeight="1">
      <c r="A185" s="201">
        <f t="shared" si="32"/>
        <v>174</v>
      </c>
      <c r="B185" s="49" t="str">
        <f t="shared" si="30"/>
        <v/>
      </c>
      <c r="C185" s="201"/>
      <c r="D185" s="45" t="str">
        <f t="shared" si="33"/>
        <v/>
      </c>
      <c r="E185" s="45" t="str">
        <f t="shared" si="34"/>
        <v/>
      </c>
      <c r="F185" s="195"/>
      <c r="G185" s="202"/>
      <c r="H185" s="195"/>
      <c r="I185" s="45" t="str">
        <f>IF(OR(G185="",H185="",U185=""),"",IFERROR(VLOOKUP(G185&amp;H185&amp;U185,※編集不可※選択項目!$K$3:$P$51,5,FALSE),"該当なし"))</f>
        <v/>
      </c>
      <c r="J185" s="203"/>
      <c r="K185" s="195"/>
      <c r="L185" s="45" t="str">
        <f t="shared" si="42"/>
        <v/>
      </c>
      <c r="M185" s="195"/>
      <c r="N185" s="195"/>
      <c r="O185" s="45"/>
      <c r="P185" s="45"/>
      <c r="Q185" s="45"/>
      <c r="R185" s="45"/>
      <c r="S185" s="46" t="str">
        <f t="shared" si="35"/>
        <v/>
      </c>
      <c r="T185" s="204"/>
      <c r="U185" s="205"/>
      <c r="V185" s="206"/>
      <c r="W185" s="205"/>
      <c r="X185" s="206"/>
      <c r="Y185" s="195"/>
      <c r="Z185" s="207"/>
      <c r="AA185" s="203"/>
      <c r="AB185" s="208"/>
      <c r="AC185" s="70"/>
      <c r="AD185" s="28" t="e">
        <f>INDEX(※編集不可※選択項目!$P$3:$P$51,MATCH(入力例!G185&amp;入力例!H185&amp;入力例!I185,※編集不可※選択項目!$Q$3:$Q$51,0))</f>
        <v>#N/A</v>
      </c>
      <c r="AE185" s="28" t="str">
        <f>IF(I185&lt;&gt;"該当なし","",
IF(G185&amp;H185=※編集不可※選択項目!$J$3,VLOOKUP(入力例!U185,※編集不可※選択項目!$N$2:$P$13,3,TRUE),
IF(G185&amp;H185=※編集不可※選択項目!$J$15,VLOOKUP(入力例!U185,※編集不可※選択項目!$N$14:$P$25,3,TRUE),
IF(G185&amp;H185=※編集不可※選択項目!$J$27,VLOOKUP(入力例!U185,※編集不可※選択項目!$N$26:$P$41,3,TRUE),
IF(G185&amp;H185=※編集不可※選択項目!$J$43,VLOOKUP(入力例!U185,※編集不可※選択項目!$N$42:$P$46,3,TRUE),
IF(G185&amp;H185=※編集不可※選択項目!$J$48,VLOOKUP(入力例!U185,※編集不可※選択項目!$N$48:$P$51,3,TRUE),""))))))</f>
        <v/>
      </c>
      <c r="AF185" s="29" t="e">
        <f>VLOOKUP(Y185&amp;G185&amp;H185,※編集不可※選択項目!U:V,2,FALSE)</f>
        <v>#N/A</v>
      </c>
      <c r="AG185" s="28" t="str">
        <f t="shared" si="36"/>
        <v/>
      </c>
      <c r="AH185" s="29" t="str">
        <f t="shared" si="29"/>
        <v/>
      </c>
      <c r="AI185" s="197"/>
      <c r="AJ185" s="197"/>
      <c r="AK185" s="198"/>
      <c r="AL185" s="152">
        <f t="shared" si="37"/>
        <v>0</v>
      </c>
      <c r="AM185" s="152">
        <f t="shared" si="38"/>
        <v>0</v>
      </c>
      <c r="AN185" s="152">
        <f t="shared" si="31"/>
        <v>0</v>
      </c>
      <c r="AO185" s="152" t="str">
        <f t="shared" si="39"/>
        <v/>
      </c>
      <c r="AP185" s="209">
        <f t="shared" si="40"/>
        <v>0</v>
      </c>
      <c r="AQ185" s="209">
        <f t="shared" si="41"/>
        <v>0</v>
      </c>
    </row>
    <row r="186" spans="1:43" s="29" customFormat="1" ht="25" customHeight="1">
      <c r="A186" s="201">
        <f t="shared" si="32"/>
        <v>175</v>
      </c>
      <c r="B186" s="49" t="str">
        <f t="shared" si="30"/>
        <v/>
      </c>
      <c r="C186" s="201"/>
      <c r="D186" s="45" t="str">
        <f t="shared" si="33"/>
        <v/>
      </c>
      <c r="E186" s="45" t="str">
        <f t="shared" si="34"/>
        <v/>
      </c>
      <c r="F186" s="195"/>
      <c r="G186" s="202"/>
      <c r="H186" s="195"/>
      <c r="I186" s="45" t="str">
        <f>IF(OR(G186="",H186="",U186=""),"",IFERROR(VLOOKUP(G186&amp;H186&amp;U186,※編集不可※選択項目!$K$3:$P$51,5,FALSE),"該当なし"))</f>
        <v/>
      </c>
      <c r="J186" s="203"/>
      <c r="K186" s="195"/>
      <c r="L186" s="45" t="str">
        <f t="shared" si="42"/>
        <v/>
      </c>
      <c r="M186" s="195"/>
      <c r="N186" s="195"/>
      <c r="O186" s="45"/>
      <c r="P186" s="45"/>
      <c r="Q186" s="45"/>
      <c r="R186" s="45"/>
      <c r="S186" s="46" t="str">
        <f t="shared" si="35"/>
        <v/>
      </c>
      <c r="T186" s="204"/>
      <c r="U186" s="205"/>
      <c r="V186" s="206"/>
      <c r="W186" s="205"/>
      <c r="X186" s="206"/>
      <c r="Y186" s="195"/>
      <c r="Z186" s="207"/>
      <c r="AA186" s="203"/>
      <c r="AB186" s="208"/>
      <c r="AC186" s="70"/>
      <c r="AD186" s="28" t="e">
        <f>INDEX(※編集不可※選択項目!$P$3:$P$51,MATCH(入力例!G186&amp;入力例!H186&amp;入力例!I186,※編集不可※選択項目!$Q$3:$Q$51,0))</f>
        <v>#N/A</v>
      </c>
      <c r="AE186" s="28" t="str">
        <f>IF(I186&lt;&gt;"該当なし","",
IF(G186&amp;H186=※編集不可※選択項目!$J$3,VLOOKUP(入力例!U186,※編集不可※選択項目!$N$2:$P$13,3,TRUE),
IF(G186&amp;H186=※編集不可※選択項目!$J$15,VLOOKUP(入力例!U186,※編集不可※選択項目!$N$14:$P$25,3,TRUE),
IF(G186&amp;H186=※編集不可※選択項目!$J$27,VLOOKUP(入力例!U186,※編集不可※選択項目!$N$26:$P$41,3,TRUE),
IF(G186&amp;H186=※編集不可※選択項目!$J$43,VLOOKUP(入力例!U186,※編集不可※選択項目!$N$42:$P$46,3,TRUE),
IF(G186&amp;H186=※編集不可※選択項目!$J$48,VLOOKUP(入力例!U186,※編集不可※選択項目!$N$48:$P$51,3,TRUE),""))))))</f>
        <v/>
      </c>
      <c r="AF186" s="29" t="e">
        <f>VLOOKUP(Y186&amp;G186&amp;H186,※編集不可※選択項目!U:V,2,FALSE)</f>
        <v>#N/A</v>
      </c>
      <c r="AG186" s="28" t="str">
        <f t="shared" si="36"/>
        <v/>
      </c>
      <c r="AH186" s="29" t="str">
        <f t="shared" si="29"/>
        <v/>
      </c>
      <c r="AI186" s="197"/>
      <c r="AJ186" s="197"/>
      <c r="AK186" s="198"/>
      <c r="AL186" s="152">
        <f t="shared" si="37"/>
        <v>0</v>
      </c>
      <c r="AM186" s="152">
        <f t="shared" si="38"/>
        <v>0</v>
      </c>
      <c r="AN186" s="152">
        <f t="shared" si="31"/>
        <v>0</v>
      </c>
      <c r="AO186" s="152" t="str">
        <f t="shared" si="39"/>
        <v/>
      </c>
      <c r="AP186" s="209">
        <f t="shared" si="40"/>
        <v>0</v>
      </c>
      <c r="AQ186" s="209">
        <f t="shared" si="41"/>
        <v>0</v>
      </c>
    </row>
    <row r="187" spans="1:43" s="29" customFormat="1" ht="25" customHeight="1">
      <c r="A187" s="201">
        <f t="shared" si="32"/>
        <v>176</v>
      </c>
      <c r="B187" s="49" t="str">
        <f t="shared" si="30"/>
        <v/>
      </c>
      <c r="C187" s="201"/>
      <c r="D187" s="45" t="str">
        <f t="shared" si="33"/>
        <v/>
      </c>
      <c r="E187" s="45" t="str">
        <f t="shared" si="34"/>
        <v/>
      </c>
      <c r="F187" s="195"/>
      <c r="G187" s="202"/>
      <c r="H187" s="195"/>
      <c r="I187" s="45" t="str">
        <f>IF(OR(G187="",H187="",U187=""),"",IFERROR(VLOOKUP(G187&amp;H187&amp;U187,※編集不可※選択項目!$K$3:$P$51,5,FALSE),"該当なし"))</f>
        <v/>
      </c>
      <c r="J187" s="203"/>
      <c r="K187" s="195"/>
      <c r="L187" s="45" t="str">
        <f t="shared" si="42"/>
        <v/>
      </c>
      <c r="M187" s="195"/>
      <c r="N187" s="195"/>
      <c r="O187" s="45"/>
      <c r="P187" s="45"/>
      <c r="Q187" s="45"/>
      <c r="R187" s="45"/>
      <c r="S187" s="46" t="str">
        <f t="shared" si="35"/>
        <v/>
      </c>
      <c r="T187" s="204"/>
      <c r="U187" s="205"/>
      <c r="V187" s="206"/>
      <c r="W187" s="205"/>
      <c r="X187" s="206"/>
      <c r="Y187" s="195"/>
      <c r="Z187" s="207"/>
      <c r="AA187" s="203"/>
      <c r="AB187" s="208"/>
      <c r="AC187" s="70"/>
      <c r="AD187" s="28" t="e">
        <f>INDEX(※編集不可※選択項目!$P$3:$P$51,MATCH(入力例!G187&amp;入力例!H187&amp;入力例!I187,※編集不可※選択項目!$Q$3:$Q$51,0))</f>
        <v>#N/A</v>
      </c>
      <c r="AE187" s="28" t="str">
        <f>IF(I187&lt;&gt;"該当なし","",
IF(G187&amp;H187=※編集不可※選択項目!$J$3,VLOOKUP(入力例!U187,※編集不可※選択項目!$N$2:$P$13,3,TRUE),
IF(G187&amp;H187=※編集不可※選択項目!$J$15,VLOOKUP(入力例!U187,※編集不可※選択項目!$N$14:$P$25,3,TRUE),
IF(G187&amp;H187=※編集不可※選択項目!$J$27,VLOOKUP(入力例!U187,※編集不可※選択項目!$N$26:$P$41,3,TRUE),
IF(G187&amp;H187=※編集不可※選択項目!$J$43,VLOOKUP(入力例!U187,※編集不可※選択項目!$N$42:$P$46,3,TRUE),
IF(G187&amp;H187=※編集不可※選択項目!$J$48,VLOOKUP(入力例!U187,※編集不可※選択項目!$N$48:$P$51,3,TRUE),""))))))</f>
        <v/>
      </c>
      <c r="AF187" s="29" t="e">
        <f>VLOOKUP(Y187&amp;G187&amp;H187,※編集不可※選択項目!U:V,2,FALSE)</f>
        <v>#N/A</v>
      </c>
      <c r="AG187" s="28" t="str">
        <f t="shared" si="36"/>
        <v/>
      </c>
      <c r="AH187" s="29" t="str">
        <f t="shared" si="29"/>
        <v/>
      </c>
      <c r="AI187" s="197"/>
      <c r="AJ187" s="197"/>
      <c r="AK187" s="198"/>
      <c r="AL187" s="152">
        <f t="shared" si="37"/>
        <v>0</v>
      </c>
      <c r="AM187" s="152">
        <f t="shared" si="38"/>
        <v>0</v>
      </c>
      <c r="AN187" s="152">
        <f t="shared" si="31"/>
        <v>0</v>
      </c>
      <c r="AO187" s="152" t="str">
        <f t="shared" si="39"/>
        <v/>
      </c>
      <c r="AP187" s="209">
        <f t="shared" si="40"/>
        <v>0</v>
      </c>
      <c r="AQ187" s="209">
        <f t="shared" si="41"/>
        <v>0</v>
      </c>
    </row>
    <row r="188" spans="1:43" s="29" customFormat="1" ht="25" customHeight="1">
      <c r="A188" s="201">
        <f t="shared" si="32"/>
        <v>177</v>
      </c>
      <c r="B188" s="49" t="str">
        <f t="shared" si="30"/>
        <v/>
      </c>
      <c r="C188" s="201"/>
      <c r="D188" s="45" t="str">
        <f t="shared" si="33"/>
        <v/>
      </c>
      <c r="E188" s="45" t="str">
        <f t="shared" si="34"/>
        <v/>
      </c>
      <c r="F188" s="195"/>
      <c r="G188" s="202"/>
      <c r="H188" s="195"/>
      <c r="I188" s="45" t="str">
        <f>IF(OR(G188="",H188="",U188=""),"",IFERROR(VLOOKUP(G188&amp;H188&amp;U188,※編集不可※選択項目!$K$3:$P$51,5,FALSE),"該当なし"))</f>
        <v/>
      </c>
      <c r="J188" s="203"/>
      <c r="K188" s="195"/>
      <c r="L188" s="45" t="str">
        <f t="shared" si="42"/>
        <v/>
      </c>
      <c r="M188" s="195"/>
      <c r="N188" s="195"/>
      <c r="O188" s="45"/>
      <c r="P188" s="45"/>
      <c r="Q188" s="45"/>
      <c r="R188" s="45"/>
      <c r="S188" s="46" t="str">
        <f t="shared" si="35"/>
        <v/>
      </c>
      <c r="T188" s="204"/>
      <c r="U188" s="205"/>
      <c r="V188" s="206"/>
      <c r="W188" s="205"/>
      <c r="X188" s="206"/>
      <c r="Y188" s="195"/>
      <c r="Z188" s="207"/>
      <c r="AA188" s="203"/>
      <c r="AB188" s="208"/>
      <c r="AC188" s="70"/>
      <c r="AD188" s="28" t="e">
        <f>INDEX(※編集不可※選択項目!$P$3:$P$51,MATCH(入力例!G188&amp;入力例!H188&amp;入力例!I188,※編集不可※選択項目!$Q$3:$Q$51,0))</f>
        <v>#N/A</v>
      </c>
      <c r="AE188" s="28" t="str">
        <f>IF(I188&lt;&gt;"該当なし","",
IF(G188&amp;H188=※編集不可※選択項目!$J$3,VLOOKUP(入力例!U188,※編集不可※選択項目!$N$2:$P$13,3,TRUE),
IF(G188&amp;H188=※編集不可※選択項目!$J$15,VLOOKUP(入力例!U188,※編集不可※選択項目!$N$14:$P$25,3,TRUE),
IF(G188&amp;H188=※編集不可※選択項目!$J$27,VLOOKUP(入力例!U188,※編集不可※選択項目!$N$26:$P$41,3,TRUE),
IF(G188&amp;H188=※編集不可※選択項目!$J$43,VLOOKUP(入力例!U188,※編集不可※選択項目!$N$42:$P$46,3,TRUE),
IF(G188&amp;H188=※編集不可※選択項目!$J$48,VLOOKUP(入力例!U188,※編集不可※選択項目!$N$48:$P$51,3,TRUE),""))))))</f>
        <v/>
      </c>
      <c r="AF188" s="29" t="e">
        <f>VLOOKUP(Y188&amp;G188&amp;H188,※編集不可※選択項目!U:V,2,FALSE)</f>
        <v>#N/A</v>
      </c>
      <c r="AG188" s="28" t="str">
        <f t="shared" si="36"/>
        <v/>
      </c>
      <c r="AH188" s="29" t="str">
        <f t="shared" si="29"/>
        <v/>
      </c>
      <c r="AI188" s="197"/>
      <c r="AJ188" s="197"/>
      <c r="AK188" s="198"/>
      <c r="AL188" s="152">
        <f t="shared" si="37"/>
        <v>0</v>
      </c>
      <c r="AM188" s="152">
        <f t="shared" si="38"/>
        <v>0</v>
      </c>
      <c r="AN188" s="152">
        <f t="shared" si="31"/>
        <v>0</v>
      </c>
      <c r="AO188" s="152" t="str">
        <f t="shared" si="39"/>
        <v/>
      </c>
      <c r="AP188" s="209">
        <f t="shared" si="40"/>
        <v>0</v>
      </c>
      <c r="AQ188" s="209">
        <f t="shared" si="41"/>
        <v>0</v>
      </c>
    </row>
    <row r="189" spans="1:43" s="29" customFormat="1" ht="25" customHeight="1">
      <c r="A189" s="201">
        <f t="shared" si="32"/>
        <v>178</v>
      </c>
      <c r="B189" s="49" t="str">
        <f t="shared" si="30"/>
        <v/>
      </c>
      <c r="C189" s="201"/>
      <c r="D189" s="45" t="str">
        <f t="shared" si="33"/>
        <v/>
      </c>
      <c r="E189" s="45" t="str">
        <f t="shared" si="34"/>
        <v/>
      </c>
      <c r="F189" s="195"/>
      <c r="G189" s="202"/>
      <c r="H189" s="195"/>
      <c r="I189" s="45" t="str">
        <f>IF(OR(G189="",H189="",U189=""),"",IFERROR(VLOOKUP(G189&amp;H189&amp;U189,※編集不可※選択項目!$K$3:$P$51,5,FALSE),"該当なし"))</f>
        <v/>
      </c>
      <c r="J189" s="203"/>
      <c r="K189" s="195"/>
      <c r="L189" s="45" t="str">
        <f t="shared" si="42"/>
        <v/>
      </c>
      <c r="M189" s="195"/>
      <c r="N189" s="195"/>
      <c r="O189" s="45"/>
      <c r="P189" s="45"/>
      <c r="Q189" s="45"/>
      <c r="R189" s="45"/>
      <c r="S189" s="46" t="str">
        <f t="shared" si="35"/>
        <v/>
      </c>
      <c r="T189" s="204"/>
      <c r="U189" s="205"/>
      <c r="V189" s="206"/>
      <c r="W189" s="205"/>
      <c r="X189" s="206"/>
      <c r="Y189" s="195"/>
      <c r="Z189" s="207"/>
      <c r="AA189" s="203"/>
      <c r="AB189" s="208"/>
      <c r="AC189" s="70"/>
      <c r="AD189" s="28" t="e">
        <f>INDEX(※編集不可※選択項目!$P$3:$P$51,MATCH(入力例!G189&amp;入力例!H189&amp;入力例!I189,※編集不可※選択項目!$Q$3:$Q$51,0))</f>
        <v>#N/A</v>
      </c>
      <c r="AE189" s="28" t="str">
        <f>IF(I189&lt;&gt;"該当なし","",
IF(G189&amp;H189=※編集不可※選択項目!$J$3,VLOOKUP(入力例!U189,※編集不可※選択項目!$N$2:$P$13,3,TRUE),
IF(G189&amp;H189=※編集不可※選択項目!$J$15,VLOOKUP(入力例!U189,※編集不可※選択項目!$N$14:$P$25,3,TRUE),
IF(G189&amp;H189=※編集不可※選択項目!$J$27,VLOOKUP(入力例!U189,※編集不可※選択項目!$N$26:$P$41,3,TRUE),
IF(G189&amp;H189=※編集不可※選択項目!$J$43,VLOOKUP(入力例!U189,※編集不可※選択項目!$N$42:$P$46,3,TRUE),
IF(G189&amp;H189=※編集不可※選択項目!$J$48,VLOOKUP(入力例!U189,※編集不可※選択項目!$N$48:$P$51,3,TRUE),""))))))</f>
        <v/>
      </c>
      <c r="AF189" s="29" t="e">
        <f>VLOOKUP(Y189&amp;G189&amp;H189,※編集不可※選択項目!U:V,2,FALSE)</f>
        <v>#N/A</v>
      </c>
      <c r="AG189" s="28" t="str">
        <f t="shared" si="36"/>
        <v/>
      </c>
      <c r="AH189" s="29" t="str">
        <f t="shared" si="29"/>
        <v/>
      </c>
      <c r="AI189" s="197"/>
      <c r="AJ189" s="197"/>
      <c r="AK189" s="198"/>
      <c r="AL189" s="152">
        <f t="shared" si="37"/>
        <v>0</v>
      </c>
      <c r="AM189" s="152">
        <f t="shared" si="38"/>
        <v>0</v>
      </c>
      <c r="AN189" s="152">
        <f t="shared" si="31"/>
        <v>0</v>
      </c>
      <c r="AO189" s="152" t="str">
        <f t="shared" si="39"/>
        <v/>
      </c>
      <c r="AP189" s="209">
        <f t="shared" si="40"/>
        <v>0</v>
      </c>
      <c r="AQ189" s="209">
        <f t="shared" si="41"/>
        <v>0</v>
      </c>
    </row>
    <row r="190" spans="1:43" s="29" customFormat="1" ht="25" customHeight="1">
      <c r="A190" s="201">
        <f t="shared" si="32"/>
        <v>179</v>
      </c>
      <c r="B190" s="49" t="str">
        <f t="shared" si="30"/>
        <v/>
      </c>
      <c r="C190" s="201"/>
      <c r="D190" s="45" t="str">
        <f t="shared" si="33"/>
        <v/>
      </c>
      <c r="E190" s="45" t="str">
        <f t="shared" si="34"/>
        <v/>
      </c>
      <c r="F190" s="195"/>
      <c r="G190" s="202"/>
      <c r="H190" s="195"/>
      <c r="I190" s="45" t="str">
        <f>IF(OR(G190="",H190="",U190=""),"",IFERROR(VLOOKUP(G190&amp;H190&amp;U190,※編集不可※選択項目!$K$3:$P$51,5,FALSE),"該当なし"))</f>
        <v/>
      </c>
      <c r="J190" s="203"/>
      <c r="K190" s="195"/>
      <c r="L190" s="45" t="str">
        <f t="shared" si="42"/>
        <v/>
      </c>
      <c r="M190" s="195"/>
      <c r="N190" s="195"/>
      <c r="O190" s="45"/>
      <c r="P190" s="45"/>
      <c r="Q190" s="45"/>
      <c r="R190" s="45"/>
      <c r="S190" s="46" t="str">
        <f t="shared" si="35"/>
        <v/>
      </c>
      <c r="T190" s="204"/>
      <c r="U190" s="205"/>
      <c r="V190" s="206"/>
      <c r="W190" s="205"/>
      <c r="X190" s="206"/>
      <c r="Y190" s="195"/>
      <c r="Z190" s="207"/>
      <c r="AA190" s="203"/>
      <c r="AB190" s="208"/>
      <c r="AC190" s="70"/>
      <c r="AD190" s="28" t="e">
        <f>INDEX(※編集不可※選択項目!$P$3:$P$51,MATCH(入力例!G190&amp;入力例!H190&amp;入力例!I190,※編集不可※選択項目!$Q$3:$Q$51,0))</f>
        <v>#N/A</v>
      </c>
      <c r="AE190" s="28" t="str">
        <f>IF(I190&lt;&gt;"該当なし","",
IF(G190&amp;H190=※編集不可※選択項目!$J$3,VLOOKUP(入力例!U190,※編集不可※選択項目!$N$2:$P$13,3,TRUE),
IF(G190&amp;H190=※編集不可※選択項目!$J$15,VLOOKUP(入力例!U190,※編集不可※選択項目!$N$14:$P$25,3,TRUE),
IF(G190&amp;H190=※編集不可※選択項目!$J$27,VLOOKUP(入力例!U190,※編集不可※選択項目!$N$26:$P$41,3,TRUE),
IF(G190&amp;H190=※編集不可※選択項目!$J$43,VLOOKUP(入力例!U190,※編集不可※選択項目!$N$42:$P$46,3,TRUE),
IF(G190&amp;H190=※編集不可※選択項目!$J$48,VLOOKUP(入力例!U190,※編集不可※選択項目!$N$48:$P$51,3,TRUE),""))))))</f>
        <v/>
      </c>
      <c r="AF190" s="29" t="e">
        <f>VLOOKUP(Y190&amp;G190&amp;H190,※編集不可※選択項目!U:V,2,FALSE)</f>
        <v>#N/A</v>
      </c>
      <c r="AG190" s="28" t="str">
        <f t="shared" si="36"/>
        <v/>
      </c>
      <c r="AH190" s="29" t="str">
        <f t="shared" si="29"/>
        <v/>
      </c>
      <c r="AI190" s="197"/>
      <c r="AJ190" s="197"/>
      <c r="AK190" s="198"/>
      <c r="AL190" s="152">
        <f t="shared" si="37"/>
        <v>0</v>
      </c>
      <c r="AM190" s="152">
        <f t="shared" si="38"/>
        <v>0</v>
      </c>
      <c r="AN190" s="152">
        <f t="shared" si="31"/>
        <v>0</v>
      </c>
      <c r="AO190" s="152" t="str">
        <f t="shared" si="39"/>
        <v/>
      </c>
      <c r="AP190" s="209">
        <f t="shared" si="40"/>
        <v>0</v>
      </c>
      <c r="AQ190" s="209">
        <f t="shared" si="41"/>
        <v>0</v>
      </c>
    </row>
    <row r="191" spans="1:43" s="29" customFormat="1" ht="25" customHeight="1">
      <c r="A191" s="201">
        <f t="shared" si="32"/>
        <v>180</v>
      </c>
      <c r="B191" s="49" t="str">
        <f t="shared" si="30"/>
        <v/>
      </c>
      <c r="C191" s="201"/>
      <c r="D191" s="45" t="str">
        <f t="shared" si="33"/>
        <v/>
      </c>
      <c r="E191" s="45" t="str">
        <f t="shared" si="34"/>
        <v/>
      </c>
      <c r="F191" s="195"/>
      <c r="G191" s="202"/>
      <c r="H191" s="195"/>
      <c r="I191" s="45" t="str">
        <f>IF(OR(G191="",H191="",U191=""),"",IFERROR(VLOOKUP(G191&amp;H191&amp;U191,※編集不可※選択項目!$K$3:$P$51,5,FALSE),"該当なし"))</f>
        <v/>
      </c>
      <c r="J191" s="203"/>
      <c r="K191" s="195"/>
      <c r="L191" s="45" t="str">
        <f t="shared" si="42"/>
        <v/>
      </c>
      <c r="M191" s="195"/>
      <c r="N191" s="195"/>
      <c r="O191" s="45"/>
      <c r="P191" s="45"/>
      <c r="Q191" s="45"/>
      <c r="R191" s="45"/>
      <c r="S191" s="46" t="str">
        <f t="shared" si="35"/>
        <v/>
      </c>
      <c r="T191" s="204"/>
      <c r="U191" s="205"/>
      <c r="V191" s="206"/>
      <c r="W191" s="205"/>
      <c r="X191" s="206"/>
      <c r="Y191" s="195"/>
      <c r="Z191" s="207"/>
      <c r="AA191" s="203"/>
      <c r="AB191" s="208"/>
      <c r="AC191" s="70"/>
      <c r="AD191" s="28" t="e">
        <f>INDEX(※編集不可※選択項目!$P$3:$P$51,MATCH(入力例!G191&amp;入力例!H191&amp;入力例!I191,※編集不可※選択項目!$Q$3:$Q$51,0))</f>
        <v>#N/A</v>
      </c>
      <c r="AE191" s="28" t="str">
        <f>IF(I191&lt;&gt;"該当なし","",
IF(G191&amp;H191=※編集不可※選択項目!$J$3,VLOOKUP(入力例!U191,※編集不可※選択項目!$N$2:$P$13,3,TRUE),
IF(G191&amp;H191=※編集不可※選択項目!$J$15,VLOOKUP(入力例!U191,※編集不可※選択項目!$N$14:$P$25,3,TRUE),
IF(G191&amp;H191=※編集不可※選択項目!$J$27,VLOOKUP(入力例!U191,※編集不可※選択項目!$N$26:$P$41,3,TRUE),
IF(G191&amp;H191=※編集不可※選択項目!$J$43,VLOOKUP(入力例!U191,※編集不可※選択項目!$N$42:$P$46,3,TRUE),
IF(G191&amp;H191=※編集不可※選択項目!$J$48,VLOOKUP(入力例!U191,※編集不可※選択項目!$N$48:$P$51,3,TRUE),""))))))</f>
        <v/>
      </c>
      <c r="AF191" s="29" t="e">
        <f>VLOOKUP(Y191&amp;G191&amp;H191,※編集不可※選択項目!U:V,2,FALSE)</f>
        <v>#N/A</v>
      </c>
      <c r="AG191" s="28" t="str">
        <f t="shared" si="36"/>
        <v/>
      </c>
      <c r="AH191" s="29" t="str">
        <f t="shared" si="29"/>
        <v/>
      </c>
      <c r="AI191" s="197"/>
      <c r="AJ191" s="197"/>
      <c r="AK191" s="198"/>
      <c r="AL191" s="152">
        <f t="shared" si="37"/>
        <v>0</v>
      </c>
      <c r="AM191" s="152">
        <f t="shared" si="38"/>
        <v>0</v>
      </c>
      <c r="AN191" s="152">
        <f t="shared" si="31"/>
        <v>0</v>
      </c>
      <c r="AO191" s="152" t="str">
        <f t="shared" si="39"/>
        <v/>
      </c>
      <c r="AP191" s="209">
        <f t="shared" si="40"/>
        <v>0</v>
      </c>
      <c r="AQ191" s="209">
        <f t="shared" si="41"/>
        <v>0</v>
      </c>
    </row>
    <row r="192" spans="1:43" s="29" customFormat="1" ht="25" customHeight="1">
      <c r="A192" s="201">
        <f t="shared" si="32"/>
        <v>181</v>
      </c>
      <c r="B192" s="49" t="str">
        <f t="shared" si="30"/>
        <v/>
      </c>
      <c r="C192" s="201"/>
      <c r="D192" s="45" t="str">
        <f t="shared" si="33"/>
        <v/>
      </c>
      <c r="E192" s="45" t="str">
        <f t="shared" si="34"/>
        <v/>
      </c>
      <c r="F192" s="195"/>
      <c r="G192" s="202"/>
      <c r="H192" s="195"/>
      <c r="I192" s="45" t="str">
        <f>IF(OR(G192="",H192="",U192=""),"",IFERROR(VLOOKUP(G192&amp;H192&amp;U192,※編集不可※選択項目!$K$3:$P$51,5,FALSE),"該当なし"))</f>
        <v/>
      </c>
      <c r="J192" s="203"/>
      <c r="K192" s="195"/>
      <c r="L192" s="45" t="str">
        <f t="shared" si="42"/>
        <v/>
      </c>
      <c r="M192" s="195"/>
      <c r="N192" s="195"/>
      <c r="O192" s="45"/>
      <c r="P192" s="45"/>
      <c r="Q192" s="45"/>
      <c r="R192" s="45"/>
      <c r="S192" s="46" t="str">
        <f t="shared" si="35"/>
        <v/>
      </c>
      <c r="T192" s="204"/>
      <c r="U192" s="205"/>
      <c r="V192" s="206"/>
      <c r="W192" s="205"/>
      <c r="X192" s="206"/>
      <c r="Y192" s="195"/>
      <c r="Z192" s="207"/>
      <c r="AA192" s="203"/>
      <c r="AB192" s="208"/>
      <c r="AC192" s="70"/>
      <c r="AD192" s="28" t="e">
        <f>INDEX(※編集不可※選択項目!$P$3:$P$51,MATCH(入力例!G192&amp;入力例!H192&amp;入力例!I192,※編集不可※選択項目!$Q$3:$Q$51,0))</f>
        <v>#N/A</v>
      </c>
      <c r="AE192" s="28" t="str">
        <f>IF(I192&lt;&gt;"該当なし","",
IF(G192&amp;H192=※編集不可※選択項目!$J$3,VLOOKUP(入力例!U192,※編集不可※選択項目!$N$2:$P$13,3,TRUE),
IF(G192&amp;H192=※編集不可※選択項目!$J$15,VLOOKUP(入力例!U192,※編集不可※選択項目!$N$14:$P$25,3,TRUE),
IF(G192&amp;H192=※編集不可※選択項目!$J$27,VLOOKUP(入力例!U192,※編集不可※選択項目!$N$26:$P$41,3,TRUE),
IF(G192&amp;H192=※編集不可※選択項目!$J$43,VLOOKUP(入力例!U192,※編集不可※選択項目!$N$42:$P$46,3,TRUE),
IF(G192&amp;H192=※編集不可※選択項目!$J$48,VLOOKUP(入力例!U192,※編集不可※選択項目!$N$48:$P$51,3,TRUE),""))))))</f>
        <v/>
      </c>
      <c r="AF192" s="29" t="e">
        <f>VLOOKUP(Y192&amp;G192&amp;H192,※編集不可※選択項目!U:V,2,FALSE)</f>
        <v>#N/A</v>
      </c>
      <c r="AG192" s="28" t="str">
        <f t="shared" si="36"/>
        <v/>
      </c>
      <c r="AH192" s="29" t="str">
        <f t="shared" si="29"/>
        <v/>
      </c>
      <c r="AI192" s="197"/>
      <c r="AJ192" s="197"/>
      <c r="AK192" s="198"/>
      <c r="AL192" s="152">
        <f t="shared" si="37"/>
        <v>0</v>
      </c>
      <c r="AM192" s="152">
        <f t="shared" si="38"/>
        <v>0</v>
      </c>
      <c r="AN192" s="152">
        <f t="shared" si="31"/>
        <v>0</v>
      </c>
      <c r="AO192" s="152" t="str">
        <f t="shared" si="39"/>
        <v/>
      </c>
      <c r="AP192" s="209">
        <f t="shared" si="40"/>
        <v>0</v>
      </c>
      <c r="AQ192" s="209">
        <f t="shared" si="41"/>
        <v>0</v>
      </c>
    </row>
    <row r="193" spans="1:43" s="29" customFormat="1" ht="25" customHeight="1">
      <c r="A193" s="201">
        <f t="shared" si="32"/>
        <v>182</v>
      </c>
      <c r="B193" s="49" t="str">
        <f t="shared" si="30"/>
        <v/>
      </c>
      <c r="C193" s="201"/>
      <c r="D193" s="45" t="str">
        <f t="shared" si="33"/>
        <v/>
      </c>
      <c r="E193" s="45" t="str">
        <f t="shared" si="34"/>
        <v/>
      </c>
      <c r="F193" s="195"/>
      <c r="G193" s="202"/>
      <c r="H193" s="195"/>
      <c r="I193" s="45" t="str">
        <f>IF(OR(G193="",H193="",U193=""),"",IFERROR(VLOOKUP(G193&amp;H193&amp;U193,※編集不可※選択項目!$K$3:$P$51,5,FALSE),"該当なし"))</f>
        <v/>
      </c>
      <c r="J193" s="203"/>
      <c r="K193" s="195"/>
      <c r="L193" s="45" t="str">
        <f t="shared" si="42"/>
        <v/>
      </c>
      <c r="M193" s="195"/>
      <c r="N193" s="195"/>
      <c r="O193" s="45"/>
      <c r="P193" s="45"/>
      <c r="Q193" s="45"/>
      <c r="R193" s="45"/>
      <c r="S193" s="46" t="str">
        <f t="shared" si="35"/>
        <v/>
      </c>
      <c r="T193" s="204"/>
      <c r="U193" s="205"/>
      <c r="V193" s="206"/>
      <c r="W193" s="205"/>
      <c r="X193" s="206"/>
      <c r="Y193" s="195"/>
      <c r="Z193" s="207"/>
      <c r="AA193" s="203"/>
      <c r="AB193" s="208"/>
      <c r="AC193" s="70"/>
      <c r="AD193" s="28" t="e">
        <f>INDEX(※編集不可※選択項目!$P$3:$P$51,MATCH(入力例!G193&amp;入力例!H193&amp;入力例!I193,※編集不可※選択項目!$Q$3:$Q$51,0))</f>
        <v>#N/A</v>
      </c>
      <c r="AE193" s="28" t="str">
        <f>IF(I193&lt;&gt;"該当なし","",
IF(G193&amp;H193=※編集不可※選択項目!$J$3,VLOOKUP(入力例!U193,※編集不可※選択項目!$N$2:$P$13,3,TRUE),
IF(G193&amp;H193=※編集不可※選択項目!$J$15,VLOOKUP(入力例!U193,※編集不可※選択項目!$N$14:$P$25,3,TRUE),
IF(G193&amp;H193=※編集不可※選択項目!$J$27,VLOOKUP(入力例!U193,※編集不可※選択項目!$N$26:$P$41,3,TRUE),
IF(G193&amp;H193=※編集不可※選択項目!$J$43,VLOOKUP(入力例!U193,※編集不可※選択項目!$N$42:$P$46,3,TRUE),
IF(G193&amp;H193=※編集不可※選択項目!$J$48,VLOOKUP(入力例!U193,※編集不可※選択項目!$N$48:$P$51,3,TRUE),""))))))</f>
        <v/>
      </c>
      <c r="AF193" s="29" t="e">
        <f>VLOOKUP(Y193&amp;G193&amp;H193,※編集不可※選択項目!U:V,2,FALSE)</f>
        <v>#N/A</v>
      </c>
      <c r="AG193" s="28" t="str">
        <f t="shared" si="36"/>
        <v/>
      </c>
      <c r="AH193" s="29" t="str">
        <f t="shared" si="29"/>
        <v/>
      </c>
      <c r="AI193" s="197"/>
      <c r="AJ193" s="197"/>
      <c r="AK193" s="198"/>
      <c r="AL193" s="152">
        <f t="shared" si="37"/>
        <v>0</v>
      </c>
      <c r="AM193" s="152">
        <f t="shared" si="38"/>
        <v>0</v>
      </c>
      <c r="AN193" s="152">
        <f t="shared" si="31"/>
        <v>0</v>
      </c>
      <c r="AO193" s="152" t="str">
        <f t="shared" si="39"/>
        <v/>
      </c>
      <c r="AP193" s="209">
        <f t="shared" si="40"/>
        <v>0</v>
      </c>
      <c r="AQ193" s="209">
        <f t="shared" si="41"/>
        <v>0</v>
      </c>
    </row>
    <row r="194" spans="1:43" s="29" customFormat="1" ht="25" customHeight="1">
      <c r="A194" s="201">
        <f t="shared" si="32"/>
        <v>183</v>
      </c>
      <c r="B194" s="49" t="str">
        <f t="shared" si="30"/>
        <v/>
      </c>
      <c r="C194" s="201"/>
      <c r="D194" s="45" t="str">
        <f t="shared" si="33"/>
        <v/>
      </c>
      <c r="E194" s="45" t="str">
        <f t="shared" si="34"/>
        <v/>
      </c>
      <c r="F194" s="195"/>
      <c r="G194" s="202"/>
      <c r="H194" s="195"/>
      <c r="I194" s="45" t="str">
        <f>IF(OR(G194="",H194="",U194=""),"",IFERROR(VLOOKUP(G194&amp;H194&amp;U194,※編集不可※選択項目!$K$3:$P$51,5,FALSE),"該当なし"))</f>
        <v/>
      </c>
      <c r="J194" s="203"/>
      <c r="K194" s="195"/>
      <c r="L194" s="45" t="str">
        <f t="shared" si="42"/>
        <v/>
      </c>
      <c r="M194" s="195"/>
      <c r="N194" s="195"/>
      <c r="O194" s="45"/>
      <c r="P194" s="45"/>
      <c r="Q194" s="45"/>
      <c r="R194" s="45"/>
      <c r="S194" s="46" t="str">
        <f t="shared" si="35"/>
        <v/>
      </c>
      <c r="T194" s="204"/>
      <c r="U194" s="205"/>
      <c r="V194" s="206"/>
      <c r="W194" s="205"/>
      <c r="X194" s="206"/>
      <c r="Y194" s="195"/>
      <c r="Z194" s="207"/>
      <c r="AA194" s="203"/>
      <c r="AB194" s="208"/>
      <c r="AC194" s="70"/>
      <c r="AD194" s="28" t="e">
        <f>INDEX(※編集不可※選択項目!$P$3:$P$51,MATCH(入力例!G194&amp;入力例!H194&amp;入力例!I194,※編集不可※選択項目!$Q$3:$Q$51,0))</f>
        <v>#N/A</v>
      </c>
      <c r="AE194" s="28" t="str">
        <f>IF(I194&lt;&gt;"該当なし","",
IF(G194&amp;H194=※編集不可※選択項目!$J$3,VLOOKUP(入力例!U194,※編集不可※選択項目!$N$2:$P$13,3,TRUE),
IF(G194&amp;H194=※編集不可※選択項目!$J$15,VLOOKUP(入力例!U194,※編集不可※選択項目!$N$14:$P$25,3,TRUE),
IF(G194&amp;H194=※編集不可※選択項目!$J$27,VLOOKUP(入力例!U194,※編集不可※選択項目!$N$26:$P$41,3,TRUE),
IF(G194&amp;H194=※編集不可※選択項目!$J$43,VLOOKUP(入力例!U194,※編集不可※選択項目!$N$42:$P$46,3,TRUE),
IF(G194&amp;H194=※編集不可※選択項目!$J$48,VLOOKUP(入力例!U194,※編集不可※選択項目!$N$48:$P$51,3,TRUE),""))))))</f>
        <v/>
      </c>
      <c r="AF194" s="29" t="e">
        <f>VLOOKUP(Y194&amp;G194&amp;H194,※編集不可※選択項目!U:V,2,FALSE)</f>
        <v>#N/A</v>
      </c>
      <c r="AG194" s="28" t="str">
        <f t="shared" si="36"/>
        <v/>
      </c>
      <c r="AH194" s="29" t="str">
        <f t="shared" si="29"/>
        <v/>
      </c>
      <c r="AI194" s="197"/>
      <c r="AJ194" s="197"/>
      <c r="AK194" s="198"/>
      <c r="AL194" s="152">
        <f t="shared" si="37"/>
        <v>0</v>
      </c>
      <c r="AM194" s="152">
        <f t="shared" si="38"/>
        <v>0</v>
      </c>
      <c r="AN194" s="152">
        <f t="shared" si="31"/>
        <v>0</v>
      </c>
      <c r="AO194" s="152" t="str">
        <f t="shared" si="39"/>
        <v/>
      </c>
      <c r="AP194" s="209">
        <f t="shared" si="40"/>
        <v>0</v>
      </c>
      <c r="AQ194" s="209">
        <f t="shared" si="41"/>
        <v>0</v>
      </c>
    </row>
    <row r="195" spans="1:43" s="29" customFormat="1" ht="25" customHeight="1">
      <c r="A195" s="201">
        <f t="shared" si="32"/>
        <v>184</v>
      </c>
      <c r="B195" s="49" t="str">
        <f t="shared" si="30"/>
        <v/>
      </c>
      <c r="C195" s="201"/>
      <c r="D195" s="45" t="str">
        <f t="shared" si="33"/>
        <v/>
      </c>
      <c r="E195" s="45" t="str">
        <f t="shared" si="34"/>
        <v/>
      </c>
      <c r="F195" s="195"/>
      <c r="G195" s="202"/>
      <c r="H195" s="195"/>
      <c r="I195" s="45" t="str">
        <f>IF(OR(G195="",H195="",U195=""),"",IFERROR(VLOOKUP(G195&amp;H195&amp;U195,※編集不可※選択項目!$K$3:$P$51,5,FALSE),"該当なし"))</f>
        <v/>
      </c>
      <c r="J195" s="203"/>
      <c r="K195" s="195"/>
      <c r="L195" s="45" t="str">
        <f t="shared" si="42"/>
        <v/>
      </c>
      <c r="M195" s="195"/>
      <c r="N195" s="195"/>
      <c r="O195" s="45"/>
      <c r="P195" s="45"/>
      <c r="Q195" s="45"/>
      <c r="R195" s="45"/>
      <c r="S195" s="46" t="str">
        <f t="shared" si="35"/>
        <v/>
      </c>
      <c r="T195" s="204"/>
      <c r="U195" s="205"/>
      <c r="V195" s="206"/>
      <c r="W195" s="205"/>
      <c r="X195" s="206"/>
      <c r="Y195" s="195"/>
      <c r="Z195" s="207"/>
      <c r="AA195" s="203"/>
      <c r="AB195" s="208"/>
      <c r="AC195" s="70"/>
      <c r="AD195" s="28" t="e">
        <f>INDEX(※編集不可※選択項目!$P$3:$P$51,MATCH(入力例!G195&amp;入力例!H195&amp;入力例!I195,※編集不可※選択項目!$Q$3:$Q$51,0))</f>
        <v>#N/A</v>
      </c>
      <c r="AE195" s="28" t="str">
        <f>IF(I195&lt;&gt;"該当なし","",
IF(G195&amp;H195=※編集不可※選択項目!$J$3,VLOOKUP(入力例!U195,※編集不可※選択項目!$N$2:$P$13,3,TRUE),
IF(G195&amp;H195=※編集不可※選択項目!$J$15,VLOOKUP(入力例!U195,※編集不可※選択項目!$N$14:$P$25,3,TRUE),
IF(G195&amp;H195=※編集不可※選択項目!$J$27,VLOOKUP(入力例!U195,※編集不可※選択項目!$N$26:$P$41,3,TRUE),
IF(G195&amp;H195=※編集不可※選択項目!$J$43,VLOOKUP(入力例!U195,※編集不可※選択項目!$N$42:$P$46,3,TRUE),
IF(G195&amp;H195=※編集不可※選択項目!$J$48,VLOOKUP(入力例!U195,※編集不可※選択項目!$N$48:$P$51,3,TRUE),""))))))</f>
        <v/>
      </c>
      <c r="AF195" s="29" t="e">
        <f>VLOOKUP(Y195&amp;G195&amp;H195,※編集不可※選択項目!U:V,2,FALSE)</f>
        <v>#N/A</v>
      </c>
      <c r="AG195" s="28" t="str">
        <f t="shared" si="36"/>
        <v/>
      </c>
      <c r="AH195" s="29" t="str">
        <f t="shared" si="29"/>
        <v/>
      </c>
      <c r="AI195" s="197"/>
      <c r="AJ195" s="197"/>
      <c r="AK195" s="198"/>
      <c r="AL195" s="152">
        <f t="shared" si="37"/>
        <v>0</v>
      </c>
      <c r="AM195" s="152">
        <f t="shared" si="38"/>
        <v>0</v>
      </c>
      <c r="AN195" s="152">
        <f t="shared" si="31"/>
        <v>0</v>
      </c>
      <c r="AO195" s="152" t="str">
        <f t="shared" si="39"/>
        <v/>
      </c>
      <c r="AP195" s="209">
        <f t="shared" si="40"/>
        <v>0</v>
      </c>
      <c r="AQ195" s="209">
        <f t="shared" si="41"/>
        <v>0</v>
      </c>
    </row>
    <row r="196" spans="1:43" s="29" customFormat="1" ht="25" customHeight="1">
      <c r="A196" s="201">
        <f t="shared" si="32"/>
        <v>185</v>
      </c>
      <c r="B196" s="49" t="str">
        <f t="shared" si="30"/>
        <v/>
      </c>
      <c r="C196" s="201"/>
      <c r="D196" s="45" t="str">
        <f t="shared" si="33"/>
        <v/>
      </c>
      <c r="E196" s="45" t="str">
        <f t="shared" si="34"/>
        <v/>
      </c>
      <c r="F196" s="195"/>
      <c r="G196" s="202"/>
      <c r="H196" s="195"/>
      <c r="I196" s="45" t="str">
        <f>IF(OR(G196="",H196="",U196=""),"",IFERROR(VLOOKUP(G196&amp;H196&amp;U196,※編集不可※選択項目!$K$3:$P$51,5,FALSE),"該当なし"))</f>
        <v/>
      </c>
      <c r="J196" s="203"/>
      <c r="K196" s="195"/>
      <c r="L196" s="45" t="str">
        <f t="shared" si="42"/>
        <v/>
      </c>
      <c r="M196" s="195"/>
      <c r="N196" s="195"/>
      <c r="O196" s="45"/>
      <c r="P196" s="45"/>
      <c r="Q196" s="45"/>
      <c r="R196" s="45"/>
      <c r="S196" s="46" t="str">
        <f t="shared" si="35"/>
        <v/>
      </c>
      <c r="T196" s="204"/>
      <c r="U196" s="205"/>
      <c r="V196" s="206"/>
      <c r="W196" s="205"/>
      <c r="X196" s="206"/>
      <c r="Y196" s="195"/>
      <c r="Z196" s="207"/>
      <c r="AA196" s="203"/>
      <c r="AB196" s="208"/>
      <c r="AC196" s="70"/>
      <c r="AD196" s="28" t="e">
        <f>INDEX(※編集不可※選択項目!$P$3:$P$51,MATCH(入力例!G196&amp;入力例!H196&amp;入力例!I196,※編集不可※選択項目!$Q$3:$Q$51,0))</f>
        <v>#N/A</v>
      </c>
      <c r="AE196" s="28" t="str">
        <f>IF(I196&lt;&gt;"該当なし","",
IF(G196&amp;H196=※編集不可※選択項目!$J$3,VLOOKUP(入力例!U196,※編集不可※選択項目!$N$2:$P$13,3,TRUE),
IF(G196&amp;H196=※編集不可※選択項目!$J$15,VLOOKUP(入力例!U196,※編集不可※選択項目!$N$14:$P$25,3,TRUE),
IF(G196&amp;H196=※編集不可※選択項目!$J$27,VLOOKUP(入力例!U196,※編集不可※選択項目!$N$26:$P$41,3,TRUE),
IF(G196&amp;H196=※編集不可※選択項目!$J$43,VLOOKUP(入力例!U196,※編集不可※選択項目!$N$42:$P$46,3,TRUE),
IF(G196&amp;H196=※編集不可※選択項目!$J$48,VLOOKUP(入力例!U196,※編集不可※選択項目!$N$48:$P$51,3,TRUE),""))))))</f>
        <v/>
      </c>
      <c r="AF196" s="29" t="e">
        <f>VLOOKUP(Y196&amp;G196&amp;H196,※編集不可※選択項目!U:V,2,FALSE)</f>
        <v>#N/A</v>
      </c>
      <c r="AG196" s="28" t="str">
        <f t="shared" si="36"/>
        <v/>
      </c>
      <c r="AH196" s="29" t="str">
        <f t="shared" si="29"/>
        <v/>
      </c>
      <c r="AI196" s="197"/>
      <c r="AJ196" s="197"/>
      <c r="AK196" s="198"/>
      <c r="AL196" s="152">
        <f t="shared" si="37"/>
        <v>0</v>
      </c>
      <c r="AM196" s="152">
        <f t="shared" si="38"/>
        <v>0</v>
      </c>
      <c r="AN196" s="152">
        <f t="shared" si="31"/>
        <v>0</v>
      </c>
      <c r="AO196" s="152" t="str">
        <f t="shared" si="39"/>
        <v/>
      </c>
      <c r="AP196" s="209">
        <f t="shared" si="40"/>
        <v>0</v>
      </c>
      <c r="AQ196" s="209">
        <f t="shared" si="41"/>
        <v>0</v>
      </c>
    </row>
    <row r="197" spans="1:43" s="29" customFormat="1" ht="25" customHeight="1">
      <c r="A197" s="201">
        <f t="shared" si="32"/>
        <v>186</v>
      </c>
      <c r="B197" s="49" t="str">
        <f t="shared" si="30"/>
        <v/>
      </c>
      <c r="C197" s="201"/>
      <c r="D197" s="45" t="str">
        <f t="shared" si="33"/>
        <v/>
      </c>
      <c r="E197" s="45" t="str">
        <f t="shared" si="34"/>
        <v/>
      </c>
      <c r="F197" s="195"/>
      <c r="G197" s="202"/>
      <c r="H197" s="195"/>
      <c r="I197" s="45" t="str">
        <f>IF(OR(G197="",H197="",U197=""),"",IFERROR(VLOOKUP(G197&amp;H197&amp;U197,※編集不可※選択項目!$K$3:$P$51,5,FALSE),"該当なし"))</f>
        <v/>
      </c>
      <c r="J197" s="203"/>
      <c r="K197" s="195"/>
      <c r="L197" s="45" t="str">
        <f t="shared" si="42"/>
        <v/>
      </c>
      <c r="M197" s="195"/>
      <c r="N197" s="195"/>
      <c r="O197" s="45"/>
      <c r="P197" s="45"/>
      <c r="Q197" s="45"/>
      <c r="R197" s="45"/>
      <c r="S197" s="46" t="str">
        <f t="shared" si="35"/>
        <v/>
      </c>
      <c r="T197" s="204"/>
      <c r="U197" s="205"/>
      <c r="V197" s="206"/>
      <c r="W197" s="205"/>
      <c r="X197" s="206"/>
      <c r="Y197" s="195"/>
      <c r="Z197" s="207"/>
      <c r="AA197" s="203"/>
      <c r="AB197" s="208"/>
      <c r="AC197" s="70"/>
      <c r="AD197" s="28" t="e">
        <f>INDEX(※編集不可※選択項目!$P$3:$P$51,MATCH(入力例!G197&amp;入力例!H197&amp;入力例!I197,※編集不可※選択項目!$Q$3:$Q$51,0))</f>
        <v>#N/A</v>
      </c>
      <c r="AE197" s="28" t="str">
        <f>IF(I197&lt;&gt;"該当なし","",
IF(G197&amp;H197=※編集不可※選択項目!$J$3,VLOOKUP(入力例!U197,※編集不可※選択項目!$N$2:$P$13,3,TRUE),
IF(G197&amp;H197=※編集不可※選択項目!$J$15,VLOOKUP(入力例!U197,※編集不可※選択項目!$N$14:$P$25,3,TRUE),
IF(G197&amp;H197=※編集不可※選択項目!$J$27,VLOOKUP(入力例!U197,※編集不可※選択項目!$N$26:$P$41,3,TRUE),
IF(G197&amp;H197=※編集不可※選択項目!$J$43,VLOOKUP(入力例!U197,※編集不可※選択項目!$N$42:$P$46,3,TRUE),
IF(G197&amp;H197=※編集不可※選択項目!$J$48,VLOOKUP(入力例!U197,※編集不可※選択項目!$N$48:$P$51,3,TRUE),""))))))</f>
        <v/>
      </c>
      <c r="AF197" s="29" t="e">
        <f>VLOOKUP(Y197&amp;G197&amp;H197,※編集不可※選択項目!U:V,2,FALSE)</f>
        <v>#N/A</v>
      </c>
      <c r="AG197" s="28" t="str">
        <f t="shared" si="36"/>
        <v/>
      </c>
      <c r="AH197" s="29" t="str">
        <f t="shared" si="29"/>
        <v/>
      </c>
      <c r="AI197" s="197"/>
      <c r="AJ197" s="197"/>
      <c r="AK197" s="198"/>
      <c r="AL197" s="152">
        <f t="shared" si="37"/>
        <v>0</v>
      </c>
      <c r="AM197" s="152">
        <f t="shared" si="38"/>
        <v>0</v>
      </c>
      <c r="AN197" s="152">
        <f t="shared" si="31"/>
        <v>0</v>
      </c>
      <c r="AO197" s="152" t="str">
        <f t="shared" si="39"/>
        <v/>
      </c>
      <c r="AP197" s="209">
        <f t="shared" si="40"/>
        <v>0</v>
      </c>
      <c r="AQ197" s="209">
        <f t="shared" si="41"/>
        <v>0</v>
      </c>
    </row>
    <row r="198" spans="1:43" s="29" customFormat="1" ht="25" customHeight="1">
      <c r="A198" s="201">
        <f t="shared" si="32"/>
        <v>187</v>
      </c>
      <c r="B198" s="49" t="str">
        <f t="shared" si="30"/>
        <v/>
      </c>
      <c r="C198" s="201"/>
      <c r="D198" s="45" t="str">
        <f t="shared" si="33"/>
        <v/>
      </c>
      <c r="E198" s="45" t="str">
        <f t="shared" si="34"/>
        <v/>
      </c>
      <c r="F198" s="195"/>
      <c r="G198" s="202"/>
      <c r="H198" s="195"/>
      <c r="I198" s="45" t="str">
        <f>IF(OR(G198="",H198="",U198=""),"",IFERROR(VLOOKUP(G198&amp;H198&amp;U198,※編集不可※選択項目!$K$3:$P$51,5,FALSE),"該当なし"))</f>
        <v/>
      </c>
      <c r="J198" s="203"/>
      <c r="K198" s="195"/>
      <c r="L198" s="45" t="str">
        <f t="shared" si="42"/>
        <v/>
      </c>
      <c r="M198" s="195"/>
      <c r="N198" s="195"/>
      <c r="O198" s="45"/>
      <c r="P198" s="45"/>
      <c r="Q198" s="45"/>
      <c r="R198" s="45"/>
      <c r="S198" s="46" t="str">
        <f t="shared" si="35"/>
        <v/>
      </c>
      <c r="T198" s="204"/>
      <c r="U198" s="205"/>
      <c r="V198" s="206"/>
      <c r="W198" s="205"/>
      <c r="X198" s="206"/>
      <c r="Y198" s="195"/>
      <c r="Z198" s="207"/>
      <c r="AA198" s="203"/>
      <c r="AB198" s="208"/>
      <c r="AC198" s="70"/>
      <c r="AD198" s="28" t="e">
        <f>INDEX(※編集不可※選択項目!$P$3:$P$51,MATCH(入力例!G198&amp;入力例!H198&amp;入力例!I198,※編集不可※選択項目!$Q$3:$Q$51,0))</f>
        <v>#N/A</v>
      </c>
      <c r="AE198" s="28" t="str">
        <f>IF(I198&lt;&gt;"該当なし","",
IF(G198&amp;H198=※編集不可※選択項目!$J$3,VLOOKUP(入力例!U198,※編集不可※選択項目!$N$2:$P$13,3,TRUE),
IF(G198&amp;H198=※編集不可※選択項目!$J$15,VLOOKUP(入力例!U198,※編集不可※選択項目!$N$14:$P$25,3,TRUE),
IF(G198&amp;H198=※編集不可※選択項目!$J$27,VLOOKUP(入力例!U198,※編集不可※選択項目!$N$26:$P$41,3,TRUE),
IF(G198&amp;H198=※編集不可※選択項目!$J$43,VLOOKUP(入力例!U198,※編集不可※選択項目!$N$42:$P$46,3,TRUE),
IF(G198&amp;H198=※編集不可※選択項目!$J$48,VLOOKUP(入力例!U198,※編集不可※選択項目!$N$48:$P$51,3,TRUE),""))))))</f>
        <v/>
      </c>
      <c r="AF198" s="29" t="e">
        <f>VLOOKUP(Y198&amp;G198&amp;H198,※編集不可※選択項目!U:V,2,FALSE)</f>
        <v>#N/A</v>
      </c>
      <c r="AG198" s="28" t="str">
        <f t="shared" si="36"/>
        <v/>
      </c>
      <c r="AH198" s="29" t="str">
        <f t="shared" si="29"/>
        <v/>
      </c>
      <c r="AI198" s="197"/>
      <c r="AJ198" s="197"/>
      <c r="AK198" s="198"/>
      <c r="AL198" s="152">
        <f t="shared" si="37"/>
        <v>0</v>
      </c>
      <c r="AM198" s="152">
        <f t="shared" si="38"/>
        <v>0</v>
      </c>
      <c r="AN198" s="152">
        <f t="shared" si="31"/>
        <v>0</v>
      </c>
      <c r="AO198" s="152" t="str">
        <f t="shared" si="39"/>
        <v/>
      </c>
      <c r="AP198" s="209">
        <f t="shared" si="40"/>
        <v>0</v>
      </c>
      <c r="AQ198" s="209">
        <f t="shared" si="41"/>
        <v>0</v>
      </c>
    </row>
    <row r="199" spans="1:43" s="29" customFormat="1" ht="25" customHeight="1">
      <c r="A199" s="201">
        <f t="shared" si="32"/>
        <v>188</v>
      </c>
      <c r="B199" s="49" t="str">
        <f t="shared" si="30"/>
        <v/>
      </c>
      <c r="C199" s="201"/>
      <c r="D199" s="45" t="str">
        <f t="shared" si="33"/>
        <v/>
      </c>
      <c r="E199" s="45" t="str">
        <f t="shared" si="34"/>
        <v/>
      </c>
      <c r="F199" s="195"/>
      <c r="G199" s="202"/>
      <c r="H199" s="195"/>
      <c r="I199" s="45" t="str">
        <f>IF(OR(G199="",H199="",U199=""),"",IFERROR(VLOOKUP(G199&amp;H199&amp;U199,※編集不可※選択項目!$K$3:$P$51,5,FALSE),"該当なし"))</f>
        <v/>
      </c>
      <c r="J199" s="203"/>
      <c r="K199" s="195"/>
      <c r="L199" s="45" t="str">
        <f t="shared" si="42"/>
        <v/>
      </c>
      <c r="M199" s="195"/>
      <c r="N199" s="195"/>
      <c r="O199" s="45"/>
      <c r="P199" s="45"/>
      <c r="Q199" s="45"/>
      <c r="R199" s="45"/>
      <c r="S199" s="46" t="str">
        <f t="shared" si="35"/>
        <v/>
      </c>
      <c r="T199" s="204"/>
      <c r="U199" s="205"/>
      <c r="V199" s="206"/>
      <c r="W199" s="205"/>
      <c r="X199" s="206"/>
      <c r="Y199" s="195"/>
      <c r="Z199" s="207"/>
      <c r="AA199" s="203"/>
      <c r="AB199" s="208"/>
      <c r="AC199" s="70"/>
      <c r="AD199" s="28" t="e">
        <f>INDEX(※編集不可※選択項目!$P$3:$P$51,MATCH(入力例!G199&amp;入力例!H199&amp;入力例!I199,※編集不可※選択項目!$Q$3:$Q$51,0))</f>
        <v>#N/A</v>
      </c>
      <c r="AE199" s="28" t="str">
        <f>IF(I199&lt;&gt;"該当なし","",
IF(G199&amp;H199=※編集不可※選択項目!$J$3,VLOOKUP(入力例!U199,※編集不可※選択項目!$N$2:$P$13,3,TRUE),
IF(G199&amp;H199=※編集不可※選択項目!$J$15,VLOOKUP(入力例!U199,※編集不可※選択項目!$N$14:$P$25,3,TRUE),
IF(G199&amp;H199=※編集不可※選択項目!$J$27,VLOOKUP(入力例!U199,※編集不可※選択項目!$N$26:$P$41,3,TRUE),
IF(G199&amp;H199=※編集不可※選択項目!$J$43,VLOOKUP(入力例!U199,※編集不可※選択項目!$N$42:$P$46,3,TRUE),
IF(G199&amp;H199=※編集不可※選択項目!$J$48,VLOOKUP(入力例!U199,※編集不可※選択項目!$N$48:$P$51,3,TRUE),""))))))</f>
        <v/>
      </c>
      <c r="AF199" s="29" t="e">
        <f>VLOOKUP(Y199&amp;G199&amp;H199,※編集不可※選択項目!U:V,2,FALSE)</f>
        <v>#N/A</v>
      </c>
      <c r="AG199" s="28" t="str">
        <f t="shared" si="36"/>
        <v/>
      </c>
      <c r="AH199" s="29" t="str">
        <f t="shared" si="29"/>
        <v/>
      </c>
      <c r="AI199" s="197"/>
      <c r="AJ199" s="197"/>
      <c r="AK199" s="198"/>
      <c r="AL199" s="152">
        <f t="shared" si="37"/>
        <v>0</v>
      </c>
      <c r="AM199" s="152">
        <f t="shared" si="38"/>
        <v>0</v>
      </c>
      <c r="AN199" s="152">
        <f t="shared" si="31"/>
        <v>0</v>
      </c>
      <c r="AO199" s="152" t="str">
        <f t="shared" si="39"/>
        <v/>
      </c>
      <c r="AP199" s="209">
        <f t="shared" si="40"/>
        <v>0</v>
      </c>
      <c r="AQ199" s="209">
        <f t="shared" si="41"/>
        <v>0</v>
      </c>
    </row>
    <row r="200" spans="1:43" s="29" customFormat="1" ht="25" customHeight="1">
      <c r="A200" s="201">
        <f t="shared" si="32"/>
        <v>189</v>
      </c>
      <c r="B200" s="49" t="str">
        <f t="shared" si="30"/>
        <v/>
      </c>
      <c r="C200" s="201"/>
      <c r="D200" s="45" t="str">
        <f t="shared" si="33"/>
        <v/>
      </c>
      <c r="E200" s="45" t="str">
        <f t="shared" si="34"/>
        <v/>
      </c>
      <c r="F200" s="195"/>
      <c r="G200" s="202"/>
      <c r="H200" s="195"/>
      <c r="I200" s="45" t="str">
        <f>IF(OR(G200="",H200="",U200=""),"",IFERROR(VLOOKUP(G200&amp;H200&amp;U200,※編集不可※選択項目!$K$3:$P$51,5,FALSE),"該当なし"))</f>
        <v/>
      </c>
      <c r="J200" s="203"/>
      <c r="K200" s="195"/>
      <c r="L200" s="45" t="str">
        <f t="shared" si="42"/>
        <v/>
      </c>
      <c r="M200" s="195"/>
      <c r="N200" s="195"/>
      <c r="O200" s="45"/>
      <c r="P200" s="45"/>
      <c r="Q200" s="45"/>
      <c r="R200" s="45"/>
      <c r="S200" s="46" t="str">
        <f t="shared" si="35"/>
        <v/>
      </c>
      <c r="T200" s="204"/>
      <c r="U200" s="205"/>
      <c r="V200" s="206"/>
      <c r="W200" s="205"/>
      <c r="X200" s="206"/>
      <c r="Y200" s="195"/>
      <c r="Z200" s="207"/>
      <c r="AA200" s="203"/>
      <c r="AB200" s="208"/>
      <c r="AC200" s="70"/>
      <c r="AD200" s="28" t="e">
        <f>INDEX(※編集不可※選択項目!$P$3:$P$51,MATCH(入力例!G200&amp;入力例!H200&amp;入力例!I200,※編集不可※選択項目!$Q$3:$Q$51,0))</f>
        <v>#N/A</v>
      </c>
      <c r="AE200" s="28" t="str">
        <f>IF(I200&lt;&gt;"該当なし","",
IF(G200&amp;H200=※編集不可※選択項目!$J$3,VLOOKUP(入力例!U200,※編集不可※選択項目!$N$2:$P$13,3,TRUE),
IF(G200&amp;H200=※編集不可※選択項目!$J$15,VLOOKUP(入力例!U200,※編集不可※選択項目!$N$14:$P$25,3,TRUE),
IF(G200&amp;H200=※編集不可※選択項目!$J$27,VLOOKUP(入力例!U200,※編集不可※選択項目!$N$26:$P$41,3,TRUE),
IF(G200&amp;H200=※編集不可※選択項目!$J$43,VLOOKUP(入力例!U200,※編集不可※選択項目!$N$42:$P$46,3,TRUE),
IF(G200&amp;H200=※編集不可※選択項目!$J$48,VLOOKUP(入力例!U200,※編集不可※選択項目!$N$48:$P$51,3,TRUE),""))))))</f>
        <v/>
      </c>
      <c r="AF200" s="29" t="e">
        <f>VLOOKUP(Y200&amp;G200&amp;H200,※編集不可※選択項目!U:V,2,FALSE)</f>
        <v>#N/A</v>
      </c>
      <c r="AG200" s="28" t="str">
        <f t="shared" si="36"/>
        <v/>
      </c>
      <c r="AH200" s="29" t="str">
        <f t="shared" si="29"/>
        <v/>
      </c>
      <c r="AI200" s="197"/>
      <c r="AJ200" s="197"/>
      <c r="AK200" s="198"/>
      <c r="AL200" s="152">
        <f t="shared" si="37"/>
        <v>0</v>
      </c>
      <c r="AM200" s="152">
        <f t="shared" si="38"/>
        <v>0</v>
      </c>
      <c r="AN200" s="152">
        <f t="shared" si="31"/>
        <v>0</v>
      </c>
      <c r="AO200" s="152" t="str">
        <f t="shared" si="39"/>
        <v/>
      </c>
      <c r="AP200" s="209">
        <f t="shared" si="40"/>
        <v>0</v>
      </c>
      <c r="AQ200" s="209">
        <f t="shared" si="41"/>
        <v>0</v>
      </c>
    </row>
    <row r="201" spans="1:43" s="29" customFormat="1" ht="25" customHeight="1">
      <c r="A201" s="201">
        <f t="shared" si="32"/>
        <v>190</v>
      </c>
      <c r="B201" s="49" t="str">
        <f t="shared" si="30"/>
        <v/>
      </c>
      <c r="C201" s="201"/>
      <c r="D201" s="45" t="str">
        <f t="shared" si="33"/>
        <v/>
      </c>
      <c r="E201" s="45" t="str">
        <f t="shared" si="34"/>
        <v/>
      </c>
      <c r="F201" s="195"/>
      <c r="G201" s="202"/>
      <c r="H201" s="195"/>
      <c r="I201" s="45" t="str">
        <f>IF(OR(G201="",H201="",U201=""),"",IFERROR(VLOOKUP(G201&amp;H201&amp;U201,※編集不可※選択項目!$K$3:$P$51,5,FALSE),"該当なし"))</f>
        <v/>
      </c>
      <c r="J201" s="203"/>
      <c r="K201" s="195"/>
      <c r="L201" s="45" t="str">
        <f t="shared" si="42"/>
        <v/>
      </c>
      <c r="M201" s="195"/>
      <c r="N201" s="195"/>
      <c r="O201" s="45"/>
      <c r="P201" s="45"/>
      <c r="Q201" s="45"/>
      <c r="R201" s="45"/>
      <c r="S201" s="46" t="str">
        <f t="shared" si="35"/>
        <v/>
      </c>
      <c r="T201" s="204"/>
      <c r="U201" s="205"/>
      <c r="V201" s="206"/>
      <c r="W201" s="205"/>
      <c r="X201" s="206"/>
      <c r="Y201" s="195"/>
      <c r="Z201" s="207"/>
      <c r="AA201" s="203"/>
      <c r="AB201" s="208"/>
      <c r="AC201" s="70"/>
      <c r="AD201" s="28" t="e">
        <f>INDEX(※編集不可※選択項目!$P$3:$P$51,MATCH(入力例!G201&amp;入力例!H201&amp;入力例!I201,※編集不可※選択項目!$Q$3:$Q$51,0))</f>
        <v>#N/A</v>
      </c>
      <c r="AE201" s="28" t="str">
        <f>IF(I201&lt;&gt;"該当なし","",
IF(G201&amp;H201=※編集不可※選択項目!$J$3,VLOOKUP(入力例!U201,※編集不可※選択項目!$N$2:$P$13,3,TRUE),
IF(G201&amp;H201=※編集不可※選択項目!$J$15,VLOOKUP(入力例!U201,※編集不可※選択項目!$N$14:$P$25,3,TRUE),
IF(G201&amp;H201=※編集不可※選択項目!$J$27,VLOOKUP(入力例!U201,※編集不可※選択項目!$N$26:$P$41,3,TRUE),
IF(G201&amp;H201=※編集不可※選択項目!$J$43,VLOOKUP(入力例!U201,※編集不可※選択項目!$N$42:$P$46,3,TRUE),
IF(G201&amp;H201=※編集不可※選択項目!$J$48,VLOOKUP(入力例!U201,※編集不可※選択項目!$N$48:$P$51,3,TRUE),""))))))</f>
        <v/>
      </c>
      <c r="AF201" s="29" t="e">
        <f>VLOOKUP(Y201&amp;G201&amp;H201,※編集不可※選択項目!U:V,2,FALSE)</f>
        <v>#N/A</v>
      </c>
      <c r="AG201" s="28" t="str">
        <f t="shared" si="36"/>
        <v/>
      </c>
      <c r="AH201" s="29" t="str">
        <f t="shared" si="29"/>
        <v/>
      </c>
      <c r="AI201" s="197"/>
      <c r="AJ201" s="197"/>
      <c r="AK201" s="198"/>
      <c r="AL201" s="152">
        <f t="shared" si="37"/>
        <v>0</v>
      </c>
      <c r="AM201" s="152">
        <f t="shared" si="38"/>
        <v>0</v>
      </c>
      <c r="AN201" s="152">
        <f t="shared" si="31"/>
        <v>0</v>
      </c>
      <c r="AO201" s="152" t="str">
        <f t="shared" si="39"/>
        <v/>
      </c>
      <c r="AP201" s="209">
        <f t="shared" si="40"/>
        <v>0</v>
      </c>
      <c r="AQ201" s="209">
        <f t="shared" si="41"/>
        <v>0</v>
      </c>
    </row>
    <row r="202" spans="1:43" s="29" customFormat="1" ht="25" customHeight="1">
      <c r="A202" s="201">
        <f t="shared" si="32"/>
        <v>191</v>
      </c>
      <c r="B202" s="49" t="str">
        <f t="shared" si="30"/>
        <v/>
      </c>
      <c r="C202" s="201"/>
      <c r="D202" s="45" t="str">
        <f t="shared" si="33"/>
        <v/>
      </c>
      <c r="E202" s="45" t="str">
        <f t="shared" si="34"/>
        <v/>
      </c>
      <c r="F202" s="195"/>
      <c r="G202" s="202"/>
      <c r="H202" s="195"/>
      <c r="I202" s="45" t="str">
        <f>IF(OR(G202="",H202="",U202=""),"",IFERROR(VLOOKUP(G202&amp;H202&amp;U202,※編集不可※選択項目!$K$3:$P$51,5,FALSE),"該当なし"))</f>
        <v/>
      </c>
      <c r="J202" s="203"/>
      <c r="K202" s="195"/>
      <c r="L202" s="45" t="str">
        <f t="shared" si="42"/>
        <v/>
      </c>
      <c r="M202" s="195"/>
      <c r="N202" s="195"/>
      <c r="O202" s="45"/>
      <c r="P202" s="45"/>
      <c r="Q202" s="45"/>
      <c r="R202" s="45"/>
      <c r="S202" s="46" t="str">
        <f t="shared" si="35"/>
        <v/>
      </c>
      <c r="T202" s="204"/>
      <c r="U202" s="205"/>
      <c r="V202" s="206"/>
      <c r="W202" s="205"/>
      <c r="X202" s="206"/>
      <c r="Y202" s="195"/>
      <c r="Z202" s="207"/>
      <c r="AA202" s="203"/>
      <c r="AB202" s="208"/>
      <c r="AC202" s="70"/>
      <c r="AD202" s="28" t="e">
        <f>INDEX(※編集不可※選択項目!$P$3:$P$51,MATCH(入力例!G202&amp;入力例!H202&amp;入力例!I202,※編集不可※選択項目!$Q$3:$Q$51,0))</f>
        <v>#N/A</v>
      </c>
      <c r="AE202" s="28" t="str">
        <f>IF(I202&lt;&gt;"該当なし","",
IF(G202&amp;H202=※編集不可※選択項目!$J$3,VLOOKUP(入力例!U202,※編集不可※選択項目!$N$2:$P$13,3,TRUE),
IF(G202&amp;H202=※編集不可※選択項目!$J$15,VLOOKUP(入力例!U202,※編集不可※選択項目!$N$14:$P$25,3,TRUE),
IF(G202&amp;H202=※編集不可※選択項目!$J$27,VLOOKUP(入力例!U202,※編集不可※選択項目!$N$26:$P$41,3,TRUE),
IF(G202&amp;H202=※編集不可※選択項目!$J$43,VLOOKUP(入力例!U202,※編集不可※選択項目!$N$42:$P$46,3,TRUE),
IF(G202&amp;H202=※編集不可※選択項目!$J$48,VLOOKUP(入力例!U202,※編集不可※選択項目!$N$48:$P$51,3,TRUE),""))))))</f>
        <v/>
      </c>
      <c r="AF202" s="29" t="e">
        <f>VLOOKUP(Y202&amp;G202&amp;H202,※編集不可※選択項目!U:V,2,FALSE)</f>
        <v>#N/A</v>
      </c>
      <c r="AG202" s="28" t="str">
        <f t="shared" si="36"/>
        <v/>
      </c>
      <c r="AH202" s="29" t="str">
        <f t="shared" si="29"/>
        <v/>
      </c>
      <c r="AI202" s="197"/>
      <c r="AJ202" s="197"/>
      <c r="AK202" s="198"/>
      <c r="AL202" s="152">
        <f t="shared" si="37"/>
        <v>0</v>
      </c>
      <c r="AM202" s="152">
        <f t="shared" si="38"/>
        <v>0</v>
      </c>
      <c r="AN202" s="152">
        <f t="shared" si="31"/>
        <v>0</v>
      </c>
      <c r="AO202" s="152" t="str">
        <f t="shared" si="39"/>
        <v/>
      </c>
      <c r="AP202" s="209">
        <f t="shared" si="40"/>
        <v>0</v>
      </c>
      <c r="AQ202" s="209">
        <f t="shared" si="41"/>
        <v>0</v>
      </c>
    </row>
    <row r="203" spans="1:43" s="29" customFormat="1" ht="25" customHeight="1">
      <c r="A203" s="201">
        <f t="shared" si="32"/>
        <v>192</v>
      </c>
      <c r="B203" s="49" t="str">
        <f t="shared" si="30"/>
        <v/>
      </c>
      <c r="C203" s="201"/>
      <c r="D203" s="45" t="str">
        <f t="shared" si="33"/>
        <v/>
      </c>
      <c r="E203" s="45" t="str">
        <f t="shared" si="34"/>
        <v/>
      </c>
      <c r="F203" s="195"/>
      <c r="G203" s="202"/>
      <c r="H203" s="195"/>
      <c r="I203" s="45" t="str">
        <f>IF(OR(G203="",H203="",U203=""),"",IFERROR(VLOOKUP(G203&amp;H203&amp;U203,※編集不可※選択項目!$K$3:$P$51,5,FALSE),"該当なし"))</f>
        <v/>
      </c>
      <c r="J203" s="203"/>
      <c r="K203" s="195"/>
      <c r="L203" s="45" t="str">
        <f t="shared" si="42"/>
        <v/>
      </c>
      <c r="M203" s="195"/>
      <c r="N203" s="195"/>
      <c r="O203" s="45"/>
      <c r="P203" s="45"/>
      <c r="Q203" s="45"/>
      <c r="R203" s="45"/>
      <c r="S203" s="46" t="str">
        <f t="shared" si="35"/>
        <v/>
      </c>
      <c r="T203" s="204"/>
      <c r="U203" s="205"/>
      <c r="V203" s="206"/>
      <c r="W203" s="205"/>
      <c r="X203" s="206"/>
      <c r="Y203" s="195"/>
      <c r="Z203" s="207"/>
      <c r="AA203" s="203"/>
      <c r="AB203" s="208"/>
      <c r="AC203" s="70"/>
      <c r="AD203" s="28" t="e">
        <f>INDEX(※編集不可※選択項目!$P$3:$P$51,MATCH(入力例!G203&amp;入力例!H203&amp;入力例!I203,※編集不可※選択項目!$Q$3:$Q$51,0))</f>
        <v>#N/A</v>
      </c>
      <c r="AE203" s="28" t="str">
        <f>IF(I203&lt;&gt;"該当なし","",
IF(G203&amp;H203=※編集不可※選択項目!$J$3,VLOOKUP(入力例!U203,※編集不可※選択項目!$N$2:$P$13,3,TRUE),
IF(G203&amp;H203=※編集不可※選択項目!$J$15,VLOOKUP(入力例!U203,※編集不可※選択項目!$N$14:$P$25,3,TRUE),
IF(G203&amp;H203=※編集不可※選択項目!$J$27,VLOOKUP(入力例!U203,※編集不可※選択項目!$N$26:$P$41,3,TRUE),
IF(G203&amp;H203=※編集不可※選択項目!$J$43,VLOOKUP(入力例!U203,※編集不可※選択項目!$N$42:$P$46,3,TRUE),
IF(G203&amp;H203=※編集不可※選択項目!$J$48,VLOOKUP(入力例!U203,※編集不可※選択項目!$N$48:$P$51,3,TRUE),""))))))</f>
        <v/>
      </c>
      <c r="AF203" s="29" t="e">
        <f>VLOOKUP(Y203&amp;G203&amp;H203,※編集不可※選択項目!U:V,2,FALSE)</f>
        <v>#N/A</v>
      </c>
      <c r="AG203" s="28" t="str">
        <f t="shared" si="36"/>
        <v/>
      </c>
      <c r="AH203" s="29" t="str">
        <f t="shared" ref="AH203:AH266" si="43">IF(K203="","","（"&amp;K203&amp;"）")</f>
        <v/>
      </c>
      <c r="AI203" s="197"/>
      <c r="AJ203" s="197"/>
      <c r="AK203" s="198"/>
      <c r="AL203" s="152">
        <f t="shared" si="37"/>
        <v>0</v>
      </c>
      <c r="AM203" s="152">
        <f t="shared" si="38"/>
        <v>0</v>
      </c>
      <c r="AN203" s="152">
        <f t="shared" si="31"/>
        <v>0</v>
      </c>
      <c r="AO203" s="152" t="str">
        <f t="shared" si="39"/>
        <v/>
      </c>
      <c r="AP203" s="209">
        <f t="shared" si="40"/>
        <v>0</v>
      </c>
      <c r="AQ203" s="209">
        <f t="shared" si="41"/>
        <v>0</v>
      </c>
    </row>
    <row r="204" spans="1:43" s="29" customFormat="1" ht="25" customHeight="1">
      <c r="A204" s="201">
        <f t="shared" si="32"/>
        <v>193</v>
      </c>
      <c r="B204" s="49" t="str">
        <f t="shared" ref="B204:B267" si="44">IF($C204="","","高効率空調")</f>
        <v/>
      </c>
      <c r="C204" s="201"/>
      <c r="D204" s="45" t="str">
        <f t="shared" si="33"/>
        <v/>
      </c>
      <c r="E204" s="45" t="str">
        <f t="shared" si="34"/>
        <v/>
      </c>
      <c r="F204" s="195"/>
      <c r="G204" s="202"/>
      <c r="H204" s="195"/>
      <c r="I204" s="45" t="str">
        <f>IF(OR(G204="",H204="",U204=""),"",IFERROR(VLOOKUP(G204&amp;H204&amp;U204,※編集不可※選択項目!$K$3:$P$51,5,FALSE),"該当なし"))</f>
        <v/>
      </c>
      <c r="J204" s="203"/>
      <c r="K204" s="195"/>
      <c r="L204" s="45" t="str">
        <f t="shared" si="42"/>
        <v/>
      </c>
      <c r="M204" s="195"/>
      <c r="N204" s="195"/>
      <c r="O204" s="45"/>
      <c r="P204" s="45"/>
      <c r="Q204" s="45"/>
      <c r="R204" s="45"/>
      <c r="S204" s="46" t="str">
        <f t="shared" si="35"/>
        <v/>
      </c>
      <c r="T204" s="204"/>
      <c r="U204" s="205"/>
      <c r="V204" s="206"/>
      <c r="W204" s="205"/>
      <c r="X204" s="206"/>
      <c r="Y204" s="195"/>
      <c r="Z204" s="207"/>
      <c r="AA204" s="203"/>
      <c r="AB204" s="208"/>
      <c r="AC204" s="70"/>
      <c r="AD204" s="28" t="e">
        <f>INDEX(※編集不可※選択項目!$P$3:$P$51,MATCH(入力例!G204&amp;入力例!H204&amp;入力例!I204,※編集不可※選択項目!$Q$3:$Q$51,0))</f>
        <v>#N/A</v>
      </c>
      <c r="AE204" s="28" t="str">
        <f>IF(I204&lt;&gt;"該当なし","",
IF(G204&amp;H204=※編集不可※選択項目!$J$3,VLOOKUP(入力例!U204,※編集不可※選択項目!$N$2:$P$13,3,TRUE),
IF(G204&amp;H204=※編集不可※選択項目!$J$15,VLOOKUP(入力例!U204,※編集不可※選択項目!$N$14:$P$25,3,TRUE),
IF(G204&amp;H204=※編集不可※選択項目!$J$27,VLOOKUP(入力例!U204,※編集不可※選択項目!$N$26:$P$41,3,TRUE),
IF(G204&amp;H204=※編集不可※選択項目!$J$43,VLOOKUP(入力例!U204,※編集不可※選択項目!$N$42:$P$46,3,TRUE),
IF(G204&amp;H204=※編集不可※選択項目!$J$48,VLOOKUP(入力例!U204,※編集不可※選択項目!$N$48:$P$51,3,TRUE),""))))))</f>
        <v/>
      </c>
      <c r="AF204" s="29" t="e">
        <f>VLOOKUP(Y204&amp;G204&amp;H204,※編集不可※選択項目!U:V,2,FALSE)</f>
        <v>#N/A</v>
      </c>
      <c r="AG204" s="28" t="str">
        <f t="shared" si="36"/>
        <v/>
      </c>
      <c r="AH204" s="29" t="str">
        <f t="shared" si="43"/>
        <v/>
      </c>
      <c r="AI204" s="197"/>
      <c r="AJ204" s="197"/>
      <c r="AK204" s="198"/>
      <c r="AL204" s="152">
        <f t="shared" si="37"/>
        <v>0</v>
      </c>
      <c r="AM204" s="152">
        <f t="shared" si="38"/>
        <v>0</v>
      </c>
      <c r="AN204" s="152">
        <f t="shared" ref="AN204:AN267" si="45">IF(AND($J204&lt;&gt;"",COUNTIF($J204,"*■*")&gt;0,$AA204=""),1,0)</f>
        <v>0</v>
      </c>
      <c r="AO204" s="152" t="str">
        <f t="shared" si="39"/>
        <v/>
      </c>
      <c r="AP204" s="209">
        <f t="shared" si="40"/>
        <v>0</v>
      </c>
      <c r="AQ204" s="209">
        <f t="shared" si="41"/>
        <v>0</v>
      </c>
    </row>
    <row r="205" spans="1:43" s="29" customFormat="1" ht="25" customHeight="1">
      <c r="A205" s="201">
        <f t="shared" ref="A205:A268" si="46">ROW()-11</f>
        <v>194</v>
      </c>
      <c r="B205" s="49" t="str">
        <f t="shared" si="44"/>
        <v/>
      </c>
      <c r="C205" s="201"/>
      <c r="D205" s="45" t="str">
        <f t="shared" ref="D205:D268" si="47">IF($B205&lt;&gt;"",$C$2,"")</f>
        <v/>
      </c>
      <c r="E205" s="45" t="str">
        <f t="shared" ref="E205:E268" si="48">IF($B205&lt;&gt;"",$F$2,"")</f>
        <v/>
      </c>
      <c r="F205" s="195"/>
      <c r="G205" s="202"/>
      <c r="H205" s="195"/>
      <c r="I205" s="45" t="str">
        <f>IF(OR(G205="",H205="",U205=""),"",IFERROR(VLOOKUP(G205&amp;H205&amp;U205,※編集不可※選択項目!$K$3:$P$51,5,FALSE),"該当なし"))</f>
        <v/>
      </c>
      <c r="J205" s="203"/>
      <c r="K205" s="195"/>
      <c r="L205" s="45" t="str">
        <f t="shared" si="42"/>
        <v/>
      </c>
      <c r="M205" s="195"/>
      <c r="N205" s="195"/>
      <c r="O205" s="45"/>
      <c r="P205" s="45"/>
      <c r="Q205" s="45"/>
      <c r="R205" s="45"/>
      <c r="S205" s="46" t="str">
        <f t="shared" ref="S205:S268" si="49">IF($M205="連結","連結前のすべての室外機が、基準を満たしていること",IF(U205="","",AG205))</f>
        <v/>
      </c>
      <c r="T205" s="204"/>
      <c r="U205" s="205"/>
      <c r="V205" s="206"/>
      <c r="W205" s="205"/>
      <c r="X205" s="206"/>
      <c r="Y205" s="195"/>
      <c r="Z205" s="207"/>
      <c r="AA205" s="203"/>
      <c r="AB205" s="208"/>
      <c r="AC205" s="70"/>
      <c r="AD205" s="28" t="e">
        <f>INDEX(※編集不可※選択項目!$P$3:$P$51,MATCH(入力例!G205&amp;入力例!H205&amp;入力例!I205,※編集不可※選択項目!$Q$3:$Q$51,0))</f>
        <v>#N/A</v>
      </c>
      <c r="AE205" s="28" t="str">
        <f>IF(I205&lt;&gt;"該当なし","",
IF(G205&amp;H205=※編集不可※選択項目!$J$3,VLOOKUP(入力例!U205,※編集不可※選択項目!$N$2:$P$13,3,TRUE),
IF(G205&amp;H205=※編集不可※選択項目!$J$15,VLOOKUP(入力例!U205,※編集不可※選択項目!$N$14:$P$25,3,TRUE),
IF(G205&amp;H205=※編集不可※選択項目!$J$27,VLOOKUP(入力例!U205,※編集不可※選択項目!$N$26:$P$41,3,TRUE),
IF(G205&amp;H205=※編集不可※選択項目!$J$43,VLOOKUP(入力例!U205,※編集不可※選択項目!$N$42:$P$46,3,TRUE),
IF(G205&amp;H205=※編集不可※選択項目!$J$48,VLOOKUP(入力例!U205,※編集不可※選択項目!$N$48:$P$51,3,TRUE),""))))))</f>
        <v/>
      </c>
      <c r="AF205" s="29" t="e">
        <f>VLOOKUP(Y205&amp;G205&amp;H205,※編集不可※選択項目!U:V,2,FALSE)</f>
        <v>#N/A</v>
      </c>
      <c r="AG205" s="28" t="str">
        <f t="shared" ref="AG205:AG268" si="50">IF(I205="該当なし",_xlfn.IFNA(ROUNDDOWN(AE205*AF205,1),""),_xlfn.IFNA(ROUNDDOWN(AD205*AF205,1),""))</f>
        <v/>
      </c>
      <c r="AH205" s="29" t="str">
        <f t="shared" si="43"/>
        <v/>
      </c>
      <c r="AI205" s="197"/>
      <c r="AJ205" s="197"/>
      <c r="AK205" s="198"/>
      <c r="AL205" s="152">
        <f t="shared" ref="AL205:AL268" si="51">IF(AND(($C205&lt;&gt;""),(OR($C$2="",$F$2="",$G$3="",F205="",G205="",H205="",J205="",M205="",N205="",T205="",U205="",V205="",W205="",X205="",Y205=""))),1,0)</f>
        <v>0</v>
      </c>
      <c r="AM205" s="152">
        <f t="shared" ref="AM205:AM268" si="52">IF(AND(M205="連結",N205=""),1,0)</f>
        <v>0</v>
      </c>
      <c r="AN205" s="152">
        <f t="shared" si="45"/>
        <v>0</v>
      </c>
      <c r="AO205" s="152" t="str">
        <f t="shared" ref="AO205:AO268" si="53">IF(L205="","",TEXT(L205,"G/標準"))</f>
        <v/>
      </c>
      <c r="AP205" s="209">
        <f t="shared" ref="AP205:AP268" si="54">IF(AO205="",0,COUNTIF($AO$12:$AO$1048576,AO205))</f>
        <v>0</v>
      </c>
      <c r="AQ205" s="209">
        <f t="shared" ref="AQ205:AQ268" si="55">IF(AND($T205&lt;&gt;"",$T205&lt;$S205),1,0)</f>
        <v>0</v>
      </c>
    </row>
    <row r="206" spans="1:43" s="29" customFormat="1" ht="25" customHeight="1">
      <c r="A206" s="201">
        <f t="shared" si="46"/>
        <v>195</v>
      </c>
      <c r="B206" s="49" t="str">
        <f t="shared" si="44"/>
        <v/>
      </c>
      <c r="C206" s="201"/>
      <c r="D206" s="45" t="str">
        <f t="shared" si="47"/>
        <v/>
      </c>
      <c r="E206" s="45" t="str">
        <f t="shared" si="48"/>
        <v/>
      </c>
      <c r="F206" s="195"/>
      <c r="G206" s="202"/>
      <c r="H206" s="195"/>
      <c r="I206" s="45" t="str">
        <f>IF(OR(G206="",H206="",U206=""),"",IFERROR(VLOOKUP(G206&amp;H206&amp;U206,※編集不可※選択項目!$K$3:$P$51,5,FALSE),"該当なし"))</f>
        <v/>
      </c>
      <c r="J206" s="203"/>
      <c r="K206" s="195"/>
      <c r="L206" s="45" t="str">
        <f t="shared" si="42"/>
        <v/>
      </c>
      <c r="M206" s="195"/>
      <c r="N206" s="195"/>
      <c r="O206" s="45"/>
      <c r="P206" s="45"/>
      <c r="Q206" s="45"/>
      <c r="R206" s="45"/>
      <c r="S206" s="46" t="str">
        <f t="shared" si="49"/>
        <v/>
      </c>
      <c r="T206" s="204"/>
      <c r="U206" s="205"/>
      <c r="V206" s="206"/>
      <c r="W206" s="205"/>
      <c r="X206" s="206"/>
      <c r="Y206" s="195"/>
      <c r="Z206" s="207"/>
      <c r="AA206" s="203"/>
      <c r="AB206" s="208"/>
      <c r="AC206" s="70"/>
      <c r="AD206" s="28" t="e">
        <f>INDEX(※編集不可※選択項目!$P$3:$P$51,MATCH(入力例!G206&amp;入力例!H206&amp;入力例!I206,※編集不可※選択項目!$Q$3:$Q$51,0))</f>
        <v>#N/A</v>
      </c>
      <c r="AE206" s="28" t="str">
        <f>IF(I206&lt;&gt;"該当なし","",
IF(G206&amp;H206=※編集不可※選択項目!$J$3,VLOOKUP(入力例!U206,※編集不可※選択項目!$N$2:$P$13,3,TRUE),
IF(G206&amp;H206=※編集不可※選択項目!$J$15,VLOOKUP(入力例!U206,※編集不可※選択項目!$N$14:$P$25,3,TRUE),
IF(G206&amp;H206=※編集不可※選択項目!$J$27,VLOOKUP(入力例!U206,※編集不可※選択項目!$N$26:$P$41,3,TRUE),
IF(G206&amp;H206=※編集不可※選択項目!$J$43,VLOOKUP(入力例!U206,※編集不可※選択項目!$N$42:$P$46,3,TRUE),
IF(G206&amp;H206=※編集不可※選択項目!$J$48,VLOOKUP(入力例!U206,※編集不可※選択項目!$N$48:$P$51,3,TRUE),""))))))</f>
        <v/>
      </c>
      <c r="AF206" s="29" t="e">
        <f>VLOOKUP(Y206&amp;G206&amp;H206,※編集不可※選択項目!U:V,2,FALSE)</f>
        <v>#N/A</v>
      </c>
      <c r="AG206" s="28" t="str">
        <f t="shared" si="50"/>
        <v/>
      </c>
      <c r="AH206" s="29" t="str">
        <f t="shared" si="43"/>
        <v/>
      </c>
      <c r="AI206" s="197"/>
      <c r="AJ206" s="197"/>
      <c r="AK206" s="198"/>
      <c r="AL206" s="152">
        <f t="shared" si="51"/>
        <v>0</v>
      </c>
      <c r="AM206" s="152">
        <f t="shared" si="52"/>
        <v>0</v>
      </c>
      <c r="AN206" s="152">
        <f t="shared" si="45"/>
        <v>0</v>
      </c>
      <c r="AO206" s="152" t="str">
        <f t="shared" si="53"/>
        <v/>
      </c>
      <c r="AP206" s="209">
        <f t="shared" si="54"/>
        <v>0</v>
      </c>
      <c r="AQ206" s="209">
        <f t="shared" si="55"/>
        <v>0</v>
      </c>
    </row>
    <row r="207" spans="1:43" s="29" customFormat="1" ht="25" customHeight="1">
      <c r="A207" s="201">
        <f t="shared" si="46"/>
        <v>196</v>
      </c>
      <c r="B207" s="49" t="str">
        <f t="shared" si="44"/>
        <v/>
      </c>
      <c r="C207" s="201"/>
      <c r="D207" s="45" t="str">
        <f t="shared" si="47"/>
        <v/>
      </c>
      <c r="E207" s="45" t="str">
        <f t="shared" si="48"/>
        <v/>
      </c>
      <c r="F207" s="195"/>
      <c r="G207" s="202"/>
      <c r="H207" s="195"/>
      <c r="I207" s="45" t="str">
        <f>IF(OR(G207="",H207="",U207=""),"",IFERROR(VLOOKUP(G207&amp;H207&amp;U207,※編集不可※選択項目!$K$3:$P$51,5,FALSE),"該当なし"))</f>
        <v/>
      </c>
      <c r="J207" s="203"/>
      <c r="K207" s="195"/>
      <c r="L207" s="45" t="str">
        <f t="shared" si="42"/>
        <v/>
      </c>
      <c r="M207" s="195"/>
      <c r="N207" s="195"/>
      <c r="O207" s="45"/>
      <c r="P207" s="45"/>
      <c r="Q207" s="45"/>
      <c r="R207" s="45"/>
      <c r="S207" s="46" t="str">
        <f t="shared" si="49"/>
        <v/>
      </c>
      <c r="T207" s="204"/>
      <c r="U207" s="205"/>
      <c r="V207" s="206"/>
      <c r="W207" s="205"/>
      <c r="X207" s="206"/>
      <c r="Y207" s="195"/>
      <c r="Z207" s="207"/>
      <c r="AA207" s="203"/>
      <c r="AB207" s="208"/>
      <c r="AC207" s="70"/>
      <c r="AD207" s="28" t="e">
        <f>INDEX(※編集不可※選択項目!$P$3:$P$51,MATCH(入力例!G207&amp;入力例!H207&amp;入力例!I207,※編集不可※選択項目!$Q$3:$Q$51,0))</f>
        <v>#N/A</v>
      </c>
      <c r="AE207" s="28" t="str">
        <f>IF(I207&lt;&gt;"該当なし","",
IF(G207&amp;H207=※編集不可※選択項目!$J$3,VLOOKUP(入力例!U207,※編集不可※選択項目!$N$2:$P$13,3,TRUE),
IF(G207&amp;H207=※編集不可※選択項目!$J$15,VLOOKUP(入力例!U207,※編集不可※選択項目!$N$14:$P$25,3,TRUE),
IF(G207&amp;H207=※編集不可※選択項目!$J$27,VLOOKUP(入力例!U207,※編集不可※選択項目!$N$26:$P$41,3,TRUE),
IF(G207&amp;H207=※編集不可※選択項目!$J$43,VLOOKUP(入力例!U207,※編集不可※選択項目!$N$42:$P$46,3,TRUE),
IF(G207&amp;H207=※編集不可※選択項目!$J$48,VLOOKUP(入力例!U207,※編集不可※選択項目!$N$48:$P$51,3,TRUE),""))))))</f>
        <v/>
      </c>
      <c r="AF207" s="29" t="e">
        <f>VLOOKUP(Y207&amp;G207&amp;H207,※編集不可※選択項目!U:V,2,FALSE)</f>
        <v>#N/A</v>
      </c>
      <c r="AG207" s="28" t="str">
        <f t="shared" si="50"/>
        <v/>
      </c>
      <c r="AH207" s="29" t="str">
        <f t="shared" si="43"/>
        <v/>
      </c>
      <c r="AI207" s="197"/>
      <c r="AJ207" s="197"/>
      <c r="AK207" s="198"/>
      <c r="AL207" s="152">
        <f t="shared" si="51"/>
        <v>0</v>
      </c>
      <c r="AM207" s="152">
        <f t="shared" si="52"/>
        <v>0</v>
      </c>
      <c r="AN207" s="152">
        <f t="shared" si="45"/>
        <v>0</v>
      </c>
      <c r="AO207" s="152" t="str">
        <f t="shared" si="53"/>
        <v/>
      </c>
      <c r="AP207" s="209">
        <f t="shared" si="54"/>
        <v>0</v>
      </c>
      <c r="AQ207" s="209">
        <f t="shared" si="55"/>
        <v>0</v>
      </c>
    </row>
    <row r="208" spans="1:43" s="29" customFormat="1" ht="25" customHeight="1">
      <c r="A208" s="201">
        <f t="shared" si="46"/>
        <v>197</v>
      </c>
      <c r="B208" s="49" t="str">
        <f t="shared" si="44"/>
        <v/>
      </c>
      <c r="C208" s="201"/>
      <c r="D208" s="45" t="str">
        <f t="shared" si="47"/>
        <v/>
      </c>
      <c r="E208" s="45" t="str">
        <f t="shared" si="48"/>
        <v/>
      </c>
      <c r="F208" s="195"/>
      <c r="G208" s="202"/>
      <c r="H208" s="195"/>
      <c r="I208" s="45" t="str">
        <f>IF(OR(G208="",H208="",U208=""),"",IFERROR(VLOOKUP(G208&amp;H208&amp;U208,※編集不可※選択項目!$K$3:$P$51,5,FALSE),"該当なし"))</f>
        <v/>
      </c>
      <c r="J208" s="203"/>
      <c r="K208" s="195"/>
      <c r="L208" s="45" t="str">
        <f t="shared" si="42"/>
        <v/>
      </c>
      <c r="M208" s="195"/>
      <c r="N208" s="195"/>
      <c r="O208" s="45"/>
      <c r="P208" s="45"/>
      <c r="Q208" s="45"/>
      <c r="R208" s="45"/>
      <c r="S208" s="46" t="str">
        <f t="shared" si="49"/>
        <v/>
      </c>
      <c r="T208" s="204"/>
      <c r="U208" s="205"/>
      <c r="V208" s="206"/>
      <c r="W208" s="205"/>
      <c r="X208" s="206"/>
      <c r="Y208" s="195"/>
      <c r="Z208" s="207"/>
      <c r="AA208" s="203"/>
      <c r="AB208" s="208"/>
      <c r="AC208" s="70"/>
      <c r="AD208" s="28" t="e">
        <f>INDEX(※編集不可※選択項目!$P$3:$P$51,MATCH(入力例!G208&amp;入力例!H208&amp;入力例!I208,※編集不可※選択項目!$Q$3:$Q$51,0))</f>
        <v>#N/A</v>
      </c>
      <c r="AE208" s="28" t="str">
        <f>IF(I208&lt;&gt;"該当なし","",
IF(G208&amp;H208=※編集不可※選択項目!$J$3,VLOOKUP(入力例!U208,※編集不可※選択項目!$N$2:$P$13,3,TRUE),
IF(G208&amp;H208=※編集不可※選択項目!$J$15,VLOOKUP(入力例!U208,※編集不可※選択項目!$N$14:$P$25,3,TRUE),
IF(G208&amp;H208=※編集不可※選択項目!$J$27,VLOOKUP(入力例!U208,※編集不可※選択項目!$N$26:$P$41,3,TRUE),
IF(G208&amp;H208=※編集不可※選択項目!$J$43,VLOOKUP(入力例!U208,※編集不可※選択項目!$N$42:$P$46,3,TRUE),
IF(G208&amp;H208=※編集不可※選択項目!$J$48,VLOOKUP(入力例!U208,※編集不可※選択項目!$N$48:$P$51,3,TRUE),""))))))</f>
        <v/>
      </c>
      <c r="AF208" s="29" t="e">
        <f>VLOOKUP(Y208&amp;G208&amp;H208,※編集不可※選択項目!U:V,2,FALSE)</f>
        <v>#N/A</v>
      </c>
      <c r="AG208" s="28" t="str">
        <f t="shared" si="50"/>
        <v/>
      </c>
      <c r="AH208" s="29" t="str">
        <f t="shared" si="43"/>
        <v/>
      </c>
      <c r="AI208" s="197"/>
      <c r="AJ208" s="197"/>
      <c r="AK208" s="198"/>
      <c r="AL208" s="152">
        <f t="shared" si="51"/>
        <v>0</v>
      </c>
      <c r="AM208" s="152">
        <f t="shared" si="52"/>
        <v>0</v>
      </c>
      <c r="AN208" s="152">
        <f t="shared" si="45"/>
        <v>0</v>
      </c>
      <c r="AO208" s="152" t="str">
        <f t="shared" si="53"/>
        <v/>
      </c>
      <c r="AP208" s="209">
        <f t="shared" si="54"/>
        <v>0</v>
      </c>
      <c r="AQ208" s="209">
        <f t="shared" si="55"/>
        <v>0</v>
      </c>
    </row>
    <row r="209" spans="1:43" s="29" customFormat="1" ht="25" customHeight="1">
      <c r="A209" s="201">
        <f t="shared" si="46"/>
        <v>198</v>
      </c>
      <c r="B209" s="49" t="str">
        <f t="shared" si="44"/>
        <v/>
      </c>
      <c r="C209" s="201"/>
      <c r="D209" s="45" t="str">
        <f t="shared" si="47"/>
        <v/>
      </c>
      <c r="E209" s="45" t="str">
        <f t="shared" si="48"/>
        <v/>
      </c>
      <c r="F209" s="195"/>
      <c r="G209" s="202"/>
      <c r="H209" s="195"/>
      <c r="I209" s="45" t="str">
        <f>IF(OR(G209="",H209="",U209=""),"",IFERROR(VLOOKUP(G209&amp;H209&amp;U209,※編集不可※選択項目!$K$3:$P$51,5,FALSE),"該当なし"))</f>
        <v/>
      </c>
      <c r="J209" s="203"/>
      <c r="K209" s="195"/>
      <c r="L209" s="45" t="str">
        <f t="shared" ref="L209:L272" si="56">IF(J209="","",J209&amp;"（"&amp;K209&amp;"）")</f>
        <v/>
      </c>
      <c r="M209" s="195"/>
      <c r="N209" s="195"/>
      <c r="O209" s="45"/>
      <c r="P209" s="45"/>
      <c r="Q209" s="45"/>
      <c r="R209" s="45"/>
      <c r="S209" s="46" t="str">
        <f t="shared" si="49"/>
        <v/>
      </c>
      <c r="T209" s="204"/>
      <c r="U209" s="205"/>
      <c r="V209" s="206"/>
      <c r="W209" s="205"/>
      <c r="X209" s="206"/>
      <c r="Y209" s="195"/>
      <c r="Z209" s="207"/>
      <c r="AA209" s="203"/>
      <c r="AB209" s="208"/>
      <c r="AC209" s="70"/>
      <c r="AD209" s="28" t="e">
        <f>INDEX(※編集不可※選択項目!$P$3:$P$51,MATCH(入力例!G209&amp;入力例!H209&amp;入力例!I209,※編集不可※選択項目!$Q$3:$Q$51,0))</f>
        <v>#N/A</v>
      </c>
      <c r="AE209" s="28" t="str">
        <f>IF(I209&lt;&gt;"該当なし","",
IF(G209&amp;H209=※編集不可※選択項目!$J$3,VLOOKUP(入力例!U209,※編集不可※選択項目!$N$2:$P$13,3,TRUE),
IF(G209&amp;H209=※編集不可※選択項目!$J$15,VLOOKUP(入力例!U209,※編集不可※選択項目!$N$14:$P$25,3,TRUE),
IF(G209&amp;H209=※編集不可※選択項目!$J$27,VLOOKUP(入力例!U209,※編集不可※選択項目!$N$26:$P$41,3,TRUE),
IF(G209&amp;H209=※編集不可※選択項目!$J$43,VLOOKUP(入力例!U209,※編集不可※選択項目!$N$42:$P$46,3,TRUE),
IF(G209&amp;H209=※編集不可※選択項目!$J$48,VLOOKUP(入力例!U209,※編集不可※選択項目!$N$48:$P$51,3,TRUE),""))))))</f>
        <v/>
      </c>
      <c r="AF209" s="29" t="e">
        <f>VLOOKUP(Y209&amp;G209&amp;H209,※編集不可※選択項目!U:V,2,FALSE)</f>
        <v>#N/A</v>
      </c>
      <c r="AG209" s="28" t="str">
        <f t="shared" si="50"/>
        <v/>
      </c>
      <c r="AH209" s="29" t="str">
        <f t="shared" si="43"/>
        <v/>
      </c>
      <c r="AI209" s="197"/>
      <c r="AJ209" s="197"/>
      <c r="AK209" s="198"/>
      <c r="AL209" s="152">
        <f t="shared" si="51"/>
        <v>0</v>
      </c>
      <c r="AM209" s="152">
        <f t="shared" si="52"/>
        <v>0</v>
      </c>
      <c r="AN209" s="152">
        <f t="shared" si="45"/>
        <v>0</v>
      </c>
      <c r="AO209" s="152" t="str">
        <f t="shared" si="53"/>
        <v/>
      </c>
      <c r="AP209" s="209">
        <f t="shared" si="54"/>
        <v>0</v>
      </c>
      <c r="AQ209" s="209">
        <f t="shared" si="55"/>
        <v>0</v>
      </c>
    </row>
    <row r="210" spans="1:43" s="29" customFormat="1" ht="25" customHeight="1">
      <c r="A210" s="201">
        <f t="shared" si="46"/>
        <v>199</v>
      </c>
      <c r="B210" s="49" t="str">
        <f t="shared" si="44"/>
        <v/>
      </c>
      <c r="C210" s="201"/>
      <c r="D210" s="45" t="str">
        <f t="shared" si="47"/>
        <v/>
      </c>
      <c r="E210" s="45" t="str">
        <f t="shared" si="48"/>
        <v/>
      </c>
      <c r="F210" s="195"/>
      <c r="G210" s="202"/>
      <c r="H210" s="195"/>
      <c r="I210" s="45" t="str">
        <f>IF(OR(G210="",H210="",U210=""),"",IFERROR(VLOOKUP(G210&amp;H210&amp;U210,※編集不可※選択項目!$K$3:$P$51,5,FALSE),"該当なし"))</f>
        <v/>
      </c>
      <c r="J210" s="203"/>
      <c r="K210" s="195"/>
      <c r="L210" s="45" t="str">
        <f t="shared" si="56"/>
        <v/>
      </c>
      <c r="M210" s="195"/>
      <c r="N210" s="195"/>
      <c r="O210" s="45"/>
      <c r="P210" s="45"/>
      <c r="Q210" s="45"/>
      <c r="R210" s="45"/>
      <c r="S210" s="46" t="str">
        <f t="shared" si="49"/>
        <v/>
      </c>
      <c r="T210" s="204"/>
      <c r="U210" s="205"/>
      <c r="V210" s="206"/>
      <c r="W210" s="205"/>
      <c r="X210" s="206"/>
      <c r="Y210" s="195"/>
      <c r="Z210" s="207"/>
      <c r="AA210" s="203"/>
      <c r="AB210" s="208"/>
      <c r="AC210" s="70"/>
      <c r="AD210" s="28" t="e">
        <f>INDEX(※編集不可※選択項目!$P$3:$P$51,MATCH(入力例!G210&amp;入力例!H210&amp;入力例!I210,※編集不可※選択項目!$Q$3:$Q$51,0))</f>
        <v>#N/A</v>
      </c>
      <c r="AE210" s="28" t="str">
        <f>IF(I210&lt;&gt;"該当なし","",
IF(G210&amp;H210=※編集不可※選択項目!$J$3,VLOOKUP(入力例!U210,※編集不可※選択項目!$N$2:$P$13,3,TRUE),
IF(G210&amp;H210=※編集不可※選択項目!$J$15,VLOOKUP(入力例!U210,※編集不可※選択項目!$N$14:$P$25,3,TRUE),
IF(G210&amp;H210=※編集不可※選択項目!$J$27,VLOOKUP(入力例!U210,※編集不可※選択項目!$N$26:$P$41,3,TRUE),
IF(G210&amp;H210=※編集不可※選択項目!$J$43,VLOOKUP(入力例!U210,※編集不可※選択項目!$N$42:$P$46,3,TRUE),
IF(G210&amp;H210=※編集不可※選択項目!$J$48,VLOOKUP(入力例!U210,※編集不可※選択項目!$N$48:$P$51,3,TRUE),""))))))</f>
        <v/>
      </c>
      <c r="AF210" s="29" t="e">
        <f>VLOOKUP(Y210&amp;G210&amp;H210,※編集不可※選択項目!U:V,2,FALSE)</f>
        <v>#N/A</v>
      </c>
      <c r="AG210" s="28" t="str">
        <f t="shared" si="50"/>
        <v/>
      </c>
      <c r="AH210" s="29" t="str">
        <f t="shared" si="43"/>
        <v/>
      </c>
      <c r="AI210" s="197"/>
      <c r="AJ210" s="197"/>
      <c r="AK210" s="198"/>
      <c r="AL210" s="152">
        <f t="shared" si="51"/>
        <v>0</v>
      </c>
      <c r="AM210" s="152">
        <f t="shared" si="52"/>
        <v>0</v>
      </c>
      <c r="AN210" s="152">
        <f t="shared" si="45"/>
        <v>0</v>
      </c>
      <c r="AO210" s="152" t="str">
        <f t="shared" si="53"/>
        <v/>
      </c>
      <c r="AP210" s="209">
        <f t="shared" si="54"/>
        <v>0</v>
      </c>
      <c r="AQ210" s="209">
        <f t="shared" si="55"/>
        <v>0</v>
      </c>
    </row>
    <row r="211" spans="1:43" s="29" customFormat="1" ht="25" customHeight="1">
      <c r="A211" s="201">
        <f t="shared" si="46"/>
        <v>200</v>
      </c>
      <c r="B211" s="49" t="str">
        <f t="shared" si="44"/>
        <v/>
      </c>
      <c r="C211" s="201"/>
      <c r="D211" s="45" t="str">
        <f t="shared" si="47"/>
        <v/>
      </c>
      <c r="E211" s="45" t="str">
        <f t="shared" si="48"/>
        <v/>
      </c>
      <c r="F211" s="195"/>
      <c r="G211" s="202"/>
      <c r="H211" s="195"/>
      <c r="I211" s="45" t="str">
        <f>IF(OR(G211="",H211="",U211=""),"",IFERROR(VLOOKUP(G211&amp;H211&amp;U211,※編集不可※選択項目!$K$3:$P$51,5,FALSE),"該当なし"))</f>
        <v/>
      </c>
      <c r="J211" s="203"/>
      <c r="K211" s="195"/>
      <c r="L211" s="45" t="str">
        <f t="shared" si="56"/>
        <v/>
      </c>
      <c r="M211" s="195"/>
      <c r="N211" s="195"/>
      <c r="O211" s="45"/>
      <c r="P211" s="45"/>
      <c r="Q211" s="45"/>
      <c r="R211" s="45"/>
      <c r="S211" s="46" t="str">
        <f t="shared" si="49"/>
        <v/>
      </c>
      <c r="T211" s="204"/>
      <c r="U211" s="205"/>
      <c r="V211" s="206"/>
      <c r="W211" s="205"/>
      <c r="X211" s="206"/>
      <c r="Y211" s="195"/>
      <c r="Z211" s="207"/>
      <c r="AA211" s="203"/>
      <c r="AB211" s="208"/>
      <c r="AC211" s="70"/>
      <c r="AD211" s="28" t="e">
        <f>INDEX(※編集不可※選択項目!$P$3:$P$51,MATCH(入力例!G211&amp;入力例!H211&amp;入力例!I211,※編集不可※選択項目!$Q$3:$Q$51,0))</f>
        <v>#N/A</v>
      </c>
      <c r="AE211" s="28" t="str">
        <f>IF(I211&lt;&gt;"該当なし","",
IF(G211&amp;H211=※編集不可※選択項目!$J$3,VLOOKUP(入力例!U211,※編集不可※選択項目!$N$2:$P$13,3,TRUE),
IF(G211&amp;H211=※編集不可※選択項目!$J$15,VLOOKUP(入力例!U211,※編集不可※選択項目!$N$14:$P$25,3,TRUE),
IF(G211&amp;H211=※編集不可※選択項目!$J$27,VLOOKUP(入力例!U211,※編集不可※選択項目!$N$26:$P$41,3,TRUE),
IF(G211&amp;H211=※編集不可※選択項目!$J$43,VLOOKUP(入力例!U211,※編集不可※選択項目!$N$42:$P$46,3,TRUE),
IF(G211&amp;H211=※編集不可※選択項目!$J$48,VLOOKUP(入力例!U211,※編集不可※選択項目!$N$48:$P$51,3,TRUE),""))))))</f>
        <v/>
      </c>
      <c r="AF211" s="29" t="e">
        <f>VLOOKUP(Y211&amp;G211&amp;H211,※編集不可※選択項目!U:V,2,FALSE)</f>
        <v>#N/A</v>
      </c>
      <c r="AG211" s="28" t="str">
        <f t="shared" si="50"/>
        <v/>
      </c>
      <c r="AH211" s="29" t="str">
        <f t="shared" si="43"/>
        <v/>
      </c>
      <c r="AI211" s="197"/>
      <c r="AJ211" s="197"/>
      <c r="AK211" s="198"/>
      <c r="AL211" s="152">
        <f t="shared" si="51"/>
        <v>0</v>
      </c>
      <c r="AM211" s="152">
        <f t="shared" si="52"/>
        <v>0</v>
      </c>
      <c r="AN211" s="152">
        <f t="shared" si="45"/>
        <v>0</v>
      </c>
      <c r="AO211" s="152" t="str">
        <f t="shared" si="53"/>
        <v/>
      </c>
      <c r="AP211" s="209">
        <f t="shared" si="54"/>
        <v>0</v>
      </c>
      <c r="AQ211" s="209">
        <f t="shared" si="55"/>
        <v>0</v>
      </c>
    </row>
    <row r="212" spans="1:43" s="29" customFormat="1" ht="25" customHeight="1">
      <c r="A212" s="201">
        <f t="shared" si="46"/>
        <v>201</v>
      </c>
      <c r="B212" s="49" t="str">
        <f t="shared" si="44"/>
        <v/>
      </c>
      <c r="C212" s="201"/>
      <c r="D212" s="45" t="str">
        <f t="shared" si="47"/>
        <v/>
      </c>
      <c r="E212" s="45" t="str">
        <f t="shared" si="48"/>
        <v/>
      </c>
      <c r="F212" s="195"/>
      <c r="G212" s="202"/>
      <c r="H212" s="195"/>
      <c r="I212" s="45" t="str">
        <f>IF(OR(G212="",H212="",U212=""),"",IFERROR(VLOOKUP(G212&amp;H212&amp;U212,※編集不可※選択項目!$K$3:$P$51,5,FALSE),"該当なし"))</f>
        <v/>
      </c>
      <c r="J212" s="203"/>
      <c r="K212" s="195"/>
      <c r="L212" s="45" t="str">
        <f t="shared" si="56"/>
        <v/>
      </c>
      <c r="M212" s="195"/>
      <c r="N212" s="195"/>
      <c r="O212" s="45"/>
      <c r="P212" s="45"/>
      <c r="Q212" s="45"/>
      <c r="R212" s="45"/>
      <c r="S212" s="46" t="str">
        <f t="shared" si="49"/>
        <v/>
      </c>
      <c r="T212" s="204"/>
      <c r="U212" s="205"/>
      <c r="V212" s="206"/>
      <c r="W212" s="205"/>
      <c r="X212" s="206"/>
      <c r="Y212" s="195"/>
      <c r="Z212" s="207"/>
      <c r="AA212" s="203"/>
      <c r="AB212" s="208"/>
      <c r="AC212" s="70"/>
      <c r="AD212" s="28" t="e">
        <f>INDEX(※編集不可※選択項目!$P$3:$P$51,MATCH(入力例!G212&amp;入力例!H212&amp;入力例!I212,※編集不可※選択項目!$Q$3:$Q$51,0))</f>
        <v>#N/A</v>
      </c>
      <c r="AE212" s="28" t="str">
        <f>IF(I212&lt;&gt;"該当なし","",
IF(G212&amp;H212=※編集不可※選択項目!$J$3,VLOOKUP(入力例!U212,※編集不可※選択項目!$N$2:$P$13,3,TRUE),
IF(G212&amp;H212=※編集不可※選択項目!$J$15,VLOOKUP(入力例!U212,※編集不可※選択項目!$N$14:$P$25,3,TRUE),
IF(G212&amp;H212=※編集不可※選択項目!$J$27,VLOOKUP(入力例!U212,※編集不可※選択項目!$N$26:$P$41,3,TRUE),
IF(G212&amp;H212=※編集不可※選択項目!$J$43,VLOOKUP(入力例!U212,※編集不可※選択項目!$N$42:$P$46,3,TRUE),
IF(G212&amp;H212=※編集不可※選択項目!$J$48,VLOOKUP(入力例!U212,※編集不可※選択項目!$N$48:$P$51,3,TRUE),""))))))</f>
        <v/>
      </c>
      <c r="AF212" s="29" t="e">
        <f>VLOOKUP(Y212&amp;G212&amp;H212,※編集不可※選択項目!U:V,2,FALSE)</f>
        <v>#N/A</v>
      </c>
      <c r="AG212" s="28" t="str">
        <f t="shared" si="50"/>
        <v/>
      </c>
      <c r="AH212" s="29" t="str">
        <f t="shared" si="43"/>
        <v/>
      </c>
      <c r="AI212" s="197"/>
      <c r="AJ212" s="197"/>
      <c r="AK212" s="198"/>
      <c r="AL212" s="152">
        <f t="shared" si="51"/>
        <v>0</v>
      </c>
      <c r="AM212" s="152">
        <f t="shared" si="52"/>
        <v>0</v>
      </c>
      <c r="AN212" s="152">
        <f t="shared" si="45"/>
        <v>0</v>
      </c>
      <c r="AO212" s="152" t="str">
        <f t="shared" si="53"/>
        <v/>
      </c>
      <c r="AP212" s="209">
        <f t="shared" si="54"/>
        <v>0</v>
      </c>
      <c r="AQ212" s="209">
        <f t="shared" si="55"/>
        <v>0</v>
      </c>
    </row>
    <row r="213" spans="1:43" s="29" customFormat="1" ht="25" customHeight="1">
      <c r="A213" s="201">
        <f t="shared" si="46"/>
        <v>202</v>
      </c>
      <c r="B213" s="49" t="str">
        <f t="shared" si="44"/>
        <v/>
      </c>
      <c r="C213" s="201"/>
      <c r="D213" s="45" t="str">
        <f t="shared" si="47"/>
        <v/>
      </c>
      <c r="E213" s="45" t="str">
        <f t="shared" si="48"/>
        <v/>
      </c>
      <c r="F213" s="195"/>
      <c r="G213" s="202"/>
      <c r="H213" s="195"/>
      <c r="I213" s="45" t="str">
        <f>IF(OR(G213="",H213="",U213=""),"",IFERROR(VLOOKUP(G213&amp;H213&amp;U213,※編集不可※選択項目!$K$3:$P$51,5,FALSE),"該当なし"))</f>
        <v/>
      </c>
      <c r="J213" s="203"/>
      <c r="K213" s="195"/>
      <c r="L213" s="45" t="str">
        <f t="shared" si="56"/>
        <v/>
      </c>
      <c r="M213" s="195"/>
      <c r="N213" s="195"/>
      <c r="O213" s="45"/>
      <c r="P213" s="45"/>
      <c r="Q213" s="45"/>
      <c r="R213" s="45"/>
      <c r="S213" s="46" t="str">
        <f t="shared" si="49"/>
        <v/>
      </c>
      <c r="T213" s="204"/>
      <c r="U213" s="205"/>
      <c r="V213" s="206"/>
      <c r="W213" s="205"/>
      <c r="X213" s="206"/>
      <c r="Y213" s="195"/>
      <c r="Z213" s="207"/>
      <c r="AA213" s="203"/>
      <c r="AB213" s="208"/>
      <c r="AC213" s="70"/>
      <c r="AD213" s="28" t="e">
        <f>INDEX(※編集不可※選択項目!$P$3:$P$51,MATCH(入力例!G213&amp;入力例!H213&amp;入力例!I213,※編集不可※選択項目!$Q$3:$Q$51,0))</f>
        <v>#N/A</v>
      </c>
      <c r="AE213" s="28" t="str">
        <f>IF(I213&lt;&gt;"該当なし","",
IF(G213&amp;H213=※編集不可※選択項目!$J$3,VLOOKUP(入力例!U213,※編集不可※選択項目!$N$2:$P$13,3,TRUE),
IF(G213&amp;H213=※編集不可※選択項目!$J$15,VLOOKUP(入力例!U213,※編集不可※選択項目!$N$14:$P$25,3,TRUE),
IF(G213&amp;H213=※編集不可※選択項目!$J$27,VLOOKUP(入力例!U213,※編集不可※選択項目!$N$26:$P$41,3,TRUE),
IF(G213&amp;H213=※編集不可※選択項目!$J$43,VLOOKUP(入力例!U213,※編集不可※選択項目!$N$42:$P$46,3,TRUE),
IF(G213&amp;H213=※編集不可※選択項目!$J$48,VLOOKUP(入力例!U213,※編集不可※選択項目!$N$48:$P$51,3,TRUE),""))))))</f>
        <v/>
      </c>
      <c r="AF213" s="29" t="e">
        <f>VLOOKUP(Y213&amp;G213&amp;H213,※編集不可※選択項目!U:V,2,FALSE)</f>
        <v>#N/A</v>
      </c>
      <c r="AG213" s="28" t="str">
        <f t="shared" si="50"/>
        <v/>
      </c>
      <c r="AH213" s="29" t="str">
        <f t="shared" si="43"/>
        <v/>
      </c>
      <c r="AI213" s="197"/>
      <c r="AJ213" s="197"/>
      <c r="AK213" s="198"/>
      <c r="AL213" s="152">
        <f t="shared" si="51"/>
        <v>0</v>
      </c>
      <c r="AM213" s="152">
        <f t="shared" si="52"/>
        <v>0</v>
      </c>
      <c r="AN213" s="152">
        <f t="shared" si="45"/>
        <v>0</v>
      </c>
      <c r="AO213" s="152" t="str">
        <f t="shared" si="53"/>
        <v/>
      </c>
      <c r="AP213" s="209">
        <f t="shared" si="54"/>
        <v>0</v>
      </c>
      <c r="AQ213" s="209">
        <f t="shared" si="55"/>
        <v>0</v>
      </c>
    </row>
    <row r="214" spans="1:43" s="29" customFormat="1" ht="25" customHeight="1">
      <c r="A214" s="201">
        <f t="shared" si="46"/>
        <v>203</v>
      </c>
      <c r="B214" s="49" t="str">
        <f t="shared" si="44"/>
        <v/>
      </c>
      <c r="C214" s="201"/>
      <c r="D214" s="45" t="str">
        <f t="shared" si="47"/>
        <v/>
      </c>
      <c r="E214" s="45" t="str">
        <f t="shared" si="48"/>
        <v/>
      </c>
      <c r="F214" s="195"/>
      <c r="G214" s="202"/>
      <c r="H214" s="195"/>
      <c r="I214" s="45" t="str">
        <f>IF(OR(G214="",H214="",U214=""),"",IFERROR(VLOOKUP(G214&amp;H214&amp;U214,※編集不可※選択項目!$K$3:$P$51,5,FALSE),"該当なし"))</f>
        <v/>
      </c>
      <c r="J214" s="203"/>
      <c r="K214" s="195"/>
      <c r="L214" s="45" t="str">
        <f t="shared" si="56"/>
        <v/>
      </c>
      <c r="M214" s="195"/>
      <c r="N214" s="195"/>
      <c r="O214" s="45"/>
      <c r="P214" s="45"/>
      <c r="Q214" s="45"/>
      <c r="R214" s="45"/>
      <c r="S214" s="46" t="str">
        <f t="shared" si="49"/>
        <v/>
      </c>
      <c r="T214" s="204"/>
      <c r="U214" s="205"/>
      <c r="V214" s="206"/>
      <c r="W214" s="205"/>
      <c r="X214" s="206"/>
      <c r="Y214" s="195"/>
      <c r="Z214" s="207"/>
      <c r="AA214" s="203"/>
      <c r="AB214" s="208"/>
      <c r="AC214" s="70"/>
      <c r="AD214" s="28" t="e">
        <f>INDEX(※編集不可※選択項目!$P$3:$P$51,MATCH(入力例!G214&amp;入力例!H214&amp;入力例!I214,※編集不可※選択項目!$Q$3:$Q$51,0))</f>
        <v>#N/A</v>
      </c>
      <c r="AE214" s="28" t="str">
        <f>IF(I214&lt;&gt;"該当なし","",
IF(G214&amp;H214=※編集不可※選択項目!$J$3,VLOOKUP(入力例!U214,※編集不可※選択項目!$N$2:$P$13,3,TRUE),
IF(G214&amp;H214=※編集不可※選択項目!$J$15,VLOOKUP(入力例!U214,※編集不可※選択項目!$N$14:$P$25,3,TRUE),
IF(G214&amp;H214=※編集不可※選択項目!$J$27,VLOOKUP(入力例!U214,※編集不可※選択項目!$N$26:$P$41,3,TRUE),
IF(G214&amp;H214=※編集不可※選択項目!$J$43,VLOOKUP(入力例!U214,※編集不可※選択項目!$N$42:$P$46,3,TRUE),
IF(G214&amp;H214=※編集不可※選択項目!$J$48,VLOOKUP(入力例!U214,※編集不可※選択項目!$N$48:$P$51,3,TRUE),""))))))</f>
        <v/>
      </c>
      <c r="AF214" s="29" t="e">
        <f>VLOOKUP(Y214&amp;G214&amp;H214,※編集不可※選択項目!U:V,2,FALSE)</f>
        <v>#N/A</v>
      </c>
      <c r="AG214" s="28" t="str">
        <f t="shared" si="50"/>
        <v/>
      </c>
      <c r="AH214" s="29" t="str">
        <f t="shared" si="43"/>
        <v/>
      </c>
      <c r="AI214" s="197"/>
      <c r="AJ214" s="197"/>
      <c r="AK214" s="198"/>
      <c r="AL214" s="152">
        <f t="shared" si="51"/>
        <v>0</v>
      </c>
      <c r="AM214" s="152">
        <f t="shared" si="52"/>
        <v>0</v>
      </c>
      <c r="AN214" s="152">
        <f t="shared" si="45"/>
        <v>0</v>
      </c>
      <c r="AO214" s="152" t="str">
        <f t="shared" si="53"/>
        <v/>
      </c>
      <c r="AP214" s="209">
        <f t="shared" si="54"/>
        <v>0</v>
      </c>
      <c r="AQ214" s="209">
        <f t="shared" si="55"/>
        <v>0</v>
      </c>
    </row>
    <row r="215" spans="1:43" s="29" customFormat="1" ht="25" customHeight="1">
      <c r="A215" s="201">
        <f t="shared" si="46"/>
        <v>204</v>
      </c>
      <c r="B215" s="49" t="str">
        <f t="shared" si="44"/>
        <v/>
      </c>
      <c r="C215" s="201"/>
      <c r="D215" s="45" t="str">
        <f t="shared" si="47"/>
        <v/>
      </c>
      <c r="E215" s="45" t="str">
        <f t="shared" si="48"/>
        <v/>
      </c>
      <c r="F215" s="195"/>
      <c r="G215" s="202"/>
      <c r="H215" s="195"/>
      <c r="I215" s="45" t="str">
        <f>IF(OR(G215="",H215="",U215=""),"",IFERROR(VLOOKUP(G215&amp;H215&amp;U215,※編集不可※選択項目!$K$3:$P$51,5,FALSE),"該当なし"))</f>
        <v/>
      </c>
      <c r="J215" s="203"/>
      <c r="K215" s="195"/>
      <c r="L215" s="45" t="str">
        <f t="shared" si="56"/>
        <v/>
      </c>
      <c r="M215" s="195"/>
      <c r="N215" s="195"/>
      <c r="O215" s="45"/>
      <c r="P215" s="45"/>
      <c r="Q215" s="45"/>
      <c r="R215" s="45"/>
      <c r="S215" s="46" t="str">
        <f t="shared" si="49"/>
        <v/>
      </c>
      <c r="T215" s="204"/>
      <c r="U215" s="205"/>
      <c r="V215" s="206"/>
      <c r="W215" s="205"/>
      <c r="X215" s="206"/>
      <c r="Y215" s="195"/>
      <c r="Z215" s="207"/>
      <c r="AA215" s="203"/>
      <c r="AB215" s="208"/>
      <c r="AC215" s="70"/>
      <c r="AD215" s="28" t="e">
        <f>INDEX(※編集不可※選択項目!$P$3:$P$51,MATCH(入力例!G215&amp;入力例!H215&amp;入力例!I215,※編集不可※選択項目!$Q$3:$Q$51,0))</f>
        <v>#N/A</v>
      </c>
      <c r="AE215" s="28" t="str">
        <f>IF(I215&lt;&gt;"該当なし","",
IF(G215&amp;H215=※編集不可※選択項目!$J$3,VLOOKUP(入力例!U215,※編集不可※選択項目!$N$2:$P$13,3,TRUE),
IF(G215&amp;H215=※編集不可※選択項目!$J$15,VLOOKUP(入力例!U215,※編集不可※選択項目!$N$14:$P$25,3,TRUE),
IF(G215&amp;H215=※編集不可※選択項目!$J$27,VLOOKUP(入力例!U215,※編集不可※選択項目!$N$26:$P$41,3,TRUE),
IF(G215&amp;H215=※編集不可※選択項目!$J$43,VLOOKUP(入力例!U215,※編集不可※選択項目!$N$42:$P$46,3,TRUE),
IF(G215&amp;H215=※編集不可※選択項目!$J$48,VLOOKUP(入力例!U215,※編集不可※選択項目!$N$48:$P$51,3,TRUE),""))))))</f>
        <v/>
      </c>
      <c r="AF215" s="29" t="e">
        <f>VLOOKUP(Y215&amp;G215&amp;H215,※編集不可※選択項目!U:V,2,FALSE)</f>
        <v>#N/A</v>
      </c>
      <c r="AG215" s="28" t="str">
        <f t="shared" si="50"/>
        <v/>
      </c>
      <c r="AH215" s="29" t="str">
        <f t="shared" si="43"/>
        <v/>
      </c>
      <c r="AI215" s="197"/>
      <c r="AJ215" s="197"/>
      <c r="AK215" s="198"/>
      <c r="AL215" s="152">
        <f t="shared" si="51"/>
        <v>0</v>
      </c>
      <c r="AM215" s="152">
        <f t="shared" si="52"/>
        <v>0</v>
      </c>
      <c r="AN215" s="152">
        <f t="shared" si="45"/>
        <v>0</v>
      </c>
      <c r="AO215" s="152" t="str">
        <f t="shared" si="53"/>
        <v/>
      </c>
      <c r="AP215" s="209">
        <f t="shared" si="54"/>
        <v>0</v>
      </c>
      <c r="AQ215" s="209">
        <f t="shared" si="55"/>
        <v>0</v>
      </c>
    </row>
    <row r="216" spans="1:43" s="29" customFormat="1" ht="25" customHeight="1">
      <c r="A216" s="201">
        <f t="shared" si="46"/>
        <v>205</v>
      </c>
      <c r="B216" s="49" t="str">
        <f t="shared" si="44"/>
        <v/>
      </c>
      <c r="C216" s="201"/>
      <c r="D216" s="45" t="str">
        <f t="shared" si="47"/>
        <v/>
      </c>
      <c r="E216" s="45" t="str">
        <f t="shared" si="48"/>
        <v/>
      </c>
      <c r="F216" s="195"/>
      <c r="G216" s="202"/>
      <c r="H216" s="195"/>
      <c r="I216" s="45" t="str">
        <f>IF(OR(G216="",H216="",U216=""),"",IFERROR(VLOOKUP(G216&amp;H216&amp;U216,※編集不可※選択項目!$K$3:$P$51,5,FALSE),"該当なし"))</f>
        <v/>
      </c>
      <c r="J216" s="203"/>
      <c r="K216" s="195"/>
      <c r="L216" s="45" t="str">
        <f t="shared" si="56"/>
        <v/>
      </c>
      <c r="M216" s="195"/>
      <c r="N216" s="195"/>
      <c r="O216" s="45"/>
      <c r="P216" s="45"/>
      <c r="Q216" s="45"/>
      <c r="R216" s="45"/>
      <c r="S216" s="46" t="str">
        <f t="shared" si="49"/>
        <v/>
      </c>
      <c r="T216" s="204"/>
      <c r="U216" s="205"/>
      <c r="V216" s="206"/>
      <c r="W216" s="205"/>
      <c r="X216" s="206"/>
      <c r="Y216" s="195"/>
      <c r="Z216" s="207"/>
      <c r="AA216" s="203"/>
      <c r="AB216" s="208"/>
      <c r="AC216" s="70"/>
      <c r="AD216" s="28" t="e">
        <f>INDEX(※編集不可※選択項目!$P$3:$P$51,MATCH(入力例!G216&amp;入力例!H216&amp;入力例!I216,※編集不可※選択項目!$Q$3:$Q$51,0))</f>
        <v>#N/A</v>
      </c>
      <c r="AE216" s="28" t="str">
        <f>IF(I216&lt;&gt;"該当なし","",
IF(G216&amp;H216=※編集不可※選択項目!$J$3,VLOOKUP(入力例!U216,※編集不可※選択項目!$N$2:$P$13,3,TRUE),
IF(G216&amp;H216=※編集不可※選択項目!$J$15,VLOOKUP(入力例!U216,※編集不可※選択項目!$N$14:$P$25,3,TRUE),
IF(G216&amp;H216=※編集不可※選択項目!$J$27,VLOOKUP(入力例!U216,※編集不可※選択項目!$N$26:$P$41,3,TRUE),
IF(G216&amp;H216=※編集不可※選択項目!$J$43,VLOOKUP(入力例!U216,※編集不可※選択項目!$N$42:$P$46,3,TRUE),
IF(G216&amp;H216=※編集不可※選択項目!$J$48,VLOOKUP(入力例!U216,※編集不可※選択項目!$N$48:$P$51,3,TRUE),""))))))</f>
        <v/>
      </c>
      <c r="AF216" s="29" t="e">
        <f>VLOOKUP(Y216&amp;G216&amp;H216,※編集不可※選択項目!U:V,2,FALSE)</f>
        <v>#N/A</v>
      </c>
      <c r="AG216" s="28" t="str">
        <f t="shared" si="50"/>
        <v/>
      </c>
      <c r="AH216" s="29" t="str">
        <f t="shared" si="43"/>
        <v/>
      </c>
      <c r="AI216" s="197"/>
      <c r="AJ216" s="197"/>
      <c r="AK216" s="198"/>
      <c r="AL216" s="152">
        <f t="shared" si="51"/>
        <v>0</v>
      </c>
      <c r="AM216" s="152">
        <f t="shared" si="52"/>
        <v>0</v>
      </c>
      <c r="AN216" s="152">
        <f t="shared" si="45"/>
        <v>0</v>
      </c>
      <c r="AO216" s="152" t="str">
        <f t="shared" si="53"/>
        <v/>
      </c>
      <c r="AP216" s="209">
        <f t="shared" si="54"/>
        <v>0</v>
      </c>
      <c r="AQ216" s="209">
        <f t="shared" si="55"/>
        <v>0</v>
      </c>
    </row>
    <row r="217" spans="1:43" s="29" customFormat="1" ht="25" customHeight="1">
      <c r="A217" s="201">
        <f t="shared" si="46"/>
        <v>206</v>
      </c>
      <c r="B217" s="49" t="str">
        <f t="shared" si="44"/>
        <v/>
      </c>
      <c r="C217" s="201"/>
      <c r="D217" s="45" t="str">
        <f t="shared" si="47"/>
        <v/>
      </c>
      <c r="E217" s="45" t="str">
        <f t="shared" si="48"/>
        <v/>
      </c>
      <c r="F217" s="195"/>
      <c r="G217" s="202"/>
      <c r="H217" s="195"/>
      <c r="I217" s="45" t="str">
        <f>IF(OR(G217="",H217="",U217=""),"",IFERROR(VLOOKUP(G217&amp;H217&amp;U217,※編集不可※選択項目!$K$3:$P$51,5,FALSE),"該当なし"))</f>
        <v/>
      </c>
      <c r="J217" s="203"/>
      <c r="K217" s="195"/>
      <c r="L217" s="45" t="str">
        <f t="shared" si="56"/>
        <v/>
      </c>
      <c r="M217" s="195"/>
      <c r="N217" s="195"/>
      <c r="O217" s="45"/>
      <c r="P217" s="45"/>
      <c r="Q217" s="45"/>
      <c r="R217" s="45"/>
      <c r="S217" s="46" t="str">
        <f t="shared" si="49"/>
        <v/>
      </c>
      <c r="T217" s="204"/>
      <c r="U217" s="205"/>
      <c r="V217" s="206"/>
      <c r="W217" s="205"/>
      <c r="X217" s="206"/>
      <c r="Y217" s="195"/>
      <c r="Z217" s="207"/>
      <c r="AA217" s="203"/>
      <c r="AB217" s="208"/>
      <c r="AC217" s="70"/>
      <c r="AD217" s="28" t="e">
        <f>INDEX(※編集不可※選択項目!$P$3:$P$51,MATCH(入力例!G217&amp;入力例!H217&amp;入力例!I217,※編集不可※選択項目!$Q$3:$Q$51,0))</f>
        <v>#N/A</v>
      </c>
      <c r="AE217" s="28" t="str">
        <f>IF(I217&lt;&gt;"該当なし","",
IF(G217&amp;H217=※編集不可※選択項目!$J$3,VLOOKUP(入力例!U217,※編集不可※選択項目!$N$2:$P$13,3,TRUE),
IF(G217&amp;H217=※編集不可※選択項目!$J$15,VLOOKUP(入力例!U217,※編集不可※選択項目!$N$14:$P$25,3,TRUE),
IF(G217&amp;H217=※編集不可※選択項目!$J$27,VLOOKUP(入力例!U217,※編集不可※選択項目!$N$26:$P$41,3,TRUE),
IF(G217&amp;H217=※編集不可※選択項目!$J$43,VLOOKUP(入力例!U217,※編集不可※選択項目!$N$42:$P$46,3,TRUE),
IF(G217&amp;H217=※編集不可※選択項目!$J$48,VLOOKUP(入力例!U217,※編集不可※選択項目!$N$48:$P$51,3,TRUE),""))))))</f>
        <v/>
      </c>
      <c r="AF217" s="29" t="e">
        <f>VLOOKUP(Y217&amp;G217&amp;H217,※編集不可※選択項目!U:V,2,FALSE)</f>
        <v>#N/A</v>
      </c>
      <c r="AG217" s="28" t="str">
        <f t="shared" si="50"/>
        <v/>
      </c>
      <c r="AH217" s="29" t="str">
        <f t="shared" si="43"/>
        <v/>
      </c>
      <c r="AI217" s="197"/>
      <c r="AJ217" s="197"/>
      <c r="AK217" s="198"/>
      <c r="AL217" s="152">
        <f t="shared" si="51"/>
        <v>0</v>
      </c>
      <c r="AM217" s="152">
        <f t="shared" si="52"/>
        <v>0</v>
      </c>
      <c r="AN217" s="152">
        <f t="shared" si="45"/>
        <v>0</v>
      </c>
      <c r="AO217" s="152" t="str">
        <f t="shared" si="53"/>
        <v/>
      </c>
      <c r="AP217" s="209">
        <f t="shared" si="54"/>
        <v>0</v>
      </c>
      <c r="AQ217" s="209">
        <f t="shared" si="55"/>
        <v>0</v>
      </c>
    </row>
    <row r="218" spans="1:43" s="29" customFormat="1" ht="25" customHeight="1">
      <c r="A218" s="201">
        <f t="shared" si="46"/>
        <v>207</v>
      </c>
      <c r="B218" s="49" t="str">
        <f t="shared" si="44"/>
        <v/>
      </c>
      <c r="C218" s="201"/>
      <c r="D218" s="45" t="str">
        <f t="shared" si="47"/>
        <v/>
      </c>
      <c r="E218" s="45" t="str">
        <f t="shared" si="48"/>
        <v/>
      </c>
      <c r="F218" s="195"/>
      <c r="G218" s="202"/>
      <c r="H218" s="195"/>
      <c r="I218" s="45" t="str">
        <f>IF(OR(G218="",H218="",U218=""),"",IFERROR(VLOOKUP(G218&amp;H218&amp;U218,※編集不可※選択項目!$K$3:$P$51,5,FALSE),"該当なし"))</f>
        <v/>
      </c>
      <c r="J218" s="203"/>
      <c r="K218" s="195"/>
      <c r="L218" s="45" t="str">
        <f t="shared" si="56"/>
        <v/>
      </c>
      <c r="M218" s="195"/>
      <c r="N218" s="195"/>
      <c r="O218" s="45"/>
      <c r="P218" s="45"/>
      <c r="Q218" s="45"/>
      <c r="R218" s="45"/>
      <c r="S218" s="46" t="str">
        <f t="shared" si="49"/>
        <v/>
      </c>
      <c r="T218" s="204"/>
      <c r="U218" s="205"/>
      <c r="V218" s="206"/>
      <c r="W218" s="205"/>
      <c r="X218" s="206"/>
      <c r="Y218" s="195"/>
      <c r="Z218" s="207"/>
      <c r="AA218" s="203"/>
      <c r="AB218" s="208"/>
      <c r="AC218" s="70"/>
      <c r="AD218" s="28" t="e">
        <f>INDEX(※編集不可※選択項目!$P$3:$P$51,MATCH(入力例!G218&amp;入力例!H218&amp;入力例!I218,※編集不可※選択項目!$Q$3:$Q$51,0))</f>
        <v>#N/A</v>
      </c>
      <c r="AE218" s="28" t="str">
        <f>IF(I218&lt;&gt;"該当なし","",
IF(G218&amp;H218=※編集不可※選択項目!$J$3,VLOOKUP(入力例!U218,※編集不可※選択項目!$N$2:$P$13,3,TRUE),
IF(G218&amp;H218=※編集不可※選択項目!$J$15,VLOOKUP(入力例!U218,※編集不可※選択項目!$N$14:$P$25,3,TRUE),
IF(G218&amp;H218=※編集不可※選択項目!$J$27,VLOOKUP(入力例!U218,※編集不可※選択項目!$N$26:$P$41,3,TRUE),
IF(G218&amp;H218=※編集不可※選択項目!$J$43,VLOOKUP(入力例!U218,※編集不可※選択項目!$N$42:$P$46,3,TRUE),
IF(G218&amp;H218=※編集不可※選択項目!$J$48,VLOOKUP(入力例!U218,※編集不可※選択項目!$N$48:$P$51,3,TRUE),""))))))</f>
        <v/>
      </c>
      <c r="AF218" s="29" t="e">
        <f>VLOOKUP(Y218&amp;G218&amp;H218,※編集不可※選択項目!U:V,2,FALSE)</f>
        <v>#N/A</v>
      </c>
      <c r="AG218" s="28" t="str">
        <f t="shared" si="50"/>
        <v/>
      </c>
      <c r="AH218" s="29" t="str">
        <f t="shared" si="43"/>
        <v/>
      </c>
      <c r="AI218" s="197"/>
      <c r="AJ218" s="197"/>
      <c r="AK218" s="198"/>
      <c r="AL218" s="152">
        <f t="shared" si="51"/>
        <v>0</v>
      </c>
      <c r="AM218" s="152">
        <f t="shared" si="52"/>
        <v>0</v>
      </c>
      <c r="AN218" s="152">
        <f t="shared" si="45"/>
        <v>0</v>
      </c>
      <c r="AO218" s="152" t="str">
        <f t="shared" si="53"/>
        <v/>
      </c>
      <c r="AP218" s="209">
        <f t="shared" si="54"/>
        <v>0</v>
      </c>
      <c r="AQ218" s="209">
        <f t="shared" si="55"/>
        <v>0</v>
      </c>
    </row>
    <row r="219" spans="1:43" s="29" customFormat="1" ht="25" customHeight="1">
      <c r="A219" s="201">
        <f t="shared" si="46"/>
        <v>208</v>
      </c>
      <c r="B219" s="49" t="str">
        <f t="shared" si="44"/>
        <v/>
      </c>
      <c r="C219" s="201"/>
      <c r="D219" s="45" t="str">
        <f t="shared" si="47"/>
        <v/>
      </c>
      <c r="E219" s="45" t="str">
        <f t="shared" si="48"/>
        <v/>
      </c>
      <c r="F219" s="195"/>
      <c r="G219" s="202"/>
      <c r="H219" s="195"/>
      <c r="I219" s="45" t="str">
        <f>IF(OR(G219="",H219="",U219=""),"",IFERROR(VLOOKUP(G219&amp;H219&amp;U219,※編集不可※選択項目!$K$3:$P$51,5,FALSE),"該当なし"))</f>
        <v/>
      </c>
      <c r="J219" s="203"/>
      <c r="K219" s="195"/>
      <c r="L219" s="45" t="str">
        <f t="shared" si="56"/>
        <v/>
      </c>
      <c r="M219" s="195"/>
      <c r="N219" s="195"/>
      <c r="O219" s="45"/>
      <c r="P219" s="45"/>
      <c r="Q219" s="45"/>
      <c r="R219" s="45"/>
      <c r="S219" s="46" t="str">
        <f t="shared" si="49"/>
        <v/>
      </c>
      <c r="T219" s="204"/>
      <c r="U219" s="205"/>
      <c r="V219" s="206"/>
      <c r="W219" s="205"/>
      <c r="X219" s="206"/>
      <c r="Y219" s="195"/>
      <c r="Z219" s="207"/>
      <c r="AA219" s="203"/>
      <c r="AB219" s="208"/>
      <c r="AC219" s="70"/>
      <c r="AD219" s="28" t="e">
        <f>INDEX(※編集不可※選択項目!$P$3:$P$51,MATCH(入力例!G219&amp;入力例!H219&amp;入力例!I219,※編集不可※選択項目!$Q$3:$Q$51,0))</f>
        <v>#N/A</v>
      </c>
      <c r="AE219" s="28" t="str">
        <f>IF(I219&lt;&gt;"該当なし","",
IF(G219&amp;H219=※編集不可※選択項目!$J$3,VLOOKUP(入力例!U219,※編集不可※選択項目!$N$2:$P$13,3,TRUE),
IF(G219&amp;H219=※編集不可※選択項目!$J$15,VLOOKUP(入力例!U219,※編集不可※選択項目!$N$14:$P$25,3,TRUE),
IF(G219&amp;H219=※編集不可※選択項目!$J$27,VLOOKUP(入力例!U219,※編集不可※選択項目!$N$26:$P$41,3,TRUE),
IF(G219&amp;H219=※編集不可※選択項目!$J$43,VLOOKUP(入力例!U219,※編集不可※選択項目!$N$42:$P$46,3,TRUE),
IF(G219&amp;H219=※編集不可※選択項目!$J$48,VLOOKUP(入力例!U219,※編集不可※選択項目!$N$48:$P$51,3,TRUE),""))))))</f>
        <v/>
      </c>
      <c r="AF219" s="29" t="e">
        <f>VLOOKUP(Y219&amp;G219&amp;H219,※編集不可※選択項目!U:V,2,FALSE)</f>
        <v>#N/A</v>
      </c>
      <c r="AG219" s="28" t="str">
        <f t="shared" si="50"/>
        <v/>
      </c>
      <c r="AH219" s="29" t="str">
        <f t="shared" si="43"/>
        <v/>
      </c>
      <c r="AI219" s="197"/>
      <c r="AJ219" s="197"/>
      <c r="AK219" s="198"/>
      <c r="AL219" s="152">
        <f t="shared" si="51"/>
        <v>0</v>
      </c>
      <c r="AM219" s="152">
        <f t="shared" si="52"/>
        <v>0</v>
      </c>
      <c r="AN219" s="152">
        <f t="shared" si="45"/>
        <v>0</v>
      </c>
      <c r="AO219" s="152" t="str">
        <f t="shared" si="53"/>
        <v/>
      </c>
      <c r="AP219" s="209">
        <f t="shared" si="54"/>
        <v>0</v>
      </c>
      <c r="AQ219" s="209">
        <f t="shared" si="55"/>
        <v>0</v>
      </c>
    </row>
    <row r="220" spans="1:43" s="29" customFormat="1" ht="25" customHeight="1">
      <c r="A220" s="201">
        <f t="shared" si="46"/>
        <v>209</v>
      </c>
      <c r="B220" s="49" t="str">
        <f t="shared" si="44"/>
        <v/>
      </c>
      <c r="C220" s="201"/>
      <c r="D220" s="45" t="str">
        <f t="shared" si="47"/>
        <v/>
      </c>
      <c r="E220" s="45" t="str">
        <f t="shared" si="48"/>
        <v/>
      </c>
      <c r="F220" s="195"/>
      <c r="G220" s="202"/>
      <c r="H220" s="195"/>
      <c r="I220" s="45" t="str">
        <f>IF(OR(G220="",H220="",U220=""),"",IFERROR(VLOOKUP(G220&amp;H220&amp;U220,※編集不可※選択項目!$K$3:$P$51,5,FALSE),"該当なし"))</f>
        <v/>
      </c>
      <c r="J220" s="203"/>
      <c r="K220" s="195"/>
      <c r="L220" s="45" t="str">
        <f t="shared" si="56"/>
        <v/>
      </c>
      <c r="M220" s="195"/>
      <c r="N220" s="195"/>
      <c r="O220" s="45"/>
      <c r="P220" s="45"/>
      <c r="Q220" s="45"/>
      <c r="R220" s="45"/>
      <c r="S220" s="46" t="str">
        <f t="shared" si="49"/>
        <v/>
      </c>
      <c r="T220" s="204"/>
      <c r="U220" s="205"/>
      <c r="V220" s="206"/>
      <c r="W220" s="205"/>
      <c r="X220" s="206"/>
      <c r="Y220" s="195"/>
      <c r="Z220" s="207"/>
      <c r="AA220" s="203"/>
      <c r="AB220" s="208"/>
      <c r="AC220" s="70"/>
      <c r="AD220" s="28" t="e">
        <f>INDEX(※編集不可※選択項目!$P$3:$P$51,MATCH(入力例!G220&amp;入力例!H220&amp;入力例!I220,※編集不可※選択項目!$Q$3:$Q$51,0))</f>
        <v>#N/A</v>
      </c>
      <c r="AE220" s="28" t="str">
        <f>IF(I220&lt;&gt;"該当なし","",
IF(G220&amp;H220=※編集不可※選択項目!$J$3,VLOOKUP(入力例!U220,※編集不可※選択項目!$N$2:$P$13,3,TRUE),
IF(G220&amp;H220=※編集不可※選択項目!$J$15,VLOOKUP(入力例!U220,※編集不可※選択項目!$N$14:$P$25,3,TRUE),
IF(G220&amp;H220=※編集不可※選択項目!$J$27,VLOOKUP(入力例!U220,※編集不可※選択項目!$N$26:$P$41,3,TRUE),
IF(G220&amp;H220=※編集不可※選択項目!$J$43,VLOOKUP(入力例!U220,※編集不可※選択項目!$N$42:$P$46,3,TRUE),
IF(G220&amp;H220=※編集不可※選択項目!$J$48,VLOOKUP(入力例!U220,※編集不可※選択項目!$N$48:$P$51,3,TRUE),""))))))</f>
        <v/>
      </c>
      <c r="AF220" s="29" t="e">
        <f>VLOOKUP(Y220&amp;G220&amp;H220,※編集不可※選択項目!U:V,2,FALSE)</f>
        <v>#N/A</v>
      </c>
      <c r="AG220" s="28" t="str">
        <f t="shared" si="50"/>
        <v/>
      </c>
      <c r="AH220" s="29" t="str">
        <f t="shared" si="43"/>
        <v/>
      </c>
      <c r="AI220" s="197"/>
      <c r="AJ220" s="197"/>
      <c r="AK220" s="198"/>
      <c r="AL220" s="152">
        <f t="shared" si="51"/>
        <v>0</v>
      </c>
      <c r="AM220" s="152">
        <f t="shared" si="52"/>
        <v>0</v>
      </c>
      <c r="AN220" s="152">
        <f t="shared" si="45"/>
        <v>0</v>
      </c>
      <c r="AO220" s="152" t="str">
        <f t="shared" si="53"/>
        <v/>
      </c>
      <c r="AP220" s="209">
        <f t="shared" si="54"/>
        <v>0</v>
      </c>
      <c r="AQ220" s="209">
        <f t="shared" si="55"/>
        <v>0</v>
      </c>
    </row>
    <row r="221" spans="1:43" s="29" customFormat="1" ht="25" customHeight="1">
      <c r="A221" s="201">
        <f t="shared" si="46"/>
        <v>210</v>
      </c>
      <c r="B221" s="49" t="str">
        <f t="shared" si="44"/>
        <v/>
      </c>
      <c r="C221" s="201"/>
      <c r="D221" s="45" t="str">
        <f t="shared" si="47"/>
        <v/>
      </c>
      <c r="E221" s="45" t="str">
        <f t="shared" si="48"/>
        <v/>
      </c>
      <c r="F221" s="195"/>
      <c r="G221" s="202"/>
      <c r="H221" s="195"/>
      <c r="I221" s="45" t="str">
        <f>IF(OR(G221="",H221="",U221=""),"",IFERROR(VLOOKUP(G221&amp;H221&amp;U221,※編集不可※選択項目!$K$3:$P$51,5,FALSE),"該当なし"))</f>
        <v/>
      </c>
      <c r="J221" s="203"/>
      <c r="K221" s="195"/>
      <c r="L221" s="45" t="str">
        <f t="shared" si="56"/>
        <v/>
      </c>
      <c r="M221" s="195"/>
      <c r="N221" s="195"/>
      <c r="O221" s="45"/>
      <c r="P221" s="45"/>
      <c r="Q221" s="45"/>
      <c r="R221" s="45"/>
      <c r="S221" s="46" t="str">
        <f t="shared" si="49"/>
        <v/>
      </c>
      <c r="T221" s="204"/>
      <c r="U221" s="205"/>
      <c r="V221" s="206"/>
      <c r="W221" s="205"/>
      <c r="X221" s="206"/>
      <c r="Y221" s="195"/>
      <c r="Z221" s="207"/>
      <c r="AA221" s="203"/>
      <c r="AB221" s="208"/>
      <c r="AC221" s="70"/>
      <c r="AD221" s="28" t="e">
        <f>INDEX(※編集不可※選択項目!$P$3:$P$51,MATCH(入力例!G221&amp;入力例!H221&amp;入力例!I221,※編集不可※選択項目!$Q$3:$Q$51,0))</f>
        <v>#N/A</v>
      </c>
      <c r="AE221" s="28" t="str">
        <f>IF(I221&lt;&gt;"該当なし","",
IF(G221&amp;H221=※編集不可※選択項目!$J$3,VLOOKUP(入力例!U221,※編集不可※選択項目!$N$2:$P$13,3,TRUE),
IF(G221&amp;H221=※編集不可※選択項目!$J$15,VLOOKUP(入力例!U221,※編集不可※選択項目!$N$14:$P$25,3,TRUE),
IF(G221&amp;H221=※編集不可※選択項目!$J$27,VLOOKUP(入力例!U221,※編集不可※選択項目!$N$26:$P$41,3,TRUE),
IF(G221&amp;H221=※編集不可※選択項目!$J$43,VLOOKUP(入力例!U221,※編集不可※選択項目!$N$42:$P$46,3,TRUE),
IF(G221&amp;H221=※編集不可※選択項目!$J$48,VLOOKUP(入力例!U221,※編集不可※選択項目!$N$48:$P$51,3,TRUE),""))))))</f>
        <v/>
      </c>
      <c r="AF221" s="29" t="e">
        <f>VLOOKUP(Y221&amp;G221&amp;H221,※編集不可※選択項目!U:V,2,FALSE)</f>
        <v>#N/A</v>
      </c>
      <c r="AG221" s="28" t="str">
        <f t="shared" si="50"/>
        <v/>
      </c>
      <c r="AH221" s="29" t="str">
        <f t="shared" si="43"/>
        <v/>
      </c>
      <c r="AI221" s="197"/>
      <c r="AJ221" s="197"/>
      <c r="AK221" s="198"/>
      <c r="AL221" s="152">
        <f t="shared" si="51"/>
        <v>0</v>
      </c>
      <c r="AM221" s="152">
        <f t="shared" si="52"/>
        <v>0</v>
      </c>
      <c r="AN221" s="152">
        <f t="shared" si="45"/>
        <v>0</v>
      </c>
      <c r="AO221" s="152" t="str">
        <f t="shared" si="53"/>
        <v/>
      </c>
      <c r="AP221" s="209">
        <f t="shared" si="54"/>
        <v>0</v>
      </c>
      <c r="AQ221" s="209">
        <f t="shared" si="55"/>
        <v>0</v>
      </c>
    </row>
    <row r="222" spans="1:43" s="29" customFormat="1" ht="25" customHeight="1">
      <c r="A222" s="201">
        <f t="shared" si="46"/>
        <v>211</v>
      </c>
      <c r="B222" s="49" t="str">
        <f t="shared" si="44"/>
        <v/>
      </c>
      <c r="C222" s="201"/>
      <c r="D222" s="45" t="str">
        <f t="shared" si="47"/>
        <v/>
      </c>
      <c r="E222" s="45" t="str">
        <f t="shared" si="48"/>
        <v/>
      </c>
      <c r="F222" s="195"/>
      <c r="G222" s="202"/>
      <c r="H222" s="195"/>
      <c r="I222" s="45" t="str">
        <f>IF(OR(G222="",H222="",U222=""),"",IFERROR(VLOOKUP(G222&amp;H222&amp;U222,※編集不可※選択項目!$K$3:$P$51,5,FALSE),"該当なし"))</f>
        <v/>
      </c>
      <c r="J222" s="203"/>
      <c r="K222" s="195"/>
      <c r="L222" s="45" t="str">
        <f t="shared" si="56"/>
        <v/>
      </c>
      <c r="M222" s="195"/>
      <c r="N222" s="195"/>
      <c r="O222" s="45"/>
      <c r="P222" s="45"/>
      <c r="Q222" s="45"/>
      <c r="R222" s="45"/>
      <c r="S222" s="46" t="str">
        <f t="shared" si="49"/>
        <v/>
      </c>
      <c r="T222" s="204"/>
      <c r="U222" s="205"/>
      <c r="V222" s="206"/>
      <c r="W222" s="205"/>
      <c r="X222" s="206"/>
      <c r="Y222" s="195"/>
      <c r="Z222" s="207"/>
      <c r="AA222" s="203"/>
      <c r="AB222" s="208"/>
      <c r="AC222" s="70"/>
      <c r="AD222" s="28" t="e">
        <f>INDEX(※編集不可※選択項目!$P$3:$P$51,MATCH(入力例!G222&amp;入力例!H222&amp;入力例!I222,※編集不可※選択項目!$Q$3:$Q$51,0))</f>
        <v>#N/A</v>
      </c>
      <c r="AE222" s="28" t="str">
        <f>IF(I222&lt;&gt;"該当なし","",
IF(G222&amp;H222=※編集不可※選択項目!$J$3,VLOOKUP(入力例!U222,※編集不可※選択項目!$N$2:$P$13,3,TRUE),
IF(G222&amp;H222=※編集不可※選択項目!$J$15,VLOOKUP(入力例!U222,※編集不可※選択項目!$N$14:$P$25,3,TRUE),
IF(G222&amp;H222=※編集不可※選択項目!$J$27,VLOOKUP(入力例!U222,※編集不可※選択項目!$N$26:$P$41,3,TRUE),
IF(G222&amp;H222=※編集不可※選択項目!$J$43,VLOOKUP(入力例!U222,※編集不可※選択項目!$N$42:$P$46,3,TRUE),
IF(G222&amp;H222=※編集不可※選択項目!$J$48,VLOOKUP(入力例!U222,※編集不可※選択項目!$N$48:$P$51,3,TRUE),""))))))</f>
        <v/>
      </c>
      <c r="AF222" s="29" t="e">
        <f>VLOOKUP(Y222&amp;G222&amp;H222,※編集不可※選択項目!U:V,2,FALSE)</f>
        <v>#N/A</v>
      </c>
      <c r="AG222" s="28" t="str">
        <f t="shared" si="50"/>
        <v/>
      </c>
      <c r="AH222" s="29" t="str">
        <f t="shared" si="43"/>
        <v/>
      </c>
      <c r="AI222" s="197"/>
      <c r="AJ222" s="197"/>
      <c r="AK222" s="198"/>
      <c r="AL222" s="152">
        <f t="shared" si="51"/>
        <v>0</v>
      </c>
      <c r="AM222" s="152">
        <f t="shared" si="52"/>
        <v>0</v>
      </c>
      <c r="AN222" s="152">
        <f t="shared" si="45"/>
        <v>0</v>
      </c>
      <c r="AO222" s="152" t="str">
        <f t="shared" si="53"/>
        <v/>
      </c>
      <c r="AP222" s="209">
        <f t="shared" si="54"/>
        <v>0</v>
      </c>
      <c r="AQ222" s="209">
        <f t="shared" si="55"/>
        <v>0</v>
      </c>
    </row>
    <row r="223" spans="1:43" s="29" customFormat="1" ht="25" customHeight="1">
      <c r="A223" s="201">
        <f t="shared" si="46"/>
        <v>212</v>
      </c>
      <c r="B223" s="49" t="str">
        <f t="shared" si="44"/>
        <v/>
      </c>
      <c r="C223" s="201"/>
      <c r="D223" s="45" t="str">
        <f t="shared" si="47"/>
        <v/>
      </c>
      <c r="E223" s="45" t="str">
        <f t="shared" si="48"/>
        <v/>
      </c>
      <c r="F223" s="195"/>
      <c r="G223" s="202"/>
      <c r="H223" s="195"/>
      <c r="I223" s="45" t="str">
        <f>IF(OR(G223="",H223="",U223=""),"",IFERROR(VLOOKUP(G223&amp;H223&amp;U223,※編集不可※選択項目!$K$3:$P$51,5,FALSE),"該当なし"))</f>
        <v/>
      </c>
      <c r="J223" s="203"/>
      <c r="K223" s="195"/>
      <c r="L223" s="45" t="str">
        <f t="shared" si="56"/>
        <v/>
      </c>
      <c r="M223" s="195"/>
      <c r="N223" s="195"/>
      <c r="O223" s="45"/>
      <c r="P223" s="45"/>
      <c r="Q223" s="45"/>
      <c r="R223" s="45"/>
      <c r="S223" s="46" t="str">
        <f t="shared" si="49"/>
        <v/>
      </c>
      <c r="T223" s="204"/>
      <c r="U223" s="205"/>
      <c r="V223" s="206"/>
      <c r="W223" s="205"/>
      <c r="X223" s="206"/>
      <c r="Y223" s="195"/>
      <c r="Z223" s="207"/>
      <c r="AA223" s="203"/>
      <c r="AB223" s="208"/>
      <c r="AC223" s="70"/>
      <c r="AD223" s="28" t="e">
        <f>INDEX(※編集不可※選択項目!$P$3:$P$51,MATCH(入力例!G223&amp;入力例!H223&amp;入力例!I223,※編集不可※選択項目!$Q$3:$Q$51,0))</f>
        <v>#N/A</v>
      </c>
      <c r="AE223" s="28" t="str">
        <f>IF(I223&lt;&gt;"該当なし","",
IF(G223&amp;H223=※編集不可※選択項目!$J$3,VLOOKUP(入力例!U223,※編集不可※選択項目!$N$2:$P$13,3,TRUE),
IF(G223&amp;H223=※編集不可※選択項目!$J$15,VLOOKUP(入力例!U223,※編集不可※選択項目!$N$14:$P$25,3,TRUE),
IF(G223&amp;H223=※編集不可※選択項目!$J$27,VLOOKUP(入力例!U223,※編集不可※選択項目!$N$26:$P$41,3,TRUE),
IF(G223&amp;H223=※編集不可※選択項目!$J$43,VLOOKUP(入力例!U223,※編集不可※選択項目!$N$42:$P$46,3,TRUE),
IF(G223&amp;H223=※編集不可※選択項目!$J$48,VLOOKUP(入力例!U223,※編集不可※選択項目!$N$48:$P$51,3,TRUE),""))))))</f>
        <v/>
      </c>
      <c r="AF223" s="29" t="e">
        <f>VLOOKUP(Y223&amp;G223&amp;H223,※編集不可※選択項目!U:V,2,FALSE)</f>
        <v>#N/A</v>
      </c>
      <c r="AG223" s="28" t="str">
        <f t="shared" si="50"/>
        <v/>
      </c>
      <c r="AH223" s="29" t="str">
        <f t="shared" si="43"/>
        <v/>
      </c>
      <c r="AI223" s="197"/>
      <c r="AJ223" s="197"/>
      <c r="AK223" s="198"/>
      <c r="AL223" s="152">
        <f t="shared" si="51"/>
        <v>0</v>
      </c>
      <c r="AM223" s="152">
        <f t="shared" si="52"/>
        <v>0</v>
      </c>
      <c r="AN223" s="152">
        <f t="shared" si="45"/>
        <v>0</v>
      </c>
      <c r="AO223" s="152" t="str">
        <f t="shared" si="53"/>
        <v/>
      </c>
      <c r="AP223" s="209">
        <f t="shared" si="54"/>
        <v>0</v>
      </c>
      <c r="AQ223" s="209">
        <f t="shared" si="55"/>
        <v>0</v>
      </c>
    </row>
    <row r="224" spans="1:43" s="29" customFormat="1" ht="25" customHeight="1">
      <c r="A224" s="201">
        <f t="shared" si="46"/>
        <v>213</v>
      </c>
      <c r="B224" s="49" t="str">
        <f t="shared" si="44"/>
        <v/>
      </c>
      <c r="C224" s="201"/>
      <c r="D224" s="45" t="str">
        <f t="shared" si="47"/>
        <v/>
      </c>
      <c r="E224" s="45" t="str">
        <f t="shared" si="48"/>
        <v/>
      </c>
      <c r="F224" s="195"/>
      <c r="G224" s="202"/>
      <c r="H224" s="195"/>
      <c r="I224" s="45" t="str">
        <f>IF(OR(G224="",H224="",U224=""),"",IFERROR(VLOOKUP(G224&amp;H224&amp;U224,※編集不可※選択項目!$K$3:$P$51,5,FALSE),"該当なし"))</f>
        <v/>
      </c>
      <c r="J224" s="203"/>
      <c r="K224" s="195"/>
      <c r="L224" s="45" t="str">
        <f t="shared" si="56"/>
        <v/>
      </c>
      <c r="M224" s="195"/>
      <c r="N224" s="195"/>
      <c r="O224" s="45"/>
      <c r="P224" s="45"/>
      <c r="Q224" s="45"/>
      <c r="R224" s="45"/>
      <c r="S224" s="46" t="str">
        <f t="shared" si="49"/>
        <v/>
      </c>
      <c r="T224" s="204"/>
      <c r="U224" s="205"/>
      <c r="V224" s="206"/>
      <c r="W224" s="205"/>
      <c r="X224" s="206"/>
      <c r="Y224" s="195"/>
      <c r="Z224" s="207"/>
      <c r="AA224" s="203"/>
      <c r="AB224" s="208"/>
      <c r="AC224" s="70"/>
      <c r="AD224" s="28" t="e">
        <f>INDEX(※編集不可※選択項目!$P$3:$P$51,MATCH(入力例!G224&amp;入力例!H224&amp;入力例!I224,※編集不可※選択項目!$Q$3:$Q$51,0))</f>
        <v>#N/A</v>
      </c>
      <c r="AE224" s="28" t="str">
        <f>IF(I224&lt;&gt;"該当なし","",
IF(G224&amp;H224=※編集不可※選択項目!$J$3,VLOOKUP(入力例!U224,※編集不可※選択項目!$N$2:$P$13,3,TRUE),
IF(G224&amp;H224=※編集不可※選択項目!$J$15,VLOOKUP(入力例!U224,※編集不可※選択項目!$N$14:$P$25,3,TRUE),
IF(G224&amp;H224=※編集不可※選択項目!$J$27,VLOOKUP(入力例!U224,※編集不可※選択項目!$N$26:$P$41,3,TRUE),
IF(G224&amp;H224=※編集不可※選択項目!$J$43,VLOOKUP(入力例!U224,※編集不可※選択項目!$N$42:$P$46,3,TRUE),
IF(G224&amp;H224=※編集不可※選択項目!$J$48,VLOOKUP(入力例!U224,※編集不可※選択項目!$N$48:$P$51,3,TRUE),""))))))</f>
        <v/>
      </c>
      <c r="AF224" s="29" t="e">
        <f>VLOOKUP(Y224&amp;G224&amp;H224,※編集不可※選択項目!U:V,2,FALSE)</f>
        <v>#N/A</v>
      </c>
      <c r="AG224" s="28" t="str">
        <f t="shared" si="50"/>
        <v/>
      </c>
      <c r="AH224" s="29" t="str">
        <f t="shared" si="43"/>
        <v/>
      </c>
      <c r="AI224" s="197"/>
      <c r="AJ224" s="197"/>
      <c r="AK224" s="198"/>
      <c r="AL224" s="152">
        <f t="shared" si="51"/>
        <v>0</v>
      </c>
      <c r="AM224" s="152">
        <f t="shared" si="52"/>
        <v>0</v>
      </c>
      <c r="AN224" s="152">
        <f t="shared" si="45"/>
        <v>0</v>
      </c>
      <c r="AO224" s="152" t="str">
        <f t="shared" si="53"/>
        <v/>
      </c>
      <c r="AP224" s="209">
        <f t="shared" si="54"/>
        <v>0</v>
      </c>
      <c r="AQ224" s="209">
        <f t="shared" si="55"/>
        <v>0</v>
      </c>
    </row>
    <row r="225" spans="1:43" s="29" customFormat="1" ht="25" customHeight="1">
      <c r="A225" s="201">
        <f t="shared" si="46"/>
        <v>214</v>
      </c>
      <c r="B225" s="49" t="str">
        <f t="shared" si="44"/>
        <v/>
      </c>
      <c r="C225" s="201"/>
      <c r="D225" s="45" t="str">
        <f t="shared" si="47"/>
        <v/>
      </c>
      <c r="E225" s="45" t="str">
        <f t="shared" si="48"/>
        <v/>
      </c>
      <c r="F225" s="195"/>
      <c r="G225" s="202"/>
      <c r="H225" s="195"/>
      <c r="I225" s="45" t="str">
        <f>IF(OR(G225="",H225="",U225=""),"",IFERROR(VLOOKUP(G225&amp;H225&amp;U225,※編集不可※選択項目!$K$3:$P$51,5,FALSE),"該当なし"))</f>
        <v/>
      </c>
      <c r="J225" s="203"/>
      <c r="K225" s="195"/>
      <c r="L225" s="45" t="str">
        <f t="shared" si="56"/>
        <v/>
      </c>
      <c r="M225" s="195"/>
      <c r="N225" s="195"/>
      <c r="O225" s="45"/>
      <c r="P225" s="45"/>
      <c r="Q225" s="45"/>
      <c r="R225" s="45"/>
      <c r="S225" s="46" t="str">
        <f t="shared" si="49"/>
        <v/>
      </c>
      <c r="T225" s="204"/>
      <c r="U225" s="205"/>
      <c r="V225" s="206"/>
      <c r="W225" s="205"/>
      <c r="X225" s="206"/>
      <c r="Y225" s="195"/>
      <c r="Z225" s="207"/>
      <c r="AA225" s="203"/>
      <c r="AB225" s="208"/>
      <c r="AC225" s="70"/>
      <c r="AD225" s="28" t="e">
        <f>INDEX(※編集不可※選択項目!$P$3:$P$51,MATCH(入力例!G225&amp;入力例!H225&amp;入力例!I225,※編集不可※選択項目!$Q$3:$Q$51,0))</f>
        <v>#N/A</v>
      </c>
      <c r="AE225" s="28" t="str">
        <f>IF(I225&lt;&gt;"該当なし","",
IF(G225&amp;H225=※編集不可※選択項目!$J$3,VLOOKUP(入力例!U225,※編集不可※選択項目!$N$2:$P$13,3,TRUE),
IF(G225&amp;H225=※編集不可※選択項目!$J$15,VLOOKUP(入力例!U225,※編集不可※選択項目!$N$14:$P$25,3,TRUE),
IF(G225&amp;H225=※編集不可※選択項目!$J$27,VLOOKUP(入力例!U225,※編集不可※選択項目!$N$26:$P$41,3,TRUE),
IF(G225&amp;H225=※編集不可※選択項目!$J$43,VLOOKUP(入力例!U225,※編集不可※選択項目!$N$42:$P$46,3,TRUE),
IF(G225&amp;H225=※編集不可※選択項目!$J$48,VLOOKUP(入力例!U225,※編集不可※選択項目!$N$48:$P$51,3,TRUE),""))))))</f>
        <v/>
      </c>
      <c r="AF225" s="29" t="e">
        <f>VLOOKUP(Y225&amp;G225&amp;H225,※編集不可※選択項目!U:V,2,FALSE)</f>
        <v>#N/A</v>
      </c>
      <c r="AG225" s="28" t="str">
        <f t="shared" si="50"/>
        <v/>
      </c>
      <c r="AH225" s="29" t="str">
        <f t="shared" si="43"/>
        <v/>
      </c>
      <c r="AI225" s="197"/>
      <c r="AJ225" s="197"/>
      <c r="AK225" s="198"/>
      <c r="AL225" s="152">
        <f t="shared" si="51"/>
        <v>0</v>
      </c>
      <c r="AM225" s="152">
        <f t="shared" si="52"/>
        <v>0</v>
      </c>
      <c r="AN225" s="152">
        <f t="shared" si="45"/>
        <v>0</v>
      </c>
      <c r="AO225" s="152" t="str">
        <f t="shared" si="53"/>
        <v/>
      </c>
      <c r="AP225" s="209">
        <f t="shared" si="54"/>
        <v>0</v>
      </c>
      <c r="AQ225" s="209">
        <f t="shared" si="55"/>
        <v>0</v>
      </c>
    </row>
    <row r="226" spans="1:43" s="29" customFormat="1" ht="25" customHeight="1">
      <c r="A226" s="201">
        <f t="shared" si="46"/>
        <v>215</v>
      </c>
      <c r="B226" s="49" t="str">
        <f t="shared" si="44"/>
        <v/>
      </c>
      <c r="C226" s="201"/>
      <c r="D226" s="45" t="str">
        <f t="shared" si="47"/>
        <v/>
      </c>
      <c r="E226" s="45" t="str">
        <f t="shared" si="48"/>
        <v/>
      </c>
      <c r="F226" s="195"/>
      <c r="G226" s="202"/>
      <c r="H226" s="195"/>
      <c r="I226" s="45" t="str">
        <f>IF(OR(G226="",H226="",U226=""),"",IFERROR(VLOOKUP(G226&amp;H226&amp;U226,※編集不可※選択項目!$K$3:$P$51,5,FALSE),"該当なし"))</f>
        <v/>
      </c>
      <c r="J226" s="203"/>
      <c r="K226" s="195"/>
      <c r="L226" s="45" t="str">
        <f t="shared" si="56"/>
        <v/>
      </c>
      <c r="M226" s="195"/>
      <c r="N226" s="195"/>
      <c r="O226" s="45"/>
      <c r="P226" s="45"/>
      <c r="Q226" s="45"/>
      <c r="R226" s="45"/>
      <c r="S226" s="46" t="str">
        <f t="shared" si="49"/>
        <v/>
      </c>
      <c r="T226" s="204"/>
      <c r="U226" s="205"/>
      <c r="V226" s="206"/>
      <c r="W226" s="205"/>
      <c r="X226" s="206"/>
      <c r="Y226" s="195"/>
      <c r="Z226" s="207"/>
      <c r="AA226" s="203"/>
      <c r="AB226" s="208"/>
      <c r="AC226" s="70"/>
      <c r="AD226" s="28" t="e">
        <f>INDEX(※編集不可※選択項目!$P$3:$P$51,MATCH(入力例!G226&amp;入力例!H226&amp;入力例!I226,※編集不可※選択項目!$Q$3:$Q$51,0))</f>
        <v>#N/A</v>
      </c>
      <c r="AE226" s="28" t="str">
        <f>IF(I226&lt;&gt;"該当なし","",
IF(G226&amp;H226=※編集不可※選択項目!$J$3,VLOOKUP(入力例!U226,※編集不可※選択項目!$N$2:$P$13,3,TRUE),
IF(G226&amp;H226=※編集不可※選択項目!$J$15,VLOOKUP(入力例!U226,※編集不可※選択項目!$N$14:$P$25,3,TRUE),
IF(G226&amp;H226=※編集不可※選択項目!$J$27,VLOOKUP(入力例!U226,※編集不可※選択項目!$N$26:$P$41,3,TRUE),
IF(G226&amp;H226=※編集不可※選択項目!$J$43,VLOOKUP(入力例!U226,※編集不可※選択項目!$N$42:$P$46,3,TRUE),
IF(G226&amp;H226=※編集不可※選択項目!$J$48,VLOOKUP(入力例!U226,※編集不可※選択項目!$N$48:$P$51,3,TRUE),""))))))</f>
        <v/>
      </c>
      <c r="AF226" s="29" t="e">
        <f>VLOOKUP(Y226&amp;G226&amp;H226,※編集不可※選択項目!U:V,2,FALSE)</f>
        <v>#N/A</v>
      </c>
      <c r="AG226" s="28" t="str">
        <f t="shared" si="50"/>
        <v/>
      </c>
      <c r="AH226" s="29" t="str">
        <f t="shared" si="43"/>
        <v/>
      </c>
      <c r="AI226" s="197"/>
      <c r="AJ226" s="197"/>
      <c r="AK226" s="198"/>
      <c r="AL226" s="152">
        <f t="shared" si="51"/>
        <v>0</v>
      </c>
      <c r="AM226" s="152">
        <f t="shared" si="52"/>
        <v>0</v>
      </c>
      <c r="AN226" s="152">
        <f t="shared" si="45"/>
        <v>0</v>
      </c>
      <c r="AO226" s="152" t="str">
        <f t="shared" si="53"/>
        <v/>
      </c>
      <c r="AP226" s="209">
        <f t="shared" si="54"/>
        <v>0</v>
      </c>
      <c r="AQ226" s="209">
        <f t="shared" si="55"/>
        <v>0</v>
      </c>
    </row>
    <row r="227" spans="1:43" s="29" customFormat="1" ht="25" customHeight="1">
      <c r="A227" s="201">
        <f t="shared" si="46"/>
        <v>216</v>
      </c>
      <c r="B227" s="49" t="str">
        <f t="shared" si="44"/>
        <v/>
      </c>
      <c r="C227" s="201"/>
      <c r="D227" s="45" t="str">
        <f t="shared" si="47"/>
        <v/>
      </c>
      <c r="E227" s="45" t="str">
        <f t="shared" si="48"/>
        <v/>
      </c>
      <c r="F227" s="195"/>
      <c r="G227" s="202"/>
      <c r="H227" s="195"/>
      <c r="I227" s="45" t="str">
        <f>IF(OR(G227="",H227="",U227=""),"",IFERROR(VLOOKUP(G227&amp;H227&amp;U227,※編集不可※選択項目!$K$3:$P$51,5,FALSE),"該当なし"))</f>
        <v/>
      </c>
      <c r="J227" s="203"/>
      <c r="K227" s="195"/>
      <c r="L227" s="45" t="str">
        <f t="shared" si="56"/>
        <v/>
      </c>
      <c r="M227" s="195"/>
      <c r="N227" s="195"/>
      <c r="O227" s="45"/>
      <c r="P227" s="45"/>
      <c r="Q227" s="45"/>
      <c r="R227" s="45"/>
      <c r="S227" s="46" t="str">
        <f t="shared" si="49"/>
        <v/>
      </c>
      <c r="T227" s="204"/>
      <c r="U227" s="205"/>
      <c r="V227" s="206"/>
      <c r="W227" s="205"/>
      <c r="X227" s="206"/>
      <c r="Y227" s="195"/>
      <c r="Z227" s="207"/>
      <c r="AA227" s="203"/>
      <c r="AB227" s="208"/>
      <c r="AC227" s="70"/>
      <c r="AD227" s="28" t="e">
        <f>INDEX(※編集不可※選択項目!$P$3:$P$51,MATCH(入力例!G227&amp;入力例!H227&amp;入力例!I227,※編集不可※選択項目!$Q$3:$Q$51,0))</f>
        <v>#N/A</v>
      </c>
      <c r="AE227" s="28" t="str">
        <f>IF(I227&lt;&gt;"該当なし","",
IF(G227&amp;H227=※編集不可※選択項目!$J$3,VLOOKUP(入力例!U227,※編集不可※選択項目!$N$2:$P$13,3,TRUE),
IF(G227&amp;H227=※編集不可※選択項目!$J$15,VLOOKUP(入力例!U227,※編集不可※選択項目!$N$14:$P$25,3,TRUE),
IF(G227&amp;H227=※編集不可※選択項目!$J$27,VLOOKUP(入力例!U227,※編集不可※選択項目!$N$26:$P$41,3,TRUE),
IF(G227&amp;H227=※編集不可※選択項目!$J$43,VLOOKUP(入力例!U227,※編集不可※選択項目!$N$42:$P$46,3,TRUE),
IF(G227&amp;H227=※編集不可※選択項目!$J$48,VLOOKUP(入力例!U227,※編集不可※選択項目!$N$48:$P$51,3,TRUE),""))))))</f>
        <v/>
      </c>
      <c r="AF227" s="29" t="e">
        <f>VLOOKUP(Y227&amp;G227&amp;H227,※編集不可※選択項目!U:V,2,FALSE)</f>
        <v>#N/A</v>
      </c>
      <c r="AG227" s="28" t="str">
        <f t="shared" si="50"/>
        <v/>
      </c>
      <c r="AH227" s="29" t="str">
        <f t="shared" si="43"/>
        <v/>
      </c>
      <c r="AI227" s="197"/>
      <c r="AJ227" s="197"/>
      <c r="AK227" s="198"/>
      <c r="AL227" s="152">
        <f t="shared" si="51"/>
        <v>0</v>
      </c>
      <c r="AM227" s="152">
        <f t="shared" si="52"/>
        <v>0</v>
      </c>
      <c r="AN227" s="152">
        <f t="shared" si="45"/>
        <v>0</v>
      </c>
      <c r="AO227" s="152" t="str">
        <f t="shared" si="53"/>
        <v/>
      </c>
      <c r="AP227" s="209">
        <f t="shared" si="54"/>
        <v>0</v>
      </c>
      <c r="AQ227" s="209">
        <f t="shared" si="55"/>
        <v>0</v>
      </c>
    </row>
    <row r="228" spans="1:43" s="29" customFormat="1" ht="25" customHeight="1">
      <c r="A228" s="201">
        <f t="shared" si="46"/>
        <v>217</v>
      </c>
      <c r="B228" s="49" t="str">
        <f t="shared" si="44"/>
        <v/>
      </c>
      <c r="C228" s="201"/>
      <c r="D228" s="45" t="str">
        <f t="shared" si="47"/>
        <v/>
      </c>
      <c r="E228" s="45" t="str">
        <f t="shared" si="48"/>
        <v/>
      </c>
      <c r="F228" s="195"/>
      <c r="G228" s="202"/>
      <c r="H228" s="195"/>
      <c r="I228" s="45" t="str">
        <f>IF(OR(G228="",H228="",U228=""),"",IFERROR(VLOOKUP(G228&amp;H228&amp;U228,※編集不可※選択項目!$K$3:$P$51,5,FALSE),"該当なし"))</f>
        <v/>
      </c>
      <c r="J228" s="203"/>
      <c r="K228" s="195"/>
      <c r="L228" s="45" t="str">
        <f t="shared" si="56"/>
        <v/>
      </c>
      <c r="M228" s="195"/>
      <c r="N228" s="195"/>
      <c r="O228" s="45"/>
      <c r="P228" s="45"/>
      <c r="Q228" s="45"/>
      <c r="R228" s="45"/>
      <c r="S228" s="46" t="str">
        <f t="shared" si="49"/>
        <v/>
      </c>
      <c r="T228" s="204"/>
      <c r="U228" s="205"/>
      <c r="V228" s="206"/>
      <c r="W228" s="205"/>
      <c r="X228" s="206"/>
      <c r="Y228" s="195"/>
      <c r="Z228" s="207"/>
      <c r="AA228" s="203"/>
      <c r="AB228" s="208"/>
      <c r="AC228" s="70"/>
      <c r="AD228" s="28" t="e">
        <f>INDEX(※編集不可※選択項目!$P$3:$P$51,MATCH(入力例!G228&amp;入力例!H228&amp;入力例!I228,※編集不可※選択項目!$Q$3:$Q$51,0))</f>
        <v>#N/A</v>
      </c>
      <c r="AE228" s="28" t="str">
        <f>IF(I228&lt;&gt;"該当なし","",
IF(G228&amp;H228=※編集不可※選択項目!$J$3,VLOOKUP(入力例!U228,※編集不可※選択項目!$N$2:$P$13,3,TRUE),
IF(G228&amp;H228=※編集不可※選択項目!$J$15,VLOOKUP(入力例!U228,※編集不可※選択項目!$N$14:$P$25,3,TRUE),
IF(G228&amp;H228=※編集不可※選択項目!$J$27,VLOOKUP(入力例!U228,※編集不可※選択項目!$N$26:$P$41,3,TRUE),
IF(G228&amp;H228=※編集不可※選択項目!$J$43,VLOOKUP(入力例!U228,※編集不可※選択項目!$N$42:$P$46,3,TRUE),
IF(G228&amp;H228=※編集不可※選択項目!$J$48,VLOOKUP(入力例!U228,※編集不可※選択項目!$N$48:$P$51,3,TRUE),""))))))</f>
        <v/>
      </c>
      <c r="AF228" s="29" t="e">
        <f>VLOOKUP(Y228&amp;G228&amp;H228,※編集不可※選択項目!U:V,2,FALSE)</f>
        <v>#N/A</v>
      </c>
      <c r="AG228" s="28" t="str">
        <f t="shared" si="50"/>
        <v/>
      </c>
      <c r="AH228" s="29" t="str">
        <f t="shared" si="43"/>
        <v/>
      </c>
      <c r="AI228" s="197"/>
      <c r="AJ228" s="197"/>
      <c r="AK228" s="198"/>
      <c r="AL228" s="152">
        <f t="shared" si="51"/>
        <v>0</v>
      </c>
      <c r="AM228" s="152">
        <f t="shared" si="52"/>
        <v>0</v>
      </c>
      <c r="AN228" s="152">
        <f t="shared" si="45"/>
        <v>0</v>
      </c>
      <c r="AO228" s="152" t="str">
        <f t="shared" si="53"/>
        <v/>
      </c>
      <c r="AP228" s="209">
        <f t="shared" si="54"/>
        <v>0</v>
      </c>
      <c r="AQ228" s="209">
        <f t="shared" si="55"/>
        <v>0</v>
      </c>
    </row>
    <row r="229" spans="1:43" s="29" customFormat="1" ht="25" customHeight="1">
      <c r="A229" s="201">
        <f t="shared" si="46"/>
        <v>218</v>
      </c>
      <c r="B229" s="49" t="str">
        <f t="shared" si="44"/>
        <v/>
      </c>
      <c r="C229" s="201"/>
      <c r="D229" s="45" t="str">
        <f t="shared" si="47"/>
        <v/>
      </c>
      <c r="E229" s="45" t="str">
        <f t="shared" si="48"/>
        <v/>
      </c>
      <c r="F229" s="195"/>
      <c r="G229" s="202"/>
      <c r="H229" s="195"/>
      <c r="I229" s="45" t="str">
        <f>IF(OR(G229="",H229="",U229=""),"",IFERROR(VLOOKUP(G229&amp;H229&amp;U229,※編集不可※選択項目!$K$3:$P$51,5,FALSE),"該当なし"))</f>
        <v/>
      </c>
      <c r="J229" s="203"/>
      <c r="K229" s="195"/>
      <c r="L229" s="45" t="str">
        <f t="shared" si="56"/>
        <v/>
      </c>
      <c r="M229" s="195"/>
      <c r="N229" s="195"/>
      <c r="O229" s="45"/>
      <c r="P229" s="45"/>
      <c r="Q229" s="45"/>
      <c r="R229" s="45"/>
      <c r="S229" s="46" t="str">
        <f t="shared" si="49"/>
        <v/>
      </c>
      <c r="T229" s="204"/>
      <c r="U229" s="205"/>
      <c r="V229" s="206"/>
      <c r="W229" s="205"/>
      <c r="X229" s="206"/>
      <c r="Y229" s="195"/>
      <c r="Z229" s="207"/>
      <c r="AA229" s="203"/>
      <c r="AB229" s="208"/>
      <c r="AC229" s="70"/>
      <c r="AD229" s="28" t="e">
        <f>INDEX(※編集不可※選択項目!$P$3:$P$51,MATCH(入力例!G229&amp;入力例!H229&amp;入力例!I229,※編集不可※選択項目!$Q$3:$Q$51,0))</f>
        <v>#N/A</v>
      </c>
      <c r="AE229" s="28" t="str">
        <f>IF(I229&lt;&gt;"該当なし","",
IF(G229&amp;H229=※編集不可※選択項目!$J$3,VLOOKUP(入力例!U229,※編集不可※選択項目!$N$2:$P$13,3,TRUE),
IF(G229&amp;H229=※編集不可※選択項目!$J$15,VLOOKUP(入力例!U229,※編集不可※選択項目!$N$14:$P$25,3,TRUE),
IF(G229&amp;H229=※編集不可※選択項目!$J$27,VLOOKUP(入力例!U229,※編集不可※選択項目!$N$26:$P$41,3,TRUE),
IF(G229&amp;H229=※編集不可※選択項目!$J$43,VLOOKUP(入力例!U229,※編集不可※選択項目!$N$42:$P$46,3,TRUE),
IF(G229&amp;H229=※編集不可※選択項目!$J$48,VLOOKUP(入力例!U229,※編集不可※選択項目!$N$48:$P$51,3,TRUE),""))))))</f>
        <v/>
      </c>
      <c r="AF229" s="29" t="e">
        <f>VLOOKUP(Y229&amp;G229&amp;H229,※編集不可※選択項目!U:V,2,FALSE)</f>
        <v>#N/A</v>
      </c>
      <c r="AG229" s="28" t="str">
        <f t="shared" si="50"/>
        <v/>
      </c>
      <c r="AH229" s="29" t="str">
        <f t="shared" si="43"/>
        <v/>
      </c>
      <c r="AI229" s="197"/>
      <c r="AJ229" s="197"/>
      <c r="AK229" s="198"/>
      <c r="AL229" s="152">
        <f t="shared" si="51"/>
        <v>0</v>
      </c>
      <c r="AM229" s="152">
        <f t="shared" si="52"/>
        <v>0</v>
      </c>
      <c r="AN229" s="152">
        <f t="shared" si="45"/>
        <v>0</v>
      </c>
      <c r="AO229" s="152" t="str">
        <f t="shared" si="53"/>
        <v/>
      </c>
      <c r="AP229" s="209">
        <f t="shared" si="54"/>
        <v>0</v>
      </c>
      <c r="AQ229" s="209">
        <f t="shared" si="55"/>
        <v>0</v>
      </c>
    </row>
    <row r="230" spans="1:43" s="29" customFormat="1" ht="25" customHeight="1">
      <c r="A230" s="201">
        <f t="shared" si="46"/>
        <v>219</v>
      </c>
      <c r="B230" s="49" t="str">
        <f t="shared" si="44"/>
        <v/>
      </c>
      <c r="C230" s="201"/>
      <c r="D230" s="45" t="str">
        <f t="shared" si="47"/>
        <v/>
      </c>
      <c r="E230" s="45" t="str">
        <f t="shared" si="48"/>
        <v/>
      </c>
      <c r="F230" s="195"/>
      <c r="G230" s="202"/>
      <c r="H230" s="195"/>
      <c r="I230" s="45" t="str">
        <f>IF(OR(G230="",H230="",U230=""),"",IFERROR(VLOOKUP(G230&amp;H230&amp;U230,※編集不可※選択項目!$K$3:$P$51,5,FALSE),"該当なし"))</f>
        <v/>
      </c>
      <c r="J230" s="203"/>
      <c r="K230" s="195"/>
      <c r="L230" s="45" t="str">
        <f t="shared" si="56"/>
        <v/>
      </c>
      <c r="M230" s="195"/>
      <c r="N230" s="195"/>
      <c r="O230" s="45"/>
      <c r="P230" s="45"/>
      <c r="Q230" s="45"/>
      <c r="R230" s="45"/>
      <c r="S230" s="46" t="str">
        <f t="shared" si="49"/>
        <v/>
      </c>
      <c r="T230" s="204"/>
      <c r="U230" s="205"/>
      <c r="V230" s="206"/>
      <c r="W230" s="205"/>
      <c r="X230" s="206"/>
      <c r="Y230" s="195"/>
      <c r="Z230" s="207"/>
      <c r="AA230" s="203"/>
      <c r="AB230" s="208"/>
      <c r="AC230" s="70"/>
      <c r="AD230" s="28" t="e">
        <f>INDEX(※編集不可※選択項目!$P$3:$P$51,MATCH(入力例!G230&amp;入力例!H230&amp;入力例!I230,※編集不可※選択項目!$Q$3:$Q$51,0))</f>
        <v>#N/A</v>
      </c>
      <c r="AE230" s="28" t="str">
        <f>IF(I230&lt;&gt;"該当なし","",
IF(G230&amp;H230=※編集不可※選択項目!$J$3,VLOOKUP(入力例!U230,※編集不可※選択項目!$N$2:$P$13,3,TRUE),
IF(G230&amp;H230=※編集不可※選択項目!$J$15,VLOOKUP(入力例!U230,※編集不可※選択項目!$N$14:$P$25,3,TRUE),
IF(G230&amp;H230=※編集不可※選択項目!$J$27,VLOOKUP(入力例!U230,※編集不可※選択項目!$N$26:$P$41,3,TRUE),
IF(G230&amp;H230=※編集不可※選択項目!$J$43,VLOOKUP(入力例!U230,※編集不可※選択項目!$N$42:$P$46,3,TRUE),
IF(G230&amp;H230=※編集不可※選択項目!$J$48,VLOOKUP(入力例!U230,※編集不可※選択項目!$N$48:$P$51,3,TRUE),""))))))</f>
        <v/>
      </c>
      <c r="AF230" s="29" t="e">
        <f>VLOOKUP(Y230&amp;G230&amp;H230,※編集不可※選択項目!U:V,2,FALSE)</f>
        <v>#N/A</v>
      </c>
      <c r="AG230" s="28" t="str">
        <f t="shared" si="50"/>
        <v/>
      </c>
      <c r="AH230" s="29" t="str">
        <f t="shared" si="43"/>
        <v/>
      </c>
      <c r="AI230" s="197"/>
      <c r="AJ230" s="197"/>
      <c r="AK230" s="198"/>
      <c r="AL230" s="152">
        <f t="shared" si="51"/>
        <v>0</v>
      </c>
      <c r="AM230" s="152">
        <f t="shared" si="52"/>
        <v>0</v>
      </c>
      <c r="AN230" s="152">
        <f t="shared" si="45"/>
        <v>0</v>
      </c>
      <c r="AO230" s="152" t="str">
        <f t="shared" si="53"/>
        <v/>
      </c>
      <c r="AP230" s="209">
        <f t="shared" si="54"/>
        <v>0</v>
      </c>
      <c r="AQ230" s="209">
        <f t="shared" si="55"/>
        <v>0</v>
      </c>
    </row>
    <row r="231" spans="1:43" s="29" customFormat="1" ht="25" customHeight="1">
      <c r="A231" s="201">
        <f t="shared" si="46"/>
        <v>220</v>
      </c>
      <c r="B231" s="49" t="str">
        <f t="shared" si="44"/>
        <v/>
      </c>
      <c r="C231" s="201"/>
      <c r="D231" s="45" t="str">
        <f t="shared" si="47"/>
        <v/>
      </c>
      <c r="E231" s="45" t="str">
        <f t="shared" si="48"/>
        <v/>
      </c>
      <c r="F231" s="195"/>
      <c r="G231" s="202"/>
      <c r="H231" s="195"/>
      <c r="I231" s="45" t="str">
        <f>IF(OR(G231="",H231="",U231=""),"",IFERROR(VLOOKUP(G231&amp;H231&amp;U231,※編集不可※選択項目!$K$3:$P$51,5,FALSE),"該当なし"))</f>
        <v/>
      </c>
      <c r="J231" s="203"/>
      <c r="K231" s="195"/>
      <c r="L231" s="45" t="str">
        <f t="shared" si="56"/>
        <v/>
      </c>
      <c r="M231" s="195"/>
      <c r="N231" s="195"/>
      <c r="O231" s="45"/>
      <c r="P231" s="45"/>
      <c r="Q231" s="45"/>
      <c r="R231" s="45"/>
      <c r="S231" s="46" t="str">
        <f t="shared" si="49"/>
        <v/>
      </c>
      <c r="T231" s="204"/>
      <c r="U231" s="205"/>
      <c r="V231" s="206"/>
      <c r="W231" s="205"/>
      <c r="X231" s="206"/>
      <c r="Y231" s="195"/>
      <c r="Z231" s="207"/>
      <c r="AA231" s="203"/>
      <c r="AB231" s="208"/>
      <c r="AC231" s="70"/>
      <c r="AD231" s="28" t="e">
        <f>INDEX(※編集不可※選択項目!$P$3:$P$51,MATCH(入力例!G231&amp;入力例!H231&amp;入力例!I231,※編集不可※選択項目!$Q$3:$Q$51,0))</f>
        <v>#N/A</v>
      </c>
      <c r="AE231" s="28" t="str">
        <f>IF(I231&lt;&gt;"該当なし","",
IF(G231&amp;H231=※編集不可※選択項目!$J$3,VLOOKUP(入力例!U231,※編集不可※選択項目!$N$2:$P$13,3,TRUE),
IF(G231&amp;H231=※編集不可※選択項目!$J$15,VLOOKUP(入力例!U231,※編集不可※選択項目!$N$14:$P$25,3,TRUE),
IF(G231&amp;H231=※編集不可※選択項目!$J$27,VLOOKUP(入力例!U231,※編集不可※選択項目!$N$26:$P$41,3,TRUE),
IF(G231&amp;H231=※編集不可※選択項目!$J$43,VLOOKUP(入力例!U231,※編集不可※選択項目!$N$42:$P$46,3,TRUE),
IF(G231&amp;H231=※編集不可※選択項目!$J$48,VLOOKUP(入力例!U231,※編集不可※選択項目!$N$48:$P$51,3,TRUE),""))))))</f>
        <v/>
      </c>
      <c r="AF231" s="29" t="e">
        <f>VLOOKUP(Y231&amp;G231&amp;H231,※編集不可※選択項目!U:V,2,FALSE)</f>
        <v>#N/A</v>
      </c>
      <c r="AG231" s="28" t="str">
        <f t="shared" si="50"/>
        <v/>
      </c>
      <c r="AH231" s="29" t="str">
        <f t="shared" si="43"/>
        <v/>
      </c>
      <c r="AI231" s="197"/>
      <c r="AJ231" s="197"/>
      <c r="AK231" s="198"/>
      <c r="AL231" s="152">
        <f t="shared" si="51"/>
        <v>0</v>
      </c>
      <c r="AM231" s="152">
        <f t="shared" si="52"/>
        <v>0</v>
      </c>
      <c r="AN231" s="152">
        <f t="shared" si="45"/>
        <v>0</v>
      </c>
      <c r="AO231" s="152" t="str">
        <f t="shared" si="53"/>
        <v/>
      </c>
      <c r="AP231" s="209">
        <f t="shared" si="54"/>
        <v>0</v>
      </c>
      <c r="AQ231" s="209">
        <f t="shared" si="55"/>
        <v>0</v>
      </c>
    </row>
    <row r="232" spans="1:43" s="29" customFormat="1" ht="25" customHeight="1">
      <c r="A232" s="201">
        <f t="shared" si="46"/>
        <v>221</v>
      </c>
      <c r="B232" s="49" t="str">
        <f t="shared" si="44"/>
        <v/>
      </c>
      <c r="C232" s="201"/>
      <c r="D232" s="45" t="str">
        <f t="shared" si="47"/>
        <v/>
      </c>
      <c r="E232" s="45" t="str">
        <f t="shared" si="48"/>
        <v/>
      </c>
      <c r="F232" s="195"/>
      <c r="G232" s="202"/>
      <c r="H232" s="195"/>
      <c r="I232" s="45" t="str">
        <f>IF(OR(G232="",H232="",U232=""),"",IFERROR(VLOOKUP(G232&amp;H232&amp;U232,※編集不可※選択項目!$K$3:$P$51,5,FALSE),"該当なし"))</f>
        <v/>
      </c>
      <c r="J232" s="203"/>
      <c r="K232" s="195"/>
      <c r="L232" s="45" t="str">
        <f t="shared" si="56"/>
        <v/>
      </c>
      <c r="M232" s="195"/>
      <c r="N232" s="195"/>
      <c r="O232" s="45"/>
      <c r="P232" s="45"/>
      <c r="Q232" s="45"/>
      <c r="R232" s="45"/>
      <c r="S232" s="46" t="str">
        <f t="shared" si="49"/>
        <v/>
      </c>
      <c r="T232" s="204"/>
      <c r="U232" s="205"/>
      <c r="V232" s="206"/>
      <c r="W232" s="205"/>
      <c r="X232" s="206"/>
      <c r="Y232" s="195"/>
      <c r="Z232" s="207"/>
      <c r="AA232" s="203"/>
      <c r="AB232" s="208"/>
      <c r="AC232" s="70"/>
      <c r="AD232" s="28" t="e">
        <f>INDEX(※編集不可※選択項目!$P$3:$P$51,MATCH(入力例!G232&amp;入力例!H232&amp;入力例!I232,※編集不可※選択項目!$Q$3:$Q$51,0))</f>
        <v>#N/A</v>
      </c>
      <c r="AE232" s="28" t="str">
        <f>IF(I232&lt;&gt;"該当なし","",
IF(G232&amp;H232=※編集不可※選択項目!$J$3,VLOOKUP(入力例!U232,※編集不可※選択項目!$N$2:$P$13,3,TRUE),
IF(G232&amp;H232=※編集不可※選択項目!$J$15,VLOOKUP(入力例!U232,※編集不可※選択項目!$N$14:$P$25,3,TRUE),
IF(G232&amp;H232=※編集不可※選択項目!$J$27,VLOOKUP(入力例!U232,※編集不可※選択項目!$N$26:$P$41,3,TRUE),
IF(G232&amp;H232=※編集不可※選択項目!$J$43,VLOOKUP(入力例!U232,※編集不可※選択項目!$N$42:$P$46,3,TRUE),
IF(G232&amp;H232=※編集不可※選択項目!$J$48,VLOOKUP(入力例!U232,※編集不可※選択項目!$N$48:$P$51,3,TRUE),""))))))</f>
        <v/>
      </c>
      <c r="AF232" s="29" t="e">
        <f>VLOOKUP(Y232&amp;G232&amp;H232,※編集不可※選択項目!U:V,2,FALSE)</f>
        <v>#N/A</v>
      </c>
      <c r="AG232" s="28" t="str">
        <f t="shared" si="50"/>
        <v/>
      </c>
      <c r="AH232" s="29" t="str">
        <f t="shared" si="43"/>
        <v/>
      </c>
      <c r="AI232" s="197"/>
      <c r="AJ232" s="197"/>
      <c r="AK232" s="198"/>
      <c r="AL232" s="152">
        <f t="shared" si="51"/>
        <v>0</v>
      </c>
      <c r="AM232" s="152">
        <f t="shared" si="52"/>
        <v>0</v>
      </c>
      <c r="AN232" s="152">
        <f t="shared" si="45"/>
        <v>0</v>
      </c>
      <c r="AO232" s="152" t="str">
        <f t="shared" si="53"/>
        <v/>
      </c>
      <c r="AP232" s="209">
        <f t="shared" si="54"/>
        <v>0</v>
      </c>
      <c r="AQ232" s="209">
        <f t="shared" si="55"/>
        <v>0</v>
      </c>
    </row>
    <row r="233" spans="1:43" s="29" customFormat="1" ht="25" customHeight="1">
      <c r="A233" s="201">
        <f t="shared" si="46"/>
        <v>222</v>
      </c>
      <c r="B233" s="49" t="str">
        <f t="shared" si="44"/>
        <v/>
      </c>
      <c r="C233" s="201"/>
      <c r="D233" s="45" t="str">
        <f t="shared" si="47"/>
        <v/>
      </c>
      <c r="E233" s="45" t="str">
        <f t="shared" si="48"/>
        <v/>
      </c>
      <c r="F233" s="195"/>
      <c r="G233" s="202"/>
      <c r="H233" s="195"/>
      <c r="I233" s="45" t="str">
        <f>IF(OR(G233="",H233="",U233=""),"",IFERROR(VLOOKUP(G233&amp;H233&amp;U233,※編集不可※選択項目!$K$3:$P$51,5,FALSE),"該当なし"))</f>
        <v/>
      </c>
      <c r="J233" s="203"/>
      <c r="K233" s="195"/>
      <c r="L233" s="45" t="str">
        <f t="shared" si="56"/>
        <v/>
      </c>
      <c r="M233" s="195"/>
      <c r="N233" s="195"/>
      <c r="O233" s="45"/>
      <c r="P233" s="45"/>
      <c r="Q233" s="45"/>
      <c r="R233" s="45"/>
      <c r="S233" s="46" t="str">
        <f t="shared" si="49"/>
        <v/>
      </c>
      <c r="T233" s="204"/>
      <c r="U233" s="205"/>
      <c r="V233" s="206"/>
      <c r="W233" s="205"/>
      <c r="X233" s="206"/>
      <c r="Y233" s="195"/>
      <c r="Z233" s="207"/>
      <c r="AA233" s="203"/>
      <c r="AB233" s="208"/>
      <c r="AC233" s="70"/>
      <c r="AD233" s="28" t="e">
        <f>INDEX(※編集不可※選択項目!$P$3:$P$51,MATCH(入力例!G233&amp;入力例!H233&amp;入力例!I233,※編集不可※選択項目!$Q$3:$Q$51,0))</f>
        <v>#N/A</v>
      </c>
      <c r="AE233" s="28" t="str">
        <f>IF(I233&lt;&gt;"該当なし","",
IF(G233&amp;H233=※編集不可※選択項目!$J$3,VLOOKUP(入力例!U233,※編集不可※選択項目!$N$2:$P$13,3,TRUE),
IF(G233&amp;H233=※編集不可※選択項目!$J$15,VLOOKUP(入力例!U233,※編集不可※選択項目!$N$14:$P$25,3,TRUE),
IF(G233&amp;H233=※編集不可※選択項目!$J$27,VLOOKUP(入力例!U233,※編集不可※選択項目!$N$26:$P$41,3,TRUE),
IF(G233&amp;H233=※編集不可※選択項目!$J$43,VLOOKUP(入力例!U233,※編集不可※選択項目!$N$42:$P$46,3,TRUE),
IF(G233&amp;H233=※編集不可※選択項目!$J$48,VLOOKUP(入力例!U233,※編集不可※選択項目!$N$48:$P$51,3,TRUE),""))))))</f>
        <v/>
      </c>
      <c r="AF233" s="29" t="e">
        <f>VLOOKUP(Y233&amp;G233&amp;H233,※編集不可※選択項目!U:V,2,FALSE)</f>
        <v>#N/A</v>
      </c>
      <c r="AG233" s="28" t="str">
        <f t="shared" si="50"/>
        <v/>
      </c>
      <c r="AH233" s="29" t="str">
        <f t="shared" si="43"/>
        <v/>
      </c>
      <c r="AI233" s="197"/>
      <c r="AJ233" s="197"/>
      <c r="AK233" s="198"/>
      <c r="AL233" s="152">
        <f t="shared" si="51"/>
        <v>0</v>
      </c>
      <c r="AM233" s="152">
        <f t="shared" si="52"/>
        <v>0</v>
      </c>
      <c r="AN233" s="152">
        <f t="shared" si="45"/>
        <v>0</v>
      </c>
      <c r="AO233" s="152" t="str">
        <f t="shared" si="53"/>
        <v/>
      </c>
      <c r="AP233" s="209">
        <f t="shared" si="54"/>
        <v>0</v>
      </c>
      <c r="AQ233" s="209">
        <f t="shared" si="55"/>
        <v>0</v>
      </c>
    </row>
    <row r="234" spans="1:43" s="29" customFormat="1" ht="25" customHeight="1">
      <c r="A234" s="201">
        <f t="shared" si="46"/>
        <v>223</v>
      </c>
      <c r="B234" s="49" t="str">
        <f t="shared" si="44"/>
        <v/>
      </c>
      <c r="C234" s="201"/>
      <c r="D234" s="45" t="str">
        <f t="shared" si="47"/>
        <v/>
      </c>
      <c r="E234" s="45" t="str">
        <f t="shared" si="48"/>
        <v/>
      </c>
      <c r="F234" s="195"/>
      <c r="G234" s="202"/>
      <c r="H234" s="195"/>
      <c r="I234" s="45" t="str">
        <f>IF(OR(G234="",H234="",U234=""),"",IFERROR(VLOOKUP(G234&amp;H234&amp;U234,※編集不可※選択項目!$K$3:$P$51,5,FALSE),"該当なし"))</f>
        <v/>
      </c>
      <c r="J234" s="203"/>
      <c r="K234" s="195"/>
      <c r="L234" s="45" t="str">
        <f t="shared" si="56"/>
        <v/>
      </c>
      <c r="M234" s="195"/>
      <c r="N234" s="195"/>
      <c r="O234" s="45"/>
      <c r="P234" s="45"/>
      <c r="Q234" s="45"/>
      <c r="R234" s="45"/>
      <c r="S234" s="46" t="str">
        <f t="shared" si="49"/>
        <v/>
      </c>
      <c r="T234" s="204"/>
      <c r="U234" s="205"/>
      <c r="V234" s="206"/>
      <c r="W234" s="205"/>
      <c r="X234" s="206"/>
      <c r="Y234" s="195"/>
      <c r="Z234" s="207"/>
      <c r="AA234" s="203"/>
      <c r="AB234" s="208"/>
      <c r="AC234" s="70"/>
      <c r="AD234" s="28" t="e">
        <f>INDEX(※編集不可※選択項目!$P$3:$P$51,MATCH(入力例!G234&amp;入力例!H234&amp;入力例!I234,※編集不可※選択項目!$Q$3:$Q$51,0))</f>
        <v>#N/A</v>
      </c>
      <c r="AE234" s="28" t="str">
        <f>IF(I234&lt;&gt;"該当なし","",
IF(G234&amp;H234=※編集不可※選択項目!$J$3,VLOOKUP(入力例!U234,※編集不可※選択項目!$N$2:$P$13,3,TRUE),
IF(G234&amp;H234=※編集不可※選択項目!$J$15,VLOOKUP(入力例!U234,※編集不可※選択項目!$N$14:$P$25,3,TRUE),
IF(G234&amp;H234=※編集不可※選択項目!$J$27,VLOOKUP(入力例!U234,※編集不可※選択項目!$N$26:$P$41,3,TRUE),
IF(G234&amp;H234=※編集不可※選択項目!$J$43,VLOOKUP(入力例!U234,※編集不可※選択項目!$N$42:$P$46,3,TRUE),
IF(G234&amp;H234=※編集不可※選択項目!$J$48,VLOOKUP(入力例!U234,※編集不可※選択項目!$N$48:$P$51,3,TRUE),""))))))</f>
        <v/>
      </c>
      <c r="AF234" s="29" t="e">
        <f>VLOOKUP(Y234&amp;G234&amp;H234,※編集不可※選択項目!U:V,2,FALSE)</f>
        <v>#N/A</v>
      </c>
      <c r="AG234" s="28" t="str">
        <f t="shared" si="50"/>
        <v/>
      </c>
      <c r="AH234" s="29" t="str">
        <f t="shared" si="43"/>
        <v/>
      </c>
      <c r="AI234" s="197"/>
      <c r="AJ234" s="197"/>
      <c r="AK234" s="198"/>
      <c r="AL234" s="152">
        <f t="shared" si="51"/>
        <v>0</v>
      </c>
      <c r="AM234" s="152">
        <f t="shared" si="52"/>
        <v>0</v>
      </c>
      <c r="AN234" s="152">
        <f t="shared" si="45"/>
        <v>0</v>
      </c>
      <c r="AO234" s="152" t="str">
        <f t="shared" si="53"/>
        <v/>
      </c>
      <c r="AP234" s="209">
        <f t="shared" si="54"/>
        <v>0</v>
      </c>
      <c r="AQ234" s="209">
        <f t="shared" si="55"/>
        <v>0</v>
      </c>
    </row>
    <row r="235" spans="1:43" s="29" customFormat="1" ht="25" customHeight="1">
      <c r="A235" s="201">
        <f t="shared" si="46"/>
        <v>224</v>
      </c>
      <c r="B235" s="49" t="str">
        <f t="shared" si="44"/>
        <v/>
      </c>
      <c r="C235" s="201"/>
      <c r="D235" s="45" t="str">
        <f t="shared" si="47"/>
        <v/>
      </c>
      <c r="E235" s="45" t="str">
        <f t="shared" si="48"/>
        <v/>
      </c>
      <c r="F235" s="195"/>
      <c r="G235" s="202"/>
      <c r="H235" s="195"/>
      <c r="I235" s="45" t="str">
        <f>IF(OR(G235="",H235="",U235=""),"",IFERROR(VLOOKUP(G235&amp;H235&amp;U235,※編集不可※選択項目!$K$3:$P$51,5,FALSE),"該当なし"))</f>
        <v/>
      </c>
      <c r="J235" s="203"/>
      <c r="K235" s="195"/>
      <c r="L235" s="45" t="str">
        <f t="shared" si="56"/>
        <v/>
      </c>
      <c r="M235" s="195"/>
      <c r="N235" s="195"/>
      <c r="O235" s="45"/>
      <c r="P235" s="45"/>
      <c r="Q235" s="45"/>
      <c r="R235" s="45"/>
      <c r="S235" s="46" t="str">
        <f t="shared" si="49"/>
        <v/>
      </c>
      <c r="T235" s="204"/>
      <c r="U235" s="205"/>
      <c r="V235" s="206"/>
      <c r="W235" s="205"/>
      <c r="X235" s="206"/>
      <c r="Y235" s="195"/>
      <c r="Z235" s="207"/>
      <c r="AA235" s="203"/>
      <c r="AB235" s="208"/>
      <c r="AC235" s="70"/>
      <c r="AD235" s="28" t="e">
        <f>INDEX(※編集不可※選択項目!$P$3:$P$51,MATCH(入力例!G235&amp;入力例!H235&amp;入力例!I235,※編集不可※選択項目!$Q$3:$Q$51,0))</f>
        <v>#N/A</v>
      </c>
      <c r="AE235" s="28" t="str">
        <f>IF(I235&lt;&gt;"該当なし","",
IF(G235&amp;H235=※編集不可※選択項目!$J$3,VLOOKUP(入力例!U235,※編集不可※選択項目!$N$2:$P$13,3,TRUE),
IF(G235&amp;H235=※編集不可※選択項目!$J$15,VLOOKUP(入力例!U235,※編集不可※選択項目!$N$14:$P$25,3,TRUE),
IF(G235&amp;H235=※編集不可※選択項目!$J$27,VLOOKUP(入力例!U235,※編集不可※選択項目!$N$26:$P$41,3,TRUE),
IF(G235&amp;H235=※編集不可※選択項目!$J$43,VLOOKUP(入力例!U235,※編集不可※選択項目!$N$42:$P$46,3,TRUE),
IF(G235&amp;H235=※編集不可※選択項目!$J$48,VLOOKUP(入力例!U235,※編集不可※選択項目!$N$48:$P$51,3,TRUE),""))))))</f>
        <v/>
      </c>
      <c r="AF235" s="29" t="e">
        <f>VLOOKUP(Y235&amp;G235&amp;H235,※編集不可※選択項目!U:V,2,FALSE)</f>
        <v>#N/A</v>
      </c>
      <c r="AG235" s="28" t="str">
        <f t="shared" si="50"/>
        <v/>
      </c>
      <c r="AH235" s="29" t="str">
        <f t="shared" si="43"/>
        <v/>
      </c>
      <c r="AI235" s="197"/>
      <c r="AJ235" s="197"/>
      <c r="AK235" s="198"/>
      <c r="AL235" s="152">
        <f t="shared" si="51"/>
        <v>0</v>
      </c>
      <c r="AM235" s="152">
        <f t="shared" si="52"/>
        <v>0</v>
      </c>
      <c r="AN235" s="152">
        <f t="shared" si="45"/>
        <v>0</v>
      </c>
      <c r="AO235" s="152" t="str">
        <f t="shared" si="53"/>
        <v/>
      </c>
      <c r="AP235" s="209">
        <f t="shared" si="54"/>
        <v>0</v>
      </c>
      <c r="AQ235" s="209">
        <f t="shared" si="55"/>
        <v>0</v>
      </c>
    </row>
    <row r="236" spans="1:43" s="29" customFormat="1" ht="25" customHeight="1">
      <c r="A236" s="201">
        <f t="shared" si="46"/>
        <v>225</v>
      </c>
      <c r="B236" s="49" t="str">
        <f t="shared" si="44"/>
        <v/>
      </c>
      <c r="C236" s="201"/>
      <c r="D236" s="45" t="str">
        <f t="shared" si="47"/>
        <v/>
      </c>
      <c r="E236" s="45" t="str">
        <f t="shared" si="48"/>
        <v/>
      </c>
      <c r="F236" s="195"/>
      <c r="G236" s="202"/>
      <c r="H236" s="195"/>
      <c r="I236" s="45" t="str">
        <f>IF(OR(G236="",H236="",U236=""),"",IFERROR(VLOOKUP(G236&amp;H236&amp;U236,※編集不可※選択項目!$K$3:$P$51,5,FALSE),"該当なし"))</f>
        <v/>
      </c>
      <c r="J236" s="203"/>
      <c r="K236" s="195"/>
      <c r="L236" s="45" t="str">
        <f t="shared" si="56"/>
        <v/>
      </c>
      <c r="M236" s="195"/>
      <c r="N236" s="195"/>
      <c r="O236" s="45"/>
      <c r="P236" s="45"/>
      <c r="Q236" s="45"/>
      <c r="R236" s="45"/>
      <c r="S236" s="46" t="str">
        <f t="shared" si="49"/>
        <v/>
      </c>
      <c r="T236" s="204"/>
      <c r="U236" s="205"/>
      <c r="V236" s="206"/>
      <c r="W236" s="205"/>
      <c r="X236" s="206"/>
      <c r="Y236" s="195"/>
      <c r="Z236" s="207"/>
      <c r="AA236" s="203"/>
      <c r="AB236" s="208"/>
      <c r="AC236" s="70"/>
      <c r="AD236" s="28" t="e">
        <f>INDEX(※編集不可※選択項目!$P$3:$P$51,MATCH(入力例!G236&amp;入力例!H236&amp;入力例!I236,※編集不可※選択項目!$Q$3:$Q$51,0))</f>
        <v>#N/A</v>
      </c>
      <c r="AE236" s="28" t="str">
        <f>IF(I236&lt;&gt;"該当なし","",
IF(G236&amp;H236=※編集不可※選択項目!$J$3,VLOOKUP(入力例!U236,※編集不可※選択項目!$N$2:$P$13,3,TRUE),
IF(G236&amp;H236=※編集不可※選択項目!$J$15,VLOOKUP(入力例!U236,※編集不可※選択項目!$N$14:$P$25,3,TRUE),
IF(G236&amp;H236=※編集不可※選択項目!$J$27,VLOOKUP(入力例!U236,※編集不可※選択項目!$N$26:$P$41,3,TRUE),
IF(G236&amp;H236=※編集不可※選択項目!$J$43,VLOOKUP(入力例!U236,※編集不可※選択項目!$N$42:$P$46,3,TRUE),
IF(G236&amp;H236=※編集不可※選択項目!$J$48,VLOOKUP(入力例!U236,※編集不可※選択項目!$N$48:$P$51,3,TRUE),""))))))</f>
        <v/>
      </c>
      <c r="AF236" s="29" t="e">
        <f>VLOOKUP(Y236&amp;G236&amp;H236,※編集不可※選択項目!U:V,2,FALSE)</f>
        <v>#N/A</v>
      </c>
      <c r="AG236" s="28" t="str">
        <f t="shared" si="50"/>
        <v/>
      </c>
      <c r="AH236" s="29" t="str">
        <f t="shared" si="43"/>
        <v/>
      </c>
      <c r="AI236" s="197"/>
      <c r="AJ236" s="197"/>
      <c r="AK236" s="198"/>
      <c r="AL236" s="152">
        <f t="shared" si="51"/>
        <v>0</v>
      </c>
      <c r="AM236" s="152">
        <f t="shared" si="52"/>
        <v>0</v>
      </c>
      <c r="AN236" s="152">
        <f t="shared" si="45"/>
        <v>0</v>
      </c>
      <c r="AO236" s="152" t="str">
        <f t="shared" si="53"/>
        <v/>
      </c>
      <c r="AP236" s="209">
        <f t="shared" si="54"/>
        <v>0</v>
      </c>
      <c r="AQ236" s="209">
        <f t="shared" si="55"/>
        <v>0</v>
      </c>
    </row>
    <row r="237" spans="1:43" s="29" customFormat="1" ht="25" customHeight="1">
      <c r="A237" s="201">
        <f t="shared" si="46"/>
        <v>226</v>
      </c>
      <c r="B237" s="49" t="str">
        <f t="shared" si="44"/>
        <v/>
      </c>
      <c r="C237" s="201"/>
      <c r="D237" s="45" t="str">
        <f t="shared" si="47"/>
        <v/>
      </c>
      <c r="E237" s="45" t="str">
        <f t="shared" si="48"/>
        <v/>
      </c>
      <c r="F237" s="195"/>
      <c r="G237" s="202"/>
      <c r="H237" s="195"/>
      <c r="I237" s="45" t="str">
        <f>IF(OR(G237="",H237="",U237=""),"",IFERROR(VLOOKUP(G237&amp;H237&amp;U237,※編集不可※選択項目!$K$3:$P$51,5,FALSE),"該当なし"))</f>
        <v/>
      </c>
      <c r="J237" s="203"/>
      <c r="K237" s="195"/>
      <c r="L237" s="45" t="str">
        <f t="shared" si="56"/>
        <v/>
      </c>
      <c r="M237" s="195"/>
      <c r="N237" s="195"/>
      <c r="O237" s="45"/>
      <c r="P237" s="45"/>
      <c r="Q237" s="45"/>
      <c r="R237" s="45"/>
      <c r="S237" s="46" t="str">
        <f t="shared" si="49"/>
        <v/>
      </c>
      <c r="T237" s="204"/>
      <c r="U237" s="205"/>
      <c r="V237" s="206"/>
      <c r="W237" s="205"/>
      <c r="X237" s="206"/>
      <c r="Y237" s="195"/>
      <c r="Z237" s="207"/>
      <c r="AA237" s="203"/>
      <c r="AB237" s="208"/>
      <c r="AC237" s="70"/>
      <c r="AD237" s="28" t="e">
        <f>INDEX(※編集不可※選択項目!$P$3:$P$51,MATCH(入力例!G237&amp;入力例!H237&amp;入力例!I237,※編集不可※選択項目!$Q$3:$Q$51,0))</f>
        <v>#N/A</v>
      </c>
      <c r="AE237" s="28" t="str">
        <f>IF(I237&lt;&gt;"該当なし","",
IF(G237&amp;H237=※編集不可※選択項目!$J$3,VLOOKUP(入力例!U237,※編集不可※選択項目!$N$2:$P$13,3,TRUE),
IF(G237&amp;H237=※編集不可※選択項目!$J$15,VLOOKUP(入力例!U237,※編集不可※選択項目!$N$14:$P$25,3,TRUE),
IF(G237&amp;H237=※編集不可※選択項目!$J$27,VLOOKUP(入力例!U237,※編集不可※選択項目!$N$26:$P$41,3,TRUE),
IF(G237&amp;H237=※編集不可※選択項目!$J$43,VLOOKUP(入力例!U237,※編集不可※選択項目!$N$42:$P$46,3,TRUE),
IF(G237&amp;H237=※編集不可※選択項目!$J$48,VLOOKUP(入力例!U237,※編集不可※選択項目!$N$48:$P$51,3,TRUE),""))))))</f>
        <v/>
      </c>
      <c r="AF237" s="29" t="e">
        <f>VLOOKUP(Y237&amp;G237&amp;H237,※編集不可※選択項目!U:V,2,FALSE)</f>
        <v>#N/A</v>
      </c>
      <c r="AG237" s="28" t="str">
        <f t="shared" si="50"/>
        <v/>
      </c>
      <c r="AH237" s="29" t="str">
        <f t="shared" si="43"/>
        <v/>
      </c>
      <c r="AI237" s="197"/>
      <c r="AJ237" s="197"/>
      <c r="AK237" s="198"/>
      <c r="AL237" s="152">
        <f t="shared" si="51"/>
        <v>0</v>
      </c>
      <c r="AM237" s="152">
        <f t="shared" si="52"/>
        <v>0</v>
      </c>
      <c r="AN237" s="152">
        <f t="shared" si="45"/>
        <v>0</v>
      </c>
      <c r="AO237" s="152" t="str">
        <f t="shared" si="53"/>
        <v/>
      </c>
      <c r="AP237" s="209">
        <f t="shared" si="54"/>
        <v>0</v>
      </c>
      <c r="AQ237" s="209">
        <f t="shared" si="55"/>
        <v>0</v>
      </c>
    </row>
    <row r="238" spans="1:43" s="29" customFormat="1" ht="25" customHeight="1">
      <c r="A238" s="201">
        <f t="shared" si="46"/>
        <v>227</v>
      </c>
      <c r="B238" s="49" t="str">
        <f t="shared" si="44"/>
        <v/>
      </c>
      <c r="C238" s="201"/>
      <c r="D238" s="45" t="str">
        <f t="shared" si="47"/>
        <v/>
      </c>
      <c r="E238" s="45" t="str">
        <f t="shared" si="48"/>
        <v/>
      </c>
      <c r="F238" s="195"/>
      <c r="G238" s="202"/>
      <c r="H238" s="195"/>
      <c r="I238" s="45" t="str">
        <f>IF(OR(G238="",H238="",U238=""),"",IFERROR(VLOOKUP(G238&amp;H238&amp;U238,※編集不可※選択項目!$K$3:$P$51,5,FALSE),"該当なし"))</f>
        <v/>
      </c>
      <c r="J238" s="203"/>
      <c r="K238" s="195"/>
      <c r="L238" s="45" t="str">
        <f t="shared" si="56"/>
        <v/>
      </c>
      <c r="M238" s="195"/>
      <c r="N238" s="195"/>
      <c r="O238" s="45"/>
      <c r="P238" s="45"/>
      <c r="Q238" s="45"/>
      <c r="R238" s="45"/>
      <c r="S238" s="46" t="str">
        <f t="shared" si="49"/>
        <v/>
      </c>
      <c r="T238" s="204"/>
      <c r="U238" s="205"/>
      <c r="V238" s="206"/>
      <c r="W238" s="205"/>
      <c r="X238" s="206"/>
      <c r="Y238" s="195"/>
      <c r="Z238" s="207"/>
      <c r="AA238" s="203"/>
      <c r="AB238" s="208"/>
      <c r="AC238" s="70"/>
      <c r="AD238" s="28" t="e">
        <f>INDEX(※編集不可※選択項目!$P$3:$P$51,MATCH(入力例!G238&amp;入力例!H238&amp;入力例!I238,※編集不可※選択項目!$Q$3:$Q$51,0))</f>
        <v>#N/A</v>
      </c>
      <c r="AE238" s="28" t="str">
        <f>IF(I238&lt;&gt;"該当なし","",
IF(G238&amp;H238=※編集不可※選択項目!$J$3,VLOOKUP(入力例!U238,※編集不可※選択項目!$N$2:$P$13,3,TRUE),
IF(G238&amp;H238=※編集不可※選択項目!$J$15,VLOOKUP(入力例!U238,※編集不可※選択項目!$N$14:$P$25,3,TRUE),
IF(G238&amp;H238=※編集不可※選択項目!$J$27,VLOOKUP(入力例!U238,※編集不可※選択項目!$N$26:$P$41,3,TRUE),
IF(G238&amp;H238=※編集不可※選択項目!$J$43,VLOOKUP(入力例!U238,※編集不可※選択項目!$N$42:$P$46,3,TRUE),
IF(G238&amp;H238=※編集不可※選択項目!$J$48,VLOOKUP(入力例!U238,※編集不可※選択項目!$N$48:$P$51,3,TRUE),""))))))</f>
        <v/>
      </c>
      <c r="AF238" s="29" t="e">
        <f>VLOOKUP(Y238&amp;G238&amp;H238,※編集不可※選択項目!U:V,2,FALSE)</f>
        <v>#N/A</v>
      </c>
      <c r="AG238" s="28" t="str">
        <f t="shared" si="50"/>
        <v/>
      </c>
      <c r="AH238" s="29" t="str">
        <f t="shared" si="43"/>
        <v/>
      </c>
      <c r="AI238" s="197"/>
      <c r="AJ238" s="197"/>
      <c r="AK238" s="198"/>
      <c r="AL238" s="152">
        <f t="shared" si="51"/>
        <v>0</v>
      </c>
      <c r="AM238" s="152">
        <f t="shared" si="52"/>
        <v>0</v>
      </c>
      <c r="AN238" s="152">
        <f t="shared" si="45"/>
        <v>0</v>
      </c>
      <c r="AO238" s="152" t="str">
        <f t="shared" si="53"/>
        <v/>
      </c>
      <c r="AP238" s="209">
        <f t="shared" si="54"/>
        <v>0</v>
      </c>
      <c r="AQ238" s="209">
        <f t="shared" si="55"/>
        <v>0</v>
      </c>
    </row>
    <row r="239" spans="1:43" s="29" customFormat="1" ht="25" customHeight="1">
      <c r="A239" s="201">
        <f t="shared" si="46"/>
        <v>228</v>
      </c>
      <c r="B239" s="49" t="str">
        <f t="shared" si="44"/>
        <v/>
      </c>
      <c r="C239" s="201"/>
      <c r="D239" s="45" t="str">
        <f t="shared" si="47"/>
        <v/>
      </c>
      <c r="E239" s="45" t="str">
        <f t="shared" si="48"/>
        <v/>
      </c>
      <c r="F239" s="195"/>
      <c r="G239" s="202"/>
      <c r="H239" s="195"/>
      <c r="I239" s="45" t="str">
        <f>IF(OR(G239="",H239="",U239=""),"",IFERROR(VLOOKUP(G239&amp;H239&amp;U239,※編集不可※選択項目!$K$3:$P$51,5,FALSE),"該当なし"))</f>
        <v/>
      </c>
      <c r="J239" s="203"/>
      <c r="K239" s="195"/>
      <c r="L239" s="45" t="str">
        <f t="shared" si="56"/>
        <v/>
      </c>
      <c r="M239" s="195"/>
      <c r="N239" s="195"/>
      <c r="O239" s="45"/>
      <c r="P239" s="45"/>
      <c r="Q239" s="45"/>
      <c r="R239" s="45"/>
      <c r="S239" s="46" t="str">
        <f t="shared" si="49"/>
        <v/>
      </c>
      <c r="T239" s="204"/>
      <c r="U239" s="205"/>
      <c r="V239" s="206"/>
      <c r="W239" s="205"/>
      <c r="X239" s="206"/>
      <c r="Y239" s="195"/>
      <c r="Z239" s="207"/>
      <c r="AA239" s="203"/>
      <c r="AB239" s="208"/>
      <c r="AC239" s="70"/>
      <c r="AD239" s="28" t="e">
        <f>INDEX(※編集不可※選択項目!$P$3:$P$51,MATCH(入力例!G239&amp;入力例!H239&amp;入力例!I239,※編集不可※選択項目!$Q$3:$Q$51,0))</f>
        <v>#N/A</v>
      </c>
      <c r="AE239" s="28" t="str">
        <f>IF(I239&lt;&gt;"該当なし","",
IF(G239&amp;H239=※編集不可※選択項目!$J$3,VLOOKUP(入力例!U239,※編集不可※選択項目!$N$2:$P$13,3,TRUE),
IF(G239&amp;H239=※編集不可※選択項目!$J$15,VLOOKUP(入力例!U239,※編集不可※選択項目!$N$14:$P$25,3,TRUE),
IF(G239&amp;H239=※編集不可※選択項目!$J$27,VLOOKUP(入力例!U239,※編集不可※選択項目!$N$26:$P$41,3,TRUE),
IF(G239&amp;H239=※編集不可※選択項目!$J$43,VLOOKUP(入力例!U239,※編集不可※選択項目!$N$42:$P$46,3,TRUE),
IF(G239&amp;H239=※編集不可※選択項目!$J$48,VLOOKUP(入力例!U239,※編集不可※選択項目!$N$48:$P$51,3,TRUE),""))))))</f>
        <v/>
      </c>
      <c r="AF239" s="29" t="e">
        <f>VLOOKUP(Y239&amp;G239&amp;H239,※編集不可※選択項目!U:V,2,FALSE)</f>
        <v>#N/A</v>
      </c>
      <c r="AG239" s="28" t="str">
        <f t="shared" si="50"/>
        <v/>
      </c>
      <c r="AH239" s="29" t="str">
        <f t="shared" si="43"/>
        <v/>
      </c>
      <c r="AI239" s="197"/>
      <c r="AJ239" s="197"/>
      <c r="AK239" s="198"/>
      <c r="AL239" s="152">
        <f t="shared" si="51"/>
        <v>0</v>
      </c>
      <c r="AM239" s="152">
        <f t="shared" si="52"/>
        <v>0</v>
      </c>
      <c r="AN239" s="152">
        <f t="shared" si="45"/>
        <v>0</v>
      </c>
      <c r="AO239" s="152" t="str">
        <f t="shared" si="53"/>
        <v/>
      </c>
      <c r="AP239" s="209">
        <f t="shared" si="54"/>
        <v>0</v>
      </c>
      <c r="AQ239" s="209">
        <f t="shared" si="55"/>
        <v>0</v>
      </c>
    </row>
    <row r="240" spans="1:43" s="29" customFormat="1" ht="25" customHeight="1">
      <c r="A240" s="201">
        <f t="shared" si="46"/>
        <v>229</v>
      </c>
      <c r="B240" s="49" t="str">
        <f t="shared" si="44"/>
        <v/>
      </c>
      <c r="C240" s="201"/>
      <c r="D240" s="45" t="str">
        <f t="shared" si="47"/>
        <v/>
      </c>
      <c r="E240" s="45" t="str">
        <f t="shared" si="48"/>
        <v/>
      </c>
      <c r="F240" s="195"/>
      <c r="G240" s="202"/>
      <c r="H240" s="195"/>
      <c r="I240" s="45" t="str">
        <f>IF(OR(G240="",H240="",U240=""),"",IFERROR(VLOOKUP(G240&amp;H240&amp;U240,※編集不可※選択項目!$K$3:$P$51,5,FALSE),"該当なし"))</f>
        <v/>
      </c>
      <c r="J240" s="203"/>
      <c r="K240" s="195"/>
      <c r="L240" s="45" t="str">
        <f t="shared" si="56"/>
        <v/>
      </c>
      <c r="M240" s="195"/>
      <c r="N240" s="195"/>
      <c r="O240" s="45"/>
      <c r="P240" s="45"/>
      <c r="Q240" s="45"/>
      <c r="R240" s="45"/>
      <c r="S240" s="46" t="str">
        <f t="shared" si="49"/>
        <v/>
      </c>
      <c r="T240" s="204"/>
      <c r="U240" s="205"/>
      <c r="V240" s="206"/>
      <c r="W240" s="205"/>
      <c r="X240" s="206"/>
      <c r="Y240" s="195"/>
      <c r="Z240" s="207"/>
      <c r="AA240" s="203"/>
      <c r="AB240" s="208"/>
      <c r="AC240" s="70"/>
      <c r="AD240" s="28" t="e">
        <f>INDEX(※編集不可※選択項目!$P$3:$P$51,MATCH(入力例!G240&amp;入力例!H240&amp;入力例!I240,※編集不可※選択項目!$Q$3:$Q$51,0))</f>
        <v>#N/A</v>
      </c>
      <c r="AE240" s="28" t="str">
        <f>IF(I240&lt;&gt;"該当なし","",
IF(G240&amp;H240=※編集不可※選択項目!$J$3,VLOOKUP(入力例!U240,※編集不可※選択項目!$N$2:$P$13,3,TRUE),
IF(G240&amp;H240=※編集不可※選択項目!$J$15,VLOOKUP(入力例!U240,※編集不可※選択項目!$N$14:$P$25,3,TRUE),
IF(G240&amp;H240=※編集不可※選択項目!$J$27,VLOOKUP(入力例!U240,※編集不可※選択項目!$N$26:$P$41,3,TRUE),
IF(G240&amp;H240=※編集不可※選択項目!$J$43,VLOOKUP(入力例!U240,※編集不可※選択項目!$N$42:$P$46,3,TRUE),
IF(G240&amp;H240=※編集不可※選択項目!$J$48,VLOOKUP(入力例!U240,※編集不可※選択項目!$N$48:$P$51,3,TRUE),""))))))</f>
        <v/>
      </c>
      <c r="AF240" s="29" t="e">
        <f>VLOOKUP(Y240&amp;G240&amp;H240,※編集不可※選択項目!U:V,2,FALSE)</f>
        <v>#N/A</v>
      </c>
      <c r="AG240" s="28" t="str">
        <f t="shared" si="50"/>
        <v/>
      </c>
      <c r="AH240" s="29" t="str">
        <f t="shared" si="43"/>
        <v/>
      </c>
      <c r="AI240" s="197"/>
      <c r="AJ240" s="197"/>
      <c r="AK240" s="198"/>
      <c r="AL240" s="152">
        <f t="shared" si="51"/>
        <v>0</v>
      </c>
      <c r="AM240" s="152">
        <f t="shared" si="52"/>
        <v>0</v>
      </c>
      <c r="AN240" s="152">
        <f t="shared" si="45"/>
        <v>0</v>
      </c>
      <c r="AO240" s="152" t="str">
        <f t="shared" si="53"/>
        <v/>
      </c>
      <c r="AP240" s="209">
        <f t="shared" si="54"/>
        <v>0</v>
      </c>
      <c r="AQ240" s="209">
        <f t="shared" si="55"/>
        <v>0</v>
      </c>
    </row>
    <row r="241" spans="1:43" s="29" customFormat="1" ht="25" customHeight="1">
      <c r="A241" s="201">
        <f t="shared" si="46"/>
        <v>230</v>
      </c>
      <c r="B241" s="49" t="str">
        <f t="shared" si="44"/>
        <v/>
      </c>
      <c r="C241" s="201"/>
      <c r="D241" s="45" t="str">
        <f t="shared" si="47"/>
        <v/>
      </c>
      <c r="E241" s="45" t="str">
        <f t="shared" si="48"/>
        <v/>
      </c>
      <c r="F241" s="195"/>
      <c r="G241" s="202"/>
      <c r="H241" s="195"/>
      <c r="I241" s="45" t="str">
        <f>IF(OR(G241="",H241="",U241=""),"",IFERROR(VLOOKUP(G241&amp;H241&amp;U241,※編集不可※選択項目!$K$3:$P$51,5,FALSE),"該当なし"))</f>
        <v/>
      </c>
      <c r="J241" s="203"/>
      <c r="K241" s="195"/>
      <c r="L241" s="45" t="str">
        <f t="shared" si="56"/>
        <v/>
      </c>
      <c r="M241" s="195"/>
      <c r="N241" s="195"/>
      <c r="O241" s="45"/>
      <c r="P241" s="45"/>
      <c r="Q241" s="45"/>
      <c r="R241" s="45"/>
      <c r="S241" s="46" t="str">
        <f t="shared" si="49"/>
        <v/>
      </c>
      <c r="T241" s="204"/>
      <c r="U241" s="205"/>
      <c r="V241" s="206"/>
      <c r="W241" s="205"/>
      <c r="X241" s="206"/>
      <c r="Y241" s="195"/>
      <c r="Z241" s="207"/>
      <c r="AA241" s="203"/>
      <c r="AB241" s="208"/>
      <c r="AC241" s="70"/>
      <c r="AD241" s="28" t="e">
        <f>INDEX(※編集不可※選択項目!$P$3:$P$51,MATCH(入力例!G241&amp;入力例!H241&amp;入力例!I241,※編集不可※選択項目!$Q$3:$Q$51,0))</f>
        <v>#N/A</v>
      </c>
      <c r="AE241" s="28" t="str">
        <f>IF(I241&lt;&gt;"該当なし","",
IF(G241&amp;H241=※編集不可※選択項目!$J$3,VLOOKUP(入力例!U241,※編集不可※選択項目!$N$2:$P$13,3,TRUE),
IF(G241&amp;H241=※編集不可※選択項目!$J$15,VLOOKUP(入力例!U241,※編集不可※選択項目!$N$14:$P$25,3,TRUE),
IF(G241&amp;H241=※編集不可※選択項目!$J$27,VLOOKUP(入力例!U241,※編集不可※選択項目!$N$26:$P$41,3,TRUE),
IF(G241&amp;H241=※編集不可※選択項目!$J$43,VLOOKUP(入力例!U241,※編集不可※選択項目!$N$42:$P$46,3,TRUE),
IF(G241&amp;H241=※編集不可※選択項目!$J$48,VLOOKUP(入力例!U241,※編集不可※選択項目!$N$48:$P$51,3,TRUE),""))))))</f>
        <v/>
      </c>
      <c r="AF241" s="29" t="e">
        <f>VLOOKUP(Y241&amp;G241&amp;H241,※編集不可※選択項目!U:V,2,FALSE)</f>
        <v>#N/A</v>
      </c>
      <c r="AG241" s="28" t="str">
        <f t="shared" si="50"/>
        <v/>
      </c>
      <c r="AH241" s="29" t="str">
        <f t="shared" si="43"/>
        <v/>
      </c>
      <c r="AI241" s="197"/>
      <c r="AJ241" s="197"/>
      <c r="AK241" s="198"/>
      <c r="AL241" s="152">
        <f t="shared" si="51"/>
        <v>0</v>
      </c>
      <c r="AM241" s="152">
        <f t="shared" si="52"/>
        <v>0</v>
      </c>
      <c r="AN241" s="152">
        <f t="shared" si="45"/>
        <v>0</v>
      </c>
      <c r="AO241" s="152" t="str">
        <f t="shared" si="53"/>
        <v/>
      </c>
      <c r="AP241" s="209">
        <f t="shared" si="54"/>
        <v>0</v>
      </c>
      <c r="AQ241" s="209">
        <f t="shared" si="55"/>
        <v>0</v>
      </c>
    </row>
    <row r="242" spans="1:43" s="29" customFormat="1" ht="25" customHeight="1">
      <c r="A242" s="201">
        <f t="shared" si="46"/>
        <v>231</v>
      </c>
      <c r="B242" s="49" t="str">
        <f t="shared" si="44"/>
        <v/>
      </c>
      <c r="C242" s="201"/>
      <c r="D242" s="45" t="str">
        <f t="shared" si="47"/>
        <v/>
      </c>
      <c r="E242" s="45" t="str">
        <f t="shared" si="48"/>
        <v/>
      </c>
      <c r="F242" s="195"/>
      <c r="G242" s="202"/>
      <c r="H242" s="195"/>
      <c r="I242" s="45" t="str">
        <f>IF(OR(G242="",H242="",U242=""),"",IFERROR(VLOOKUP(G242&amp;H242&amp;U242,※編集不可※選択項目!$K$3:$P$51,5,FALSE),"該当なし"))</f>
        <v/>
      </c>
      <c r="J242" s="203"/>
      <c r="K242" s="195"/>
      <c r="L242" s="45" t="str">
        <f t="shared" si="56"/>
        <v/>
      </c>
      <c r="M242" s="195"/>
      <c r="N242" s="195"/>
      <c r="O242" s="45"/>
      <c r="P242" s="45"/>
      <c r="Q242" s="45"/>
      <c r="R242" s="45"/>
      <c r="S242" s="46" t="str">
        <f t="shared" si="49"/>
        <v/>
      </c>
      <c r="T242" s="204"/>
      <c r="U242" s="205"/>
      <c r="V242" s="206"/>
      <c r="W242" s="205"/>
      <c r="X242" s="206"/>
      <c r="Y242" s="195"/>
      <c r="Z242" s="207"/>
      <c r="AA242" s="203"/>
      <c r="AB242" s="208"/>
      <c r="AC242" s="70"/>
      <c r="AD242" s="28" t="e">
        <f>INDEX(※編集不可※選択項目!$P$3:$P$51,MATCH(入力例!G242&amp;入力例!H242&amp;入力例!I242,※編集不可※選択項目!$Q$3:$Q$51,0))</f>
        <v>#N/A</v>
      </c>
      <c r="AE242" s="28" t="str">
        <f>IF(I242&lt;&gt;"該当なし","",
IF(G242&amp;H242=※編集不可※選択項目!$J$3,VLOOKUP(入力例!U242,※編集不可※選択項目!$N$2:$P$13,3,TRUE),
IF(G242&amp;H242=※編集不可※選択項目!$J$15,VLOOKUP(入力例!U242,※編集不可※選択項目!$N$14:$P$25,3,TRUE),
IF(G242&amp;H242=※編集不可※選択項目!$J$27,VLOOKUP(入力例!U242,※編集不可※選択項目!$N$26:$P$41,3,TRUE),
IF(G242&amp;H242=※編集不可※選択項目!$J$43,VLOOKUP(入力例!U242,※編集不可※選択項目!$N$42:$P$46,3,TRUE),
IF(G242&amp;H242=※編集不可※選択項目!$J$48,VLOOKUP(入力例!U242,※編集不可※選択項目!$N$48:$P$51,3,TRUE),""))))))</f>
        <v/>
      </c>
      <c r="AF242" s="29" t="e">
        <f>VLOOKUP(Y242&amp;G242&amp;H242,※編集不可※選択項目!U:V,2,FALSE)</f>
        <v>#N/A</v>
      </c>
      <c r="AG242" s="28" t="str">
        <f t="shared" si="50"/>
        <v/>
      </c>
      <c r="AH242" s="29" t="str">
        <f t="shared" si="43"/>
        <v/>
      </c>
      <c r="AI242" s="197"/>
      <c r="AJ242" s="197"/>
      <c r="AK242" s="198"/>
      <c r="AL242" s="152">
        <f t="shared" si="51"/>
        <v>0</v>
      </c>
      <c r="AM242" s="152">
        <f t="shared" si="52"/>
        <v>0</v>
      </c>
      <c r="AN242" s="152">
        <f t="shared" si="45"/>
        <v>0</v>
      </c>
      <c r="AO242" s="152" t="str">
        <f t="shared" si="53"/>
        <v/>
      </c>
      <c r="AP242" s="209">
        <f t="shared" si="54"/>
        <v>0</v>
      </c>
      <c r="AQ242" s="209">
        <f t="shared" si="55"/>
        <v>0</v>
      </c>
    </row>
    <row r="243" spans="1:43" s="29" customFormat="1" ht="25" customHeight="1">
      <c r="A243" s="201">
        <f t="shared" si="46"/>
        <v>232</v>
      </c>
      <c r="B243" s="49" t="str">
        <f t="shared" si="44"/>
        <v/>
      </c>
      <c r="C243" s="201"/>
      <c r="D243" s="45" t="str">
        <f t="shared" si="47"/>
        <v/>
      </c>
      <c r="E243" s="45" t="str">
        <f t="shared" si="48"/>
        <v/>
      </c>
      <c r="F243" s="195"/>
      <c r="G243" s="202"/>
      <c r="H243" s="195"/>
      <c r="I243" s="45" t="str">
        <f>IF(OR(G243="",H243="",U243=""),"",IFERROR(VLOOKUP(G243&amp;H243&amp;U243,※編集不可※選択項目!$K$3:$P$51,5,FALSE),"該当なし"))</f>
        <v/>
      </c>
      <c r="J243" s="203"/>
      <c r="K243" s="195"/>
      <c r="L243" s="45" t="str">
        <f t="shared" si="56"/>
        <v/>
      </c>
      <c r="M243" s="195"/>
      <c r="N243" s="195"/>
      <c r="O243" s="45"/>
      <c r="P243" s="45"/>
      <c r="Q243" s="45"/>
      <c r="R243" s="45"/>
      <c r="S243" s="46" t="str">
        <f t="shared" si="49"/>
        <v/>
      </c>
      <c r="T243" s="204"/>
      <c r="U243" s="205"/>
      <c r="V243" s="206"/>
      <c r="W243" s="205"/>
      <c r="X243" s="206"/>
      <c r="Y243" s="195"/>
      <c r="Z243" s="207"/>
      <c r="AA243" s="203"/>
      <c r="AB243" s="208"/>
      <c r="AC243" s="70"/>
      <c r="AD243" s="28" t="e">
        <f>INDEX(※編集不可※選択項目!$P$3:$P$51,MATCH(入力例!G243&amp;入力例!H243&amp;入力例!I243,※編集不可※選択項目!$Q$3:$Q$51,0))</f>
        <v>#N/A</v>
      </c>
      <c r="AE243" s="28" t="str">
        <f>IF(I243&lt;&gt;"該当なし","",
IF(G243&amp;H243=※編集不可※選択項目!$J$3,VLOOKUP(入力例!U243,※編集不可※選択項目!$N$2:$P$13,3,TRUE),
IF(G243&amp;H243=※編集不可※選択項目!$J$15,VLOOKUP(入力例!U243,※編集不可※選択項目!$N$14:$P$25,3,TRUE),
IF(G243&amp;H243=※編集不可※選択項目!$J$27,VLOOKUP(入力例!U243,※編集不可※選択項目!$N$26:$P$41,3,TRUE),
IF(G243&amp;H243=※編集不可※選択項目!$J$43,VLOOKUP(入力例!U243,※編集不可※選択項目!$N$42:$P$46,3,TRUE),
IF(G243&amp;H243=※編集不可※選択項目!$J$48,VLOOKUP(入力例!U243,※編集不可※選択項目!$N$48:$P$51,3,TRUE),""))))))</f>
        <v/>
      </c>
      <c r="AF243" s="29" t="e">
        <f>VLOOKUP(Y243&amp;G243&amp;H243,※編集不可※選択項目!U:V,2,FALSE)</f>
        <v>#N/A</v>
      </c>
      <c r="AG243" s="28" t="str">
        <f t="shared" si="50"/>
        <v/>
      </c>
      <c r="AH243" s="29" t="str">
        <f t="shared" si="43"/>
        <v/>
      </c>
      <c r="AI243" s="197"/>
      <c r="AJ243" s="197"/>
      <c r="AK243" s="198"/>
      <c r="AL243" s="152">
        <f t="shared" si="51"/>
        <v>0</v>
      </c>
      <c r="AM243" s="152">
        <f t="shared" si="52"/>
        <v>0</v>
      </c>
      <c r="AN243" s="152">
        <f t="shared" si="45"/>
        <v>0</v>
      </c>
      <c r="AO243" s="152" t="str">
        <f t="shared" si="53"/>
        <v/>
      </c>
      <c r="AP243" s="209">
        <f t="shared" si="54"/>
        <v>0</v>
      </c>
      <c r="AQ243" s="209">
        <f t="shared" si="55"/>
        <v>0</v>
      </c>
    </row>
    <row r="244" spans="1:43" s="29" customFormat="1" ht="25" customHeight="1">
      <c r="A244" s="201">
        <f t="shared" si="46"/>
        <v>233</v>
      </c>
      <c r="B244" s="49" t="str">
        <f t="shared" si="44"/>
        <v/>
      </c>
      <c r="C244" s="201"/>
      <c r="D244" s="45" t="str">
        <f t="shared" si="47"/>
        <v/>
      </c>
      <c r="E244" s="45" t="str">
        <f t="shared" si="48"/>
        <v/>
      </c>
      <c r="F244" s="195"/>
      <c r="G244" s="202"/>
      <c r="H244" s="195"/>
      <c r="I244" s="45" t="str">
        <f>IF(OR(G244="",H244="",U244=""),"",IFERROR(VLOOKUP(G244&amp;H244&amp;U244,※編集不可※選択項目!$K$3:$P$51,5,FALSE),"該当なし"))</f>
        <v/>
      </c>
      <c r="J244" s="203"/>
      <c r="K244" s="195"/>
      <c r="L244" s="45" t="str">
        <f t="shared" si="56"/>
        <v/>
      </c>
      <c r="M244" s="195"/>
      <c r="N244" s="195"/>
      <c r="O244" s="45"/>
      <c r="P244" s="45"/>
      <c r="Q244" s="45"/>
      <c r="R244" s="45"/>
      <c r="S244" s="46" t="str">
        <f t="shared" si="49"/>
        <v/>
      </c>
      <c r="T244" s="204"/>
      <c r="U244" s="205"/>
      <c r="V244" s="206"/>
      <c r="W244" s="205"/>
      <c r="X244" s="206"/>
      <c r="Y244" s="195"/>
      <c r="Z244" s="207"/>
      <c r="AA244" s="203"/>
      <c r="AB244" s="208"/>
      <c r="AC244" s="70"/>
      <c r="AD244" s="28" t="e">
        <f>INDEX(※編集不可※選択項目!$P$3:$P$51,MATCH(入力例!G244&amp;入力例!H244&amp;入力例!I244,※編集不可※選択項目!$Q$3:$Q$51,0))</f>
        <v>#N/A</v>
      </c>
      <c r="AE244" s="28" t="str">
        <f>IF(I244&lt;&gt;"該当なし","",
IF(G244&amp;H244=※編集不可※選択項目!$J$3,VLOOKUP(入力例!U244,※編集不可※選択項目!$N$2:$P$13,3,TRUE),
IF(G244&amp;H244=※編集不可※選択項目!$J$15,VLOOKUP(入力例!U244,※編集不可※選択項目!$N$14:$P$25,3,TRUE),
IF(G244&amp;H244=※編集不可※選択項目!$J$27,VLOOKUP(入力例!U244,※編集不可※選択項目!$N$26:$P$41,3,TRUE),
IF(G244&amp;H244=※編集不可※選択項目!$J$43,VLOOKUP(入力例!U244,※編集不可※選択項目!$N$42:$P$46,3,TRUE),
IF(G244&amp;H244=※編集不可※選択項目!$J$48,VLOOKUP(入力例!U244,※編集不可※選択項目!$N$48:$P$51,3,TRUE),""))))))</f>
        <v/>
      </c>
      <c r="AF244" s="29" t="e">
        <f>VLOOKUP(Y244&amp;G244&amp;H244,※編集不可※選択項目!U:V,2,FALSE)</f>
        <v>#N/A</v>
      </c>
      <c r="AG244" s="28" t="str">
        <f t="shared" si="50"/>
        <v/>
      </c>
      <c r="AH244" s="29" t="str">
        <f t="shared" si="43"/>
        <v/>
      </c>
      <c r="AI244" s="197"/>
      <c r="AJ244" s="197"/>
      <c r="AK244" s="198"/>
      <c r="AL244" s="152">
        <f t="shared" si="51"/>
        <v>0</v>
      </c>
      <c r="AM244" s="152">
        <f t="shared" si="52"/>
        <v>0</v>
      </c>
      <c r="AN244" s="152">
        <f t="shared" si="45"/>
        <v>0</v>
      </c>
      <c r="AO244" s="152" t="str">
        <f t="shared" si="53"/>
        <v/>
      </c>
      <c r="AP244" s="209">
        <f t="shared" si="54"/>
        <v>0</v>
      </c>
      <c r="AQ244" s="209">
        <f t="shared" si="55"/>
        <v>0</v>
      </c>
    </row>
    <row r="245" spans="1:43" s="29" customFormat="1" ht="25" customHeight="1">
      <c r="A245" s="201">
        <f t="shared" si="46"/>
        <v>234</v>
      </c>
      <c r="B245" s="49" t="str">
        <f t="shared" si="44"/>
        <v/>
      </c>
      <c r="C245" s="201"/>
      <c r="D245" s="45" t="str">
        <f t="shared" si="47"/>
        <v/>
      </c>
      <c r="E245" s="45" t="str">
        <f t="shared" si="48"/>
        <v/>
      </c>
      <c r="F245" s="195"/>
      <c r="G245" s="202"/>
      <c r="H245" s="195"/>
      <c r="I245" s="45" t="str">
        <f>IF(OR(G245="",H245="",U245=""),"",IFERROR(VLOOKUP(G245&amp;H245&amp;U245,※編集不可※選択項目!$K$3:$P$51,5,FALSE),"該当なし"))</f>
        <v/>
      </c>
      <c r="J245" s="203"/>
      <c r="K245" s="195"/>
      <c r="L245" s="45" t="str">
        <f t="shared" si="56"/>
        <v/>
      </c>
      <c r="M245" s="195"/>
      <c r="N245" s="195"/>
      <c r="O245" s="45"/>
      <c r="P245" s="45"/>
      <c r="Q245" s="45"/>
      <c r="R245" s="45"/>
      <c r="S245" s="46" t="str">
        <f t="shared" si="49"/>
        <v/>
      </c>
      <c r="T245" s="204"/>
      <c r="U245" s="205"/>
      <c r="V245" s="206"/>
      <c r="W245" s="205"/>
      <c r="X245" s="206"/>
      <c r="Y245" s="195"/>
      <c r="Z245" s="207"/>
      <c r="AA245" s="203"/>
      <c r="AB245" s="208"/>
      <c r="AC245" s="70"/>
      <c r="AD245" s="28" t="e">
        <f>INDEX(※編集不可※選択項目!$P$3:$P$51,MATCH(入力例!G245&amp;入力例!H245&amp;入力例!I245,※編集不可※選択項目!$Q$3:$Q$51,0))</f>
        <v>#N/A</v>
      </c>
      <c r="AE245" s="28" t="str">
        <f>IF(I245&lt;&gt;"該当なし","",
IF(G245&amp;H245=※編集不可※選択項目!$J$3,VLOOKUP(入力例!U245,※編集不可※選択項目!$N$2:$P$13,3,TRUE),
IF(G245&amp;H245=※編集不可※選択項目!$J$15,VLOOKUP(入力例!U245,※編集不可※選択項目!$N$14:$P$25,3,TRUE),
IF(G245&amp;H245=※編集不可※選択項目!$J$27,VLOOKUP(入力例!U245,※編集不可※選択項目!$N$26:$P$41,3,TRUE),
IF(G245&amp;H245=※編集不可※選択項目!$J$43,VLOOKUP(入力例!U245,※編集不可※選択項目!$N$42:$P$46,3,TRUE),
IF(G245&amp;H245=※編集不可※選択項目!$J$48,VLOOKUP(入力例!U245,※編集不可※選択項目!$N$48:$P$51,3,TRUE),""))))))</f>
        <v/>
      </c>
      <c r="AF245" s="29" t="e">
        <f>VLOOKUP(Y245&amp;G245&amp;H245,※編集不可※選択項目!U:V,2,FALSE)</f>
        <v>#N/A</v>
      </c>
      <c r="AG245" s="28" t="str">
        <f t="shared" si="50"/>
        <v/>
      </c>
      <c r="AH245" s="29" t="str">
        <f t="shared" si="43"/>
        <v/>
      </c>
      <c r="AI245" s="197"/>
      <c r="AJ245" s="197"/>
      <c r="AK245" s="198"/>
      <c r="AL245" s="152">
        <f t="shared" si="51"/>
        <v>0</v>
      </c>
      <c r="AM245" s="152">
        <f t="shared" si="52"/>
        <v>0</v>
      </c>
      <c r="AN245" s="152">
        <f t="shared" si="45"/>
        <v>0</v>
      </c>
      <c r="AO245" s="152" t="str">
        <f t="shared" si="53"/>
        <v/>
      </c>
      <c r="AP245" s="209">
        <f t="shared" si="54"/>
        <v>0</v>
      </c>
      <c r="AQ245" s="209">
        <f t="shared" si="55"/>
        <v>0</v>
      </c>
    </row>
    <row r="246" spans="1:43" s="29" customFormat="1" ht="25" customHeight="1">
      <c r="A246" s="201">
        <f t="shared" si="46"/>
        <v>235</v>
      </c>
      <c r="B246" s="49" t="str">
        <f t="shared" si="44"/>
        <v/>
      </c>
      <c r="C246" s="201"/>
      <c r="D246" s="45" t="str">
        <f t="shared" si="47"/>
        <v/>
      </c>
      <c r="E246" s="45" t="str">
        <f t="shared" si="48"/>
        <v/>
      </c>
      <c r="F246" s="195"/>
      <c r="G246" s="202"/>
      <c r="H246" s="195"/>
      <c r="I246" s="45" t="str">
        <f>IF(OR(G246="",H246="",U246=""),"",IFERROR(VLOOKUP(G246&amp;H246&amp;U246,※編集不可※選択項目!$K$3:$P$51,5,FALSE),"該当なし"))</f>
        <v/>
      </c>
      <c r="J246" s="203"/>
      <c r="K246" s="195"/>
      <c r="L246" s="45" t="str">
        <f t="shared" si="56"/>
        <v/>
      </c>
      <c r="M246" s="195"/>
      <c r="N246" s="195"/>
      <c r="O246" s="45"/>
      <c r="P246" s="45"/>
      <c r="Q246" s="45"/>
      <c r="R246" s="45"/>
      <c r="S246" s="46" t="str">
        <f t="shared" si="49"/>
        <v/>
      </c>
      <c r="T246" s="204"/>
      <c r="U246" s="205"/>
      <c r="V246" s="206"/>
      <c r="W246" s="205"/>
      <c r="X246" s="206"/>
      <c r="Y246" s="195"/>
      <c r="Z246" s="207"/>
      <c r="AA246" s="203"/>
      <c r="AB246" s="208"/>
      <c r="AC246" s="70"/>
      <c r="AD246" s="28" t="e">
        <f>INDEX(※編集不可※選択項目!$P$3:$P$51,MATCH(入力例!G246&amp;入力例!H246&amp;入力例!I246,※編集不可※選択項目!$Q$3:$Q$51,0))</f>
        <v>#N/A</v>
      </c>
      <c r="AE246" s="28" t="str">
        <f>IF(I246&lt;&gt;"該当なし","",
IF(G246&amp;H246=※編集不可※選択項目!$J$3,VLOOKUP(入力例!U246,※編集不可※選択項目!$N$2:$P$13,3,TRUE),
IF(G246&amp;H246=※編集不可※選択項目!$J$15,VLOOKUP(入力例!U246,※編集不可※選択項目!$N$14:$P$25,3,TRUE),
IF(G246&amp;H246=※編集不可※選択項目!$J$27,VLOOKUP(入力例!U246,※編集不可※選択項目!$N$26:$P$41,3,TRUE),
IF(G246&amp;H246=※編集不可※選択項目!$J$43,VLOOKUP(入力例!U246,※編集不可※選択項目!$N$42:$P$46,3,TRUE),
IF(G246&amp;H246=※編集不可※選択項目!$J$48,VLOOKUP(入力例!U246,※編集不可※選択項目!$N$48:$P$51,3,TRUE),""))))))</f>
        <v/>
      </c>
      <c r="AF246" s="29" t="e">
        <f>VLOOKUP(Y246&amp;G246&amp;H246,※編集不可※選択項目!U:V,2,FALSE)</f>
        <v>#N/A</v>
      </c>
      <c r="AG246" s="28" t="str">
        <f t="shared" si="50"/>
        <v/>
      </c>
      <c r="AH246" s="29" t="str">
        <f t="shared" si="43"/>
        <v/>
      </c>
      <c r="AI246" s="197"/>
      <c r="AJ246" s="197"/>
      <c r="AK246" s="198"/>
      <c r="AL246" s="152">
        <f t="shared" si="51"/>
        <v>0</v>
      </c>
      <c r="AM246" s="152">
        <f t="shared" si="52"/>
        <v>0</v>
      </c>
      <c r="AN246" s="152">
        <f t="shared" si="45"/>
        <v>0</v>
      </c>
      <c r="AO246" s="152" t="str">
        <f t="shared" si="53"/>
        <v/>
      </c>
      <c r="AP246" s="209">
        <f t="shared" si="54"/>
        <v>0</v>
      </c>
      <c r="AQ246" s="209">
        <f t="shared" si="55"/>
        <v>0</v>
      </c>
    </row>
    <row r="247" spans="1:43" s="29" customFormat="1" ht="25" customHeight="1">
      <c r="A247" s="201">
        <f t="shared" si="46"/>
        <v>236</v>
      </c>
      <c r="B247" s="49" t="str">
        <f t="shared" si="44"/>
        <v/>
      </c>
      <c r="C247" s="201"/>
      <c r="D247" s="45" t="str">
        <f t="shared" si="47"/>
        <v/>
      </c>
      <c r="E247" s="45" t="str">
        <f t="shared" si="48"/>
        <v/>
      </c>
      <c r="F247" s="195"/>
      <c r="G247" s="202"/>
      <c r="H247" s="195"/>
      <c r="I247" s="45" t="str">
        <f>IF(OR(G247="",H247="",U247=""),"",IFERROR(VLOOKUP(G247&amp;H247&amp;U247,※編集不可※選択項目!$K$3:$P$51,5,FALSE),"該当なし"))</f>
        <v/>
      </c>
      <c r="J247" s="203"/>
      <c r="K247" s="195"/>
      <c r="L247" s="45" t="str">
        <f t="shared" si="56"/>
        <v/>
      </c>
      <c r="M247" s="195"/>
      <c r="N247" s="195"/>
      <c r="O247" s="45"/>
      <c r="P247" s="45"/>
      <c r="Q247" s="45"/>
      <c r="R247" s="45"/>
      <c r="S247" s="46" t="str">
        <f t="shared" si="49"/>
        <v/>
      </c>
      <c r="T247" s="204"/>
      <c r="U247" s="205"/>
      <c r="V247" s="206"/>
      <c r="W247" s="205"/>
      <c r="X247" s="206"/>
      <c r="Y247" s="195"/>
      <c r="Z247" s="207"/>
      <c r="AA247" s="203"/>
      <c r="AB247" s="208"/>
      <c r="AC247" s="70"/>
      <c r="AD247" s="28" t="e">
        <f>INDEX(※編集不可※選択項目!$P$3:$P$51,MATCH(入力例!G247&amp;入力例!H247&amp;入力例!I247,※編集不可※選択項目!$Q$3:$Q$51,0))</f>
        <v>#N/A</v>
      </c>
      <c r="AE247" s="28" t="str">
        <f>IF(I247&lt;&gt;"該当なし","",
IF(G247&amp;H247=※編集不可※選択項目!$J$3,VLOOKUP(入力例!U247,※編集不可※選択項目!$N$2:$P$13,3,TRUE),
IF(G247&amp;H247=※編集不可※選択項目!$J$15,VLOOKUP(入力例!U247,※編集不可※選択項目!$N$14:$P$25,3,TRUE),
IF(G247&amp;H247=※編集不可※選択項目!$J$27,VLOOKUP(入力例!U247,※編集不可※選択項目!$N$26:$P$41,3,TRUE),
IF(G247&amp;H247=※編集不可※選択項目!$J$43,VLOOKUP(入力例!U247,※編集不可※選択項目!$N$42:$P$46,3,TRUE),
IF(G247&amp;H247=※編集不可※選択項目!$J$48,VLOOKUP(入力例!U247,※編集不可※選択項目!$N$48:$P$51,3,TRUE),""))))))</f>
        <v/>
      </c>
      <c r="AF247" s="29" t="e">
        <f>VLOOKUP(Y247&amp;G247&amp;H247,※編集不可※選択項目!U:V,2,FALSE)</f>
        <v>#N/A</v>
      </c>
      <c r="AG247" s="28" t="str">
        <f t="shared" si="50"/>
        <v/>
      </c>
      <c r="AH247" s="29" t="str">
        <f t="shared" si="43"/>
        <v/>
      </c>
      <c r="AI247" s="197"/>
      <c r="AJ247" s="197"/>
      <c r="AK247" s="198"/>
      <c r="AL247" s="152">
        <f t="shared" si="51"/>
        <v>0</v>
      </c>
      <c r="AM247" s="152">
        <f t="shared" si="52"/>
        <v>0</v>
      </c>
      <c r="AN247" s="152">
        <f t="shared" si="45"/>
        <v>0</v>
      </c>
      <c r="AO247" s="152" t="str">
        <f t="shared" si="53"/>
        <v/>
      </c>
      <c r="AP247" s="209">
        <f t="shared" si="54"/>
        <v>0</v>
      </c>
      <c r="AQ247" s="209">
        <f t="shared" si="55"/>
        <v>0</v>
      </c>
    </row>
    <row r="248" spans="1:43" s="29" customFormat="1" ht="25" customHeight="1">
      <c r="A248" s="201">
        <f t="shared" si="46"/>
        <v>237</v>
      </c>
      <c r="B248" s="49" t="str">
        <f t="shared" si="44"/>
        <v/>
      </c>
      <c r="C248" s="201"/>
      <c r="D248" s="45" t="str">
        <f t="shared" si="47"/>
        <v/>
      </c>
      <c r="E248" s="45" t="str">
        <f t="shared" si="48"/>
        <v/>
      </c>
      <c r="F248" s="195"/>
      <c r="G248" s="202"/>
      <c r="H248" s="195"/>
      <c r="I248" s="45" t="str">
        <f>IF(OR(G248="",H248="",U248=""),"",IFERROR(VLOOKUP(G248&amp;H248&amp;U248,※編集不可※選択項目!$K$3:$P$51,5,FALSE),"該当なし"))</f>
        <v/>
      </c>
      <c r="J248" s="203"/>
      <c r="K248" s="195"/>
      <c r="L248" s="45" t="str">
        <f t="shared" si="56"/>
        <v/>
      </c>
      <c r="M248" s="195"/>
      <c r="N248" s="195"/>
      <c r="O248" s="45"/>
      <c r="P248" s="45"/>
      <c r="Q248" s="45"/>
      <c r="R248" s="45"/>
      <c r="S248" s="46" t="str">
        <f t="shared" si="49"/>
        <v/>
      </c>
      <c r="T248" s="204"/>
      <c r="U248" s="205"/>
      <c r="V248" s="206"/>
      <c r="W248" s="205"/>
      <c r="X248" s="206"/>
      <c r="Y248" s="195"/>
      <c r="Z248" s="207"/>
      <c r="AA248" s="203"/>
      <c r="AB248" s="208"/>
      <c r="AC248" s="70"/>
      <c r="AD248" s="28" t="e">
        <f>INDEX(※編集不可※選択項目!$P$3:$P$51,MATCH(入力例!G248&amp;入力例!H248&amp;入力例!I248,※編集不可※選択項目!$Q$3:$Q$51,0))</f>
        <v>#N/A</v>
      </c>
      <c r="AE248" s="28" t="str">
        <f>IF(I248&lt;&gt;"該当なし","",
IF(G248&amp;H248=※編集不可※選択項目!$J$3,VLOOKUP(入力例!U248,※編集不可※選択項目!$N$2:$P$13,3,TRUE),
IF(G248&amp;H248=※編集不可※選択項目!$J$15,VLOOKUP(入力例!U248,※編集不可※選択項目!$N$14:$P$25,3,TRUE),
IF(G248&amp;H248=※編集不可※選択項目!$J$27,VLOOKUP(入力例!U248,※編集不可※選択項目!$N$26:$P$41,3,TRUE),
IF(G248&amp;H248=※編集不可※選択項目!$J$43,VLOOKUP(入力例!U248,※編集不可※選択項目!$N$42:$P$46,3,TRUE),
IF(G248&amp;H248=※編集不可※選択項目!$J$48,VLOOKUP(入力例!U248,※編集不可※選択項目!$N$48:$P$51,3,TRUE),""))))))</f>
        <v/>
      </c>
      <c r="AF248" s="29" t="e">
        <f>VLOOKUP(Y248&amp;G248&amp;H248,※編集不可※選択項目!U:V,2,FALSE)</f>
        <v>#N/A</v>
      </c>
      <c r="AG248" s="28" t="str">
        <f t="shared" si="50"/>
        <v/>
      </c>
      <c r="AH248" s="29" t="str">
        <f t="shared" si="43"/>
        <v/>
      </c>
      <c r="AI248" s="197"/>
      <c r="AJ248" s="197"/>
      <c r="AK248" s="198"/>
      <c r="AL248" s="152">
        <f t="shared" si="51"/>
        <v>0</v>
      </c>
      <c r="AM248" s="152">
        <f t="shared" si="52"/>
        <v>0</v>
      </c>
      <c r="AN248" s="152">
        <f t="shared" si="45"/>
        <v>0</v>
      </c>
      <c r="AO248" s="152" t="str">
        <f t="shared" si="53"/>
        <v/>
      </c>
      <c r="AP248" s="209">
        <f t="shared" si="54"/>
        <v>0</v>
      </c>
      <c r="AQ248" s="209">
        <f t="shared" si="55"/>
        <v>0</v>
      </c>
    </row>
    <row r="249" spans="1:43" s="29" customFormat="1" ht="25" customHeight="1">
      <c r="A249" s="201">
        <f t="shared" si="46"/>
        <v>238</v>
      </c>
      <c r="B249" s="49" t="str">
        <f t="shared" si="44"/>
        <v/>
      </c>
      <c r="C249" s="201"/>
      <c r="D249" s="45" t="str">
        <f t="shared" si="47"/>
        <v/>
      </c>
      <c r="E249" s="45" t="str">
        <f t="shared" si="48"/>
        <v/>
      </c>
      <c r="F249" s="195"/>
      <c r="G249" s="202"/>
      <c r="H249" s="195"/>
      <c r="I249" s="45" t="str">
        <f>IF(OR(G249="",H249="",U249=""),"",IFERROR(VLOOKUP(G249&amp;H249&amp;U249,※編集不可※選択項目!$K$3:$P$51,5,FALSE),"該当なし"))</f>
        <v/>
      </c>
      <c r="J249" s="203"/>
      <c r="K249" s="195"/>
      <c r="L249" s="45" t="str">
        <f t="shared" si="56"/>
        <v/>
      </c>
      <c r="M249" s="195"/>
      <c r="N249" s="195"/>
      <c r="O249" s="45"/>
      <c r="P249" s="45"/>
      <c r="Q249" s="45"/>
      <c r="R249" s="45"/>
      <c r="S249" s="46" t="str">
        <f t="shared" si="49"/>
        <v/>
      </c>
      <c r="T249" s="204"/>
      <c r="U249" s="205"/>
      <c r="V249" s="206"/>
      <c r="W249" s="205"/>
      <c r="X249" s="206"/>
      <c r="Y249" s="195"/>
      <c r="Z249" s="207"/>
      <c r="AA249" s="203"/>
      <c r="AB249" s="208"/>
      <c r="AC249" s="70"/>
      <c r="AD249" s="28" t="e">
        <f>INDEX(※編集不可※選択項目!$P$3:$P$51,MATCH(入力例!G249&amp;入力例!H249&amp;入力例!I249,※編集不可※選択項目!$Q$3:$Q$51,0))</f>
        <v>#N/A</v>
      </c>
      <c r="AE249" s="28" t="str">
        <f>IF(I249&lt;&gt;"該当なし","",
IF(G249&amp;H249=※編集不可※選択項目!$J$3,VLOOKUP(入力例!U249,※編集不可※選択項目!$N$2:$P$13,3,TRUE),
IF(G249&amp;H249=※編集不可※選択項目!$J$15,VLOOKUP(入力例!U249,※編集不可※選択項目!$N$14:$P$25,3,TRUE),
IF(G249&amp;H249=※編集不可※選択項目!$J$27,VLOOKUP(入力例!U249,※編集不可※選択項目!$N$26:$P$41,3,TRUE),
IF(G249&amp;H249=※編集不可※選択項目!$J$43,VLOOKUP(入力例!U249,※編集不可※選択項目!$N$42:$P$46,3,TRUE),
IF(G249&amp;H249=※編集不可※選択項目!$J$48,VLOOKUP(入力例!U249,※編集不可※選択項目!$N$48:$P$51,3,TRUE),""))))))</f>
        <v/>
      </c>
      <c r="AF249" s="29" t="e">
        <f>VLOOKUP(Y249&amp;G249&amp;H249,※編集不可※選択項目!U:V,2,FALSE)</f>
        <v>#N/A</v>
      </c>
      <c r="AG249" s="28" t="str">
        <f t="shared" si="50"/>
        <v/>
      </c>
      <c r="AH249" s="29" t="str">
        <f t="shared" si="43"/>
        <v/>
      </c>
      <c r="AI249" s="197"/>
      <c r="AJ249" s="197"/>
      <c r="AK249" s="198"/>
      <c r="AL249" s="152">
        <f t="shared" si="51"/>
        <v>0</v>
      </c>
      <c r="AM249" s="152">
        <f t="shared" si="52"/>
        <v>0</v>
      </c>
      <c r="AN249" s="152">
        <f t="shared" si="45"/>
        <v>0</v>
      </c>
      <c r="AO249" s="152" t="str">
        <f t="shared" si="53"/>
        <v/>
      </c>
      <c r="AP249" s="209">
        <f t="shared" si="54"/>
        <v>0</v>
      </c>
      <c r="AQ249" s="209">
        <f t="shared" si="55"/>
        <v>0</v>
      </c>
    </row>
    <row r="250" spans="1:43" s="29" customFormat="1" ht="25" customHeight="1">
      <c r="A250" s="201">
        <f t="shared" si="46"/>
        <v>239</v>
      </c>
      <c r="B250" s="49" t="str">
        <f t="shared" si="44"/>
        <v/>
      </c>
      <c r="C250" s="201"/>
      <c r="D250" s="45" t="str">
        <f t="shared" si="47"/>
        <v/>
      </c>
      <c r="E250" s="45" t="str">
        <f t="shared" si="48"/>
        <v/>
      </c>
      <c r="F250" s="195"/>
      <c r="G250" s="202"/>
      <c r="H250" s="195"/>
      <c r="I250" s="45" t="str">
        <f>IF(OR(G250="",H250="",U250=""),"",IFERROR(VLOOKUP(G250&amp;H250&amp;U250,※編集不可※選択項目!$K$3:$P$51,5,FALSE),"該当なし"))</f>
        <v/>
      </c>
      <c r="J250" s="203"/>
      <c r="K250" s="195"/>
      <c r="L250" s="45" t="str">
        <f t="shared" si="56"/>
        <v/>
      </c>
      <c r="M250" s="195"/>
      <c r="N250" s="195"/>
      <c r="O250" s="45"/>
      <c r="P250" s="45"/>
      <c r="Q250" s="45"/>
      <c r="R250" s="45"/>
      <c r="S250" s="46" t="str">
        <f t="shared" si="49"/>
        <v/>
      </c>
      <c r="T250" s="204"/>
      <c r="U250" s="205"/>
      <c r="V250" s="206"/>
      <c r="W250" s="205"/>
      <c r="X250" s="206"/>
      <c r="Y250" s="195"/>
      <c r="Z250" s="207"/>
      <c r="AA250" s="203"/>
      <c r="AB250" s="208"/>
      <c r="AC250" s="70"/>
      <c r="AD250" s="28" t="e">
        <f>INDEX(※編集不可※選択項目!$P$3:$P$51,MATCH(入力例!G250&amp;入力例!H250&amp;入力例!I250,※編集不可※選択項目!$Q$3:$Q$51,0))</f>
        <v>#N/A</v>
      </c>
      <c r="AE250" s="28" t="str">
        <f>IF(I250&lt;&gt;"該当なし","",
IF(G250&amp;H250=※編集不可※選択項目!$J$3,VLOOKUP(入力例!U250,※編集不可※選択項目!$N$2:$P$13,3,TRUE),
IF(G250&amp;H250=※編集不可※選択項目!$J$15,VLOOKUP(入力例!U250,※編集不可※選択項目!$N$14:$P$25,3,TRUE),
IF(G250&amp;H250=※編集不可※選択項目!$J$27,VLOOKUP(入力例!U250,※編集不可※選択項目!$N$26:$P$41,3,TRUE),
IF(G250&amp;H250=※編集不可※選択項目!$J$43,VLOOKUP(入力例!U250,※編集不可※選択項目!$N$42:$P$46,3,TRUE),
IF(G250&amp;H250=※編集不可※選択項目!$J$48,VLOOKUP(入力例!U250,※編集不可※選択項目!$N$48:$P$51,3,TRUE),""))))))</f>
        <v/>
      </c>
      <c r="AF250" s="29" t="e">
        <f>VLOOKUP(Y250&amp;G250&amp;H250,※編集不可※選択項目!U:V,2,FALSE)</f>
        <v>#N/A</v>
      </c>
      <c r="AG250" s="28" t="str">
        <f t="shared" si="50"/>
        <v/>
      </c>
      <c r="AH250" s="29" t="str">
        <f t="shared" si="43"/>
        <v/>
      </c>
      <c r="AI250" s="197"/>
      <c r="AJ250" s="197"/>
      <c r="AK250" s="198"/>
      <c r="AL250" s="152">
        <f t="shared" si="51"/>
        <v>0</v>
      </c>
      <c r="AM250" s="152">
        <f t="shared" si="52"/>
        <v>0</v>
      </c>
      <c r="AN250" s="152">
        <f t="shared" si="45"/>
        <v>0</v>
      </c>
      <c r="AO250" s="152" t="str">
        <f t="shared" si="53"/>
        <v/>
      </c>
      <c r="AP250" s="209">
        <f t="shared" si="54"/>
        <v>0</v>
      </c>
      <c r="AQ250" s="209">
        <f t="shared" si="55"/>
        <v>0</v>
      </c>
    </row>
    <row r="251" spans="1:43" s="29" customFormat="1" ht="25" customHeight="1">
      <c r="A251" s="201">
        <f t="shared" si="46"/>
        <v>240</v>
      </c>
      <c r="B251" s="49" t="str">
        <f t="shared" si="44"/>
        <v/>
      </c>
      <c r="C251" s="201"/>
      <c r="D251" s="45" t="str">
        <f t="shared" si="47"/>
        <v/>
      </c>
      <c r="E251" s="45" t="str">
        <f t="shared" si="48"/>
        <v/>
      </c>
      <c r="F251" s="195"/>
      <c r="G251" s="202"/>
      <c r="H251" s="195"/>
      <c r="I251" s="45" t="str">
        <f>IF(OR(G251="",H251="",U251=""),"",IFERROR(VLOOKUP(G251&amp;H251&amp;U251,※編集不可※選択項目!$K$3:$P$51,5,FALSE),"該当なし"))</f>
        <v/>
      </c>
      <c r="J251" s="203"/>
      <c r="K251" s="195"/>
      <c r="L251" s="45" t="str">
        <f t="shared" si="56"/>
        <v/>
      </c>
      <c r="M251" s="195"/>
      <c r="N251" s="195"/>
      <c r="O251" s="45"/>
      <c r="P251" s="45"/>
      <c r="Q251" s="45"/>
      <c r="R251" s="45"/>
      <c r="S251" s="46" t="str">
        <f t="shared" si="49"/>
        <v/>
      </c>
      <c r="T251" s="204"/>
      <c r="U251" s="205"/>
      <c r="V251" s="206"/>
      <c r="W251" s="205"/>
      <c r="X251" s="206"/>
      <c r="Y251" s="195"/>
      <c r="Z251" s="207"/>
      <c r="AA251" s="203"/>
      <c r="AB251" s="208"/>
      <c r="AC251" s="70"/>
      <c r="AD251" s="28" t="e">
        <f>INDEX(※編集不可※選択項目!$P$3:$P$51,MATCH(入力例!G251&amp;入力例!H251&amp;入力例!I251,※編集不可※選択項目!$Q$3:$Q$51,0))</f>
        <v>#N/A</v>
      </c>
      <c r="AE251" s="28" t="str">
        <f>IF(I251&lt;&gt;"該当なし","",
IF(G251&amp;H251=※編集不可※選択項目!$J$3,VLOOKUP(入力例!U251,※編集不可※選択項目!$N$2:$P$13,3,TRUE),
IF(G251&amp;H251=※編集不可※選択項目!$J$15,VLOOKUP(入力例!U251,※編集不可※選択項目!$N$14:$P$25,3,TRUE),
IF(G251&amp;H251=※編集不可※選択項目!$J$27,VLOOKUP(入力例!U251,※編集不可※選択項目!$N$26:$P$41,3,TRUE),
IF(G251&amp;H251=※編集不可※選択項目!$J$43,VLOOKUP(入力例!U251,※編集不可※選択項目!$N$42:$P$46,3,TRUE),
IF(G251&amp;H251=※編集不可※選択項目!$J$48,VLOOKUP(入力例!U251,※編集不可※選択項目!$N$48:$P$51,3,TRUE),""))))))</f>
        <v/>
      </c>
      <c r="AF251" s="29" t="e">
        <f>VLOOKUP(Y251&amp;G251&amp;H251,※編集不可※選択項目!U:V,2,FALSE)</f>
        <v>#N/A</v>
      </c>
      <c r="AG251" s="28" t="str">
        <f t="shared" si="50"/>
        <v/>
      </c>
      <c r="AH251" s="29" t="str">
        <f t="shared" si="43"/>
        <v/>
      </c>
      <c r="AI251" s="197"/>
      <c r="AJ251" s="197"/>
      <c r="AK251" s="198"/>
      <c r="AL251" s="152">
        <f t="shared" si="51"/>
        <v>0</v>
      </c>
      <c r="AM251" s="152">
        <f t="shared" si="52"/>
        <v>0</v>
      </c>
      <c r="AN251" s="152">
        <f t="shared" si="45"/>
        <v>0</v>
      </c>
      <c r="AO251" s="152" t="str">
        <f t="shared" si="53"/>
        <v/>
      </c>
      <c r="AP251" s="209">
        <f t="shared" si="54"/>
        <v>0</v>
      </c>
      <c r="AQ251" s="209">
        <f t="shared" si="55"/>
        <v>0</v>
      </c>
    </row>
    <row r="252" spans="1:43" s="29" customFormat="1" ht="25" customHeight="1">
      <c r="A252" s="201">
        <f t="shared" si="46"/>
        <v>241</v>
      </c>
      <c r="B252" s="49" t="str">
        <f t="shared" si="44"/>
        <v/>
      </c>
      <c r="C252" s="201"/>
      <c r="D252" s="45" t="str">
        <f t="shared" si="47"/>
        <v/>
      </c>
      <c r="E252" s="45" t="str">
        <f t="shared" si="48"/>
        <v/>
      </c>
      <c r="F252" s="195"/>
      <c r="G252" s="202"/>
      <c r="H252" s="195"/>
      <c r="I252" s="45" t="str">
        <f>IF(OR(G252="",H252="",U252=""),"",IFERROR(VLOOKUP(G252&amp;H252&amp;U252,※編集不可※選択項目!$K$3:$P$51,5,FALSE),"該当なし"))</f>
        <v/>
      </c>
      <c r="J252" s="203"/>
      <c r="K252" s="195"/>
      <c r="L252" s="45" t="str">
        <f t="shared" si="56"/>
        <v/>
      </c>
      <c r="M252" s="195"/>
      <c r="N252" s="195"/>
      <c r="O252" s="45"/>
      <c r="P252" s="45"/>
      <c r="Q252" s="45"/>
      <c r="R252" s="45"/>
      <c r="S252" s="46" t="str">
        <f t="shared" si="49"/>
        <v/>
      </c>
      <c r="T252" s="204"/>
      <c r="U252" s="205"/>
      <c r="V252" s="206"/>
      <c r="W252" s="205"/>
      <c r="X252" s="206"/>
      <c r="Y252" s="195"/>
      <c r="Z252" s="207"/>
      <c r="AA252" s="203"/>
      <c r="AB252" s="208"/>
      <c r="AC252" s="70"/>
      <c r="AD252" s="28" t="e">
        <f>INDEX(※編集不可※選択項目!$P$3:$P$51,MATCH(入力例!G252&amp;入力例!H252&amp;入力例!I252,※編集不可※選択項目!$Q$3:$Q$51,0))</f>
        <v>#N/A</v>
      </c>
      <c r="AE252" s="28" t="str">
        <f>IF(I252&lt;&gt;"該当なし","",
IF(G252&amp;H252=※編集不可※選択項目!$J$3,VLOOKUP(入力例!U252,※編集不可※選択項目!$N$2:$P$13,3,TRUE),
IF(G252&amp;H252=※編集不可※選択項目!$J$15,VLOOKUP(入力例!U252,※編集不可※選択項目!$N$14:$P$25,3,TRUE),
IF(G252&amp;H252=※編集不可※選択項目!$J$27,VLOOKUP(入力例!U252,※編集不可※選択項目!$N$26:$P$41,3,TRUE),
IF(G252&amp;H252=※編集不可※選択項目!$J$43,VLOOKUP(入力例!U252,※編集不可※選択項目!$N$42:$P$46,3,TRUE),
IF(G252&amp;H252=※編集不可※選択項目!$J$48,VLOOKUP(入力例!U252,※編集不可※選択項目!$N$48:$P$51,3,TRUE),""))))))</f>
        <v/>
      </c>
      <c r="AF252" s="29" t="e">
        <f>VLOOKUP(Y252&amp;G252&amp;H252,※編集不可※選択項目!U:V,2,FALSE)</f>
        <v>#N/A</v>
      </c>
      <c r="AG252" s="28" t="str">
        <f t="shared" si="50"/>
        <v/>
      </c>
      <c r="AH252" s="29" t="str">
        <f t="shared" si="43"/>
        <v/>
      </c>
      <c r="AI252" s="197"/>
      <c r="AJ252" s="197"/>
      <c r="AK252" s="198"/>
      <c r="AL252" s="152">
        <f t="shared" si="51"/>
        <v>0</v>
      </c>
      <c r="AM252" s="152">
        <f t="shared" si="52"/>
        <v>0</v>
      </c>
      <c r="AN252" s="152">
        <f t="shared" si="45"/>
        <v>0</v>
      </c>
      <c r="AO252" s="152" t="str">
        <f t="shared" si="53"/>
        <v/>
      </c>
      <c r="AP252" s="209">
        <f t="shared" si="54"/>
        <v>0</v>
      </c>
      <c r="AQ252" s="209">
        <f t="shared" si="55"/>
        <v>0</v>
      </c>
    </row>
    <row r="253" spans="1:43" s="29" customFormat="1" ht="25" customHeight="1">
      <c r="A253" s="201">
        <f t="shared" si="46"/>
        <v>242</v>
      </c>
      <c r="B253" s="49" t="str">
        <f t="shared" si="44"/>
        <v/>
      </c>
      <c r="C253" s="201"/>
      <c r="D253" s="45" t="str">
        <f t="shared" si="47"/>
        <v/>
      </c>
      <c r="E253" s="45" t="str">
        <f t="shared" si="48"/>
        <v/>
      </c>
      <c r="F253" s="195"/>
      <c r="G253" s="202"/>
      <c r="H253" s="195"/>
      <c r="I253" s="45" t="str">
        <f>IF(OR(G253="",H253="",U253=""),"",IFERROR(VLOOKUP(G253&amp;H253&amp;U253,※編集不可※選択項目!$K$3:$P$51,5,FALSE),"該当なし"))</f>
        <v/>
      </c>
      <c r="J253" s="203"/>
      <c r="K253" s="195"/>
      <c r="L253" s="45" t="str">
        <f t="shared" si="56"/>
        <v/>
      </c>
      <c r="M253" s="195"/>
      <c r="N253" s="195"/>
      <c r="O253" s="45"/>
      <c r="P253" s="45"/>
      <c r="Q253" s="45"/>
      <c r="R253" s="45"/>
      <c r="S253" s="46" t="str">
        <f t="shared" si="49"/>
        <v/>
      </c>
      <c r="T253" s="204"/>
      <c r="U253" s="205"/>
      <c r="V253" s="206"/>
      <c r="W253" s="205"/>
      <c r="X253" s="206"/>
      <c r="Y253" s="195"/>
      <c r="Z253" s="207"/>
      <c r="AA253" s="203"/>
      <c r="AB253" s="208"/>
      <c r="AC253" s="70"/>
      <c r="AD253" s="28" t="e">
        <f>INDEX(※編集不可※選択項目!$P$3:$P$51,MATCH(入力例!G253&amp;入力例!H253&amp;入力例!I253,※編集不可※選択項目!$Q$3:$Q$51,0))</f>
        <v>#N/A</v>
      </c>
      <c r="AE253" s="28" t="str">
        <f>IF(I253&lt;&gt;"該当なし","",
IF(G253&amp;H253=※編集不可※選択項目!$J$3,VLOOKUP(入力例!U253,※編集不可※選択項目!$N$2:$P$13,3,TRUE),
IF(G253&amp;H253=※編集不可※選択項目!$J$15,VLOOKUP(入力例!U253,※編集不可※選択項目!$N$14:$P$25,3,TRUE),
IF(G253&amp;H253=※編集不可※選択項目!$J$27,VLOOKUP(入力例!U253,※編集不可※選択項目!$N$26:$P$41,3,TRUE),
IF(G253&amp;H253=※編集不可※選択項目!$J$43,VLOOKUP(入力例!U253,※編集不可※選択項目!$N$42:$P$46,3,TRUE),
IF(G253&amp;H253=※編集不可※選択項目!$J$48,VLOOKUP(入力例!U253,※編集不可※選択項目!$N$48:$P$51,3,TRUE),""))))))</f>
        <v/>
      </c>
      <c r="AF253" s="29" t="e">
        <f>VLOOKUP(Y253&amp;G253&amp;H253,※編集不可※選択項目!U:V,2,FALSE)</f>
        <v>#N/A</v>
      </c>
      <c r="AG253" s="28" t="str">
        <f t="shared" si="50"/>
        <v/>
      </c>
      <c r="AH253" s="29" t="str">
        <f t="shared" si="43"/>
        <v/>
      </c>
      <c r="AI253" s="197"/>
      <c r="AJ253" s="197"/>
      <c r="AK253" s="198"/>
      <c r="AL253" s="152">
        <f t="shared" si="51"/>
        <v>0</v>
      </c>
      <c r="AM253" s="152">
        <f t="shared" si="52"/>
        <v>0</v>
      </c>
      <c r="AN253" s="152">
        <f t="shared" si="45"/>
        <v>0</v>
      </c>
      <c r="AO253" s="152" t="str">
        <f t="shared" si="53"/>
        <v/>
      </c>
      <c r="AP253" s="209">
        <f t="shared" si="54"/>
        <v>0</v>
      </c>
      <c r="AQ253" s="209">
        <f t="shared" si="55"/>
        <v>0</v>
      </c>
    </row>
    <row r="254" spans="1:43" s="29" customFormat="1" ht="25" customHeight="1">
      <c r="A254" s="201">
        <f t="shared" si="46"/>
        <v>243</v>
      </c>
      <c r="B254" s="49" t="str">
        <f t="shared" si="44"/>
        <v/>
      </c>
      <c r="C254" s="201"/>
      <c r="D254" s="45" t="str">
        <f t="shared" si="47"/>
        <v/>
      </c>
      <c r="E254" s="45" t="str">
        <f t="shared" si="48"/>
        <v/>
      </c>
      <c r="F254" s="195"/>
      <c r="G254" s="202"/>
      <c r="H254" s="195"/>
      <c r="I254" s="45" t="str">
        <f>IF(OR(G254="",H254="",U254=""),"",IFERROR(VLOOKUP(G254&amp;H254&amp;U254,※編集不可※選択項目!$K$3:$P$51,5,FALSE),"該当なし"))</f>
        <v/>
      </c>
      <c r="J254" s="203"/>
      <c r="K254" s="195"/>
      <c r="L254" s="45" t="str">
        <f t="shared" si="56"/>
        <v/>
      </c>
      <c r="M254" s="195"/>
      <c r="N254" s="195"/>
      <c r="O254" s="45"/>
      <c r="P254" s="45"/>
      <c r="Q254" s="45"/>
      <c r="R254" s="45"/>
      <c r="S254" s="46" t="str">
        <f t="shared" si="49"/>
        <v/>
      </c>
      <c r="T254" s="204"/>
      <c r="U254" s="205"/>
      <c r="V254" s="206"/>
      <c r="W254" s="205"/>
      <c r="X254" s="206"/>
      <c r="Y254" s="195"/>
      <c r="Z254" s="207"/>
      <c r="AA254" s="203"/>
      <c r="AB254" s="208"/>
      <c r="AC254" s="70"/>
      <c r="AD254" s="28" t="e">
        <f>INDEX(※編集不可※選択項目!$P$3:$P$51,MATCH(入力例!G254&amp;入力例!H254&amp;入力例!I254,※編集不可※選択項目!$Q$3:$Q$51,0))</f>
        <v>#N/A</v>
      </c>
      <c r="AE254" s="28" t="str">
        <f>IF(I254&lt;&gt;"該当なし","",
IF(G254&amp;H254=※編集不可※選択項目!$J$3,VLOOKUP(入力例!U254,※編集不可※選択項目!$N$2:$P$13,3,TRUE),
IF(G254&amp;H254=※編集不可※選択項目!$J$15,VLOOKUP(入力例!U254,※編集不可※選択項目!$N$14:$P$25,3,TRUE),
IF(G254&amp;H254=※編集不可※選択項目!$J$27,VLOOKUP(入力例!U254,※編集不可※選択項目!$N$26:$P$41,3,TRUE),
IF(G254&amp;H254=※編集不可※選択項目!$J$43,VLOOKUP(入力例!U254,※編集不可※選択項目!$N$42:$P$46,3,TRUE),
IF(G254&amp;H254=※編集不可※選択項目!$J$48,VLOOKUP(入力例!U254,※編集不可※選択項目!$N$48:$P$51,3,TRUE),""))))))</f>
        <v/>
      </c>
      <c r="AF254" s="29" t="e">
        <f>VLOOKUP(Y254&amp;G254&amp;H254,※編集不可※選択項目!U:V,2,FALSE)</f>
        <v>#N/A</v>
      </c>
      <c r="AG254" s="28" t="str">
        <f t="shared" si="50"/>
        <v/>
      </c>
      <c r="AH254" s="29" t="str">
        <f t="shared" si="43"/>
        <v/>
      </c>
      <c r="AI254" s="197"/>
      <c r="AJ254" s="197"/>
      <c r="AK254" s="198"/>
      <c r="AL254" s="152">
        <f t="shared" si="51"/>
        <v>0</v>
      </c>
      <c r="AM254" s="152">
        <f t="shared" si="52"/>
        <v>0</v>
      </c>
      <c r="AN254" s="152">
        <f t="shared" si="45"/>
        <v>0</v>
      </c>
      <c r="AO254" s="152" t="str">
        <f t="shared" si="53"/>
        <v/>
      </c>
      <c r="AP254" s="209">
        <f t="shared" si="54"/>
        <v>0</v>
      </c>
      <c r="AQ254" s="209">
        <f t="shared" si="55"/>
        <v>0</v>
      </c>
    </row>
    <row r="255" spans="1:43" s="29" customFormat="1" ht="25" customHeight="1">
      <c r="A255" s="201">
        <f t="shared" si="46"/>
        <v>244</v>
      </c>
      <c r="B255" s="49" t="str">
        <f t="shared" si="44"/>
        <v/>
      </c>
      <c r="C255" s="201"/>
      <c r="D255" s="45" t="str">
        <f t="shared" si="47"/>
        <v/>
      </c>
      <c r="E255" s="45" t="str">
        <f t="shared" si="48"/>
        <v/>
      </c>
      <c r="F255" s="195"/>
      <c r="G255" s="202"/>
      <c r="H255" s="195"/>
      <c r="I255" s="45" t="str">
        <f>IF(OR(G255="",H255="",U255=""),"",IFERROR(VLOOKUP(G255&amp;H255&amp;U255,※編集不可※選択項目!$K$3:$P$51,5,FALSE),"該当なし"))</f>
        <v/>
      </c>
      <c r="J255" s="203"/>
      <c r="K255" s="195"/>
      <c r="L255" s="45" t="str">
        <f t="shared" si="56"/>
        <v/>
      </c>
      <c r="M255" s="195"/>
      <c r="N255" s="195"/>
      <c r="O255" s="45"/>
      <c r="P255" s="45"/>
      <c r="Q255" s="45"/>
      <c r="R255" s="45"/>
      <c r="S255" s="46" t="str">
        <f t="shared" si="49"/>
        <v/>
      </c>
      <c r="T255" s="204"/>
      <c r="U255" s="205"/>
      <c r="V255" s="206"/>
      <c r="W255" s="205"/>
      <c r="X255" s="206"/>
      <c r="Y255" s="195"/>
      <c r="Z255" s="207"/>
      <c r="AA255" s="203"/>
      <c r="AB255" s="208"/>
      <c r="AC255" s="70"/>
      <c r="AD255" s="28" t="e">
        <f>INDEX(※編集不可※選択項目!$P$3:$P$51,MATCH(入力例!G255&amp;入力例!H255&amp;入力例!I255,※編集不可※選択項目!$Q$3:$Q$51,0))</f>
        <v>#N/A</v>
      </c>
      <c r="AE255" s="28" t="str">
        <f>IF(I255&lt;&gt;"該当なし","",
IF(G255&amp;H255=※編集不可※選択項目!$J$3,VLOOKUP(入力例!U255,※編集不可※選択項目!$N$2:$P$13,3,TRUE),
IF(G255&amp;H255=※編集不可※選択項目!$J$15,VLOOKUP(入力例!U255,※編集不可※選択項目!$N$14:$P$25,3,TRUE),
IF(G255&amp;H255=※編集不可※選択項目!$J$27,VLOOKUP(入力例!U255,※編集不可※選択項目!$N$26:$P$41,3,TRUE),
IF(G255&amp;H255=※編集不可※選択項目!$J$43,VLOOKUP(入力例!U255,※編集不可※選択項目!$N$42:$P$46,3,TRUE),
IF(G255&amp;H255=※編集不可※選択項目!$J$48,VLOOKUP(入力例!U255,※編集不可※選択項目!$N$48:$P$51,3,TRUE),""))))))</f>
        <v/>
      </c>
      <c r="AF255" s="29" t="e">
        <f>VLOOKUP(Y255&amp;G255&amp;H255,※編集不可※選択項目!U:V,2,FALSE)</f>
        <v>#N/A</v>
      </c>
      <c r="AG255" s="28" t="str">
        <f t="shared" si="50"/>
        <v/>
      </c>
      <c r="AH255" s="29" t="str">
        <f t="shared" si="43"/>
        <v/>
      </c>
      <c r="AI255" s="197"/>
      <c r="AJ255" s="197"/>
      <c r="AK255" s="198"/>
      <c r="AL255" s="152">
        <f t="shared" si="51"/>
        <v>0</v>
      </c>
      <c r="AM255" s="152">
        <f t="shared" si="52"/>
        <v>0</v>
      </c>
      <c r="AN255" s="152">
        <f t="shared" si="45"/>
        <v>0</v>
      </c>
      <c r="AO255" s="152" t="str">
        <f t="shared" si="53"/>
        <v/>
      </c>
      <c r="AP255" s="209">
        <f t="shared" si="54"/>
        <v>0</v>
      </c>
      <c r="AQ255" s="209">
        <f t="shared" si="55"/>
        <v>0</v>
      </c>
    </row>
    <row r="256" spans="1:43" s="29" customFormat="1" ht="25" customHeight="1">
      <c r="A256" s="201">
        <f t="shared" si="46"/>
        <v>245</v>
      </c>
      <c r="B256" s="49" t="str">
        <f t="shared" si="44"/>
        <v/>
      </c>
      <c r="C256" s="201"/>
      <c r="D256" s="45" t="str">
        <f t="shared" si="47"/>
        <v/>
      </c>
      <c r="E256" s="45" t="str">
        <f t="shared" si="48"/>
        <v/>
      </c>
      <c r="F256" s="195"/>
      <c r="G256" s="202"/>
      <c r="H256" s="195"/>
      <c r="I256" s="45" t="str">
        <f>IF(OR(G256="",H256="",U256=""),"",IFERROR(VLOOKUP(G256&amp;H256&amp;U256,※編集不可※選択項目!$K$3:$P$51,5,FALSE),"該当なし"))</f>
        <v/>
      </c>
      <c r="J256" s="203"/>
      <c r="K256" s="195"/>
      <c r="L256" s="45" t="str">
        <f t="shared" si="56"/>
        <v/>
      </c>
      <c r="M256" s="195"/>
      <c r="N256" s="195"/>
      <c r="O256" s="45"/>
      <c r="P256" s="45"/>
      <c r="Q256" s="45"/>
      <c r="R256" s="45"/>
      <c r="S256" s="46" t="str">
        <f t="shared" si="49"/>
        <v/>
      </c>
      <c r="T256" s="204"/>
      <c r="U256" s="205"/>
      <c r="V256" s="206"/>
      <c r="W256" s="205"/>
      <c r="X256" s="206"/>
      <c r="Y256" s="195"/>
      <c r="Z256" s="207"/>
      <c r="AA256" s="203"/>
      <c r="AB256" s="208"/>
      <c r="AC256" s="70"/>
      <c r="AD256" s="28" t="e">
        <f>INDEX(※編集不可※選択項目!$P$3:$P$51,MATCH(入力例!G256&amp;入力例!H256&amp;入力例!I256,※編集不可※選択項目!$Q$3:$Q$51,0))</f>
        <v>#N/A</v>
      </c>
      <c r="AE256" s="28" t="str">
        <f>IF(I256&lt;&gt;"該当なし","",
IF(G256&amp;H256=※編集不可※選択項目!$J$3,VLOOKUP(入力例!U256,※編集不可※選択項目!$N$2:$P$13,3,TRUE),
IF(G256&amp;H256=※編集不可※選択項目!$J$15,VLOOKUP(入力例!U256,※編集不可※選択項目!$N$14:$P$25,3,TRUE),
IF(G256&amp;H256=※編集不可※選択項目!$J$27,VLOOKUP(入力例!U256,※編集不可※選択項目!$N$26:$P$41,3,TRUE),
IF(G256&amp;H256=※編集不可※選択項目!$J$43,VLOOKUP(入力例!U256,※編集不可※選択項目!$N$42:$P$46,3,TRUE),
IF(G256&amp;H256=※編集不可※選択項目!$J$48,VLOOKUP(入力例!U256,※編集不可※選択項目!$N$48:$P$51,3,TRUE),""))))))</f>
        <v/>
      </c>
      <c r="AF256" s="29" t="e">
        <f>VLOOKUP(Y256&amp;G256&amp;H256,※編集不可※選択項目!U:V,2,FALSE)</f>
        <v>#N/A</v>
      </c>
      <c r="AG256" s="28" t="str">
        <f t="shared" si="50"/>
        <v/>
      </c>
      <c r="AH256" s="29" t="str">
        <f t="shared" si="43"/>
        <v/>
      </c>
      <c r="AI256" s="197"/>
      <c r="AJ256" s="197"/>
      <c r="AK256" s="198"/>
      <c r="AL256" s="152">
        <f t="shared" si="51"/>
        <v>0</v>
      </c>
      <c r="AM256" s="152">
        <f t="shared" si="52"/>
        <v>0</v>
      </c>
      <c r="AN256" s="152">
        <f t="shared" si="45"/>
        <v>0</v>
      </c>
      <c r="AO256" s="152" t="str">
        <f t="shared" si="53"/>
        <v/>
      </c>
      <c r="AP256" s="209">
        <f t="shared" si="54"/>
        <v>0</v>
      </c>
      <c r="AQ256" s="209">
        <f t="shared" si="55"/>
        <v>0</v>
      </c>
    </row>
    <row r="257" spans="1:43" s="29" customFormat="1" ht="25" customHeight="1">
      <c r="A257" s="201">
        <f t="shared" si="46"/>
        <v>246</v>
      </c>
      <c r="B257" s="49" t="str">
        <f t="shared" si="44"/>
        <v/>
      </c>
      <c r="C257" s="201"/>
      <c r="D257" s="45" t="str">
        <f t="shared" si="47"/>
        <v/>
      </c>
      <c r="E257" s="45" t="str">
        <f t="shared" si="48"/>
        <v/>
      </c>
      <c r="F257" s="195"/>
      <c r="G257" s="202"/>
      <c r="H257" s="195"/>
      <c r="I257" s="45" t="str">
        <f>IF(OR(G257="",H257="",U257=""),"",IFERROR(VLOOKUP(G257&amp;H257&amp;U257,※編集不可※選択項目!$K$3:$P$51,5,FALSE),"該当なし"))</f>
        <v/>
      </c>
      <c r="J257" s="203"/>
      <c r="K257" s="195"/>
      <c r="L257" s="45" t="str">
        <f t="shared" si="56"/>
        <v/>
      </c>
      <c r="M257" s="195"/>
      <c r="N257" s="195"/>
      <c r="O257" s="45"/>
      <c r="P257" s="45"/>
      <c r="Q257" s="45"/>
      <c r="R257" s="45"/>
      <c r="S257" s="46" t="str">
        <f t="shared" si="49"/>
        <v/>
      </c>
      <c r="T257" s="204"/>
      <c r="U257" s="205"/>
      <c r="V257" s="206"/>
      <c r="W257" s="205"/>
      <c r="X257" s="206"/>
      <c r="Y257" s="195"/>
      <c r="Z257" s="207"/>
      <c r="AA257" s="203"/>
      <c r="AB257" s="208"/>
      <c r="AC257" s="70"/>
      <c r="AD257" s="28" t="e">
        <f>INDEX(※編集不可※選択項目!$P$3:$P$51,MATCH(入力例!G257&amp;入力例!H257&amp;入力例!I257,※編集不可※選択項目!$Q$3:$Q$51,0))</f>
        <v>#N/A</v>
      </c>
      <c r="AE257" s="28" t="str">
        <f>IF(I257&lt;&gt;"該当なし","",
IF(G257&amp;H257=※編集不可※選択項目!$J$3,VLOOKUP(入力例!U257,※編集不可※選択項目!$N$2:$P$13,3,TRUE),
IF(G257&amp;H257=※編集不可※選択項目!$J$15,VLOOKUP(入力例!U257,※編集不可※選択項目!$N$14:$P$25,3,TRUE),
IF(G257&amp;H257=※編集不可※選択項目!$J$27,VLOOKUP(入力例!U257,※編集不可※選択項目!$N$26:$P$41,3,TRUE),
IF(G257&amp;H257=※編集不可※選択項目!$J$43,VLOOKUP(入力例!U257,※編集不可※選択項目!$N$42:$P$46,3,TRUE),
IF(G257&amp;H257=※編集不可※選択項目!$J$48,VLOOKUP(入力例!U257,※編集不可※選択項目!$N$48:$P$51,3,TRUE),""))))))</f>
        <v/>
      </c>
      <c r="AF257" s="29" t="e">
        <f>VLOOKUP(Y257&amp;G257&amp;H257,※編集不可※選択項目!U:V,2,FALSE)</f>
        <v>#N/A</v>
      </c>
      <c r="AG257" s="28" t="str">
        <f t="shared" si="50"/>
        <v/>
      </c>
      <c r="AH257" s="29" t="str">
        <f t="shared" si="43"/>
        <v/>
      </c>
      <c r="AI257" s="197"/>
      <c r="AJ257" s="197"/>
      <c r="AK257" s="198"/>
      <c r="AL257" s="152">
        <f t="shared" si="51"/>
        <v>0</v>
      </c>
      <c r="AM257" s="152">
        <f t="shared" si="52"/>
        <v>0</v>
      </c>
      <c r="AN257" s="152">
        <f t="shared" si="45"/>
        <v>0</v>
      </c>
      <c r="AO257" s="152" t="str">
        <f t="shared" si="53"/>
        <v/>
      </c>
      <c r="AP257" s="209">
        <f t="shared" si="54"/>
        <v>0</v>
      </c>
      <c r="AQ257" s="209">
        <f t="shared" si="55"/>
        <v>0</v>
      </c>
    </row>
    <row r="258" spans="1:43" s="29" customFormat="1" ht="25" customHeight="1">
      <c r="A258" s="201">
        <f t="shared" si="46"/>
        <v>247</v>
      </c>
      <c r="B258" s="49" t="str">
        <f t="shared" si="44"/>
        <v/>
      </c>
      <c r="C258" s="201"/>
      <c r="D258" s="45" t="str">
        <f t="shared" si="47"/>
        <v/>
      </c>
      <c r="E258" s="45" t="str">
        <f t="shared" si="48"/>
        <v/>
      </c>
      <c r="F258" s="195"/>
      <c r="G258" s="202"/>
      <c r="H258" s="195"/>
      <c r="I258" s="45" t="str">
        <f>IF(OR(G258="",H258="",U258=""),"",IFERROR(VLOOKUP(G258&amp;H258&amp;U258,※編集不可※選択項目!$K$3:$P$51,5,FALSE),"該当なし"))</f>
        <v/>
      </c>
      <c r="J258" s="203"/>
      <c r="K258" s="195"/>
      <c r="L258" s="45" t="str">
        <f t="shared" si="56"/>
        <v/>
      </c>
      <c r="M258" s="195"/>
      <c r="N258" s="195"/>
      <c r="O258" s="45"/>
      <c r="P258" s="45"/>
      <c r="Q258" s="45"/>
      <c r="R258" s="45"/>
      <c r="S258" s="46" t="str">
        <f t="shared" si="49"/>
        <v/>
      </c>
      <c r="T258" s="204"/>
      <c r="U258" s="205"/>
      <c r="V258" s="206"/>
      <c r="W258" s="205"/>
      <c r="X258" s="206"/>
      <c r="Y258" s="195"/>
      <c r="Z258" s="207"/>
      <c r="AA258" s="203"/>
      <c r="AB258" s="208"/>
      <c r="AC258" s="70"/>
      <c r="AD258" s="28" t="e">
        <f>INDEX(※編集不可※選択項目!$P$3:$P$51,MATCH(入力例!G258&amp;入力例!H258&amp;入力例!I258,※編集不可※選択項目!$Q$3:$Q$51,0))</f>
        <v>#N/A</v>
      </c>
      <c r="AE258" s="28" t="str">
        <f>IF(I258&lt;&gt;"該当なし","",
IF(G258&amp;H258=※編集不可※選択項目!$J$3,VLOOKUP(入力例!U258,※編集不可※選択項目!$N$2:$P$13,3,TRUE),
IF(G258&amp;H258=※編集不可※選択項目!$J$15,VLOOKUP(入力例!U258,※編集不可※選択項目!$N$14:$P$25,3,TRUE),
IF(G258&amp;H258=※編集不可※選択項目!$J$27,VLOOKUP(入力例!U258,※編集不可※選択項目!$N$26:$P$41,3,TRUE),
IF(G258&amp;H258=※編集不可※選択項目!$J$43,VLOOKUP(入力例!U258,※編集不可※選択項目!$N$42:$P$46,3,TRUE),
IF(G258&amp;H258=※編集不可※選択項目!$J$48,VLOOKUP(入力例!U258,※編集不可※選択項目!$N$48:$P$51,3,TRUE),""))))))</f>
        <v/>
      </c>
      <c r="AF258" s="29" t="e">
        <f>VLOOKUP(Y258&amp;G258&amp;H258,※編集不可※選択項目!U:V,2,FALSE)</f>
        <v>#N/A</v>
      </c>
      <c r="AG258" s="28" t="str">
        <f t="shared" si="50"/>
        <v/>
      </c>
      <c r="AH258" s="29" t="str">
        <f t="shared" si="43"/>
        <v/>
      </c>
      <c r="AI258" s="197"/>
      <c r="AJ258" s="197"/>
      <c r="AK258" s="198"/>
      <c r="AL258" s="152">
        <f t="shared" si="51"/>
        <v>0</v>
      </c>
      <c r="AM258" s="152">
        <f t="shared" si="52"/>
        <v>0</v>
      </c>
      <c r="AN258" s="152">
        <f t="shared" si="45"/>
        <v>0</v>
      </c>
      <c r="AO258" s="152" t="str">
        <f t="shared" si="53"/>
        <v/>
      </c>
      <c r="AP258" s="209">
        <f t="shared" si="54"/>
        <v>0</v>
      </c>
      <c r="AQ258" s="209">
        <f t="shared" si="55"/>
        <v>0</v>
      </c>
    </row>
    <row r="259" spans="1:43" s="29" customFormat="1" ht="25" customHeight="1">
      <c r="A259" s="201">
        <f t="shared" si="46"/>
        <v>248</v>
      </c>
      <c r="B259" s="49" t="str">
        <f t="shared" si="44"/>
        <v/>
      </c>
      <c r="C259" s="201"/>
      <c r="D259" s="45" t="str">
        <f t="shared" si="47"/>
        <v/>
      </c>
      <c r="E259" s="45" t="str">
        <f t="shared" si="48"/>
        <v/>
      </c>
      <c r="F259" s="195"/>
      <c r="G259" s="202"/>
      <c r="H259" s="195"/>
      <c r="I259" s="45" t="str">
        <f>IF(OR(G259="",H259="",U259=""),"",IFERROR(VLOOKUP(G259&amp;H259&amp;U259,※編集不可※選択項目!$K$3:$P$51,5,FALSE),"該当なし"))</f>
        <v/>
      </c>
      <c r="J259" s="203"/>
      <c r="K259" s="195"/>
      <c r="L259" s="45" t="str">
        <f t="shared" si="56"/>
        <v/>
      </c>
      <c r="M259" s="195"/>
      <c r="N259" s="195"/>
      <c r="O259" s="45"/>
      <c r="P259" s="45"/>
      <c r="Q259" s="45"/>
      <c r="R259" s="45"/>
      <c r="S259" s="46" t="str">
        <f t="shared" si="49"/>
        <v/>
      </c>
      <c r="T259" s="204"/>
      <c r="U259" s="205"/>
      <c r="V259" s="206"/>
      <c r="W259" s="205"/>
      <c r="X259" s="206"/>
      <c r="Y259" s="195"/>
      <c r="Z259" s="207"/>
      <c r="AA259" s="203"/>
      <c r="AB259" s="208"/>
      <c r="AC259" s="70"/>
      <c r="AD259" s="28" t="e">
        <f>INDEX(※編集不可※選択項目!$P$3:$P$51,MATCH(入力例!G259&amp;入力例!H259&amp;入力例!I259,※編集不可※選択項目!$Q$3:$Q$51,0))</f>
        <v>#N/A</v>
      </c>
      <c r="AE259" s="28" t="str">
        <f>IF(I259&lt;&gt;"該当なし","",
IF(G259&amp;H259=※編集不可※選択項目!$J$3,VLOOKUP(入力例!U259,※編集不可※選択項目!$N$2:$P$13,3,TRUE),
IF(G259&amp;H259=※編集不可※選択項目!$J$15,VLOOKUP(入力例!U259,※編集不可※選択項目!$N$14:$P$25,3,TRUE),
IF(G259&amp;H259=※編集不可※選択項目!$J$27,VLOOKUP(入力例!U259,※編集不可※選択項目!$N$26:$P$41,3,TRUE),
IF(G259&amp;H259=※編集不可※選択項目!$J$43,VLOOKUP(入力例!U259,※編集不可※選択項目!$N$42:$P$46,3,TRUE),
IF(G259&amp;H259=※編集不可※選択項目!$J$48,VLOOKUP(入力例!U259,※編集不可※選択項目!$N$48:$P$51,3,TRUE),""))))))</f>
        <v/>
      </c>
      <c r="AF259" s="29" t="e">
        <f>VLOOKUP(Y259&amp;G259&amp;H259,※編集不可※選択項目!U:V,2,FALSE)</f>
        <v>#N/A</v>
      </c>
      <c r="AG259" s="28" t="str">
        <f t="shared" si="50"/>
        <v/>
      </c>
      <c r="AH259" s="29" t="str">
        <f t="shared" si="43"/>
        <v/>
      </c>
      <c r="AI259" s="197"/>
      <c r="AJ259" s="197"/>
      <c r="AK259" s="198"/>
      <c r="AL259" s="152">
        <f t="shared" si="51"/>
        <v>0</v>
      </c>
      <c r="AM259" s="152">
        <f t="shared" si="52"/>
        <v>0</v>
      </c>
      <c r="AN259" s="152">
        <f t="shared" si="45"/>
        <v>0</v>
      </c>
      <c r="AO259" s="152" t="str">
        <f t="shared" si="53"/>
        <v/>
      </c>
      <c r="AP259" s="209">
        <f t="shared" si="54"/>
        <v>0</v>
      </c>
      <c r="AQ259" s="209">
        <f t="shared" si="55"/>
        <v>0</v>
      </c>
    </row>
    <row r="260" spans="1:43" s="29" customFormat="1" ht="25" customHeight="1">
      <c r="A260" s="201">
        <f t="shared" si="46"/>
        <v>249</v>
      </c>
      <c r="B260" s="49" t="str">
        <f t="shared" si="44"/>
        <v/>
      </c>
      <c r="C260" s="201"/>
      <c r="D260" s="45" t="str">
        <f t="shared" si="47"/>
        <v/>
      </c>
      <c r="E260" s="45" t="str">
        <f t="shared" si="48"/>
        <v/>
      </c>
      <c r="F260" s="195"/>
      <c r="G260" s="202"/>
      <c r="H260" s="195"/>
      <c r="I260" s="45" t="str">
        <f>IF(OR(G260="",H260="",U260=""),"",IFERROR(VLOOKUP(G260&amp;H260&amp;U260,※編集不可※選択項目!$K$3:$P$51,5,FALSE),"該当なし"))</f>
        <v/>
      </c>
      <c r="J260" s="203"/>
      <c r="K260" s="195"/>
      <c r="L260" s="45" t="str">
        <f t="shared" si="56"/>
        <v/>
      </c>
      <c r="M260" s="195"/>
      <c r="N260" s="195"/>
      <c r="O260" s="45"/>
      <c r="P260" s="45"/>
      <c r="Q260" s="45"/>
      <c r="R260" s="45"/>
      <c r="S260" s="46" t="str">
        <f t="shared" si="49"/>
        <v/>
      </c>
      <c r="T260" s="204"/>
      <c r="U260" s="205"/>
      <c r="V260" s="206"/>
      <c r="W260" s="205"/>
      <c r="X260" s="206"/>
      <c r="Y260" s="195"/>
      <c r="Z260" s="207"/>
      <c r="AA260" s="203"/>
      <c r="AB260" s="208"/>
      <c r="AC260" s="70"/>
      <c r="AD260" s="28" t="e">
        <f>INDEX(※編集不可※選択項目!$P$3:$P$51,MATCH(入力例!G260&amp;入力例!H260&amp;入力例!I260,※編集不可※選択項目!$Q$3:$Q$51,0))</f>
        <v>#N/A</v>
      </c>
      <c r="AE260" s="28" t="str">
        <f>IF(I260&lt;&gt;"該当なし","",
IF(G260&amp;H260=※編集不可※選択項目!$J$3,VLOOKUP(入力例!U260,※編集不可※選択項目!$N$2:$P$13,3,TRUE),
IF(G260&amp;H260=※編集不可※選択項目!$J$15,VLOOKUP(入力例!U260,※編集不可※選択項目!$N$14:$P$25,3,TRUE),
IF(G260&amp;H260=※編集不可※選択項目!$J$27,VLOOKUP(入力例!U260,※編集不可※選択項目!$N$26:$P$41,3,TRUE),
IF(G260&amp;H260=※編集不可※選択項目!$J$43,VLOOKUP(入力例!U260,※編集不可※選択項目!$N$42:$P$46,3,TRUE),
IF(G260&amp;H260=※編集不可※選択項目!$J$48,VLOOKUP(入力例!U260,※編集不可※選択項目!$N$48:$P$51,3,TRUE),""))))))</f>
        <v/>
      </c>
      <c r="AF260" s="29" t="e">
        <f>VLOOKUP(Y260&amp;G260&amp;H260,※編集不可※選択項目!U:V,2,FALSE)</f>
        <v>#N/A</v>
      </c>
      <c r="AG260" s="28" t="str">
        <f t="shared" si="50"/>
        <v/>
      </c>
      <c r="AH260" s="29" t="str">
        <f t="shared" si="43"/>
        <v/>
      </c>
      <c r="AI260" s="197"/>
      <c r="AJ260" s="197"/>
      <c r="AK260" s="198"/>
      <c r="AL260" s="152">
        <f t="shared" si="51"/>
        <v>0</v>
      </c>
      <c r="AM260" s="152">
        <f t="shared" si="52"/>
        <v>0</v>
      </c>
      <c r="AN260" s="152">
        <f t="shared" si="45"/>
        <v>0</v>
      </c>
      <c r="AO260" s="152" t="str">
        <f t="shared" si="53"/>
        <v/>
      </c>
      <c r="AP260" s="209">
        <f t="shared" si="54"/>
        <v>0</v>
      </c>
      <c r="AQ260" s="209">
        <f t="shared" si="55"/>
        <v>0</v>
      </c>
    </row>
    <row r="261" spans="1:43" s="29" customFormat="1" ht="25" customHeight="1">
      <c r="A261" s="201">
        <f t="shared" si="46"/>
        <v>250</v>
      </c>
      <c r="B261" s="49" t="str">
        <f t="shared" si="44"/>
        <v/>
      </c>
      <c r="C261" s="201"/>
      <c r="D261" s="45" t="str">
        <f t="shared" si="47"/>
        <v/>
      </c>
      <c r="E261" s="45" t="str">
        <f t="shared" si="48"/>
        <v/>
      </c>
      <c r="F261" s="195"/>
      <c r="G261" s="202"/>
      <c r="H261" s="195"/>
      <c r="I261" s="45" t="str">
        <f>IF(OR(G261="",H261="",U261=""),"",IFERROR(VLOOKUP(G261&amp;H261&amp;U261,※編集不可※選択項目!$K$3:$P$51,5,FALSE),"該当なし"))</f>
        <v/>
      </c>
      <c r="J261" s="203"/>
      <c r="K261" s="195"/>
      <c r="L261" s="45" t="str">
        <f t="shared" si="56"/>
        <v/>
      </c>
      <c r="M261" s="195"/>
      <c r="N261" s="195"/>
      <c r="O261" s="45"/>
      <c r="P261" s="45"/>
      <c r="Q261" s="45"/>
      <c r="R261" s="45"/>
      <c r="S261" s="46" t="str">
        <f t="shared" si="49"/>
        <v/>
      </c>
      <c r="T261" s="204"/>
      <c r="U261" s="205"/>
      <c r="V261" s="206"/>
      <c r="W261" s="205"/>
      <c r="X261" s="206"/>
      <c r="Y261" s="195"/>
      <c r="Z261" s="207"/>
      <c r="AA261" s="203"/>
      <c r="AB261" s="208"/>
      <c r="AC261" s="70"/>
      <c r="AD261" s="28" t="e">
        <f>INDEX(※編集不可※選択項目!$P$3:$P$51,MATCH(入力例!G261&amp;入力例!H261&amp;入力例!I261,※編集不可※選択項目!$Q$3:$Q$51,0))</f>
        <v>#N/A</v>
      </c>
      <c r="AE261" s="28" t="str">
        <f>IF(I261&lt;&gt;"該当なし","",
IF(G261&amp;H261=※編集不可※選択項目!$J$3,VLOOKUP(入力例!U261,※編集不可※選択項目!$N$2:$P$13,3,TRUE),
IF(G261&amp;H261=※編集不可※選択項目!$J$15,VLOOKUP(入力例!U261,※編集不可※選択項目!$N$14:$P$25,3,TRUE),
IF(G261&amp;H261=※編集不可※選択項目!$J$27,VLOOKUP(入力例!U261,※編集不可※選択項目!$N$26:$P$41,3,TRUE),
IF(G261&amp;H261=※編集不可※選択項目!$J$43,VLOOKUP(入力例!U261,※編集不可※選択項目!$N$42:$P$46,3,TRUE),
IF(G261&amp;H261=※編集不可※選択項目!$J$48,VLOOKUP(入力例!U261,※編集不可※選択項目!$N$48:$P$51,3,TRUE),""))))))</f>
        <v/>
      </c>
      <c r="AF261" s="29" t="e">
        <f>VLOOKUP(Y261&amp;G261&amp;H261,※編集不可※選択項目!U:V,2,FALSE)</f>
        <v>#N/A</v>
      </c>
      <c r="AG261" s="28" t="str">
        <f t="shared" si="50"/>
        <v/>
      </c>
      <c r="AH261" s="29" t="str">
        <f t="shared" si="43"/>
        <v/>
      </c>
      <c r="AI261" s="197"/>
      <c r="AJ261" s="197"/>
      <c r="AK261" s="198"/>
      <c r="AL261" s="152">
        <f t="shared" si="51"/>
        <v>0</v>
      </c>
      <c r="AM261" s="152">
        <f t="shared" si="52"/>
        <v>0</v>
      </c>
      <c r="AN261" s="152">
        <f t="shared" si="45"/>
        <v>0</v>
      </c>
      <c r="AO261" s="152" t="str">
        <f t="shared" si="53"/>
        <v/>
      </c>
      <c r="AP261" s="209">
        <f t="shared" si="54"/>
        <v>0</v>
      </c>
      <c r="AQ261" s="209">
        <f t="shared" si="55"/>
        <v>0</v>
      </c>
    </row>
    <row r="262" spans="1:43" s="29" customFormat="1" ht="25" customHeight="1">
      <c r="A262" s="201">
        <f t="shared" si="46"/>
        <v>251</v>
      </c>
      <c r="B262" s="49" t="str">
        <f t="shared" si="44"/>
        <v/>
      </c>
      <c r="C262" s="201"/>
      <c r="D262" s="45" t="str">
        <f t="shared" si="47"/>
        <v/>
      </c>
      <c r="E262" s="45" t="str">
        <f t="shared" si="48"/>
        <v/>
      </c>
      <c r="F262" s="195"/>
      <c r="G262" s="202"/>
      <c r="H262" s="195"/>
      <c r="I262" s="45" t="str">
        <f>IF(OR(G262="",H262="",U262=""),"",IFERROR(VLOOKUP(G262&amp;H262&amp;U262,※編集不可※選択項目!$K$3:$P$51,5,FALSE),"該当なし"))</f>
        <v/>
      </c>
      <c r="J262" s="203"/>
      <c r="K262" s="195"/>
      <c r="L262" s="45" t="str">
        <f t="shared" si="56"/>
        <v/>
      </c>
      <c r="M262" s="195"/>
      <c r="N262" s="195"/>
      <c r="O262" s="45"/>
      <c r="P262" s="45"/>
      <c r="Q262" s="45"/>
      <c r="R262" s="45"/>
      <c r="S262" s="46" t="str">
        <f t="shared" si="49"/>
        <v/>
      </c>
      <c r="T262" s="204"/>
      <c r="U262" s="205"/>
      <c r="V262" s="206"/>
      <c r="W262" s="205"/>
      <c r="X262" s="206"/>
      <c r="Y262" s="195"/>
      <c r="Z262" s="207"/>
      <c r="AA262" s="203"/>
      <c r="AB262" s="208"/>
      <c r="AC262" s="70"/>
      <c r="AD262" s="28" t="e">
        <f>INDEX(※編集不可※選択項目!$P$3:$P$51,MATCH(入力例!G262&amp;入力例!H262&amp;入力例!I262,※編集不可※選択項目!$Q$3:$Q$51,0))</f>
        <v>#N/A</v>
      </c>
      <c r="AE262" s="28" t="str">
        <f>IF(I262&lt;&gt;"該当なし","",
IF(G262&amp;H262=※編集不可※選択項目!$J$3,VLOOKUP(入力例!U262,※編集不可※選択項目!$N$2:$P$13,3,TRUE),
IF(G262&amp;H262=※編集不可※選択項目!$J$15,VLOOKUP(入力例!U262,※編集不可※選択項目!$N$14:$P$25,3,TRUE),
IF(G262&amp;H262=※編集不可※選択項目!$J$27,VLOOKUP(入力例!U262,※編集不可※選択項目!$N$26:$P$41,3,TRUE),
IF(G262&amp;H262=※編集不可※選択項目!$J$43,VLOOKUP(入力例!U262,※編集不可※選択項目!$N$42:$P$46,3,TRUE),
IF(G262&amp;H262=※編集不可※選択項目!$J$48,VLOOKUP(入力例!U262,※編集不可※選択項目!$N$48:$P$51,3,TRUE),""))))))</f>
        <v/>
      </c>
      <c r="AF262" s="29" t="e">
        <f>VLOOKUP(Y262&amp;G262&amp;H262,※編集不可※選択項目!U:V,2,FALSE)</f>
        <v>#N/A</v>
      </c>
      <c r="AG262" s="28" t="str">
        <f t="shared" si="50"/>
        <v/>
      </c>
      <c r="AH262" s="29" t="str">
        <f t="shared" si="43"/>
        <v/>
      </c>
      <c r="AI262" s="197"/>
      <c r="AJ262" s="197"/>
      <c r="AK262" s="198"/>
      <c r="AL262" s="152">
        <f t="shared" si="51"/>
        <v>0</v>
      </c>
      <c r="AM262" s="152">
        <f t="shared" si="52"/>
        <v>0</v>
      </c>
      <c r="AN262" s="152">
        <f t="shared" si="45"/>
        <v>0</v>
      </c>
      <c r="AO262" s="152" t="str">
        <f t="shared" si="53"/>
        <v/>
      </c>
      <c r="AP262" s="209">
        <f t="shared" si="54"/>
        <v>0</v>
      </c>
      <c r="AQ262" s="209">
        <f t="shared" si="55"/>
        <v>0</v>
      </c>
    </row>
    <row r="263" spans="1:43" s="29" customFormat="1" ht="25" customHeight="1">
      <c r="A263" s="201">
        <f t="shared" si="46"/>
        <v>252</v>
      </c>
      <c r="B263" s="49" t="str">
        <f t="shared" si="44"/>
        <v/>
      </c>
      <c r="C263" s="201"/>
      <c r="D263" s="45" t="str">
        <f t="shared" si="47"/>
        <v/>
      </c>
      <c r="E263" s="45" t="str">
        <f t="shared" si="48"/>
        <v/>
      </c>
      <c r="F263" s="195"/>
      <c r="G263" s="202"/>
      <c r="H263" s="195"/>
      <c r="I263" s="45" t="str">
        <f>IF(OR(G263="",H263="",U263=""),"",IFERROR(VLOOKUP(G263&amp;H263&amp;U263,※編集不可※選択項目!$K$3:$P$51,5,FALSE),"該当なし"))</f>
        <v/>
      </c>
      <c r="J263" s="203"/>
      <c r="K263" s="195"/>
      <c r="L263" s="45" t="str">
        <f t="shared" si="56"/>
        <v/>
      </c>
      <c r="M263" s="195"/>
      <c r="N263" s="195"/>
      <c r="O263" s="45"/>
      <c r="P263" s="45"/>
      <c r="Q263" s="45"/>
      <c r="R263" s="45"/>
      <c r="S263" s="46" t="str">
        <f t="shared" si="49"/>
        <v/>
      </c>
      <c r="T263" s="204"/>
      <c r="U263" s="205"/>
      <c r="V263" s="206"/>
      <c r="W263" s="205"/>
      <c r="X263" s="206"/>
      <c r="Y263" s="195"/>
      <c r="Z263" s="207"/>
      <c r="AA263" s="203"/>
      <c r="AB263" s="208"/>
      <c r="AC263" s="70"/>
      <c r="AD263" s="28" t="e">
        <f>INDEX(※編集不可※選択項目!$P$3:$P$51,MATCH(入力例!G263&amp;入力例!H263&amp;入力例!I263,※編集不可※選択項目!$Q$3:$Q$51,0))</f>
        <v>#N/A</v>
      </c>
      <c r="AE263" s="28" t="str">
        <f>IF(I263&lt;&gt;"該当なし","",
IF(G263&amp;H263=※編集不可※選択項目!$J$3,VLOOKUP(入力例!U263,※編集不可※選択項目!$N$2:$P$13,3,TRUE),
IF(G263&amp;H263=※編集不可※選択項目!$J$15,VLOOKUP(入力例!U263,※編集不可※選択項目!$N$14:$P$25,3,TRUE),
IF(G263&amp;H263=※編集不可※選択項目!$J$27,VLOOKUP(入力例!U263,※編集不可※選択項目!$N$26:$P$41,3,TRUE),
IF(G263&amp;H263=※編集不可※選択項目!$J$43,VLOOKUP(入力例!U263,※編集不可※選択項目!$N$42:$P$46,3,TRUE),
IF(G263&amp;H263=※編集不可※選択項目!$J$48,VLOOKUP(入力例!U263,※編集不可※選択項目!$N$48:$P$51,3,TRUE),""))))))</f>
        <v/>
      </c>
      <c r="AF263" s="29" t="e">
        <f>VLOOKUP(Y263&amp;G263&amp;H263,※編集不可※選択項目!U:V,2,FALSE)</f>
        <v>#N/A</v>
      </c>
      <c r="AG263" s="28" t="str">
        <f t="shared" si="50"/>
        <v/>
      </c>
      <c r="AH263" s="29" t="str">
        <f t="shared" si="43"/>
        <v/>
      </c>
      <c r="AI263" s="197"/>
      <c r="AJ263" s="197"/>
      <c r="AK263" s="198"/>
      <c r="AL263" s="152">
        <f t="shared" si="51"/>
        <v>0</v>
      </c>
      <c r="AM263" s="152">
        <f t="shared" si="52"/>
        <v>0</v>
      </c>
      <c r="AN263" s="152">
        <f t="shared" si="45"/>
        <v>0</v>
      </c>
      <c r="AO263" s="152" t="str">
        <f t="shared" si="53"/>
        <v/>
      </c>
      <c r="AP263" s="209">
        <f t="shared" si="54"/>
        <v>0</v>
      </c>
      <c r="AQ263" s="209">
        <f t="shared" si="55"/>
        <v>0</v>
      </c>
    </row>
    <row r="264" spans="1:43" s="29" customFormat="1" ht="25" customHeight="1">
      <c r="A264" s="201">
        <f t="shared" si="46"/>
        <v>253</v>
      </c>
      <c r="B264" s="49" t="str">
        <f t="shared" si="44"/>
        <v/>
      </c>
      <c r="C264" s="201"/>
      <c r="D264" s="45" t="str">
        <f t="shared" si="47"/>
        <v/>
      </c>
      <c r="E264" s="45" t="str">
        <f t="shared" si="48"/>
        <v/>
      </c>
      <c r="F264" s="195"/>
      <c r="G264" s="202"/>
      <c r="H264" s="195"/>
      <c r="I264" s="45" t="str">
        <f>IF(OR(G264="",H264="",U264=""),"",IFERROR(VLOOKUP(G264&amp;H264&amp;U264,※編集不可※選択項目!$K$3:$P$51,5,FALSE),"該当なし"))</f>
        <v/>
      </c>
      <c r="J264" s="203"/>
      <c r="K264" s="195"/>
      <c r="L264" s="45" t="str">
        <f t="shared" si="56"/>
        <v/>
      </c>
      <c r="M264" s="195"/>
      <c r="N264" s="195"/>
      <c r="O264" s="45"/>
      <c r="P264" s="45"/>
      <c r="Q264" s="45"/>
      <c r="R264" s="45"/>
      <c r="S264" s="46" t="str">
        <f t="shared" si="49"/>
        <v/>
      </c>
      <c r="T264" s="204"/>
      <c r="U264" s="205"/>
      <c r="V264" s="206"/>
      <c r="W264" s="205"/>
      <c r="X264" s="206"/>
      <c r="Y264" s="195"/>
      <c r="Z264" s="207"/>
      <c r="AA264" s="203"/>
      <c r="AB264" s="208"/>
      <c r="AC264" s="70"/>
      <c r="AD264" s="28" t="e">
        <f>INDEX(※編集不可※選択項目!$P$3:$P$51,MATCH(入力例!G264&amp;入力例!H264&amp;入力例!I264,※編集不可※選択項目!$Q$3:$Q$51,0))</f>
        <v>#N/A</v>
      </c>
      <c r="AE264" s="28" t="str">
        <f>IF(I264&lt;&gt;"該当なし","",
IF(G264&amp;H264=※編集不可※選択項目!$J$3,VLOOKUP(入力例!U264,※編集不可※選択項目!$N$2:$P$13,3,TRUE),
IF(G264&amp;H264=※編集不可※選択項目!$J$15,VLOOKUP(入力例!U264,※編集不可※選択項目!$N$14:$P$25,3,TRUE),
IF(G264&amp;H264=※編集不可※選択項目!$J$27,VLOOKUP(入力例!U264,※編集不可※選択項目!$N$26:$P$41,3,TRUE),
IF(G264&amp;H264=※編集不可※選択項目!$J$43,VLOOKUP(入力例!U264,※編集不可※選択項目!$N$42:$P$46,3,TRUE),
IF(G264&amp;H264=※編集不可※選択項目!$J$48,VLOOKUP(入力例!U264,※編集不可※選択項目!$N$48:$P$51,3,TRUE),""))))))</f>
        <v/>
      </c>
      <c r="AF264" s="29" t="e">
        <f>VLOOKUP(Y264&amp;G264&amp;H264,※編集不可※選択項目!U:V,2,FALSE)</f>
        <v>#N/A</v>
      </c>
      <c r="AG264" s="28" t="str">
        <f t="shared" si="50"/>
        <v/>
      </c>
      <c r="AH264" s="29" t="str">
        <f t="shared" si="43"/>
        <v/>
      </c>
      <c r="AI264" s="197"/>
      <c r="AJ264" s="197"/>
      <c r="AK264" s="198"/>
      <c r="AL264" s="152">
        <f t="shared" si="51"/>
        <v>0</v>
      </c>
      <c r="AM264" s="152">
        <f t="shared" si="52"/>
        <v>0</v>
      </c>
      <c r="AN264" s="152">
        <f t="shared" si="45"/>
        <v>0</v>
      </c>
      <c r="AO264" s="152" t="str">
        <f t="shared" si="53"/>
        <v/>
      </c>
      <c r="AP264" s="209">
        <f t="shared" si="54"/>
        <v>0</v>
      </c>
      <c r="AQ264" s="209">
        <f t="shared" si="55"/>
        <v>0</v>
      </c>
    </row>
    <row r="265" spans="1:43" s="29" customFormat="1" ht="25" customHeight="1">
      <c r="A265" s="201">
        <f t="shared" si="46"/>
        <v>254</v>
      </c>
      <c r="B265" s="49" t="str">
        <f t="shared" si="44"/>
        <v/>
      </c>
      <c r="C265" s="201"/>
      <c r="D265" s="45" t="str">
        <f t="shared" si="47"/>
        <v/>
      </c>
      <c r="E265" s="45" t="str">
        <f t="shared" si="48"/>
        <v/>
      </c>
      <c r="F265" s="195"/>
      <c r="G265" s="202"/>
      <c r="H265" s="195"/>
      <c r="I265" s="45" t="str">
        <f>IF(OR(G265="",H265="",U265=""),"",IFERROR(VLOOKUP(G265&amp;H265&amp;U265,※編集不可※選択項目!$K$3:$P$51,5,FALSE),"該当なし"))</f>
        <v/>
      </c>
      <c r="J265" s="203"/>
      <c r="K265" s="195"/>
      <c r="L265" s="45" t="str">
        <f t="shared" si="56"/>
        <v/>
      </c>
      <c r="M265" s="195"/>
      <c r="N265" s="195"/>
      <c r="O265" s="45"/>
      <c r="P265" s="45"/>
      <c r="Q265" s="45"/>
      <c r="R265" s="45"/>
      <c r="S265" s="46" t="str">
        <f t="shared" si="49"/>
        <v/>
      </c>
      <c r="T265" s="204"/>
      <c r="U265" s="205"/>
      <c r="V265" s="206"/>
      <c r="W265" s="205"/>
      <c r="X265" s="206"/>
      <c r="Y265" s="195"/>
      <c r="Z265" s="207"/>
      <c r="AA265" s="203"/>
      <c r="AB265" s="208"/>
      <c r="AC265" s="70"/>
      <c r="AD265" s="28" t="e">
        <f>INDEX(※編集不可※選択項目!$P$3:$P$51,MATCH(入力例!G265&amp;入力例!H265&amp;入力例!I265,※編集不可※選択項目!$Q$3:$Q$51,0))</f>
        <v>#N/A</v>
      </c>
      <c r="AE265" s="28" t="str">
        <f>IF(I265&lt;&gt;"該当なし","",
IF(G265&amp;H265=※編集不可※選択項目!$J$3,VLOOKUP(入力例!U265,※編集不可※選択項目!$N$2:$P$13,3,TRUE),
IF(G265&amp;H265=※編集不可※選択項目!$J$15,VLOOKUP(入力例!U265,※編集不可※選択項目!$N$14:$P$25,3,TRUE),
IF(G265&amp;H265=※編集不可※選択項目!$J$27,VLOOKUP(入力例!U265,※編集不可※選択項目!$N$26:$P$41,3,TRUE),
IF(G265&amp;H265=※編集不可※選択項目!$J$43,VLOOKUP(入力例!U265,※編集不可※選択項目!$N$42:$P$46,3,TRUE),
IF(G265&amp;H265=※編集不可※選択項目!$J$48,VLOOKUP(入力例!U265,※編集不可※選択項目!$N$48:$P$51,3,TRUE),""))))))</f>
        <v/>
      </c>
      <c r="AF265" s="29" t="e">
        <f>VLOOKUP(Y265&amp;G265&amp;H265,※編集不可※選択項目!U:V,2,FALSE)</f>
        <v>#N/A</v>
      </c>
      <c r="AG265" s="28" t="str">
        <f t="shared" si="50"/>
        <v/>
      </c>
      <c r="AH265" s="29" t="str">
        <f t="shared" si="43"/>
        <v/>
      </c>
      <c r="AI265" s="197"/>
      <c r="AJ265" s="197"/>
      <c r="AK265" s="198"/>
      <c r="AL265" s="152">
        <f t="shared" si="51"/>
        <v>0</v>
      </c>
      <c r="AM265" s="152">
        <f t="shared" si="52"/>
        <v>0</v>
      </c>
      <c r="AN265" s="152">
        <f t="shared" si="45"/>
        <v>0</v>
      </c>
      <c r="AO265" s="152" t="str">
        <f t="shared" si="53"/>
        <v/>
      </c>
      <c r="AP265" s="209">
        <f t="shared" si="54"/>
        <v>0</v>
      </c>
      <c r="AQ265" s="209">
        <f t="shared" si="55"/>
        <v>0</v>
      </c>
    </row>
    <row r="266" spans="1:43" s="29" customFormat="1" ht="25" customHeight="1">
      <c r="A266" s="201">
        <f t="shared" si="46"/>
        <v>255</v>
      </c>
      <c r="B266" s="49" t="str">
        <f t="shared" si="44"/>
        <v/>
      </c>
      <c r="C266" s="201"/>
      <c r="D266" s="45" t="str">
        <f t="shared" si="47"/>
        <v/>
      </c>
      <c r="E266" s="45" t="str">
        <f t="shared" si="48"/>
        <v/>
      </c>
      <c r="F266" s="195"/>
      <c r="G266" s="202"/>
      <c r="H266" s="195"/>
      <c r="I266" s="45" t="str">
        <f>IF(OR(G266="",H266="",U266=""),"",IFERROR(VLOOKUP(G266&amp;H266&amp;U266,※編集不可※選択項目!$K$3:$P$51,5,FALSE),"該当なし"))</f>
        <v/>
      </c>
      <c r="J266" s="203"/>
      <c r="K266" s="195"/>
      <c r="L266" s="45" t="str">
        <f t="shared" si="56"/>
        <v/>
      </c>
      <c r="M266" s="195"/>
      <c r="N266" s="195"/>
      <c r="O266" s="45"/>
      <c r="P266" s="45"/>
      <c r="Q266" s="45"/>
      <c r="R266" s="45"/>
      <c r="S266" s="46" t="str">
        <f t="shared" si="49"/>
        <v/>
      </c>
      <c r="T266" s="204"/>
      <c r="U266" s="205"/>
      <c r="V266" s="206"/>
      <c r="W266" s="205"/>
      <c r="X266" s="206"/>
      <c r="Y266" s="195"/>
      <c r="Z266" s="207"/>
      <c r="AA266" s="203"/>
      <c r="AB266" s="208"/>
      <c r="AC266" s="70"/>
      <c r="AD266" s="28" t="e">
        <f>INDEX(※編集不可※選択項目!$P$3:$P$51,MATCH(入力例!G266&amp;入力例!H266&amp;入力例!I266,※編集不可※選択項目!$Q$3:$Q$51,0))</f>
        <v>#N/A</v>
      </c>
      <c r="AE266" s="28" t="str">
        <f>IF(I266&lt;&gt;"該当なし","",
IF(G266&amp;H266=※編集不可※選択項目!$J$3,VLOOKUP(入力例!U266,※編集不可※選択項目!$N$2:$P$13,3,TRUE),
IF(G266&amp;H266=※編集不可※選択項目!$J$15,VLOOKUP(入力例!U266,※編集不可※選択項目!$N$14:$P$25,3,TRUE),
IF(G266&amp;H266=※編集不可※選択項目!$J$27,VLOOKUP(入力例!U266,※編集不可※選択項目!$N$26:$P$41,3,TRUE),
IF(G266&amp;H266=※編集不可※選択項目!$J$43,VLOOKUP(入力例!U266,※編集不可※選択項目!$N$42:$P$46,3,TRUE),
IF(G266&amp;H266=※編集不可※選択項目!$J$48,VLOOKUP(入力例!U266,※編集不可※選択項目!$N$48:$P$51,3,TRUE),""))))))</f>
        <v/>
      </c>
      <c r="AF266" s="29" t="e">
        <f>VLOOKUP(Y266&amp;G266&amp;H266,※編集不可※選択項目!U:V,2,FALSE)</f>
        <v>#N/A</v>
      </c>
      <c r="AG266" s="28" t="str">
        <f t="shared" si="50"/>
        <v/>
      </c>
      <c r="AH266" s="29" t="str">
        <f t="shared" si="43"/>
        <v/>
      </c>
      <c r="AI266" s="197"/>
      <c r="AJ266" s="197"/>
      <c r="AK266" s="198"/>
      <c r="AL266" s="152">
        <f t="shared" si="51"/>
        <v>0</v>
      </c>
      <c r="AM266" s="152">
        <f t="shared" si="52"/>
        <v>0</v>
      </c>
      <c r="AN266" s="152">
        <f t="shared" si="45"/>
        <v>0</v>
      </c>
      <c r="AO266" s="152" t="str">
        <f t="shared" si="53"/>
        <v/>
      </c>
      <c r="AP266" s="209">
        <f t="shared" si="54"/>
        <v>0</v>
      </c>
      <c r="AQ266" s="209">
        <f t="shared" si="55"/>
        <v>0</v>
      </c>
    </row>
    <row r="267" spans="1:43" s="29" customFormat="1" ht="25" customHeight="1">
      <c r="A267" s="201">
        <f t="shared" si="46"/>
        <v>256</v>
      </c>
      <c r="B267" s="49" t="str">
        <f t="shared" si="44"/>
        <v/>
      </c>
      <c r="C267" s="201"/>
      <c r="D267" s="45" t="str">
        <f t="shared" si="47"/>
        <v/>
      </c>
      <c r="E267" s="45" t="str">
        <f t="shared" si="48"/>
        <v/>
      </c>
      <c r="F267" s="195"/>
      <c r="G267" s="202"/>
      <c r="H267" s="195"/>
      <c r="I267" s="45" t="str">
        <f>IF(OR(G267="",H267="",U267=""),"",IFERROR(VLOOKUP(G267&amp;H267&amp;U267,※編集不可※選択項目!$K$3:$P$51,5,FALSE),"該当なし"))</f>
        <v/>
      </c>
      <c r="J267" s="203"/>
      <c r="K267" s="195"/>
      <c r="L267" s="45" t="str">
        <f t="shared" si="56"/>
        <v/>
      </c>
      <c r="M267" s="195"/>
      <c r="N267" s="195"/>
      <c r="O267" s="45"/>
      <c r="P267" s="45"/>
      <c r="Q267" s="45"/>
      <c r="R267" s="45"/>
      <c r="S267" s="46" t="str">
        <f t="shared" si="49"/>
        <v/>
      </c>
      <c r="T267" s="204"/>
      <c r="U267" s="205"/>
      <c r="V267" s="206"/>
      <c r="W267" s="205"/>
      <c r="X267" s="206"/>
      <c r="Y267" s="195"/>
      <c r="Z267" s="207"/>
      <c r="AA267" s="203"/>
      <c r="AB267" s="208"/>
      <c r="AC267" s="70"/>
      <c r="AD267" s="28" t="e">
        <f>INDEX(※編集不可※選択項目!$P$3:$P$51,MATCH(入力例!G267&amp;入力例!H267&amp;入力例!I267,※編集不可※選択項目!$Q$3:$Q$51,0))</f>
        <v>#N/A</v>
      </c>
      <c r="AE267" s="28" t="str">
        <f>IF(I267&lt;&gt;"該当なし","",
IF(G267&amp;H267=※編集不可※選択項目!$J$3,VLOOKUP(入力例!U267,※編集不可※選択項目!$N$2:$P$13,3,TRUE),
IF(G267&amp;H267=※編集不可※選択項目!$J$15,VLOOKUP(入力例!U267,※編集不可※選択項目!$N$14:$P$25,3,TRUE),
IF(G267&amp;H267=※編集不可※選択項目!$J$27,VLOOKUP(入力例!U267,※編集不可※選択項目!$N$26:$P$41,3,TRUE),
IF(G267&amp;H267=※編集不可※選択項目!$J$43,VLOOKUP(入力例!U267,※編集不可※選択項目!$N$42:$P$46,3,TRUE),
IF(G267&amp;H267=※編集不可※選択項目!$J$48,VLOOKUP(入力例!U267,※編集不可※選択項目!$N$48:$P$51,3,TRUE),""))))))</f>
        <v/>
      </c>
      <c r="AF267" s="29" t="e">
        <f>VLOOKUP(Y267&amp;G267&amp;H267,※編集不可※選択項目!U:V,2,FALSE)</f>
        <v>#N/A</v>
      </c>
      <c r="AG267" s="28" t="str">
        <f t="shared" si="50"/>
        <v/>
      </c>
      <c r="AH267" s="29" t="str">
        <f t="shared" ref="AH267:AH330" si="57">IF(K267="","","（"&amp;K267&amp;"）")</f>
        <v/>
      </c>
      <c r="AI267" s="197"/>
      <c r="AJ267" s="197"/>
      <c r="AK267" s="198"/>
      <c r="AL267" s="152">
        <f t="shared" si="51"/>
        <v>0</v>
      </c>
      <c r="AM267" s="152">
        <f t="shared" si="52"/>
        <v>0</v>
      </c>
      <c r="AN267" s="152">
        <f t="shared" si="45"/>
        <v>0</v>
      </c>
      <c r="AO267" s="152" t="str">
        <f t="shared" si="53"/>
        <v/>
      </c>
      <c r="AP267" s="209">
        <f t="shared" si="54"/>
        <v>0</v>
      </c>
      <c r="AQ267" s="209">
        <f t="shared" si="55"/>
        <v>0</v>
      </c>
    </row>
    <row r="268" spans="1:43" s="29" customFormat="1" ht="25" customHeight="1">
      <c r="A268" s="201">
        <f t="shared" si="46"/>
        <v>257</v>
      </c>
      <c r="B268" s="49" t="str">
        <f t="shared" ref="B268:B331" si="58">IF($C268="","","高効率空調")</f>
        <v/>
      </c>
      <c r="C268" s="201"/>
      <c r="D268" s="45" t="str">
        <f t="shared" si="47"/>
        <v/>
      </c>
      <c r="E268" s="45" t="str">
        <f t="shared" si="48"/>
        <v/>
      </c>
      <c r="F268" s="195"/>
      <c r="G268" s="202"/>
      <c r="H268" s="195"/>
      <c r="I268" s="45" t="str">
        <f>IF(OR(G268="",H268="",U268=""),"",IFERROR(VLOOKUP(G268&amp;H268&amp;U268,※編集不可※選択項目!$K$3:$P$51,5,FALSE),"該当なし"))</f>
        <v/>
      </c>
      <c r="J268" s="203"/>
      <c r="K268" s="195"/>
      <c r="L268" s="45" t="str">
        <f t="shared" si="56"/>
        <v/>
      </c>
      <c r="M268" s="195"/>
      <c r="N268" s="195"/>
      <c r="O268" s="45"/>
      <c r="P268" s="45"/>
      <c r="Q268" s="45"/>
      <c r="R268" s="45"/>
      <c r="S268" s="46" t="str">
        <f t="shared" si="49"/>
        <v/>
      </c>
      <c r="T268" s="204"/>
      <c r="U268" s="205"/>
      <c r="V268" s="206"/>
      <c r="W268" s="205"/>
      <c r="X268" s="206"/>
      <c r="Y268" s="195"/>
      <c r="Z268" s="207"/>
      <c r="AA268" s="203"/>
      <c r="AB268" s="208"/>
      <c r="AC268" s="70"/>
      <c r="AD268" s="28" t="e">
        <f>INDEX(※編集不可※選択項目!$P$3:$P$51,MATCH(入力例!G268&amp;入力例!H268&amp;入力例!I268,※編集不可※選択項目!$Q$3:$Q$51,0))</f>
        <v>#N/A</v>
      </c>
      <c r="AE268" s="28" t="str">
        <f>IF(I268&lt;&gt;"該当なし","",
IF(G268&amp;H268=※編集不可※選択項目!$J$3,VLOOKUP(入力例!U268,※編集不可※選択項目!$N$2:$P$13,3,TRUE),
IF(G268&amp;H268=※編集不可※選択項目!$J$15,VLOOKUP(入力例!U268,※編集不可※選択項目!$N$14:$P$25,3,TRUE),
IF(G268&amp;H268=※編集不可※選択項目!$J$27,VLOOKUP(入力例!U268,※編集不可※選択項目!$N$26:$P$41,3,TRUE),
IF(G268&amp;H268=※編集不可※選択項目!$J$43,VLOOKUP(入力例!U268,※編集不可※選択項目!$N$42:$P$46,3,TRUE),
IF(G268&amp;H268=※編集不可※選択項目!$J$48,VLOOKUP(入力例!U268,※編集不可※選択項目!$N$48:$P$51,3,TRUE),""))))))</f>
        <v/>
      </c>
      <c r="AF268" s="29" t="e">
        <f>VLOOKUP(Y268&amp;G268&amp;H268,※編集不可※選択項目!U:V,2,FALSE)</f>
        <v>#N/A</v>
      </c>
      <c r="AG268" s="28" t="str">
        <f t="shared" si="50"/>
        <v/>
      </c>
      <c r="AH268" s="29" t="str">
        <f t="shared" si="57"/>
        <v/>
      </c>
      <c r="AI268" s="197"/>
      <c r="AJ268" s="197"/>
      <c r="AK268" s="198"/>
      <c r="AL268" s="152">
        <f t="shared" si="51"/>
        <v>0</v>
      </c>
      <c r="AM268" s="152">
        <f t="shared" si="52"/>
        <v>0</v>
      </c>
      <c r="AN268" s="152">
        <f t="shared" ref="AN268:AN331" si="59">IF(AND($J268&lt;&gt;"",COUNTIF($J268,"*■*")&gt;0,$AA268=""),1,0)</f>
        <v>0</v>
      </c>
      <c r="AO268" s="152" t="str">
        <f t="shared" si="53"/>
        <v/>
      </c>
      <c r="AP268" s="209">
        <f t="shared" si="54"/>
        <v>0</v>
      </c>
      <c r="AQ268" s="209">
        <f t="shared" si="55"/>
        <v>0</v>
      </c>
    </row>
    <row r="269" spans="1:43" s="29" customFormat="1" ht="25" customHeight="1">
      <c r="A269" s="201">
        <f t="shared" ref="A269:A332" si="60">ROW()-11</f>
        <v>258</v>
      </c>
      <c r="B269" s="49" t="str">
        <f t="shared" si="58"/>
        <v/>
      </c>
      <c r="C269" s="201"/>
      <c r="D269" s="45" t="str">
        <f t="shared" ref="D269:D332" si="61">IF($B269&lt;&gt;"",$C$2,"")</f>
        <v/>
      </c>
      <c r="E269" s="45" t="str">
        <f t="shared" ref="E269:E332" si="62">IF($B269&lt;&gt;"",$F$2,"")</f>
        <v/>
      </c>
      <c r="F269" s="195"/>
      <c r="G269" s="202"/>
      <c r="H269" s="195"/>
      <c r="I269" s="45" t="str">
        <f>IF(OR(G269="",H269="",U269=""),"",IFERROR(VLOOKUP(G269&amp;H269&amp;U269,※編集不可※選択項目!$K$3:$P$51,5,FALSE),"該当なし"))</f>
        <v/>
      </c>
      <c r="J269" s="203"/>
      <c r="K269" s="195"/>
      <c r="L269" s="45" t="str">
        <f t="shared" si="56"/>
        <v/>
      </c>
      <c r="M269" s="195"/>
      <c r="N269" s="195"/>
      <c r="O269" s="45"/>
      <c r="P269" s="45"/>
      <c r="Q269" s="45"/>
      <c r="R269" s="45"/>
      <c r="S269" s="46" t="str">
        <f t="shared" ref="S269:S332" si="63">IF($M269="連結","連結前のすべての室外機が、基準を満たしていること",IF(U269="","",AG269))</f>
        <v/>
      </c>
      <c r="T269" s="204"/>
      <c r="U269" s="205"/>
      <c r="V269" s="206"/>
      <c r="W269" s="205"/>
      <c r="X269" s="206"/>
      <c r="Y269" s="195"/>
      <c r="Z269" s="207"/>
      <c r="AA269" s="203"/>
      <c r="AB269" s="208"/>
      <c r="AC269" s="70"/>
      <c r="AD269" s="28" t="e">
        <f>INDEX(※編集不可※選択項目!$P$3:$P$51,MATCH(入力例!G269&amp;入力例!H269&amp;入力例!I269,※編集不可※選択項目!$Q$3:$Q$51,0))</f>
        <v>#N/A</v>
      </c>
      <c r="AE269" s="28" t="str">
        <f>IF(I269&lt;&gt;"該当なし","",
IF(G269&amp;H269=※編集不可※選択項目!$J$3,VLOOKUP(入力例!U269,※編集不可※選択項目!$N$2:$P$13,3,TRUE),
IF(G269&amp;H269=※編集不可※選択項目!$J$15,VLOOKUP(入力例!U269,※編集不可※選択項目!$N$14:$P$25,3,TRUE),
IF(G269&amp;H269=※編集不可※選択項目!$J$27,VLOOKUP(入力例!U269,※編集不可※選択項目!$N$26:$P$41,3,TRUE),
IF(G269&amp;H269=※編集不可※選択項目!$J$43,VLOOKUP(入力例!U269,※編集不可※選択項目!$N$42:$P$46,3,TRUE),
IF(G269&amp;H269=※編集不可※選択項目!$J$48,VLOOKUP(入力例!U269,※編集不可※選択項目!$N$48:$P$51,3,TRUE),""))))))</f>
        <v/>
      </c>
      <c r="AF269" s="29" t="e">
        <f>VLOOKUP(Y269&amp;G269&amp;H269,※編集不可※選択項目!U:V,2,FALSE)</f>
        <v>#N/A</v>
      </c>
      <c r="AG269" s="28" t="str">
        <f t="shared" ref="AG269:AG332" si="64">IF(I269="該当なし",_xlfn.IFNA(ROUNDDOWN(AE269*AF269,1),""),_xlfn.IFNA(ROUNDDOWN(AD269*AF269,1),""))</f>
        <v/>
      </c>
      <c r="AH269" s="29" t="str">
        <f t="shared" si="57"/>
        <v/>
      </c>
      <c r="AI269" s="197"/>
      <c r="AJ269" s="197"/>
      <c r="AK269" s="198"/>
      <c r="AL269" s="152">
        <f t="shared" ref="AL269:AL332" si="65">IF(AND(($C269&lt;&gt;""),(OR($C$2="",$F$2="",$G$3="",F269="",G269="",H269="",J269="",M269="",N269="",T269="",U269="",V269="",W269="",X269="",Y269=""))),1,0)</f>
        <v>0</v>
      </c>
      <c r="AM269" s="152">
        <f t="shared" ref="AM269:AM332" si="66">IF(AND(M269="連結",N269=""),1,0)</f>
        <v>0</v>
      </c>
      <c r="AN269" s="152">
        <f t="shared" si="59"/>
        <v>0</v>
      </c>
      <c r="AO269" s="152" t="str">
        <f t="shared" ref="AO269:AO332" si="67">IF(L269="","",TEXT(L269,"G/標準"))</f>
        <v/>
      </c>
      <c r="AP269" s="209">
        <f t="shared" ref="AP269:AP332" si="68">IF(AO269="",0,COUNTIF($AO$12:$AO$1048576,AO269))</f>
        <v>0</v>
      </c>
      <c r="AQ269" s="209">
        <f t="shared" ref="AQ269:AQ332" si="69">IF(AND($T269&lt;&gt;"",$T269&lt;$S269),1,0)</f>
        <v>0</v>
      </c>
    </row>
    <row r="270" spans="1:43" s="29" customFormat="1" ht="25" customHeight="1">
      <c r="A270" s="201">
        <f t="shared" si="60"/>
        <v>259</v>
      </c>
      <c r="B270" s="49" t="str">
        <f t="shared" si="58"/>
        <v/>
      </c>
      <c r="C270" s="201"/>
      <c r="D270" s="45" t="str">
        <f t="shared" si="61"/>
        <v/>
      </c>
      <c r="E270" s="45" t="str">
        <f t="shared" si="62"/>
        <v/>
      </c>
      <c r="F270" s="195"/>
      <c r="G270" s="202"/>
      <c r="H270" s="195"/>
      <c r="I270" s="45" t="str">
        <f>IF(OR(G270="",H270="",U270=""),"",IFERROR(VLOOKUP(G270&amp;H270&amp;U270,※編集不可※選択項目!$K$3:$P$51,5,FALSE),"該当なし"))</f>
        <v/>
      </c>
      <c r="J270" s="203"/>
      <c r="K270" s="195"/>
      <c r="L270" s="45" t="str">
        <f t="shared" si="56"/>
        <v/>
      </c>
      <c r="M270" s="195"/>
      <c r="N270" s="195"/>
      <c r="O270" s="45"/>
      <c r="P270" s="45"/>
      <c r="Q270" s="45"/>
      <c r="R270" s="45"/>
      <c r="S270" s="46" t="str">
        <f t="shared" si="63"/>
        <v/>
      </c>
      <c r="T270" s="204"/>
      <c r="U270" s="205"/>
      <c r="V270" s="206"/>
      <c r="W270" s="205"/>
      <c r="X270" s="206"/>
      <c r="Y270" s="195"/>
      <c r="Z270" s="207"/>
      <c r="AA270" s="203"/>
      <c r="AB270" s="208"/>
      <c r="AC270" s="70"/>
      <c r="AD270" s="28" t="e">
        <f>INDEX(※編集不可※選択項目!$P$3:$P$51,MATCH(入力例!G270&amp;入力例!H270&amp;入力例!I270,※編集不可※選択項目!$Q$3:$Q$51,0))</f>
        <v>#N/A</v>
      </c>
      <c r="AE270" s="28" t="str">
        <f>IF(I270&lt;&gt;"該当なし","",
IF(G270&amp;H270=※編集不可※選択項目!$J$3,VLOOKUP(入力例!U270,※編集不可※選択項目!$N$2:$P$13,3,TRUE),
IF(G270&amp;H270=※編集不可※選択項目!$J$15,VLOOKUP(入力例!U270,※編集不可※選択項目!$N$14:$P$25,3,TRUE),
IF(G270&amp;H270=※編集不可※選択項目!$J$27,VLOOKUP(入力例!U270,※編集不可※選択項目!$N$26:$P$41,3,TRUE),
IF(G270&amp;H270=※編集不可※選択項目!$J$43,VLOOKUP(入力例!U270,※編集不可※選択項目!$N$42:$P$46,3,TRUE),
IF(G270&amp;H270=※編集不可※選択項目!$J$48,VLOOKUP(入力例!U270,※編集不可※選択項目!$N$48:$P$51,3,TRUE),""))))))</f>
        <v/>
      </c>
      <c r="AF270" s="29" t="e">
        <f>VLOOKUP(Y270&amp;G270&amp;H270,※編集不可※選択項目!U:V,2,FALSE)</f>
        <v>#N/A</v>
      </c>
      <c r="AG270" s="28" t="str">
        <f t="shared" si="64"/>
        <v/>
      </c>
      <c r="AH270" s="29" t="str">
        <f t="shared" si="57"/>
        <v/>
      </c>
      <c r="AI270" s="197"/>
      <c r="AJ270" s="197"/>
      <c r="AK270" s="198"/>
      <c r="AL270" s="152">
        <f t="shared" si="65"/>
        <v>0</v>
      </c>
      <c r="AM270" s="152">
        <f t="shared" si="66"/>
        <v>0</v>
      </c>
      <c r="AN270" s="152">
        <f t="shared" si="59"/>
        <v>0</v>
      </c>
      <c r="AO270" s="152" t="str">
        <f t="shared" si="67"/>
        <v/>
      </c>
      <c r="AP270" s="209">
        <f t="shared" si="68"/>
        <v>0</v>
      </c>
      <c r="AQ270" s="209">
        <f t="shared" si="69"/>
        <v>0</v>
      </c>
    </row>
    <row r="271" spans="1:43" s="29" customFormat="1" ht="25" customHeight="1">
      <c r="A271" s="201">
        <f t="shared" si="60"/>
        <v>260</v>
      </c>
      <c r="B271" s="49" t="str">
        <f t="shared" si="58"/>
        <v/>
      </c>
      <c r="C271" s="201"/>
      <c r="D271" s="45" t="str">
        <f t="shared" si="61"/>
        <v/>
      </c>
      <c r="E271" s="45" t="str">
        <f t="shared" si="62"/>
        <v/>
      </c>
      <c r="F271" s="195"/>
      <c r="G271" s="202"/>
      <c r="H271" s="195"/>
      <c r="I271" s="45" t="str">
        <f>IF(OR(G271="",H271="",U271=""),"",IFERROR(VLOOKUP(G271&amp;H271&amp;U271,※編集不可※選択項目!$K$3:$P$51,5,FALSE),"該当なし"))</f>
        <v/>
      </c>
      <c r="J271" s="203"/>
      <c r="K271" s="195"/>
      <c r="L271" s="45" t="str">
        <f t="shared" si="56"/>
        <v/>
      </c>
      <c r="M271" s="195"/>
      <c r="N271" s="195"/>
      <c r="O271" s="45"/>
      <c r="P271" s="45"/>
      <c r="Q271" s="45"/>
      <c r="R271" s="45"/>
      <c r="S271" s="46" t="str">
        <f t="shared" si="63"/>
        <v/>
      </c>
      <c r="T271" s="204"/>
      <c r="U271" s="205"/>
      <c r="V271" s="206"/>
      <c r="W271" s="205"/>
      <c r="X271" s="206"/>
      <c r="Y271" s="195"/>
      <c r="Z271" s="207"/>
      <c r="AA271" s="203"/>
      <c r="AB271" s="208"/>
      <c r="AC271" s="70"/>
      <c r="AD271" s="28" t="e">
        <f>INDEX(※編集不可※選択項目!$P$3:$P$51,MATCH(入力例!G271&amp;入力例!H271&amp;入力例!I271,※編集不可※選択項目!$Q$3:$Q$51,0))</f>
        <v>#N/A</v>
      </c>
      <c r="AE271" s="28" t="str">
        <f>IF(I271&lt;&gt;"該当なし","",
IF(G271&amp;H271=※編集不可※選択項目!$J$3,VLOOKUP(入力例!U271,※編集不可※選択項目!$N$2:$P$13,3,TRUE),
IF(G271&amp;H271=※編集不可※選択項目!$J$15,VLOOKUP(入力例!U271,※編集不可※選択項目!$N$14:$P$25,3,TRUE),
IF(G271&amp;H271=※編集不可※選択項目!$J$27,VLOOKUP(入力例!U271,※編集不可※選択項目!$N$26:$P$41,3,TRUE),
IF(G271&amp;H271=※編集不可※選択項目!$J$43,VLOOKUP(入力例!U271,※編集不可※選択項目!$N$42:$P$46,3,TRUE),
IF(G271&amp;H271=※編集不可※選択項目!$J$48,VLOOKUP(入力例!U271,※編集不可※選択項目!$N$48:$P$51,3,TRUE),""))))))</f>
        <v/>
      </c>
      <c r="AF271" s="29" t="e">
        <f>VLOOKUP(Y271&amp;G271&amp;H271,※編集不可※選択項目!U:V,2,FALSE)</f>
        <v>#N/A</v>
      </c>
      <c r="AG271" s="28" t="str">
        <f t="shared" si="64"/>
        <v/>
      </c>
      <c r="AH271" s="29" t="str">
        <f t="shared" si="57"/>
        <v/>
      </c>
      <c r="AI271" s="197"/>
      <c r="AJ271" s="197"/>
      <c r="AK271" s="198"/>
      <c r="AL271" s="152">
        <f t="shared" si="65"/>
        <v>0</v>
      </c>
      <c r="AM271" s="152">
        <f t="shared" si="66"/>
        <v>0</v>
      </c>
      <c r="AN271" s="152">
        <f t="shared" si="59"/>
        <v>0</v>
      </c>
      <c r="AO271" s="152" t="str">
        <f t="shared" si="67"/>
        <v/>
      </c>
      <c r="AP271" s="209">
        <f t="shared" si="68"/>
        <v>0</v>
      </c>
      <c r="AQ271" s="209">
        <f t="shared" si="69"/>
        <v>0</v>
      </c>
    </row>
    <row r="272" spans="1:43" s="29" customFormat="1" ht="25" customHeight="1">
      <c r="A272" s="201">
        <f t="shared" si="60"/>
        <v>261</v>
      </c>
      <c r="B272" s="49" t="str">
        <f t="shared" si="58"/>
        <v/>
      </c>
      <c r="C272" s="201"/>
      <c r="D272" s="45" t="str">
        <f t="shared" si="61"/>
        <v/>
      </c>
      <c r="E272" s="45" t="str">
        <f t="shared" si="62"/>
        <v/>
      </c>
      <c r="F272" s="195"/>
      <c r="G272" s="202"/>
      <c r="H272" s="195"/>
      <c r="I272" s="45" t="str">
        <f>IF(OR(G272="",H272="",U272=""),"",IFERROR(VLOOKUP(G272&amp;H272&amp;U272,※編集不可※選択項目!$K$3:$P$51,5,FALSE),"該当なし"))</f>
        <v/>
      </c>
      <c r="J272" s="203"/>
      <c r="K272" s="195"/>
      <c r="L272" s="45" t="str">
        <f t="shared" si="56"/>
        <v/>
      </c>
      <c r="M272" s="195"/>
      <c r="N272" s="195"/>
      <c r="O272" s="45"/>
      <c r="P272" s="45"/>
      <c r="Q272" s="45"/>
      <c r="R272" s="45"/>
      <c r="S272" s="46" t="str">
        <f t="shared" si="63"/>
        <v/>
      </c>
      <c r="T272" s="204"/>
      <c r="U272" s="205"/>
      <c r="V272" s="206"/>
      <c r="W272" s="205"/>
      <c r="X272" s="206"/>
      <c r="Y272" s="195"/>
      <c r="Z272" s="207"/>
      <c r="AA272" s="203"/>
      <c r="AB272" s="208"/>
      <c r="AC272" s="70"/>
      <c r="AD272" s="28" t="e">
        <f>INDEX(※編集不可※選択項目!$P$3:$P$51,MATCH(入力例!G272&amp;入力例!H272&amp;入力例!I272,※編集不可※選択項目!$Q$3:$Q$51,0))</f>
        <v>#N/A</v>
      </c>
      <c r="AE272" s="28" t="str">
        <f>IF(I272&lt;&gt;"該当なし","",
IF(G272&amp;H272=※編集不可※選択項目!$J$3,VLOOKUP(入力例!U272,※編集不可※選択項目!$N$2:$P$13,3,TRUE),
IF(G272&amp;H272=※編集不可※選択項目!$J$15,VLOOKUP(入力例!U272,※編集不可※選択項目!$N$14:$P$25,3,TRUE),
IF(G272&amp;H272=※編集不可※選択項目!$J$27,VLOOKUP(入力例!U272,※編集不可※選択項目!$N$26:$P$41,3,TRUE),
IF(G272&amp;H272=※編集不可※選択項目!$J$43,VLOOKUP(入力例!U272,※編集不可※選択項目!$N$42:$P$46,3,TRUE),
IF(G272&amp;H272=※編集不可※選択項目!$J$48,VLOOKUP(入力例!U272,※編集不可※選択項目!$N$48:$P$51,3,TRUE),""))))))</f>
        <v/>
      </c>
      <c r="AF272" s="29" t="e">
        <f>VLOOKUP(Y272&amp;G272&amp;H272,※編集不可※選択項目!U:V,2,FALSE)</f>
        <v>#N/A</v>
      </c>
      <c r="AG272" s="28" t="str">
        <f t="shared" si="64"/>
        <v/>
      </c>
      <c r="AH272" s="29" t="str">
        <f t="shared" si="57"/>
        <v/>
      </c>
      <c r="AI272" s="197"/>
      <c r="AJ272" s="197"/>
      <c r="AK272" s="198"/>
      <c r="AL272" s="152">
        <f t="shared" si="65"/>
        <v>0</v>
      </c>
      <c r="AM272" s="152">
        <f t="shared" si="66"/>
        <v>0</v>
      </c>
      <c r="AN272" s="152">
        <f t="shared" si="59"/>
        <v>0</v>
      </c>
      <c r="AO272" s="152" t="str">
        <f t="shared" si="67"/>
        <v/>
      </c>
      <c r="AP272" s="209">
        <f t="shared" si="68"/>
        <v>0</v>
      </c>
      <c r="AQ272" s="209">
        <f t="shared" si="69"/>
        <v>0</v>
      </c>
    </row>
    <row r="273" spans="1:43" s="29" customFormat="1" ht="25" customHeight="1">
      <c r="A273" s="201">
        <f t="shared" si="60"/>
        <v>262</v>
      </c>
      <c r="B273" s="49" t="str">
        <f t="shared" si="58"/>
        <v/>
      </c>
      <c r="C273" s="201"/>
      <c r="D273" s="45" t="str">
        <f t="shared" si="61"/>
        <v/>
      </c>
      <c r="E273" s="45" t="str">
        <f t="shared" si="62"/>
        <v/>
      </c>
      <c r="F273" s="195"/>
      <c r="G273" s="202"/>
      <c r="H273" s="195"/>
      <c r="I273" s="45" t="str">
        <f>IF(OR(G273="",H273="",U273=""),"",IFERROR(VLOOKUP(G273&amp;H273&amp;U273,※編集不可※選択項目!$K$3:$P$51,5,FALSE),"該当なし"))</f>
        <v/>
      </c>
      <c r="J273" s="203"/>
      <c r="K273" s="195"/>
      <c r="L273" s="45" t="str">
        <f t="shared" ref="L273:L336" si="70">IF(J273="","",J273&amp;"（"&amp;K273&amp;"）")</f>
        <v/>
      </c>
      <c r="M273" s="195"/>
      <c r="N273" s="195"/>
      <c r="O273" s="45"/>
      <c r="P273" s="45"/>
      <c r="Q273" s="45"/>
      <c r="R273" s="45"/>
      <c r="S273" s="46" t="str">
        <f t="shared" si="63"/>
        <v/>
      </c>
      <c r="T273" s="204"/>
      <c r="U273" s="205"/>
      <c r="V273" s="206"/>
      <c r="W273" s="205"/>
      <c r="X273" s="206"/>
      <c r="Y273" s="195"/>
      <c r="Z273" s="207"/>
      <c r="AA273" s="203"/>
      <c r="AB273" s="208"/>
      <c r="AC273" s="70"/>
      <c r="AD273" s="28" t="e">
        <f>INDEX(※編集不可※選択項目!$P$3:$P$51,MATCH(入力例!G273&amp;入力例!H273&amp;入力例!I273,※編集不可※選択項目!$Q$3:$Q$51,0))</f>
        <v>#N/A</v>
      </c>
      <c r="AE273" s="28" t="str">
        <f>IF(I273&lt;&gt;"該当なし","",
IF(G273&amp;H273=※編集不可※選択項目!$J$3,VLOOKUP(入力例!U273,※編集不可※選択項目!$N$2:$P$13,3,TRUE),
IF(G273&amp;H273=※編集不可※選択項目!$J$15,VLOOKUP(入力例!U273,※編集不可※選択項目!$N$14:$P$25,3,TRUE),
IF(G273&amp;H273=※編集不可※選択項目!$J$27,VLOOKUP(入力例!U273,※編集不可※選択項目!$N$26:$P$41,3,TRUE),
IF(G273&amp;H273=※編集不可※選択項目!$J$43,VLOOKUP(入力例!U273,※編集不可※選択項目!$N$42:$P$46,3,TRUE),
IF(G273&amp;H273=※編集不可※選択項目!$J$48,VLOOKUP(入力例!U273,※編集不可※選択項目!$N$48:$P$51,3,TRUE),""))))))</f>
        <v/>
      </c>
      <c r="AF273" s="29" t="e">
        <f>VLOOKUP(Y273&amp;G273&amp;H273,※編集不可※選択項目!U:V,2,FALSE)</f>
        <v>#N/A</v>
      </c>
      <c r="AG273" s="28" t="str">
        <f t="shared" si="64"/>
        <v/>
      </c>
      <c r="AH273" s="29" t="str">
        <f t="shared" si="57"/>
        <v/>
      </c>
      <c r="AI273" s="197"/>
      <c r="AJ273" s="197"/>
      <c r="AK273" s="198"/>
      <c r="AL273" s="152">
        <f t="shared" si="65"/>
        <v>0</v>
      </c>
      <c r="AM273" s="152">
        <f t="shared" si="66"/>
        <v>0</v>
      </c>
      <c r="AN273" s="152">
        <f t="shared" si="59"/>
        <v>0</v>
      </c>
      <c r="AO273" s="152" t="str">
        <f t="shared" si="67"/>
        <v/>
      </c>
      <c r="AP273" s="209">
        <f t="shared" si="68"/>
        <v>0</v>
      </c>
      <c r="AQ273" s="209">
        <f t="shared" si="69"/>
        <v>0</v>
      </c>
    </row>
    <row r="274" spans="1:43" s="29" customFormat="1" ht="25" customHeight="1">
      <c r="A274" s="201">
        <f t="shared" si="60"/>
        <v>263</v>
      </c>
      <c r="B274" s="49" t="str">
        <f t="shared" si="58"/>
        <v/>
      </c>
      <c r="C274" s="201"/>
      <c r="D274" s="45" t="str">
        <f t="shared" si="61"/>
        <v/>
      </c>
      <c r="E274" s="45" t="str">
        <f t="shared" si="62"/>
        <v/>
      </c>
      <c r="F274" s="195"/>
      <c r="G274" s="202"/>
      <c r="H274" s="195"/>
      <c r="I274" s="45" t="str">
        <f>IF(OR(G274="",H274="",U274=""),"",IFERROR(VLOOKUP(G274&amp;H274&amp;U274,※編集不可※選択項目!$K$3:$P$51,5,FALSE),"該当なし"))</f>
        <v/>
      </c>
      <c r="J274" s="203"/>
      <c r="K274" s="195"/>
      <c r="L274" s="45" t="str">
        <f t="shared" si="70"/>
        <v/>
      </c>
      <c r="M274" s="195"/>
      <c r="N274" s="195"/>
      <c r="O274" s="45"/>
      <c r="P274" s="45"/>
      <c r="Q274" s="45"/>
      <c r="R274" s="45"/>
      <c r="S274" s="46" t="str">
        <f t="shared" si="63"/>
        <v/>
      </c>
      <c r="T274" s="204"/>
      <c r="U274" s="205"/>
      <c r="V274" s="206"/>
      <c r="W274" s="205"/>
      <c r="X274" s="206"/>
      <c r="Y274" s="195"/>
      <c r="Z274" s="207"/>
      <c r="AA274" s="203"/>
      <c r="AB274" s="208"/>
      <c r="AC274" s="70"/>
      <c r="AD274" s="28" t="e">
        <f>INDEX(※編集不可※選択項目!$P$3:$P$51,MATCH(入力例!G274&amp;入力例!H274&amp;入力例!I274,※編集不可※選択項目!$Q$3:$Q$51,0))</f>
        <v>#N/A</v>
      </c>
      <c r="AE274" s="28" t="str">
        <f>IF(I274&lt;&gt;"該当なし","",
IF(G274&amp;H274=※編集不可※選択項目!$J$3,VLOOKUP(入力例!U274,※編集不可※選択項目!$N$2:$P$13,3,TRUE),
IF(G274&amp;H274=※編集不可※選択項目!$J$15,VLOOKUP(入力例!U274,※編集不可※選択項目!$N$14:$P$25,3,TRUE),
IF(G274&amp;H274=※編集不可※選択項目!$J$27,VLOOKUP(入力例!U274,※編集不可※選択項目!$N$26:$P$41,3,TRUE),
IF(G274&amp;H274=※編集不可※選択項目!$J$43,VLOOKUP(入力例!U274,※編集不可※選択項目!$N$42:$P$46,3,TRUE),
IF(G274&amp;H274=※編集不可※選択項目!$J$48,VLOOKUP(入力例!U274,※編集不可※選択項目!$N$48:$P$51,3,TRUE),""))))))</f>
        <v/>
      </c>
      <c r="AF274" s="29" t="e">
        <f>VLOOKUP(Y274&amp;G274&amp;H274,※編集不可※選択項目!U:V,2,FALSE)</f>
        <v>#N/A</v>
      </c>
      <c r="AG274" s="28" t="str">
        <f t="shared" si="64"/>
        <v/>
      </c>
      <c r="AH274" s="29" t="str">
        <f t="shared" si="57"/>
        <v/>
      </c>
      <c r="AI274" s="197"/>
      <c r="AJ274" s="197"/>
      <c r="AK274" s="198"/>
      <c r="AL274" s="152">
        <f t="shared" si="65"/>
        <v>0</v>
      </c>
      <c r="AM274" s="152">
        <f t="shared" si="66"/>
        <v>0</v>
      </c>
      <c r="AN274" s="152">
        <f t="shared" si="59"/>
        <v>0</v>
      </c>
      <c r="AO274" s="152" t="str">
        <f t="shared" si="67"/>
        <v/>
      </c>
      <c r="AP274" s="209">
        <f t="shared" si="68"/>
        <v>0</v>
      </c>
      <c r="AQ274" s="209">
        <f t="shared" si="69"/>
        <v>0</v>
      </c>
    </row>
    <row r="275" spans="1:43" s="29" customFormat="1" ht="25" customHeight="1">
      <c r="A275" s="201">
        <f t="shared" si="60"/>
        <v>264</v>
      </c>
      <c r="B275" s="49" t="str">
        <f t="shared" si="58"/>
        <v/>
      </c>
      <c r="C275" s="201"/>
      <c r="D275" s="45" t="str">
        <f t="shared" si="61"/>
        <v/>
      </c>
      <c r="E275" s="45" t="str">
        <f t="shared" si="62"/>
        <v/>
      </c>
      <c r="F275" s="195"/>
      <c r="G275" s="202"/>
      <c r="H275" s="195"/>
      <c r="I275" s="45" t="str">
        <f>IF(OR(G275="",H275="",U275=""),"",IFERROR(VLOOKUP(G275&amp;H275&amp;U275,※編集不可※選択項目!$K$3:$P$51,5,FALSE),"該当なし"))</f>
        <v/>
      </c>
      <c r="J275" s="203"/>
      <c r="K275" s="195"/>
      <c r="L275" s="45" t="str">
        <f t="shared" si="70"/>
        <v/>
      </c>
      <c r="M275" s="195"/>
      <c r="N275" s="195"/>
      <c r="O275" s="45"/>
      <c r="P275" s="45"/>
      <c r="Q275" s="45"/>
      <c r="R275" s="45"/>
      <c r="S275" s="46" t="str">
        <f t="shared" si="63"/>
        <v/>
      </c>
      <c r="T275" s="204"/>
      <c r="U275" s="205"/>
      <c r="V275" s="206"/>
      <c r="W275" s="205"/>
      <c r="X275" s="206"/>
      <c r="Y275" s="195"/>
      <c r="Z275" s="207"/>
      <c r="AA275" s="203"/>
      <c r="AB275" s="208"/>
      <c r="AC275" s="70"/>
      <c r="AD275" s="28" t="e">
        <f>INDEX(※編集不可※選択項目!$P$3:$P$51,MATCH(入力例!G275&amp;入力例!H275&amp;入力例!I275,※編集不可※選択項目!$Q$3:$Q$51,0))</f>
        <v>#N/A</v>
      </c>
      <c r="AE275" s="28" t="str">
        <f>IF(I275&lt;&gt;"該当なし","",
IF(G275&amp;H275=※編集不可※選択項目!$J$3,VLOOKUP(入力例!U275,※編集不可※選択項目!$N$2:$P$13,3,TRUE),
IF(G275&amp;H275=※編集不可※選択項目!$J$15,VLOOKUP(入力例!U275,※編集不可※選択項目!$N$14:$P$25,3,TRUE),
IF(G275&amp;H275=※編集不可※選択項目!$J$27,VLOOKUP(入力例!U275,※編集不可※選択項目!$N$26:$P$41,3,TRUE),
IF(G275&amp;H275=※編集不可※選択項目!$J$43,VLOOKUP(入力例!U275,※編集不可※選択項目!$N$42:$P$46,3,TRUE),
IF(G275&amp;H275=※編集不可※選択項目!$J$48,VLOOKUP(入力例!U275,※編集不可※選択項目!$N$48:$P$51,3,TRUE),""))))))</f>
        <v/>
      </c>
      <c r="AF275" s="29" t="e">
        <f>VLOOKUP(Y275&amp;G275&amp;H275,※編集不可※選択項目!U:V,2,FALSE)</f>
        <v>#N/A</v>
      </c>
      <c r="AG275" s="28" t="str">
        <f t="shared" si="64"/>
        <v/>
      </c>
      <c r="AH275" s="29" t="str">
        <f t="shared" si="57"/>
        <v/>
      </c>
      <c r="AI275" s="197"/>
      <c r="AJ275" s="197"/>
      <c r="AK275" s="198"/>
      <c r="AL275" s="152">
        <f t="shared" si="65"/>
        <v>0</v>
      </c>
      <c r="AM275" s="152">
        <f t="shared" si="66"/>
        <v>0</v>
      </c>
      <c r="AN275" s="152">
        <f t="shared" si="59"/>
        <v>0</v>
      </c>
      <c r="AO275" s="152" t="str">
        <f t="shared" si="67"/>
        <v/>
      </c>
      <c r="AP275" s="209">
        <f t="shared" si="68"/>
        <v>0</v>
      </c>
      <c r="AQ275" s="209">
        <f t="shared" si="69"/>
        <v>0</v>
      </c>
    </row>
    <row r="276" spans="1:43" s="29" customFormat="1" ht="25" customHeight="1">
      <c r="A276" s="201">
        <f t="shared" si="60"/>
        <v>265</v>
      </c>
      <c r="B276" s="49" t="str">
        <f t="shared" si="58"/>
        <v/>
      </c>
      <c r="C276" s="201"/>
      <c r="D276" s="45" t="str">
        <f t="shared" si="61"/>
        <v/>
      </c>
      <c r="E276" s="45" t="str">
        <f t="shared" si="62"/>
        <v/>
      </c>
      <c r="F276" s="195"/>
      <c r="G276" s="202"/>
      <c r="H276" s="195"/>
      <c r="I276" s="45" t="str">
        <f>IF(OR(G276="",H276="",U276=""),"",IFERROR(VLOOKUP(G276&amp;H276&amp;U276,※編集不可※選択項目!$K$3:$P$51,5,FALSE),"該当なし"))</f>
        <v/>
      </c>
      <c r="J276" s="203"/>
      <c r="K276" s="195"/>
      <c r="L276" s="45" t="str">
        <f t="shared" si="70"/>
        <v/>
      </c>
      <c r="M276" s="195"/>
      <c r="N276" s="195"/>
      <c r="O276" s="45"/>
      <c r="P276" s="45"/>
      <c r="Q276" s="45"/>
      <c r="R276" s="45"/>
      <c r="S276" s="46" t="str">
        <f t="shared" si="63"/>
        <v/>
      </c>
      <c r="T276" s="204"/>
      <c r="U276" s="205"/>
      <c r="V276" s="206"/>
      <c r="W276" s="205"/>
      <c r="X276" s="206"/>
      <c r="Y276" s="195"/>
      <c r="Z276" s="207"/>
      <c r="AA276" s="203"/>
      <c r="AB276" s="208"/>
      <c r="AC276" s="70"/>
      <c r="AD276" s="28" t="e">
        <f>INDEX(※編集不可※選択項目!$P$3:$P$51,MATCH(入力例!G276&amp;入力例!H276&amp;入力例!I276,※編集不可※選択項目!$Q$3:$Q$51,0))</f>
        <v>#N/A</v>
      </c>
      <c r="AE276" s="28" t="str">
        <f>IF(I276&lt;&gt;"該当なし","",
IF(G276&amp;H276=※編集不可※選択項目!$J$3,VLOOKUP(入力例!U276,※編集不可※選択項目!$N$2:$P$13,3,TRUE),
IF(G276&amp;H276=※編集不可※選択項目!$J$15,VLOOKUP(入力例!U276,※編集不可※選択項目!$N$14:$P$25,3,TRUE),
IF(G276&amp;H276=※編集不可※選択項目!$J$27,VLOOKUP(入力例!U276,※編集不可※選択項目!$N$26:$P$41,3,TRUE),
IF(G276&amp;H276=※編集不可※選択項目!$J$43,VLOOKUP(入力例!U276,※編集不可※選択項目!$N$42:$P$46,3,TRUE),
IF(G276&amp;H276=※編集不可※選択項目!$J$48,VLOOKUP(入力例!U276,※編集不可※選択項目!$N$48:$P$51,3,TRUE),""))))))</f>
        <v/>
      </c>
      <c r="AF276" s="29" t="e">
        <f>VLOOKUP(Y276&amp;G276&amp;H276,※編集不可※選択項目!U:V,2,FALSE)</f>
        <v>#N/A</v>
      </c>
      <c r="AG276" s="28" t="str">
        <f t="shared" si="64"/>
        <v/>
      </c>
      <c r="AH276" s="29" t="str">
        <f t="shared" si="57"/>
        <v/>
      </c>
      <c r="AI276" s="197"/>
      <c r="AJ276" s="197"/>
      <c r="AK276" s="198"/>
      <c r="AL276" s="152">
        <f t="shared" si="65"/>
        <v>0</v>
      </c>
      <c r="AM276" s="152">
        <f t="shared" si="66"/>
        <v>0</v>
      </c>
      <c r="AN276" s="152">
        <f t="shared" si="59"/>
        <v>0</v>
      </c>
      <c r="AO276" s="152" t="str">
        <f t="shared" si="67"/>
        <v/>
      </c>
      <c r="AP276" s="209">
        <f t="shared" si="68"/>
        <v>0</v>
      </c>
      <c r="AQ276" s="209">
        <f t="shared" si="69"/>
        <v>0</v>
      </c>
    </row>
    <row r="277" spans="1:43" s="29" customFormat="1" ht="25" customHeight="1">
      <c r="A277" s="201">
        <f t="shared" si="60"/>
        <v>266</v>
      </c>
      <c r="B277" s="49" t="str">
        <f t="shared" si="58"/>
        <v/>
      </c>
      <c r="C277" s="201"/>
      <c r="D277" s="45" t="str">
        <f t="shared" si="61"/>
        <v/>
      </c>
      <c r="E277" s="45" t="str">
        <f t="shared" si="62"/>
        <v/>
      </c>
      <c r="F277" s="195"/>
      <c r="G277" s="202"/>
      <c r="H277" s="195"/>
      <c r="I277" s="45" t="str">
        <f>IF(OR(G277="",H277="",U277=""),"",IFERROR(VLOOKUP(G277&amp;H277&amp;U277,※編集不可※選択項目!$K$3:$P$51,5,FALSE),"該当なし"))</f>
        <v/>
      </c>
      <c r="J277" s="203"/>
      <c r="K277" s="195"/>
      <c r="L277" s="45" t="str">
        <f t="shared" si="70"/>
        <v/>
      </c>
      <c r="M277" s="195"/>
      <c r="N277" s="195"/>
      <c r="O277" s="45"/>
      <c r="P277" s="45"/>
      <c r="Q277" s="45"/>
      <c r="R277" s="45"/>
      <c r="S277" s="46" t="str">
        <f t="shared" si="63"/>
        <v/>
      </c>
      <c r="T277" s="204"/>
      <c r="U277" s="205"/>
      <c r="V277" s="206"/>
      <c r="W277" s="205"/>
      <c r="X277" s="206"/>
      <c r="Y277" s="195"/>
      <c r="Z277" s="207"/>
      <c r="AA277" s="203"/>
      <c r="AB277" s="208"/>
      <c r="AC277" s="70"/>
      <c r="AD277" s="28" t="e">
        <f>INDEX(※編集不可※選択項目!$P$3:$P$51,MATCH(入力例!G277&amp;入力例!H277&amp;入力例!I277,※編集不可※選択項目!$Q$3:$Q$51,0))</f>
        <v>#N/A</v>
      </c>
      <c r="AE277" s="28" t="str">
        <f>IF(I277&lt;&gt;"該当なし","",
IF(G277&amp;H277=※編集不可※選択項目!$J$3,VLOOKUP(入力例!U277,※編集不可※選択項目!$N$2:$P$13,3,TRUE),
IF(G277&amp;H277=※編集不可※選択項目!$J$15,VLOOKUP(入力例!U277,※編集不可※選択項目!$N$14:$P$25,3,TRUE),
IF(G277&amp;H277=※編集不可※選択項目!$J$27,VLOOKUP(入力例!U277,※編集不可※選択項目!$N$26:$P$41,3,TRUE),
IF(G277&amp;H277=※編集不可※選択項目!$J$43,VLOOKUP(入力例!U277,※編集不可※選択項目!$N$42:$P$46,3,TRUE),
IF(G277&amp;H277=※編集不可※選択項目!$J$48,VLOOKUP(入力例!U277,※編集不可※選択項目!$N$48:$P$51,3,TRUE),""))))))</f>
        <v/>
      </c>
      <c r="AF277" s="29" t="e">
        <f>VLOOKUP(Y277&amp;G277&amp;H277,※編集不可※選択項目!U:V,2,FALSE)</f>
        <v>#N/A</v>
      </c>
      <c r="AG277" s="28" t="str">
        <f t="shared" si="64"/>
        <v/>
      </c>
      <c r="AH277" s="29" t="str">
        <f t="shared" si="57"/>
        <v/>
      </c>
      <c r="AI277" s="197"/>
      <c r="AJ277" s="197"/>
      <c r="AK277" s="198"/>
      <c r="AL277" s="152">
        <f t="shared" si="65"/>
        <v>0</v>
      </c>
      <c r="AM277" s="152">
        <f t="shared" si="66"/>
        <v>0</v>
      </c>
      <c r="AN277" s="152">
        <f t="shared" si="59"/>
        <v>0</v>
      </c>
      <c r="AO277" s="152" t="str">
        <f t="shared" si="67"/>
        <v/>
      </c>
      <c r="AP277" s="209">
        <f t="shared" si="68"/>
        <v>0</v>
      </c>
      <c r="AQ277" s="209">
        <f t="shared" si="69"/>
        <v>0</v>
      </c>
    </row>
    <row r="278" spans="1:43" s="29" customFormat="1" ht="25" customHeight="1">
      <c r="A278" s="201">
        <f t="shared" si="60"/>
        <v>267</v>
      </c>
      <c r="B278" s="49" t="str">
        <f t="shared" si="58"/>
        <v/>
      </c>
      <c r="C278" s="201"/>
      <c r="D278" s="45" t="str">
        <f t="shared" si="61"/>
        <v/>
      </c>
      <c r="E278" s="45" t="str">
        <f t="shared" si="62"/>
        <v/>
      </c>
      <c r="F278" s="195"/>
      <c r="G278" s="202"/>
      <c r="H278" s="195"/>
      <c r="I278" s="45" t="str">
        <f>IF(OR(G278="",H278="",U278=""),"",IFERROR(VLOOKUP(G278&amp;H278&amp;U278,※編集不可※選択項目!$K$3:$P$51,5,FALSE),"該当なし"))</f>
        <v/>
      </c>
      <c r="J278" s="203"/>
      <c r="K278" s="195"/>
      <c r="L278" s="45" t="str">
        <f t="shared" si="70"/>
        <v/>
      </c>
      <c r="M278" s="195"/>
      <c r="N278" s="195"/>
      <c r="O278" s="45"/>
      <c r="P278" s="45"/>
      <c r="Q278" s="45"/>
      <c r="R278" s="45"/>
      <c r="S278" s="46" t="str">
        <f t="shared" si="63"/>
        <v/>
      </c>
      <c r="T278" s="204"/>
      <c r="U278" s="205"/>
      <c r="V278" s="206"/>
      <c r="W278" s="205"/>
      <c r="X278" s="206"/>
      <c r="Y278" s="195"/>
      <c r="Z278" s="207"/>
      <c r="AA278" s="203"/>
      <c r="AB278" s="208"/>
      <c r="AC278" s="70"/>
      <c r="AD278" s="28" t="e">
        <f>INDEX(※編集不可※選択項目!$P$3:$P$51,MATCH(入力例!G278&amp;入力例!H278&amp;入力例!I278,※編集不可※選択項目!$Q$3:$Q$51,0))</f>
        <v>#N/A</v>
      </c>
      <c r="AE278" s="28" t="str">
        <f>IF(I278&lt;&gt;"該当なし","",
IF(G278&amp;H278=※編集不可※選択項目!$J$3,VLOOKUP(入力例!U278,※編集不可※選択項目!$N$2:$P$13,3,TRUE),
IF(G278&amp;H278=※編集不可※選択項目!$J$15,VLOOKUP(入力例!U278,※編集不可※選択項目!$N$14:$P$25,3,TRUE),
IF(G278&amp;H278=※編集不可※選択項目!$J$27,VLOOKUP(入力例!U278,※編集不可※選択項目!$N$26:$P$41,3,TRUE),
IF(G278&amp;H278=※編集不可※選択項目!$J$43,VLOOKUP(入力例!U278,※編集不可※選択項目!$N$42:$P$46,3,TRUE),
IF(G278&amp;H278=※編集不可※選択項目!$J$48,VLOOKUP(入力例!U278,※編集不可※選択項目!$N$48:$P$51,3,TRUE),""))))))</f>
        <v/>
      </c>
      <c r="AF278" s="29" t="e">
        <f>VLOOKUP(Y278&amp;G278&amp;H278,※編集不可※選択項目!U:V,2,FALSE)</f>
        <v>#N/A</v>
      </c>
      <c r="AG278" s="28" t="str">
        <f t="shared" si="64"/>
        <v/>
      </c>
      <c r="AH278" s="29" t="str">
        <f t="shared" si="57"/>
        <v/>
      </c>
      <c r="AI278" s="197"/>
      <c r="AJ278" s="197"/>
      <c r="AK278" s="198"/>
      <c r="AL278" s="152">
        <f t="shared" si="65"/>
        <v>0</v>
      </c>
      <c r="AM278" s="152">
        <f t="shared" si="66"/>
        <v>0</v>
      </c>
      <c r="AN278" s="152">
        <f t="shared" si="59"/>
        <v>0</v>
      </c>
      <c r="AO278" s="152" t="str">
        <f t="shared" si="67"/>
        <v/>
      </c>
      <c r="AP278" s="209">
        <f t="shared" si="68"/>
        <v>0</v>
      </c>
      <c r="AQ278" s="209">
        <f t="shared" si="69"/>
        <v>0</v>
      </c>
    </row>
    <row r="279" spans="1:43" s="29" customFormat="1" ht="25" customHeight="1">
      <c r="A279" s="201">
        <f t="shared" si="60"/>
        <v>268</v>
      </c>
      <c r="B279" s="49" t="str">
        <f t="shared" si="58"/>
        <v/>
      </c>
      <c r="C279" s="201"/>
      <c r="D279" s="45" t="str">
        <f t="shared" si="61"/>
        <v/>
      </c>
      <c r="E279" s="45" t="str">
        <f t="shared" si="62"/>
        <v/>
      </c>
      <c r="F279" s="195"/>
      <c r="G279" s="202"/>
      <c r="H279" s="195"/>
      <c r="I279" s="45" t="str">
        <f>IF(OR(G279="",H279="",U279=""),"",IFERROR(VLOOKUP(G279&amp;H279&amp;U279,※編集不可※選択項目!$K$3:$P$51,5,FALSE),"該当なし"))</f>
        <v/>
      </c>
      <c r="J279" s="203"/>
      <c r="K279" s="195"/>
      <c r="L279" s="45" t="str">
        <f t="shared" si="70"/>
        <v/>
      </c>
      <c r="M279" s="195"/>
      <c r="N279" s="195"/>
      <c r="O279" s="45"/>
      <c r="P279" s="45"/>
      <c r="Q279" s="45"/>
      <c r="R279" s="45"/>
      <c r="S279" s="46" t="str">
        <f t="shared" si="63"/>
        <v/>
      </c>
      <c r="T279" s="204"/>
      <c r="U279" s="205"/>
      <c r="V279" s="206"/>
      <c r="W279" s="205"/>
      <c r="X279" s="206"/>
      <c r="Y279" s="195"/>
      <c r="Z279" s="207"/>
      <c r="AA279" s="203"/>
      <c r="AB279" s="208"/>
      <c r="AC279" s="70"/>
      <c r="AD279" s="28" t="e">
        <f>INDEX(※編集不可※選択項目!$P$3:$P$51,MATCH(入力例!G279&amp;入力例!H279&amp;入力例!I279,※編集不可※選択項目!$Q$3:$Q$51,0))</f>
        <v>#N/A</v>
      </c>
      <c r="AE279" s="28" t="str">
        <f>IF(I279&lt;&gt;"該当なし","",
IF(G279&amp;H279=※編集不可※選択項目!$J$3,VLOOKUP(入力例!U279,※編集不可※選択項目!$N$2:$P$13,3,TRUE),
IF(G279&amp;H279=※編集不可※選択項目!$J$15,VLOOKUP(入力例!U279,※編集不可※選択項目!$N$14:$P$25,3,TRUE),
IF(G279&amp;H279=※編集不可※選択項目!$J$27,VLOOKUP(入力例!U279,※編集不可※選択項目!$N$26:$P$41,3,TRUE),
IF(G279&amp;H279=※編集不可※選択項目!$J$43,VLOOKUP(入力例!U279,※編集不可※選択項目!$N$42:$P$46,3,TRUE),
IF(G279&amp;H279=※編集不可※選択項目!$J$48,VLOOKUP(入力例!U279,※編集不可※選択項目!$N$48:$P$51,3,TRUE),""))))))</f>
        <v/>
      </c>
      <c r="AF279" s="29" t="e">
        <f>VLOOKUP(Y279&amp;G279&amp;H279,※編集不可※選択項目!U:V,2,FALSE)</f>
        <v>#N/A</v>
      </c>
      <c r="AG279" s="28" t="str">
        <f t="shared" si="64"/>
        <v/>
      </c>
      <c r="AH279" s="29" t="str">
        <f t="shared" si="57"/>
        <v/>
      </c>
      <c r="AI279" s="197"/>
      <c r="AJ279" s="197"/>
      <c r="AK279" s="198"/>
      <c r="AL279" s="152">
        <f t="shared" si="65"/>
        <v>0</v>
      </c>
      <c r="AM279" s="152">
        <f t="shared" si="66"/>
        <v>0</v>
      </c>
      <c r="AN279" s="152">
        <f t="shared" si="59"/>
        <v>0</v>
      </c>
      <c r="AO279" s="152" t="str">
        <f t="shared" si="67"/>
        <v/>
      </c>
      <c r="AP279" s="209">
        <f t="shared" si="68"/>
        <v>0</v>
      </c>
      <c r="AQ279" s="209">
        <f t="shared" si="69"/>
        <v>0</v>
      </c>
    </row>
    <row r="280" spans="1:43" s="29" customFormat="1" ht="25" customHeight="1">
      <c r="A280" s="201">
        <f t="shared" si="60"/>
        <v>269</v>
      </c>
      <c r="B280" s="49" t="str">
        <f t="shared" si="58"/>
        <v/>
      </c>
      <c r="C280" s="201"/>
      <c r="D280" s="45" t="str">
        <f t="shared" si="61"/>
        <v/>
      </c>
      <c r="E280" s="45" t="str">
        <f t="shared" si="62"/>
        <v/>
      </c>
      <c r="F280" s="195"/>
      <c r="G280" s="202"/>
      <c r="H280" s="195"/>
      <c r="I280" s="45" t="str">
        <f>IF(OR(G280="",H280="",U280=""),"",IFERROR(VLOOKUP(G280&amp;H280&amp;U280,※編集不可※選択項目!$K$3:$P$51,5,FALSE),"該当なし"))</f>
        <v/>
      </c>
      <c r="J280" s="203"/>
      <c r="K280" s="195"/>
      <c r="L280" s="45" t="str">
        <f t="shared" si="70"/>
        <v/>
      </c>
      <c r="M280" s="195"/>
      <c r="N280" s="195"/>
      <c r="O280" s="45"/>
      <c r="P280" s="45"/>
      <c r="Q280" s="45"/>
      <c r="R280" s="45"/>
      <c r="S280" s="46" t="str">
        <f t="shared" si="63"/>
        <v/>
      </c>
      <c r="T280" s="204"/>
      <c r="U280" s="205"/>
      <c r="V280" s="206"/>
      <c r="W280" s="205"/>
      <c r="X280" s="206"/>
      <c r="Y280" s="195"/>
      <c r="Z280" s="207"/>
      <c r="AA280" s="203"/>
      <c r="AB280" s="208"/>
      <c r="AC280" s="70"/>
      <c r="AD280" s="28" t="e">
        <f>INDEX(※編集不可※選択項目!$P$3:$P$51,MATCH(入力例!G280&amp;入力例!H280&amp;入力例!I280,※編集不可※選択項目!$Q$3:$Q$51,0))</f>
        <v>#N/A</v>
      </c>
      <c r="AE280" s="28" t="str">
        <f>IF(I280&lt;&gt;"該当なし","",
IF(G280&amp;H280=※編集不可※選択項目!$J$3,VLOOKUP(入力例!U280,※編集不可※選択項目!$N$2:$P$13,3,TRUE),
IF(G280&amp;H280=※編集不可※選択項目!$J$15,VLOOKUP(入力例!U280,※編集不可※選択項目!$N$14:$P$25,3,TRUE),
IF(G280&amp;H280=※編集不可※選択項目!$J$27,VLOOKUP(入力例!U280,※編集不可※選択項目!$N$26:$P$41,3,TRUE),
IF(G280&amp;H280=※編集不可※選択項目!$J$43,VLOOKUP(入力例!U280,※編集不可※選択項目!$N$42:$P$46,3,TRUE),
IF(G280&amp;H280=※編集不可※選択項目!$J$48,VLOOKUP(入力例!U280,※編集不可※選択項目!$N$48:$P$51,3,TRUE),""))))))</f>
        <v/>
      </c>
      <c r="AF280" s="29" t="e">
        <f>VLOOKUP(Y280&amp;G280&amp;H280,※編集不可※選択項目!U:V,2,FALSE)</f>
        <v>#N/A</v>
      </c>
      <c r="AG280" s="28" t="str">
        <f t="shared" si="64"/>
        <v/>
      </c>
      <c r="AH280" s="29" t="str">
        <f t="shared" si="57"/>
        <v/>
      </c>
      <c r="AI280" s="197"/>
      <c r="AJ280" s="197"/>
      <c r="AK280" s="198"/>
      <c r="AL280" s="152">
        <f t="shared" si="65"/>
        <v>0</v>
      </c>
      <c r="AM280" s="152">
        <f t="shared" si="66"/>
        <v>0</v>
      </c>
      <c r="AN280" s="152">
        <f t="shared" si="59"/>
        <v>0</v>
      </c>
      <c r="AO280" s="152" t="str">
        <f t="shared" si="67"/>
        <v/>
      </c>
      <c r="AP280" s="209">
        <f t="shared" si="68"/>
        <v>0</v>
      </c>
      <c r="AQ280" s="209">
        <f t="shared" si="69"/>
        <v>0</v>
      </c>
    </row>
    <row r="281" spans="1:43" s="29" customFormat="1" ht="25" customHeight="1">
      <c r="A281" s="201">
        <f t="shared" si="60"/>
        <v>270</v>
      </c>
      <c r="B281" s="49" t="str">
        <f t="shared" si="58"/>
        <v/>
      </c>
      <c r="C281" s="201"/>
      <c r="D281" s="45" t="str">
        <f t="shared" si="61"/>
        <v/>
      </c>
      <c r="E281" s="45" t="str">
        <f t="shared" si="62"/>
        <v/>
      </c>
      <c r="F281" s="195"/>
      <c r="G281" s="202"/>
      <c r="H281" s="195"/>
      <c r="I281" s="45" t="str">
        <f>IF(OR(G281="",H281="",U281=""),"",IFERROR(VLOOKUP(G281&amp;H281&amp;U281,※編集不可※選択項目!$K$3:$P$51,5,FALSE),"該当なし"))</f>
        <v/>
      </c>
      <c r="J281" s="203"/>
      <c r="K281" s="195"/>
      <c r="L281" s="45" t="str">
        <f t="shared" si="70"/>
        <v/>
      </c>
      <c r="M281" s="195"/>
      <c r="N281" s="195"/>
      <c r="O281" s="45"/>
      <c r="P281" s="45"/>
      <c r="Q281" s="45"/>
      <c r="R281" s="45"/>
      <c r="S281" s="46" t="str">
        <f t="shared" si="63"/>
        <v/>
      </c>
      <c r="T281" s="204"/>
      <c r="U281" s="205"/>
      <c r="V281" s="206"/>
      <c r="W281" s="205"/>
      <c r="X281" s="206"/>
      <c r="Y281" s="195"/>
      <c r="Z281" s="207"/>
      <c r="AA281" s="203"/>
      <c r="AB281" s="208"/>
      <c r="AC281" s="70"/>
      <c r="AD281" s="28" t="e">
        <f>INDEX(※編集不可※選択項目!$P$3:$P$51,MATCH(入力例!G281&amp;入力例!H281&amp;入力例!I281,※編集不可※選択項目!$Q$3:$Q$51,0))</f>
        <v>#N/A</v>
      </c>
      <c r="AE281" s="28" t="str">
        <f>IF(I281&lt;&gt;"該当なし","",
IF(G281&amp;H281=※編集不可※選択項目!$J$3,VLOOKUP(入力例!U281,※編集不可※選択項目!$N$2:$P$13,3,TRUE),
IF(G281&amp;H281=※編集不可※選択項目!$J$15,VLOOKUP(入力例!U281,※編集不可※選択項目!$N$14:$P$25,3,TRUE),
IF(G281&amp;H281=※編集不可※選択項目!$J$27,VLOOKUP(入力例!U281,※編集不可※選択項目!$N$26:$P$41,3,TRUE),
IF(G281&amp;H281=※編集不可※選択項目!$J$43,VLOOKUP(入力例!U281,※編集不可※選択項目!$N$42:$P$46,3,TRUE),
IF(G281&amp;H281=※編集不可※選択項目!$J$48,VLOOKUP(入力例!U281,※編集不可※選択項目!$N$48:$P$51,3,TRUE),""))))))</f>
        <v/>
      </c>
      <c r="AF281" s="29" t="e">
        <f>VLOOKUP(Y281&amp;G281&amp;H281,※編集不可※選択項目!U:V,2,FALSE)</f>
        <v>#N/A</v>
      </c>
      <c r="AG281" s="28" t="str">
        <f t="shared" si="64"/>
        <v/>
      </c>
      <c r="AH281" s="29" t="str">
        <f t="shared" si="57"/>
        <v/>
      </c>
      <c r="AI281" s="197"/>
      <c r="AJ281" s="197"/>
      <c r="AK281" s="198"/>
      <c r="AL281" s="152">
        <f t="shared" si="65"/>
        <v>0</v>
      </c>
      <c r="AM281" s="152">
        <f t="shared" si="66"/>
        <v>0</v>
      </c>
      <c r="AN281" s="152">
        <f t="shared" si="59"/>
        <v>0</v>
      </c>
      <c r="AO281" s="152" t="str">
        <f t="shared" si="67"/>
        <v/>
      </c>
      <c r="AP281" s="209">
        <f t="shared" si="68"/>
        <v>0</v>
      </c>
      <c r="AQ281" s="209">
        <f t="shared" si="69"/>
        <v>0</v>
      </c>
    </row>
    <row r="282" spans="1:43" s="29" customFormat="1" ht="25" customHeight="1">
      <c r="A282" s="201">
        <f t="shared" si="60"/>
        <v>271</v>
      </c>
      <c r="B282" s="49" t="str">
        <f t="shared" si="58"/>
        <v/>
      </c>
      <c r="C282" s="201"/>
      <c r="D282" s="45" t="str">
        <f t="shared" si="61"/>
        <v/>
      </c>
      <c r="E282" s="45" t="str">
        <f t="shared" si="62"/>
        <v/>
      </c>
      <c r="F282" s="195"/>
      <c r="G282" s="202"/>
      <c r="H282" s="195"/>
      <c r="I282" s="45" t="str">
        <f>IF(OR(G282="",H282="",U282=""),"",IFERROR(VLOOKUP(G282&amp;H282&amp;U282,※編集不可※選択項目!$K$3:$P$51,5,FALSE),"該当なし"))</f>
        <v/>
      </c>
      <c r="J282" s="203"/>
      <c r="K282" s="195"/>
      <c r="L282" s="45" t="str">
        <f t="shared" si="70"/>
        <v/>
      </c>
      <c r="M282" s="195"/>
      <c r="N282" s="195"/>
      <c r="O282" s="45"/>
      <c r="P282" s="45"/>
      <c r="Q282" s="45"/>
      <c r="R282" s="45"/>
      <c r="S282" s="46" t="str">
        <f t="shared" si="63"/>
        <v/>
      </c>
      <c r="T282" s="204"/>
      <c r="U282" s="205"/>
      <c r="V282" s="206"/>
      <c r="W282" s="205"/>
      <c r="X282" s="206"/>
      <c r="Y282" s="195"/>
      <c r="Z282" s="207"/>
      <c r="AA282" s="203"/>
      <c r="AB282" s="208"/>
      <c r="AC282" s="70"/>
      <c r="AD282" s="28" t="e">
        <f>INDEX(※編集不可※選択項目!$P$3:$P$51,MATCH(入力例!G282&amp;入力例!H282&amp;入力例!I282,※編集不可※選択項目!$Q$3:$Q$51,0))</f>
        <v>#N/A</v>
      </c>
      <c r="AE282" s="28" t="str">
        <f>IF(I282&lt;&gt;"該当なし","",
IF(G282&amp;H282=※編集不可※選択項目!$J$3,VLOOKUP(入力例!U282,※編集不可※選択項目!$N$2:$P$13,3,TRUE),
IF(G282&amp;H282=※編集不可※選択項目!$J$15,VLOOKUP(入力例!U282,※編集不可※選択項目!$N$14:$P$25,3,TRUE),
IF(G282&amp;H282=※編集不可※選択項目!$J$27,VLOOKUP(入力例!U282,※編集不可※選択項目!$N$26:$P$41,3,TRUE),
IF(G282&amp;H282=※編集不可※選択項目!$J$43,VLOOKUP(入力例!U282,※編集不可※選択項目!$N$42:$P$46,3,TRUE),
IF(G282&amp;H282=※編集不可※選択項目!$J$48,VLOOKUP(入力例!U282,※編集不可※選択項目!$N$48:$P$51,3,TRUE),""))))))</f>
        <v/>
      </c>
      <c r="AF282" s="29" t="e">
        <f>VLOOKUP(Y282&amp;G282&amp;H282,※編集不可※選択項目!U:V,2,FALSE)</f>
        <v>#N/A</v>
      </c>
      <c r="AG282" s="28" t="str">
        <f t="shared" si="64"/>
        <v/>
      </c>
      <c r="AH282" s="29" t="str">
        <f t="shared" si="57"/>
        <v/>
      </c>
      <c r="AI282" s="197"/>
      <c r="AJ282" s="197"/>
      <c r="AK282" s="198"/>
      <c r="AL282" s="152">
        <f t="shared" si="65"/>
        <v>0</v>
      </c>
      <c r="AM282" s="152">
        <f t="shared" si="66"/>
        <v>0</v>
      </c>
      <c r="AN282" s="152">
        <f t="shared" si="59"/>
        <v>0</v>
      </c>
      <c r="AO282" s="152" t="str">
        <f t="shared" si="67"/>
        <v/>
      </c>
      <c r="AP282" s="209">
        <f t="shared" si="68"/>
        <v>0</v>
      </c>
      <c r="AQ282" s="209">
        <f t="shared" si="69"/>
        <v>0</v>
      </c>
    </row>
    <row r="283" spans="1:43" s="29" customFormat="1" ht="25" customHeight="1">
      <c r="A283" s="201">
        <f t="shared" si="60"/>
        <v>272</v>
      </c>
      <c r="B283" s="49" t="str">
        <f t="shared" si="58"/>
        <v/>
      </c>
      <c r="C283" s="201"/>
      <c r="D283" s="45" t="str">
        <f t="shared" si="61"/>
        <v/>
      </c>
      <c r="E283" s="45" t="str">
        <f t="shared" si="62"/>
        <v/>
      </c>
      <c r="F283" s="195"/>
      <c r="G283" s="202"/>
      <c r="H283" s="195"/>
      <c r="I283" s="45" t="str">
        <f>IF(OR(G283="",H283="",U283=""),"",IFERROR(VLOOKUP(G283&amp;H283&amp;U283,※編集不可※選択項目!$K$3:$P$51,5,FALSE),"該当なし"))</f>
        <v/>
      </c>
      <c r="J283" s="203"/>
      <c r="K283" s="195"/>
      <c r="L283" s="45" t="str">
        <f t="shared" si="70"/>
        <v/>
      </c>
      <c r="M283" s="195"/>
      <c r="N283" s="195"/>
      <c r="O283" s="45"/>
      <c r="P283" s="45"/>
      <c r="Q283" s="45"/>
      <c r="R283" s="45"/>
      <c r="S283" s="46" t="str">
        <f t="shared" si="63"/>
        <v/>
      </c>
      <c r="T283" s="204"/>
      <c r="U283" s="205"/>
      <c r="V283" s="206"/>
      <c r="W283" s="205"/>
      <c r="X283" s="206"/>
      <c r="Y283" s="195"/>
      <c r="Z283" s="207"/>
      <c r="AA283" s="203"/>
      <c r="AB283" s="208"/>
      <c r="AC283" s="70"/>
      <c r="AD283" s="28" t="e">
        <f>INDEX(※編集不可※選択項目!$P$3:$P$51,MATCH(入力例!G283&amp;入力例!H283&amp;入力例!I283,※編集不可※選択項目!$Q$3:$Q$51,0))</f>
        <v>#N/A</v>
      </c>
      <c r="AE283" s="28" t="str">
        <f>IF(I283&lt;&gt;"該当なし","",
IF(G283&amp;H283=※編集不可※選択項目!$J$3,VLOOKUP(入力例!U283,※編集不可※選択項目!$N$2:$P$13,3,TRUE),
IF(G283&amp;H283=※編集不可※選択項目!$J$15,VLOOKUP(入力例!U283,※編集不可※選択項目!$N$14:$P$25,3,TRUE),
IF(G283&amp;H283=※編集不可※選択項目!$J$27,VLOOKUP(入力例!U283,※編集不可※選択項目!$N$26:$P$41,3,TRUE),
IF(G283&amp;H283=※編集不可※選択項目!$J$43,VLOOKUP(入力例!U283,※編集不可※選択項目!$N$42:$P$46,3,TRUE),
IF(G283&amp;H283=※編集不可※選択項目!$J$48,VLOOKUP(入力例!U283,※編集不可※選択項目!$N$48:$P$51,3,TRUE),""))))))</f>
        <v/>
      </c>
      <c r="AF283" s="29" t="e">
        <f>VLOOKUP(Y283&amp;G283&amp;H283,※編集不可※選択項目!U:V,2,FALSE)</f>
        <v>#N/A</v>
      </c>
      <c r="AG283" s="28" t="str">
        <f t="shared" si="64"/>
        <v/>
      </c>
      <c r="AH283" s="29" t="str">
        <f t="shared" si="57"/>
        <v/>
      </c>
      <c r="AI283" s="197"/>
      <c r="AJ283" s="197"/>
      <c r="AK283" s="198"/>
      <c r="AL283" s="152">
        <f t="shared" si="65"/>
        <v>0</v>
      </c>
      <c r="AM283" s="152">
        <f t="shared" si="66"/>
        <v>0</v>
      </c>
      <c r="AN283" s="152">
        <f t="shared" si="59"/>
        <v>0</v>
      </c>
      <c r="AO283" s="152" t="str">
        <f t="shared" si="67"/>
        <v/>
      </c>
      <c r="AP283" s="209">
        <f t="shared" si="68"/>
        <v>0</v>
      </c>
      <c r="AQ283" s="209">
        <f t="shared" si="69"/>
        <v>0</v>
      </c>
    </row>
    <row r="284" spans="1:43" s="29" customFormat="1" ht="25" customHeight="1">
      <c r="A284" s="201">
        <f t="shared" si="60"/>
        <v>273</v>
      </c>
      <c r="B284" s="49" t="str">
        <f t="shared" si="58"/>
        <v/>
      </c>
      <c r="C284" s="201"/>
      <c r="D284" s="45" t="str">
        <f t="shared" si="61"/>
        <v/>
      </c>
      <c r="E284" s="45" t="str">
        <f t="shared" si="62"/>
        <v/>
      </c>
      <c r="F284" s="195"/>
      <c r="G284" s="202"/>
      <c r="H284" s="195"/>
      <c r="I284" s="45" t="str">
        <f>IF(OR(G284="",H284="",U284=""),"",IFERROR(VLOOKUP(G284&amp;H284&amp;U284,※編集不可※選択項目!$K$3:$P$51,5,FALSE),"該当なし"))</f>
        <v/>
      </c>
      <c r="J284" s="203"/>
      <c r="K284" s="195"/>
      <c r="L284" s="45" t="str">
        <f t="shared" si="70"/>
        <v/>
      </c>
      <c r="M284" s="195"/>
      <c r="N284" s="195"/>
      <c r="O284" s="45"/>
      <c r="P284" s="45"/>
      <c r="Q284" s="45"/>
      <c r="R284" s="45"/>
      <c r="S284" s="46" t="str">
        <f t="shared" si="63"/>
        <v/>
      </c>
      <c r="T284" s="204"/>
      <c r="U284" s="205"/>
      <c r="V284" s="206"/>
      <c r="W284" s="205"/>
      <c r="X284" s="206"/>
      <c r="Y284" s="195"/>
      <c r="Z284" s="207"/>
      <c r="AA284" s="203"/>
      <c r="AB284" s="208"/>
      <c r="AC284" s="70"/>
      <c r="AD284" s="28" t="e">
        <f>INDEX(※編集不可※選択項目!$P$3:$P$51,MATCH(入力例!G284&amp;入力例!H284&amp;入力例!I284,※編集不可※選択項目!$Q$3:$Q$51,0))</f>
        <v>#N/A</v>
      </c>
      <c r="AE284" s="28" t="str">
        <f>IF(I284&lt;&gt;"該当なし","",
IF(G284&amp;H284=※編集不可※選択項目!$J$3,VLOOKUP(入力例!U284,※編集不可※選択項目!$N$2:$P$13,3,TRUE),
IF(G284&amp;H284=※編集不可※選択項目!$J$15,VLOOKUP(入力例!U284,※編集不可※選択項目!$N$14:$P$25,3,TRUE),
IF(G284&amp;H284=※編集不可※選択項目!$J$27,VLOOKUP(入力例!U284,※編集不可※選択項目!$N$26:$P$41,3,TRUE),
IF(G284&amp;H284=※編集不可※選択項目!$J$43,VLOOKUP(入力例!U284,※編集不可※選択項目!$N$42:$P$46,3,TRUE),
IF(G284&amp;H284=※編集不可※選択項目!$J$48,VLOOKUP(入力例!U284,※編集不可※選択項目!$N$48:$P$51,3,TRUE),""))))))</f>
        <v/>
      </c>
      <c r="AF284" s="29" t="e">
        <f>VLOOKUP(Y284&amp;G284&amp;H284,※編集不可※選択項目!U:V,2,FALSE)</f>
        <v>#N/A</v>
      </c>
      <c r="AG284" s="28" t="str">
        <f t="shared" si="64"/>
        <v/>
      </c>
      <c r="AH284" s="29" t="str">
        <f t="shared" si="57"/>
        <v/>
      </c>
      <c r="AI284" s="197"/>
      <c r="AJ284" s="197"/>
      <c r="AK284" s="198"/>
      <c r="AL284" s="152">
        <f t="shared" si="65"/>
        <v>0</v>
      </c>
      <c r="AM284" s="152">
        <f t="shared" si="66"/>
        <v>0</v>
      </c>
      <c r="AN284" s="152">
        <f t="shared" si="59"/>
        <v>0</v>
      </c>
      <c r="AO284" s="152" t="str">
        <f t="shared" si="67"/>
        <v/>
      </c>
      <c r="AP284" s="209">
        <f t="shared" si="68"/>
        <v>0</v>
      </c>
      <c r="AQ284" s="209">
        <f t="shared" si="69"/>
        <v>0</v>
      </c>
    </row>
    <row r="285" spans="1:43" s="29" customFormat="1" ht="25" customHeight="1">
      <c r="A285" s="201">
        <f t="shared" si="60"/>
        <v>274</v>
      </c>
      <c r="B285" s="49" t="str">
        <f t="shared" si="58"/>
        <v/>
      </c>
      <c r="C285" s="201"/>
      <c r="D285" s="45" t="str">
        <f t="shared" si="61"/>
        <v/>
      </c>
      <c r="E285" s="45" t="str">
        <f t="shared" si="62"/>
        <v/>
      </c>
      <c r="F285" s="195"/>
      <c r="G285" s="202"/>
      <c r="H285" s="195"/>
      <c r="I285" s="45" t="str">
        <f>IF(OR(G285="",H285="",U285=""),"",IFERROR(VLOOKUP(G285&amp;H285&amp;U285,※編集不可※選択項目!$K$3:$P$51,5,FALSE),"該当なし"))</f>
        <v/>
      </c>
      <c r="J285" s="203"/>
      <c r="K285" s="195"/>
      <c r="L285" s="45" t="str">
        <f t="shared" si="70"/>
        <v/>
      </c>
      <c r="M285" s="195"/>
      <c r="N285" s="195"/>
      <c r="O285" s="45"/>
      <c r="P285" s="45"/>
      <c r="Q285" s="45"/>
      <c r="R285" s="45"/>
      <c r="S285" s="46" t="str">
        <f t="shared" si="63"/>
        <v/>
      </c>
      <c r="T285" s="204"/>
      <c r="U285" s="205"/>
      <c r="V285" s="206"/>
      <c r="W285" s="205"/>
      <c r="X285" s="206"/>
      <c r="Y285" s="195"/>
      <c r="Z285" s="207"/>
      <c r="AA285" s="203"/>
      <c r="AB285" s="208"/>
      <c r="AC285" s="70"/>
      <c r="AD285" s="28" t="e">
        <f>INDEX(※編集不可※選択項目!$P$3:$P$51,MATCH(入力例!G285&amp;入力例!H285&amp;入力例!I285,※編集不可※選択項目!$Q$3:$Q$51,0))</f>
        <v>#N/A</v>
      </c>
      <c r="AE285" s="28" t="str">
        <f>IF(I285&lt;&gt;"該当なし","",
IF(G285&amp;H285=※編集不可※選択項目!$J$3,VLOOKUP(入力例!U285,※編集不可※選択項目!$N$2:$P$13,3,TRUE),
IF(G285&amp;H285=※編集不可※選択項目!$J$15,VLOOKUP(入力例!U285,※編集不可※選択項目!$N$14:$P$25,3,TRUE),
IF(G285&amp;H285=※編集不可※選択項目!$J$27,VLOOKUP(入力例!U285,※編集不可※選択項目!$N$26:$P$41,3,TRUE),
IF(G285&amp;H285=※編集不可※選択項目!$J$43,VLOOKUP(入力例!U285,※編集不可※選択項目!$N$42:$P$46,3,TRUE),
IF(G285&amp;H285=※編集不可※選択項目!$J$48,VLOOKUP(入力例!U285,※編集不可※選択項目!$N$48:$P$51,3,TRUE),""))))))</f>
        <v/>
      </c>
      <c r="AF285" s="29" t="e">
        <f>VLOOKUP(Y285&amp;G285&amp;H285,※編集不可※選択項目!U:V,2,FALSE)</f>
        <v>#N/A</v>
      </c>
      <c r="AG285" s="28" t="str">
        <f t="shared" si="64"/>
        <v/>
      </c>
      <c r="AH285" s="29" t="str">
        <f t="shared" si="57"/>
        <v/>
      </c>
      <c r="AI285" s="197"/>
      <c r="AJ285" s="197"/>
      <c r="AK285" s="198"/>
      <c r="AL285" s="152">
        <f t="shared" si="65"/>
        <v>0</v>
      </c>
      <c r="AM285" s="152">
        <f t="shared" si="66"/>
        <v>0</v>
      </c>
      <c r="AN285" s="152">
        <f t="shared" si="59"/>
        <v>0</v>
      </c>
      <c r="AO285" s="152" t="str">
        <f t="shared" si="67"/>
        <v/>
      </c>
      <c r="AP285" s="209">
        <f t="shared" si="68"/>
        <v>0</v>
      </c>
      <c r="AQ285" s="209">
        <f t="shared" si="69"/>
        <v>0</v>
      </c>
    </row>
    <row r="286" spans="1:43" s="29" customFormat="1" ht="25" customHeight="1">
      <c r="A286" s="201">
        <f t="shared" si="60"/>
        <v>275</v>
      </c>
      <c r="B286" s="49" t="str">
        <f t="shared" si="58"/>
        <v/>
      </c>
      <c r="C286" s="201"/>
      <c r="D286" s="45" t="str">
        <f t="shared" si="61"/>
        <v/>
      </c>
      <c r="E286" s="45" t="str">
        <f t="shared" si="62"/>
        <v/>
      </c>
      <c r="F286" s="195"/>
      <c r="G286" s="202"/>
      <c r="H286" s="195"/>
      <c r="I286" s="45" t="str">
        <f>IF(OR(G286="",H286="",U286=""),"",IFERROR(VLOOKUP(G286&amp;H286&amp;U286,※編集不可※選択項目!$K$3:$P$51,5,FALSE),"該当なし"))</f>
        <v/>
      </c>
      <c r="J286" s="203"/>
      <c r="K286" s="195"/>
      <c r="L286" s="45" t="str">
        <f t="shared" si="70"/>
        <v/>
      </c>
      <c r="M286" s="195"/>
      <c r="N286" s="195"/>
      <c r="O286" s="45"/>
      <c r="P286" s="45"/>
      <c r="Q286" s="45"/>
      <c r="R286" s="45"/>
      <c r="S286" s="46" t="str">
        <f t="shared" si="63"/>
        <v/>
      </c>
      <c r="T286" s="204"/>
      <c r="U286" s="205"/>
      <c r="V286" s="206"/>
      <c r="W286" s="205"/>
      <c r="X286" s="206"/>
      <c r="Y286" s="195"/>
      <c r="Z286" s="207"/>
      <c r="AA286" s="203"/>
      <c r="AB286" s="208"/>
      <c r="AC286" s="70"/>
      <c r="AD286" s="28" t="e">
        <f>INDEX(※編集不可※選択項目!$P$3:$P$51,MATCH(入力例!G286&amp;入力例!H286&amp;入力例!I286,※編集不可※選択項目!$Q$3:$Q$51,0))</f>
        <v>#N/A</v>
      </c>
      <c r="AE286" s="28" t="str">
        <f>IF(I286&lt;&gt;"該当なし","",
IF(G286&amp;H286=※編集不可※選択項目!$J$3,VLOOKUP(入力例!U286,※編集不可※選択項目!$N$2:$P$13,3,TRUE),
IF(G286&amp;H286=※編集不可※選択項目!$J$15,VLOOKUP(入力例!U286,※編集不可※選択項目!$N$14:$P$25,3,TRUE),
IF(G286&amp;H286=※編集不可※選択項目!$J$27,VLOOKUP(入力例!U286,※編集不可※選択項目!$N$26:$P$41,3,TRUE),
IF(G286&amp;H286=※編集不可※選択項目!$J$43,VLOOKUP(入力例!U286,※編集不可※選択項目!$N$42:$P$46,3,TRUE),
IF(G286&amp;H286=※編集不可※選択項目!$J$48,VLOOKUP(入力例!U286,※編集不可※選択項目!$N$48:$P$51,3,TRUE),""))))))</f>
        <v/>
      </c>
      <c r="AF286" s="29" t="e">
        <f>VLOOKUP(Y286&amp;G286&amp;H286,※編集不可※選択項目!U:V,2,FALSE)</f>
        <v>#N/A</v>
      </c>
      <c r="AG286" s="28" t="str">
        <f t="shared" si="64"/>
        <v/>
      </c>
      <c r="AH286" s="29" t="str">
        <f t="shared" si="57"/>
        <v/>
      </c>
      <c r="AI286" s="197"/>
      <c r="AJ286" s="197"/>
      <c r="AK286" s="198"/>
      <c r="AL286" s="152">
        <f t="shared" si="65"/>
        <v>0</v>
      </c>
      <c r="AM286" s="152">
        <f t="shared" si="66"/>
        <v>0</v>
      </c>
      <c r="AN286" s="152">
        <f t="shared" si="59"/>
        <v>0</v>
      </c>
      <c r="AO286" s="152" t="str">
        <f t="shared" si="67"/>
        <v/>
      </c>
      <c r="AP286" s="209">
        <f t="shared" si="68"/>
        <v>0</v>
      </c>
      <c r="AQ286" s="209">
        <f t="shared" si="69"/>
        <v>0</v>
      </c>
    </row>
    <row r="287" spans="1:43" s="29" customFormat="1" ht="25" customHeight="1">
      <c r="A287" s="201">
        <f t="shared" si="60"/>
        <v>276</v>
      </c>
      <c r="B287" s="49" t="str">
        <f t="shared" si="58"/>
        <v/>
      </c>
      <c r="C287" s="201"/>
      <c r="D287" s="45" t="str">
        <f t="shared" si="61"/>
        <v/>
      </c>
      <c r="E287" s="45" t="str">
        <f t="shared" si="62"/>
        <v/>
      </c>
      <c r="F287" s="195"/>
      <c r="G287" s="202"/>
      <c r="H287" s="195"/>
      <c r="I287" s="45" t="str">
        <f>IF(OR(G287="",H287="",U287=""),"",IFERROR(VLOOKUP(G287&amp;H287&amp;U287,※編集不可※選択項目!$K$3:$P$51,5,FALSE),"該当なし"))</f>
        <v/>
      </c>
      <c r="J287" s="203"/>
      <c r="K287" s="195"/>
      <c r="L287" s="45" t="str">
        <f t="shared" si="70"/>
        <v/>
      </c>
      <c r="M287" s="195"/>
      <c r="N287" s="195"/>
      <c r="O287" s="45"/>
      <c r="P287" s="45"/>
      <c r="Q287" s="45"/>
      <c r="R287" s="45"/>
      <c r="S287" s="46" t="str">
        <f t="shared" si="63"/>
        <v/>
      </c>
      <c r="T287" s="204"/>
      <c r="U287" s="205"/>
      <c r="V287" s="206"/>
      <c r="W287" s="205"/>
      <c r="X287" s="206"/>
      <c r="Y287" s="195"/>
      <c r="Z287" s="207"/>
      <c r="AA287" s="203"/>
      <c r="AB287" s="208"/>
      <c r="AC287" s="70"/>
      <c r="AD287" s="28" t="e">
        <f>INDEX(※編集不可※選択項目!$P$3:$P$51,MATCH(入力例!G287&amp;入力例!H287&amp;入力例!I287,※編集不可※選択項目!$Q$3:$Q$51,0))</f>
        <v>#N/A</v>
      </c>
      <c r="AE287" s="28" t="str">
        <f>IF(I287&lt;&gt;"該当なし","",
IF(G287&amp;H287=※編集不可※選択項目!$J$3,VLOOKUP(入力例!U287,※編集不可※選択項目!$N$2:$P$13,3,TRUE),
IF(G287&amp;H287=※編集不可※選択項目!$J$15,VLOOKUP(入力例!U287,※編集不可※選択項目!$N$14:$P$25,3,TRUE),
IF(G287&amp;H287=※編集不可※選択項目!$J$27,VLOOKUP(入力例!U287,※編集不可※選択項目!$N$26:$P$41,3,TRUE),
IF(G287&amp;H287=※編集不可※選択項目!$J$43,VLOOKUP(入力例!U287,※編集不可※選択項目!$N$42:$P$46,3,TRUE),
IF(G287&amp;H287=※編集不可※選択項目!$J$48,VLOOKUP(入力例!U287,※編集不可※選択項目!$N$48:$P$51,3,TRUE),""))))))</f>
        <v/>
      </c>
      <c r="AF287" s="29" t="e">
        <f>VLOOKUP(Y287&amp;G287&amp;H287,※編集不可※選択項目!U:V,2,FALSE)</f>
        <v>#N/A</v>
      </c>
      <c r="AG287" s="28" t="str">
        <f t="shared" si="64"/>
        <v/>
      </c>
      <c r="AH287" s="29" t="str">
        <f t="shared" si="57"/>
        <v/>
      </c>
      <c r="AI287" s="197"/>
      <c r="AJ287" s="197"/>
      <c r="AK287" s="198"/>
      <c r="AL287" s="152">
        <f t="shared" si="65"/>
        <v>0</v>
      </c>
      <c r="AM287" s="152">
        <f t="shared" si="66"/>
        <v>0</v>
      </c>
      <c r="AN287" s="152">
        <f t="shared" si="59"/>
        <v>0</v>
      </c>
      <c r="AO287" s="152" t="str">
        <f t="shared" si="67"/>
        <v/>
      </c>
      <c r="AP287" s="209">
        <f t="shared" si="68"/>
        <v>0</v>
      </c>
      <c r="AQ287" s="209">
        <f t="shared" si="69"/>
        <v>0</v>
      </c>
    </row>
    <row r="288" spans="1:43" s="29" customFormat="1" ht="25" customHeight="1">
      <c r="A288" s="201">
        <f t="shared" si="60"/>
        <v>277</v>
      </c>
      <c r="B288" s="49" t="str">
        <f t="shared" si="58"/>
        <v/>
      </c>
      <c r="C288" s="201"/>
      <c r="D288" s="45" t="str">
        <f t="shared" si="61"/>
        <v/>
      </c>
      <c r="E288" s="45" t="str">
        <f t="shared" si="62"/>
        <v/>
      </c>
      <c r="F288" s="195"/>
      <c r="G288" s="202"/>
      <c r="H288" s="195"/>
      <c r="I288" s="45" t="str">
        <f>IF(OR(G288="",H288="",U288=""),"",IFERROR(VLOOKUP(G288&amp;H288&amp;U288,※編集不可※選択項目!$K$3:$P$51,5,FALSE),"該当なし"))</f>
        <v/>
      </c>
      <c r="J288" s="203"/>
      <c r="K288" s="195"/>
      <c r="L288" s="45" t="str">
        <f t="shared" si="70"/>
        <v/>
      </c>
      <c r="M288" s="195"/>
      <c r="N288" s="195"/>
      <c r="O288" s="45"/>
      <c r="P288" s="45"/>
      <c r="Q288" s="45"/>
      <c r="R288" s="45"/>
      <c r="S288" s="46" t="str">
        <f t="shared" si="63"/>
        <v/>
      </c>
      <c r="T288" s="204"/>
      <c r="U288" s="205"/>
      <c r="V288" s="206"/>
      <c r="W288" s="205"/>
      <c r="X288" s="206"/>
      <c r="Y288" s="195"/>
      <c r="Z288" s="207"/>
      <c r="AA288" s="203"/>
      <c r="AB288" s="208"/>
      <c r="AC288" s="70"/>
      <c r="AD288" s="28" t="e">
        <f>INDEX(※編集不可※選択項目!$P$3:$P$51,MATCH(入力例!G288&amp;入力例!H288&amp;入力例!I288,※編集不可※選択項目!$Q$3:$Q$51,0))</f>
        <v>#N/A</v>
      </c>
      <c r="AE288" s="28" t="str">
        <f>IF(I288&lt;&gt;"該当なし","",
IF(G288&amp;H288=※編集不可※選択項目!$J$3,VLOOKUP(入力例!U288,※編集不可※選択項目!$N$2:$P$13,3,TRUE),
IF(G288&amp;H288=※編集不可※選択項目!$J$15,VLOOKUP(入力例!U288,※編集不可※選択項目!$N$14:$P$25,3,TRUE),
IF(G288&amp;H288=※編集不可※選択項目!$J$27,VLOOKUP(入力例!U288,※編集不可※選択項目!$N$26:$P$41,3,TRUE),
IF(G288&amp;H288=※編集不可※選択項目!$J$43,VLOOKUP(入力例!U288,※編集不可※選択項目!$N$42:$P$46,3,TRUE),
IF(G288&amp;H288=※編集不可※選択項目!$J$48,VLOOKUP(入力例!U288,※編集不可※選択項目!$N$48:$P$51,3,TRUE),""))))))</f>
        <v/>
      </c>
      <c r="AF288" s="29" t="e">
        <f>VLOOKUP(Y288&amp;G288&amp;H288,※編集不可※選択項目!U:V,2,FALSE)</f>
        <v>#N/A</v>
      </c>
      <c r="AG288" s="28" t="str">
        <f t="shared" si="64"/>
        <v/>
      </c>
      <c r="AH288" s="29" t="str">
        <f t="shared" si="57"/>
        <v/>
      </c>
      <c r="AI288" s="197"/>
      <c r="AJ288" s="197"/>
      <c r="AK288" s="198"/>
      <c r="AL288" s="152">
        <f t="shared" si="65"/>
        <v>0</v>
      </c>
      <c r="AM288" s="152">
        <f t="shared" si="66"/>
        <v>0</v>
      </c>
      <c r="AN288" s="152">
        <f t="shared" si="59"/>
        <v>0</v>
      </c>
      <c r="AO288" s="152" t="str">
        <f t="shared" si="67"/>
        <v/>
      </c>
      <c r="AP288" s="209">
        <f t="shared" si="68"/>
        <v>0</v>
      </c>
      <c r="AQ288" s="209">
        <f t="shared" si="69"/>
        <v>0</v>
      </c>
    </row>
    <row r="289" spans="1:43" s="29" customFormat="1" ht="25" customHeight="1">
      <c r="A289" s="201">
        <f t="shared" si="60"/>
        <v>278</v>
      </c>
      <c r="B289" s="49" t="str">
        <f t="shared" si="58"/>
        <v/>
      </c>
      <c r="C289" s="201"/>
      <c r="D289" s="45" t="str">
        <f t="shared" si="61"/>
        <v/>
      </c>
      <c r="E289" s="45" t="str">
        <f t="shared" si="62"/>
        <v/>
      </c>
      <c r="F289" s="195"/>
      <c r="G289" s="202"/>
      <c r="H289" s="195"/>
      <c r="I289" s="45" t="str">
        <f>IF(OR(G289="",H289="",U289=""),"",IFERROR(VLOOKUP(G289&amp;H289&amp;U289,※編集不可※選択項目!$K$3:$P$51,5,FALSE),"該当なし"))</f>
        <v/>
      </c>
      <c r="J289" s="203"/>
      <c r="K289" s="195"/>
      <c r="L289" s="45" t="str">
        <f t="shared" si="70"/>
        <v/>
      </c>
      <c r="M289" s="195"/>
      <c r="N289" s="195"/>
      <c r="O289" s="45"/>
      <c r="P289" s="45"/>
      <c r="Q289" s="45"/>
      <c r="R289" s="45"/>
      <c r="S289" s="46" t="str">
        <f t="shared" si="63"/>
        <v/>
      </c>
      <c r="T289" s="204"/>
      <c r="U289" s="205"/>
      <c r="V289" s="206"/>
      <c r="W289" s="205"/>
      <c r="X289" s="206"/>
      <c r="Y289" s="195"/>
      <c r="Z289" s="207"/>
      <c r="AA289" s="203"/>
      <c r="AB289" s="208"/>
      <c r="AC289" s="70"/>
      <c r="AD289" s="28" t="e">
        <f>INDEX(※編集不可※選択項目!$P$3:$P$51,MATCH(入力例!G289&amp;入力例!H289&amp;入力例!I289,※編集不可※選択項目!$Q$3:$Q$51,0))</f>
        <v>#N/A</v>
      </c>
      <c r="AE289" s="28" t="str">
        <f>IF(I289&lt;&gt;"該当なし","",
IF(G289&amp;H289=※編集不可※選択項目!$J$3,VLOOKUP(入力例!U289,※編集不可※選択項目!$N$2:$P$13,3,TRUE),
IF(G289&amp;H289=※編集不可※選択項目!$J$15,VLOOKUP(入力例!U289,※編集不可※選択項目!$N$14:$P$25,3,TRUE),
IF(G289&amp;H289=※編集不可※選択項目!$J$27,VLOOKUP(入力例!U289,※編集不可※選択項目!$N$26:$P$41,3,TRUE),
IF(G289&amp;H289=※編集不可※選択項目!$J$43,VLOOKUP(入力例!U289,※編集不可※選択項目!$N$42:$P$46,3,TRUE),
IF(G289&amp;H289=※編集不可※選択項目!$J$48,VLOOKUP(入力例!U289,※編集不可※選択項目!$N$48:$P$51,3,TRUE),""))))))</f>
        <v/>
      </c>
      <c r="AF289" s="29" t="e">
        <f>VLOOKUP(Y289&amp;G289&amp;H289,※編集不可※選択項目!U:V,2,FALSE)</f>
        <v>#N/A</v>
      </c>
      <c r="AG289" s="28" t="str">
        <f t="shared" si="64"/>
        <v/>
      </c>
      <c r="AH289" s="29" t="str">
        <f t="shared" si="57"/>
        <v/>
      </c>
      <c r="AI289" s="197"/>
      <c r="AJ289" s="197"/>
      <c r="AK289" s="198"/>
      <c r="AL289" s="152">
        <f t="shared" si="65"/>
        <v>0</v>
      </c>
      <c r="AM289" s="152">
        <f t="shared" si="66"/>
        <v>0</v>
      </c>
      <c r="AN289" s="152">
        <f t="shared" si="59"/>
        <v>0</v>
      </c>
      <c r="AO289" s="152" t="str">
        <f t="shared" si="67"/>
        <v/>
      </c>
      <c r="AP289" s="209">
        <f t="shared" si="68"/>
        <v>0</v>
      </c>
      <c r="AQ289" s="209">
        <f t="shared" si="69"/>
        <v>0</v>
      </c>
    </row>
    <row r="290" spans="1:43" s="29" customFormat="1" ht="25" customHeight="1">
      <c r="A290" s="201">
        <f t="shared" si="60"/>
        <v>279</v>
      </c>
      <c r="B290" s="49" t="str">
        <f t="shared" si="58"/>
        <v/>
      </c>
      <c r="C290" s="201"/>
      <c r="D290" s="45" t="str">
        <f t="shared" si="61"/>
        <v/>
      </c>
      <c r="E290" s="45" t="str">
        <f t="shared" si="62"/>
        <v/>
      </c>
      <c r="F290" s="195"/>
      <c r="G290" s="202"/>
      <c r="H290" s="195"/>
      <c r="I290" s="45" t="str">
        <f>IF(OR(G290="",H290="",U290=""),"",IFERROR(VLOOKUP(G290&amp;H290&amp;U290,※編集不可※選択項目!$K$3:$P$51,5,FALSE),"該当なし"))</f>
        <v/>
      </c>
      <c r="J290" s="203"/>
      <c r="K290" s="195"/>
      <c r="L290" s="45" t="str">
        <f t="shared" si="70"/>
        <v/>
      </c>
      <c r="M290" s="195"/>
      <c r="N290" s="195"/>
      <c r="O290" s="45"/>
      <c r="P290" s="45"/>
      <c r="Q290" s="45"/>
      <c r="R290" s="45"/>
      <c r="S290" s="46" t="str">
        <f t="shared" si="63"/>
        <v/>
      </c>
      <c r="T290" s="204"/>
      <c r="U290" s="205"/>
      <c r="V290" s="206"/>
      <c r="W290" s="205"/>
      <c r="X290" s="206"/>
      <c r="Y290" s="195"/>
      <c r="Z290" s="207"/>
      <c r="AA290" s="203"/>
      <c r="AB290" s="208"/>
      <c r="AC290" s="70"/>
      <c r="AD290" s="28" t="e">
        <f>INDEX(※編集不可※選択項目!$P$3:$P$51,MATCH(入力例!G290&amp;入力例!H290&amp;入力例!I290,※編集不可※選択項目!$Q$3:$Q$51,0))</f>
        <v>#N/A</v>
      </c>
      <c r="AE290" s="28" t="str">
        <f>IF(I290&lt;&gt;"該当なし","",
IF(G290&amp;H290=※編集不可※選択項目!$J$3,VLOOKUP(入力例!U290,※編集不可※選択項目!$N$2:$P$13,3,TRUE),
IF(G290&amp;H290=※編集不可※選択項目!$J$15,VLOOKUP(入力例!U290,※編集不可※選択項目!$N$14:$P$25,3,TRUE),
IF(G290&amp;H290=※編集不可※選択項目!$J$27,VLOOKUP(入力例!U290,※編集不可※選択項目!$N$26:$P$41,3,TRUE),
IF(G290&amp;H290=※編集不可※選択項目!$J$43,VLOOKUP(入力例!U290,※編集不可※選択項目!$N$42:$P$46,3,TRUE),
IF(G290&amp;H290=※編集不可※選択項目!$J$48,VLOOKUP(入力例!U290,※編集不可※選択項目!$N$48:$P$51,3,TRUE),""))))))</f>
        <v/>
      </c>
      <c r="AF290" s="29" t="e">
        <f>VLOOKUP(Y290&amp;G290&amp;H290,※編集不可※選択項目!U:V,2,FALSE)</f>
        <v>#N/A</v>
      </c>
      <c r="AG290" s="28" t="str">
        <f t="shared" si="64"/>
        <v/>
      </c>
      <c r="AH290" s="29" t="str">
        <f t="shared" si="57"/>
        <v/>
      </c>
      <c r="AI290" s="197"/>
      <c r="AJ290" s="197"/>
      <c r="AK290" s="198"/>
      <c r="AL290" s="152">
        <f t="shared" si="65"/>
        <v>0</v>
      </c>
      <c r="AM290" s="152">
        <f t="shared" si="66"/>
        <v>0</v>
      </c>
      <c r="AN290" s="152">
        <f t="shared" si="59"/>
        <v>0</v>
      </c>
      <c r="AO290" s="152" t="str">
        <f t="shared" si="67"/>
        <v/>
      </c>
      <c r="AP290" s="209">
        <f t="shared" si="68"/>
        <v>0</v>
      </c>
      <c r="AQ290" s="209">
        <f t="shared" si="69"/>
        <v>0</v>
      </c>
    </row>
    <row r="291" spans="1:43" s="29" customFormat="1" ht="25" customHeight="1">
      <c r="A291" s="201">
        <f t="shared" si="60"/>
        <v>280</v>
      </c>
      <c r="B291" s="49" t="str">
        <f t="shared" si="58"/>
        <v/>
      </c>
      <c r="C291" s="201"/>
      <c r="D291" s="45" t="str">
        <f t="shared" si="61"/>
        <v/>
      </c>
      <c r="E291" s="45" t="str">
        <f t="shared" si="62"/>
        <v/>
      </c>
      <c r="F291" s="195"/>
      <c r="G291" s="202"/>
      <c r="H291" s="195"/>
      <c r="I291" s="45" t="str">
        <f>IF(OR(G291="",H291="",U291=""),"",IFERROR(VLOOKUP(G291&amp;H291&amp;U291,※編集不可※選択項目!$K$3:$P$51,5,FALSE),"該当なし"))</f>
        <v/>
      </c>
      <c r="J291" s="203"/>
      <c r="K291" s="195"/>
      <c r="L291" s="45" t="str">
        <f t="shared" si="70"/>
        <v/>
      </c>
      <c r="M291" s="195"/>
      <c r="N291" s="195"/>
      <c r="O291" s="45"/>
      <c r="P291" s="45"/>
      <c r="Q291" s="45"/>
      <c r="R291" s="45"/>
      <c r="S291" s="46" t="str">
        <f t="shared" si="63"/>
        <v/>
      </c>
      <c r="T291" s="204"/>
      <c r="U291" s="205"/>
      <c r="V291" s="206"/>
      <c r="W291" s="205"/>
      <c r="X291" s="206"/>
      <c r="Y291" s="195"/>
      <c r="Z291" s="207"/>
      <c r="AA291" s="203"/>
      <c r="AB291" s="208"/>
      <c r="AC291" s="70"/>
      <c r="AD291" s="28" t="e">
        <f>INDEX(※編集不可※選択項目!$P$3:$P$51,MATCH(入力例!G291&amp;入力例!H291&amp;入力例!I291,※編集不可※選択項目!$Q$3:$Q$51,0))</f>
        <v>#N/A</v>
      </c>
      <c r="AE291" s="28" t="str">
        <f>IF(I291&lt;&gt;"該当なし","",
IF(G291&amp;H291=※編集不可※選択項目!$J$3,VLOOKUP(入力例!U291,※編集不可※選択項目!$N$2:$P$13,3,TRUE),
IF(G291&amp;H291=※編集不可※選択項目!$J$15,VLOOKUP(入力例!U291,※編集不可※選択項目!$N$14:$P$25,3,TRUE),
IF(G291&amp;H291=※編集不可※選択項目!$J$27,VLOOKUP(入力例!U291,※編集不可※選択項目!$N$26:$P$41,3,TRUE),
IF(G291&amp;H291=※編集不可※選択項目!$J$43,VLOOKUP(入力例!U291,※編集不可※選択項目!$N$42:$P$46,3,TRUE),
IF(G291&amp;H291=※編集不可※選択項目!$J$48,VLOOKUP(入力例!U291,※編集不可※選択項目!$N$48:$P$51,3,TRUE),""))))))</f>
        <v/>
      </c>
      <c r="AF291" s="29" t="e">
        <f>VLOOKUP(Y291&amp;G291&amp;H291,※編集不可※選択項目!U:V,2,FALSE)</f>
        <v>#N/A</v>
      </c>
      <c r="AG291" s="28" t="str">
        <f t="shared" si="64"/>
        <v/>
      </c>
      <c r="AH291" s="29" t="str">
        <f t="shared" si="57"/>
        <v/>
      </c>
      <c r="AI291" s="197"/>
      <c r="AJ291" s="197"/>
      <c r="AK291" s="198"/>
      <c r="AL291" s="152">
        <f t="shared" si="65"/>
        <v>0</v>
      </c>
      <c r="AM291" s="152">
        <f t="shared" si="66"/>
        <v>0</v>
      </c>
      <c r="AN291" s="152">
        <f t="shared" si="59"/>
        <v>0</v>
      </c>
      <c r="AO291" s="152" t="str">
        <f t="shared" si="67"/>
        <v/>
      </c>
      <c r="AP291" s="209">
        <f t="shared" si="68"/>
        <v>0</v>
      </c>
      <c r="AQ291" s="209">
        <f t="shared" si="69"/>
        <v>0</v>
      </c>
    </row>
    <row r="292" spans="1:43" s="29" customFormat="1" ht="25" customHeight="1">
      <c r="A292" s="201">
        <f t="shared" si="60"/>
        <v>281</v>
      </c>
      <c r="B292" s="49" t="str">
        <f t="shared" si="58"/>
        <v/>
      </c>
      <c r="C292" s="201"/>
      <c r="D292" s="45" t="str">
        <f t="shared" si="61"/>
        <v/>
      </c>
      <c r="E292" s="45" t="str">
        <f t="shared" si="62"/>
        <v/>
      </c>
      <c r="F292" s="195"/>
      <c r="G292" s="202"/>
      <c r="H292" s="195"/>
      <c r="I292" s="45" t="str">
        <f>IF(OR(G292="",H292="",U292=""),"",IFERROR(VLOOKUP(G292&amp;H292&amp;U292,※編集不可※選択項目!$K$3:$P$51,5,FALSE),"該当なし"))</f>
        <v/>
      </c>
      <c r="J292" s="203"/>
      <c r="K292" s="195"/>
      <c r="L292" s="45" t="str">
        <f t="shared" si="70"/>
        <v/>
      </c>
      <c r="M292" s="195"/>
      <c r="N292" s="195"/>
      <c r="O292" s="45"/>
      <c r="P292" s="45"/>
      <c r="Q292" s="45"/>
      <c r="R292" s="45"/>
      <c r="S292" s="46" t="str">
        <f t="shared" si="63"/>
        <v/>
      </c>
      <c r="T292" s="204"/>
      <c r="U292" s="205"/>
      <c r="V292" s="206"/>
      <c r="W292" s="205"/>
      <c r="X292" s="206"/>
      <c r="Y292" s="195"/>
      <c r="Z292" s="207"/>
      <c r="AA292" s="203"/>
      <c r="AB292" s="208"/>
      <c r="AC292" s="70"/>
      <c r="AD292" s="28" t="e">
        <f>INDEX(※編集不可※選択項目!$P$3:$P$51,MATCH(入力例!G292&amp;入力例!H292&amp;入力例!I292,※編集不可※選択項目!$Q$3:$Q$51,0))</f>
        <v>#N/A</v>
      </c>
      <c r="AE292" s="28" t="str">
        <f>IF(I292&lt;&gt;"該当なし","",
IF(G292&amp;H292=※編集不可※選択項目!$J$3,VLOOKUP(入力例!U292,※編集不可※選択項目!$N$2:$P$13,3,TRUE),
IF(G292&amp;H292=※編集不可※選択項目!$J$15,VLOOKUP(入力例!U292,※編集不可※選択項目!$N$14:$P$25,3,TRUE),
IF(G292&amp;H292=※編集不可※選択項目!$J$27,VLOOKUP(入力例!U292,※編集不可※選択項目!$N$26:$P$41,3,TRUE),
IF(G292&amp;H292=※編集不可※選択項目!$J$43,VLOOKUP(入力例!U292,※編集不可※選択項目!$N$42:$P$46,3,TRUE),
IF(G292&amp;H292=※編集不可※選択項目!$J$48,VLOOKUP(入力例!U292,※編集不可※選択項目!$N$48:$P$51,3,TRUE),""))))))</f>
        <v/>
      </c>
      <c r="AF292" s="29" t="e">
        <f>VLOOKUP(Y292&amp;G292&amp;H292,※編集不可※選択項目!U:V,2,FALSE)</f>
        <v>#N/A</v>
      </c>
      <c r="AG292" s="28" t="str">
        <f t="shared" si="64"/>
        <v/>
      </c>
      <c r="AH292" s="29" t="str">
        <f t="shared" si="57"/>
        <v/>
      </c>
      <c r="AI292" s="197"/>
      <c r="AJ292" s="197"/>
      <c r="AK292" s="198"/>
      <c r="AL292" s="152">
        <f t="shared" si="65"/>
        <v>0</v>
      </c>
      <c r="AM292" s="152">
        <f t="shared" si="66"/>
        <v>0</v>
      </c>
      <c r="AN292" s="152">
        <f t="shared" si="59"/>
        <v>0</v>
      </c>
      <c r="AO292" s="152" t="str">
        <f t="shared" si="67"/>
        <v/>
      </c>
      <c r="AP292" s="209">
        <f t="shared" si="68"/>
        <v>0</v>
      </c>
      <c r="AQ292" s="209">
        <f t="shared" si="69"/>
        <v>0</v>
      </c>
    </row>
    <row r="293" spans="1:43" s="29" customFormat="1" ht="25" customHeight="1">
      <c r="A293" s="201">
        <f t="shared" si="60"/>
        <v>282</v>
      </c>
      <c r="B293" s="49" t="str">
        <f t="shared" si="58"/>
        <v/>
      </c>
      <c r="C293" s="201"/>
      <c r="D293" s="45" t="str">
        <f t="shared" si="61"/>
        <v/>
      </c>
      <c r="E293" s="45" t="str">
        <f t="shared" si="62"/>
        <v/>
      </c>
      <c r="F293" s="195"/>
      <c r="G293" s="202"/>
      <c r="H293" s="195"/>
      <c r="I293" s="45" t="str">
        <f>IF(OR(G293="",H293="",U293=""),"",IFERROR(VLOOKUP(G293&amp;H293&amp;U293,※編集不可※選択項目!$K$3:$P$51,5,FALSE),"該当なし"))</f>
        <v/>
      </c>
      <c r="J293" s="203"/>
      <c r="K293" s="195"/>
      <c r="L293" s="45" t="str">
        <f t="shared" si="70"/>
        <v/>
      </c>
      <c r="M293" s="195"/>
      <c r="N293" s="195"/>
      <c r="O293" s="45"/>
      <c r="P293" s="45"/>
      <c r="Q293" s="45"/>
      <c r="R293" s="45"/>
      <c r="S293" s="46" t="str">
        <f t="shared" si="63"/>
        <v/>
      </c>
      <c r="T293" s="204"/>
      <c r="U293" s="205"/>
      <c r="V293" s="206"/>
      <c r="W293" s="205"/>
      <c r="X293" s="206"/>
      <c r="Y293" s="195"/>
      <c r="Z293" s="207"/>
      <c r="AA293" s="203"/>
      <c r="AB293" s="208"/>
      <c r="AC293" s="70"/>
      <c r="AD293" s="28" t="e">
        <f>INDEX(※編集不可※選択項目!$P$3:$P$51,MATCH(入力例!G293&amp;入力例!H293&amp;入力例!I293,※編集不可※選択項目!$Q$3:$Q$51,0))</f>
        <v>#N/A</v>
      </c>
      <c r="AE293" s="28" t="str">
        <f>IF(I293&lt;&gt;"該当なし","",
IF(G293&amp;H293=※編集不可※選択項目!$J$3,VLOOKUP(入力例!U293,※編集不可※選択項目!$N$2:$P$13,3,TRUE),
IF(G293&amp;H293=※編集不可※選択項目!$J$15,VLOOKUP(入力例!U293,※編集不可※選択項目!$N$14:$P$25,3,TRUE),
IF(G293&amp;H293=※編集不可※選択項目!$J$27,VLOOKUP(入力例!U293,※編集不可※選択項目!$N$26:$P$41,3,TRUE),
IF(G293&amp;H293=※編集不可※選択項目!$J$43,VLOOKUP(入力例!U293,※編集不可※選択項目!$N$42:$P$46,3,TRUE),
IF(G293&amp;H293=※編集不可※選択項目!$J$48,VLOOKUP(入力例!U293,※編集不可※選択項目!$N$48:$P$51,3,TRUE),""))))))</f>
        <v/>
      </c>
      <c r="AF293" s="29" t="e">
        <f>VLOOKUP(Y293&amp;G293&amp;H293,※編集不可※選択項目!U:V,2,FALSE)</f>
        <v>#N/A</v>
      </c>
      <c r="AG293" s="28" t="str">
        <f t="shared" si="64"/>
        <v/>
      </c>
      <c r="AH293" s="29" t="str">
        <f t="shared" si="57"/>
        <v/>
      </c>
      <c r="AI293" s="197"/>
      <c r="AJ293" s="197"/>
      <c r="AK293" s="198"/>
      <c r="AL293" s="152">
        <f t="shared" si="65"/>
        <v>0</v>
      </c>
      <c r="AM293" s="152">
        <f t="shared" si="66"/>
        <v>0</v>
      </c>
      <c r="AN293" s="152">
        <f t="shared" si="59"/>
        <v>0</v>
      </c>
      <c r="AO293" s="152" t="str">
        <f t="shared" si="67"/>
        <v/>
      </c>
      <c r="AP293" s="209">
        <f t="shared" si="68"/>
        <v>0</v>
      </c>
      <c r="AQ293" s="209">
        <f t="shared" si="69"/>
        <v>0</v>
      </c>
    </row>
    <row r="294" spans="1:43" s="29" customFormat="1" ht="25" customHeight="1">
      <c r="A294" s="201">
        <f t="shared" si="60"/>
        <v>283</v>
      </c>
      <c r="B294" s="49" t="str">
        <f t="shared" si="58"/>
        <v/>
      </c>
      <c r="C294" s="201"/>
      <c r="D294" s="45" t="str">
        <f t="shared" si="61"/>
        <v/>
      </c>
      <c r="E294" s="45" t="str">
        <f t="shared" si="62"/>
        <v/>
      </c>
      <c r="F294" s="195"/>
      <c r="G294" s="202"/>
      <c r="H294" s="195"/>
      <c r="I294" s="45" t="str">
        <f>IF(OR(G294="",H294="",U294=""),"",IFERROR(VLOOKUP(G294&amp;H294&amp;U294,※編集不可※選択項目!$K$3:$P$51,5,FALSE),"該当なし"))</f>
        <v/>
      </c>
      <c r="J294" s="203"/>
      <c r="K294" s="195"/>
      <c r="L294" s="45" t="str">
        <f t="shared" si="70"/>
        <v/>
      </c>
      <c r="M294" s="195"/>
      <c r="N294" s="195"/>
      <c r="O294" s="45"/>
      <c r="P294" s="45"/>
      <c r="Q294" s="45"/>
      <c r="R294" s="45"/>
      <c r="S294" s="46" t="str">
        <f t="shared" si="63"/>
        <v/>
      </c>
      <c r="T294" s="204"/>
      <c r="U294" s="205"/>
      <c r="V294" s="206"/>
      <c r="W294" s="205"/>
      <c r="X294" s="206"/>
      <c r="Y294" s="195"/>
      <c r="Z294" s="207"/>
      <c r="AA294" s="203"/>
      <c r="AB294" s="208"/>
      <c r="AC294" s="70"/>
      <c r="AD294" s="28" t="e">
        <f>INDEX(※編集不可※選択項目!$P$3:$P$51,MATCH(入力例!G294&amp;入力例!H294&amp;入力例!I294,※編集不可※選択項目!$Q$3:$Q$51,0))</f>
        <v>#N/A</v>
      </c>
      <c r="AE294" s="28" t="str">
        <f>IF(I294&lt;&gt;"該当なし","",
IF(G294&amp;H294=※編集不可※選択項目!$J$3,VLOOKUP(入力例!U294,※編集不可※選択項目!$N$2:$P$13,3,TRUE),
IF(G294&amp;H294=※編集不可※選択項目!$J$15,VLOOKUP(入力例!U294,※編集不可※選択項目!$N$14:$P$25,3,TRUE),
IF(G294&amp;H294=※編集不可※選択項目!$J$27,VLOOKUP(入力例!U294,※編集不可※選択項目!$N$26:$P$41,3,TRUE),
IF(G294&amp;H294=※編集不可※選択項目!$J$43,VLOOKUP(入力例!U294,※編集不可※選択項目!$N$42:$P$46,3,TRUE),
IF(G294&amp;H294=※編集不可※選択項目!$J$48,VLOOKUP(入力例!U294,※編集不可※選択項目!$N$48:$P$51,3,TRUE),""))))))</f>
        <v/>
      </c>
      <c r="AF294" s="29" t="e">
        <f>VLOOKUP(Y294&amp;G294&amp;H294,※編集不可※選択項目!U:V,2,FALSE)</f>
        <v>#N/A</v>
      </c>
      <c r="AG294" s="28" t="str">
        <f t="shared" si="64"/>
        <v/>
      </c>
      <c r="AH294" s="29" t="str">
        <f t="shared" si="57"/>
        <v/>
      </c>
      <c r="AI294" s="197"/>
      <c r="AJ294" s="197"/>
      <c r="AK294" s="198"/>
      <c r="AL294" s="152">
        <f t="shared" si="65"/>
        <v>0</v>
      </c>
      <c r="AM294" s="152">
        <f t="shared" si="66"/>
        <v>0</v>
      </c>
      <c r="AN294" s="152">
        <f t="shared" si="59"/>
        <v>0</v>
      </c>
      <c r="AO294" s="152" t="str">
        <f t="shared" si="67"/>
        <v/>
      </c>
      <c r="AP294" s="209">
        <f t="shared" si="68"/>
        <v>0</v>
      </c>
      <c r="AQ294" s="209">
        <f t="shared" si="69"/>
        <v>0</v>
      </c>
    </row>
    <row r="295" spans="1:43" s="29" customFormat="1" ht="25" customHeight="1">
      <c r="A295" s="201">
        <f t="shared" si="60"/>
        <v>284</v>
      </c>
      <c r="B295" s="49" t="str">
        <f t="shared" si="58"/>
        <v/>
      </c>
      <c r="C295" s="201"/>
      <c r="D295" s="45" t="str">
        <f t="shared" si="61"/>
        <v/>
      </c>
      <c r="E295" s="45" t="str">
        <f t="shared" si="62"/>
        <v/>
      </c>
      <c r="F295" s="195"/>
      <c r="G295" s="202"/>
      <c r="H295" s="195"/>
      <c r="I295" s="45" t="str">
        <f>IF(OR(G295="",H295="",U295=""),"",IFERROR(VLOOKUP(G295&amp;H295&amp;U295,※編集不可※選択項目!$K$3:$P$51,5,FALSE),"該当なし"))</f>
        <v/>
      </c>
      <c r="J295" s="203"/>
      <c r="K295" s="195"/>
      <c r="L295" s="45" t="str">
        <f t="shared" si="70"/>
        <v/>
      </c>
      <c r="M295" s="195"/>
      <c r="N295" s="195"/>
      <c r="O295" s="45"/>
      <c r="P295" s="45"/>
      <c r="Q295" s="45"/>
      <c r="R295" s="45"/>
      <c r="S295" s="46" t="str">
        <f t="shared" si="63"/>
        <v/>
      </c>
      <c r="T295" s="204"/>
      <c r="U295" s="205"/>
      <c r="V295" s="206"/>
      <c r="W295" s="205"/>
      <c r="X295" s="206"/>
      <c r="Y295" s="195"/>
      <c r="Z295" s="207"/>
      <c r="AA295" s="203"/>
      <c r="AB295" s="208"/>
      <c r="AC295" s="70"/>
      <c r="AD295" s="28" t="e">
        <f>INDEX(※編集不可※選択項目!$P$3:$P$51,MATCH(入力例!G295&amp;入力例!H295&amp;入力例!I295,※編集不可※選択項目!$Q$3:$Q$51,0))</f>
        <v>#N/A</v>
      </c>
      <c r="AE295" s="28" t="str">
        <f>IF(I295&lt;&gt;"該当なし","",
IF(G295&amp;H295=※編集不可※選択項目!$J$3,VLOOKUP(入力例!U295,※編集不可※選択項目!$N$2:$P$13,3,TRUE),
IF(G295&amp;H295=※編集不可※選択項目!$J$15,VLOOKUP(入力例!U295,※編集不可※選択項目!$N$14:$P$25,3,TRUE),
IF(G295&amp;H295=※編集不可※選択項目!$J$27,VLOOKUP(入力例!U295,※編集不可※選択項目!$N$26:$P$41,3,TRUE),
IF(G295&amp;H295=※編集不可※選択項目!$J$43,VLOOKUP(入力例!U295,※編集不可※選択項目!$N$42:$P$46,3,TRUE),
IF(G295&amp;H295=※編集不可※選択項目!$J$48,VLOOKUP(入力例!U295,※編集不可※選択項目!$N$48:$P$51,3,TRUE),""))))))</f>
        <v/>
      </c>
      <c r="AF295" s="29" t="e">
        <f>VLOOKUP(Y295&amp;G295&amp;H295,※編集不可※選択項目!U:V,2,FALSE)</f>
        <v>#N/A</v>
      </c>
      <c r="AG295" s="28" t="str">
        <f t="shared" si="64"/>
        <v/>
      </c>
      <c r="AH295" s="29" t="str">
        <f t="shared" si="57"/>
        <v/>
      </c>
      <c r="AI295" s="197"/>
      <c r="AJ295" s="197"/>
      <c r="AK295" s="198"/>
      <c r="AL295" s="152">
        <f t="shared" si="65"/>
        <v>0</v>
      </c>
      <c r="AM295" s="152">
        <f t="shared" si="66"/>
        <v>0</v>
      </c>
      <c r="AN295" s="152">
        <f t="shared" si="59"/>
        <v>0</v>
      </c>
      <c r="AO295" s="152" t="str">
        <f t="shared" si="67"/>
        <v/>
      </c>
      <c r="AP295" s="209">
        <f t="shared" si="68"/>
        <v>0</v>
      </c>
      <c r="AQ295" s="209">
        <f t="shared" si="69"/>
        <v>0</v>
      </c>
    </row>
    <row r="296" spans="1:43" s="29" customFormat="1" ht="25" customHeight="1">
      <c r="A296" s="201">
        <f t="shared" si="60"/>
        <v>285</v>
      </c>
      <c r="B296" s="49" t="str">
        <f t="shared" si="58"/>
        <v/>
      </c>
      <c r="C296" s="201"/>
      <c r="D296" s="45" t="str">
        <f t="shared" si="61"/>
        <v/>
      </c>
      <c r="E296" s="45" t="str">
        <f t="shared" si="62"/>
        <v/>
      </c>
      <c r="F296" s="195"/>
      <c r="G296" s="202"/>
      <c r="H296" s="195"/>
      <c r="I296" s="45" t="str">
        <f>IF(OR(G296="",H296="",U296=""),"",IFERROR(VLOOKUP(G296&amp;H296&amp;U296,※編集不可※選択項目!$K$3:$P$51,5,FALSE),"該当なし"))</f>
        <v/>
      </c>
      <c r="J296" s="203"/>
      <c r="K296" s="195"/>
      <c r="L296" s="45" t="str">
        <f t="shared" si="70"/>
        <v/>
      </c>
      <c r="M296" s="195"/>
      <c r="N296" s="195"/>
      <c r="O296" s="45"/>
      <c r="P296" s="45"/>
      <c r="Q296" s="45"/>
      <c r="R296" s="45"/>
      <c r="S296" s="46" t="str">
        <f t="shared" si="63"/>
        <v/>
      </c>
      <c r="T296" s="204"/>
      <c r="U296" s="205"/>
      <c r="V296" s="206"/>
      <c r="W296" s="205"/>
      <c r="X296" s="206"/>
      <c r="Y296" s="195"/>
      <c r="Z296" s="207"/>
      <c r="AA296" s="203"/>
      <c r="AB296" s="208"/>
      <c r="AC296" s="70"/>
      <c r="AD296" s="28" t="e">
        <f>INDEX(※編集不可※選択項目!$P$3:$P$51,MATCH(入力例!G296&amp;入力例!H296&amp;入力例!I296,※編集不可※選択項目!$Q$3:$Q$51,0))</f>
        <v>#N/A</v>
      </c>
      <c r="AE296" s="28" t="str">
        <f>IF(I296&lt;&gt;"該当なし","",
IF(G296&amp;H296=※編集不可※選択項目!$J$3,VLOOKUP(入力例!U296,※編集不可※選択項目!$N$2:$P$13,3,TRUE),
IF(G296&amp;H296=※編集不可※選択項目!$J$15,VLOOKUP(入力例!U296,※編集不可※選択項目!$N$14:$P$25,3,TRUE),
IF(G296&amp;H296=※編集不可※選択項目!$J$27,VLOOKUP(入力例!U296,※編集不可※選択項目!$N$26:$P$41,3,TRUE),
IF(G296&amp;H296=※編集不可※選択項目!$J$43,VLOOKUP(入力例!U296,※編集不可※選択項目!$N$42:$P$46,3,TRUE),
IF(G296&amp;H296=※編集不可※選択項目!$J$48,VLOOKUP(入力例!U296,※編集不可※選択項目!$N$48:$P$51,3,TRUE),""))))))</f>
        <v/>
      </c>
      <c r="AF296" s="29" t="e">
        <f>VLOOKUP(Y296&amp;G296&amp;H296,※編集不可※選択項目!U:V,2,FALSE)</f>
        <v>#N/A</v>
      </c>
      <c r="AG296" s="28" t="str">
        <f t="shared" si="64"/>
        <v/>
      </c>
      <c r="AH296" s="29" t="str">
        <f t="shared" si="57"/>
        <v/>
      </c>
      <c r="AI296" s="197"/>
      <c r="AJ296" s="197"/>
      <c r="AK296" s="198"/>
      <c r="AL296" s="152">
        <f t="shared" si="65"/>
        <v>0</v>
      </c>
      <c r="AM296" s="152">
        <f t="shared" si="66"/>
        <v>0</v>
      </c>
      <c r="AN296" s="152">
        <f t="shared" si="59"/>
        <v>0</v>
      </c>
      <c r="AO296" s="152" t="str">
        <f t="shared" si="67"/>
        <v/>
      </c>
      <c r="AP296" s="209">
        <f t="shared" si="68"/>
        <v>0</v>
      </c>
      <c r="AQ296" s="209">
        <f t="shared" si="69"/>
        <v>0</v>
      </c>
    </row>
    <row r="297" spans="1:43" s="29" customFormat="1" ht="25" customHeight="1">
      <c r="A297" s="201">
        <f t="shared" si="60"/>
        <v>286</v>
      </c>
      <c r="B297" s="49" t="str">
        <f t="shared" si="58"/>
        <v/>
      </c>
      <c r="C297" s="201"/>
      <c r="D297" s="45" t="str">
        <f t="shared" si="61"/>
        <v/>
      </c>
      <c r="E297" s="45" t="str">
        <f t="shared" si="62"/>
        <v/>
      </c>
      <c r="F297" s="195"/>
      <c r="G297" s="202"/>
      <c r="H297" s="195"/>
      <c r="I297" s="45" t="str">
        <f>IF(OR(G297="",H297="",U297=""),"",IFERROR(VLOOKUP(G297&amp;H297&amp;U297,※編集不可※選択項目!$K$3:$P$51,5,FALSE),"該当なし"))</f>
        <v/>
      </c>
      <c r="J297" s="203"/>
      <c r="K297" s="195"/>
      <c r="L297" s="45" t="str">
        <f t="shared" si="70"/>
        <v/>
      </c>
      <c r="M297" s="195"/>
      <c r="N297" s="195"/>
      <c r="O297" s="45"/>
      <c r="P297" s="45"/>
      <c r="Q297" s="45"/>
      <c r="R297" s="45"/>
      <c r="S297" s="46" t="str">
        <f t="shared" si="63"/>
        <v/>
      </c>
      <c r="T297" s="204"/>
      <c r="U297" s="205"/>
      <c r="V297" s="206"/>
      <c r="W297" s="205"/>
      <c r="X297" s="206"/>
      <c r="Y297" s="195"/>
      <c r="Z297" s="207"/>
      <c r="AA297" s="203"/>
      <c r="AB297" s="208"/>
      <c r="AC297" s="70"/>
      <c r="AD297" s="28" t="e">
        <f>INDEX(※編集不可※選択項目!$P$3:$P$51,MATCH(入力例!G297&amp;入力例!H297&amp;入力例!I297,※編集不可※選択項目!$Q$3:$Q$51,0))</f>
        <v>#N/A</v>
      </c>
      <c r="AE297" s="28" t="str">
        <f>IF(I297&lt;&gt;"該当なし","",
IF(G297&amp;H297=※編集不可※選択項目!$J$3,VLOOKUP(入力例!U297,※編集不可※選択項目!$N$2:$P$13,3,TRUE),
IF(G297&amp;H297=※編集不可※選択項目!$J$15,VLOOKUP(入力例!U297,※編集不可※選択項目!$N$14:$P$25,3,TRUE),
IF(G297&amp;H297=※編集不可※選択項目!$J$27,VLOOKUP(入力例!U297,※編集不可※選択項目!$N$26:$P$41,3,TRUE),
IF(G297&amp;H297=※編集不可※選択項目!$J$43,VLOOKUP(入力例!U297,※編集不可※選択項目!$N$42:$P$46,3,TRUE),
IF(G297&amp;H297=※編集不可※選択項目!$J$48,VLOOKUP(入力例!U297,※編集不可※選択項目!$N$48:$P$51,3,TRUE),""))))))</f>
        <v/>
      </c>
      <c r="AF297" s="29" t="e">
        <f>VLOOKUP(Y297&amp;G297&amp;H297,※編集不可※選択項目!U:V,2,FALSE)</f>
        <v>#N/A</v>
      </c>
      <c r="AG297" s="28" t="str">
        <f t="shared" si="64"/>
        <v/>
      </c>
      <c r="AH297" s="29" t="str">
        <f t="shared" si="57"/>
        <v/>
      </c>
      <c r="AI297" s="197"/>
      <c r="AJ297" s="197"/>
      <c r="AK297" s="198"/>
      <c r="AL297" s="152">
        <f t="shared" si="65"/>
        <v>0</v>
      </c>
      <c r="AM297" s="152">
        <f t="shared" si="66"/>
        <v>0</v>
      </c>
      <c r="AN297" s="152">
        <f t="shared" si="59"/>
        <v>0</v>
      </c>
      <c r="AO297" s="152" t="str">
        <f t="shared" si="67"/>
        <v/>
      </c>
      <c r="AP297" s="209">
        <f t="shared" si="68"/>
        <v>0</v>
      </c>
      <c r="AQ297" s="209">
        <f t="shared" si="69"/>
        <v>0</v>
      </c>
    </row>
    <row r="298" spans="1:43" s="29" customFormat="1" ht="25" customHeight="1">
      <c r="A298" s="201">
        <f t="shared" si="60"/>
        <v>287</v>
      </c>
      <c r="B298" s="49" t="str">
        <f t="shared" si="58"/>
        <v/>
      </c>
      <c r="C298" s="201"/>
      <c r="D298" s="45" t="str">
        <f t="shared" si="61"/>
        <v/>
      </c>
      <c r="E298" s="45" t="str">
        <f t="shared" si="62"/>
        <v/>
      </c>
      <c r="F298" s="195"/>
      <c r="G298" s="202"/>
      <c r="H298" s="195"/>
      <c r="I298" s="45" t="str">
        <f>IF(OR(G298="",H298="",U298=""),"",IFERROR(VLOOKUP(G298&amp;H298&amp;U298,※編集不可※選択項目!$K$3:$P$51,5,FALSE),"該当なし"))</f>
        <v/>
      </c>
      <c r="J298" s="203"/>
      <c r="K298" s="195"/>
      <c r="L298" s="45" t="str">
        <f t="shared" si="70"/>
        <v/>
      </c>
      <c r="M298" s="195"/>
      <c r="N298" s="195"/>
      <c r="O298" s="45"/>
      <c r="P298" s="45"/>
      <c r="Q298" s="45"/>
      <c r="R298" s="45"/>
      <c r="S298" s="46" t="str">
        <f t="shared" si="63"/>
        <v/>
      </c>
      <c r="T298" s="204"/>
      <c r="U298" s="205"/>
      <c r="V298" s="206"/>
      <c r="W298" s="205"/>
      <c r="X298" s="206"/>
      <c r="Y298" s="195"/>
      <c r="Z298" s="207"/>
      <c r="AA298" s="203"/>
      <c r="AB298" s="208"/>
      <c r="AC298" s="70"/>
      <c r="AD298" s="28" t="e">
        <f>INDEX(※編集不可※選択項目!$P$3:$P$51,MATCH(入力例!G298&amp;入力例!H298&amp;入力例!I298,※編集不可※選択項目!$Q$3:$Q$51,0))</f>
        <v>#N/A</v>
      </c>
      <c r="AE298" s="28" t="str">
        <f>IF(I298&lt;&gt;"該当なし","",
IF(G298&amp;H298=※編集不可※選択項目!$J$3,VLOOKUP(入力例!U298,※編集不可※選択項目!$N$2:$P$13,3,TRUE),
IF(G298&amp;H298=※編集不可※選択項目!$J$15,VLOOKUP(入力例!U298,※編集不可※選択項目!$N$14:$P$25,3,TRUE),
IF(G298&amp;H298=※編集不可※選択項目!$J$27,VLOOKUP(入力例!U298,※編集不可※選択項目!$N$26:$P$41,3,TRUE),
IF(G298&amp;H298=※編集不可※選択項目!$J$43,VLOOKUP(入力例!U298,※編集不可※選択項目!$N$42:$P$46,3,TRUE),
IF(G298&amp;H298=※編集不可※選択項目!$J$48,VLOOKUP(入力例!U298,※編集不可※選択項目!$N$48:$P$51,3,TRUE),""))))))</f>
        <v/>
      </c>
      <c r="AF298" s="29" t="e">
        <f>VLOOKUP(Y298&amp;G298&amp;H298,※編集不可※選択項目!U:V,2,FALSE)</f>
        <v>#N/A</v>
      </c>
      <c r="AG298" s="28" t="str">
        <f t="shared" si="64"/>
        <v/>
      </c>
      <c r="AH298" s="29" t="str">
        <f t="shared" si="57"/>
        <v/>
      </c>
      <c r="AI298" s="197"/>
      <c r="AJ298" s="197"/>
      <c r="AK298" s="198"/>
      <c r="AL298" s="152">
        <f t="shared" si="65"/>
        <v>0</v>
      </c>
      <c r="AM298" s="152">
        <f t="shared" si="66"/>
        <v>0</v>
      </c>
      <c r="AN298" s="152">
        <f t="shared" si="59"/>
        <v>0</v>
      </c>
      <c r="AO298" s="152" t="str">
        <f t="shared" si="67"/>
        <v/>
      </c>
      <c r="AP298" s="209">
        <f t="shared" si="68"/>
        <v>0</v>
      </c>
      <c r="AQ298" s="209">
        <f t="shared" si="69"/>
        <v>0</v>
      </c>
    </row>
    <row r="299" spans="1:43" s="29" customFormat="1" ht="25" customHeight="1">
      <c r="A299" s="201">
        <f t="shared" si="60"/>
        <v>288</v>
      </c>
      <c r="B299" s="49" t="str">
        <f t="shared" si="58"/>
        <v/>
      </c>
      <c r="C299" s="201"/>
      <c r="D299" s="45" t="str">
        <f t="shared" si="61"/>
        <v/>
      </c>
      <c r="E299" s="45" t="str">
        <f t="shared" si="62"/>
        <v/>
      </c>
      <c r="F299" s="195"/>
      <c r="G299" s="202"/>
      <c r="H299" s="195"/>
      <c r="I299" s="45" t="str">
        <f>IF(OR(G299="",H299="",U299=""),"",IFERROR(VLOOKUP(G299&amp;H299&amp;U299,※編集不可※選択項目!$K$3:$P$51,5,FALSE),"該当なし"))</f>
        <v/>
      </c>
      <c r="J299" s="203"/>
      <c r="K299" s="195"/>
      <c r="L299" s="45" t="str">
        <f t="shared" si="70"/>
        <v/>
      </c>
      <c r="M299" s="195"/>
      <c r="N299" s="195"/>
      <c r="O299" s="45"/>
      <c r="P299" s="45"/>
      <c r="Q299" s="45"/>
      <c r="R299" s="45"/>
      <c r="S299" s="46" t="str">
        <f t="shared" si="63"/>
        <v/>
      </c>
      <c r="T299" s="204"/>
      <c r="U299" s="205"/>
      <c r="V299" s="206"/>
      <c r="W299" s="205"/>
      <c r="X299" s="206"/>
      <c r="Y299" s="195"/>
      <c r="Z299" s="207"/>
      <c r="AA299" s="203"/>
      <c r="AB299" s="208"/>
      <c r="AC299" s="70"/>
      <c r="AD299" s="28" t="e">
        <f>INDEX(※編集不可※選択項目!$P$3:$P$51,MATCH(入力例!G299&amp;入力例!H299&amp;入力例!I299,※編集不可※選択項目!$Q$3:$Q$51,0))</f>
        <v>#N/A</v>
      </c>
      <c r="AE299" s="28" t="str">
        <f>IF(I299&lt;&gt;"該当なし","",
IF(G299&amp;H299=※編集不可※選択項目!$J$3,VLOOKUP(入力例!U299,※編集不可※選択項目!$N$2:$P$13,3,TRUE),
IF(G299&amp;H299=※編集不可※選択項目!$J$15,VLOOKUP(入力例!U299,※編集不可※選択項目!$N$14:$P$25,3,TRUE),
IF(G299&amp;H299=※編集不可※選択項目!$J$27,VLOOKUP(入力例!U299,※編集不可※選択項目!$N$26:$P$41,3,TRUE),
IF(G299&amp;H299=※編集不可※選択項目!$J$43,VLOOKUP(入力例!U299,※編集不可※選択項目!$N$42:$P$46,3,TRUE),
IF(G299&amp;H299=※編集不可※選択項目!$J$48,VLOOKUP(入力例!U299,※編集不可※選択項目!$N$48:$P$51,3,TRUE),""))))))</f>
        <v/>
      </c>
      <c r="AF299" s="29" t="e">
        <f>VLOOKUP(Y299&amp;G299&amp;H299,※編集不可※選択項目!U:V,2,FALSE)</f>
        <v>#N/A</v>
      </c>
      <c r="AG299" s="28" t="str">
        <f t="shared" si="64"/>
        <v/>
      </c>
      <c r="AH299" s="29" t="str">
        <f t="shared" si="57"/>
        <v/>
      </c>
      <c r="AI299" s="197"/>
      <c r="AJ299" s="197"/>
      <c r="AK299" s="198"/>
      <c r="AL299" s="152">
        <f t="shared" si="65"/>
        <v>0</v>
      </c>
      <c r="AM299" s="152">
        <f t="shared" si="66"/>
        <v>0</v>
      </c>
      <c r="AN299" s="152">
        <f t="shared" si="59"/>
        <v>0</v>
      </c>
      <c r="AO299" s="152" t="str">
        <f t="shared" si="67"/>
        <v/>
      </c>
      <c r="AP299" s="209">
        <f t="shared" si="68"/>
        <v>0</v>
      </c>
      <c r="AQ299" s="209">
        <f t="shared" si="69"/>
        <v>0</v>
      </c>
    </row>
    <row r="300" spans="1:43" s="29" customFormat="1" ht="25" customHeight="1">
      <c r="A300" s="201">
        <f t="shared" si="60"/>
        <v>289</v>
      </c>
      <c r="B300" s="49" t="str">
        <f t="shared" si="58"/>
        <v/>
      </c>
      <c r="C300" s="201"/>
      <c r="D300" s="45" t="str">
        <f t="shared" si="61"/>
        <v/>
      </c>
      <c r="E300" s="45" t="str">
        <f t="shared" si="62"/>
        <v/>
      </c>
      <c r="F300" s="195"/>
      <c r="G300" s="202"/>
      <c r="H300" s="195"/>
      <c r="I300" s="45" t="str">
        <f>IF(OR(G300="",H300="",U300=""),"",IFERROR(VLOOKUP(G300&amp;H300&amp;U300,※編集不可※選択項目!$K$3:$P$51,5,FALSE),"該当なし"))</f>
        <v/>
      </c>
      <c r="J300" s="203"/>
      <c r="K300" s="195"/>
      <c r="L300" s="45" t="str">
        <f t="shared" si="70"/>
        <v/>
      </c>
      <c r="M300" s="195"/>
      <c r="N300" s="195"/>
      <c r="O300" s="45"/>
      <c r="P300" s="45"/>
      <c r="Q300" s="45"/>
      <c r="R300" s="45"/>
      <c r="S300" s="46" t="str">
        <f t="shared" si="63"/>
        <v/>
      </c>
      <c r="T300" s="204"/>
      <c r="U300" s="205"/>
      <c r="V300" s="206"/>
      <c r="W300" s="205"/>
      <c r="X300" s="206"/>
      <c r="Y300" s="195"/>
      <c r="Z300" s="207"/>
      <c r="AA300" s="203"/>
      <c r="AB300" s="208"/>
      <c r="AC300" s="70"/>
      <c r="AD300" s="28" t="e">
        <f>INDEX(※編集不可※選択項目!$P$3:$P$51,MATCH(入力例!G300&amp;入力例!H300&amp;入力例!I300,※編集不可※選択項目!$Q$3:$Q$51,0))</f>
        <v>#N/A</v>
      </c>
      <c r="AE300" s="28" t="str">
        <f>IF(I300&lt;&gt;"該当なし","",
IF(G300&amp;H300=※編集不可※選択項目!$J$3,VLOOKUP(入力例!U300,※編集不可※選択項目!$N$2:$P$13,3,TRUE),
IF(G300&amp;H300=※編集不可※選択項目!$J$15,VLOOKUP(入力例!U300,※編集不可※選択項目!$N$14:$P$25,3,TRUE),
IF(G300&amp;H300=※編集不可※選択項目!$J$27,VLOOKUP(入力例!U300,※編集不可※選択項目!$N$26:$P$41,3,TRUE),
IF(G300&amp;H300=※編集不可※選択項目!$J$43,VLOOKUP(入力例!U300,※編集不可※選択項目!$N$42:$P$46,3,TRUE),
IF(G300&amp;H300=※編集不可※選択項目!$J$48,VLOOKUP(入力例!U300,※編集不可※選択項目!$N$48:$P$51,3,TRUE),""))))))</f>
        <v/>
      </c>
      <c r="AF300" s="29" t="e">
        <f>VLOOKUP(Y300&amp;G300&amp;H300,※編集不可※選択項目!U:V,2,FALSE)</f>
        <v>#N/A</v>
      </c>
      <c r="AG300" s="28" t="str">
        <f t="shared" si="64"/>
        <v/>
      </c>
      <c r="AH300" s="29" t="str">
        <f t="shared" si="57"/>
        <v/>
      </c>
      <c r="AI300" s="197"/>
      <c r="AJ300" s="197"/>
      <c r="AK300" s="198"/>
      <c r="AL300" s="152">
        <f t="shared" si="65"/>
        <v>0</v>
      </c>
      <c r="AM300" s="152">
        <f t="shared" si="66"/>
        <v>0</v>
      </c>
      <c r="AN300" s="152">
        <f t="shared" si="59"/>
        <v>0</v>
      </c>
      <c r="AO300" s="152" t="str">
        <f t="shared" si="67"/>
        <v/>
      </c>
      <c r="AP300" s="209">
        <f t="shared" si="68"/>
        <v>0</v>
      </c>
      <c r="AQ300" s="209">
        <f t="shared" si="69"/>
        <v>0</v>
      </c>
    </row>
    <row r="301" spans="1:43" s="29" customFormat="1" ht="25" customHeight="1">
      <c r="A301" s="201">
        <f t="shared" si="60"/>
        <v>290</v>
      </c>
      <c r="B301" s="49" t="str">
        <f t="shared" si="58"/>
        <v/>
      </c>
      <c r="C301" s="201"/>
      <c r="D301" s="45" t="str">
        <f t="shared" si="61"/>
        <v/>
      </c>
      <c r="E301" s="45" t="str">
        <f t="shared" si="62"/>
        <v/>
      </c>
      <c r="F301" s="195"/>
      <c r="G301" s="202"/>
      <c r="H301" s="195"/>
      <c r="I301" s="45" t="str">
        <f>IF(OR(G301="",H301="",U301=""),"",IFERROR(VLOOKUP(G301&amp;H301&amp;U301,※編集不可※選択項目!$K$3:$P$51,5,FALSE),"該当なし"))</f>
        <v/>
      </c>
      <c r="J301" s="203"/>
      <c r="K301" s="195"/>
      <c r="L301" s="45" t="str">
        <f t="shared" si="70"/>
        <v/>
      </c>
      <c r="M301" s="195"/>
      <c r="N301" s="195"/>
      <c r="O301" s="45"/>
      <c r="P301" s="45"/>
      <c r="Q301" s="45"/>
      <c r="R301" s="45"/>
      <c r="S301" s="46" t="str">
        <f t="shared" si="63"/>
        <v/>
      </c>
      <c r="T301" s="204"/>
      <c r="U301" s="205"/>
      <c r="V301" s="206"/>
      <c r="W301" s="205"/>
      <c r="X301" s="206"/>
      <c r="Y301" s="195"/>
      <c r="Z301" s="207"/>
      <c r="AA301" s="203"/>
      <c r="AB301" s="208"/>
      <c r="AC301" s="70"/>
      <c r="AD301" s="28" t="e">
        <f>INDEX(※編集不可※選択項目!$P$3:$P$51,MATCH(入力例!G301&amp;入力例!H301&amp;入力例!I301,※編集不可※選択項目!$Q$3:$Q$51,0))</f>
        <v>#N/A</v>
      </c>
      <c r="AE301" s="28" t="str">
        <f>IF(I301&lt;&gt;"該当なし","",
IF(G301&amp;H301=※編集不可※選択項目!$J$3,VLOOKUP(入力例!U301,※編集不可※選択項目!$N$2:$P$13,3,TRUE),
IF(G301&amp;H301=※編集不可※選択項目!$J$15,VLOOKUP(入力例!U301,※編集不可※選択項目!$N$14:$P$25,3,TRUE),
IF(G301&amp;H301=※編集不可※選択項目!$J$27,VLOOKUP(入力例!U301,※編集不可※選択項目!$N$26:$P$41,3,TRUE),
IF(G301&amp;H301=※編集不可※選択項目!$J$43,VLOOKUP(入力例!U301,※編集不可※選択項目!$N$42:$P$46,3,TRUE),
IF(G301&amp;H301=※編集不可※選択項目!$J$48,VLOOKUP(入力例!U301,※編集不可※選択項目!$N$48:$P$51,3,TRUE),""))))))</f>
        <v/>
      </c>
      <c r="AF301" s="29" t="e">
        <f>VLOOKUP(Y301&amp;G301&amp;H301,※編集不可※選択項目!U:V,2,FALSE)</f>
        <v>#N/A</v>
      </c>
      <c r="AG301" s="28" t="str">
        <f t="shared" si="64"/>
        <v/>
      </c>
      <c r="AH301" s="29" t="str">
        <f t="shared" si="57"/>
        <v/>
      </c>
      <c r="AI301" s="197"/>
      <c r="AJ301" s="197"/>
      <c r="AK301" s="198"/>
      <c r="AL301" s="152">
        <f t="shared" si="65"/>
        <v>0</v>
      </c>
      <c r="AM301" s="152">
        <f t="shared" si="66"/>
        <v>0</v>
      </c>
      <c r="AN301" s="152">
        <f t="shared" si="59"/>
        <v>0</v>
      </c>
      <c r="AO301" s="152" t="str">
        <f t="shared" si="67"/>
        <v/>
      </c>
      <c r="AP301" s="209">
        <f t="shared" si="68"/>
        <v>0</v>
      </c>
      <c r="AQ301" s="209">
        <f t="shared" si="69"/>
        <v>0</v>
      </c>
    </row>
    <row r="302" spans="1:43" s="29" customFormat="1" ht="25" customHeight="1">
      <c r="A302" s="201">
        <f t="shared" si="60"/>
        <v>291</v>
      </c>
      <c r="B302" s="49" t="str">
        <f t="shared" si="58"/>
        <v/>
      </c>
      <c r="C302" s="201"/>
      <c r="D302" s="45" t="str">
        <f t="shared" si="61"/>
        <v/>
      </c>
      <c r="E302" s="45" t="str">
        <f t="shared" si="62"/>
        <v/>
      </c>
      <c r="F302" s="195"/>
      <c r="G302" s="202"/>
      <c r="H302" s="195"/>
      <c r="I302" s="45" t="str">
        <f>IF(OR(G302="",H302="",U302=""),"",IFERROR(VLOOKUP(G302&amp;H302&amp;U302,※編集不可※選択項目!$K$3:$P$51,5,FALSE),"該当なし"))</f>
        <v/>
      </c>
      <c r="J302" s="203"/>
      <c r="K302" s="195"/>
      <c r="L302" s="45" t="str">
        <f t="shared" si="70"/>
        <v/>
      </c>
      <c r="M302" s="195"/>
      <c r="N302" s="195"/>
      <c r="O302" s="45"/>
      <c r="P302" s="45"/>
      <c r="Q302" s="45"/>
      <c r="R302" s="45"/>
      <c r="S302" s="46" t="str">
        <f t="shared" si="63"/>
        <v/>
      </c>
      <c r="T302" s="204"/>
      <c r="U302" s="205"/>
      <c r="V302" s="206"/>
      <c r="W302" s="205"/>
      <c r="X302" s="206"/>
      <c r="Y302" s="195"/>
      <c r="Z302" s="207"/>
      <c r="AA302" s="203"/>
      <c r="AB302" s="208"/>
      <c r="AC302" s="70"/>
      <c r="AD302" s="28" t="e">
        <f>INDEX(※編集不可※選択項目!$P$3:$P$51,MATCH(入力例!G302&amp;入力例!H302&amp;入力例!I302,※編集不可※選択項目!$Q$3:$Q$51,0))</f>
        <v>#N/A</v>
      </c>
      <c r="AE302" s="28" t="str">
        <f>IF(I302&lt;&gt;"該当なし","",
IF(G302&amp;H302=※編集不可※選択項目!$J$3,VLOOKUP(入力例!U302,※編集不可※選択項目!$N$2:$P$13,3,TRUE),
IF(G302&amp;H302=※編集不可※選択項目!$J$15,VLOOKUP(入力例!U302,※編集不可※選択項目!$N$14:$P$25,3,TRUE),
IF(G302&amp;H302=※編集不可※選択項目!$J$27,VLOOKUP(入力例!U302,※編集不可※選択項目!$N$26:$P$41,3,TRUE),
IF(G302&amp;H302=※編集不可※選択項目!$J$43,VLOOKUP(入力例!U302,※編集不可※選択項目!$N$42:$P$46,3,TRUE),
IF(G302&amp;H302=※編集不可※選択項目!$J$48,VLOOKUP(入力例!U302,※編集不可※選択項目!$N$48:$P$51,3,TRUE),""))))))</f>
        <v/>
      </c>
      <c r="AF302" s="29" t="e">
        <f>VLOOKUP(Y302&amp;G302&amp;H302,※編集不可※選択項目!U:V,2,FALSE)</f>
        <v>#N/A</v>
      </c>
      <c r="AG302" s="28" t="str">
        <f t="shared" si="64"/>
        <v/>
      </c>
      <c r="AH302" s="29" t="str">
        <f t="shared" si="57"/>
        <v/>
      </c>
      <c r="AI302" s="197"/>
      <c r="AJ302" s="197"/>
      <c r="AK302" s="198"/>
      <c r="AL302" s="152">
        <f t="shared" si="65"/>
        <v>0</v>
      </c>
      <c r="AM302" s="152">
        <f t="shared" si="66"/>
        <v>0</v>
      </c>
      <c r="AN302" s="152">
        <f t="shared" si="59"/>
        <v>0</v>
      </c>
      <c r="AO302" s="152" t="str">
        <f t="shared" si="67"/>
        <v/>
      </c>
      <c r="AP302" s="209">
        <f t="shared" si="68"/>
        <v>0</v>
      </c>
      <c r="AQ302" s="209">
        <f t="shared" si="69"/>
        <v>0</v>
      </c>
    </row>
    <row r="303" spans="1:43" s="29" customFormat="1" ht="25" customHeight="1">
      <c r="A303" s="201">
        <f t="shared" si="60"/>
        <v>292</v>
      </c>
      <c r="B303" s="49" t="str">
        <f t="shared" si="58"/>
        <v/>
      </c>
      <c r="C303" s="201"/>
      <c r="D303" s="45" t="str">
        <f t="shared" si="61"/>
        <v/>
      </c>
      <c r="E303" s="45" t="str">
        <f t="shared" si="62"/>
        <v/>
      </c>
      <c r="F303" s="195"/>
      <c r="G303" s="202"/>
      <c r="H303" s="195"/>
      <c r="I303" s="45" t="str">
        <f>IF(OR(G303="",H303="",U303=""),"",IFERROR(VLOOKUP(G303&amp;H303&amp;U303,※編集不可※選択項目!$K$3:$P$51,5,FALSE),"該当なし"))</f>
        <v/>
      </c>
      <c r="J303" s="203"/>
      <c r="K303" s="195"/>
      <c r="L303" s="45" t="str">
        <f t="shared" si="70"/>
        <v/>
      </c>
      <c r="M303" s="195"/>
      <c r="N303" s="195"/>
      <c r="O303" s="45"/>
      <c r="P303" s="45"/>
      <c r="Q303" s="45"/>
      <c r="R303" s="45"/>
      <c r="S303" s="46" t="str">
        <f t="shared" si="63"/>
        <v/>
      </c>
      <c r="T303" s="204"/>
      <c r="U303" s="205"/>
      <c r="V303" s="206"/>
      <c r="W303" s="205"/>
      <c r="X303" s="206"/>
      <c r="Y303" s="195"/>
      <c r="Z303" s="207"/>
      <c r="AA303" s="203"/>
      <c r="AB303" s="208"/>
      <c r="AC303" s="70"/>
      <c r="AD303" s="28" t="e">
        <f>INDEX(※編集不可※選択項目!$P$3:$P$51,MATCH(入力例!G303&amp;入力例!H303&amp;入力例!I303,※編集不可※選択項目!$Q$3:$Q$51,0))</f>
        <v>#N/A</v>
      </c>
      <c r="AE303" s="28" t="str">
        <f>IF(I303&lt;&gt;"該当なし","",
IF(G303&amp;H303=※編集不可※選択項目!$J$3,VLOOKUP(入力例!U303,※編集不可※選択項目!$N$2:$P$13,3,TRUE),
IF(G303&amp;H303=※編集不可※選択項目!$J$15,VLOOKUP(入力例!U303,※編集不可※選択項目!$N$14:$P$25,3,TRUE),
IF(G303&amp;H303=※編集不可※選択項目!$J$27,VLOOKUP(入力例!U303,※編集不可※選択項目!$N$26:$P$41,3,TRUE),
IF(G303&amp;H303=※編集不可※選択項目!$J$43,VLOOKUP(入力例!U303,※編集不可※選択項目!$N$42:$P$46,3,TRUE),
IF(G303&amp;H303=※編集不可※選択項目!$J$48,VLOOKUP(入力例!U303,※編集不可※選択項目!$N$48:$P$51,3,TRUE),""))))))</f>
        <v/>
      </c>
      <c r="AF303" s="29" t="e">
        <f>VLOOKUP(Y303&amp;G303&amp;H303,※編集不可※選択項目!U:V,2,FALSE)</f>
        <v>#N/A</v>
      </c>
      <c r="AG303" s="28" t="str">
        <f t="shared" si="64"/>
        <v/>
      </c>
      <c r="AH303" s="29" t="str">
        <f t="shared" si="57"/>
        <v/>
      </c>
      <c r="AI303" s="197"/>
      <c r="AJ303" s="197"/>
      <c r="AK303" s="198"/>
      <c r="AL303" s="152">
        <f t="shared" si="65"/>
        <v>0</v>
      </c>
      <c r="AM303" s="152">
        <f t="shared" si="66"/>
        <v>0</v>
      </c>
      <c r="AN303" s="152">
        <f t="shared" si="59"/>
        <v>0</v>
      </c>
      <c r="AO303" s="152" t="str">
        <f t="shared" si="67"/>
        <v/>
      </c>
      <c r="AP303" s="209">
        <f t="shared" si="68"/>
        <v>0</v>
      </c>
      <c r="AQ303" s="209">
        <f t="shared" si="69"/>
        <v>0</v>
      </c>
    </row>
    <row r="304" spans="1:43" s="29" customFormat="1" ht="25" customHeight="1">
      <c r="A304" s="201">
        <f t="shared" si="60"/>
        <v>293</v>
      </c>
      <c r="B304" s="49" t="str">
        <f t="shared" si="58"/>
        <v/>
      </c>
      <c r="C304" s="201"/>
      <c r="D304" s="45" t="str">
        <f t="shared" si="61"/>
        <v/>
      </c>
      <c r="E304" s="45" t="str">
        <f t="shared" si="62"/>
        <v/>
      </c>
      <c r="F304" s="195"/>
      <c r="G304" s="202"/>
      <c r="H304" s="195"/>
      <c r="I304" s="45" t="str">
        <f>IF(OR(G304="",H304="",U304=""),"",IFERROR(VLOOKUP(G304&amp;H304&amp;U304,※編集不可※選択項目!$K$3:$P$51,5,FALSE),"該当なし"))</f>
        <v/>
      </c>
      <c r="J304" s="203"/>
      <c r="K304" s="195"/>
      <c r="L304" s="45" t="str">
        <f t="shared" si="70"/>
        <v/>
      </c>
      <c r="M304" s="195"/>
      <c r="N304" s="195"/>
      <c r="O304" s="45"/>
      <c r="P304" s="45"/>
      <c r="Q304" s="45"/>
      <c r="R304" s="45"/>
      <c r="S304" s="46" t="str">
        <f t="shared" si="63"/>
        <v/>
      </c>
      <c r="T304" s="204"/>
      <c r="U304" s="205"/>
      <c r="V304" s="206"/>
      <c r="W304" s="205"/>
      <c r="X304" s="206"/>
      <c r="Y304" s="195"/>
      <c r="Z304" s="207"/>
      <c r="AA304" s="203"/>
      <c r="AB304" s="208"/>
      <c r="AC304" s="70"/>
      <c r="AD304" s="28" t="e">
        <f>INDEX(※編集不可※選択項目!$P$3:$P$51,MATCH(入力例!G304&amp;入力例!H304&amp;入力例!I304,※編集不可※選択項目!$Q$3:$Q$51,0))</f>
        <v>#N/A</v>
      </c>
      <c r="AE304" s="28" t="str">
        <f>IF(I304&lt;&gt;"該当なし","",
IF(G304&amp;H304=※編集不可※選択項目!$J$3,VLOOKUP(入力例!U304,※編集不可※選択項目!$N$2:$P$13,3,TRUE),
IF(G304&amp;H304=※編集不可※選択項目!$J$15,VLOOKUP(入力例!U304,※編集不可※選択項目!$N$14:$P$25,3,TRUE),
IF(G304&amp;H304=※編集不可※選択項目!$J$27,VLOOKUP(入力例!U304,※編集不可※選択項目!$N$26:$P$41,3,TRUE),
IF(G304&amp;H304=※編集不可※選択項目!$J$43,VLOOKUP(入力例!U304,※編集不可※選択項目!$N$42:$P$46,3,TRUE),
IF(G304&amp;H304=※編集不可※選択項目!$J$48,VLOOKUP(入力例!U304,※編集不可※選択項目!$N$48:$P$51,3,TRUE),""))))))</f>
        <v/>
      </c>
      <c r="AF304" s="29" t="e">
        <f>VLOOKUP(Y304&amp;G304&amp;H304,※編集不可※選択項目!U:V,2,FALSE)</f>
        <v>#N/A</v>
      </c>
      <c r="AG304" s="28" t="str">
        <f t="shared" si="64"/>
        <v/>
      </c>
      <c r="AH304" s="29" t="str">
        <f t="shared" si="57"/>
        <v/>
      </c>
      <c r="AI304" s="197"/>
      <c r="AJ304" s="197"/>
      <c r="AK304" s="198"/>
      <c r="AL304" s="152">
        <f t="shared" si="65"/>
        <v>0</v>
      </c>
      <c r="AM304" s="152">
        <f t="shared" si="66"/>
        <v>0</v>
      </c>
      <c r="AN304" s="152">
        <f t="shared" si="59"/>
        <v>0</v>
      </c>
      <c r="AO304" s="152" t="str">
        <f t="shared" si="67"/>
        <v/>
      </c>
      <c r="AP304" s="209">
        <f t="shared" si="68"/>
        <v>0</v>
      </c>
      <c r="AQ304" s="209">
        <f t="shared" si="69"/>
        <v>0</v>
      </c>
    </row>
    <row r="305" spans="1:43" s="29" customFormat="1" ht="25" customHeight="1">
      <c r="A305" s="201">
        <f t="shared" si="60"/>
        <v>294</v>
      </c>
      <c r="B305" s="49" t="str">
        <f t="shared" si="58"/>
        <v/>
      </c>
      <c r="C305" s="201"/>
      <c r="D305" s="45" t="str">
        <f t="shared" si="61"/>
        <v/>
      </c>
      <c r="E305" s="45" t="str">
        <f t="shared" si="62"/>
        <v/>
      </c>
      <c r="F305" s="195"/>
      <c r="G305" s="202"/>
      <c r="H305" s="195"/>
      <c r="I305" s="45" t="str">
        <f>IF(OR(G305="",H305="",U305=""),"",IFERROR(VLOOKUP(G305&amp;H305&amp;U305,※編集不可※選択項目!$K$3:$P$51,5,FALSE),"該当なし"))</f>
        <v/>
      </c>
      <c r="J305" s="203"/>
      <c r="K305" s="195"/>
      <c r="L305" s="45" t="str">
        <f t="shared" si="70"/>
        <v/>
      </c>
      <c r="M305" s="195"/>
      <c r="N305" s="195"/>
      <c r="O305" s="45"/>
      <c r="P305" s="45"/>
      <c r="Q305" s="45"/>
      <c r="R305" s="45"/>
      <c r="S305" s="46" t="str">
        <f t="shared" si="63"/>
        <v/>
      </c>
      <c r="T305" s="204"/>
      <c r="U305" s="205"/>
      <c r="V305" s="206"/>
      <c r="W305" s="205"/>
      <c r="X305" s="206"/>
      <c r="Y305" s="195"/>
      <c r="Z305" s="207"/>
      <c r="AA305" s="203"/>
      <c r="AB305" s="208"/>
      <c r="AC305" s="70"/>
      <c r="AD305" s="28" t="e">
        <f>INDEX(※編集不可※選択項目!$P$3:$P$51,MATCH(入力例!G305&amp;入力例!H305&amp;入力例!I305,※編集不可※選択項目!$Q$3:$Q$51,0))</f>
        <v>#N/A</v>
      </c>
      <c r="AE305" s="28" t="str">
        <f>IF(I305&lt;&gt;"該当なし","",
IF(G305&amp;H305=※編集不可※選択項目!$J$3,VLOOKUP(入力例!U305,※編集不可※選択項目!$N$2:$P$13,3,TRUE),
IF(G305&amp;H305=※編集不可※選択項目!$J$15,VLOOKUP(入力例!U305,※編集不可※選択項目!$N$14:$P$25,3,TRUE),
IF(G305&amp;H305=※編集不可※選択項目!$J$27,VLOOKUP(入力例!U305,※編集不可※選択項目!$N$26:$P$41,3,TRUE),
IF(G305&amp;H305=※編集不可※選択項目!$J$43,VLOOKUP(入力例!U305,※編集不可※選択項目!$N$42:$P$46,3,TRUE),
IF(G305&amp;H305=※編集不可※選択項目!$J$48,VLOOKUP(入力例!U305,※編集不可※選択項目!$N$48:$P$51,3,TRUE),""))))))</f>
        <v/>
      </c>
      <c r="AF305" s="29" t="e">
        <f>VLOOKUP(Y305&amp;G305&amp;H305,※編集不可※選択項目!U:V,2,FALSE)</f>
        <v>#N/A</v>
      </c>
      <c r="AG305" s="28" t="str">
        <f t="shared" si="64"/>
        <v/>
      </c>
      <c r="AH305" s="29" t="str">
        <f t="shared" si="57"/>
        <v/>
      </c>
      <c r="AI305" s="197"/>
      <c r="AJ305" s="197"/>
      <c r="AK305" s="198"/>
      <c r="AL305" s="152">
        <f t="shared" si="65"/>
        <v>0</v>
      </c>
      <c r="AM305" s="152">
        <f t="shared" si="66"/>
        <v>0</v>
      </c>
      <c r="AN305" s="152">
        <f t="shared" si="59"/>
        <v>0</v>
      </c>
      <c r="AO305" s="152" t="str">
        <f t="shared" si="67"/>
        <v/>
      </c>
      <c r="AP305" s="209">
        <f t="shared" si="68"/>
        <v>0</v>
      </c>
      <c r="AQ305" s="209">
        <f t="shared" si="69"/>
        <v>0</v>
      </c>
    </row>
    <row r="306" spans="1:43" s="29" customFormat="1" ht="25" customHeight="1">
      <c r="A306" s="201">
        <f t="shared" si="60"/>
        <v>295</v>
      </c>
      <c r="B306" s="49" t="str">
        <f t="shared" si="58"/>
        <v/>
      </c>
      <c r="C306" s="201"/>
      <c r="D306" s="45" t="str">
        <f t="shared" si="61"/>
        <v/>
      </c>
      <c r="E306" s="45" t="str">
        <f t="shared" si="62"/>
        <v/>
      </c>
      <c r="F306" s="195"/>
      <c r="G306" s="202"/>
      <c r="H306" s="195"/>
      <c r="I306" s="45" t="str">
        <f>IF(OR(G306="",H306="",U306=""),"",IFERROR(VLOOKUP(G306&amp;H306&amp;U306,※編集不可※選択項目!$K$3:$P$51,5,FALSE),"該当なし"))</f>
        <v/>
      </c>
      <c r="J306" s="203"/>
      <c r="K306" s="195"/>
      <c r="L306" s="45" t="str">
        <f t="shared" si="70"/>
        <v/>
      </c>
      <c r="M306" s="195"/>
      <c r="N306" s="195"/>
      <c r="O306" s="45"/>
      <c r="P306" s="45"/>
      <c r="Q306" s="45"/>
      <c r="R306" s="45"/>
      <c r="S306" s="46" t="str">
        <f t="shared" si="63"/>
        <v/>
      </c>
      <c r="T306" s="204"/>
      <c r="U306" s="205"/>
      <c r="V306" s="206"/>
      <c r="W306" s="205"/>
      <c r="X306" s="206"/>
      <c r="Y306" s="195"/>
      <c r="Z306" s="207"/>
      <c r="AA306" s="203"/>
      <c r="AB306" s="208"/>
      <c r="AC306" s="70"/>
      <c r="AD306" s="28" t="e">
        <f>INDEX(※編集不可※選択項目!$P$3:$P$51,MATCH(入力例!G306&amp;入力例!H306&amp;入力例!I306,※編集不可※選択項目!$Q$3:$Q$51,0))</f>
        <v>#N/A</v>
      </c>
      <c r="AE306" s="28" t="str">
        <f>IF(I306&lt;&gt;"該当なし","",
IF(G306&amp;H306=※編集不可※選択項目!$J$3,VLOOKUP(入力例!U306,※編集不可※選択項目!$N$2:$P$13,3,TRUE),
IF(G306&amp;H306=※編集不可※選択項目!$J$15,VLOOKUP(入力例!U306,※編集不可※選択項目!$N$14:$P$25,3,TRUE),
IF(G306&amp;H306=※編集不可※選択項目!$J$27,VLOOKUP(入力例!U306,※編集不可※選択項目!$N$26:$P$41,3,TRUE),
IF(G306&amp;H306=※編集不可※選択項目!$J$43,VLOOKUP(入力例!U306,※編集不可※選択項目!$N$42:$P$46,3,TRUE),
IF(G306&amp;H306=※編集不可※選択項目!$J$48,VLOOKUP(入力例!U306,※編集不可※選択項目!$N$48:$P$51,3,TRUE),""))))))</f>
        <v/>
      </c>
      <c r="AF306" s="29" t="e">
        <f>VLOOKUP(Y306&amp;G306&amp;H306,※編集不可※選択項目!U:V,2,FALSE)</f>
        <v>#N/A</v>
      </c>
      <c r="AG306" s="28" t="str">
        <f t="shared" si="64"/>
        <v/>
      </c>
      <c r="AH306" s="29" t="str">
        <f t="shared" si="57"/>
        <v/>
      </c>
      <c r="AI306" s="197"/>
      <c r="AJ306" s="197"/>
      <c r="AK306" s="198"/>
      <c r="AL306" s="152">
        <f t="shared" si="65"/>
        <v>0</v>
      </c>
      <c r="AM306" s="152">
        <f t="shared" si="66"/>
        <v>0</v>
      </c>
      <c r="AN306" s="152">
        <f t="shared" si="59"/>
        <v>0</v>
      </c>
      <c r="AO306" s="152" t="str">
        <f t="shared" si="67"/>
        <v/>
      </c>
      <c r="AP306" s="209">
        <f t="shared" si="68"/>
        <v>0</v>
      </c>
      <c r="AQ306" s="209">
        <f t="shared" si="69"/>
        <v>0</v>
      </c>
    </row>
    <row r="307" spans="1:43" s="29" customFormat="1" ht="25" customHeight="1">
      <c r="A307" s="201">
        <f t="shared" si="60"/>
        <v>296</v>
      </c>
      <c r="B307" s="49" t="str">
        <f t="shared" si="58"/>
        <v/>
      </c>
      <c r="C307" s="201"/>
      <c r="D307" s="45" t="str">
        <f t="shared" si="61"/>
        <v/>
      </c>
      <c r="E307" s="45" t="str">
        <f t="shared" si="62"/>
        <v/>
      </c>
      <c r="F307" s="195"/>
      <c r="G307" s="202"/>
      <c r="H307" s="195"/>
      <c r="I307" s="45" t="str">
        <f>IF(OR(G307="",H307="",U307=""),"",IFERROR(VLOOKUP(G307&amp;H307&amp;U307,※編集不可※選択項目!$K$3:$P$51,5,FALSE),"該当なし"))</f>
        <v/>
      </c>
      <c r="J307" s="203"/>
      <c r="K307" s="195"/>
      <c r="L307" s="45" t="str">
        <f t="shared" si="70"/>
        <v/>
      </c>
      <c r="M307" s="195"/>
      <c r="N307" s="195"/>
      <c r="O307" s="45"/>
      <c r="P307" s="45"/>
      <c r="Q307" s="45"/>
      <c r="R307" s="45"/>
      <c r="S307" s="46" t="str">
        <f t="shared" si="63"/>
        <v/>
      </c>
      <c r="T307" s="204"/>
      <c r="U307" s="205"/>
      <c r="V307" s="206"/>
      <c r="W307" s="205"/>
      <c r="X307" s="206"/>
      <c r="Y307" s="195"/>
      <c r="Z307" s="207"/>
      <c r="AA307" s="203"/>
      <c r="AB307" s="208"/>
      <c r="AC307" s="70"/>
      <c r="AD307" s="28" t="e">
        <f>INDEX(※編集不可※選択項目!$P$3:$P$51,MATCH(入力例!G307&amp;入力例!H307&amp;入力例!I307,※編集不可※選択項目!$Q$3:$Q$51,0))</f>
        <v>#N/A</v>
      </c>
      <c r="AE307" s="28" t="str">
        <f>IF(I307&lt;&gt;"該当なし","",
IF(G307&amp;H307=※編集不可※選択項目!$J$3,VLOOKUP(入力例!U307,※編集不可※選択項目!$N$2:$P$13,3,TRUE),
IF(G307&amp;H307=※編集不可※選択項目!$J$15,VLOOKUP(入力例!U307,※編集不可※選択項目!$N$14:$P$25,3,TRUE),
IF(G307&amp;H307=※編集不可※選択項目!$J$27,VLOOKUP(入力例!U307,※編集不可※選択項目!$N$26:$P$41,3,TRUE),
IF(G307&amp;H307=※編集不可※選択項目!$J$43,VLOOKUP(入力例!U307,※編集不可※選択項目!$N$42:$P$46,3,TRUE),
IF(G307&amp;H307=※編集不可※選択項目!$J$48,VLOOKUP(入力例!U307,※編集不可※選択項目!$N$48:$P$51,3,TRUE),""))))))</f>
        <v/>
      </c>
      <c r="AF307" s="29" t="e">
        <f>VLOOKUP(Y307&amp;G307&amp;H307,※編集不可※選択項目!U:V,2,FALSE)</f>
        <v>#N/A</v>
      </c>
      <c r="AG307" s="28" t="str">
        <f t="shared" si="64"/>
        <v/>
      </c>
      <c r="AH307" s="29" t="str">
        <f t="shared" si="57"/>
        <v/>
      </c>
      <c r="AI307" s="197"/>
      <c r="AJ307" s="197"/>
      <c r="AK307" s="198"/>
      <c r="AL307" s="152">
        <f t="shared" si="65"/>
        <v>0</v>
      </c>
      <c r="AM307" s="152">
        <f t="shared" si="66"/>
        <v>0</v>
      </c>
      <c r="AN307" s="152">
        <f t="shared" si="59"/>
        <v>0</v>
      </c>
      <c r="AO307" s="152" t="str">
        <f t="shared" si="67"/>
        <v/>
      </c>
      <c r="AP307" s="209">
        <f t="shared" si="68"/>
        <v>0</v>
      </c>
      <c r="AQ307" s="209">
        <f t="shared" si="69"/>
        <v>0</v>
      </c>
    </row>
    <row r="308" spans="1:43" s="29" customFormat="1" ht="25" customHeight="1">
      <c r="A308" s="201">
        <f t="shared" si="60"/>
        <v>297</v>
      </c>
      <c r="B308" s="49" t="str">
        <f t="shared" si="58"/>
        <v/>
      </c>
      <c r="C308" s="201"/>
      <c r="D308" s="45" t="str">
        <f t="shared" si="61"/>
        <v/>
      </c>
      <c r="E308" s="45" t="str">
        <f t="shared" si="62"/>
        <v/>
      </c>
      <c r="F308" s="195"/>
      <c r="G308" s="202"/>
      <c r="H308" s="195"/>
      <c r="I308" s="45" t="str">
        <f>IF(OR(G308="",H308="",U308=""),"",IFERROR(VLOOKUP(G308&amp;H308&amp;U308,※編集不可※選択項目!$K$3:$P$51,5,FALSE),"該当なし"))</f>
        <v/>
      </c>
      <c r="J308" s="203"/>
      <c r="K308" s="195"/>
      <c r="L308" s="45" t="str">
        <f t="shared" si="70"/>
        <v/>
      </c>
      <c r="M308" s="195"/>
      <c r="N308" s="195"/>
      <c r="O308" s="45"/>
      <c r="P308" s="45"/>
      <c r="Q308" s="45"/>
      <c r="R308" s="45"/>
      <c r="S308" s="46" t="str">
        <f t="shared" si="63"/>
        <v/>
      </c>
      <c r="T308" s="204"/>
      <c r="U308" s="205"/>
      <c r="V308" s="206"/>
      <c r="W308" s="205"/>
      <c r="X308" s="206"/>
      <c r="Y308" s="195"/>
      <c r="Z308" s="207"/>
      <c r="AA308" s="203"/>
      <c r="AB308" s="208"/>
      <c r="AC308" s="70"/>
      <c r="AD308" s="28" t="e">
        <f>INDEX(※編集不可※選択項目!$P$3:$P$51,MATCH(入力例!G308&amp;入力例!H308&amp;入力例!I308,※編集不可※選択項目!$Q$3:$Q$51,0))</f>
        <v>#N/A</v>
      </c>
      <c r="AE308" s="28" t="str">
        <f>IF(I308&lt;&gt;"該当なし","",
IF(G308&amp;H308=※編集不可※選択項目!$J$3,VLOOKUP(入力例!U308,※編集不可※選択項目!$N$2:$P$13,3,TRUE),
IF(G308&amp;H308=※編集不可※選択項目!$J$15,VLOOKUP(入力例!U308,※編集不可※選択項目!$N$14:$P$25,3,TRUE),
IF(G308&amp;H308=※編集不可※選択項目!$J$27,VLOOKUP(入力例!U308,※編集不可※選択項目!$N$26:$P$41,3,TRUE),
IF(G308&amp;H308=※編集不可※選択項目!$J$43,VLOOKUP(入力例!U308,※編集不可※選択項目!$N$42:$P$46,3,TRUE),
IF(G308&amp;H308=※編集不可※選択項目!$J$48,VLOOKUP(入力例!U308,※編集不可※選択項目!$N$48:$P$51,3,TRUE),""))))))</f>
        <v/>
      </c>
      <c r="AF308" s="29" t="e">
        <f>VLOOKUP(Y308&amp;G308&amp;H308,※編集不可※選択項目!U:V,2,FALSE)</f>
        <v>#N/A</v>
      </c>
      <c r="AG308" s="28" t="str">
        <f t="shared" si="64"/>
        <v/>
      </c>
      <c r="AH308" s="29" t="str">
        <f t="shared" si="57"/>
        <v/>
      </c>
      <c r="AI308" s="197"/>
      <c r="AJ308" s="197"/>
      <c r="AK308" s="198"/>
      <c r="AL308" s="152">
        <f t="shared" si="65"/>
        <v>0</v>
      </c>
      <c r="AM308" s="152">
        <f t="shared" si="66"/>
        <v>0</v>
      </c>
      <c r="AN308" s="152">
        <f t="shared" si="59"/>
        <v>0</v>
      </c>
      <c r="AO308" s="152" t="str">
        <f t="shared" si="67"/>
        <v/>
      </c>
      <c r="AP308" s="209">
        <f t="shared" si="68"/>
        <v>0</v>
      </c>
      <c r="AQ308" s="209">
        <f t="shared" si="69"/>
        <v>0</v>
      </c>
    </row>
    <row r="309" spans="1:43" s="29" customFormat="1" ht="25" customHeight="1">
      <c r="A309" s="201">
        <f t="shared" si="60"/>
        <v>298</v>
      </c>
      <c r="B309" s="49" t="str">
        <f t="shared" si="58"/>
        <v/>
      </c>
      <c r="C309" s="201"/>
      <c r="D309" s="45" t="str">
        <f t="shared" si="61"/>
        <v/>
      </c>
      <c r="E309" s="45" t="str">
        <f t="shared" si="62"/>
        <v/>
      </c>
      <c r="F309" s="195"/>
      <c r="G309" s="202"/>
      <c r="H309" s="195"/>
      <c r="I309" s="45" t="str">
        <f>IF(OR(G309="",H309="",U309=""),"",IFERROR(VLOOKUP(G309&amp;H309&amp;U309,※編集不可※選択項目!$K$3:$P$51,5,FALSE),"該当なし"))</f>
        <v/>
      </c>
      <c r="J309" s="203"/>
      <c r="K309" s="195"/>
      <c r="L309" s="45" t="str">
        <f t="shared" si="70"/>
        <v/>
      </c>
      <c r="M309" s="195"/>
      <c r="N309" s="195"/>
      <c r="O309" s="45"/>
      <c r="P309" s="45"/>
      <c r="Q309" s="45"/>
      <c r="R309" s="45"/>
      <c r="S309" s="46" t="str">
        <f t="shared" si="63"/>
        <v/>
      </c>
      <c r="T309" s="204"/>
      <c r="U309" s="205"/>
      <c r="V309" s="206"/>
      <c r="W309" s="205"/>
      <c r="X309" s="206"/>
      <c r="Y309" s="195"/>
      <c r="Z309" s="207"/>
      <c r="AA309" s="203"/>
      <c r="AB309" s="208"/>
      <c r="AC309" s="70"/>
      <c r="AD309" s="28" t="e">
        <f>INDEX(※編集不可※選択項目!$P$3:$P$51,MATCH(入力例!G309&amp;入力例!H309&amp;入力例!I309,※編集不可※選択項目!$Q$3:$Q$51,0))</f>
        <v>#N/A</v>
      </c>
      <c r="AE309" s="28" t="str">
        <f>IF(I309&lt;&gt;"該当なし","",
IF(G309&amp;H309=※編集不可※選択項目!$J$3,VLOOKUP(入力例!U309,※編集不可※選択項目!$N$2:$P$13,3,TRUE),
IF(G309&amp;H309=※編集不可※選択項目!$J$15,VLOOKUP(入力例!U309,※編集不可※選択項目!$N$14:$P$25,3,TRUE),
IF(G309&amp;H309=※編集不可※選択項目!$J$27,VLOOKUP(入力例!U309,※編集不可※選択項目!$N$26:$P$41,3,TRUE),
IF(G309&amp;H309=※編集不可※選択項目!$J$43,VLOOKUP(入力例!U309,※編集不可※選択項目!$N$42:$P$46,3,TRUE),
IF(G309&amp;H309=※編集不可※選択項目!$J$48,VLOOKUP(入力例!U309,※編集不可※選択項目!$N$48:$P$51,3,TRUE),""))))))</f>
        <v/>
      </c>
      <c r="AF309" s="29" t="e">
        <f>VLOOKUP(Y309&amp;G309&amp;H309,※編集不可※選択項目!U:V,2,FALSE)</f>
        <v>#N/A</v>
      </c>
      <c r="AG309" s="28" t="str">
        <f t="shared" si="64"/>
        <v/>
      </c>
      <c r="AH309" s="29" t="str">
        <f t="shared" si="57"/>
        <v/>
      </c>
      <c r="AI309" s="197"/>
      <c r="AJ309" s="197"/>
      <c r="AK309" s="198"/>
      <c r="AL309" s="152">
        <f t="shared" si="65"/>
        <v>0</v>
      </c>
      <c r="AM309" s="152">
        <f t="shared" si="66"/>
        <v>0</v>
      </c>
      <c r="AN309" s="152">
        <f t="shared" si="59"/>
        <v>0</v>
      </c>
      <c r="AO309" s="152" t="str">
        <f t="shared" si="67"/>
        <v/>
      </c>
      <c r="AP309" s="209">
        <f t="shared" si="68"/>
        <v>0</v>
      </c>
      <c r="AQ309" s="209">
        <f t="shared" si="69"/>
        <v>0</v>
      </c>
    </row>
    <row r="310" spans="1:43" s="29" customFormat="1" ht="25" customHeight="1">
      <c r="A310" s="201">
        <f t="shared" si="60"/>
        <v>299</v>
      </c>
      <c r="B310" s="49" t="str">
        <f t="shared" si="58"/>
        <v/>
      </c>
      <c r="C310" s="201"/>
      <c r="D310" s="45" t="str">
        <f t="shared" si="61"/>
        <v/>
      </c>
      <c r="E310" s="45" t="str">
        <f t="shared" si="62"/>
        <v/>
      </c>
      <c r="F310" s="195"/>
      <c r="G310" s="202"/>
      <c r="H310" s="195"/>
      <c r="I310" s="45" t="str">
        <f>IF(OR(G310="",H310="",U310=""),"",IFERROR(VLOOKUP(G310&amp;H310&amp;U310,※編集不可※選択項目!$K$3:$P$51,5,FALSE),"該当なし"))</f>
        <v/>
      </c>
      <c r="J310" s="203"/>
      <c r="K310" s="195"/>
      <c r="L310" s="45" t="str">
        <f t="shared" si="70"/>
        <v/>
      </c>
      <c r="M310" s="195"/>
      <c r="N310" s="195"/>
      <c r="O310" s="45"/>
      <c r="P310" s="45"/>
      <c r="Q310" s="45"/>
      <c r="R310" s="45"/>
      <c r="S310" s="46" t="str">
        <f t="shared" si="63"/>
        <v/>
      </c>
      <c r="T310" s="204"/>
      <c r="U310" s="205"/>
      <c r="V310" s="206"/>
      <c r="W310" s="205"/>
      <c r="X310" s="206"/>
      <c r="Y310" s="195"/>
      <c r="Z310" s="207"/>
      <c r="AA310" s="203"/>
      <c r="AB310" s="208"/>
      <c r="AC310" s="70"/>
      <c r="AD310" s="28" t="e">
        <f>INDEX(※編集不可※選択項目!$P$3:$P$51,MATCH(入力例!G310&amp;入力例!H310&amp;入力例!I310,※編集不可※選択項目!$Q$3:$Q$51,0))</f>
        <v>#N/A</v>
      </c>
      <c r="AE310" s="28" t="str">
        <f>IF(I310&lt;&gt;"該当なし","",
IF(G310&amp;H310=※編集不可※選択項目!$J$3,VLOOKUP(入力例!U310,※編集不可※選択項目!$N$2:$P$13,3,TRUE),
IF(G310&amp;H310=※編集不可※選択項目!$J$15,VLOOKUP(入力例!U310,※編集不可※選択項目!$N$14:$P$25,3,TRUE),
IF(G310&amp;H310=※編集不可※選択項目!$J$27,VLOOKUP(入力例!U310,※編集不可※選択項目!$N$26:$P$41,3,TRUE),
IF(G310&amp;H310=※編集不可※選択項目!$J$43,VLOOKUP(入力例!U310,※編集不可※選択項目!$N$42:$P$46,3,TRUE),
IF(G310&amp;H310=※編集不可※選択項目!$J$48,VLOOKUP(入力例!U310,※編集不可※選択項目!$N$48:$P$51,3,TRUE),""))))))</f>
        <v/>
      </c>
      <c r="AF310" s="29" t="e">
        <f>VLOOKUP(Y310&amp;G310&amp;H310,※編集不可※選択項目!U:V,2,FALSE)</f>
        <v>#N/A</v>
      </c>
      <c r="AG310" s="28" t="str">
        <f t="shared" si="64"/>
        <v/>
      </c>
      <c r="AH310" s="29" t="str">
        <f t="shared" si="57"/>
        <v/>
      </c>
      <c r="AI310" s="197"/>
      <c r="AJ310" s="197"/>
      <c r="AK310" s="198"/>
      <c r="AL310" s="152">
        <f t="shared" si="65"/>
        <v>0</v>
      </c>
      <c r="AM310" s="152">
        <f t="shared" si="66"/>
        <v>0</v>
      </c>
      <c r="AN310" s="152">
        <f t="shared" si="59"/>
        <v>0</v>
      </c>
      <c r="AO310" s="152" t="str">
        <f t="shared" si="67"/>
        <v/>
      </c>
      <c r="AP310" s="209">
        <f t="shared" si="68"/>
        <v>0</v>
      </c>
      <c r="AQ310" s="209">
        <f t="shared" si="69"/>
        <v>0</v>
      </c>
    </row>
    <row r="311" spans="1:43" s="29" customFormat="1" ht="25" customHeight="1">
      <c r="A311" s="201">
        <f t="shared" si="60"/>
        <v>300</v>
      </c>
      <c r="B311" s="49" t="str">
        <f t="shared" si="58"/>
        <v/>
      </c>
      <c r="C311" s="201"/>
      <c r="D311" s="45" t="str">
        <f t="shared" si="61"/>
        <v/>
      </c>
      <c r="E311" s="45" t="str">
        <f t="shared" si="62"/>
        <v/>
      </c>
      <c r="F311" s="195"/>
      <c r="G311" s="202"/>
      <c r="H311" s="195"/>
      <c r="I311" s="45" t="str">
        <f>IF(OR(G311="",H311="",U311=""),"",IFERROR(VLOOKUP(G311&amp;H311&amp;U311,※編集不可※選択項目!$K$3:$P$51,5,FALSE),"該当なし"))</f>
        <v/>
      </c>
      <c r="J311" s="203"/>
      <c r="K311" s="195"/>
      <c r="L311" s="45" t="str">
        <f t="shared" si="70"/>
        <v/>
      </c>
      <c r="M311" s="195"/>
      <c r="N311" s="195"/>
      <c r="O311" s="45"/>
      <c r="P311" s="45"/>
      <c r="Q311" s="45"/>
      <c r="R311" s="45"/>
      <c r="S311" s="46" t="str">
        <f t="shared" si="63"/>
        <v/>
      </c>
      <c r="T311" s="204"/>
      <c r="U311" s="205"/>
      <c r="V311" s="206"/>
      <c r="W311" s="205"/>
      <c r="X311" s="206"/>
      <c r="Y311" s="195"/>
      <c r="Z311" s="207"/>
      <c r="AA311" s="203"/>
      <c r="AB311" s="208"/>
      <c r="AC311" s="70"/>
      <c r="AD311" s="28" t="e">
        <f>INDEX(※編集不可※選択項目!$P$3:$P$51,MATCH(入力例!G311&amp;入力例!H311&amp;入力例!I311,※編集不可※選択項目!$Q$3:$Q$51,0))</f>
        <v>#N/A</v>
      </c>
      <c r="AE311" s="28" t="str">
        <f>IF(I311&lt;&gt;"該当なし","",
IF(G311&amp;H311=※編集不可※選択項目!$J$3,VLOOKUP(入力例!U311,※編集不可※選択項目!$N$2:$P$13,3,TRUE),
IF(G311&amp;H311=※編集不可※選択項目!$J$15,VLOOKUP(入力例!U311,※編集不可※選択項目!$N$14:$P$25,3,TRUE),
IF(G311&amp;H311=※編集不可※選択項目!$J$27,VLOOKUP(入力例!U311,※編集不可※選択項目!$N$26:$P$41,3,TRUE),
IF(G311&amp;H311=※編集不可※選択項目!$J$43,VLOOKUP(入力例!U311,※編集不可※選択項目!$N$42:$P$46,3,TRUE),
IF(G311&amp;H311=※編集不可※選択項目!$J$48,VLOOKUP(入力例!U311,※編集不可※選択項目!$N$48:$P$51,3,TRUE),""))))))</f>
        <v/>
      </c>
      <c r="AF311" s="29" t="e">
        <f>VLOOKUP(Y311&amp;G311&amp;H311,※編集不可※選択項目!U:V,2,FALSE)</f>
        <v>#N/A</v>
      </c>
      <c r="AG311" s="28" t="str">
        <f t="shared" si="64"/>
        <v/>
      </c>
      <c r="AH311" s="29" t="str">
        <f t="shared" si="57"/>
        <v/>
      </c>
      <c r="AI311" s="197"/>
      <c r="AJ311" s="197"/>
      <c r="AK311" s="198"/>
      <c r="AL311" s="152">
        <f t="shared" si="65"/>
        <v>0</v>
      </c>
      <c r="AM311" s="152">
        <f t="shared" si="66"/>
        <v>0</v>
      </c>
      <c r="AN311" s="152">
        <f t="shared" si="59"/>
        <v>0</v>
      </c>
      <c r="AO311" s="152" t="str">
        <f t="shared" si="67"/>
        <v/>
      </c>
      <c r="AP311" s="209">
        <f t="shared" si="68"/>
        <v>0</v>
      </c>
      <c r="AQ311" s="209">
        <f t="shared" si="69"/>
        <v>0</v>
      </c>
    </row>
    <row r="312" spans="1:43" s="29" customFormat="1" ht="25" customHeight="1">
      <c r="A312" s="201">
        <f t="shared" si="60"/>
        <v>301</v>
      </c>
      <c r="B312" s="49" t="str">
        <f t="shared" si="58"/>
        <v/>
      </c>
      <c r="C312" s="201"/>
      <c r="D312" s="45" t="str">
        <f t="shared" si="61"/>
        <v/>
      </c>
      <c r="E312" s="45" t="str">
        <f t="shared" si="62"/>
        <v/>
      </c>
      <c r="F312" s="195"/>
      <c r="G312" s="202"/>
      <c r="H312" s="195"/>
      <c r="I312" s="45" t="str">
        <f>IF(OR(G312="",H312="",U312=""),"",IFERROR(VLOOKUP(G312&amp;H312&amp;U312,※編集不可※選択項目!$K$3:$P$51,5,FALSE),"該当なし"))</f>
        <v/>
      </c>
      <c r="J312" s="203"/>
      <c r="K312" s="195"/>
      <c r="L312" s="45" t="str">
        <f t="shared" si="70"/>
        <v/>
      </c>
      <c r="M312" s="195"/>
      <c r="N312" s="195"/>
      <c r="O312" s="45"/>
      <c r="P312" s="45"/>
      <c r="Q312" s="45"/>
      <c r="R312" s="45"/>
      <c r="S312" s="46" t="str">
        <f t="shared" si="63"/>
        <v/>
      </c>
      <c r="T312" s="204"/>
      <c r="U312" s="205"/>
      <c r="V312" s="206"/>
      <c r="W312" s="205"/>
      <c r="X312" s="206"/>
      <c r="Y312" s="195"/>
      <c r="Z312" s="207"/>
      <c r="AA312" s="203"/>
      <c r="AB312" s="208"/>
      <c r="AC312" s="70"/>
      <c r="AD312" s="28" t="e">
        <f>INDEX(※編集不可※選択項目!$P$3:$P$51,MATCH(入力例!G312&amp;入力例!H312&amp;入力例!I312,※編集不可※選択項目!$Q$3:$Q$51,0))</f>
        <v>#N/A</v>
      </c>
      <c r="AE312" s="28" t="str">
        <f>IF(I312&lt;&gt;"該当なし","",
IF(G312&amp;H312=※編集不可※選択項目!$J$3,VLOOKUP(入力例!U312,※編集不可※選択項目!$N$2:$P$13,3,TRUE),
IF(G312&amp;H312=※編集不可※選択項目!$J$15,VLOOKUP(入力例!U312,※編集不可※選択項目!$N$14:$P$25,3,TRUE),
IF(G312&amp;H312=※編集不可※選択項目!$J$27,VLOOKUP(入力例!U312,※編集不可※選択項目!$N$26:$P$41,3,TRUE),
IF(G312&amp;H312=※編集不可※選択項目!$J$43,VLOOKUP(入力例!U312,※編集不可※選択項目!$N$42:$P$46,3,TRUE),
IF(G312&amp;H312=※編集不可※選択項目!$J$48,VLOOKUP(入力例!U312,※編集不可※選択項目!$N$48:$P$51,3,TRUE),""))))))</f>
        <v/>
      </c>
      <c r="AF312" s="29" t="e">
        <f>VLOOKUP(Y312&amp;G312&amp;H312,※編集不可※選択項目!U:V,2,FALSE)</f>
        <v>#N/A</v>
      </c>
      <c r="AG312" s="28" t="str">
        <f t="shared" si="64"/>
        <v/>
      </c>
      <c r="AH312" s="29" t="str">
        <f t="shared" si="57"/>
        <v/>
      </c>
      <c r="AI312" s="197"/>
      <c r="AJ312" s="197"/>
      <c r="AK312" s="198"/>
      <c r="AL312" s="152">
        <f t="shared" si="65"/>
        <v>0</v>
      </c>
      <c r="AM312" s="152">
        <f t="shared" si="66"/>
        <v>0</v>
      </c>
      <c r="AN312" s="152">
        <f t="shared" si="59"/>
        <v>0</v>
      </c>
      <c r="AO312" s="152" t="str">
        <f t="shared" si="67"/>
        <v/>
      </c>
      <c r="AP312" s="209">
        <f t="shared" si="68"/>
        <v>0</v>
      </c>
      <c r="AQ312" s="209">
        <f t="shared" si="69"/>
        <v>0</v>
      </c>
    </row>
    <row r="313" spans="1:43" s="29" customFormat="1" ht="25" customHeight="1">
      <c r="A313" s="201">
        <f t="shared" si="60"/>
        <v>302</v>
      </c>
      <c r="B313" s="49" t="str">
        <f t="shared" si="58"/>
        <v/>
      </c>
      <c r="C313" s="201"/>
      <c r="D313" s="45" t="str">
        <f t="shared" si="61"/>
        <v/>
      </c>
      <c r="E313" s="45" t="str">
        <f t="shared" si="62"/>
        <v/>
      </c>
      <c r="F313" s="195"/>
      <c r="G313" s="202"/>
      <c r="H313" s="195"/>
      <c r="I313" s="45" t="str">
        <f>IF(OR(G313="",H313="",U313=""),"",IFERROR(VLOOKUP(G313&amp;H313&amp;U313,※編集不可※選択項目!$K$3:$P$51,5,FALSE),"該当なし"))</f>
        <v/>
      </c>
      <c r="J313" s="203"/>
      <c r="K313" s="195"/>
      <c r="L313" s="45" t="str">
        <f t="shared" si="70"/>
        <v/>
      </c>
      <c r="M313" s="195"/>
      <c r="N313" s="195"/>
      <c r="O313" s="45"/>
      <c r="P313" s="45"/>
      <c r="Q313" s="45"/>
      <c r="R313" s="45"/>
      <c r="S313" s="46" t="str">
        <f t="shared" si="63"/>
        <v/>
      </c>
      <c r="T313" s="204"/>
      <c r="U313" s="205"/>
      <c r="V313" s="206"/>
      <c r="W313" s="205"/>
      <c r="X313" s="206"/>
      <c r="Y313" s="195"/>
      <c r="Z313" s="207"/>
      <c r="AA313" s="203"/>
      <c r="AB313" s="208"/>
      <c r="AC313" s="70"/>
      <c r="AD313" s="28" t="e">
        <f>INDEX(※編集不可※選択項目!$P$3:$P$51,MATCH(入力例!G313&amp;入力例!H313&amp;入力例!I313,※編集不可※選択項目!$Q$3:$Q$51,0))</f>
        <v>#N/A</v>
      </c>
      <c r="AE313" s="28" t="str">
        <f>IF(I313&lt;&gt;"該当なし","",
IF(G313&amp;H313=※編集不可※選択項目!$J$3,VLOOKUP(入力例!U313,※編集不可※選択項目!$N$2:$P$13,3,TRUE),
IF(G313&amp;H313=※編集不可※選択項目!$J$15,VLOOKUP(入力例!U313,※編集不可※選択項目!$N$14:$P$25,3,TRUE),
IF(G313&amp;H313=※編集不可※選択項目!$J$27,VLOOKUP(入力例!U313,※編集不可※選択項目!$N$26:$P$41,3,TRUE),
IF(G313&amp;H313=※編集不可※選択項目!$J$43,VLOOKUP(入力例!U313,※編集不可※選択項目!$N$42:$P$46,3,TRUE),
IF(G313&amp;H313=※編集不可※選択項目!$J$48,VLOOKUP(入力例!U313,※編集不可※選択項目!$N$48:$P$51,3,TRUE),""))))))</f>
        <v/>
      </c>
      <c r="AF313" s="29" t="e">
        <f>VLOOKUP(Y313&amp;G313&amp;H313,※編集不可※選択項目!U:V,2,FALSE)</f>
        <v>#N/A</v>
      </c>
      <c r="AG313" s="28" t="str">
        <f t="shared" si="64"/>
        <v/>
      </c>
      <c r="AH313" s="29" t="str">
        <f t="shared" si="57"/>
        <v/>
      </c>
      <c r="AI313" s="197"/>
      <c r="AJ313" s="197"/>
      <c r="AK313" s="198"/>
      <c r="AL313" s="152">
        <f t="shared" si="65"/>
        <v>0</v>
      </c>
      <c r="AM313" s="152">
        <f t="shared" si="66"/>
        <v>0</v>
      </c>
      <c r="AN313" s="152">
        <f t="shared" si="59"/>
        <v>0</v>
      </c>
      <c r="AO313" s="152" t="str">
        <f t="shared" si="67"/>
        <v/>
      </c>
      <c r="AP313" s="209">
        <f t="shared" si="68"/>
        <v>0</v>
      </c>
      <c r="AQ313" s="209">
        <f t="shared" si="69"/>
        <v>0</v>
      </c>
    </row>
    <row r="314" spans="1:43" s="29" customFormat="1" ht="25" customHeight="1">
      <c r="A314" s="201">
        <f t="shared" si="60"/>
        <v>303</v>
      </c>
      <c r="B314" s="49" t="str">
        <f t="shared" si="58"/>
        <v/>
      </c>
      <c r="C314" s="201"/>
      <c r="D314" s="45" t="str">
        <f t="shared" si="61"/>
        <v/>
      </c>
      <c r="E314" s="45" t="str">
        <f t="shared" si="62"/>
        <v/>
      </c>
      <c r="F314" s="195"/>
      <c r="G314" s="202"/>
      <c r="H314" s="195"/>
      <c r="I314" s="45" t="str">
        <f>IF(OR(G314="",H314="",U314=""),"",IFERROR(VLOOKUP(G314&amp;H314&amp;U314,※編集不可※選択項目!$K$3:$P$51,5,FALSE),"該当なし"))</f>
        <v/>
      </c>
      <c r="J314" s="203"/>
      <c r="K314" s="195"/>
      <c r="L314" s="45" t="str">
        <f t="shared" si="70"/>
        <v/>
      </c>
      <c r="M314" s="195"/>
      <c r="N314" s="195"/>
      <c r="O314" s="45"/>
      <c r="P314" s="45"/>
      <c r="Q314" s="45"/>
      <c r="R314" s="45"/>
      <c r="S314" s="46" t="str">
        <f t="shared" si="63"/>
        <v/>
      </c>
      <c r="T314" s="204"/>
      <c r="U314" s="205"/>
      <c r="V314" s="206"/>
      <c r="W314" s="205"/>
      <c r="X314" s="206"/>
      <c r="Y314" s="195"/>
      <c r="Z314" s="207"/>
      <c r="AA314" s="203"/>
      <c r="AB314" s="208"/>
      <c r="AC314" s="70"/>
      <c r="AD314" s="28" t="e">
        <f>INDEX(※編集不可※選択項目!$P$3:$P$51,MATCH(入力例!G314&amp;入力例!H314&amp;入力例!I314,※編集不可※選択項目!$Q$3:$Q$51,0))</f>
        <v>#N/A</v>
      </c>
      <c r="AE314" s="28" t="str">
        <f>IF(I314&lt;&gt;"該当なし","",
IF(G314&amp;H314=※編集不可※選択項目!$J$3,VLOOKUP(入力例!U314,※編集不可※選択項目!$N$2:$P$13,3,TRUE),
IF(G314&amp;H314=※編集不可※選択項目!$J$15,VLOOKUP(入力例!U314,※編集不可※選択項目!$N$14:$P$25,3,TRUE),
IF(G314&amp;H314=※編集不可※選択項目!$J$27,VLOOKUP(入力例!U314,※編集不可※選択項目!$N$26:$P$41,3,TRUE),
IF(G314&amp;H314=※編集不可※選択項目!$J$43,VLOOKUP(入力例!U314,※編集不可※選択項目!$N$42:$P$46,3,TRUE),
IF(G314&amp;H314=※編集不可※選択項目!$J$48,VLOOKUP(入力例!U314,※編集不可※選択項目!$N$48:$P$51,3,TRUE),""))))))</f>
        <v/>
      </c>
      <c r="AF314" s="29" t="e">
        <f>VLOOKUP(Y314&amp;G314&amp;H314,※編集不可※選択項目!U:V,2,FALSE)</f>
        <v>#N/A</v>
      </c>
      <c r="AG314" s="28" t="str">
        <f t="shared" si="64"/>
        <v/>
      </c>
      <c r="AH314" s="29" t="str">
        <f t="shared" si="57"/>
        <v/>
      </c>
      <c r="AI314" s="197"/>
      <c r="AJ314" s="197"/>
      <c r="AK314" s="198"/>
      <c r="AL314" s="152">
        <f t="shared" si="65"/>
        <v>0</v>
      </c>
      <c r="AM314" s="152">
        <f t="shared" si="66"/>
        <v>0</v>
      </c>
      <c r="AN314" s="152">
        <f t="shared" si="59"/>
        <v>0</v>
      </c>
      <c r="AO314" s="152" t="str">
        <f t="shared" si="67"/>
        <v/>
      </c>
      <c r="AP314" s="209">
        <f t="shared" si="68"/>
        <v>0</v>
      </c>
      <c r="AQ314" s="209">
        <f t="shared" si="69"/>
        <v>0</v>
      </c>
    </row>
    <row r="315" spans="1:43" s="29" customFormat="1" ht="25" customHeight="1">
      <c r="A315" s="201">
        <f t="shared" si="60"/>
        <v>304</v>
      </c>
      <c r="B315" s="49" t="str">
        <f t="shared" si="58"/>
        <v/>
      </c>
      <c r="C315" s="201"/>
      <c r="D315" s="45" t="str">
        <f t="shared" si="61"/>
        <v/>
      </c>
      <c r="E315" s="45" t="str">
        <f t="shared" si="62"/>
        <v/>
      </c>
      <c r="F315" s="195"/>
      <c r="G315" s="202"/>
      <c r="H315" s="195"/>
      <c r="I315" s="45" t="str">
        <f>IF(OR(G315="",H315="",U315=""),"",IFERROR(VLOOKUP(G315&amp;H315&amp;U315,※編集不可※選択項目!$K$3:$P$51,5,FALSE),"該当なし"))</f>
        <v/>
      </c>
      <c r="J315" s="203"/>
      <c r="K315" s="195"/>
      <c r="L315" s="45" t="str">
        <f t="shared" si="70"/>
        <v/>
      </c>
      <c r="M315" s="195"/>
      <c r="N315" s="195"/>
      <c r="O315" s="45"/>
      <c r="P315" s="45"/>
      <c r="Q315" s="45"/>
      <c r="R315" s="45"/>
      <c r="S315" s="46" t="str">
        <f t="shared" si="63"/>
        <v/>
      </c>
      <c r="T315" s="204"/>
      <c r="U315" s="205"/>
      <c r="V315" s="206"/>
      <c r="W315" s="205"/>
      <c r="X315" s="206"/>
      <c r="Y315" s="195"/>
      <c r="Z315" s="207"/>
      <c r="AA315" s="203"/>
      <c r="AB315" s="208"/>
      <c r="AC315" s="70"/>
      <c r="AD315" s="28" t="e">
        <f>INDEX(※編集不可※選択項目!$P$3:$P$51,MATCH(入力例!G315&amp;入力例!H315&amp;入力例!I315,※編集不可※選択項目!$Q$3:$Q$51,0))</f>
        <v>#N/A</v>
      </c>
      <c r="AE315" s="28" t="str">
        <f>IF(I315&lt;&gt;"該当なし","",
IF(G315&amp;H315=※編集不可※選択項目!$J$3,VLOOKUP(入力例!U315,※編集不可※選択項目!$N$2:$P$13,3,TRUE),
IF(G315&amp;H315=※編集不可※選択項目!$J$15,VLOOKUP(入力例!U315,※編集不可※選択項目!$N$14:$P$25,3,TRUE),
IF(G315&amp;H315=※編集不可※選択項目!$J$27,VLOOKUP(入力例!U315,※編集不可※選択項目!$N$26:$P$41,3,TRUE),
IF(G315&amp;H315=※編集不可※選択項目!$J$43,VLOOKUP(入力例!U315,※編集不可※選択項目!$N$42:$P$46,3,TRUE),
IF(G315&amp;H315=※編集不可※選択項目!$J$48,VLOOKUP(入力例!U315,※編集不可※選択項目!$N$48:$P$51,3,TRUE),""))))))</f>
        <v/>
      </c>
      <c r="AF315" s="29" t="e">
        <f>VLOOKUP(Y315&amp;G315&amp;H315,※編集不可※選択項目!U:V,2,FALSE)</f>
        <v>#N/A</v>
      </c>
      <c r="AG315" s="28" t="str">
        <f t="shared" si="64"/>
        <v/>
      </c>
      <c r="AH315" s="29" t="str">
        <f t="shared" si="57"/>
        <v/>
      </c>
      <c r="AI315" s="197"/>
      <c r="AJ315" s="197"/>
      <c r="AK315" s="198"/>
      <c r="AL315" s="152">
        <f t="shared" si="65"/>
        <v>0</v>
      </c>
      <c r="AM315" s="152">
        <f t="shared" si="66"/>
        <v>0</v>
      </c>
      <c r="AN315" s="152">
        <f t="shared" si="59"/>
        <v>0</v>
      </c>
      <c r="AO315" s="152" t="str">
        <f t="shared" si="67"/>
        <v/>
      </c>
      <c r="AP315" s="209">
        <f t="shared" si="68"/>
        <v>0</v>
      </c>
      <c r="AQ315" s="209">
        <f t="shared" si="69"/>
        <v>0</v>
      </c>
    </row>
    <row r="316" spans="1:43" s="29" customFormat="1" ht="25" customHeight="1">
      <c r="A316" s="201">
        <f t="shared" si="60"/>
        <v>305</v>
      </c>
      <c r="B316" s="49" t="str">
        <f t="shared" si="58"/>
        <v/>
      </c>
      <c r="C316" s="201"/>
      <c r="D316" s="45" t="str">
        <f t="shared" si="61"/>
        <v/>
      </c>
      <c r="E316" s="45" t="str">
        <f t="shared" si="62"/>
        <v/>
      </c>
      <c r="F316" s="195"/>
      <c r="G316" s="202"/>
      <c r="H316" s="195"/>
      <c r="I316" s="45" t="str">
        <f>IF(OR(G316="",H316="",U316=""),"",IFERROR(VLOOKUP(G316&amp;H316&amp;U316,※編集不可※選択項目!$K$3:$P$51,5,FALSE),"該当なし"))</f>
        <v/>
      </c>
      <c r="J316" s="203"/>
      <c r="K316" s="195"/>
      <c r="L316" s="45" t="str">
        <f t="shared" si="70"/>
        <v/>
      </c>
      <c r="M316" s="195"/>
      <c r="N316" s="195"/>
      <c r="O316" s="45"/>
      <c r="P316" s="45"/>
      <c r="Q316" s="45"/>
      <c r="R316" s="45"/>
      <c r="S316" s="46" t="str">
        <f t="shared" si="63"/>
        <v/>
      </c>
      <c r="T316" s="204"/>
      <c r="U316" s="205"/>
      <c r="V316" s="206"/>
      <c r="W316" s="205"/>
      <c r="X316" s="206"/>
      <c r="Y316" s="195"/>
      <c r="Z316" s="207"/>
      <c r="AA316" s="203"/>
      <c r="AB316" s="208"/>
      <c r="AC316" s="70"/>
      <c r="AD316" s="28" t="e">
        <f>INDEX(※編集不可※選択項目!$P$3:$P$51,MATCH(入力例!G316&amp;入力例!H316&amp;入力例!I316,※編集不可※選択項目!$Q$3:$Q$51,0))</f>
        <v>#N/A</v>
      </c>
      <c r="AE316" s="28" t="str">
        <f>IF(I316&lt;&gt;"該当なし","",
IF(G316&amp;H316=※編集不可※選択項目!$J$3,VLOOKUP(入力例!U316,※編集不可※選択項目!$N$2:$P$13,3,TRUE),
IF(G316&amp;H316=※編集不可※選択項目!$J$15,VLOOKUP(入力例!U316,※編集不可※選択項目!$N$14:$P$25,3,TRUE),
IF(G316&amp;H316=※編集不可※選択項目!$J$27,VLOOKUP(入力例!U316,※編集不可※選択項目!$N$26:$P$41,3,TRUE),
IF(G316&amp;H316=※編集不可※選択項目!$J$43,VLOOKUP(入力例!U316,※編集不可※選択項目!$N$42:$P$46,3,TRUE),
IF(G316&amp;H316=※編集不可※選択項目!$J$48,VLOOKUP(入力例!U316,※編集不可※選択項目!$N$48:$P$51,3,TRUE),""))))))</f>
        <v/>
      </c>
      <c r="AF316" s="29" t="e">
        <f>VLOOKUP(Y316&amp;G316&amp;H316,※編集不可※選択項目!U:V,2,FALSE)</f>
        <v>#N/A</v>
      </c>
      <c r="AG316" s="28" t="str">
        <f t="shared" si="64"/>
        <v/>
      </c>
      <c r="AH316" s="29" t="str">
        <f t="shared" si="57"/>
        <v/>
      </c>
      <c r="AI316" s="197"/>
      <c r="AJ316" s="197"/>
      <c r="AK316" s="198"/>
      <c r="AL316" s="152">
        <f t="shared" si="65"/>
        <v>0</v>
      </c>
      <c r="AM316" s="152">
        <f t="shared" si="66"/>
        <v>0</v>
      </c>
      <c r="AN316" s="152">
        <f t="shared" si="59"/>
        <v>0</v>
      </c>
      <c r="AO316" s="152" t="str">
        <f t="shared" si="67"/>
        <v/>
      </c>
      <c r="AP316" s="209">
        <f t="shared" si="68"/>
        <v>0</v>
      </c>
      <c r="AQ316" s="209">
        <f t="shared" si="69"/>
        <v>0</v>
      </c>
    </row>
    <row r="317" spans="1:43" s="29" customFormat="1" ht="25" customHeight="1">
      <c r="A317" s="201">
        <f t="shared" si="60"/>
        <v>306</v>
      </c>
      <c r="B317" s="49" t="str">
        <f t="shared" si="58"/>
        <v/>
      </c>
      <c r="C317" s="201"/>
      <c r="D317" s="45" t="str">
        <f t="shared" si="61"/>
        <v/>
      </c>
      <c r="E317" s="45" t="str">
        <f t="shared" si="62"/>
        <v/>
      </c>
      <c r="F317" s="195"/>
      <c r="G317" s="202"/>
      <c r="H317" s="195"/>
      <c r="I317" s="45" t="str">
        <f>IF(OR(G317="",H317="",U317=""),"",IFERROR(VLOOKUP(G317&amp;H317&amp;U317,※編集不可※選択項目!$K$3:$P$51,5,FALSE),"該当なし"))</f>
        <v/>
      </c>
      <c r="J317" s="203"/>
      <c r="K317" s="195"/>
      <c r="L317" s="45" t="str">
        <f t="shared" si="70"/>
        <v/>
      </c>
      <c r="M317" s="195"/>
      <c r="N317" s="195"/>
      <c r="O317" s="45"/>
      <c r="P317" s="45"/>
      <c r="Q317" s="45"/>
      <c r="R317" s="45"/>
      <c r="S317" s="46" t="str">
        <f t="shared" si="63"/>
        <v/>
      </c>
      <c r="T317" s="204"/>
      <c r="U317" s="205"/>
      <c r="V317" s="206"/>
      <c r="W317" s="205"/>
      <c r="X317" s="206"/>
      <c r="Y317" s="195"/>
      <c r="Z317" s="207"/>
      <c r="AA317" s="203"/>
      <c r="AB317" s="208"/>
      <c r="AC317" s="70"/>
      <c r="AD317" s="28" t="e">
        <f>INDEX(※編集不可※選択項目!$P$3:$P$51,MATCH(入力例!G317&amp;入力例!H317&amp;入力例!I317,※編集不可※選択項目!$Q$3:$Q$51,0))</f>
        <v>#N/A</v>
      </c>
      <c r="AE317" s="28" t="str">
        <f>IF(I317&lt;&gt;"該当なし","",
IF(G317&amp;H317=※編集不可※選択項目!$J$3,VLOOKUP(入力例!U317,※編集不可※選択項目!$N$2:$P$13,3,TRUE),
IF(G317&amp;H317=※編集不可※選択項目!$J$15,VLOOKUP(入力例!U317,※編集不可※選択項目!$N$14:$P$25,3,TRUE),
IF(G317&amp;H317=※編集不可※選択項目!$J$27,VLOOKUP(入力例!U317,※編集不可※選択項目!$N$26:$P$41,3,TRUE),
IF(G317&amp;H317=※編集不可※選択項目!$J$43,VLOOKUP(入力例!U317,※編集不可※選択項目!$N$42:$P$46,3,TRUE),
IF(G317&amp;H317=※編集不可※選択項目!$J$48,VLOOKUP(入力例!U317,※編集不可※選択項目!$N$48:$P$51,3,TRUE),""))))))</f>
        <v/>
      </c>
      <c r="AF317" s="29" t="e">
        <f>VLOOKUP(Y317&amp;G317&amp;H317,※編集不可※選択項目!U:V,2,FALSE)</f>
        <v>#N/A</v>
      </c>
      <c r="AG317" s="28" t="str">
        <f t="shared" si="64"/>
        <v/>
      </c>
      <c r="AH317" s="29" t="str">
        <f t="shared" si="57"/>
        <v/>
      </c>
      <c r="AI317" s="197"/>
      <c r="AJ317" s="197"/>
      <c r="AK317" s="198"/>
      <c r="AL317" s="152">
        <f t="shared" si="65"/>
        <v>0</v>
      </c>
      <c r="AM317" s="152">
        <f t="shared" si="66"/>
        <v>0</v>
      </c>
      <c r="AN317" s="152">
        <f t="shared" si="59"/>
        <v>0</v>
      </c>
      <c r="AO317" s="152" t="str">
        <f t="shared" si="67"/>
        <v/>
      </c>
      <c r="AP317" s="209">
        <f t="shared" si="68"/>
        <v>0</v>
      </c>
      <c r="AQ317" s="209">
        <f t="shared" si="69"/>
        <v>0</v>
      </c>
    </row>
    <row r="318" spans="1:43" s="29" customFormat="1" ht="25" customHeight="1">
      <c r="A318" s="201">
        <f t="shared" si="60"/>
        <v>307</v>
      </c>
      <c r="B318" s="49" t="str">
        <f t="shared" si="58"/>
        <v/>
      </c>
      <c r="C318" s="201"/>
      <c r="D318" s="45" t="str">
        <f t="shared" si="61"/>
        <v/>
      </c>
      <c r="E318" s="45" t="str">
        <f t="shared" si="62"/>
        <v/>
      </c>
      <c r="F318" s="195"/>
      <c r="G318" s="202"/>
      <c r="H318" s="195"/>
      <c r="I318" s="45" t="str">
        <f>IF(OR(G318="",H318="",U318=""),"",IFERROR(VLOOKUP(G318&amp;H318&amp;U318,※編集不可※選択項目!$K$3:$P$51,5,FALSE),"該当なし"))</f>
        <v/>
      </c>
      <c r="J318" s="203"/>
      <c r="K318" s="195"/>
      <c r="L318" s="45" t="str">
        <f t="shared" si="70"/>
        <v/>
      </c>
      <c r="M318" s="195"/>
      <c r="N318" s="195"/>
      <c r="O318" s="45"/>
      <c r="P318" s="45"/>
      <c r="Q318" s="45"/>
      <c r="R318" s="45"/>
      <c r="S318" s="46" t="str">
        <f t="shared" si="63"/>
        <v/>
      </c>
      <c r="T318" s="204"/>
      <c r="U318" s="205"/>
      <c r="V318" s="206"/>
      <c r="W318" s="205"/>
      <c r="X318" s="206"/>
      <c r="Y318" s="195"/>
      <c r="Z318" s="207"/>
      <c r="AA318" s="203"/>
      <c r="AB318" s="208"/>
      <c r="AC318" s="70"/>
      <c r="AD318" s="28" t="e">
        <f>INDEX(※編集不可※選択項目!$P$3:$P$51,MATCH(入力例!G318&amp;入力例!H318&amp;入力例!I318,※編集不可※選択項目!$Q$3:$Q$51,0))</f>
        <v>#N/A</v>
      </c>
      <c r="AE318" s="28" t="str">
        <f>IF(I318&lt;&gt;"該当なし","",
IF(G318&amp;H318=※編集不可※選択項目!$J$3,VLOOKUP(入力例!U318,※編集不可※選択項目!$N$2:$P$13,3,TRUE),
IF(G318&amp;H318=※編集不可※選択項目!$J$15,VLOOKUP(入力例!U318,※編集不可※選択項目!$N$14:$P$25,3,TRUE),
IF(G318&amp;H318=※編集不可※選択項目!$J$27,VLOOKUP(入力例!U318,※編集不可※選択項目!$N$26:$P$41,3,TRUE),
IF(G318&amp;H318=※編集不可※選択項目!$J$43,VLOOKUP(入力例!U318,※編集不可※選択項目!$N$42:$P$46,3,TRUE),
IF(G318&amp;H318=※編集不可※選択項目!$J$48,VLOOKUP(入力例!U318,※編集不可※選択項目!$N$48:$P$51,3,TRUE),""))))))</f>
        <v/>
      </c>
      <c r="AF318" s="29" t="e">
        <f>VLOOKUP(Y318&amp;G318&amp;H318,※編集不可※選択項目!U:V,2,FALSE)</f>
        <v>#N/A</v>
      </c>
      <c r="AG318" s="28" t="str">
        <f t="shared" si="64"/>
        <v/>
      </c>
      <c r="AH318" s="29" t="str">
        <f t="shared" si="57"/>
        <v/>
      </c>
      <c r="AI318" s="197"/>
      <c r="AJ318" s="197"/>
      <c r="AK318" s="198"/>
      <c r="AL318" s="152">
        <f t="shared" si="65"/>
        <v>0</v>
      </c>
      <c r="AM318" s="152">
        <f t="shared" si="66"/>
        <v>0</v>
      </c>
      <c r="AN318" s="152">
        <f t="shared" si="59"/>
        <v>0</v>
      </c>
      <c r="AO318" s="152" t="str">
        <f t="shared" si="67"/>
        <v/>
      </c>
      <c r="AP318" s="209">
        <f t="shared" si="68"/>
        <v>0</v>
      </c>
      <c r="AQ318" s="209">
        <f t="shared" si="69"/>
        <v>0</v>
      </c>
    </row>
    <row r="319" spans="1:43" s="29" customFormat="1" ht="25" customHeight="1">
      <c r="A319" s="201">
        <f t="shared" si="60"/>
        <v>308</v>
      </c>
      <c r="B319" s="49" t="str">
        <f t="shared" si="58"/>
        <v/>
      </c>
      <c r="C319" s="201"/>
      <c r="D319" s="45" t="str">
        <f t="shared" si="61"/>
        <v/>
      </c>
      <c r="E319" s="45" t="str">
        <f t="shared" si="62"/>
        <v/>
      </c>
      <c r="F319" s="195"/>
      <c r="G319" s="202"/>
      <c r="H319" s="195"/>
      <c r="I319" s="45" t="str">
        <f>IF(OR(G319="",H319="",U319=""),"",IFERROR(VLOOKUP(G319&amp;H319&amp;U319,※編集不可※選択項目!$K$3:$P$51,5,FALSE),"該当なし"))</f>
        <v/>
      </c>
      <c r="J319" s="203"/>
      <c r="K319" s="195"/>
      <c r="L319" s="45" t="str">
        <f t="shared" si="70"/>
        <v/>
      </c>
      <c r="M319" s="195"/>
      <c r="N319" s="195"/>
      <c r="O319" s="45"/>
      <c r="P319" s="45"/>
      <c r="Q319" s="45"/>
      <c r="R319" s="45"/>
      <c r="S319" s="46" t="str">
        <f t="shared" si="63"/>
        <v/>
      </c>
      <c r="T319" s="204"/>
      <c r="U319" s="205"/>
      <c r="V319" s="206"/>
      <c r="W319" s="205"/>
      <c r="X319" s="206"/>
      <c r="Y319" s="195"/>
      <c r="Z319" s="207"/>
      <c r="AA319" s="203"/>
      <c r="AB319" s="208"/>
      <c r="AC319" s="70"/>
      <c r="AD319" s="28" t="e">
        <f>INDEX(※編集不可※選択項目!$P$3:$P$51,MATCH(入力例!G319&amp;入力例!H319&amp;入力例!I319,※編集不可※選択項目!$Q$3:$Q$51,0))</f>
        <v>#N/A</v>
      </c>
      <c r="AE319" s="28" t="str">
        <f>IF(I319&lt;&gt;"該当なし","",
IF(G319&amp;H319=※編集不可※選択項目!$J$3,VLOOKUP(入力例!U319,※編集不可※選択項目!$N$2:$P$13,3,TRUE),
IF(G319&amp;H319=※編集不可※選択項目!$J$15,VLOOKUP(入力例!U319,※編集不可※選択項目!$N$14:$P$25,3,TRUE),
IF(G319&amp;H319=※編集不可※選択項目!$J$27,VLOOKUP(入力例!U319,※編集不可※選択項目!$N$26:$P$41,3,TRUE),
IF(G319&amp;H319=※編集不可※選択項目!$J$43,VLOOKUP(入力例!U319,※編集不可※選択項目!$N$42:$P$46,3,TRUE),
IF(G319&amp;H319=※編集不可※選択項目!$J$48,VLOOKUP(入力例!U319,※編集不可※選択項目!$N$48:$P$51,3,TRUE),""))))))</f>
        <v/>
      </c>
      <c r="AF319" s="29" t="e">
        <f>VLOOKUP(Y319&amp;G319&amp;H319,※編集不可※選択項目!U:V,2,FALSE)</f>
        <v>#N/A</v>
      </c>
      <c r="AG319" s="28" t="str">
        <f t="shared" si="64"/>
        <v/>
      </c>
      <c r="AH319" s="29" t="str">
        <f t="shared" si="57"/>
        <v/>
      </c>
      <c r="AI319" s="197"/>
      <c r="AJ319" s="197"/>
      <c r="AK319" s="198"/>
      <c r="AL319" s="152">
        <f t="shared" si="65"/>
        <v>0</v>
      </c>
      <c r="AM319" s="152">
        <f t="shared" si="66"/>
        <v>0</v>
      </c>
      <c r="AN319" s="152">
        <f t="shared" si="59"/>
        <v>0</v>
      </c>
      <c r="AO319" s="152" t="str">
        <f t="shared" si="67"/>
        <v/>
      </c>
      <c r="AP319" s="209">
        <f t="shared" si="68"/>
        <v>0</v>
      </c>
      <c r="AQ319" s="209">
        <f t="shared" si="69"/>
        <v>0</v>
      </c>
    </row>
    <row r="320" spans="1:43" s="29" customFormat="1" ht="25" customHeight="1">
      <c r="A320" s="201">
        <f t="shared" si="60"/>
        <v>309</v>
      </c>
      <c r="B320" s="49" t="str">
        <f t="shared" si="58"/>
        <v/>
      </c>
      <c r="C320" s="201"/>
      <c r="D320" s="45" t="str">
        <f t="shared" si="61"/>
        <v/>
      </c>
      <c r="E320" s="45" t="str">
        <f t="shared" si="62"/>
        <v/>
      </c>
      <c r="F320" s="195"/>
      <c r="G320" s="202"/>
      <c r="H320" s="195"/>
      <c r="I320" s="45" t="str">
        <f>IF(OR(G320="",H320="",U320=""),"",IFERROR(VLOOKUP(G320&amp;H320&amp;U320,※編集不可※選択項目!$K$3:$P$51,5,FALSE),"該当なし"))</f>
        <v/>
      </c>
      <c r="J320" s="203"/>
      <c r="K320" s="195"/>
      <c r="L320" s="45" t="str">
        <f t="shared" si="70"/>
        <v/>
      </c>
      <c r="M320" s="195"/>
      <c r="N320" s="195"/>
      <c r="O320" s="45"/>
      <c r="P320" s="45"/>
      <c r="Q320" s="45"/>
      <c r="R320" s="45"/>
      <c r="S320" s="46" t="str">
        <f t="shared" si="63"/>
        <v/>
      </c>
      <c r="T320" s="204"/>
      <c r="U320" s="205"/>
      <c r="V320" s="206"/>
      <c r="W320" s="205"/>
      <c r="X320" s="206"/>
      <c r="Y320" s="195"/>
      <c r="Z320" s="207"/>
      <c r="AA320" s="203"/>
      <c r="AB320" s="208"/>
      <c r="AC320" s="70"/>
      <c r="AD320" s="28" t="e">
        <f>INDEX(※編集不可※選択項目!$P$3:$P$51,MATCH(入力例!G320&amp;入力例!H320&amp;入力例!I320,※編集不可※選択項目!$Q$3:$Q$51,0))</f>
        <v>#N/A</v>
      </c>
      <c r="AE320" s="28" t="str">
        <f>IF(I320&lt;&gt;"該当なし","",
IF(G320&amp;H320=※編集不可※選択項目!$J$3,VLOOKUP(入力例!U320,※編集不可※選択項目!$N$2:$P$13,3,TRUE),
IF(G320&amp;H320=※編集不可※選択項目!$J$15,VLOOKUP(入力例!U320,※編集不可※選択項目!$N$14:$P$25,3,TRUE),
IF(G320&amp;H320=※編集不可※選択項目!$J$27,VLOOKUP(入力例!U320,※編集不可※選択項目!$N$26:$P$41,3,TRUE),
IF(G320&amp;H320=※編集不可※選択項目!$J$43,VLOOKUP(入力例!U320,※編集不可※選択項目!$N$42:$P$46,3,TRUE),
IF(G320&amp;H320=※編集不可※選択項目!$J$48,VLOOKUP(入力例!U320,※編集不可※選択項目!$N$48:$P$51,3,TRUE),""))))))</f>
        <v/>
      </c>
      <c r="AF320" s="29" t="e">
        <f>VLOOKUP(Y320&amp;G320&amp;H320,※編集不可※選択項目!U:V,2,FALSE)</f>
        <v>#N/A</v>
      </c>
      <c r="AG320" s="28" t="str">
        <f t="shared" si="64"/>
        <v/>
      </c>
      <c r="AH320" s="29" t="str">
        <f t="shared" si="57"/>
        <v/>
      </c>
      <c r="AI320" s="197"/>
      <c r="AJ320" s="197"/>
      <c r="AK320" s="198"/>
      <c r="AL320" s="152">
        <f t="shared" si="65"/>
        <v>0</v>
      </c>
      <c r="AM320" s="152">
        <f t="shared" si="66"/>
        <v>0</v>
      </c>
      <c r="AN320" s="152">
        <f t="shared" si="59"/>
        <v>0</v>
      </c>
      <c r="AO320" s="152" t="str">
        <f t="shared" si="67"/>
        <v/>
      </c>
      <c r="AP320" s="209">
        <f t="shared" si="68"/>
        <v>0</v>
      </c>
      <c r="AQ320" s="209">
        <f t="shared" si="69"/>
        <v>0</v>
      </c>
    </row>
    <row r="321" spans="1:43" s="29" customFormat="1" ht="25" customHeight="1">
      <c r="A321" s="201">
        <f t="shared" si="60"/>
        <v>310</v>
      </c>
      <c r="B321" s="49" t="str">
        <f t="shared" si="58"/>
        <v/>
      </c>
      <c r="C321" s="201"/>
      <c r="D321" s="45" t="str">
        <f t="shared" si="61"/>
        <v/>
      </c>
      <c r="E321" s="45" t="str">
        <f t="shared" si="62"/>
        <v/>
      </c>
      <c r="F321" s="195"/>
      <c r="G321" s="202"/>
      <c r="H321" s="195"/>
      <c r="I321" s="45" t="str">
        <f>IF(OR(G321="",H321="",U321=""),"",IFERROR(VLOOKUP(G321&amp;H321&amp;U321,※編集不可※選択項目!$K$3:$P$51,5,FALSE),"該当なし"))</f>
        <v/>
      </c>
      <c r="J321" s="203"/>
      <c r="K321" s="195"/>
      <c r="L321" s="45" t="str">
        <f t="shared" si="70"/>
        <v/>
      </c>
      <c r="M321" s="195"/>
      <c r="N321" s="195"/>
      <c r="O321" s="45"/>
      <c r="P321" s="45"/>
      <c r="Q321" s="45"/>
      <c r="R321" s="45"/>
      <c r="S321" s="46" t="str">
        <f t="shared" si="63"/>
        <v/>
      </c>
      <c r="T321" s="204"/>
      <c r="U321" s="205"/>
      <c r="V321" s="206"/>
      <c r="W321" s="205"/>
      <c r="X321" s="206"/>
      <c r="Y321" s="195"/>
      <c r="Z321" s="207"/>
      <c r="AA321" s="203"/>
      <c r="AB321" s="208"/>
      <c r="AC321" s="70"/>
      <c r="AD321" s="28" t="e">
        <f>INDEX(※編集不可※選択項目!$P$3:$P$51,MATCH(入力例!G321&amp;入力例!H321&amp;入力例!I321,※編集不可※選択項目!$Q$3:$Q$51,0))</f>
        <v>#N/A</v>
      </c>
      <c r="AE321" s="28" t="str">
        <f>IF(I321&lt;&gt;"該当なし","",
IF(G321&amp;H321=※編集不可※選択項目!$J$3,VLOOKUP(入力例!U321,※編集不可※選択項目!$N$2:$P$13,3,TRUE),
IF(G321&amp;H321=※編集不可※選択項目!$J$15,VLOOKUP(入力例!U321,※編集不可※選択項目!$N$14:$P$25,3,TRUE),
IF(G321&amp;H321=※編集不可※選択項目!$J$27,VLOOKUP(入力例!U321,※編集不可※選択項目!$N$26:$P$41,3,TRUE),
IF(G321&amp;H321=※編集不可※選択項目!$J$43,VLOOKUP(入力例!U321,※編集不可※選択項目!$N$42:$P$46,3,TRUE),
IF(G321&amp;H321=※編集不可※選択項目!$J$48,VLOOKUP(入力例!U321,※編集不可※選択項目!$N$48:$P$51,3,TRUE),""))))))</f>
        <v/>
      </c>
      <c r="AF321" s="29" t="e">
        <f>VLOOKUP(Y321&amp;G321&amp;H321,※編集不可※選択項目!U:V,2,FALSE)</f>
        <v>#N/A</v>
      </c>
      <c r="AG321" s="28" t="str">
        <f t="shared" si="64"/>
        <v/>
      </c>
      <c r="AH321" s="29" t="str">
        <f t="shared" si="57"/>
        <v/>
      </c>
      <c r="AI321" s="197"/>
      <c r="AJ321" s="197"/>
      <c r="AK321" s="198"/>
      <c r="AL321" s="152">
        <f t="shared" si="65"/>
        <v>0</v>
      </c>
      <c r="AM321" s="152">
        <f t="shared" si="66"/>
        <v>0</v>
      </c>
      <c r="AN321" s="152">
        <f t="shared" si="59"/>
        <v>0</v>
      </c>
      <c r="AO321" s="152" t="str">
        <f t="shared" si="67"/>
        <v/>
      </c>
      <c r="AP321" s="209">
        <f t="shared" si="68"/>
        <v>0</v>
      </c>
      <c r="AQ321" s="209">
        <f t="shared" si="69"/>
        <v>0</v>
      </c>
    </row>
    <row r="322" spans="1:43" s="29" customFormat="1" ht="25" customHeight="1">
      <c r="A322" s="201">
        <f t="shared" si="60"/>
        <v>311</v>
      </c>
      <c r="B322" s="49" t="str">
        <f t="shared" si="58"/>
        <v/>
      </c>
      <c r="C322" s="201"/>
      <c r="D322" s="45" t="str">
        <f t="shared" si="61"/>
        <v/>
      </c>
      <c r="E322" s="45" t="str">
        <f t="shared" si="62"/>
        <v/>
      </c>
      <c r="F322" s="195"/>
      <c r="G322" s="202"/>
      <c r="H322" s="195"/>
      <c r="I322" s="45" t="str">
        <f>IF(OR(G322="",H322="",U322=""),"",IFERROR(VLOOKUP(G322&amp;H322&amp;U322,※編集不可※選択項目!$K$3:$P$51,5,FALSE),"該当なし"))</f>
        <v/>
      </c>
      <c r="J322" s="203"/>
      <c r="K322" s="195"/>
      <c r="L322" s="45" t="str">
        <f t="shared" si="70"/>
        <v/>
      </c>
      <c r="M322" s="195"/>
      <c r="N322" s="195"/>
      <c r="O322" s="45"/>
      <c r="P322" s="45"/>
      <c r="Q322" s="45"/>
      <c r="R322" s="45"/>
      <c r="S322" s="46" t="str">
        <f t="shared" si="63"/>
        <v/>
      </c>
      <c r="T322" s="204"/>
      <c r="U322" s="205"/>
      <c r="V322" s="206"/>
      <c r="W322" s="205"/>
      <c r="X322" s="206"/>
      <c r="Y322" s="195"/>
      <c r="Z322" s="207"/>
      <c r="AA322" s="203"/>
      <c r="AB322" s="208"/>
      <c r="AC322" s="70"/>
      <c r="AD322" s="28" t="e">
        <f>INDEX(※編集不可※選択項目!$P$3:$P$51,MATCH(入力例!G322&amp;入力例!H322&amp;入力例!I322,※編集不可※選択項目!$Q$3:$Q$51,0))</f>
        <v>#N/A</v>
      </c>
      <c r="AE322" s="28" t="str">
        <f>IF(I322&lt;&gt;"該当なし","",
IF(G322&amp;H322=※編集不可※選択項目!$J$3,VLOOKUP(入力例!U322,※編集不可※選択項目!$N$2:$P$13,3,TRUE),
IF(G322&amp;H322=※編集不可※選択項目!$J$15,VLOOKUP(入力例!U322,※編集不可※選択項目!$N$14:$P$25,3,TRUE),
IF(G322&amp;H322=※編集不可※選択項目!$J$27,VLOOKUP(入力例!U322,※編集不可※選択項目!$N$26:$P$41,3,TRUE),
IF(G322&amp;H322=※編集不可※選択項目!$J$43,VLOOKUP(入力例!U322,※編集不可※選択項目!$N$42:$P$46,3,TRUE),
IF(G322&amp;H322=※編集不可※選択項目!$J$48,VLOOKUP(入力例!U322,※編集不可※選択項目!$N$48:$P$51,3,TRUE),""))))))</f>
        <v/>
      </c>
      <c r="AF322" s="29" t="e">
        <f>VLOOKUP(Y322&amp;G322&amp;H322,※編集不可※選択項目!U:V,2,FALSE)</f>
        <v>#N/A</v>
      </c>
      <c r="AG322" s="28" t="str">
        <f t="shared" si="64"/>
        <v/>
      </c>
      <c r="AH322" s="29" t="str">
        <f t="shared" si="57"/>
        <v/>
      </c>
      <c r="AI322" s="197"/>
      <c r="AJ322" s="197"/>
      <c r="AK322" s="198"/>
      <c r="AL322" s="152">
        <f t="shared" si="65"/>
        <v>0</v>
      </c>
      <c r="AM322" s="152">
        <f t="shared" si="66"/>
        <v>0</v>
      </c>
      <c r="AN322" s="152">
        <f t="shared" si="59"/>
        <v>0</v>
      </c>
      <c r="AO322" s="152" t="str">
        <f t="shared" si="67"/>
        <v/>
      </c>
      <c r="AP322" s="209">
        <f t="shared" si="68"/>
        <v>0</v>
      </c>
      <c r="AQ322" s="209">
        <f t="shared" si="69"/>
        <v>0</v>
      </c>
    </row>
    <row r="323" spans="1:43" s="29" customFormat="1" ht="25" customHeight="1">
      <c r="A323" s="201">
        <f t="shared" si="60"/>
        <v>312</v>
      </c>
      <c r="B323" s="49" t="str">
        <f t="shared" si="58"/>
        <v/>
      </c>
      <c r="C323" s="201"/>
      <c r="D323" s="45" t="str">
        <f t="shared" si="61"/>
        <v/>
      </c>
      <c r="E323" s="45" t="str">
        <f t="shared" si="62"/>
        <v/>
      </c>
      <c r="F323" s="195"/>
      <c r="G323" s="202"/>
      <c r="H323" s="195"/>
      <c r="I323" s="45" t="str">
        <f>IF(OR(G323="",H323="",U323=""),"",IFERROR(VLOOKUP(G323&amp;H323&amp;U323,※編集不可※選択項目!$K$3:$P$51,5,FALSE),"該当なし"))</f>
        <v/>
      </c>
      <c r="J323" s="203"/>
      <c r="K323" s="195"/>
      <c r="L323" s="45" t="str">
        <f t="shared" si="70"/>
        <v/>
      </c>
      <c r="M323" s="195"/>
      <c r="N323" s="195"/>
      <c r="O323" s="45"/>
      <c r="P323" s="45"/>
      <c r="Q323" s="45"/>
      <c r="R323" s="45"/>
      <c r="S323" s="46" t="str">
        <f t="shared" si="63"/>
        <v/>
      </c>
      <c r="T323" s="204"/>
      <c r="U323" s="205"/>
      <c r="V323" s="206"/>
      <c r="W323" s="205"/>
      <c r="X323" s="206"/>
      <c r="Y323" s="195"/>
      <c r="Z323" s="207"/>
      <c r="AA323" s="203"/>
      <c r="AB323" s="208"/>
      <c r="AC323" s="70"/>
      <c r="AD323" s="28" t="e">
        <f>INDEX(※編集不可※選択項目!$P$3:$P$51,MATCH(入力例!G323&amp;入力例!H323&amp;入力例!I323,※編集不可※選択項目!$Q$3:$Q$51,0))</f>
        <v>#N/A</v>
      </c>
      <c r="AE323" s="28" t="str">
        <f>IF(I323&lt;&gt;"該当なし","",
IF(G323&amp;H323=※編集不可※選択項目!$J$3,VLOOKUP(入力例!U323,※編集不可※選択項目!$N$2:$P$13,3,TRUE),
IF(G323&amp;H323=※編集不可※選択項目!$J$15,VLOOKUP(入力例!U323,※編集不可※選択項目!$N$14:$P$25,3,TRUE),
IF(G323&amp;H323=※編集不可※選択項目!$J$27,VLOOKUP(入力例!U323,※編集不可※選択項目!$N$26:$P$41,3,TRUE),
IF(G323&amp;H323=※編集不可※選択項目!$J$43,VLOOKUP(入力例!U323,※編集不可※選択項目!$N$42:$P$46,3,TRUE),
IF(G323&amp;H323=※編集不可※選択項目!$J$48,VLOOKUP(入力例!U323,※編集不可※選択項目!$N$48:$P$51,3,TRUE),""))))))</f>
        <v/>
      </c>
      <c r="AF323" s="29" t="e">
        <f>VLOOKUP(Y323&amp;G323&amp;H323,※編集不可※選択項目!U:V,2,FALSE)</f>
        <v>#N/A</v>
      </c>
      <c r="AG323" s="28" t="str">
        <f t="shared" si="64"/>
        <v/>
      </c>
      <c r="AH323" s="29" t="str">
        <f t="shared" si="57"/>
        <v/>
      </c>
      <c r="AI323" s="197"/>
      <c r="AJ323" s="197"/>
      <c r="AK323" s="198"/>
      <c r="AL323" s="152">
        <f t="shared" si="65"/>
        <v>0</v>
      </c>
      <c r="AM323" s="152">
        <f t="shared" si="66"/>
        <v>0</v>
      </c>
      <c r="AN323" s="152">
        <f t="shared" si="59"/>
        <v>0</v>
      </c>
      <c r="AO323" s="152" t="str">
        <f t="shared" si="67"/>
        <v/>
      </c>
      <c r="AP323" s="209">
        <f t="shared" si="68"/>
        <v>0</v>
      </c>
      <c r="AQ323" s="209">
        <f t="shared" si="69"/>
        <v>0</v>
      </c>
    </row>
    <row r="324" spans="1:43" s="29" customFormat="1" ht="25" customHeight="1">
      <c r="A324" s="201">
        <f t="shared" si="60"/>
        <v>313</v>
      </c>
      <c r="B324" s="49" t="str">
        <f t="shared" si="58"/>
        <v/>
      </c>
      <c r="C324" s="201"/>
      <c r="D324" s="45" t="str">
        <f t="shared" si="61"/>
        <v/>
      </c>
      <c r="E324" s="45" t="str">
        <f t="shared" si="62"/>
        <v/>
      </c>
      <c r="F324" s="195"/>
      <c r="G324" s="202"/>
      <c r="H324" s="195"/>
      <c r="I324" s="45" t="str">
        <f>IF(OR(G324="",H324="",U324=""),"",IFERROR(VLOOKUP(G324&amp;H324&amp;U324,※編集不可※選択項目!$K$3:$P$51,5,FALSE),"該当なし"))</f>
        <v/>
      </c>
      <c r="J324" s="203"/>
      <c r="K324" s="195"/>
      <c r="L324" s="45" t="str">
        <f t="shared" si="70"/>
        <v/>
      </c>
      <c r="M324" s="195"/>
      <c r="N324" s="195"/>
      <c r="O324" s="45"/>
      <c r="P324" s="45"/>
      <c r="Q324" s="45"/>
      <c r="R324" s="45"/>
      <c r="S324" s="46" t="str">
        <f t="shared" si="63"/>
        <v/>
      </c>
      <c r="T324" s="204"/>
      <c r="U324" s="205"/>
      <c r="V324" s="206"/>
      <c r="W324" s="205"/>
      <c r="X324" s="206"/>
      <c r="Y324" s="195"/>
      <c r="Z324" s="207"/>
      <c r="AA324" s="203"/>
      <c r="AB324" s="208"/>
      <c r="AC324" s="70"/>
      <c r="AD324" s="28" t="e">
        <f>INDEX(※編集不可※選択項目!$P$3:$P$51,MATCH(入力例!G324&amp;入力例!H324&amp;入力例!I324,※編集不可※選択項目!$Q$3:$Q$51,0))</f>
        <v>#N/A</v>
      </c>
      <c r="AE324" s="28" t="str">
        <f>IF(I324&lt;&gt;"該当なし","",
IF(G324&amp;H324=※編集不可※選択項目!$J$3,VLOOKUP(入力例!U324,※編集不可※選択項目!$N$2:$P$13,3,TRUE),
IF(G324&amp;H324=※編集不可※選択項目!$J$15,VLOOKUP(入力例!U324,※編集不可※選択項目!$N$14:$P$25,3,TRUE),
IF(G324&amp;H324=※編集不可※選択項目!$J$27,VLOOKUP(入力例!U324,※編集不可※選択項目!$N$26:$P$41,3,TRUE),
IF(G324&amp;H324=※編集不可※選択項目!$J$43,VLOOKUP(入力例!U324,※編集不可※選択項目!$N$42:$P$46,3,TRUE),
IF(G324&amp;H324=※編集不可※選択項目!$J$48,VLOOKUP(入力例!U324,※編集不可※選択項目!$N$48:$P$51,3,TRUE),""))))))</f>
        <v/>
      </c>
      <c r="AF324" s="29" t="e">
        <f>VLOOKUP(Y324&amp;G324&amp;H324,※編集不可※選択項目!U:V,2,FALSE)</f>
        <v>#N/A</v>
      </c>
      <c r="AG324" s="28" t="str">
        <f t="shared" si="64"/>
        <v/>
      </c>
      <c r="AH324" s="29" t="str">
        <f t="shared" si="57"/>
        <v/>
      </c>
      <c r="AI324" s="197"/>
      <c r="AJ324" s="197"/>
      <c r="AK324" s="198"/>
      <c r="AL324" s="152">
        <f t="shared" si="65"/>
        <v>0</v>
      </c>
      <c r="AM324" s="152">
        <f t="shared" si="66"/>
        <v>0</v>
      </c>
      <c r="AN324" s="152">
        <f t="shared" si="59"/>
        <v>0</v>
      </c>
      <c r="AO324" s="152" t="str">
        <f t="shared" si="67"/>
        <v/>
      </c>
      <c r="AP324" s="209">
        <f t="shared" si="68"/>
        <v>0</v>
      </c>
      <c r="AQ324" s="209">
        <f t="shared" si="69"/>
        <v>0</v>
      </c>
    </row>
    <row r="325" spans="1:43" s="29" customFormat="1" ht="25" customHeight="1">
      <c r="A325" s="201">
        <f t="shared" si="60"/>
        <v>314</v>
      </c>
      <c r="B325" s="49" t="str">
        <f t="shared" si="58"/>
        <v/>
      </c>
      <c r="C325" s="201"/>
      <c r="D325" s="45" t="str">
        <f t="shared" si="61"/>
        <v/>
      </c>
      <c r="E325" s="45" t="str">
        <f t="shared" si="62"/>
        <v/>
      </c>
      <c r="F325" s="195"/>
      <c r="G325" s="202"/>
      <c r="H325" s="195"/>
      <c r="I325" s="45" t="str">
        <f>IF(OR(G325="",H325="",U325=""),"",IFERROR(VLOOKUP(G325&amp;H325&amp;U325,※編集不可※選択項目!$K$3:$P$51,5,FALSE),"該当なし"))</f>
        <v/>
      </c>
      <c r="J325" s="203"/>
      <c r="K325" s="195"/>
      <c r="L325" s="45" t="str">
        <f t="shared" si="70"/>
        <v/>
      </c>
      <c r="M325" s="195"/>
      <c r="N325" s="195"/>
      <c r="O325" s="45"/>
      <c r="P325" s="45"/>
      <c r="Q325" s="45"/>
      <c r="R325" s="45"/>
      <c r="S325" s="46" t="str">
        <f t="shared" si="63"/>
        <v/>
      </c>
      <c r="T325" s="204"/>
      <c r="U325" s="205"/>
      <c r="V325" s="206"/>
      <c r="W325" s="205"/>
      <c r="X325" s="206"/>
      <c r="Y325" s="195"/>
      <c r="Z325" s="207"/>
      <c r="AA325" s="203"/>
      <c r="AB325" s="208"/>
      <c r="AC325" s="70"/>
      <c r="AD325" s="28" t="e">
        <f>INDEX(※編集不可※選択項目!$P$3:$P$51,MATCH(入力例!G325&amp;入力例!H325&amp;入力例!I325,※編集不可※選択項目!$Q$3:$Q$51,0))</f>
        <v>#N/A</v>
      </c>
      <c r="AE325" s="28" t="str">
        <f>IF(I325&lt;&gt;"該当なし","",
IF(G325&amp;H325=※編集不可※選択項目!$J$3,VLOOKUP(入力例!U325,※編集不可※選択項目!$N$2:$P$13,3,TRUE),
IF(G325&amp;H325=※編集不可※選択項目!$J$15,VLOOKUP(入力例!U325,※編集不可※選択項目!$N$14:$P$25,3,TRUE),
IF(G325&amp;H325=※編集不可※選択項目!$J$27,VLOOKUP(入力例!U325,※編集不可※選択項目!$N$26:$P$41,3,TRUE),
IF(G325&amp;H325=※編集不可※選択項目!$J$43,VLOOKUP(入力例!U325,※編集不可※選択項目!$N$42:$P$46,3,TRUE),
IF(G325&amp;H325=※編集不可※選択項目!$J$48,VLOOKUP(入力例!U325,※編集不可※選択項目!$N$48:$P$51,3,TRUE),""))))))</f>
        <v/>
      </c>
      <c r="AF325" s="29" t="e">
        <f>VLOOKUP(Y325&amp;G325&amp;H325,※編集不可※選択項目!U:V,2,FALSE)</f>
        <v>#N/A</v>
      </c>
      <c r="AG325" s="28" t="str">
        <f t="shared" si="64"/>
        <v/>
      </c>
      <c r="AH325" s="29" t="str">
        <f t="shared" si="57"/>
        <v/>
      </c>
      <c r="AI325" s="197"/>
      <c r="AJ325" s="197"/>
      <c r="AK325" s="198"/>
      <c r="AL325" s="152">
        <f t="shared" si="65"/>
        <v>0</v>
      </c>
      <c r="AM325" s="152">
        <f t="shared" si="66"/>
        <v>0</v>
      </c>
      <c r="AN325" s="152">
        <f t="shared" si="59"/>
        <v>0</v>
      </c>
      <c r="AO325" s="152" t="str">
        <f t="shared" si="67"/>
        <v/>
      </c>
      <c r="AP325" s="209">
        <f t="shared" si="68"/>
        <v>0</v>
      </c>
      <c r="AQ325" s="209">
        <f t="shared" si="69"/>
        <v>0</v>
      </c>
    </row>
    <row r="326" spans="1:43" s="29" customFormat="1" ht="25" customHeight="1">
      <c r="A326" s="201">
        <f t="shared" si="60"/>
        <v>315</v>
      </c>
      <c r="B326" s="49" t="str">
        <f t="shared" si="58"/>
        <v/>
      </c>
      <c r="C326" s="201"/>
      <c r="D326" s="45" t="str">
        <f t="shared" si="61"/>
        <v/>
      </c>
      <c r="E326" s="45" t="str">
        <f t="shared" si="62"/>
        <v/>
      </c>
      <c r="F326" s="195"/>
      <c r="G326" s="202"/>
      <c r="H326" s="195"/>
      <c r="I326" s="45" t="str">
        <f>IF(OR(G326="",H326="",U326=""),"",IFERROR(VLOOKUP(G326&amp;H326&amp;U326,※編集不可※選択項目!$K$3:$P$51,5,FALSE),"該当なし"))</f>
        <v/>
      </c>
      <c r="J326" s="203"/>
      <c r="K326" s="195"/>
      <c r="L326" s="45" t="str">
        <f t="shared" si="70"/>
        <v/>
      </c>
      <c r="M326" s="195"/>
      <c r="N326" s="195"/>
      <c r="O326" s="45"/>
      <c r="P326" s="45"/>
      <c r="Q326" s="45"/>
      <c r="R326" s="45"/>
      <c r="S326" s="46" t="str">
        <f t="shared" si="63"/>
        <v/>
      </c>
      <c r="T326" s="204"/>
      <c r="U326" s="205"/>
      <c r="V326" s="206"/>
      <c r="W326" s="205"/>
      <c r="X326" s="206"/>
      <c r="Y326" s="195"/>
      <c r="Z326" s="207"/>
      <c r="AA326" s="203"/>
      <c r="AB326" s="208"/>
      <c r="AC326" s="70"/>
      <c r="AD326" s="28" t="e">
        <f>INDEX(※編集不可※選択項目!$P$3:$P$51,MATCH(入力例!G326&amp;入力例!H326&amp;入力例!I326,※編集不可※選択項目!$Q$3:$Q$51,0))</f>
        <v>#N/A</v>
      </c>
      <c r="AE326" s="28" t="str">
        <f>IF(I326&lt;&gt;"該当なし","",
IF(G326&amp;H326=※編集不可※選択項目!$J$3,VLOOKUP(入力例!U326,※編集不可※選択項目!$N$2:$P$13,3,TRUE),
IF(G326&amp;H326=※編集不可※選択項目!$J$15,VLOOKUP(入力例!U326,※編集不可※選択項目!$N$14:$P$25,3,TRUE),
IF(G326&amp;H326=※編集不可※選択項目!$J$27,VLOOKUP(入力例!U326,※編集不可※選択項目!$N$26:$P$41,3,TRUE),
IF(G326&amp;H326=※編集不可※選択項目!$J$43,VLOOKUP(入力例!U326,※編集不可※選択項目!$N$42:$P$46,3,TRUE),
IF(G326&amp;H326=※編集不可※選択項目!$J$48,VLOOKUP(入力例!U326,※編集不可※選択項目!$N$48:$P$51,3,TRUE),""))))))</f>
        <v/>
      </c>
      <c r="AF326" s="29" t="e">
        <f>VLOOKUP(Y326&amp;G326&amp;H326,※編集不可※選択項目!U:V,2,FALSE)</f>
        <v>#N/A</v>
      </c>
      <c r="AG326" s="28" t="str">
        <f t="shared" si="64"/>
        <v/>
      </c>
      <c r="AH326" s="29" t="str">
        <f t="shared" si="57"/>
        <v/>
      </c>
      <c r="AI326" s="197"/>
      <c r="AJ326" s="197"/>
      <c r="AK326" s="198"/>
      <c r="AL326" s="152">
        <f t="shared" si="65"/>
        <v>0</v>
      </c>
      <c r="AM326" s="152">
        <f t="shared" si="66"/>
        <v>0</v>
      </c>
      <c r="AN326" s="152">
        <f t="shared" si="59"/>
        <v>0</v>
      </c>
      <c r="AO326" s="152" t="str">
        <f t="shared" si="67"/>
        <v/>
      </c>
      <c r="AP326" s="209">
        <f t="shared" si="68"/>
        <v>0</v>
      </c>
      <c r="AQ326" s="209">
        <f t="shared" si="69"/>
        <v>0</v>
      </c>
    </row>
    <row r="327" spans="1:43" s="29" customFormat="1" ht="25" customHeight="1">
      <c r="A327" s="201">
        <f t="shared" si="60"/>
        <v>316</v>
      </c>
      <c r="B327" s="49" t="str">
        <f t="shared" si="58"/>
        <v/>
      </c>
      <c r="C327" s="201"/>
      <c r="D327" s="45" t="str">
        <f t="shared" si="61"/>
        <v/>
      </c>
      <c r="E327" s="45" t="str">
        <f t="shared" si="62"/>
        <v/>
      </c>
      <c r="F327" s="195"/>
      <c r="G327" s="202"/>
      <c r="H327" s="195"/>
      <c r="I327" s="45" t="str">
        <f>IF(OR(G327="",H327="",U327=""),"",IFERROR(VLOOKUP(G327&amp;H327&amp;U327,※編集不可※選択項目!$K$3:$P$51,5,FALSE),"該当なし"))</f>
        <v/>
      </c>
      <c r="J327" s="203"/>
      <c r="K327" s="195"/>
      <c r="L327" s="45" t="str">
        <f t="shared" si="70"/>
        <v/>
      </c>
      <c r="M327" s="195"/>
      <c r="N327" s="195"/>
      <c r="O327" s="45"/>
      <c r="P327" s="45"/>
      <c r="Q327" s="45"/>
      <c r="R327" s="45"/>
      <c r="S327" s="46" t="str">
        <f t="shared" si="63"/>
        <v/>
      </c>
      <c r="T327" s="204"/>
      <c r="U327" s="205"/>
      <c r="V327" s="206"/>
      <c r="W327" s="205"/>
      <c r="X327" s="206"/>
      <c r="Y327" s="195"/>
      <c r="Z327" s="207"/>
      <c r="AA327" s="203"/>
      <c r="AB327" s="208"/>
      <c r="AC327" s="70"/>
      <c r="AD327" s="28" t="e">
        <f>INDEX(※編集不可※選択項目!$P$3:$P$51,MATCH(入力例!G327&amp;入力例!H327&amp;入力例!I327,※編集不可※選択項目!$Q$3:$Q$51,0))</f>
        <v>#N/A</v>
      </c>
      <c r="AE327" s="28" t="str">
        <f>IF(I327&lt;&gt;"該当なし","",
IF(G327&amp;H327=※編集不可※選択項目!$J$3,VLOOKUP(入力例!U327,※編集不可※選択項目!$N$2:$P$13,3,TRUE),
IF(G327&amp;H327=※編集不可※選択項目!$J$15,VLOOKUP(入力例!U327,※編集不可※選択項目!$N$14:$P$25,3,TRUE),
IF(G327&amp;H327=※編集不可※選択項目!$J$27,VLOOKUP(入力例!U327,※編集不可※選択項目!$N$26:$P$41,3,TRUE),
IF(G327&amp;H327=※編集不可※選択項目!$J$43,VLOOKUP(入力例!U327,※編集不可※選択項目!$N$42:$P$46,3,TRUE),
IF(G327&amp;H327=※編集不可※選択項目!$J$48,VLOOKUP(入力例!U327,※編集不可※選択項目!$N$48:$P$51,3,TRUE),""))))))</f>
        <v/>
      </c>
      <c r="AF327" s="29" t="e">
        <f>VLOOKUP(Y327&amp;G327&amp;H327,※編集不可※選択項目!U:V,2,FALSE)</f>
        <v>#N/A</v>
      </c>
      <c r="AG327" s="28" t="str">
        <f t="shared" si="64"/>
        <v/>
      </c>
      <c r="AH327" s="29" t="str">
        <f t="shared" si="57"/>
        <v/>
      </c>
      <c r="AI327" s="197"/>
      <c r="AJ327" s="197"/>
      <c r="AK327" s="198"/>
      <c r="AL327" s="152">
        <f t="shared" si="65"/>
        <v>0</v>
      </c>
      <c r="AM327" s="152">
        <f t="shared" si="66"/>
        <v>0</v>
      </c>
      <c r="AN327" s="152">
        <f t="shared" si="59"/>
        <v>0</v>
      </c>
      <c r="AO327" s="152" t="str">
        <f t="shared" si="67"/>
        <v/>
      </c>
      <c r="AP327" s="209">
        <f t="shared" si="68"/>
        <v>0</v>
      </c>
      <c r="AQ327" s="209">
        <f t="shared" si="69"/>
        <v>0</v>
      </c>
    </row>
    <row r="328" spans="1:43" s="29" customFormat="1" ht="25" customHeight="1">
      <c r="A328" s="201">
        <f t="shared" si="60"/>
        <v>317</v>
      </c>
      <c r="B328" s="49" t="str">
        <f t="shared" si="58"/>
        <v/>
      </c>
      <c r="C328" s="201"/>
      <c r="D328" s="45" t="str">
        <f t="shared" si="61"/>
        <v/>
      </c>
      <c r="E328" s="45" t="str">
        <f t="shared" si="62"/>
        <v/>
      </c>
      <c r="F328" s="195"/>
      <c r="G328" s="202"/>
      <c r="H328" s="195"/>
      <c r="I328" s="45" t="str">
        <f>IF(OR(G328="",H328="",U328=""),"",IFERROR(VLOOKUP(G328&amp;H328&amp;U328,※編集不可※選択項目!$K$3:$P$51,5,FALSE),"該当なし"))</f>
        <v/>
      </c>
      <c r="J328" s="203"/>
      <c r="K328" s="195"/>
      <c r="L328" s="45" t="str">
        <f t="shared" si="70"/>
        <v/>
      </c>
      <c r="M328" s="195"/>
      <c r="N328" s="195"/>
      <c r="O328" s="45"/>
      <c r="P328" s="45"/>
      <c r="Q328" s="45"/>
      <c r="R328" s="45"/>
      <c r="S328" s="46" t="str">
        <f t="shared" si="63"/>
        <v/>
      </c>
      <c r="T328" s="204"/>
      <c r="U328" s="205"/>
      <c r="V328" s="206"/>
      <c r="W328" s="205"/>
      <c r="X328" s="206"/>
      <c r="Y328" s="195"/>
      <c r="Z328" s="207"/>
      <c r="AA328" s="203"/>
      <c r="AB328" s="208"/>
      <c r="AC328" s="70"/>
      <c r="AD328" s="28" t="e">
        <f>INDEX(※編集不可※選択項目!$P$3:$P$51,MATCH(入力例!G328&amp;入力例!H328&amp;入力例!I328,※編集不可※選択項目!$Q$3:$Q$51,0))</f>
        <v>#N/A</v>
      </c>
      <c r="AE328" s="28" t="str">
        <f>IF(I328&lt;&gt;"該当なし","",
IF(G328&amp;H328=※編集不可※選択項目!$J$3,VLOOKUP(入力例!U328,※編集不可※選択項目!$N$2:$P$13,3,TRUE),
IF(G328&amp;H328=※編集不可※選択項目!$J$15,VLOOKUP(入力例!U328,※編集不可※選択項目!$N$14:$P$25,3,TRUE),
IF(G328&amp;H328=※編集不可※選択項目!$J$27,VLOOKUP(入力例!U328,※編集不可※選択項目!$N$26:$P$41,3,TRUE),
IF(G328&amp;H328=※編集不可※選択項目!$J$43,VLOOKUP(入力例!U328,※編集不可※選択項目!$N$42:$P$46,3,TRUE),
IF(G328&amp;H328=※編集不可※選択項目!$J$48,VLOOKUP(入力例!U328,※編集不可※選択項目!$N$48:$P$51,3,TRUE),""))))))</f>
        <v/>
      </c>
      <c r="AF328" s="29" t="e">
        <f>VLOOKUP(Y328&amp;G328&amp;H328,※編集不可※選択項目!U:V,2,FALSE)</f>
        <v>#N/A</v>
      </c>
      <c r="AG328" s="28" t="str">
        <f t="shared" si="64"/>
        <v/>
      </c>
      <c r="AH328" s="29" t="str">
        <f t="shared" si="57"/>
        <v/>
      </c>
      <c r="AI328" s="197"/>
      <c r="AJ328" s="197"/>
      <c r="AK328" s="198"/>
      <c r="AL328" s="152">
        <f t="shared" si="65"/>
        <v>0</v>
      </c>
      <c r="AM328" s="152">
        <f t="shared" si="66"/>
        <v>0</v>
      </c>
      <c r="AN328" s="152">
        <f t="shared" si="59"/>
        <v>0</v>
      </c>
      <c r="AO328" s="152" t="str">
        <f t="shared" si="67"/>
        <v/>
      </c>
      <c r="AP328" s="209">
        <f t="shared" si="68"/>
        <v>0</v>
      </c>
      <c r="AQ328" s="209">
        <f t="shared" si="69"/>
        <v>0</v>
      </c>
    </row>
    <row r="329" spans="1:43" s="29" customFormat="1" ht="25" customHeight="1">
      <c r="A329" s="201">
        <f t="shared" si="60"/>
        <v>318</v>
      </c>
      <c r="B329" s="49" t="str">
        <f t="shared" si="58"/>
        <v/>
      </c>
      <c r="C329" s="201"/>
      <c r="D329" s="45" t="str">
        <f t="shared" si="61"/>
        <v/>
      </c>
      <c r="E329" s="45" t="str">
        <f t="shared" si="62"/>
        <v/>
      </c>
      <c r="F329" s="195"/>
      <c r="G329" s="202"/>
      <c r="H329" s="195"/>
      <c r="I329" s="45" t="str">
        <f>IF(OR(G329="",H329="",U329=""),"",IFERROR(VLOOKUP(G329&amp;H329&amp;U329,※編集不可※選択項目!$K$3:$P$51,5,FALSE),"該当なし"))</f>
        <v/>
      </c>
      <c r="J329" s="203"/>
      <c r="K329" s="195"/>
      <c r="L329" s="45" t="str">
        <f t="shared" si="70"/>
        <v/>
      </c>
      <c r="M329" s="195"/>
      <c r="N329" s="195"/>
      <c r="O329" s="45"/>
      <c r="P329" s="45"/>
      <c r="Q329" s="45"/>
      <c r="R329" s="45"/>
      <c r="S329" s="46" t="str">
        <f t="shared" si="63"/>
        <v/>
      </c>
      <c r="T329" s="204"/>
      <c r="U329" s="205"/>
      <c r="V329" s="206"/>
      <c r="W329" s="205"/>
      <c r="X329" s="206"/>
      <c r="Y329" s="195"/>
      <c r="Z329" s="207"/>
      <c r="AA329" s="203"/>
      <c r="AB329" s="208"/>
      <c r="AC329" s="70"/>
      <c r="AD329" s="28" t="e">
        <f>INDEX(※編集不可※選択項目!$P$3:$P$51,MATCH(入力例!G329&amp;入力例!H329&amp;入力例!I329,※編集不可※選択項目!$Q$3:$Q$51,0))</f>
        <v>#N/A</v>
      </c>
      <c r="AE329" s="28" t="str">
        <f>IF(I329&lt;&gt;"該当なし","",
IF(G329&amp;H329=※編集不可※選択項目!$J$3,VLOOKUP(入力例!U329,※編集不可※選択項目!$N$2:$P$13,3,TRUE),
IF(G329&amp;H329=※編集不可※選択項目!$J$15,VLOOKUP(入力例!U329,※編集不可※選択項目!$N$14:$P$25,3,TRUE),
IF(G329&amp;H329=※編集不可※選択項目!$J$27,VLOOKUP(入力例!U329,※編集不可※選択項目!$N$26:$P$41,3,TRUE),
IF(G329&amp;H329=※編集不可※選択項目!$J$43,VLOOKUP(入力例!U329,※編集不可※選択項目!$N$42:$P$46,3,TRUE),
IF(G329&amp;H329=※編集不可※選択項目!$J$48,VLOOKUP(入力例!U329,※編集不可※選択項目!$N$48:$P$51,3,TRUE),""))))))</f>
        <v/>
      </c>
      <c r="AF329" s="29" t="e">
        <f>VLOOKUP(Y329&amp;G329&amp;H329,※編集不可※選択項目!U:V,2,FALSE)</f>
        <v>#N/A</v>
      </c>
      <c r="AG329" s="28" t="str">
        <f t="shared" si="64"/>
        <v/>
      </c>
      <c r="AH329" s="29" t="str">
        <f t="shared" si="57"/>
        <v/>
      </c>
      <c r="AI329" s="197"/>
      <c r="AJ329" s="197"/>
      <c r="AK329" s="198"/>
      <c r="AL329" s="152">
        <f t="shared" si="65"/>
        <v>0</v>
      </c>
      <c r="AM329" s="152">
        <f t="shared" si="66"/>
        <v>0</v>
      </c>
      <c r="AN329" s="152">
        <f t="shared" si="59"/>
        <v>0</v>
      </c>
      <c r="AO329" s="152" t="str">
        <f t="shared" si="67"/>
        <v/>
      </c>
      <c r="AP329" s="209">
        <f t="shared" si="68"/>
        <v>0</v>
      </c>
      <c r="AQ329" s="209">
        <f t="shared" si="69"/>
        <v>0</v>
      </c>
    </row>
    <row r="330" spans="1:43" s="29" customFormat="1" ht="25" customHeight="1">
      <c r="A330" s="201">
        <f t="shared" si="60"/>
        <v>319</v>
      </c>
      <c r="B330" s="49" t="str">
        <f t="shared" si="58"/>
        <v/>
      </c>
      <c r="C330" s="201"/>
      <c r="D330" s="45" t="str">
        <f t="shared" si="61"/>
        <v/>
      </c>
      <c r="E330" s="45" t="str">
        <f t="shared" si="62"/>
        <v/>
      </c>
      <c r="F330" s="195"/>
      <c r="G330" s="202"/>
      <c r="H330" s="195"/>
      <c r="I330" s="45" t="str">
        <f>IF(OR(G330="",H330="",U330=""),"",IFERROR(VLOOKUP(G330&amp;H330&amp;U330,※編集不可※選択項目!$K$3:$P$51,5,FALSE),"該当なし"))</f>
        <v/>
      </c>
      <c r="J330" s="203"/>
      <c r="K330" s="195"/>
      <c r="L330" s="45" t="str">
        <f t="shared" si="70"/>
        <v/>
      </c>
      <c r="M330" s="195"/>
      <c r="N330" s="195"/>
      <c r="O330" s="45"/>
      <c r="P330" s="45"/>
      <c r="Q330" s="45"/>
      <c r="R330" s="45"/>
      <c r="S330" s="46" t="str">
        <f t="shared" si="63"/>
        <v/>
      </c>
      <c r="T330" s="204"/>
      <c r="U330" s="205"/>
      <c r="V330" s="206"/>
      <c r="W330" s="205"/>
      <c r="X330" s="206"/>
      <c r="Y330" s="195"/>
      <c r="Z330" s="207"/>
      <c r="AA330" s="203"/>
      <c r="AB330" s="208"/>
      <c r="AC330" s="70"/>
      <c r="AD330" s="28" t="e">
        <f>INDEX(※編集不可※選択項目!$P$3:$P$51,MATCH(入力例!G330&amp;入力例!H330&amp;入力例!I330,※編集不可※選択項目!$Q$3:$Q$51,0))</f>
        <v>#N/A</v>
      </c>
      <c r="AE330" s="28" t="str">
        <f>IF(I330&lt;&gt;"該当なし","",
IF(G330&amp;H330=※編集不可※選択項目!$J$3,VLOOKUP(入力例!U330,※編集不可※選択項目!$N$2:$P$13,3,TRUE),
IF(G330&amp;H330=※編集不可※選択項目!$J$15,VLOOKUP(入力例!U330,※編集不可※選択項目!$N$14:$P$25,3,TRUE),
IF(G330&amp;H330=※編集不可※選択項目!$J$27,VLOOKUP(入力例!U330,※編集不可※選択項目!$N$26:$P$41,3,TRUE),
IF(G330&amp;H330=※編集不可※選択項目!$J$43,VLOOKUP(入力例!U330,※編集不可※選択項目!$N$42:$P$46,3,TRUE),
IF(G330&amp;H330=※編集不可※選択項目!$J$48,VLOOKUP(入力例!U330,※編集不可※選択項目!$N$48:$P$51,3,TRUE),""))))))</f>
        <v/>
      </c>
      <c r="AF330" s="29" t="e">
        <f>VLOOKUP(Y330&amp;G330&amp;H330,※編集不可※選択項目!U:V,2,FALSE)</f>
        <v>#N/A</v>
      </c>
      <c r="AG330" s="28" t="str">
        <f t="shared" si="64"/>
        <v/>
      </c>
      <c r="AH330" s="29" t="str">
        <f t="shared" si="57"/>
        <v/>
      </c>
      <c r="AI330" s="197"/>
      <c r="AJ330" s="197"/>
      <c r="AK330" s="198"/>
      <c r="AL330" s="152">
        <f t="shared" si="65"/>
        <v>0</v>
      </c>
      <c r="AM330" s="152">
        <f t="shared" si="66"/>
        <v>0</v>
      </c>
      <c r="AN330" s="152">
        <f t="shared" si="59"/>
        <v>0</v>
      </c>
      <c r="AO330" s="152" t="str">
        <f t="shared" si="67"/>
        <v/>
      </c>
      <c r="AP330" s="209">
        <f t="shared" si="68"/>
        <v>0</v>
      </c>
      <c r="AQ330" s="209">
        <f t="shared" si="69"/>
        <v>0</v>
      </c>
    </row>
    <row r="331" spans="1:43" s="29" customFormat="1" ht="25" customHeight="1">
      <c r="A331" s="201">
        <f t="shared" si="60"/>
        <v>320</v>
      </c>
      <c r="B331" s="49" t="str">
        <f t="shared" si="58"/>
        <v/>
      </c>
      <c r="C331" s="201"/>
      <c r="D331" s="45" t="str">
        <f t="shared" si="61"/>
        <v/>
      </c>
      <c r="E331" s="45" t="str">
        <f t="shared" si="62"/>
        <v/>
      </c>
      <c r="F331" s="195"/>
      <c r="G331" s="202"/>
      <c r="H331" s="195"/>
      <c r="I331" s="45" t="str">
        <f>IF(OR(G331="",H331="",U331=""),"",IFERROR(VLOOKUP(G331&amp;H331&amp;U331,※編集不可※選択項目!$K$3:$P$51,5,FALSE),"該当なし"))</f>
        <v/>
      </c>
      <c r="J331" s="203"/>
      <c r="K331" s="195"/>
      <c r="L331" s="45" t="str">
        <f t="shared" si="70"/>
        <v/>
      </c>
      <c r="M331" s="195"/>
      <c r="N331" s="195"/>
      <c r="O331" s="45"/>
      <c r="P331" s="45"/>
      <c r="Q331" s="45"/>
      <c r="R331" s="45"/>
      <c r="S331" s="46" t="str">
        <f t="shared" si="63"/>
        <v/>
      </c>
      <c r="T331" s="204"/>
      <c r="U331" s="205"/>
      <c r="V331" s="206"/>
      <c r="W331" s="205"/>
      <c r="X331" s="206"/>
      <c r="Y331" s="195"/>
      <c r="Z331" s="207"/>
      <c r="AA331" s="203"/>
      <c r="AB331" s="208"/>
      <c r="AC331" s="70"/>
      <c r="AD331" s="28" t="e">
        <f>INDEX(※編集不可※選択項目!$P$3:$P$51,MATCH(入力例!G331&amp;入力例!H331&amp;入力例!I331,※編集不可※選択項目!$Q$3:$Q$51,0))</f>
        <v>#N/A</v>
      </c>
      <c r="AE331" s="28" t="str">
        <f>IF(I331&lt;&gt;"該当なし","",
IF(G331&amp;H331=※編集不可※選択項目!$J$3,VLOOKUP(入力例!U331,※編集不可※選択項目!$N$2:$P$13,3,TRUE),
IF(G331&amp;H331=※編集不可※選択項目!$J$15,VLOOKUP(入力例!U331,※編集不可※選択項目!$N$14:$P$25,3,TRUE),
IF(G331&amp;H331=※編集不可※選択項目!$J$27,VLOOKUP(入力例!U331,※編集不可※選択項目!$N$26:$P$41,3,TRUE),
IF(G331&amp;H331=※編集不可※選択項目!$J$43,VLOOKUP(入力例!U331,※編集不可※選択項目!$N$42:$P$46,3,TRUE),
IF(G331&amp;H331=※編集不可※選択項目!$J$48,VLOOKUP(入力例!U331,※編集不可※選択項目!$N$48:$P$51,3,TRUE),""))))))</f>
        <v/>
      </c>
      <c r="AF331" s="29" t="e">
        <f>VLOOKUP(Y331&amp;G331&amp;H331,※編集不可※選択項目!U:V,2,FALSE)</f>
        <v>#N/A</v>
      </c>
      <c r="AG331" s="28" t="str">
        <f t="shared" si="64"/>
        <v/>
      </c>
      <c r="AH331" s="29" t="str">
        <f t="shared" ref="AH331:AH394" si="71">IF(K331="","","（"&amp;K331&amp;"）")</f>
        <v/>
      </c>
      <c r="AI331" s="197"/>
      <c r="AJ331" s="197"/>
      <c r="AK331" s="198"/>
      <c r="AL331" s="152">
        <f t="shared" si="65"/>
        <v>0</v>
      </c>
      <c r="AM331" s="152">
        <f t="shared" si="66"/>
        <v>0</v>
      </c>
      <c r="AN331" s="152">
        <f t="shared" si="59"/>
        <v>0</v>
      </c>
      <c r="AO331" s="152" t="str">
        <f t="shared" si="67"/>
        <v/>
      </c>
      <c r="AP331" s="209">
        <f t="shared" si="68"/>
        <v>0</v>
      </c>
      <c r="AQ331" s="209">
        <f t="shared" si="69"/>
        <v>0</v>
      </c>
    </row>
    <row r="332" spans="1:43" s="29" customFormat="1" ht="25" customHeight="1">
      <c r="A332" s="201">
        <f t="shared" si="60"/>
        <v>321</v>
      </c>
      <c r="B332" s="49" t="str">
        <f t="shared" ref="B332:B395" si="72">IF($C332="","","高効率空調")</f>
        <v/>
      </c>
      <c r="C332" s="201"/>
      <c r="D332" s="45" t="str">
        <f t="shared" si="61"/>
        <v/>
      </c>
      <c r="E332" s="45" t="str">
        <f t="shared" si="62"/>
        <v/>
      </c>
      <c r="F332" s="195"/>
      <c r="G332" s="202"/>
      <c r="H332" s="195"/>
      <c r="I332" s="45" t="str">
        <f>IF(OR(G332="",H332="",U332=""),"",IFERROR(VLOOKUP(G332&amp;H332&amp;U332,※編集不可※選択項目!$K$3:$P$51,5,FALSE),"該当なし"))</f>
        <v/>
      </c>
      <c r="J332" s="203"/>
      <c r="K332" s="195"/>
      <c r="L332" s="45" t="str">
        <f t="shared" si="70"/>
        <v/>
      </c>
      <c r="M332" s="195"/>
      <c r="N332" s="195"/>
      <c r="O332" s="45"/>
      <c r="P332" s="45"/>
      <c r="Q332" s="45"/>
      <c r="R332" s="45"/>
      <c r="S332" s="46" t="str">
        <f t="shared" si="63"/>
        <v/>
      </c>
      <c r="T332" s="204"/>
      <c r="U332" s="205"/>
      <c r="V332" s="206"/>
      <c r="W332" s="205"/>
      <c r="X332" s="206"/>
      <c r="Y332" s="195"/>
      <c r="Z332" s="207"/>
      <c r="AA332" s="203"/>
      <c r="AB332" s="208"/>
      <c r="AC332" s="70"/>
      <c r="AD332" s="28" t="e">
        <f>INDEX(※編集不可※選択項目!$P$3:$P$51,MATCH(入力例!G332&amp;入力例!H332&amp;入力例!I332,※編集不可※選択項目!$Q$3:$Q$51,0))</f>
        <v>#N/A</v>
      </c>
      <c r="AE332" s="28" t="str">
        <f>IF(I332&lt;&gt;"該当なし","",
IF(G332&amp;H332=※編集不可※選択項目!$J$3,VLOOKUP(入力例!U332,※編集不可※選択項目!$N$2:$P$13,3,TRUE),
IF(G332&amp;H332=※編集不可※選択項目!$J$15,VLOOKUP(入力例!U332,※編集不可※選択項目!$N$14:$P$25,3,TRUE),
IF(G332&amp;H332=※編集不可※選択項目!$J$27,VLOOKUP(入力例!U332,※編集不可※選択項目!$N$26:$P$41,3,TRUE),
IF(G332&amp;H332=※編集不可※選択項目!$J$43,VLOOKUP(入力例!U332,※編集不可※選択項目!$N$42:$P$46,3,TRUE),
IF(G332&amp;H332=※編集不可※選択項目!$J$48,VLOOKUP(入力例!U332,※編集不可※選択項目!$N$48:$P$51,3,TRUE),""))))))</f>
        <v/>
      </c>
      <c r="AF332" s="29" t="e">
        <f>VLOOKUP(Y332&amp;G332&amp;H332,※編集不可※選択項目!U:V,2,FALSE)</f>
        <v>#N/A</v>
      </c>
      <c r="AG332" s="28" t="str">
        <f t="shared" si="64"/>
        <v/>
      </c>
      <c r="AH332" s="29" t="str">
        <f t="shared" si="71"/>
        <v/>
      </c>
      <c r="AI332" s="197"/>
      <c r="AJ332" s="197"/>
      <c r="AK332" s="198"/>
      <c r="AL332" s="152">
        <f t="shared" si="65"/>
        <v>0</v>
      </c>
      <c r="AM332" s="152">
        <f t="shared" si="66"/>
        <v>0</v>
      </c>
      <c r="AN332" s="152">
        <f t="shared" ref="AN332:AN395" si="73">IF(AND($J332&lt;&gt;"",COUNTIF($J332,"*■*")&gt;0,$AA332=""),1,0)</f>
        <v>0</v>
      </c>
      <c r="AO332" s="152" t="str">
        <f t="shared" si="67"/>
        <v/>
      </c>
      <c r="AP332" s="209">
        <f t="shared" si="68"/>
        <v>0</v>
      </c>
      <c r="AQ332" s="209">
        <f t="shared" si="69"/>
        <v>0</v>
      </c>
    </row>
    <row r="333" spans="1:43" s="29" customFormat="1" ht="25" customHeight="1">
      <c r="A333" s="201">
        <f t="shared" ref="A333:A396" si="74">ROW()-11</f>
        <v>322</v>
      </c>
      <c r="B333" s="49" t="str">
        <f t="shared" si="72"/>
        <v/>
      </c>
      <c r="C333" s="201"/>
      <c r="D333" s="45" t="str">
        <f t="shared" ref="D333:D396" si="75">IF($B333&lt;&gt;"",$C$2,"")</f>
        <v/>
      </c>
      <c r="E333" s="45" t="str">
        <f t="shared" ref="E333:E396" si="76">IF($B333&lt;&gt;"",$F$2,"")</f>
        <v/>
      </c>
      <c r="F333" s="195"/>
      <c r="G333" s="202"/>
      <c r="H333" s="195"/>
      <c r="I333" s="45" t="str">
        <f>IF(OR(G333="",H333="",U333=""),"",IFERROR(VLOOKUP(G333&amp;H333&amp;U333,※編集不可※選択項目!$K$3:$P$51,5,FALSE),"該当なし"))</f>
        <v/>
      </c>
      <c r="J333" s="203"/>
      <c r="K333" s="195"/>
      <c r="L333" s="45" t="str">
        <f t="shared" si="70"/>
        <v/>
      </c>
      <c r="M333" s="195"/>
      <c r="N333" s="195"/>
      <c r="O333" s="45"/>
      <c r="P333" s="45"/>
      <c r="Q333" s="45"/>
      <c r="R333" s="45"/>
      <c r="S333" s="46" t="str">
        <f t="shared" ref="S333:S396" si="77">IF($M333="連結","連結前のすべての室外機が、基準を満たしていること",IF(U333="","",AG333))</f>
        <v/>
      </c>
      <c r="T333" s="204"/>
      <c r="U333" s="205"/>
      <c r="V333" s="206"/>
      <c r="W333" s="205"/>
      <c r="X333" s="206"/>
      <c r="Y333" s="195"/>
      <c r="Z333" s="207"/>
      <c r="AA333" s="203"/>
      <c r="AB333" s="208"/>
      <c r="AC333" s="70"/>
      <c r="AD333" s="28" t="e">
        <f>INDEX(※編集不可※選択項目!$P$3:$P$51,MATCH(入力例!G333&amp;入力例!H333&amp;入力例!I333,※編集不可※選択項目!$Q$3:$Q$51,0))</f>
        <v>#N/A</v>
      </c>
      <c r="AE333" s="28" t="str">
        <f>IF(I333&lt;&gt;"該当なし","",
IF(G333&amp;H333=※編集不可※選択項目!$J$3,VLOOKUP(入力例!U333,※編集不可※選択項目!$N$2:$P$13,3,TRUE),
IF(G333&amp;H333=※編集不可※選択項目!$J$15,VLOOKUP(入力例!U333,※編集不可※選択項目!$N$14:$P$25,3,TRUE),
IF(G333&amp;H333=※編集不可※選択項目!$J$27,VLOOKUP(入力例!U333,※編集不可※選択項目!$N$26:$P$41,3,TRUE),
IF(G333&amp;H333=※編集不可※選択項目!$J$43,VLOOKUP(入力例!U333,※編集不可※選択項目!$N$42:$P$46,3,TRUE),
IF(G333&amp;H333=※編集不可※選択項目!$J$48,VLOOKUP(入力例!U333,※編集不可※選択項目!$N$48:$P$51,3,TRUE),""))))))</f>
        <v/>
      </c>
      <c r="AF333" s="29" t="e">
        <f>VLOOKUP(Y333&amp;G333&amp;H333,※編集不可※選択項目!U:V,2,FALSE)</f>
        <v>#N/A</v>
      </c>
      <c r="AG333" s="28" t="str">
        <f t="shared" ref="AG333:AG396" si="78">IF(I333="該当なし",_xlfn.IFNA(ROUNDDOWN(AE333*AF333,1),""),_xlfn.IFNA(ROUNDDOWN(AD333*AF333,1),""))</f>
        <v/>
      </c>
      <c r="AH333" s="29" t="str">
        <f t="shared" si="71"/>
        <v/>
      </c>
      <c r="AI333" s="197"/>
      <c r="AJ333" s="197"/>
      <c r="AK333" s="198"/>
      <c r="AL333" s="152">
        <f t="shared" ref="AL333:AL396" si="79">IF(AND(($C333&lt;&gt;""),(OR($C$2="",$F$2="",$G$3="",F333="",G333="",H333="",J333="",M333="",N333="",T333="",U333="",V333="",W333="",X333="",Y333=""))),1,0)</f>
        <v>0</v>
      </c>
      <c r="AM333" s="152">
        <f t="shared" ref="AM333:AM396" si="80">IF(AND(M333="連結",N333=""),1,0)</f>
        <v>0</v>
      </c>
      <c r="AN333" s="152">
        <f t="shared" si="73"/>
        <v>0</v>
      </c>
      <c r="AO333" s="152" t="str">
        <f t="shared" ref="AO333:AO396" si="81">IF(L333="","",TEXT(L333,"G/標準"))</f>
        <v/>
      </c>
      <c r="AP333" s="209">
        <f t="shared" ref="AP333:AP396" si="82">IF(AO333="",0,COUNTIF($AO$12:$AO$1048576,AO333))</f>
        <v>0</v>
      </c>
      <c r="AQ333" s="209">
        <f t="shared" ref="AQ333:AQ396" si="83">IF(AND($T333&lt;&gt;"",$T333&lt;$S333),1,0)</f>
        <v>0</v>
      </c>
    </row>
    <row r="334" spans="1:43" s="29" customFormat="1" ht="25" customHeight="1">
      <c r="A334" s="201">
        <f t="shared" si="74"/>
        <v>323</v>
      </c>
      <c r="B334" s="49" t="str">
        <f t="shared" si="72"/>
        <v/>
      </c>
      <c r="C334" s="201"/>
      <c r="D334" s="45" t="str">
        <f t="shared" si="75"/>
        <v/>
      </c>
      <c r="E334" s="45" t="str">
        <f t="shared" si="76"/>
        <v/>
      </c>
      <c r="F334" s="195"/>
      <c r="G334" s="202"/>
      <c r="H334" s="195"/>
      <c r="I334" s="45" t="str">
        <f>IF(OR(G334="",H334="",U334=""),"",IFERROR(VLOOKUP(G334&amp;H334&amp;U334,※編集不可※選択項目!$K$3:$P$51,5,FALSE),"該当なし"))</f>
        <v/>
      </c>
      <c r="J334" s="203"/>
      <c r="K334" s="195"/>
      <c r="L334" s="45" t="str">
        <f t="shared" si="70"/>
        <v/>
      </c>
      <c r="M334" s="195"/>
      <c r="N334" s="195"/>
      <c r="O334" s="45"/>
      <c r="P334" s="45"/>
      <c r="Q334" s="45"/>
      <c r="R334" s="45"/>
      <c r="S334" s="46" t="str">
        <f t="shared" si="77"/>
        <v/>
      </c>
      <c r="T334" s="204"/>
      <c r="U334" s="205"/>
      <c r="V334" s="206"/>
      <c r="W334" s="205"/>
      <c r="X334" s="206"/>
      <c r="Y334" s="195"/>
      <c r="Z334" s="207"/>
      <c r="AA334" s="203"/>
      <c r="AB334" s="208"/>
      <c r="AC334" s="70"/>
      <c r="AD334" s="28" t="e">
        <f>INDEX(※編集不可※選択項目!$P$3:$P$51,MATCH(入力例!G334&amp;入力例!H334&amp;入力例!I334,※編集不可※選択項目!$Q$3:$Q$51,0))</f>
        <v>#N/A</v>
      </c>
      <c r="AE334" s="28" t="str">
        <f>IF(I334&lt;&gt;"該当なし","",
IF(G334&amp;H334=※編集不可※選択項目!$J$3,VLOOKUP(入力例!U334,※編集不可※選択項目!$N$2:$P$13,3,TRUE),
IF(G334&amp;H334=※編集不可※選択項目!$J$15,VLOOKUP(入力例!U334,※編集不可※選択項目!$N$14:$P$25,3,TRUE),
IF(G334&amp;H334=※編集不可※選択項目!$J$27,VLOOKUP(入力例!U334,※編集不可※選択項目!$N$26:$P$41,3,TRUE),
IF(G334&amp;H334=※編集不可※選択項目!$J$43,VLOOKUP(入力例!U334,※編集不可※選択項目!$N$42:$P$46,3,TRUE),
IF(G334&amp;H334=※編集不可※選択項目!$J$48,VLOOKUP(入力例!U334,※編集不可※選択項目!$N$48:$P$51,3,TRUE),""))))))</f>
        <v/>
      </c>
      <c r="AF334" s="29" t="e">
        <f>VLOOKUP(Y334&amp;G334&amp;H334,※編集不可※選択項目!U:V,2,FALSE)</f>
        <v>#N/A</v>
      </c>
      <c r="AG334" s="28" t="str">
        <f t="shared" si="78"/>
        <v/>
      </c>
      <c r="AH334" s="29" t="str">
        <f t="shared" si="71"/>
        <v/>
      </c>
      <c r="AI334" s="197"/>
      <c r="AJ334" s="197"/>
      <c r="AK334" s="198"/>
      <c r="AL334" s="152">
        <f t="shared" si="79"/>
        <v>0</v>
      </c>
      <c r="AM334" s="152">
        <f t="shared" si="80"/>
        <v>0</v>
      </c>
      <c r="AN334" s="152">
        <f t="shared" si="73"/>
        <v>0</v>
      </c>
      <c r="AO334" s="152" t="str">
        <f t="shared" si="81"/>
        <v/>
      </c>
      <c r="AP334" s="209">
        <f t="shared" si="82"/>
        <v>0</v>
      </c>
      <c r="AQ334" s="209">
        <f t="shared" si="83"/>
        <v>0</v>
      </c>
    </row>
    <row r="335" spans="1:43" s="29" customFormat="1" ht="25" customHeight="1">
      <c r="A335" s="201">
        <f t="shared" si="74"/>
        <v>324</v>
      </c>
      <c r="B335" s="49" t="str">
        <f t="shared" si="72"/>
        <v/>
      </c>
      <c r="C335" s="201"/>
      <c r="D335" s="45" t="str">
        <f t="shared" si="75"/>
        <v/>
      </c>
      <c r="E335" s="45" t="str">
        <f t="shared" si="76"/>
        <v/>
      </c>
      <c r="F335" s="195"/>
      <c r="G335" s="202"/>
      <c r="H335" s="195"/>
      <c r="I335" s="45" t="str">
        <f>IF(OR(G335="",H335="",U335=""),"",IFERROR(VLOOKUP(G335&amp;H335&amp;U335,※編集不可※選択項目!$K$3:$P$51,5,FALSE),"該当なし"))</f>
        <v/>
      </c>
      <c r="J335" s="203"/>
      <c r="K335" s="195"/>
      <c r="L335" s="45" t="str">
        <f t="shared" si="70"/>
        <v/>
      </c>
      <c r="M335" s="195"/>
      <c r="N335" s="195"/>
      <c r="O335" s="45"/>
      <c r="P335" s="45"/>
      <c r="Q335" s="45"/>
      <c r="R335" s="45"/>
      <c r="S335" s="46" t="str">
        <f t="shared" si="77"/>
        <v/>
      </c>
      <c r="T335" s="204"/>
      <c r="U335" s="205"/>
      <c r="V335" s="206"/>
      <c r="W335" s="205"/>
      <c r="X335" s="206"/>
      <c r="Y335" s="195"/>
      <c r="Z335" s="207"/>
      <c r="AA335" s="203"/>
      <c r="AB335" s="208"/>
      <c r="AC335" s="70"/>
      <c r="AD335" s="28" t="e">
        <f>INDEX(※編集不可※選択項目!$P$3:$P$51,MATCH(入力例!G335&amp;入力例!H335&amp;入力例!I335,※編集不可※選択項目!$Q$3:$Q$51,0))</f>
        <v>#N/A</v>
      </c>
      <c r="AE335" s="28" t="str">
        <f>IF(I335&lt;&gt;"該当なし","",
IF(G335&amp;H335=※編集不可※選択項目!$J$3,VLOOKUP(入力例!U335,※編集不可※選択項目!$N$2:$P$13,3,TRUE),
IF(G335&amp;H335=※編集不可※選択項目!$J$15,VLOOKUP(入力例!U335,※編集不可※選択項目!$N$14:$P$25,3,TRUE),
IF(G335&amp;H335=※編集不可※選択項目!$J$27,VLOOKUP(入力例!U335,※編集不可※選択項目!$N$26:$P$41,3,TRUE),
IF(G335&amp;H335=※編集不可※選択項目!$J$43,VLOOKUP(入力例!U335,※編集不可※選択項目!$N$42:$P$46,3,TRUE),
IF(G335&amp;H335=※編集不可※選択項目!$J$48,VLOOKUP(入力例!U335,※編集不可※選択項目!$N$48:$P$51,3,TRUE),""))))))</f>
        <v/>
      </c>
      <c r="AF335" s="29" t="e">
        <f>VLOOKUP(Y335&amp;G335&amp;H335,※編集不可※選択項目!U:V,2,FALSE)</f>
        <v>#N/A</v>
      </c>
      <c r="AG335" s="28" t="str">
        <f t="shared" si="78"/>
        <v/>
      </c>
      <c r="AH335" s="29" t="str">
        <f t="shared" si="71"/>
        <v/>
      </c>
      <c r="AI335" s="197"/>
      <c r="AJ335" s="197"/>
      <c r="AK335" s="198"/>
      <c r="AL335" s="152">
        <f t="shared" si="79"/>
        <v>0</v>
      </c>
      <c r="AM335" s="152">
        <f t="shared" si="80"/>
        <v>0</v>
      </c>
      <c r="AN335" s="152">
        <f t="shared" si="73"/>
        <v>0</v>
      </c>
      <c r="AO335" s="152" t="str">
        <f t="shared" si="81"/>
        <v/>
      </c>
      <c r="AP335" s="209">
        <f t="shared" si="82"/>
        <v>0</v>
      </c>
      <c r="AQ335" s="209">
        <f t="shared" si="83"/>
        <v>0</v>
      </c>
    </row>
    <row r="336" spans="1:43" s="29" customFormat="1" ht="25" customHeight="1">
      <c r="A336" s="201">
        <f t="shared" si="74"/>
        <v>325</v>
      </c>
      <c r="B336" s="49" t="str">
        <f t="shared" si="72"/>
        <v/>
      </c>
      <c r="C336" s="201"/>
      <c r="D336" s="45" t="str">
        <f t="shared" si="75"/>
        <v/>
      </c>
      <c r="E336" s="45" t="str">
        <f t="shared" si="76"/>
        <v/>
      </c>
      <c r="F336" s="195"/>
      <c r="G336" s="202"/>
      <c r="H336" s="195"/>
      <c r="I336" s="45" t="str">
        <f>IF(OR(G336="",H336="",U336=""),"",IFERROR(VLOOKUP(G336&amp;H336&amp;U336,※編集不可※選択項目!$K$3:$P$51,5,FALSE),"該当なし"))</f>
        <v/>
      </c>
      <c r="J336" s="203"/>
      <c r="K336" s="195"/>
      <c r="L336" s="45" t="str">
        <f t="shared" si="70"/>
        <v/>
      </c>
      <c r="M336" s="195"/>
      <c r="N336" s="195"/>
      <c r="O336" s="45"/>
      <c r="P336" s="45"/>
      <c r="Q336" s="45"/>
      <c r="R336" s="45"/>
      <c r="S336" s="46" t="str">
        <f t="shared" si="77"/>
        <v/>
      </c>
      <c r="T336" s="204"/>
      <c r="U336" s="205"/>
      <c r="V336" s="206"/>
      <c r="W336" s="205"/>
      <c r="X336" s="206"/>
      <c r="Y336" s="195"/>
      <c r="Z336" s="207"/>
      <c r="AA336" s="203"/>
      <c r="AB336" s="208"/>
      <c r="AC336" s="70"/>
      <c r="AD336" s="28" t="e">
        <f>INDEX(※編集不可※選択項目!$P$3:$P$51,MATCH(入力例!G336&amp;入力例!H336&amp;入力例!I336,※編集不可※選択項目!$Q$3:$Q$51,0))</f>
        <v>#N/A</v>
      </c>
      <c r="AE336" s="28" t="str">
        <f>IF(I336&lt;&gt;"該当なし","",
IF(G336&amp;H336=※編集不可※選択項目!$J$3,VLOOKUP(入力例!U336,※編集不可※選択項目!$N$2:$P$13,3,TRUE),
IF(G336&amp;H336=※編集不可※選択項目!$J$15,VLOOKUP(入力例!U336,※編集不可※選択項目!$N$14:$P$25,3,TRUE),
IF(G336&amp;H336=※編集不可※選択項目!$J$27,VLOOKUP(入力例!U336,※編集不可※選択項目!$N$26:$P$41,3,TRUE),
IF(G336&amp;H336=※編集不可※選択項目!$J$43,VLOOKUP(入力例!U336,※編集不可※選択項目!$N$42:$P$46,3,TRUE),
IF(G336&amp;H336=※編集不可※選択項目!$J$48,VLOOKUP(入力例!U336,※編集不可※選択項目!$N$48:$P$51,3,TRUE),""))))))</f>
        <v/>
      </c>
      <c r="AF336" s="29" t="e">
        <f>VLOOKUP(Y336&amp;G336&amp;H336,※編集不可※選択項目!U:V,2,FALSE)</f>
        <v>#N/A</v>
      </c>
      <c r="AG336" s="28" t="str">
        <f t="shared" si="78"/>
        <v/>
      </c>
      <c r="AH336" s="29" t="str">
        <f t="shared" si="71"/>
        <v/>
      </c>
      <c r="AI336" s="197"/>
      <c r="AJ336" s="197"/>
      <c r="AK336" s="198"/>
      <c r="AL336" s="152">
        <f t="shared" si="79"/>
        <v>0</v>
      </c>
      <c r="AM336" s="152">
        <f t="shared" si="80"/>
        <v>0</v>
      </c>
      <c r="AN336" s="152">
        <f t="shared" si="73"/>
        <v>0</v>
      </c>
      <c r="AO336" s="152" t="str">
        <f t="shared" si="81"/>
        <v/>
      </c>
      <c r="AP336" s="209">
        <f t="shared" si="82"/>
        <v>0</v>
      </c>
      <c r="AQ336" s="209">
        <f t="shared" si="83"/>
        <v>0</v>
      </c>
    </row>
    <row r="337" spans="1:43" s="29" customFormat="1" ht="25" customHeight="1">
      <c r="A337" s="201">
        <f t="shared" si="74"/>
        <v>326</v>
      </c>
      <c r="B337" s="49" t="str">
        <f t="shared" si="72"/>
        <v/>
      </c>
      <c r="C337" s="201"/>
      <c r="D337" s="45" t="str">
        <f t="shared" si="75"/>
        <v/>
      </c>
      <c r="E337" s="45" t="str">
        <f t="shared" si="76"/>
        <v/>
      </c>
      <c r="F337" s="195"/>
      <c r="G337" s="202"/>
      <c r="H337" s="195"/>
      <c r="I337" s="45" t="str">
        <f>IF(OR(G337="",H337="",U337=""),"",IFERROR(VLOOKUP(G337&amp;H337&amp;U337,※編集不可※選択項目!$K$3:$P$51,5,FALSE),"該当なし"))</f>
        <v/>
      </c>
      <c r="J337" s="203"/>
      <c r="K337" s="195"/>
      <c r="L337" s="45" t="str">
        <f t="shared" ref="L337:L400" si="84">IF(J337="","",J337&amp;"（"&amp;K337&amp;"）")</f>
        <v/>
      </c>
      <c r="M337" s="195"/>
      <c r="N337" s="195"/>
      <c r="O337" s="45"/>
      <c r="P337" s="45"/>
      <c r="Q337" s="45"/>
      <c r="R337" s="45"/>
      <c r="S337" s="46" t="str">
        <f t="shared" si="77"/>
        <v/>
      </c>
      <c r="T337" s="204"/>
      <c r="U337" s="205"/>
      <c r="V337" s="206"/>
      <c r="W337" s="205"/>
      <c r="X337" s="206"/>
      <c r="Y337" s="195"/>
      <c r="Z337" s="207"/>
      <c r="AA337" s="203"/>
      <c r="AB337" s="208"/>
      <c r="AC337" s="70"/>
      <c r="AD337" s="28" t="e">
        <f>INDEX(※編集不可※選択項目!$P$3:$P$51,MATCH(入力例!G337&amp;入力例!H337&amp;入力例!I337,※編集不可※選択項目!$Q$3:$Q$51,0))</f>
        <v>#N/A</v>
      </c>
      <c r="AE337" s="28" t="str">
        <f>IF(I337&lt;&gt;"該当なし","",
IF(G337&amp;H337=※編集不可※選択項目!$J$3,VLOOKUP(入力例!U337,※編集不可※選択項目!$N$2:$P$13,3,TRUE),
IF(G337&amp;H337=※編集不可※選択項目!$J$15,VLOOKUP(入力例!U337,※編集不可※選択項目!$N$14:$P$25,3,TRUE),
IF(G337&amp;H337=※編集不可※選択項目!$J$27,VLOOKUP(入力例!U337,※編集不可※選択項目!$N$26:$P$41,3,TRUE),
IF(G337&amp;H337=※編集不可※選択項目!$J$43,VLOOKUP(入力例!U337,※編集不可※選択項目!$N$42:$P$46,3,TRUE),
IF(G337&amp;H337=※編集不可※選択項目!$J$48,VLOOKUP(入力例!U337,※編集不可※選択項目!$N$48:$P$51,3,TRUE),""))))))</f>
        <v/>
      </c>
      <c r="AF337" s="29" t="e">
        <f>VLOOKUP(Y337&amp;G337&amp;H337,※編集不可※選択項目!U:V,2,FALSE)</f>
        <v>#N/A</v>
      </c>
      <c r="AG337" s="28" t="str">
        <f t="shared" si="78"/>
        <v/>
      </c>
      <c r="AH337" s="29" t="str">
        <f t="shared" si="71"/>
        <v/>
      </c>
      <c r="AI337" s="197"/>
      <c r="AJ337" s="197"/>
      <c r="AK337" s="198"/>
      <c r="AL337" s="152">
        <f t="shared" si="79"/>
        <v>0</v>
      </c>
      <c r="AM337" s="152">
        <f t="shared" si="80"/>
        <v>0</v>
      </c>
      <c r="AN337" s="152">
        <f t="shared" si="73"/>
        <v>0</v>
      </c>
      <c r="AO337" s="152" t="str">
        <f t="shared" si="81"/>
        <v/>
      </c>
      <c r="AP337" s="209">
        <f t="shared" si="82"/>
        <v>0</v>
      </c>
      <c r="AQ337" s="209">
        <f t="shared" si="83"/>
        <v>0</v>
      </c>
    </row>
    <row r="338" spans="1:43" s="29" customFormat="1" ht="25" customHeight="1">
      <c r="A338" s="201">
        <f t="shared" si="74"/>
        <v>327</v>
      </c>
      <c r="B338" s="49" t="str">
        <f t="shared" si="72"/>
        <v/>
      </c>
      <c r="C338" s="201"/>
      <c r="D338" s="45" t="str">
        <f t="shared" si="75"/>
        <v/>
      </c>
      <c r="E338" s="45" t="str">
        <f t="shared" si="76"/>
        <v/>
      </c>
      <c r="F338" s="195"/>
      <c r="G338" s="202"/>
      <c r="H338" s="195"/>
      <c r="I338" s="45" t="str">
        <f>IF(OR(G338="",H338="",U338=""),"",IFERROR(VLOOKUP(G338&amp;H338&amp;U338,※編集不可※選択項目!$K$3:$P$51,5,FALSE),"該当なし"))</f>
        <v/>
      </c>
      <c r="J338" s="203"/>
      <c r="K338" s="195"/>
      <c r="L338" s="45" t="str">
        <f t="shared" si="84"/>
        <v/>
      </c>
      <c r="M338" s="195"/>
      <c r="N338" s="195"/>
      <c r="O338" s="45"/>
      <c r="P338" s="45"/>
      <c r="Q338" s="45"/>
      <c r="R338" s="45"/>
      <c r="S338" s="46" t="str">
        <f t="shared" si="77"/>
        <v/>
      </c>
      <c r="T338" s="204"/>
      <c r="U338" s="205"/>
      <c r="V338" s="206"/>
      <c r="W338" s="205"/>
      <c r="X338" s="206"/>
      <c r="Y338" s="195"/>
      <c r="Z338" s="207"/>
      <c r="AA338" s="203"/>
      <c r="AB338" s="208"/>
      <c r="AC338" s="70"/>
      <c r="AD338" s="28" t="e">
        <f>INDEX(※編集不可※選択項目!$P$3:$P$51,MATCH(入力例!G338&amp;入力例!H338&amp;入力例!I338,※編集不可※選択項目!$Q$3:$Q$51,0))</f>
        <v>#N/A</v>
      </c>
      <c r="AE338" s="28" t="str">
        <f>IF(I338&lt;&gt;"該当なし","",
IF(G338&amp;H338=※編集不可※選択項目!$J$3,VLOOKUP(入力例!U338,※編集不可※選択項目!$N$2:$P$13,3,TRUE),
IF(G338&amp;H338=※編集不可※選択項目!$J$15,VLOOKUP(入力例!U338,※編集不可※選択項目!$N$14:$P$25,3,TRUE),
IF(G338&amp;H338=※編集不可※選択項目!$J$27,VLOOKUP(入力例!U338,※編集不可※選択項目!$N$26:$P$41,3,TRUE),
IF(G338&amp;H338=※編集不可※選択項目!$J$43,VLOOKUP(入力例!U338,※編集不可※選択項目!$N$42:$P$46,3,TRUE),
IF(G338&amp;H338=※編集不可※選択項目!$J$48,VLOOKUP(入力例!U338,※編集不可※選択項目!$N$48:$P$51,3,TRUE),""))))))</f>
        <v/>
      </c>
      <c r="AF338" s="29" t="e">
        <f>VLOOKUP(Y338&amp;G338&amp;H338,※編集不可※選択項目!U:V,2,FALSE)</f>
        <v>#N/A</v>
      </c>
      <c r="AG338" s="28" t="str">
        <f t="shared" si="78"/>
        <v/>
      </c>
      <c r="AH338" s="29" t="str">
        <f t="shared" si="71"/>
        <v/>
      </c>
      <c r="AI338" s="197"/>
      <c r="AJ338" s="197"/>
      <c r="AK338" s="198"/>
      <c r="AL338" s="152">
        <f t="shared" si="79"/>
        <v>0</v>
      </c>
      <c r="AM338" s="152">
        <f t="shared" si="80"/>
        <v>0</v>
      </c>
      <c r="AN338" s="152">
        <f t="shared" si="73"/>
        <v>0</v>
      </c>
      <c r="AO338" s="152" t="str">
        <f t="shared" si="81"/>
        <v/>
      </c>
      <c r="AP338" s="209">
        <f t="shared" si="82"/>
        <v>0</v>
      </c>
      <c r="AQ338" s="209">
        <f t="shared" si="83"/>
        <v>0</v>
      </c>
    </row>
    <row r="339" spans="1:43" s="29" customFormat="1" ht="25" customHeight="1">
      <c r="A339" s="201">
        <f t="shared" si="74"/>
        <v>328</v>
      </c>
      <c r="B339" s="49" t="str">
        <f t="shared" si="72"/>
        <v/>
      </c>
      <c r="C339" s="201"/>
      <c r="D339" s="45" t="str">
        <f t="shared" si="75"/>
        <v/>
      </c>
      <c r="E339" s="45" t="str">
        <f t="shared" si="76"/>
        <v/>
      </c>
      <c r="F339" s="195"/>
      <c r="G339" s="202"/>
      <c r="H339" s="195"/>
      <c r="I339" s="45" t="str">
        <f>IF(OR(G339="",H339="",U339=""),"",IFERROR(VLOOKUP(G339&amp;H339&amp;U339,※編集不可※選択項目!$K$3:$P$51,5,FALSE),"該当なし"))</f>
        <v/>
      </c>
      <c r="J339" s="203"/>
      <c r="K339" s="195"/>
      <c r="L339" s="45" t="str">
        <f t="shared" si="84"/>
        <v/>
      </c>
      <c r="M339" s="195"/>
      <c r="N339" s="195"/>
      <c r="O339" s="45"/>
      <c r="P339" s="45"/>
      <c r="Q339" s="45"/>
      <c r="R339" s="45"/>
      <c r="S339" s="46" t="str">
        <f t="shared" si="77"/>
        <v/>
      </c>
      <c r="T339" s="204"/>
      <c r="U339" s="205"/>
      <c r="V339" s="206"/>
      <c r="W339" s="205"/>
      <c r="X339" s="206"/>
      <c r="Y339" s="195"/>
      <c r="Z339" s="207"/>
      <c r="AA339" s="203"/>
      <c r="AB339" s="208"/>
      <c r="AC339" s="70"/>
      <c r="AD339" s="28" t="e">
        <f>INDEX(※編集不可※選択項目!$P$3:$P$51,MATCH(入力例!G339&amp;入力例!H339&amp;入力例!I339,※編集不可※選択項目!$Q$3:$Q$51,0))</f>
        <v>#N/A</v>
      </c>
      <c r="AE339" s="28" t="str">
        <f>IF(I339&lt;&gt;"該当なし","",
IF(G339&amp;H339=※編集不可※選択項目!$J$3,VLOOKUP(入力例!U339,※編集不可※選択項目!$N$2:$P$13,3,TRUE),
IF(G339&amp;H339=※編集不可※選択項目!$J$15,VLOOKUP(入力例!U339,※編集不可※選択項目!$N$14:$P$25,3,TRUE),
IF(G339&amp;H339=※編集不可※選択項目!$J$27,VLOOKUP(入力例!U339,※編集不可※選択項目!$N$26:$P$41,3,TRUE),
IF(G339&amp;H339=※編集不可※選択項目!$J$43,VLOOKUP(入力例!U339,※編集不可※選択項目!$N$42:$P$46,3,TRUE),
IF(G339&amp;H339=※編集不可※選択項目!$J$48,VLOOKUP(入力例!U339,※編集不可※選択項目!$N$48:$P$51,3,TRUE),""))))))</f>
        <v/>
      </c>
      <c r="AF339" s="29" t="e">
        <f>VLOOKUP(Y339&amp;G339&amp;H339,※編集不可※選択項目!U:V,2,FALSE)</f>
        <v>#N/A</v>
      </c>
      <c r="AG339" s="28" t="str">
        <f t="shared" si="78"/>
        <v/>
      </c>
      <c r="AH339" s="29" t="str">
        <f t="shared" si="71"/>
        <v/>
      </c>
      <c r="AI339" s="197"/>
      <c r="AJ339" s="197"/>
      <c r="AK339" s="198"/>
      <c r="AL339" s="152">
        <f t="shared" si="79"/>
        <v>0</v>
      </c>
      <c r="AM339" s="152">
        <f t="shared" si="80"/>
        <v>0</v>
      </c>
      <c r="AN339" s="152">
        <f t="shared" si="73"/>
        <v>0</v>
      </c>
      <c r="AO339" s="152" t="str">
        <f t="shared" si="81"/>
        <v/>
      </c>
      <c r="AP339" s="209">
        <f t="shared" si="82"/>
        <v>0</v>
      </c>
      <c r="AQ339" s="209">
        <f t="shared" si="83"/>
        <v>0</v>
      </c>
    </row>
    <row r="340" spans="1:43" s="29" customFormat="1" ht="25" customHeight="1">
      <c r="A340" s="201">
        <f t="shared" si="74"/>
        <v>329</v>
      </c>
      <c r="B340" s="49" t="str">
        <f t="shared" si="72"/>
        <v/>
      </c>
      <c r="C340" s="201"/>
      <c r="D340" s="45" t="str">
        <f t="shared" si="75"/>
        <v/>
      </c>
      <c r="E340" s="45" t="str">
        <f t="shared" si="76"/>
        <v/>
      </c>
      <c r="F340" s="195"/>
      <c r="G340" s="202"/>
      <c r="H340" s="195"/>
      <c r="I340" s="45" t="str">
        <f>IF(OR(G340="",H340="",U340=""),"",IFERROR(VLOOKUP(G340&amp;H340&amp;U340,※編集不可※選択項目!$K$3:$P$51,5,FALSE),"該当なし"))</f>
        <v/>
      </c>
      <c r="J340" s="203"/>
      <c r="K340" s="195"/>
      <c r="L340" s="45" t="str">
        <f t="shared" si="84"/>
        <v/>
      </c>
      <c r="M340" s="195"/>
      <c r="N340" s="195"/>
      <c r="O340" s="45"/>
      <c r="P340" s="45"/>
      <c r="Q340" s="45"/>
      <c r="R340" s="45"/>
      <c r="S340" s="46" t="str">
        <f t="shared" si="77"/>
        <v/>
      </c>
      <c r="T340" s="204"/>
      <c r="U340" s="205"/>
      <c r="V340" s="206"/>
      <c r="W340" s="205"/>
      <c r="X340" s="206"/>
      <c r="Y340" s="195"/>
      <c r="Z340" s="207"/>
      <c r="AA340" s="203"/>
      <c r="AB340" s="208"/>
      <c r="AC340" s="70"/>
      <c r="AD340" s="28" t="e">
        <f>INDEX(※編集不可※選択項目!$P$3:$P$51,MATCH(入力例!G340&amp;入力例!H340&amp;入力例!I340,※編集不可※選択項目!$Q$3:$Q$51,0))</f>
        <v>#N/A</v>
      </c>
      <c r="AE340" s="28" t="str">
        <f>IF(I340&lt;&gt;"該当なし","",
IF(G340&amp;H340=※編集不可※選択項目!$J$3,VLOOKUP(入力例!U340,※編集不可※選択項目!$N$2:$P$13,3,TRUE),
IF(G340&amp;H340=※編集不可※選択項目!$J$15,VLOOKUP(入力例!U340,※編集不可※選択項目!$N$14:$P$25,3,TRUE),
IF(G340&amp;H340=※編集不可※選択項目!$J$27,VLOOKUP(入力例!U340,※編集不可※選択項目!$N$26:$P$41,3,TRUE),
IF(G340&amp;H340=※編集不可※選択項目!$J$43,VLOOKUP(入力例!U340,※編集不可※選択項目!$N$42:$P$46,3,TRUE),
IF(G340&amp;H340=※編集不可※選択項目!$J$48,VLOOKUP(入力例!U340,※編集不可※選択項目!$N$48:$P$51,3,TRUE),""))))))</f>
        <v/>
      </c>
      <c r="AF340" s="29" t="e">
        <f>VLOOKUP(Y340&amp;G340&amp;H340,※編集不可※選択項目!U:V,2,FALSE)</f>
        <v>#N/A</v>
      </c>
      <c r="AG340" s="28" t="str">
        <f t="shared" si="78"/>
        <v/>
      </c>
      <c r="AH340" s="29" t="str">
        <f t="shared" si="71"/>
        <v/>
      </c>
      <c r="AI340" s="197"/>
      <c r="AJ340" s="197"/>
      <c r="AK340" s="198"/>
      <c r="AL340" s="152">
        <f t="shared" si="79"/>
        <v>0</v>
      </c>
      <c r="AM340" s="152">
        <f t="shared" si="80"/>
        <v>0</v>
      </c>
      <c r="AN340" s="152">
        <f t="shared" si="73"/>
        <v>0</v>
      </c>
      <c r="AO340" s="152" t="str">
        <f t="shared" si="81"/>
        <v/>
      </c>
      <c r="AP340" s="209">
        <f t="shared" si="82"/>
        <v>0</v>
      </c>
      <c r="AQ340" s="209">
        <f t="shared" si="83"/>
        <v>0</v>
      </c>
    </row>
    <row r="341" spans="1:43" s="29" customFormat="1" ht="25" customHeight="1">
      <c r="A341" s="201">
        <f t="shared" si="74"/>
        <v>330</v>
      </c>
      <c r="B341" s="49" t="str">
        <f t="shared" si="72"/>
        <v/>
      </c>
      <c r="C341" s="201"/>
      <c r="D341" s="45" t="str">
        <f t="shared" si="75"/>
        <v/>
      </c>
      <c r="E341" s="45" t="str">
        <f t="shared" si="76"/>
        <v/>
      </c>
      <c r="F341" s="195"/>
      <c r="G341" s="202"/>
      <c r="H341" s="195"/>
      <c r="I341" s="45" t="str">
        <f>IF(OR(G341="",H341="",U341=""),"",IFERROR(VLOOKUP(G341&amp;H341&amp;U341,※編集不可※選択項目!$K$3:$P$51,5,FALSE),"該当なし"))</f>
        <v/>
      </c>
      <c r="J341" s="203"/>
      <c r="K341" s="195"/>
      <c r="L341" s="45" t="str">
        <f t="shared" si="84"/>
        <v/>
      </c>
      <c r="M341" s="195"/>
      <c r="N341" s="195"/>
      <c r="O341" s="45"/>
      <c r="P341" s="45"/>
      <c r="Q341" s="45"/>
      <c r="R341" s="45"/>
      <c r="S341" s="46" t="str">
        <f t="shared" si="77"/>
        <v/>
      </c>
      <c r="T341" s="204"/>
      <c r="U341" s="205"/>
      <c r="V341" s="206"/>
      <c r="W341" s="205"/>
      <c r="X341" s="206"/>
      <c r="Y341" s="195"/>
      <c r="Z341" s="207"/>
      <c r="AA341" s="203"/>
      <c r="AB341" s="208"/>
      <c r="AC341" s="70"/>
      <c r="AD341" s="28" t="e">
        <f>INDEX(※編集不可※選択項目!$P$3:$P$51,MATCH(入力例!G341&amp;入力例!H341&amp;入力例!I341,※編集不可※選択項目!$Q$3:$Q$51,0))</f>
        <v>#N/A</v>
      </c>
      <c r="AE341" s="28" t="str">
        <f>IF(I341&lt;&gt;"該当なし","",
IF(G341&amp;H341=※編集不可※選択項目!$J$3,VLOOKUP(入力例!U341,※編集不可※選択項目!$N$2:$P$13,3,TRUE),
IF(G341&amp;H341=※編集不可※選択項目!$J$15,VLOOKUP(入力例!U341,※編集不可※選択項目!$N$14:$P$25,3,TRUE),
IF(G341&amp;H341=※編集不可※選択項目!$J$27,VLOOKUP(入力例!U341,※編集不可※選択項目!$N$26:$P$41,3,TRUE),
IF(G341&amp;H341=※編集不可※選択項目!$J$43,VLOOKUP(入力例!U341,※編集不可※選択項目!$N$42:$P$46,3,TRUE),
IF(G341&amp;H341=※編集不可※選択項目!$J$48,VLOOKUP(入力例!U341,※編集不可※選択項目!$N$48:$P$51,3,TRUE),""))))))</f>
        <v/>
      </c>
      <c r="AF341" s="29" t="e">
        <f>VLOOKUP(Y341&amp;G341&amp;H341,※編集不可※選択項目!U:V,2,FALSE)</f>
        <v>#N/A</v>
      </c>
      <c r="AG341" s="28" t="str">
        <f t="shared" si="78"/>
        <v/>
      </c>
      <c r="AH341" s="29" t="str">
        <f t="shared" si="71"/>
        <v/>
      </c>
      <c r="AI341" s="197"/>
      <c r="AJ341" s="197"/>
      <c r="AK341" s="198"/>
      <c r="AL341" s="152">
        <f t="shared" si="79"/>
        <v>0</v>
      </c>
      <c r="AM341" s="152">
        <f t="shared" si="80"/>
        <v>0</v>
      </c>
      <c r="AN341" s="152">
        <f t="shared" si="73"/>
        <v>0</v>
      </c>
      <c r="AO341" s="152" t="str">
        <f t="shared" si="81"/>
        <v/>
      </c>
      <c r="AP341" s="209">
        <f t="shared" si="82"/>
        <v>0</v>
      </c>
      <c r="AQ341" s="209">
        <f t="shared" si="83"/>
        <v>0</v>
      </c>
    </row>
    <row r="342" spans="1:43" s="29" customFormat="1" ht="25" customHeight="1">
      <c r="A342" s="201">
        <f t="shared" si="74"/>
        <v>331</v>
      </c>
      <c r="B342" s="49" t="str">
        <f t="shared" si="72"/>
        <v/>
      </c>
      <c r="C342" s="201"/>
      <c r="D342" s="45" t="str">
        <f t="shared" si="75"/>
        <v/>
      </c>
      <c r="E342" s="45" t="str">
        <f t="shared" si="76"/>
        <v/>
      </c>
      <c r="F342" s="195"/>
      <c r="G342" s="202"/>
      <c r="H342" s="195"/>
      <c r="I342" s="45" t="str">
        <f>IF(OR(G342="",H342="",U342=""),"",IFERROR(VLOOKUP(G342&amp;H342&amp;U342,※編集不可※選択項目!$K$3:$P$51,5,FALSE),"該当なし"))</f>
        <v/>
      </c>
      <c r="J342" s="203"/>
      <c r="K342" s="195"/>
      <c r="L342" s="45" t="str">
        <f t="shared" si="84"/>
        <v/>
      </c>
      <c r="M342" s="195"/>
      <c r="N342" s="195"/>
      <c r="O342" s="45"/>
      <c r="P342" s="45"/>
      <c r="Q342" s="45"/>
      <c r="R342" s="45"/>
      <c r="S342" s="46" t="str">
        <f t="shared" si="77"/>
        <v/>
      </c>
      <c r="T342" s="204"/>
      <c r="U342" s="205"/>
      <c r="V342" s="206"/>
      <c r="W342" s="205"/>
      <c r="X342" s="206"/>
      <c r="Y342" s="195"/>
      <c r="Z342" s="207"/>
      <c r="AA342" s="203"/>
      <c r="AB342" s="208"/>
      <c r="AC342" s="70"/>
      <c r="AD342" s="28" t="e">
        <f>INDEX(※編集不可※選択項目!$P$3:$P$51,MATCH(入力例!G342&amp;入力例!H342&amp;入力例!I342,※編集不可※選択項目!$Q$3:$Q$51,0))</f>
        <v>#N/A</v>
      </c>
      <c r="AE342" s="28" t="str">
        <f>IF(I342&lt;&gt;"該当なし","",
IF(G342&amp;H342=※編集不可※選択項目!$J$3,VLOOKUP(入力例!U342,※編集不可※選択項目!$N$2:$P$13,3,TRUE),
IF(G342&amp;H342=※編集不可※選択項目!$J$15,VLOOKUP(入力例!U342,※編集不可※選択項目!$N$14:$P$25,3,TRUE),
IF(G342&amp;H342=※編集不可※選択項目!$J$27,VLOOKUP(入力例!U342,※編集不可※選択項目!$N$26:$P$41,3,TRUE),
IF(G342&amp;H342=※編集不可※選択項目!$J$43,VLOOKUP(入力例!U342,※編集不可※選択項目!$N$42:$P$46,3,TRUE),
IF(G342&amp;H342=※編集不可※選択項目!$J$48,VLOOKUP(入力例!U342,※編集不可※選択項目!$N$48:$P$51,3,TRUE),""))))))</f>
        <v/>
      </c>
      <c r="AF342" s="29" t="e">
        <f>VLOOKUP(Y342&amp;G342&amp;H342,※編集不可※選択項目!U:V,2,FALSE)</f>
        <v>#N/A</v>
      </c>
      <c r="AG342" s="28" t="str">
        <f t="shared" si="78"/>
        <v/>
      </c>
      <c r="AH342" s="29" t="str">
        <f t="shared" si="71"/>
        <v/>
      </c>
      <c r="AI342" s="197"/>
      <c r="AJ342" s="197"/>
      <c r="AK342" s="198"/>
      <c r="AL342" s="152">
        <f t="shared" si="79"/>
        <v>0</v>
      </c>
      <c r="AM342" s="152">
        <f t="shared" si="80"/>
        <v>0</v>
      </c>
      <c r="AN342" s="152">
        <f t="shared" si="73"/>
        <v>0</v>
      </c>
      <c r="AO342" s="152" t="str">
        <f t="shared" si="81"/>
        <v/>
      </c>
      <c r="AP342" s="209">
        <f t="shared" si="82"/>
        <v>0</v>
      </c>
      <c r="AQ342" s="209">
        <f t="shared" si="83"/>
        <v>0</v>
      </c>
    </row>
    <row r="343" spans="1:43" s="29" customFormat="1" ht="25" customHeight="1">
      <c r="A343" s="201">
        <f t="shared" si="74"/>
        <v>332</v>
      </c>
      <c r="B343" s="49" t="str">
        <f t="shared" si="72"/>
        <v/>
      </c>
      <c r="C343" s="201"/>
      <c r="D343" s="45" t="str">
        <f t="shared" si="75"/>
        <v/>
      </c>
      <c r="E343" s="45" t="str">
        <f t="shared" si="76"/>
        <v/>
      </c>
      <c r="F343" s="195"/>
      <c r="G343" s="202"/>
      <c r="H343" s="195"/>
      <c r="I343" s="45" t="str">
        <f>IF(OR(G343="",H343="",U343=""),"",IFERROR(VLOOKUP(G343&amp;H343&amp;U343,※編集不可※選択項目!$K$3:$P$51,5,FALSE),"該当なし"))</f>
        <v/>
      </c>
      <c r="J343" s="203"/>
      <c r="K343" s="195"/>
      <c r="L343" s="45" t="str">
        <f t="shared" si="84"/>
        <v/>
      </c>
      <c r="M343" s="195"/>
      <c r="N343" s="195"/>
      <c r="O343" s="45"/>
      <c r="P343" s="45"/>
      <c r="Q343" s="45"/>
      <c r="R343" s="45"/>
      <c r="S343" s="46" t="str">
        <f t="shared" si="77"/>
        <v/>
      </c>
      <c r="T343" s="204"/>
      <c r="U343" s="205"/>
      <c r="V343" s="206"/>
      <c r="W343" s="205"/>
      <c r="X343" s="206"/>
      <c r="Y343" s="195"/>
      <c r="Z343" s="207"/>
      <c r="AA343" s="203"/>
      <c r="AB343" s="208"/>
      <c r="AC343" s="70"/>
      <c r="AD343" s="28" t="e">
        <f>INDEX(※編集不可※選択項目!$P$3:$P$51,MATCH(入力例!G343&amp;入力例!H343&amp;入力例!I343,※編集不可※選択項目!$Q$3:$Q$51,0))</f>
        <v>#N/A</v>
      </c>
      <c r="AE343" s="28" t="str">
        <f>IF(I343&lt;&gt;"該当なし","",
IF(G343&amp;H343=※編集不可※選択項目!$J$3,VLOOKUP(入力例!U343,※編集不可※選択項目!$N$2:$P$13,3,TRUE),
IF(G343&amp;H343=※編集不可※選択項目!$J$15,VLOOKUP(入力例!U343,※編集不可※選択項目!$N$14:$P$25,3,TRUE),
IF(G343&amp;H343=※編集不可※選択項目!$J$27,VLOOKUP(入力例!U343,※編集不可※選択項目!$N$26:$P$41,3,TRUE),
IF(G343&amp;H343=※編集不可※選択項目!$J$43,VLOOKUP(入力例!U343,※編集不可※選択項目!$N$42:$P$46,3,TRUE),
IF(G343&amp;H343=※編集不可※選択項目!$J$48,VLOOKUP(入力例!U343,※編集不可※選択項目!$N$48:$P$51,3,TRUE),""))))))</f>
        <v/>
      </c>
      <c r="AF343" s="29" t="e">
        <f>VLOOKUP(Y343&amp;G343&amp;H343,※編集不可※選択項目!U:V,2,FALSE)</f>
        <v>#N/A</v>
      </c>
      <c r="AG343" s="28" t="str">
        <f t="shared" si="78"/>
        <v/>
      </c>
      <c r="AH343" s="29" t="str">
        <f t="shared" si="71"/>
        <v/>
      </c>
      <c r="AI343" s="197"/>
      <c r="AJ343" s="197"/>
      <c r="AK343" s="198"/>
      <c r="AL343" s="152">
        <f t="shared" si="79"/>
        <v>0</v>
      </c>
      <c r="AM343" s="152">
        <f t="shared" si="80"/>
        <v>0</v>
      </c>
      <c r="AN343" s="152">
        <f t="shared" si="73"/>
        <v>0</v>
      </c>
      <c r="AO343" s="152" t="str">
        <f t="shared" si="81"/>
        <v/>
      </c>
      <c r="AP343" s="209">
        <f t="shared" si="82"/>
        <v>0</v>
      </c>
      <c r="AQ343" s="209">
        <f t="shared" si="83"/>
        <v>0</v>
      </c>
    </row>
    <row r="344" spans="1:43" s="29" customFormat="1" ht="25" customHeight="1">
      <c r="A344" s="201">
        <f t="shared" si="74"/>
        <v>333</v>
      </c>
      <c r="B344" s="49" t="str">
        <f t="shared" si="72"/>
        <v/>
      </c>
      <c r="C344" s="201"/>
      <c r="D344" s="45" t="str">
        <f t="shared" si="75"/>
        <v/>
      </c>
      <c r="E344" s="45" t="str">
        <f t="shared" si="76"/>
        <v/>
      </c>
      <c r="F344" s="195"/>
      <c r="G344" s="202"/>
      <c r="H344" s="195"/>
      <c r="I344" s="45" t="str">
        <f>IF(OR(G344="",H344="",U344=""),"",IFERROR(VLOOKUP(G344&amp;H344&amp;U344,※編集不可※選択項目!$K$3:$P$51,5,FALSE),"該当なし"))</f>
        <v/>
      </c>
      <c r="J344" s="203"/>
      <c r="K344" s="195"/>
      <c r="L344" s="45" t="str">
        <f t="shared" si="84"/>
        <v/>
      </c>
      <c r="M344" s="195"/>
      <c r="N344" s="195"/>
      <c r="O344" s="45"/>
      <c r="P344" s="45"/>
      <c r="Q344" s="45"/>
      <c r="R344" s="45"/>
      <c r="S344" s="46" t="str">
        <f t="shared" si="77"/>
        <v/>
      </c>
      <c r="T344" s="204"/>
      <c r="U344" s="205"/>
      <c r="V344" s="206"/>
      <c r="W344" s="205"/>
      <c r="X344" s="206"/>
      <c r="Y344" s="195"/>
      <c r="Z344" s="207"/>
      <c r="AA344" s="203"/>
      <c r="AB344" s="208"/>
      <c r="AC344" s="70"/>
      <c r="AD344" s="28" t="e">
        <f>INDEX(※編集不可※選択項目!$P$3:$P$51,MATCH(入力例!G344&amp;入力例!H344&amp;入力例!I344,※編集不可※選択項目!$Q$3:$Q$51,0))</f>
        <v>#N/A</v>
      </c>
      <c r="AE344" s="28" t="str">
        <f>IF(I344&lt;&gt;"該当なし","",
IF(G344&amp;H344=※編集不可※選択項目!$J$3,VLOOKUP(入力例!U344,※編集不可※選択項目!$N$2:$P$13,3,TRUE),
IF(G344&amp;H344=※編集不可※選択項目!$J$15,VLOOKUP(入力例!U344,※編集不可※選択項目!$N$14:$P$25,3,TRUE),
IF(G344&amp;H344=※編集不可※選択項目!$J$27,VLOOKUP(入力例!U344,※編集不可※選択項目!$N$26:$P$41,3,TRUE),
IF(G344&amp;H344=※編集不可※選択項目!$J$43,VLOOKUP(入力例!U344,※編集不可※選択項目!$N$42:$P$46,3,TRUE),
IF(G344&amp;H344=※編集不可※選択項目!$J$48,VLOOKUP(入力例!U344,※編集不可※選択項目!$N$48:$P$51,3,TRUE),""))))))</f>
        <v/>
      </c>
      <c r="AF344" s="29" t="e">
        <f>VLOOKUP(Y344&amp;G344&amp;H344,※編集不可※選択項目!U:V,2,FALSE)</f>
        <v>#N/A</v>
      </c>
      <c r="AG344" s="28" t="str">
        <f t="shared" si="78"/>
        <v/>
      </c>
      <c r="AH344" s="29" t="str">
        <f t="shared" si="71"/>
        <v/>
      </c>
      <c r="AI344" s="197"/>
      <c r="AJ344" s="197"/>
      <c r="AK344" s="198"/>
      <c r="AL344" s="152">
        <f t="shared" si="79"/>
        <v>0</v>
      </c>
      <c r="AM344" s="152">
        <f t="shared" si="80"/>
        <v>0</v>
      </c>
      <c r="AN344" s="152">
        <f t="shared" si="73"/>
        <v>0</v>
      </c>
      <c r="AO344" s="152" t="str">
        <f t="shared" si="81"/>
        <v/>
      </c>
      <c r="AP344" s="209">
        <f t="shared" si="82"/>
        <v>0</v>
      </c>
      <c r="AQ344" s="209">
        <f t="shared" si="83"/>
        <v>0</v>
      </c>
    </row>
    <row r="345" spans="1:43" s="29" customFormat="1" ht="25" customHeight="1">
      <c r="A345" s="201">
        <f t="shared" si="74"/>
        <v>334</v>
      </c>
      <c r="B345" s="49" t="str">
        <f t="shared" si="72"/>
        <v/>
      </c>
      <c r="C345" s="201"/>
      <c r="D345" s="45" t="str">
        <f t="shared" si="75"/>
        <v/>
      </c>
      <c r="E345" s="45" t="str">
        <f t="shared" si="76"/>
        <v/>
      </c>
      <c r="F345" s="195"/>
      <c r="G345" s="202"/>
      <c r="H345" s="195"/>
      <c r="I345" s="45" t="str">
        <f>IF(OR(G345="",H345="",U345=""),"",IFERROR(VLOOKUP(G345&amp;H345&amp;U345,※編集不可※選択項目!$K$3:$P$51,5,FALSE),"該当なし"))</f>
        <v/>
      </c>
      <c r="J345" s="203"/>
      <c r="K345" s="195"/>
      <c r="L345" s="45" t="str">
        <f t="shared" si="84"/>
        <v/>
      </c>
      <c r="M345" s="195"/>
      <c r="N345" s="195"/>
      <c r="O345" s="45"/>
      <c r="P345" s="45"/>
      <c r="Q345" s="45"/>
      <c r="R345" s="45"/>
      <c r="S345" s="46" t="str">
        <f t="shared" si="77"/>
        <v/>
      </c>
      <c r="T345" s="204"/>
      <c r="U345" s="205"/>
      <c r="V345" s="206"/>
      <c r="W345" s="205"/>
      <c r="X345" s="206"/>
      <c r="Y345" s="195"/>
      <c r="Z345" s="207"/>
      <c r="AA345" s="203"/>
      <c r="AB345" s="208"/>
      <c r="AC345" s="70"/>
      <c r="AD345" s="28" t="e">
        <f>INDEX(※編集不可※選択項目!$P$3:$P$51,MATCH(入力例!G345&amp;入力例!H345&amp;入力例!I345,※編集不可※選択項目!$Q$3:$Q$51,0))</f>
        <v>#N/A</v>
      </c>
      <c r="AE345" s="28" t="str">
        <f>IF(I345&lt;&gt;"該当なし","",
IF(G345&amp;H345=※編集不可※選択項目!$J$3,VLOOKUP(入力例!U345,※編集不可※選択項目!$N$2:$P$13,3,TRUE),
IF(G345&amp;H345=※編集不可※選択項目!$J$15,VLOOKUP(入力例!U345,※編集不可※選択項目!$N$14:$P$25,3,TRUE),
IF(G345&amp;H345=※編集不可※選択項目!$J$27,VLOOKUP(入力例!U345,※編集不可※選択項目!$N$26:$P$41,3,TRUE),
IF(G345&amp;H345=※編集不可※選択項目!$J$43,VLOOKUP(入力例!U345,※編集不可※選択項目!$N$42:$P$46,3,TRUE),
IF(G345&amp;H345=※編集不可※選択項目!$J$48,VLOOKUP(入力例!U345,※編集不可※選択項目!$N$48:$P$51,3,TRUE),""))))))</f>
        <v/>
      </c>
      <c r="AF345" s="29" t="e">
        <f>VLOOKUP(Y345&amp;G345&amp;H345,※編集不可※選択項目!U:V,2,FALSE)</f>
        <v>#N/A</v>
      </c>
      <c r="AG345" s="28" t="str">
        <f t="shared" si="78"/>
        <v/>
      </c>
      <c r="AH345" s="29" t="str">
        <f t="shared" si="71"/>
        <v/>
      </c>
      <c r="AI345" s="197"/>
      <c r="AJ345" s="197"/>
      <c r="AK345" s="198"/>
      <c r="AL345" s="152">
        <f t="shared" si="79"/>
        <v>0</v>
      </c>
      <c r="AM345" s="152">
        <f t="shared" si="80"/>
        <v>0</v>
      </c>
      <c r="AN345" s="152">
        <f t="shared" si="73"/>
        <v>0</v>
      </c>
      <c r="AO345" s="152" t="str">
        <f t="shared" si="81"/>
        <v/>
      </c>
      <c r="AP345" s="209">
        <f t="shared" si="82"/>
        <v>0</v>
      </c>
      <c r="AQ345" s="209">
        <f t="shared" si="83"/>
        <v>0</v>
      </c>
    </row>
    <row r="346" spans="1:43" s="29" customFormat="1" ht="25" customHeight="1">
      <c r="A346" s="201">
        <f t="shared" si="74"/>
        <v>335</v>
      </c>
      <c r="B346" s="49" t="str">
        <f t="shared" si="72"/>
        <v/>
      </c>
      <c r="C346" s="201"/>
      <c r="D346" s="45" t="str">
        <f t="shared" si="75"/>
        <v/>
      </c>
      <c r="E346" s="45" t="str">
        <f t="shared" si="76"/>
        <v/>
      </c>
      <c r="F346" s="195"/>
      <c r="G346" s="202"/>
      <c r="H346" s="195"/>
      <c r="I346" s="45" t="str">
        <f>IF(OR(G346="",H346="",U346=""),"",IFERROR(VLOOKUP(G346&amp;H346&amp;U346,※編集不可※選択項目!$K$3:$P$51,5,FALSE),"該当なし"))</f>
        <v/>
      </c>
      <c r="J346" s="203"/>
      <c r="K346" s="195"/>
      <c r="L346" s="45" t="str">
        <f t="shared" si="84"/>
        <v/>
      </c>
      <c r="M346" s="195"/>
      <c r="N346" s="195"/>
      <c r="O346" s="45"/>
      <c r="P346" s="45"/>
      <c r="Q346" s="45"/>
      <c r="R346" s="45"/>
      <c r="S346" s="46" t="str">
        <f t="shared" si="77"/>
        <v/>
      </c>
      <c r="T346" s="204"/>
      <c r="U346" s="205"/>
      <c r="V346" s="206"/>
      <c r="W346" s="205"/>
      <c r="X346" s="206"/>
      <c r="Y346" s="195"/>
      <c r="Z346" s="207"/>
      <c r="AA346" s="203"/>
      <c r="AB346" s="208"/>
      <c r="AC346" s="70"/>
      <c r="AD346" s="28" t="e">
        <f>INDEX(※編集不可※選択項目!$P$3:$P$51,MATCH(入力例!G346&amp;入力例!H346&amp;入力例!I346,※編集不可※選択項目!$Q$3:$Q$51,0))</f>
        <v>#N/A</v>
      </c>
      <c r="AE346" s="28" t="str">
        <f>IF(I346&lt;&gt;"該当なし","",
IF(G346&amp;H346=※編集不可※選択項目!$J$3,VLOOKUP(入力例!U346,※編集不可※選択項目!$N$2:$P$13,3,TRUE),
IF(G346&amp;H346=※編集不可※選択項目!$J$15,VLOOKUP(入力例!U346,※編集不可※選択項目!$N$14:$P$25,3,TRUE),
IF(G346&amp;H346=※編集不可※選択項目!$J$27,VLOOKUP(入力例!U346,※編集不可※選択項目!$N$26:$P$41,3,TRUE),
IF(G346&amp;H346=※編集不可※選択項目!$J$43,VLOOKUP(入力例!U346,※編集不可※選択項目!$N$42:$P$46,3,TRUE),
IF(G346&amp;H346=※編集不可※選択項目!$J$48,VLOOKUP(入力例!U346,※編集不可※選択項目!$N$48:$P$51,3,TRUE),""))))))</f>
        <v/>
      </c>
      <c r="AF346" s="29" t="e">
        <f>VLOOKUP(Y346&amp;G346&amp;H346,※編集不可※選択項目!U:V,2,FALSE)</f>
        <v>#N/A</v>
      </c>
      <c r="AG346" s="28" t="str">
        <f t="shared" si="78"/>
        <v/>
      </c>
      <c r="AH346" s="29" t="str">
        <f t="shared" si="71"/>
        <v/>
      </c>
      <c r="AI346" s="197"/>
      <c r="AJ346" s="197"/>
      <c r="AK346" s="198"/>
      <c r="AL346" s="152">
        <f t="shared" si="79"/>
        <v>0</v>
      </c>
      <c r="AM346" s="152">
        <f t="shared" si="80"/>
        <v>0</v>
      </c>
      <c r="AN346" s="152">
        <f t="shared" si="73"/>
        <v>0</v>
      </c>
      <c r="AO346" s="152" t="str">
        <f t="shared" si="81"/>
        <v/>
      </c>
      <c r="AP346" s="209">
        <f t="shared" si="82"/>
        <v>0</v>
      </c>
      <c r="AQ346" s="209">
        <f t="shared" si="83"/>
        <v>0</v>
      </c>
    </row>
    <row r="347" spans="1:43" s="29" customFormat="1" ht="25" customHeight="1">
      <c r="A347" s="201">
        <f t="shared" si="74"/>
        <v>336</v>
      </c>
      <c r="B347" s="49" t="str">
        <f t="shared" si="72"/>
        <v/>
      </c>
      <c r="C347" s="201"/>
      <c r="D347" s="45" t="str">
        <f t="shared" si="75"/>
        <v/>
      </c>
      <c r="E347" s="45" t="str">
        <f t="shared" si="76"/>
        <v/>
      </c>
      <c r="F347" s="195"/>
      <c r="G347" s="202"/>
      <c r="H347" s="195"/>
      <c r="I347" s="45" t="str">
        <f>IF(OR(G347="",H347="",U347=""),"",IFERROR(VLOOKUP(G347&amp;H347&amp;U347,※編集不可※選択項目!$K$3:$P$51,5,FALSE),"該当なし"))</f>
        <v/>
      </c>
      <c r="J347" s="203"/>
      <c r="K347" s="195"/>
      <c r="L347" s="45" t="str">
        <f t="shared" si="84"/>
        <v/>
      </c>
      <c r="M347" s="195"/>
      <c r="N347" s="195"/>
      <c r="O347" s="45"/>
      <c r="P347" s="45"/>
      <c r="Q347" s="45"/>
      <c r="R347" s="45"/>
      <c r="S347" s="46" t="str">
        <f t="shared" si="77"/>
        <v/>
      </c>
      <c r="T347" s="204"/>
      <c r="U347" s="205"/>
      <c r="V347" s="206"/>
      <c r="W347" s="205"/>
      <c r="X347" s="206"/>
      <c r="Y347" s="195"/>
      <c r="Z347" s="207"/>
      <c r="AA347" s="203"/>
      <c r="AB347" s="208"/>
      <c r="AC347" s="70"/>
      <c r="AD347" s="28" t="e">
        <f>INDEX(※編集不可※選択項目!$P$3:$P$51,MATCH(入力例!G347&amp;入力例!H347&amp;入力例!I347,※編集不可※選択項目!$Q$3:$Q$51,0))</f>
        <v>#N/A</v>
      </c>
      <c r="AE347" s="28" t="str">
        <f>IF(I347&lt;&gt;"該当なし","",
IF(G347&amp;H347=※編集不可※選択項目!$J$3,VLOOKUP(入力例!U347,※編集不可※選択項目!$N$2:$P$13,3,TRUE),
IF(G347&amp;H347=※編集不可※選択項目!$J$15,VLOOKUP(入力例!U347,※編集不可※選択項目!$N$14:$P$25,3,TRUE),
IF(G347&amp;H347=※編集不可※選択項目!$J$27,VLOOKUP(入力例!U347,※編集不可※選択項目!$N$26:$P$41,3,TRUE),
IF(G347&amp;H347=※編集不可※選択項目!$J$43,VLOOKUP(入力例!U347,※編集不可※選択項目!$N$42:$P$46,3,TRUE),
IF(G347&amp;H347=※編集不可※選択項目!$J$48,VLOOKUP(入力例!U347,※編集不可※選択項目!$N$48:$P$51,3,TRUE),""))))))</f>
        <v/>
      </c>
      <c r="AF347" s="29" t="e">
        <f>VLOOKUP(Y347&amp;G347&amp;H347,※編集不可※選択項目!U:V,2,FALSE)</f>
        <v>#N/A</v>
      </c>
      <c r="AG347" s="28" t="str">
        <f t="shared" si="78"/>
        <v/>
      </c>
      <c r="AH347" s="29" t="str">
        <f t="shared" si="71"/>
        <v/>
      </c>
      <c r="AI347" s="197"/>
      <c r="AJ347" s="197"/>
      <c r="AK347" s="198"/>
      <c r="AL347" s="152">
        <f t="shared" si="79"/>
        <v>0</v>
      </c>
      <c r="AM347" s="152">
        <f t="shared" si="80"/>
        <v>0</v>
      </c>
      <c r="AN347" s="152">
        <f t="shared" si="73"/>
        <v>0</v>
      </c>
      <c r="AO347" s="152" t="str">
        <f t="shared" si="81"/>
        <v/>
      </c>
      <c r="AP347" s="209">
        <f t="shared" si="82"/>
        <v>0</v>
      </c>
      <c r="AQ347" s="209">
        <f t="shared" si="83"/>
        <v>0</v>
      </c>
    </row>
    <row r="348" spans="1:43" s="29" customFormat="1" ht="25" customHeight="1">
      <c r="A348" s="201">
        <f t="shared" si="74"/>
        <v>337</v>
      </c>
      <c r="B348" s="49" t="str">
        <f t="shared" si="72"/>
        <v/>
      </c>
      <c r="C348" s="201"/>
      <c r="D348" s="45" t="str">
        <f t="shared" si="75"/>
        <v/>
      </c>
      <c r="E348" s="45" t="str">
        <f t="shared" si="76"/>
        <v/>
      </c>
      <c r="F348" s="195"/>
      <c r="G348" s="202"/>
      <c r="H348" s="195"/>
      <c r="I348" s="45" t="str">
        <f>IF(OR(G348="",H348="",U348=""),"",IFERROR(VLOOKUP(G348&amp;H348&amp;U348,※編集不可※選択項目!$K$3:$P$51,5,FALSE),"該当なし"))</f>
        <v/>
      </c>
      <c r="J348" s="203"/>
      <c r="K348" s="195"/>
      <c r="L348" s="45" t="str">
        <f t="shared" si="84"/>
        <v/>
      </c>
      <c r="M348" s="195"/>
      <c r="N348" s="195"/>
      <c r="O348" s="45"/>
      <c r="P348" s="45"/>
      <c r="Q348" s="45"/>
      <c r="R348" s="45"/>
      <c r="S348" s="46" t="str">
        <f t="shared" si="77"/>
        <v/>
      </c>
      <c r="T348" s="204"/>
      <c r="U348" s="205"/>
      <c r="V348" s="206"/>
      <c r="W348" s="205"/>
      <c r="X348" s="206"/>
      <c r="Y348" s="195"/>
      <c r="Z348" s="207"/>
      <c r="AA348" s="203"/>
      <c r="AB348" s="208"/>
      <c r="AC348" s="70"/>
      <c r="AD348" s="28" t="e">
        <f>INDEX(※編集不可※選択項目!$P$3:$P$51,MATCH(入力例!G348&amp;入力例!H348&amp;入力例!I348,※編集不可※選択項目!$Q$3:$Q$51,0))</f>
        <v>#N/A</v>
      </c>
      <c r="AE348" s="28" t="str">
        <f>IF(I348&lt;&gt;"該当なし","",
IF(G348&amp;H348=※編集不可※選択項目!$J$3,VLOOKUP(入力例!U348,※編集不可※選択項目!$N$2:$P$13,3,TRUE),
IF(G348&amp;H348=※編集不可※選択項目!$J$15,VLOOKUP(入力例!U348,※編集不可※選択項目!$N$14:$P$25,3,TRUE),
IF(G348&amp;H348=※編集不可※選択項目!$J$27,VLOOKUP(入力例!U348,※編集不可※選択項目!$N$26:$P$41,3,TRUE),
IF(G348&amp;H348=※編集不可※選択項目!$J$43,VLOOKUP(入力例!U348,※編集不可※選択項目!$N$42:$P$46,3,TRUE),
IF(G348&amp;H348=※編集不可※選択項目!$J$48,VLOOKUP(入力例!U348,※編集不可※選択項目!$N$48:$P$51,3,TRUE),""))))))</f>
        <v/>
      </c>
      <c r="AF348" s="29" t="e">
        <f>VLOOKUP(Y348&amp;G348&amp;H348,※編集不可※選択項目!U:V,2,FALSE)</f>
        <v>#N/A</v>
      </c>
      <c r="AG348" s="28" t="str">
        <f t="shared" si="78"/>
        <v/>
      </c>
      <c r="AH348" s="29" t="str">
        <f t="shared" si="71"/>
        <v/>
      </c>
      <c r="AI348" s="197"/>
      <c r="AJ348" s="197"/>
      <c r="AK348" s="198"/>
      <c r="AL348" s="152">
        <f t="shared" si="79"/>
        <v>0</v>
      </c>
      <c r="AM348" s="152">
        <f t="shared" si="80"/>
        <v>0</v>
      </c>
      <c r="AN348" s="152">
        <f t="shared" si="73"/>
        <v>0</v>
      </c>
      <c r="AO348" s="152" t="str">
        <f t="shared" si="81"/>
        <v/>
      </c>
      <c r="AP348" s="209">
        <f t="shared" si="82"/>
        <v>0</v>
      </c>
      <c r="AQ348" s="209">
        <f t="shared" si="83"/>
        <v>0</v>
      </c>
    </row>
    <row r="349" spans="1:43" s="29" customFormat="1" ht="25" customHeight="1">
      <c r="A349" s="201">
        <f t="shared" si="74"/>
        <v>338</v>
      </c>
      <c r="B349" s="49" t="str">
        <f t="shared" si="72"/>
        <v/>
      </c>
      <c r="C349" s="201"/>
      <c r="D349" s="45" t="str">
        <f t="shared" si="75"/>
        <v/>
      </c>
      <c r="E349" s="45" t="str">
        <f t="shared" si="76"/>
        <v/>
      </c>
      <c r="F349" s="195"/>
      <c r="G349" s="202"/>
      <c r="H349" s="195"/>
      <c r="I349" s="45" t="str">
        <f>IF(OR(G349="",H349="",U349=""),"",IFERROR(VLOOKUP(G349&amp;H349&amp;U349,※編集不可※選択項目!$K$3:$P$51,5,FALSE),"該当なし"))</f>
        <v/>
      </c>
      <c r="J349" s="203"/>
      <c r="K349" s="195"/>
      <c r="L349" s="45" t="str">
        <f t="shared" si="84"/>
        <v/>
      </c>
      <c r="M349" s="195"/>
      <c r="N349" s="195"/>
      <c r="O349" s="45"/>
      <c r="P349" s="45"/>
      <c r="Q349" s="45"/>
      <c r="R349" s="45"/>
      <c r="S349" s="46" t="str">
        <f t="shared" si="77"/>
        <v/>
      </c>
      <c r="T349" s="204"/>
      <c r="U349" s="205"/>
      <c r="V349" s="206"/>
      <c r="W349" s="205"/>
      <c r="X349" s="206"/>
      <c r="Y349" s="195"/>
      <c r="Z349" s="207"/>
      <c r="AA349" s="203"/>
      <c r="AB349" s="208"/>
      <c r="AC349" s="70"/>
      <c r="AD349" s="28" t="e">
        <f>INDEX(※編集不可※選択項目!$P$3:$P$51,MATCH(入力例!G349&amp;入力例!H349&amp;入力例!I349,※編集不可※選択項目!$Q$3:$Q$51,0))</f>
        <v>#N/A</v>
      </c>
      <c r="AE349" s="28" t="str">
        <f>IF(I349&lt;&gt;"該当なし","",
IF(G349&amp;H349=※編集不可※選択項目!$J$3,VLOOKUP(入力例!U349,※編集不可※選択項目!$N$2:$P$13,3,TRUE),
IF(G349&amp;H349=※編集不可※選択項目!$J$15,VLOOKUP(入力例!U349,※編集不可※選択項目!$N$14:$P$25,3,TRUE),
IF(G349&amp;H349=※編集不可※選択項目!$J$27,VLOOKUP(入力例!U349,※編集不可※選択項目!$N$26:$P$41,3,TRUE),
IF(G349&amp;H349=※編集不可※選択項目!$J$43,VLOOKUP(入力例!U349,※編集不可※選択項目!$N$42:$P$46,3,TRUE),
IF(G349&amp;H349=※編集不可※選択項目!$J$48,VLOOKUP(入力例!U349,※編集不可※選択項目!$N$48:$P$51,3,TRUE),""))))))</f>
        <v/>
      </c>
      <c r="AF349" s="29" t="e">
        <f>VLOOKUP(Y349&amp;G349&amp;H349,※編集不可※選択項目!U:V,2,FALSE)</f>
        <v>#N/A</v>
      </c>
      <c r="AG349" s="28" t="str">
        <f t="shared" si="78"/>
        <v/>
      </c>
      <c r="AH349" s="29" t="str">
        <f t="shared" si="71"/>
        <v/>
      </c>
      <c r="AI349" s="197"/>
      <c r="AJ349" s="197"/>
      <c r="AK349" s="198"/>
      <c r="AL349" s="152">
        <f t="shared" si="79"/>
        <v>0</v>
      </c>
      <c r="AM349" s="152">
        <f t="shared" si="80"/>
        <v>0</v>
      </c>
      <c r="AN349" s="152">
        <f t="shared" si="73"/>
        <v>0</v>
      </c>
      <c r="AO349" s="152" t="str">
        <f t="shared" si="81"/>
        <v/>
      </c>
      <c r="AP349" s="209">
        <f t="shared" si="82"/>
        <v>0</v>
      </c>
      <c r="AQ349" s="209">
        <f t="shared" si="83"/>
        <v>0</v>
      </c>
    </row>
    <row r="350" spans="1:43" s="29" customFormat="1" ht="25" customHeight="1">
      <c r="A350" s="201">
        <f t="shared" si="74"/>
        <v>339</v>
      </c>
      <c r="B350" s="49" t="str">
        <f t="shared" si="72"/>
        <v/>
      </c>
      <c r="C350" s="201"/>
      <c r="D350" s="45" t="str">
        <f t="shared" si="75"/>
        <v/>
      </c>
      <c r="E350" s="45" t="str">
        <f t="shared" si="76"/>
        <v/>
      </c>
      <c r="F350" s="195"/>
      <c r="G350" s="202"/>
      <c r="H350" s="195"/>
      <c r="I350" s="45" t="str">
        <f>IF(OR(G350="",H350="",U350=""),"",IFERROR(VLOOKUP(G350&amp;H350&amp;U350,※編集不可※選択項目!$K$3:$P$51,5,FALSE),"該当なし"))</f>
        <v/>
      </c>
      <c r="J350" s="203"/>
      <c r="K350" s="195"/>
      <c r="L350" s="45" t="str">
        <f t="shared" si="84"/>
        <v/>
      </c>
      <c r="M350" s="195"/>
      <c r="N350" s="195"/>
      <c r="O350" s="45"/>
      <c r="P350" s="45"/>
      <c r="Q350" s="45"/>
      <c r="R350" s="45"/>
      <c r="S350" s="46" t="str">
        <f t="shared" si="77"/>
        <v/>
      </c>
      <c r="T350" s="204"/>
      <c r="U350" s="205"/>
      <c r="V350" s="206"/>
      <c r="W350" s="205"/>
      <c r="X350" s="206"/>
      <c r="Y350" s="195"/>
      <c r="Z350" s="207"/>
      <c r="AA350" s="203"/>
      <c r="AB350" s="208"/>
      <c r="AC350" s="70"/>
      <c r="AD350" s="28" t="e">
        <f>INDEX(※編集不可※選択項目!$P$3:$P$51,MATCH(入力例!G350&amp;入力例!H350&amp;入力例!I350,※編集不可※選択項目!$Q$3:$Q$51,0))</f>
        <v>#N/A</v>
      </c>
      <c r="AE350" s="28" t="str">
        <f>IF(I350&lt;&gt;"該当なし","",
IF(G350&amp;H350=※編集不可※選択項目!$J$3,VLOOKUP(入力例!U350,※編集不可※選択項目!$N$2:$P$13,3,TRUE),
IF(G350&amp;H350=※編集不可※選択項目!$J$15,VLOOKUP(入力例!U350,※編集不可※選択項目!$N$14:$P$25,3,TRUE),
IF(G350&amp;H350=※編集不可※選択項目!$J$27,VLOOKUP(入力例!U350,※編集不可※選択項目!$N$26:$P$41,3,TRUE),
IF(G350&amp;H350=※編集不可※選択項目!$J$43,VLOOKUP(入力例!U350,※編集不可※選択項目!$N$42:$P$46,3,TRUE),
IF(G350&amp;H350=※編集不可※選択項目!$J$48,VLOOKUP(入力例!U350,※編集不可※選択項目!$N$48:$P$51,3,TRUE),""))))))</f>
        <v/>
      </c>
      <c r="AF350" s="29" t="e">
        <f>VLOOKUP(Y350&amp;G350&amp;H350,※編集不可※選択項目!U:V,2,FALSE)</f>
        <v>#N/A</v>
      </c>
      <c r="AG350" s="28" t="str">
        <f t="shared" si="78"/>
        <v/>
      </c>
      <c r="AH350" s="29" t="str">
        <f t="shared" si="71"/>
        <v/>
      </c>
      <c r="AI350" s="197"/>
      <c r="AJ350" s="197"/>
      <c r="AK350" s="198"/>
      <c r="AL350" s="152">
        <f t="shared" si="79"/>
        <v>0</v>
      </c>
      <c r="AM350" s="152">
        <f t="shared" si="80"/>
        <v>0</v>
      </c>
      <c r="AN350" s="152">
        <f t="shared" si="73"/>
        <v>0</v>
      </c>
      <c r="AO350" s="152" t="str">
        <f t="shared" si="81"/>
        <v/>
      </c>
      <c r="AP350" s="209">
        <f t="shared" si="82"/>
        <v>0</v>
      </c>
      <c r="AQ350" s="209">
        <f t="shared" si="83"/>
        <v>0</v>
      </c>
    </row>
    <row r="351" spans="1:43" s="29" customFormat="1" ht="25" customHeight="1">
      <c r="A351" s="201">
        <f t="shared" si="74"/>
        <v>340</v>
      </c>
      <c r="B351" s="49" t="str">
        <f t="shared" si="72"/>
        <v/>
      </c>
      <c r="C351" s="201"/>
      <c r="D351" s="45" t="str">
        <f t="shared" si="75"/>
        <v/>
      </c>
      <c r="E351" s="45" t="str">
        <f t="shared" si="76"/>
        <v/>
      </c>
      <c r="F351" s="195"/>
      <c r="G351" s="202"/>
      <c r="H351" s="195"/>
      <c r="I351" s="45" t="str">
        <f>IF(OR(G351="",H351="",U351=""),"",IFERROR(VLOOKUP(G351&amp;H351&amp;U351,※編集不可※選択項目!$K$3:$P$51,5,FALSE),"該当なし"))</f>
        <v/>
      </c>
      <c r="J351" s="203"/>
      <c r="K351" s="195"/>
      <c r="L351" s="45" t="str">
        <f t="shared" si="84"/>
        <v/>
      </c>
      <c r="M351" s="195"/>
      <c r="N351" s="195"/>
      <c r="O351" s="45"/>
      <c r="P351" s="45"/>
      <c r="Q351" s="45"/>
      <c r="R351" s="45"/>
      <c r="S351" s="46" t="str">
        <f t="shared" si="77"/>
        <v/>
      </c>
      <c r="T351" s="204"/>
      <c r="U351" s="205"/>
      <c r="V351" s="206"/>
      <c r="W351" s="205"/>
      <c r="X351" s="206"/>
      <c r="Y351" s="195"/>
      <c r="Z351" s="207"/>
      <c r="AA351" s="203"/>
      <c r="AB351" s="208"/>
      <c r="AC351" s="70"/>
      <c r="AD351" s="28" t="e">
        <f>INDEX(※編集不可※選択項目!$P$3:$P$51,MATCH(入力例!G351&amp;入力例!H351&amp;入力例!I351,※編集不可※選択項目!$Q$3:$Q$51,0))</f>
        <v>#N/A</v>
      </c>
      <c r="AE351" s="28" t="str">
        <f>IF(I351&lt;&gt;"該当なし","",
IF(G351&amp;H351=※編集不可※選択項目!$J$3,VLOOKUP(入力例!U351,※編集不可※選択項目!$N$2:$P$13,3,TRUE),
IF(G351&amp;H351=※編集不可※選択項目!$J$15,VLOOKUP(入力例!U351,※編集不可※選択項目!$N$14:$P$25,3,TRUE),
IF(G351&amp;H351=※編集不可※選択項目!$J$27,VLOOKUP(入力例!U351,※編集不可※選択項目!$N$26:$P$41,3,TRUE),
IF(G351&amp;H351=※編集不可※選択項目!$J$43,VLOOKUP(入力例!U351,※編集不可※選択項目!$N$42:$P$46,3,TRUE),
IF(G351&amp;H351=※編集不可※選択項目!$J$48,VLOOKUP(入力例!U351,※編集不可※選択項目!$N$48:$P$51,3,TRUE),""))))))</f>
        <v/>
      </c>
      <c r="AF351" s="29" t="e">
        <f>VLOOKUP(Y351&amp;G351&amp;H351,※編集不可※選択項目!U:V,2,FALSE)</f>
        <v>#N/A</v>
      </c>
      <c r="AG351" s="28" t="str">
        <f t="shared" si="78"/>
        <v/>
      </c>
      <c r="AH351" s="29" t="str">
        <f t="shared" si="71"/>
        <v/>
      </c>
      <c r="AI351" s="197"/>
      <c r="AJ351" s="197"/>
      <c r="AK351" s="198"/>
      <c r="AL351" s="152">
        <f t="shared" si="79"/>
        <v>0</v>
      </c>
      <c r="AM351" s="152">
        <f t="shared" si="80"/>
        <v>0</v>
      </c>
      <c r="AN351" s="152">
        <f t="shared" si="73"/>
        <v>0</v>
      </c>
      <c r="AO351" s="152" t="str">
        <f t="shared" si="81"/>
        <v/>
      </c>
      <c r="AP351" s="209">
        <f t="shared" si="82"/>
        <v>0</v>
      </c>
      <c r="AQ351" s="209">
        <f t="shared" si="83"/>
        <v>0</v>
      </c>
    </row>
    <row r="352" spans="1:43" s="29" customFormat="1" ht="25" customHeight="1">
      <c r="A352" s="201">
        <f t="shared" si="74"/>
        <v>341</v>
      </c>
      <c r="B352" s="49" t="str">
        <f t="shared" si="72"/>
        <v/>
      </c>
      <c r="C352" s="201"/>
      <c r="D352" s="45" t="str">
        <f t="shared" si="75"/>
        <v/>
      </c>
      <c r="E352" s="45" t="str">
        <f t="shared" si="76"/>
        <v/>
      </c>
      <c r="F352" s="195"/>
      <c r="G352" s="202"/>
      <c r="H352" s="195"/>
      <c r="I352" s="45" t="str">
        <f>IF(OR(G352="",H352="",U352=""),"",IFERROR(VLOOKUP(G352&amp;H352&amp;U352,※編集不可※選択項目!$K$3:$P$51,5,FALSE),"該当なし"))</f>
        <v/>
      </c>
      <c r="J352" s="203"/>
      <c r="K352" s="195"/>
      <c r="L352" s="45" t="str">
        <f t="shared" si="84"/>
        <v/>
      </c>
      <c r="M352" s="195"/>
      <c r="N352" s="195"/>
      <c r="O352" s="45"/>
      <c r="P352" s="45"/>
      <c r="Q352" s="45"/>
      <c r="R352" s="45"/>
      <c r="S352" s="46" t="str">
        <f t="shared" si="77"/>
        <v/>
      </c>
      <c r="T352" s="204"/>
      <c r="U352" s="205"/>
      <c r="V352" s="206"/>
      <c r="W352" s="205"/>
      <c r="X352" s="206"/>
      <c r="Y352" s="195"/>
      <c r="Z352" s="207"/>
      <c r="AA352" s="203"/>
      <c r="AB352" s="208"/>
      <c r="AC352" s="70"/>
      <c r="AD352" s="28" t="e">
        <f>INDEX(※編集不可※選択項目!$P$3:$P$51,MATCH(入力例!G352&amp;入力例!H352&amp;入力例!I352,※編集不可※選択項目!$Q$3:$Q$51,0))</f>
        <v>#N/A</v>
      </c>
      <c r="AE352" s="28" t="str">
        <f>IF(I352&lt;&gt;"該当なし","",
IF(G352&amp;H352=※編集不可※選択項目!$J$3,VLOOKUP(入力例!U352,※編集不可※選択項目!$N$2:$P$13,3,TRUE),
IF(G352&amp;H352=※編集不可※選択項目!$J$15,VLOOKUP(入力例!U352,※編集不可※選択項目!$N$14:$P$25,3,TRUE),
IF(G352&amp;H352=※編集不可※選択項目!$J$27,VLOOKUP(入力例!U352,※編集不可※選択項目!$N$26:$P$41,3,TRUE),
IF(G352&amp;H352=※編集不可※選択項目!$J$43,VLOOKUP(入力例!U352,※編集不可※選択項目!$N$42:$P$46,3,TRUE),
IF(G352&amp;H352=※編集不可※選択項目!$J$48,VLOOKUP(入力例!U352,※編集不可※選択項目!$N$48:$P$51,3,TRUE),""))))))</f>
        <v/>
      </c>
      <c r="AF352" s="29" t="e">
        <f>VLOOKUP(Y352&amp;G352&amp;H352,※編集不可※選択項目!U:V,2,FALSE)</f>
        <v>#N/A</v>
      </c>
      <c r="AG352" s="28" t="str">
        <f t="shared" si="78"/>
        <v/>
      </c>
      <c r="AH352" s="29" t="str">
        <f t="shared" si="71"/>
        <v/>
      </c>
      <c r="AI352" s="197"/>
      <c r="AJ352" s="197"/>
      <c r="AK352" s="198"/>
      <c r="AL352" s="152">
        <f t="shared" si="79"/>
        <v>0</v>
      </c>
      <c r="AM352" s="152">
        <f t="shared" si="80"/>
        <v>0</v>
      </c>
      <c r="AN352" s="152">
        <f t="shared" si="73"/>
        <v>0</v>
      </c>
      <c r="AO352" s="152" t="str">
        <f t="shared" si="81"/>
        <v/>
      </c>
      <c r="AP352" s="209">
        <f t="shared" si="82"/>
        <v>0</v>
      </c>
      <c r="AQ352" s="209">
        <f t="shared" si="83"/>
        <v>0</v>
      </c>
    </row>
    <row r="353" spans="1:43" s="29" customFormat="1" ht="25" customHeight="1">
      <c r="A353" s="201">
        <f t="shared" si="74"/>
        <v>342</v>
      </c>
      <c r="B353" s="49" t="str">
        <f t="shared" si="72"/>
        <v/>
      </c>
      <c r="C353" s="201"/>
      <c r="D353" s="45" t="str">
        <f t="shared" si="75"/>
        <v/>
      </c>
      <c r="E353" s="45" t="str">
        <f t="shared" si="76"/>
        <v/>
      </c>
      <c r="F353" s="195"/>
      <c r="G353" s="202"/>
      <c r="H353" s="195"/>
      <c r="I353" s="45" t="str">
        <f>IF(OR(G353="",H353="",U353=""),"",IFERROR(VLOOKUP(G353&amp;H353&amp;U353,※編集不可※選択項目!$K$3:$P$51,5,FALSE),"該当なし"))</f>
        <v/>
      </c>
      <c r="J353" s="203"/>
      <c r="K353" s="195"/>
      <c r="L353" s="45" t="str">
        <f t="shared" si="84"/>
        <v/>
      </c>
      <c r="M353" s="195"/>
      <c r="N353" s="195"/>
      <c r="O353" s="45"/>
      <c r="P353" s="45"/>
      <c r="Q353" s="45"/>
      <c r="R353" s="45"/>
      <c r="S353" s="46" t="str">
        <f t="shared" si="77"/>
        <v/>
      </c>
      <c r="T353" s="204"/>
      <c r="U353" s="205"/>
      <c r="V353" s="206"/>
      <c r="W353" s="205"/>
      <c r="X353" s="206"/>
      <c r="Y353" s="195"/>
      <c r="Z353" s="207"/>
      <c r="AA353" s="203"/>
      <c r="AB353" s="208"/>
      <c r="AC353" s="70"/>
      <c r="AD353" s="28" t="e">
        <f>INDEX(※編集不可※選択項目!$P$3:$P$51,MATCH(入力例!G353&amp;入力例!H353&amp;入力例!I353,※編集不可※選択項目!$Q$3:$Q$51,0))</f>
        <v>#N/A</v>
      </c>
      <c r="AE353" s="28" t="str">
        <f>IF(I353&lt;&gt;"該当なし","",
IF(G353&amp;H353=※編集不可※選択項目!$J$3,VLOOKUP(入力例!U353,※編集不可※選択項目!$N$2:$P$13,3,TRUE),
IF(G353&amp;H353=※編集不可※選択項目!$J$15,VLOOKUP(入力例!U353,※編集不可※選択項目!$N$14:$P$25,3,TRUE),
IF(G353&amp;H353=※編集不可※選択項目!$J$27,VLOOKUP(入力例!U353,※編集不可※選択項目!$N$26:$P$41,3,TRUE),
IF(G353&amp;H353=※編集不可※選択項目!$J$43,VLOOKUP(入力例!U353,※編集不可※選択項目!$N$42:$P$46,3,TRUE),
IF(G353&amp;H353=※編集不可※選択項目!$J$48,VLOOKUP(入力例!U353,※編集不可※選択項目!$N$48:$P$51,3,TRUE),""))))))</f>
        <v/>
      </c>
      <c r="AF353" s="29" t="e">
        <f>VLOOKUP(Y353&amp;G353&amp;H353,※編集不可※選択項目!U:V,2,FALSE)</f>
        <v>#N/A</v>
      </c>
      <c r="AG353" s="28" t="str">
        <f t="shared" si="78"/>
        <v/>
      </c>
      <c r="AH353" s="29" t="str">
        <f t="shared" si="71"/>
        <v/>
      </c>
      <c r="AI353" s="197"/>
      <c r="AJ353" s="197"/>
      <c r="AK353" s="198"/>
      <c r="AL353" s="152">
        <f t="shared" si="79"/>
        <v>0</v>
      </c>
      <c r="AM353" s="152">
        <f t="shared" si="80"/>
        <v>0</v>
      </c>
      <c r="AN353" s="152">
        <f t="shared" si="73"/>
        <v>0</v>
      </c>
      <c r="AO353" s="152" t="str">
        <f t="shared" si="81"/>
        <v/>
      </c>
      <c r="AP353" s="209">
        <f t="shared" si="82"/>
        <v>0</v>
      </c>
      <c r="AQ353" s="209">
        <f t="shared" si="83"/>
        <v>0</v>
      </c>
    </row>
    <row r="354" spans="1:43" s="29" customFormat="1" ht="25" customHeight="1">
      <c r="A354" s="201">
        <f t="shared" si="74"/>
        <v>343</v>
      </c>
      <c r="B354" s="49" t="str">
        <f t="shared" si="72"/>
        <v/>
      </c>
      <c r="C354" s="201"/>
      <c r="D354" s="45" t="str">
        <f t="shared" si="75"/>
        <v/>
      </c>
      <c r="E354" s="45" t="str">
        <f t="shared" si="76"/>
        <v/>
      </c>
      <c r="F354" s="195"/>
      <c r="G354" s="202"/>
      <c r="H354" s="195"/>
      <c r="I354" s="45" t="str">
        <f>IF(OR(G354="",H354="",U354=""),"",IFERROR(VLOOKUP(G354&amp;H354&amp;U354,※編集不可※選択項目!$K$3:$P$51,5,FALSE),"該当なし"))</f>
        <v/>
      </c>
      <c r="J354" s="203"/>
      <c r="K354" s="195"/>
      <c r="L354" s="45" t="str">
        <f t="shared" si="84"/>
        <v/>
      </c>
      <c r="M354" s="195"/>
      <c r="N354" s="195"/>
      <c r="O354" s="45"/>
      <c r="P354" s="45"/>
      <c r="Q354" s="45"/>
      <c r="R354" s="45"/>
      <c r="S354" s="46" t="str">
        <f t="shared" si="77"/>
        <v/>
      </c>
      <c r="T354" s="204"/>
      <c r="U354" s="205"/>
      <c r="V354" s="206"/>
      <c r="W354" s="205"/>
      <c r="X354" s="206"/>
      <c r="Y354" s="195"/>
      <c r="Z354" s="207"/>
      <c r="AA354" s="203"/>
      <c r="AB354" s="208"/>
      <c r="AC354" s="70"/>
      <c r="AD354" s="28" t="e">
        <f>INDEX(※編集不可※選択項目!$P$3:$P$51,MATCH(入力例!G354&amp;入力例!H354&amp;入力例!I354,※編集不可※選択項目!$Q$3:$Q$51,0))</f>
        <v>#N/A</v>
      </c>
      <c r="AE354" s="28" t="str">
        <f>IF(I354&lt;&gt;"該当なし","",
IF(G354&amp;H354=※編集不可※選択項目!$J$3,VLOOKUP(入力例!U354,※編集不可※選択項目!$N$2:$P$13,3,TRUE),
IF(G354&amp;H354=※編集不可※選択項目!$J$15,VLOOKUP(入力例!U354,※編集不可※選択項目!$N$14:$P$25,3,TRUE),
IF(G354&amp;H354=※編集不可※選択項目!$J$27,VLOOKUP(入力例!U354,※編集不可※選択項目!$N$26:$P$41,3,TRUE),
IF(G354&amp;H354=※編集不可※選択項目!$J$43,VLOOKUP(入力例!U354,※編集不可※選択項目!$N$42:$P$46,3,TRUE),
IF(G354&amp;H354=※編集不可※選択項目!$J$48,VLOOKUP(入力例!U354,※編集不可※選択項目!$N$48:$P$51,3,TRUE),""))))))</f>
        <v/>
      </c>
      <c r="AF354" s="29" t="e">
        <f>VLOOKUP(Y354&amp;G354&amp;H354,※編集不可※選択項目!U:V,2,FALSE)</f>
        <v>#N/A</v>
      </c>
      <c r="AG354" s="28" t="str">
        <f t="shared" si="78"/>
        <v/>
      </c>
      <c r="AH354" s="29" t="str">
        <f t="shared" si="71"/>
        <v/>
      </c>
      <c r="AI354" s="197"/>
      <c r="AJ354" s="197"/>
      <c r="AK354" s="198"/>
      <c r="AL354" s="152">
        <f t="shared" si="79"/>
        <v>0</v>
      </c>
      <c r="AM354" s="152">
        <f t="shared" si="80"/>
        <v>0</v>
      </c>
      <c r="AN354" s="152">
        <f t="shared" si="73"/>
        <v>0</v>
      </c>
      <c r="AO354" s="152" t="str">
        <f t="shared" si="81"/>
        <v/>
      </c>
      <c r="AP354" s="209">
        <f t="shared" si="82"/>
        <v>0</v>
      </c>
      <c r="AQ354" s="209">
        <f t="shared" si="83"/>
        <v>0</v>
      </c>
    </row>
    <row r="355" spans="1:43" s="29" customFormat="1" ht="25" customHeight="1">
      <c r="A355" s="201">
        <f t="shared" si="74"/>
        <v>344</v>
      </c>
      <c r="B355" s="49" t="str">
        <f t="shared" si="72"/>
        <v/>
      </c>
      <c r="C355" s="201"/>
      <c r="D355" s="45" t="str">
        <f t="shared" si="75"/>
        <v/>
      </c>
      <c r="E355" s="45" t="str">
        <f t="shared" si="76"/>
        <v/>
      </c>
      <c r="F355" s="195"/>
      <c r="G355" s="202"/>
      <c r="H355" s="195"/>
      <c r="I355" s="45" t="str">
        <f>IF(OR(G355="",H355="",U355=""),"",IFERROR(VLOOKUP(G355&amp;H355&amp;U355,※編集不可※選択項目!$K$3:$P$51,5,FALSE),"該当なし"))</f>
        <v/>
      </c>
      <c r="J355" s="203"/>
      <c r="K355" s="195"/>
      <c r="L355" s="45" t="str">
        <f t="shared" si="84"/>
        <v/>
      </c>
      <c r="M355" s="195"/>
      <c r="N355" s="195"/>
      <c r="O355" s="45"/>
      <c r="P355" s="45"/>
      <c r="Q355" s="45"/>
      <c r="R355" s="45"/>
      <c r="S355" s="46" t="str">
        <f t="shared" si="77"/>
        <v/>
      </c>
      <c r="T355" s="204"/>
      <c r="U355" s="205"/>
      <c r="V355" s="206"/>
      <c r="W355" s="205"/>
      <c r="X355" s="206"/>
      <c r="Y355" s="195"/>
      <c r="Z355" s="207"/>
      <c r="AA355" s="203"/>
      <c r="AB355" s="208"/>
      <c r="AC355" s="70"/>
      <c r="AD355" s="28" t="e">
        <f>INDEX(※編集不可※選択項目!$P$3:$P$51,MATCH(入力例!G355&amp;入力例!H355&amp;入力例!I355,※編集不可※選択項目!$Q$3:$Q$51,0))</f>
        <v>#N/A</v>
      </c>
      <c r="AE355" s="28" t="str">
        <f>IF(I355&lt;&gt;"該当なし","",
IF(G355&amp;H355=※編集不可※選択項目!$J$3,VLOOKUP(入力例!U355,※編集不可※選択項目!$N$2:$P$13,3,TRUE),
IF(G355&amp;H355=※編集不可※選択項目!$J$15,VLOOKUP(入力例!U355,※編集不可※選択項目!$N$14:$P$25,3,TRUE),
IF(G355&amp;H355=※編集不可※選択項目!$J$27,VLOOKUP(入力例!U355,※編集不可※選択項目!$N$26:$P$41,3,TRUE),
IF(G355&amp;H355=※編集不可※選択項目!$J$43,VLOOKUP(入力例!U355,※編集不可※選択項目!$N$42:$P$46,3,TRUE),
IF(G355&amp;H355=※編集不可※選択項目!$J$48,VLOOKUP(入力例!U355,※編集不可※選択項目!$N$48:$P$51,3,TRUE),""))))))</f>
        <v/>
      </c>
      <c r="AF355" s="29" t="e">
        <f>VLOOKUP(Y355&amp;G355&amp;H355,※編集不可※選択項目!U:V,2,FALSE)</f>
        <v>#N/A</v>
      </c>
      <c r="AG355" s="28" t="str">
        <f t="shared" si="78"/>
        <v/>
      </c>
      <c r="AH355" s="29" t="str">
        <f t="shared" si="71"/>
        <v/>
      </c>
      <c r="AI355" s="197"/>
      <c r="AJ355" s="197"/>
      <c r="AK355" s="198"/>
      <c r="AL355" s="152">
        <f t="shared" si="79"/>
        <v>0</v>
      </c>
      <c r="AM355" s="152">
        <f t="shared" si="80"/>
        <v>0</v>
      </c>
      <c r="AN355" s="152">
        <f t="shared" si="73"/>
        <v>0</v>
      </c>
      <c r="AO355" s="152" t="str">
        <f t="shared" si="81"/>
        <v/>
      </c>
      <c r="AP355" s="209">
        <f t="shared" si="82"/>
        <v>0</v>
      </c>
      <c r="AQ355" s="209">
        <f t="shared" si="83"/>
        <v>0</v>
      </c>
    </row>
    <row r="356" spans="1:43" s="29" customFormat="1" ht="25" customHeight="1">
      <c r="A356" s="201">
        <f t="shared" si="74"/>
        <v>345</v>
      </c>
      <c r="B356" s="49" t="str">
        <f t="shared" si="72"/>
        <v/>
      </c>
      <c r="C356" s="201"/>
      <c r="D356" s="45" t="str">
        <f t="shared" si="75"/>
        <v/>
      </c>
      <c r="E356" s="45" t="str">
        <f t="shared" si="76"/>
        <v/>
      </c>
      <c r="F356" s="195"/>
      <c r="G356" s="202"/>
      <c r="H356" s="195"/>
      <c r="I356" s="45" t="str">
        <f>IF(OR(G356="",H356="",U356=""),"",IFERROR(VLOOKUP(G356&amp;H356&amp;U356,※編集不可※選択項目!$K$3:$P$51,5,FALSE),"該当なし"))</f>
        <v/>
      </c>
      <c r="J356" s="203"/>
      <c r="K356" s="195"/>
      <c r="L356" s="45" t="str">
        <f t="shared" si="84"/>
        <v/>
      </c>
      <c r="M356" s="195"/>
      <c r="N356" s="195"/>
      <c r="O356" s="45"/>
      <c r="P356" s="45"/>
      <c r="Q356" s="45"/>
      <c r="R356" s="45"/>
      <c r="S356" s="46" t="str">
        <f t="shared" si="77"/>
        <v/>
      </c>
      <c r="T356" s="204"/>
      <c r="U356" s="205"/>
      <c r="V356" s="206"/>
      <c r="W356" s="205"/>
      <c r="X356" s="206"/>
      <c r="Y356" s="195"/>
      <c r="Z356" s="207"/>
      <c r="AA356" s="203"/>
      <c r="AB356" s="208"/>
      <c r="AC356" s="70"/>
      <c r="AD356" s="28" t="e">
        <f>INDEX(※編集不可※選択項目!$P$3:$P$51,MATCH(入力例!G356&amp;入力例!H356&amp;入力例!I356,※編集不可※選択項目!$Q$3:$Q$51,0))</f>
        <v>#N/A</v>
      </c>
      <c r="AE356" s="28" t="str">
        <f>IF(I356&lt;&gt;"該当なし","",
IF(G356&amp;H356=※編集不可※選択項目!$J$3,VLOOKUP(入力例!U356,※編集不可※選択項目!$N$2:$P$13,3,TRUE),
IF(G356&amp;H356=※編集不可※選択項目!$J$15,VLOOKUP(入力例!U356,※編集不可※選択項目!$N$14:$P$25,3,TRUE),
IF(G356&amp;H356=※編集不可※選択項目!$J$27,VLOOKUP(入力例!U356,※編集不可※選択項目!$N$26:$P$41,3,TRUE),
IF(G356&amp;H356=※編集不可※選択項目!$J$43,VLOOKUP(入力例!U356,※編集不可※選択項目!$N$42:$P$46,3,TRUE),
IF(G356&amp;H356=※編集不可※選択項目!$J$48,VLOOKUP(入力例!U356,※編集不可※選択項目!$N$48:$P$51,3,TRUE),""))))))</f>
        <v/>
      </c>
      <c r="AF356" s="29" t="e">
        <f>VLOOKUP(Y356&amp;G356&amp;H356,※編集不可※選択項目!U:V,2,FALSE)</f>
        <v>#N/A</v>
      </c>
      <c r="AG356" s="28" t="str">
        <f t="shared" si="78"/>
        <v/>
      </c>
      <c r="AH356" s="29" t="str">
        <f t="shared" si="71"/>
        <v/>
      </c>
      <c r="AI356" s="197"/>
      <c r="AJ356" s="197"/>
      <c r="AK356" s="198"/>
      <c r="AL356" s="152">
        <f t="shared" si="79"/>
        <v>0</v>
      </c>
      <c r="AM356" s="152">
        <f t="shared" si="80"/>
        <v>0</v>
      </c>
      <c r="AN356" s="152">
        <f t="shared" si="73"/>
        <v>0</v>
      </c>
      <c r="AO356" s="152" t="str">
        <f t="shared" si="81"/>
        <v/>
      </c>
      <c r="AP356" s="209">
        <f t="shared" si="82"/>
        <v>0</v>
      </c>
      <c r="AQ356" s="209">
        <f t="shared" si="83"/>
        <v>0</v>
      </c>
    </row>
    <row r="357" spans="1:43" s="29" customFormat="1" ht="25" customHeight="1">
      <c r="A357" s="201">
        <f t="shared" si="74"/>
        <v>346</v>
      </c>
      <c r="B357" s="49" t="str">
        <f t="shared" si="72"/>
        <v/>
      </c>
      <c r="C357" s="201"/>
      <c r="D357" s="45" t="str">
        <f t="shared" si="75"/>
        <v/>
      </c>
      <c r="E357" s="45" t="str">
        <f t="shared" si="76"/>
        <v/>
      </c>
      <c r="F357" s="195"/>
      <c r="G357" s="202"/>
      <c r="H357" s="195"/>
      <c r="I357" s="45" t="str">
        <f>IF(OR(G357="",H357="",U357=""),"",IFERROR(VLOOKUP(G357&amp;H357&amp;U357,※編集不可※選択項目!$K$3:$P$51,5,FALSE),"該当なし"))</f>
        <v/>
      </c>
      <c r="J357" s="203"/>
      <c r="K357" s="195"/>
      <c r="L357" s="45" t="str">
        <f t="shared" si="84"/>
        <v/>
      </c>
      <c r="M357" s="195"/>
      <c r="N357" s="195"/>
      <c r="O357" s="45"/>
      <c r="P357" s="45"/>
      <c r="Q357" s="45"/>
      <c r="R357" s="45"/>
      <c r="S357" s="46" t="str">
        <f t="shared" si="77"/>
        <v/>
      </c>
      <c r="T357" s="204"/>
      <c r="U357" s="205"/>
      <c r="V357" s="206"/>
      <c r="W357" s="205"/>
      <c r="X357" s="206"/>
      <c r="Y357" s="195"/>
      <c r="Z357" s="207"/>
      <c r="AA357" s="203"/>
      <c r="AB357" s="208"/>
      <c r="AC357" s="70"/>
      <c r="AD357" s="28" t="e">
        <f>INDEX(※編集不可※選択項目!$P$3:$P$51,MATCH(入力例!G357&amp;入力例!H357&amp;入力例!I357,※編集不可※選択項目!$Q$3:$Q$51,0))</f>
        <v>#N/A</v>
      </c>
      <c r="AE357" s="28" t="str">
        <f>IF(I357&lt;&gt;"該当なし","",
IF(G357&amp;H357=※編集不可※選択項目!$J$3,VLOOKUP(入力例!U357,※編集不可※選択項目!$N$2:$P$13,3,TRUE),
IF(G357&amp;H357=※編集不可※選択項目!$J$15,VLOOKUP(入力例!U357,※編集不可※選択項目!$N$14:$P$25,3,TRUE),
IF(G357&amp;H357=※編集不可※選択項目!$J$27,VLOOKUP(入力例!U357,※編集不可※選択項目!$N$26:$P$41,3,TRUE),
IF(G357&amp;H357=※編集不可※選択項目!$J$43,VLOOKUP(入力例!U357,※編集不可※選択項目!$N$42:$P$46,3,TRUE),
IF(G357&amp;H357=※編集不可※選択項目!$J$48,VLOOKUP(入力例!U357,※編集不可※選択項目!$N$48:$P$51,3,TRUE),""))))))</f>
        <v/>
      </c>
      <c r="AF357" s="29" t="e">
        <f>VLOOKUP(Y357&amp;G357&amp;H357,※編集不可※選択項目!U:V,2,FALSE)</f>
        <v>#N/A</v>
      </c>
      <c r="AG357" s="28" t="str">
        <f t="shared" si="78"/>
        <v/>
      </c>
      <c r="AH357" s="29" t="str">
        <f t="shared" si="71"/>
        <v/>
      </c>
      <c r="AI357" s="197"/>
      <c r="AJ357" s="197"/>
      <c r="AK357" s="198"/>
      <c r="AL357" s="152">
        <f t="shared" si="79"/>
        <v>0</v>
      </c>
      <c r="AM357" s="152">
        <f t="shared" si="80"/>
        <v>0</v>
      </c>
      <c r="AN357" s="152">
        <f t="shared" si="73"/>
        <v>0</v>
      </c>
      <c r="AO357" s="152" t="str">
        <f t="shared" si="81"/>
        <v/>
      </c>
      <c r="AP357" s="209">
        <f t="shared" si="82"/>
        <v>0</v>
      </c>
      <c r="AQ357" s="209">
        <f t="shared" si="83"/>
        <v>0</v>
      </c>
    </row>
    <row r="358" spans="1:43" s="29" customFormat="1" ht="25" customHeight="1">
      <c r="A358" s="201">
        <f t="shared" si="74"/>
        <v>347</v>
      </c>
      <c r="B358" s="49" t="str">
        <f t="shared" si="72"/>
        <v/>
      </c>
      <c r="C358" s="201"/>
      <c r="D358" s="45" t="str">
        <f t="shared" si="75"/>
        <v/>
      </c>
      <c r="E358" s="45" t="str">
        <f t="shared" si="76"/>
        <v/>
      </c>
      <c r="F358" s="195"/>
      <c r="G358" s="202"/>
      <c r="H358" s="195"/>
      <c r="I358" s="45" t="str">
        <f>IF(OR(G358="",H358="",U358=""),"",IFERROR(VLOOKUP(G358&amp;H358&amp;U358,※編集不可※選択項目!$K$3:$P$51,5,FALSE),"該当なし"))</f>
        <v/>
      </c>
      <c r="J358" s="203"/>
      <c r="K358" s="195"/>
      <c r="L358" s="45" t="str">
        <f t="shared" si="84"/>
        <v/>
      </c>
      <c r="M358" s="195"/>
      <c r="N358" s="195"/>
      <c r="O358" s="45"/>
      <c r="P358" s="45"/>
      <c r="Q358" s="45"/>
      <c r="R358" s="45"/>
      <c r="S358" s="46" t="str">
        <f t="shared" si="77"/>
        <v/>
      </c>
      <c r="T358" s="204"/>
      <c r="U358" s="205"/>
      <c r="V358" s="206"/>
      <c r="W358" s="205"/>
      <c r="X358" s="206"/>
      <c r="Y358" s="195"/>
      <c r="Z358" s="207"/>
      <c r="AA358" s="203"/>
      <c r="AB358" s="208"/>
      <c r="AC358" s="70"/>
      <c r="AD358" s="28" t="e">
        <f>INDEX(※編集不可※選択項目!$P$3:$P$51,MATCH(入力例!G358&amp;入力例!H358&amp;入力例!I358,※編集不可※選択項目!$Q$3:$Q$51,0))</f>
        <v>#N/A</v>
      </c>
      <c r="AE358" s="28" t="str">
        <f>IF(I358&lt;&gt;"該当なし","",
IF(G358&amp;H358=※編集不可※選択項目!$J$3,VLOOKUP(入力例!U358,※編集不可※選択項目!$N$2:$P$13,3,TRUE),
IF(G358&amp;H358=※編集不可※選択項目!$J$15,VLOOKUP(入力例!U358,※編集不可※選択項目!$N$14:$P$25,3,TRUE),
IF(G358&amp;H358=※編集不可※選択項目!$J$27,VLOOKUP(入力例!U358,※編集不可※選択項目!$N$26:$P$41,3,TRUE),
IF(G358&amp;H358=※編集不可※選択項目!$J$43,VLOOKUP(入力例!U358,※編集不可※選択項目!$N$42:$P$46,3,TRUE),
IF(G358&amp;H358=※編集不可※選択項目!$J$48,VLOOKUP(入力例!U358,※編集不可※選択項目!$N$48:$P$51,3,TRUE),""))))))</f>
        <v/>
      </c>
      <c r="AF358" s="29" t="e">
        <f>VLOOKUP(Y358&amp;G358&amp;H358,※編集不可※選択項目!U:V,2,FALSE)</f>
        <v>#N/A</v>
      </c>
      <c r="AG358" s="28" t="str">
        <f t="shared" si="78"/>
        <v/>
      </c>
      <c r="AH358" s="29" t="str">
        <f t="shared" si="71"/>
        <v/>
      </c>
      <c r="AI358" s="197"/>
      <c r="AJ358" s="197"/>
      <c r="AK358" s="198"/>
      <c r="AL358" s="152">
        <f t="shared" si="79"/>
        <v>0</v>
      </c>
      <c r="AM358" s="152">
        <f t="shared" si="80"/>
        <v>0</v>
      </c>
      <c r="AN358" s="152">
        <f t="shared" si="73"/>
        <v>0</v>
      </c>
      <c r="AO358" s="152" t="str">
        <f t="shared" si="81"/>
        <v/>
      </c>
      <c r="AP358" s="209">
        <f t="shared" si="82"/>
        <v>0</v>
      </c>
      <c r="AQ358" s="209">
        <f t="shared" si="83"/>
        <v>0</v>
      </c>
    </row>
    <row r="359" spans="1:43" s="29" customFormat="1" ht="25" customHeight="1">
      <c r="A359" s="201">
        <f t="shared" si="74"/>
        <v>348</v>
      </c>
      <c r="B359" s="49" t="str">
        <f t="shared" si="72"/>
        <v/>
      </c>
      <c r="C359" s="201"/>
      <c r="D359" s="45" t="str">
        <f t="shared" si="75"/>
        <v/>
      </c>
      <c r="E359" s="45" t="str">
        <f t="shared" si="76"/>
        <v/>
      </c>
      <c r="F359" s="195"/>
      <c r="G359" s="202"/>
      <c r="H359" s="195"/>
      <c r="I359" s="45" t="str">
        <f>IF(OR(G359="",H359="",U359=""),"",IFERROR(VLOOKUP(G359&amp;H359&amp;U359,※編集不可※選択項目!$K$3:$P$51,5,FALSE),"該当なし"))</f>
        <v/>
      </c>
      <c r="J359" s="203"/>
      <c r="K359" s="195"/>
      <c r="L359" s="45" t="str">
        <f t="shared" si="84"/>
        <v/>
      </c>
      <c r="M359" s="195"/>
      <c r="N359" s="195"/>
      <c r="O359" s="45"/>
      <c r="P359" s="45"/>
      <c r="Q359" s="45"/>
      <c r="R359" s="45"/>
      <c r="S359" s="46" t="str">
        <f t="shared" si="77"/>
        <v/>
      </c>
      <c r="T359" s="204"/>
      <c r="U359" s="205"/>
      <c r="V359" s="206"/>
      <c r="W359" s="205"/>
      <c r="X359" s="206"/>
      <c r="Y359" s="195"/>
      <c r="Z359" s="207"/>
      <c r="AA359" s="203"/>
      <c r="AB359" s="208"/>
      <c r="AC359" s="70"/>
      <c r="AD359" s="28" t="e">
        <f>INDEX(※編集不可※選択項目!$P$3:$P$51,MATCH(入力例!G359&amp;入力例!H359&amp;入力例!I359,※編集不可※選択項目!$Q$3:$Q$51,0))</f>
        <v>#N/A</v>
      </c>
      <c r="AE359" s="28" t="str">
        <f>IF(I359&lt;&gt;"該当なし","",
IF(G359&amp;H359=※編集不可※選択項目!$J$3,VLOOKUP(入力例!U359,※編集不可※選択項目!$N$2:$P$13,3,TRUE),
IF(G359&amp;H359=※編集不可※選択項目!$J$15,VLOOKUP(入力例!U359,※編集不可※選択項目!$N$14:$P$25,3,TRUE),
IF(G359&amp;H359=※編集不可※選択項目!$J$27,VLOOKUP(入力例!U359,※編集不可※選択項目!$N$26:$P$41,3,TRUE),
IF(G359&amp;H359=※編集不可※選択項目!$J$43,VLOOKUP(入力例!U359,※編集不可※選択項目!$N$42:$P$46,3,TRUE),
IF(G359&amp;H359=※編集不可※選択項目!$J$48,VLOOKUP(入力例!U359,※編集不可※選択項目!$N$48:$P$51,3,TRUE),""))))))</f>
        <v/>
      </c>
      <c r="AF359" s="29" t="e">
        <f>VLOOKUP(Y359&amp;G359&amp;H359,※編集不可※選択項目!U:V,2,FALSE)</f>
        <v>#N/A</v>
      </c>
      <c r="AG359" s="28" t="str">
        <f t="shared" si="78"/>
        <v/>
      </c>
      <c r="AH359" s="29" t="str">
        <f t="shared" si="71"/>
        <v/>
      </c>
      <c r="AI359" s="197"/>
      <c r="AJ359" s="197"/>
      <c r="AK359" s="198"/>
      <c r="AL359" s="152">
        <f t="shared" si="79"/>
        <v>0</v>
      </c>
      <c r="AM359" s="152">
        <f t="shared" si="80"/>
        <v>0</v>
      </c>
      <c r="AN359" s="152">
        <f t="shared" si="73"/>
        <v>0</v>
      </c>
      <c r="AO359" s="152" t="str">
        <f t="shared" si="81"/>
        <v/>
      </c>
      <c r="AP359" s="209">
        <f t="shared" si="82"/>
        <v>0</v>
      </c>
      <c r="AQ359" s="209">
        <f t="shared" si="83"/>
        <v>0</v>
      </c>
    </row>
    <row r="360" spans="1:43" s="29" customFormat="1" ht="25" customHeight="1">
      <c r="A360" s="201">
        <f t="shared" si="74"/>
        <v>349</v>
      </c>
      <c r="B360" s="49" t="str">
        <f t="shared" si="72"/>
        <v/>
      </c>
      <c r="C360" s="201"/>
      <c r="D360" s="45" t="str">
        <f t="shared" si="75"/>
        <v/>
      </c>
      <c r="E360" s="45" t="str">
        <f t="shared" si="76"/>
        <v/>
      </c>
      <c r="F360" s="195"/>
      <c r="G360" s="202"/>
      <c r="H360" s="195"/>
      <c r="I360" s="45" t="str">
        <f>IF(OR(G360="",H360="",U360=""),"",IFERROR(VLOOKUP(G360&amp;H360&amp;U360,※編集不可※選択項目!$K$3:$P$51,5,FALSE),"該当なし"))</f>
        <v/>
      </c>
      <c r="J360" s="203"/>
      <c r="K360" s="195"/>
      <c r="L360" s="45" t="str">
        <f t="shared" si="84"/>
        <v/>
      </c>
      <c r="M360" s="195"/>
      <c r="N360" s="195"/>
      <c r="O360" s="45"/>
      <c r="P360" s="45"/>
      <c r="Q360" s="45"/>
      <c r="R360" s="45"/>
      <c r="S360" s="46" t="str">
        <f t="shared" si="77"/>
        <v/>
      </c>
      <c r="T360" s="204"/>
      <c r="U360" s="205"/>
      <c r="V360" s="206"/>
      <c r="W360" s="205"/>
      <c r="X360" s="206"/>
      <c r="Y360" s="195"/>
      <c r="Z360" s="207"/>
      <c r="AA360" s="203"/>
      <c r="AB360" s="208"/>
      <c r="AC360" s="70"/>
      <c r="AD360" s="28" t="e">
        <f>INDEX(※編集不可※選択項目!$P$3:$P$51,MATCH(入力例!G360&amp;入力例!H360&amp;入力例!I360,※編集不可※選択項目!$Q$3:$Q$51,0))</f>
        <v>#N/A</v>
      </c>
      <c r="AE360" s="28" t="str">
        <f>IF(I360&lt;&gt;"該当なし","",
IF(G360&amp;H360=※編集不可※選択項目!$J$3,VLOOKUP(入力例!U360,※編集不可※選択項目!$N$2:$P$13,3,TRUE),
IF(G360&amp;H360=※編集不可※選択項目!$J$15,VLOOKUP(入力例!U360,※編集不可※選択項目!$N$14:$P$25,3,TRUE),
IF(G360&amp;H360=※編集不可※選択項目!$J$27,VLOOKUP(入力例!U360,※編集不可※選択項目!$N$26:$P$41,3,TRUE),
IF(G360&amp;H360=※編集不可※選択項目!$J$43,VLOOKUP(入力例!U360,※編集不可※選択項目!$N$42:$P$46,3,TRUE),
IF(G360&amp;H360=※編集不可※選択項目!$J$48,VLOOKUP(入力例!U360,※編集不可※選択項目!$N$48:$P$51,3,TRUE),""))))))</f>
        <v/>
      </c>
      <c r="AF360" s="29" t="e">
        <f>VLOOKUP(Y360&amp;G360&amp;H360,※編集不可※選択項目!U:V,2,FALSE)</f>
        <v>#N/A</v>
      </c>
      <c r="AG360" s="28" t="str">
        <f t="shared" si="78"/>
        <v/>
      </c>
      <c r="AH360" s="29" t="str">
        <f t="shared" si="71"/>
        <v/>
      </c>
      <c r="AI360" s="197"/>
      <c r="AJ360" s="197"/>
      <c r="AK360" s="198"/>
      <c r="AL360" s="152">
        <f t="shared" si="79"/>
        <v>0</v>
      </c>
      <c r="AM360" s="152">
        <f t="shared" si="80"/>
        <v>0</v>
      </c>
      <c r="AN360" s="152">
        <f t="shared" si="73"/>
        <v>0</v>
      </c>
      <c r="AO360" s="152" t="str">
        <f t="shared" si="81"/>
        <v/>
      </c>
      <c r="AP360" s="209">
        <f t="shared" si="82"/>
        <v>0</v>
      </c>
      <c r="AQ360" s="209">
        <f t="shared" si="83"/>
        <v>0</v>
      </c>
    </row>
    <row r="361" spans="1:43" s="29" customFormat="1" ht="25" customHeight="1">
      <c r="A361" s="201">
        <f t="shared" si="74"/>
        <v>350</v>
      </c>
      <c r="B361" s="49" t="str">
        <f t="shared" si="72"/>
        <v/>
      </c>
      <c r="C361" s="201"/>
      <c r="D361" s="45" t="str">
        <f t="shared" si="75"/>
        <v/>
      </c>
      <c r="E361" s="45" t="str">
        <f t="shared" si="76"/>
        <v/>
      </c>
      <c r="F361" s="195"/>
      <c r="G361" s="202"/>
      <c r="H361" s="195"/>
      <c r="I361" s="45" t="str">
        <f>IF(OR(G361="",H361="",U361=""),"",IFERROR(VLOOKUP(G361&amp;H361&amp;U361,※編集不可※選択項目!$K$3:$P$51,5,FALSE),"該当なし"))</f>
        <v/>
      </c>
      <c r="J361" s="203"/>
      <c r="K361" s="195"/>
      <c r="L361" s="45" t="str">
        <f t="shared" si="84"/>
        <v/>
      </c>
      <c r="M361" s="195"/>
      <c r="N361" s="195"/>
      <c r="O361" s="45"/>
      <c r="P361" s="45"/>
      <c r="Q361" s="45"/>
      <c r="R361" s="45"/>
      <c r="S361" s="46" t="str">
        <f t="shared" si="77"/>
        <v/>
      </c>
      <c r="T361" s="204"/>
      <c r="U361" s="205"/>
      <c r="V361" s="206"/>
      <c r="W361" s="205"/>
      <c r="X361" s="206"/>
      <c r="Y361" s="195"/>
      <c r="Z361" s="207"/>
      <c r="AA361" s="203"/>
      <c r="AB361" s="208"/>
      <c r="AC361" s="70"/>
      <c r="AD361" s="28" t="e">
        <f>INDEX(※編集不可※選択項目!$P$3:$P$51,MATCH(入力例!G361&amp;入力例!H361&amp;入力例!I361,※編集不可※選択項目!$Q$3:$Q$51,0))</f>
        <v>#N/A</v>
      </c>
      <c r="AE361" s="28" t="str">
        <f>IF(I361&lt;&gt;"該当なし","",
IF(G361&amp;H361=※編集不可※選択項目!$J$3,VLOOKUP(入力例!U361,※編集不可※選択項目!$N$2:$P$13,3,TRUE),
IF(G361&amp;H361=※編集不可※選択項目!$J$15,VLOOKUP(入力例!U361,※編集不可※選択項目!$N$14:$P$25,3,TRUE),
IF(G361&amp;H361=※編集不可※選択項目!$J$27,VLOOKUP(入力例!U361,※編集不可※選択項目!$N$26:$P$41,3,TRUE),
IF(G361&amp;H361=※編集不可※選択項目!$J$43,VLOOKUP(入力例!U361,※編集不可※選択項目!$N$42:$P$46,3,TRUE),
IF(G361&amp;H361=※編集不可※選択項目!$J$48,VLOOKUP(入力例!U361,※編集不可※選択項目!$N$48:$P$51,3,TRUE),""))))))</f>
        <v/>
      </c>
      <c r="AF361" s="29" t="e">
        <f>VLOOKUP(Y361&amp;G361&amp;H361,※編集不可※選択項目!U:V,2,FALSE)</f>
        <v>#N/A</v>
      </c>
      <c r="AG361" s="28" t="str">
        <f t="shared" si="78"/>
        <v/>
      </c>
      <c r="AH361" s="29" t="str">
        <f t="shared" si="71"/>
        <v/>
      </c>
      <c r="AI361" s="197"/>
      <c r="AJ361" s="197"/>
      <c r="AK361" s="198"/>
      <c r="AL361" s="152">
        <f t="shared" si="79"/>
        <v>0</v>
      </c>
      <c r="AM361" s="152">
        <f t="shared" si="80"/>
        <v>0</v>
      </c>
      <c r="AN361" s="152">
        <f t="shared" si="73"/>
        <v>0</v>
      </c>
      <c r="AO361" s="152" t="str">
        <f t="shared" si="81"/>
        <v/>
      </c>
      <c r="AP361" s="209">
        <f t="shared" si="82"/>
        <v>0</v>
      </c>
      <c r="AQ361" s="209">
        <f t="shared" si="83"/>
        <v>0</v>
      </c>
    </row>
    <row r="362" spans="1:43" s="29" customFormat="1" ht="25" customHeight="1">
      <c r="A362" s="201">
        <f t="shared" si="74"/>
        <v>351</v>
      </c>
      <c r="B362" s="49" t="str">
        <f t="shared" si="72"/>
        <v/>
      </c>
      <c r="C362" s="201"/>
      <c r="D362" s="45" t="str">
        <f t="shared" si="75"/>
        <v/>
      </c>
      <c r="E362" s="45" t="str">
        <f t="shared" si="76"/>
        <v/>
      </c>
      <c r="F362" s="195"/>
      <c r="G362" s="202"/>
      <c r="H362" s="195"/>
      <c r="I362" s="45" t="str">
        <f>IF(OR(G362="",H362="",U362=""),"",IFERROR(VLOOKUP(G362&amp;H362&amp;U362,※編集不可※選択項目!$K$3:$P$51,5,FALSE),"該当なし"))</f>
        <v/>
      </c>
      <c r="J362" s="203"/>
      <c r="K362" s="195"/>
      <c r="L362" s="45" t="str">
        <f t="shared" si="84"/>
        <v/>
      </c>
      <c r="M362" s="195"/>
      <c r="N362" s="195"/>
      <c r="O362" s="45"/>
      <c r="P362" s="45"/>
      <c r="Q362" s="45"/>
      <c r="R362" s="45"/>
      <c r="S362" s="46" t="str">
        <f t="shared" si="77"/>
        <v/>
      </c>
      <c r="T362" s="204"/>
      <c r="U362" s="205"/>
      <c r="V362" s="206"/>
      <c r="W362" s="205"/>
      <c r="X362" s="206"/>
      <c r="Y362" s="195"/>
      <c r="Z362" s="207"/>
      <c r="AA362" s="203"/>
      <c r="AB362" s="208"/>
      <c r="AC362" s="70"/>
      <c r="AD362" s="28" t="e">
        <f>INDEX(※編集不可※選択項目!$P$3:$P$51,MATCH(入力例!G362&amp;入力例!H362&amp;入力例!I362,※編集不可※選択項目!$Q$3:$Q$51,0))</f>
        <v>#N/A</v>
      </c>
      <c r="AE362" s="28" t="str">
        <f>IF(I362&lt;&gt;"該当なし","",
IF(G362&amp;H362=※編集不可※選択項目!$J$3,VLOOKUP(入力例!U362,※編集不可※選択項目!$N$2:$P$13,3,TRUE),
IF(G362&amp;H362=※編集不可※選択項目!$J$15,VLOOKUP(入力例!U362,※編集不可※選択項目!$N$14:$P$25,3,TRUE),
IF(G362&amp;H362=※編集不可※選択項目!$J$27,VLOOKUP(入力例!U362,※編集不可※選択項目!$N$26:$P$41,3,TRUE),
IF(G362&amp;H362=※編集不可※選択項目!$J$43,VLOOKUP(入力例!U362,※編集不可※選択項目!$N$42:$P$46,3,TRUE),
IF(G362&amp;H362=※編集不可※選択項目!$J$48,VLOOKUP(入力例!U362,※編集不可※選択項目!$N$48:$P$51,3,TRUE),""))))))</f>
        <v/>
      </c>
      <c r="AF362" s="29" t="e">
        <f>VLOOKUP(Y362&amp;G362&amp;H362,※編集不可※選択項目!U:V,2,FALSE)</f>
        <v>#N/A</v>
      </c>
      <c r="AG362" s="28" t="str">
        <f t="shared" si="78"/>
        <v/>
      </c>
      <c r="AH362" s="29" t="str">
        <f t="shared" si="71"/>
        <v/>
      </c>
      <c r="AI362" s="197"/>
      <c r="AJ362" s="197"/>
      <c r="AK362" s="198"/>
      <c r="AL362" s="152">
        <f t="shared" si="79"/>
        <v>0</v>
      </c>
      <c r="AM362" s="152">
        <f t="shared" si="80"/>
        <v>0</v>
      </c>
      <c r="AN362" s="152">
        <f t="shared" si="73"/>
        <v>0</v>
      </c>
      <c r="AO362" s="152" t="str">
        <f t="shared" si="81"/>
        <v/>
      </c>
      <c r="AP362" s="209">
        <f t="shared" si="82"/>
        <v>0</v>
      </c>
      <c r="AQ362" s="209">
        <f t="shared" si="83"/>
        <v>0</v>
      </c>
    </row>
    <row r="363" spans="1:43" s="29" customFormat="1" ht="25" customHeight="1">
      <c r="A363" s="201">
        <f t="shared" si="74"/>
        <v>352</v>
      </c>
      <c r="B363" s="49" t="str">
        <f t="shared" si="72"/>
        <v/>
      </c>
      <c r="C363" s="201"/>
      <c r="D363" s="45" t="str">
        <f t="shared" si="75"/>
        <v/>
      </c>
      <c r="E363" s="45" t="str">
        <f t="shared" si="76"/>
        <v/>
      </c>
      <c r="F363" s="195"/>
      <c r="G363" s="202"/>
      <c r="H363" s="195"/>
      <c r="I363" s="45" t="str">
        <f>IF(OR(G363="",H363="",U363=""),"",IFERROR(VLOOKUP(G363&amp;H363&amp;U363,※編集不可※選択項目!$K$3:$P$51,5,FALSE),"該当なし"))</f>
        <v/>
      </c>
      <c r="J363" s="203"/>
      <c r="K363" s="195"/>
      <c r="L363" s="45" t="str">
        <f t="shared" si="84"/>
        <v/>
      </c>
      <c r="M363" s="195"/>
      <c r="N363" s="195"/>
      <c r="O363" s="45"/>
      <c r="P363" s="45"/>
      <c r="Q363" s="45"/>
      <c r="R363" s="45"/>
      <c r="S363" s="46" t="str">
        <f t="shared" si="77"/>
        <v/>
      </c>
      <c r="T363" s="204"/>
      <c r="U363" s="205"/>
      <c r="V363" s="206"/>
      <c r="W363" s="205"/>
      <c r="X363" s="206"/>
      <c r="Y363" s="195"/>
      <c r="Z363" s="207"/>
      <c r="AA363" s="203"/>
      <c r="AB363" s="208"/>
      <c r="AC363" s="70"/>
      <c r="AD363" s="28" t="e">
        <f>INDEX(※編集不可※選択項目!$P$3:$P$51,MATCH(入力例!G363&amp;入力例!H363&amp;入力例!I363,※編集不可※選択項目!$Q$3:$Q$51,0))</f>
        <v>#N/A</v>
      </c>
      <c r="AE363" s="28" t="str">
        <f>IF(I363&lt;&gt;"該当なし","",
IF(G363&amp;H363=※編集不可※選択項目!$J$3,VLOOKUP(入力例!U363,※編集不可※選択項目!$N$2:$P$13,3,TRUE),
IF(G363&amp;H363=※編集不可※選択項目!$J$15,VLOOKUP(入力例!U363,※編集不可※選択項目!$N$14:$P$25,3,TRUE),
IF(G363&amp;H363=※編集不可※選択項目!$J$27,VLOOKUP(入力例!U363,※編集不可※選択項目!$N$26:$P$41,3,TRUE),
IF(G363&amp;H363=※編集不可※選択項目!$J$43,VLOOKUP(入力例!U363,※編集不可※選択項目!$N$42:$P$46,3,TRUE),
IF(G363&amp;H363=※編集不可※選択項目!$J$48,VLOOKUP(入力例!U363,※編集不可※選択項目!$N$48:$P$51,3,TRUE),""))))))</f>
        <v/>
      </c>
      <c r="AF363" s="29" t="e">
        <f>VLOOKUP(Y363&amp;G363&amp;H363,※編集不可※選択項目!U:V,2,FALSE)</f>
        <v>#N/A</v>
      </c>
      <c r="AG363" s="28" t="str">
        <f t="shared" si="78"/>
        <v/>
      </c>
      <c r="AH363" s="29" t="str">
        <f t="shared" si="71"/>
        <v/>
      </c>
      <c r="AI363" s="197"/>
      <c r="AJ363" s="197"/>
      <c r="AK363" s="198"/>
      <c r="AL363" s="152">
        <f t="shared" si="79"/>
        <v>0</v>
      </c>
      <c r="AM363" s="152">
        <f t="shared" si="80"/>
        <v>0</v>
      </c>
      <c r="AN363" s="152">
        <f t="shared" si="73"/>
        <v>0</v>
      </c>
      <c r="AO363" s="152" t="str">
        <f t="shared" si="81"/>
        <v/>
      </c>
      <c r="AP363" s="209">
        <f t="shared" si="82"/>
        <v>0</v>
      </c>
      <c r="AQ363" s="209">
        <f t="shared" si="83"/>
        <v>0</v>
      </c>
    </row>
    <row r="364" spans="1:43" s="29" customFormat="1" ht="25" customHeight="1">
      <c r="A364" s="201">
        <f t="shared" si="74"/>
        <v>353</v>
      </c>
      <c r="B364" s="49" t="str">
        <f t="shared" si="72"/>
        <v/>
      </c>
      <c r="C364" s="201"/>
      <c r="D364" s="45" t="str">
        <f t="shared" si="75"/>
        <v/>
      </c>
      <c r="E364" s="45" t="str">
        <f t="shared" si="76"/>
        <v/>
      </c>
      <c r="F364" s="195"/>
      <c r="G364" s="202"/>
      <c r="H364" s="195"/>
      <c r="I364" s="45" t="str">
        <f>IF(OR(G364="",H364="",U364=""),"",IFERROR(VLOOKUP(G364&amp;H364&amp;U364,※編集不可※選択項目!$K$3:$P$51,5,FALSE),"該当なし"))</f>
        <v/>
      </c>
      <c r="J364" s="203"/>
      <c r="K364" s="195"/>
      <c r="L364" s="45" t="str">
        <f t="shared" si="84"/>
        <v/>
      </c>
      <c r="M364" s="195"/>
      <c r="N364" s="195"/>
      <c r="O364" s="45"/>
      <c r="P364" s="45"/>
      <c r="Q364" s="45"/>
      <c r="R364" s="45"/>
      <c r="S364" s="46" t="str">
        <f t="shared" si="77"/>
        <v/>
      </c>
      <c r="T364" s="204"/>
      <c r="U364" s="205"/>
      <c r="V364" s="206"/>
      <c r="W364" s="205"/>
      <c r="X364" s="206"/>
      <c r="Y364" s="195"/>
      <c r="Z364" s="207"/>
      <c r="AA364" s="203"/>
      <c r="AB364" s="208"/>
      <c r="AC364" s="70"/>
      <c r="AD364" s="28" t="e">
        <f>INDEX(※編集不可※選択項目!$P$3:$P$51,MATCH(入力例!G364&amp;入力例!H364&amp;入力例!I364,※編集不可※選択項目!$Q$3:$Q$51,0))</f>
        <v>#N/A</v>
      </c>
      <c r="AE364" s="28" t="str">
        <f>IF(I364&lt;&gt;"該当なし","",
IF(G364&amp;H364=※編集不可※選択項目!$J$3,VLOOKUP(入力例!U364,※編集不可※選択項目!$N$2:$P$13,3,TRUE),
IF(G364&amp;H364=※編集不可※選択項目!$J$15,VLOOKUP(入力例!U364,※編集不可※選択項目!$N$14:$P$25,3,TRUE),
IF(G364&amp;H364=※編集不可※選択項目!$J$27,VLOOKUP(入力例!U364,※編集不可※選択項目!$N$26:$P$41,3,TRUE),
IF(G364&amp;H364=※編集不可※選択項目!$J$43,VLOOKUP(入力例!U364,※編集不可※選択項目!$N$42:$P$46,3,TRUE),
IF(G364&amp;H364=※編集不可※選択項目!$J$48,VLOOKUP(入力例!U364,※編集不可※選択項目!$N$48:$P$51,3,TRUE),""))))))</f>
        <v/>
      </c>
      <c r="AF364" s="29" t="e">
        <f>VLOOKUP(Y364&amp;G364&amp;H364,※編集不可※選択項目!U:V,2,FALSE)</f>
        <v>#N/A</v>
      </c>
      <c r="AG364" s="28" t="str">
        <f t="shared" si="78"/>
        <v/>
      </c>
      <c r="AH364" s="29" t="str">
        <f t="shared" si="71"/>
        <v/>
      </c>
      <c r="AI364" s="197"/>
      <c r="AJ364" s="197"/>
      <c r="AK364" s="198"/>
      <c r="AL364" s="152">
        <f t="shared" si="79"/>
        <v>0</v>
      </c>
      <c r="AM364" s="152">
        <f t="shared" si="80"/>
        <v>0</v>
      </c>
      <c r="AN364" s="152">
        <f t="shared" si="73"/>
        <v>0</v>
      </c>
      <c r="AO364" s="152" t="str">
        <f t="shared" si="81"/>
        <v/>
      </c>
      <c r="AP364" s="209">
        <f t="shared" si="82"/>
        <v>0</v>
      </c>
      <c r="AQ364" s="209">
        <f t="shared" si="83"/>
        <v>0</v>
      </c>
    </row>
    <row r="365" spans="1:43" s="29" customFormat="1" ht="25" customHeight="1">
      <c r="A365" s="201">
        <f t="shared" si="74"/>
        <v>354</v>
      </c>
      <c r="B365" s="49" t="str">
        <f t="shared" si="72"/>
        <v/>
      </c>
      <c r="C365" s="201"/>
      <c r="D365" s="45" t="str">
        <f t="shared" si="75"/>
        <v/>
      </c>
      <c r="E365" s="45" t="str">
        <f t="shared" si="76"/>
        <v/>
      </c>
      <c r="F365" s="195"/>
      <c r="G365" s="202"/>
      <c r="H365" s="195"/>
      <c r="I365" s="45" t="str">
        <f>IF(OR(G365="",H365="",U365=""),"",IFERROR(VLOOKUP(G365&amp;H365&amp;U365,※編集不可※選択項目!$K$3:$P$51,5,FALSE),"該当なし"))</f>
        <v/>
      </c>
      <c r="J365" s="203"/>
      <c r="K365" s="195"/>
      <c r="L365" s="45" t="str">
        <f t="shared" si="84"/>
        <v/>
      </c>
      <c r="M365" s="195"/>
      <c r="N365" s="195"/>
      <c r="O365" s="45"/>
      <c r="P365" s="45"/>
      <c r="Q365" s="45"/>
      <c r="R365" s="45"/>
      <c r="S365" s="46" t="str">
        <f t="shared" si="77"/>
        <v/>
      </c>
      <c r="T365" s="204"/>
      <c r="U365" s="205"/>
      <c r="V365" s="206"/>
      <c r="W365" s="205"/>
      <c r="X365" s="206"/>
      <c r="Y365" s="195"/>
      <c r="Z365" s="207"/>
      <c r="AA365" s="203"/>
      <c r="AB365" s="208"/>
      <c r="AC365" s="70"/>
      <c r="AD365" s="28" t="e">
        <f>INDEX(※編集不可※選択項目!$P$3:$P$51,MATCH(入力例!G365&amp;入力例!H365&amp;入力例!I365,※編集不可※選択項目!$Q$3:$Q$51,0))</f>
        <v>#N/A</v>
      </c>
      <c r="AE365" s="28" t="str">
        <f>IF(I365&lt;&gt;"該当なし","",
IF(G365&amp;H365=※編集不可※選択項目!$J$3,VLOOKUP(入力例!U365,※編集不可※選択項目!$N$2:$P$13,3,TRUE),
IF(G365&amp;H365=※編集不可※選択項目!$J$15,VLOOKUP(入力例!U365,※編集不可※選択項目!$N$14:$P$25,3,TRUE),
IF(G365&amp;H365=※編集不可※選択項目!$J$27,VLOOKUP(入力例!U365,※編集不可※選択項目!$N$26:$P$41,3,TRUE),
IF(G365&amp;H365=※編集不可※選択項目!$J$43,VLOOKUP(入力例!U365,※編集不可※選択項目!$N$42:$P$46,3,TRUE),
IF(G365&amp;H365=※編集不可※選択項目!$J$48,VLOOKUP(入力例!U365,※編集不可※選択項目!$N$48:$P$51,3,TRUE),""))))))</f>
        <v/>
      </c>
      <c r="AF365" s="29" t="e">
        <f>VLOOKUP(Y365&amp;G365&amp;H365,※編集不可※選択項目!U:V,2,FALSE)</f>
        <v>#N/A</v>
      </c>
      <c r="AG365" s="28" t="str">
        <f t="shared" si="78"/>
        <v/>
      </c>
      <c r="AH365" s="29" t="str">
        <f t="shared" si="71"/>
        <v/>
      </c>
      <c r="AI365" s="197"/>
      <c r="AJ365" s="197"/>
      <c r="AK365" s="198"/>
      <c r="AL365" s="152">
        <f t="shared" si="79"/>
        <v>0</v>
      </c>
      <c r="AM365" s="152">
        <f t="shared" si="80"/>
        <v>0</v>
      </c>
      <c r="AN365" s="152">
        <f t="shared" si="73"/>
        <v>0</v>
      </c>
      <c r="AO365" s="152" t="str">
        <f t="shared" si="81"/>
        <v/>
      </c>
      <c r="AP365" s="209">
        <f t="shared" si="82"/>
        <v>0</v>
      </c>
      <c r="AQ365" s="209">
        <f t="shared" si="83"/>
        <v>0</v>
      </c>
    </row>
    <row r="366" spans="1:43" s="29" customFormat="1" ht="25" customHeight="1">
      <c r="A366" s="201">
        <f t="shared" si="74"/>
        <v>355</v>
      </c>
      <c r="B366" s="49" t="str">
        <f t="shared" si="72"/>
        <v/>
      </c>
      <c r="C366" s="201"/>
      <c r="D366" s="45" t="str">
        <f t="shared" si="75"/>
        <v/>
      </c>
      <c r="E366" s="45" t="str">
        <f t="shared" si="76"/>
        <v/>
      </c>
      <c r="F366" s="195"/>
      <c r="G366" s="202"/>
      <c r="H366" s="195"/>
      <c r="I366" s="45" t="str">
        <f>IF(OR(G366="",H366="",U366=""),"",IFERROR(VLOOKUP(G366&amp;H366&amp;U366,※編集不可※選択項目!$K$3:$P$51,5,FALSE),"該当なし"))</f>
        <v/>
      </c>
      <c r="J366" s="203"/>
      <c r="K366" s="195"/>
      <c r="L366" s="45" t="str">
        <f t="shared" si="84"/>
        <v/>
      </c>
      <c r="M366" s="195"/>
      <c r="N366" s="195"/>
      <c r="O366" s="45"/>
      <c r="P366" s="45"/>
      <c r="Q366" s="45"/>
      <c r="R366" s="45"/>
      <c r="S366" s="46" t="str">
        <f t="shared" si="77"/>
        <v/>
      </c>
      <c r="T366" s="204"/>
      <c r="U366" s="205"/>
      <c r="V366" s="206"/>
      <c r="W366" s="205"/>
      <c r="X366" s="206"/>
      <c r="Y366" s="195"/>
      <c r="Z366" s="207"/>
      <c r="AA366" s="203"/>
      <c r="AB366" s="208"/>
      <c r="AC366" s="70"/>
      <c r="AD366" s="28" t="e">
        <f>INDEX(※編集不可※選択項目!$P$3:$P$51,MATCH(入力例!G366&amp;入力例!H366&amp;入力例!I366,※編集不可※選択項目!$Q$3:$Q$51,0))</f>
        <v>#N/A</v>
      </c>
      <c r="AE366" s="28" t="str">
        <f>IF(I366&lt;&gt;"該当なし","",
IF(G366&amp;H366=※編集不可※選択項目!$J$3,VLOOKUP(入力例!U366,※編集不可※選択項目!$N$2:$P$13,3,TRUE),
IF(G366&amp;H366=※編集不可※選択項目!$J$15,VLOOKUP(入力例!U366,※編集不可※選択項目!$N$14:$P$25,3,TRUE),
IF(G366&amp;H366=※編集不可※選択項目!$J$27,VLOOKUP(入力例!U366,※編集不可※選択項目!$N$26:$P$41,3,TRUE),
IF(G366&amp;H366=※編集不可※選択項目!$J$43,VLOOKUP(入力例!U366,※編集不可※選択項目!$N$42:$P$46,3,TRUE),
IF(G366&amp;H366=※編集不可※選択項目!$J$48,VLOOKUP(入力例!U366,※編集不可※選択項目!$N$48:$P$51,3,TRUE),""))))))</f>
        <v/>
      </c>
      <c r="AF366" s="29" t="e">
        <f>VLOOKUP(Y366&amp;G366&amp;H366,※編集不可※選択項目!U:V,2,FALSE)</f>
        <v>#N/A</v>
      </c>
      <c r="AG366" s="28" t="str">
        <f t="shared" si="78"/>
        <v/>
      </c>
      <c r="AH366" s="29" t="str">
        <f t="shared" si="71"/>
        <v/>
      </c>
      <c r="AI366" s="197"/>
      <c r="AJ366" s="197"/>
      <c r="AK366" s="198"/>
      <c r="AL366" s="152">
        <f t="shared" si="79"/>
        <v>0</v>
      </c>
      <c r="AM366" s="152">
        <f t="shared" si="80"/>
        <v>0</v>
      </c>
      <c r="AN366" s="152">
        <f t="shared" si="73"/>
        <v>0</v>
      </c>
      <c r="AO366" s="152" t="str">
        <f t="shared" si="81"/>
        <v/>
      </c>
      <c r="AP366" s="209">
        <f t="shared" si="82"/>
        <v>0</v>
      </c>
      <c r="AQ366" s="209">
        <f t="shared" si="83"/>
        <v>0</v>
      </c>
    </row>
    <row r="367" spans="1:43" s="29" customFormat="1" ht="25" customHeight="1">
      <c r="A367" s="201">
        <f t="shared" si="74"/>
        <v>356</v>
      </c>
      <c r="B367" s="49" t="str">
        <f t="shared" si="72"/>
        <v/>
      </c>
      <c r="C367" s="201"/>
      <c r="D367" s="45" t="str">
        <f t="shared" si="75"/>
        <v/>
      </c>
      <c r="E367" s="45" t="str">
        <f t="shared" si="76"/>
        <v/>
      </c>
      <c r="F367" s="195"/>
      <c r="G367" s="202"/>
      <c r="H367" s="195"/>
      <c r="I367" s="45" t="str">
        <f>IF(OR(G367="",H367="",U367=""),"",IFERROR(VLOOKUP(G367&amp;H367&amp;U367,※編集不可※選択項目!$K$3:$P$51,5,FALSE),"該当なし"))</f>
        <v/>
      </c>
      <c r="J367" s="203"/>
      <c r="K367" s="195"/>
      <c r="L367" s="45" t="str">
        <f t="shared" si="84"/>
        <v/>
      </c>
      <c r="M367" s="195"/>
      <c r="N367" s="195"/>
      <c r="O367" s="45"/>
      <c r="P367" s="45"/>
      <c r="Q367" s="45"/>
      <c r="R367" s="45"/>
      <c r="S367" s="46" t="str">
        <f t="shared" si="77"/>
        <v/>
      </c>
      <c r="T367" s="204"/>
      <c r="U367" s="205"/>
      <c r="V367" s="206"/>
      <c r="W367" s="205"/>
      <c r="X367" s="206"/>
      <c r="Y367" s="195"/>
      <c r="Z367" s="207"/>
      <c r="AA367" s="203"/>
      <c r="AB367" s="208"/>
      <c r="AC367" s="70"/>
      <c r="AD367" s="28" t="e">
        <f>INDEX(※編集不可※選択項目!$P$3:$P$51,MATCH(入力例!G367&amp;入力例!H367&amp;入力例!I367,※編集不可※選択項目!$Q$3:$Q$51,0))</f>
        <v>#N/A</v>
      </c>
      <c r="AE367" s="28" t="str">
        <f>IF(I367&lt;&gt;"該当なし","",
IF(G367&amp;H367=※編集不可※選択項目!$J$3,VLOOKUP(入力例!U367,※編集不可※選択項目!$N$2:$P$13,3,TRUE),
IF(G367&amp;H367=※編集不可※選択項目!$J$15,VLOOKUP(入力例!U367,※編集不可※選択項目!$N$14:$P$25,3,TRUE),
IF(G367&amp;H367=※編集不可※選択項目!$J$27,VLOOKUP(入力例!U367,※編集不可※選択項目!$N$26:$P$41,3,TRUE),
IF(G367&amp;H367=※編集不可※選択項目!$J$43,VLOOKUP(入力例!U367,※編集不可※選択項目!$N$42:$P$46,3,TRUE),
IF(G367&amp;H367=※編集不可※選択項目!$J$48,VLOOKUP(入力例!U367,※編集不可※選択項目!$N$48:$P$51,3,TRUE),""))))))</f>
        <v/>
      </c>
      <c r="AF367" s="29" t="e">
        <f>VLOOKUP(Y367&amp;G367&amp;H367,※編集不可※選択項目!U:V,2,FALSE)</f>
        <v>#N/A</v>
      </c>
      <c r="AG367" s="28" t="str">
        <f t="shared" si="78"/>
        <v/>
      </c>
      <c r="AH367" s="29" t="str">
        <f t="shared" si="71"/>
        <v/>
      </c>
      <c r="AI367" s="197"/>
      <c r="AJ367" s="197"/>
      <c r="AK367" s="198"/>
      <c r="AL367" s="152">
        <f t="shared" si="79"/>
        <v>0</v>
      </c>
      <c r="AM367" s="152">
        <f t="shared" si="80"/>
        <v>0</v>
      </c>
      <c r="AN367" s="152">
        <f t="shared" si="73"/>
        <v>0</v>
      </c>
      <c r="AO367" s="152" t="str">
        <f t="shared" si="81"/>
        <v/>
      </c>
      <c r="AP367" s="209">
        <f t="shared" si="82"/>
        <v>0</v>
      </c>
      <c r="AQ367" s="209">
        <f t="shared" si="83"/>
        <v>0</v>
      </c>
    </row>
    <row r="368" spans="1:43" s="29" customFormat="1" ht="25" customHeight="1">
      <c r="A368" s="201">
        <f t="shared" si="74"/>
        <v>357</v>
      </c>
      <c r="B368" s="49" t="str">
        <f t="shared" si="72"/>
        <v/>
      </c>
      <c r="C368" s="201"/>
      <c r="D368" s="45" t="str">
        <f t="shared" si="75"/>
        <v/>
      </c>
      <c r="E368" s="45" t="str">
        <f t="shared" si="76"/>
        <v/>
      </c>
      <c r="F368" s="195"/>
      <c r="G368" s="202"/>
      <c r="H368" s="195"/>
      <c r="I368" s="45" t="str">
        <f>IF(OR(G368="",H368="",U368=""),"",IFERROR(VLOOKUP(G368&amp;H368&amp;U368,※編集不可※選択項目!$K$3:$P$51,5,FALSE),"該当なし"))</f>
        <v/>
      </c>
      <c r="J368" s="203"/>
      <c r="K368" s="195"/>
      <c r="L368" s="45" t="str">
        <f t="shared" si="84"/>
        <v/>
      </c>
      <c r="M368" s="195"/>
      <c r="N368" s="195"/>
      <c r="O368" s="45"/>
      <c r="P368" s="45"/>
      <c r="Q368" s="45"/>
      <c r="R368" s="45"/>
      <c r="S368" s="46" t="str">
        <f t="shared" si="77"/>
        <v/>
      </c>
      <c r="T368" s="204"/>
      <c r="U368" s="205"/>
      <c r="V368" s="206"/>
      <c r="W368" s="205"/>
      <c r="X368" s="206"/>
      <c r="Y368" s="195"/>
      <c r="Z368" s="207"/>
      <c r="AA368" s="203"/>
      <c r="AB368" s="208"/>
      <c r="AC368" s="70"/>
      <c r="AD368" s="28" t="e">
        <f>INDEX(※編集不可※選択項目!$P$3:$P$51,MATCH(入力例!G368&amp;入力例!H368&amp;入力例!I368,※編集不可※選択項目!$Q$3:$Q$51,0))</f>
        <v>#N/A</v>
      </c>
      <c r="AE368" s="28" t="str">
        <f>IF(I368&lt;&gt;"該当なし","",
IF(G368&amp;H368=※編集不可※選択項目!$J$3,VLOOKUP(入力例!U368,※編集不可※選択項目!$N$2:$P$13,3,TRUE),
IF(G368&amp;H368=※編集不可※選択項目!$J$15,VLOOKUP(入力例!U368,※編集不可※選択項目!$N$14:$P$25,3,TRUE),
IF(G368&amp;H368=※編集不可※選択項目!$J$27,VLOOKUP(入力例!U368,※編集不可※選択項目!$N$26:$P$41,3,TRUE),
IF(G368&amp;H368=※編集不可※選択項目!$J$43,VLOOKUP(入力例!U368,※編集不可※選択項目!$N$42:$P$46,3,TRUE),
IF(G368&amp;H368=※編集不可※選択項目!$J$48,VLOOKUP(入力例!U368,※編集不可※選択項目!$N$48:$P$51,3,TRUE),""))))))</f>
        <v/>
      </c>
      <c r="AF368" s="29" t="e">
        <f>VLOOKUP(Y368&amp;G368&amp;H368,※編集不可※選択項目!U:V,2,FALSE)</f>
        <v>#N/A</v>
      </c>
      <c r="AG368" s="28" t="str">
        <f t="shared" si="78"/>
        <v/>
      </c>
      <c r="AH368" s="29" t="str">
        <f t="shared" si="71"/>
        <v/>
      </c>
      <c r="AI368" s="197"/>
      <c r="AJ368" s="197"/>
      <c r="AK368" s="198"/>
      <c r="AL368" s="152">
        <f t="shared" si="79"/>
        <v>0</v>
      </c>
      <c r="AM368" s="152">
        <f t="shared" si="80"/>
        <v>0</v>
      </c>
      <c r="AN368" s="152">
        <f t="shared" si="73"/>
        <v>0</v>
      </c>
      <c r="AO368" s="152" t="str">
        <f t="shared" si="81"/>
        <v/>
      </c>
      <c r="AP368" s="209">
        <f t="shared" si="82"/>
        <v>0</v>
      </c>
      <c r="AQ368" s="209">
        <f t="shared" si="83"/>
        <v>0</v>
      </c>
    </row>
    <row r="369" spans="1:43" s="29" customFormat="1" ht="25" customHeight="1">
      <c r="A369" s="201">
        <f t="shared" si="74"/>
        <v>358</v>
      </c>
      <c r="B369" s="49" t="str">
        <f t="shared" si="72"/>
        <v/>
      </c>
      <c r="C369" s="201"/>
      <c r="D369" s="45" t="str">
        <f t="shared" si="75"/>
        <v/>
      </c>
      <c r="E369" s="45" t="str">
        <f t="shared" si="76"/>
        <v/>
      </c>
      <c r="F369" s="195"/>
      <c r="G369" s="202"/>
      <c r="H369" s="195"/>
      <c r="I369" s="45" t="str">
        <f>IF(OR(G369="",H369="",U369=""),"",IFERROR(VLOOKUP(G369&amp;H369&amp;U369,※編集不可※選択項目!$K$3:$P$51,5,FALSE),"該当なし"))</f>
        <v/>
      </c>
      <c r="J369" s="203"/>
      <c r="K369" s="195"/>
      <c r="L369" s="45" t="str">
        <f t="shared" si="84"/>
        <v/>
      </c>
      <c r="M369" s="195"/>
      <c r="N369" s="195"/>
      <c r="O369" s="45"/>
      <c r="P369" s="45"/>
      <c r="Q369" s="45"/>
      <c r="R369" s="45"/>
      <c r="S369" s="46" t="str">
        <f t="shared" si="77"/>
        <v/>
      </c>
      <c r="T369" s="204"/>
      <c r="U369" s="205"/>
      <c r="V369" s="206"/>
      <c r="W369" s="205"/>
      <c r="X369" s="206"/>
      <c r="Y369" s="195"/>
      <c r="Z369" s="207"/>
      <c r="AA369" s="203"/>
      <c r="AB369" s="208"/>
      <c r="AC369" s="70"/>
      <c r="AD369" s="28" t="e">
        <f>INDEX(※編集不可※選択項目!$P$3:$P$51,MATCH(入力例!G369&amp;入力例!H369&amp;入力例!I369,※編集不可※選択項目!$Q$3:$Q$51,0))</f>
        <v>#N/A</v>
      </c>
      <c r="AE369" s="28" t="str">
        <f>IF(I369&lt;&gt;"該当なし","",
IF(G369&amp;H369=※編集不可※選択項目!$J$3,VLOOKUP(入力例!U369,※編集不可※選択項目!$N$2:$P$13,3,TRUE),
IF(G369&amp;H369=※編集不可※選択項目!$J$15,VLOOKUP(入力例!U369,※編集不可※選択項目!$N$14:$P$25,3,TRUE),
IF(G369&amp;H369=※編集不可※選択項目!$J$27,VLOOKUP(入力例!U369,※編集不可※選択項目!$N$26:$P$41,3,TRUE),
IF(G369&amp;H369=※編集不可※選択項目!$J$43,VLOOKUP(入力例!U369,※編集不可※選択項目!$N$42:$P$46,3,TRUE),
IF(G369&amp;H369=※編集不可※選択項目!$J$48,VLOOKUP(入力例!U369,※編集不可※選択項目!$N$48:$P$51,3,TRUE),""))))))</f>
        <v/>
      </c>
      <c r="AF369" s="29" t="e">
        <f>VLOOKUP(Y369&amp;G369&amp;H369,※編集不可※選択項目!U:V,2,FALSE)</f>
        <v>#N/A</v>
      </c>
      <c r="AG369" s="28" t="str">
        <f t="shared" si="78"/>
        <v/>
      </c>
      <c r="AH369" s="29" t="str">
        <f t="shared" si="71"/>
        <v/>
      </c>
      <c r="AI369" s="197"/>
      <c r="AJ369" s="197"/>
      <c r="AK369" s="198"/>
      <c r="AL369" s="152">
        <f t="shared" si="79"/>
        <v>0</v>
      </c>
      <c r="AM369" s="152">
        <f t="shared" si="80"/>
        <v>0</v>
      </c>
      <c r="AN369" s="152">
        <f t="shared" si="73"/>
        <v>0</v>
      </c>
      <c r="AO369" s="152" t="str">
        <f t="shared" si="81"/>
        <v/>
      </c>
      <c r="AP369" s="209">
        <f t="shared" si="82"/>
        <v>0</v>
      </c>
      <c r="AQ369" s="209">
        <f t="shared" si="83"/>
        <v>0</v>
      </c>
    </row>
    <row r="370" spans="1:43" s="29" customFormat="1" ht="25" customHeight="1">
      <c r="A370" s="201">
        <f t="shared" si="74"/>
        <v>359</v>
      </c>
      <c r="B370" s="49" t="str">
        <f t="shared" si="72"/>
        <v/>
      </c>
      <c r="C370" s="201"/>
      <c r="D370" s="45" t="str">
        <f t="shared" si="75"/>
        <v/>
      </c>
      <c r="E370" s="45" t="str">
        <f t="shared" si="76"/>
        <v/>
      </c>
      <c r="F370" s="195"/>
      <c r="G370" s="202"/>
      <c r="H370" s="195"/>
      <c r="I370" s="45" t="str">
        <f>IF(OR(G370="",H370="",U370=""),"",IFERROR(VLOOKUP(G370&amp;H370&amp;U370,※編集不可※選択項目!$K$3:$P$51,5,FALSE),"該当なし"))</f>
        <v/>
      </c>
      <c r="J370" s="203"/>
      <c r="K370" s="195"/>
      <c r="L370" s="45" t="str">
        <f t="shared" si="84"/>
        <v/>
      </c>
      <c r="M370" s="195"/>
      <c r="N370" s="195"/>
      <c r="O370" s="45"/>
      <c r="P370" s="45"/>
      <c r="Q370" s="45"/>
      <c r="R370" s="45"/>
      <c r="S370" s="46" t="str">
        <f t="shared" si="77"/>
        <v/>
      </c>
      <c r="T370" s="204"/>
      <c r="U370" s="205"/>
      <c r="V370" s="206"/>
      <c r="W370" s="205"/>
      <c r="X370" s="206"/>
      <c r="Y370" s="195"/>
      <c r="Z370" s="207"/>
      <c r="AA370" s="203"/>
      <c r="AB370" s="208"/>
      <c r="AC370" s="70"/>
      <c r="AD370" s="28" t="e">
        <f>INDEX(※編集不可※選択項目!$P$3:$P$51,MATCH(入力例!G370&amp;入力例!H370&amp;入力例!I370,※編集不可※選択項目!$Q$3:$Q$51,0))</f>
        <v>#N/A</v>
      </c>
      <c r="AE370" s="28" t="str">
        <f>IF(I370&lt;&gt;"該当なし","",
IF(G370&amp;H370=※編集不可※選択項目!$J$3,VLOOKUP(入力例!U370,※編集不可※選択項目!$N$2:$P$13,3,TRUE),
IF(G370&amp;H370=※編集不可※選択項目!$J$15,VLOOKUP(入力例!U370,※編集不可※選択項目!$N$14:$P$25,3,TRUE),
IF(G370&amp;H370=※編集不可※選択項目!$J$27,VLOOKUP(入力例!U370,※編集不可※選択項目!$N$26:$P$41,3,TRUE),
IF(G370&amp;H370=※編集不可※選択項目!$J$43,VLOOKUP(入力例!U370,※編集不可※選択項目!$N$42:$P$46,3,TRUE),
IF(G370&amp;H370=※編集不可※選択項目!$J$48,VLOOKUP(入力例!U370,※編集不可※選択項目!$N$48:$P$51,3,TRUE),""))))))</f>
        <v/>
      </c>
      <c r="AF370" s="29" t="e">
        <f>VLOOKUP(Y370&amp;G370&amp;H370,※編集不可※選択項目!U:V,2,FALSE)</f>
        <v>#N/A</v>
      </c>
      <c r="AG370" s="28" t="str">
        <f t="shared" si="78"/>
        <v/>
      </c>
      <c r="AH370" s="29" t="str">
        <f t="shared" si="71"/>
        <v/>
      </c>
      <c r="AI370" s="197"/>
      <c r="AJ370" s="197"/>
      <c r="AK370" s="198"/>
      <c r="AL370" s="152">
        <f t="shared" si="79"/>
        <v>0</v>
      </c>
      <c r="AM370" s="152">
        <f t="shared" si="80"/>
        <v>0</v>
      </c>
      <c r="AN370" s="152">
        <f t="shared" si="73"/>
        <v>0</v>
      </c>
      <c r="AO370" s="152" t="str">
        <f t="shared" si="81"/>
        <v/>
      </c>
      <c r="AP370" s="209">
        <f t="shared" si="82"/>
        <v>0</v>
      </c>
      <c r="AQ370" s="209">
        <f t="shared" si="83"/>
        <v>0</v>
      </c>
    </row>
    <row r="371" spans="1:43" s="29" customFormat="1" ht="25" customHeight="1">
      <c r="A371" s="201">
        <f t="shared" si="74"/>
        <v>360</v>
      </c>
      <c r="B371" s="49" t="str">
        <f t="shared" si="72"/>
        <v/>
      </c>
      <c r="C371" s="201"/>
      <c r="D371" s="45" t="str">
        <f t="shared" si="75"/>
        <v/>
      </c>
      <c r="E371" s="45" t="str">
        <f t="shared" si="76"/>
        <v/>
      </c>
      <c r="F371" s="195"/>
      <c r="G371" s="202"/>
      <c r="H371" s="195"/>
      <c r="I371" s="45" t="str">
        <f>IF(OR(G371="",H371="",U371=""),"",IFERROR(VLOOKUP(G371&amp;H371&amp;U371,※編集不可※選択項目!$K$3:$P$51,5,FALSE),"該当なし"))</f>
        <v/>
      </c>
      <c r="J371" s="203"/>
      <c r="K371" s="195"/>
      <c r="L371" s="45" t="str">
        <f t="shared" si="84"/>
        <v/>
      </c>
      <c r="M371" s="195"/>
      <c r="N371" s="195"/>
      <c r="O371" s="45"/>
      <c r="P371" s="45"/>
      <c r="Q371" s="45"/>
      <c r="R371" s="45"/>
      <c r="S371" s="46" t="str">
        <f t="shared" si="77"/>
        <v/>
      </c>
      <c r="T371" s="204"/>
      <c r="U371" s="205"/>
      <c r="V371" s="206"/>
      <c r="W371" s="205"/>
      <c r="X371" s="206"/>
      <c r="Y371" s="195"/>
      <c r="Z371" s="207"/>
      <c r="AA371" s="203"/>
      <c r="AB371" s="208"/>
      <c r="AC371" s="70"/>
      <c r="AD371" s="28" t="e">
        <f>INDEX(※編集不可※選択項目!$P$3:$P$51,MATCH(入力例!G371&amp;入力例!H371&amp;入力例!I371,※編集不可※選択項目!$Q$3:$Q$51,0))</f>
        <v>#N/A</v>
      </c>
      <c r="AE371" s="28" t="str">
        <f>IF(I371&lt;&gt;"該当なし","",
IF(G371&amp;H371=※編集不可※選択項目!$J$3,VLOOKUP(入力例!U371,※編集不可※選択項目!$N$2:$P$13,3,TRUE),
IF(G371&amp;H371=※編集不可※選択項目!$J$15,VLOOKUP(入力例!U371,※編集不可※選択項目!$N$14:$P$25,3,TRUE),
IF(G371&amp;H371=※編集不可※選択項目!$J$27,VLOOKUP(入力例!U371,※編集不可※選択項目!$N$26:$P$41,3,TRUE),
IF(G371&amp;H371=※編集不可※選択項目!$J$43,VLOOKUP(入力例!U371,※編集不可※選択項目!$N$42:$P$46,3,TRUE),
IF(G371&amp;H371=※編集不可※選択項目!$J$48,VLOOKUP(入力例!U371,※編集不可※選択項目!$N$48:$P$51,3,TRUE),""))))))</f>
        <v/>
      </c>
      <c r="AF371" s="29" t="e">
        <f>VLOOKUP(Y371&amp;G371&amp;H371,※編集不可※選択項目!U:V,2,FALSE)</f>
        <v>#N/A</v>
      </c>
      <c r="AG371" s="28" t="str">
        <f t="shared" si="78"/>
        <v/>
      </c>
      <c r="AH371" s="29" t="str">
        <f t="shared" si="71"/>
        <v/>
      </c>
      <c r="AI371" s="197"/>
      <c r="AJ371" s="197"/>
      <c r="AK371" s="198"/>
      <c r="AL371" s="152">
        <f t="shared" si="79"/>
        <v>0</v>
      </c>
      <c r="AM371" s="152">
        <f t="shared" si="80"/>
        <v>0</v>
      </c>
      <c r="AN371" s="152">
        <f t="shared" si="73"/>
        <v>0</v>
      </c>
      <c r="AO371" s="152" t="str">
        <f t="shared" si="81"/>
        <v/>
      </c>
      <c r="AP371" s="209">
        <f t="shared" si="82"/>
        <v>0</v>
      </c>
      <c r="AQ371" s="209">
        <f t="shared" si="83"/>
        <v>0</v>
      </c>
    </row>
    <row r="372" spans="1:43" s="29" customFormat="1" ht="25" customHeight="1">
      <c r="A372" s="201">
        <f t="shared" si="74"/>
        <v>361</v>
      </c>
      <c r="B372" s="49" t="str">
        <f t="shared" si="72"/>
        <v/>
      </c>
      <c r="C372" s="201"/>
      <c r="D372" s="45" t="str">
        <f t="shared" si="75"/>
        <v/>
      </c>
      <c r="E372" s="45" t="str">
        <f t="shared" si="76"/>
        <v/>
      </c>
      <c r="F372" s="195"/>
      <c r="G372" s="202"/>
      <c r="H372" s="195"/>
      <c r="I372" s="45" t="str">
        <f>IF(OR(G372="",H372="",U372=""),"",IFERROR(VLOOKUP(G372&amp;H372&amp;U372,※編集不可※選択項目!$K$3:$P$51,5,FALSE),"該当なし"))</f>
        <v/>
      </c>
      <c r="J372" s="203"/>
      <c r="K372" s="195"/>
      <c r="L372" s="45" t="str">
        <f t="shared" si="84"/>
        <v/>
      </c>
      <c r="M372" s="195"/>
      <c r="N372" s="195"/>
      <c r="O372" s="45"/>
      <c r="P372" s="45"/>
      <c r="Q372" s="45"/>
      <c r="R372" s="45"/>
      <c r="S372" s="46" t="str">
        <f t="shared" si="77"/>
        <v/>
      </c>
      <c r="T372" s="204"/>
      <c r="U372" s="205"/>
      <c r="V372" s="206"/>
      <c r="W372" s="205"/>
      <c r="X372" s="206"/>
      <c r="Y372" s="195"/>
      <c r="Z372" s="207"/>
      <c r="AA372" s="203"/>
      <c r="AB372" s="208"/>
      <c r="AC372" s="70"/>
      <c r="AD372" s="28" t="e">
        <f>INDEX(※編集不可※選択項目!$P$3:$P$51,MATCH(入力例!G372&amp;入力例!H372&amp;入力例!I372,※編集不可※選択項目!$Q$3:$Q$51,0))</f>
        <v>#N/A</v>
      </c>
      <c r="AE372" s="28" t="str">
        <f>IF(I372&lt;&gt;"該当なし","",
IF(G372&amp;H372=※編集不可※選択項目!$J$3,VLOOKUP(入力例!U372,※編集不可※選択項目!$N$2:$P$13,3,TRUE),
IF(G372&amp;H372=※編集不可※選択項目!$J$15,VLOOKUP(入力例!U372,※編集不可※選択項目!$N$14:$P$25,3,TRUE),
IF(G372&amp;H372=※編集不可※選択項目!$J$27,VLOOKUP(入力例!U372,※編集不可※選択項目!$N$26:$P$41,3,TRUE),
IF(G372&amp;H372=※編集不可※選択項目!$J$43,VLOOKUP(入力例!U372,※編集不可※選択項目!$N$42:$P$46,3,TRUE),
IF(G372&amp;H372=※編集不可※選択項目!$J$48,VLOOKUP(入力例!U372,※編集不可※選択項目!$N$48:$P$51,3,TRUE),""))))))</f>
        <v/>
      </c>
      <c r="AF372" s="29" t="e">
        <f>VLOOKUP(Y372&amp;G372&amp;H372,※編集不可※選択項目!U:V,2,FALSE)</f>
        <v>#N/A</v>
      </c>
      <c r="AG372" s="28" t="str">
        <f t="shared" si="78"/>
        <v/>
      </c>
      <c r="AH372" s="29" t="str">
        <f t="shared" si="71"/>
        <v/>
      </c>
      <c r="AI372" s="197"/>
      <c r="AJ372" s="197"/>
      <c r="AK372" s="198"/>
      <c r="AL372" s="152">
        <f t="shared" si="79"/>
        <v>0</v>
      </c>
      <c r="AM372" s="152">
        <f t="shared" si="80"/>
        <v>0</v>
      </c>
      <c r="AN372" s="152">
        <f t="shared" si="73"/>
        <v>0</v>
      </c>
      <c r="AO372" s="152" t="str">
        <f t="shared" si="81"/>
        <v/>
      </c>
      <c r="AP372" s="209">
        <f t="shared" si="82"/>
        <v>0</v>
      </c>
      <c r="AQ372" s="209">
        <f t="shared" si="83"/>
        <v>0</v>
      </c>
    </row>
    <row r="373" spans="1:43" s="29" customFormat="1" ht="25" customHeight="1">
      <c r="A373" s="201">
        <f t="shared" si="74"/>
        <v>362</v>
      </c>
      <c r="B373" s="49" t="str">
        <f t="shared" si="72"/>
        <v/>
      </c>
      <c r="C373" s="201"/>
      <c r="D373" s="45" t="str">
        <f t="shared" si="75"/>
        <v/>
      </c>
      <c r="E373" s="45" t="str">
        <f t="shared" si="76"/>
        <v/>
      </c>
      <c r="F373" s="195"/>
      <c r="G373" s="202"/>
      <c r="H373" s="195"/>
      <c r="I373" s="45" t="str">
        <f>IF(OR(G373="",H373="",U373=""),"",IFERROR(VLOOKUP(G373&amp;H373&amp;U373,※編集不可※選択項目!$K$3:$P$51,5,FALSE),"該当なし"))</f>
        <v/>
      </c>
      <c r="J373" s="203"/>
      <c r="K373" s="195"/>
      <c r="L373" s="45" t="str">
        <f t="shared" si="84"/>
        <v/>
      </c>
      <c r="M373" s="195"/>
      <c r="N373" s="195"/>
      <c r="O373" s="45"/>
      <c r="P373" s="45"/>
      <c r="Q373" s="45"/>
      <c r="R373" s="45"/>
      <c r="S373" s="46" t="str">
        <f t="shared" si="77"/>
        <v/>
      </c>
      <c r="T373" s="204"/>
      <c r="U373" s="205"/>
      <c r="V373" s="206"/>
      <c r="W373" s="205"/>
      <c r="X373" s="206"/>
      <c r="Y373" s="195"/>
      <c r="Z373" s="207"/>
      <c r="AA373" s="203"/>
      <c r="AB373" s="208"/>
      <c r="AC373" s="70"/>
      <c r="AD373" s="28" t="e">
        <f>INDEX(※編集不可※選択項目!$P$3:$P$51,MATCH(入力例!G373&amp;入力例!H373&amp;入力例!I373,※編集不可※選択項目!$Q$3:$Q$51,0))</f>
        <v>#N/A</v>
      </c>
      <c r="AE373" s="28" t="str">
        <f>IF(I373&lt;&gt;"該当なし","",
IF(G373&amp;H373=※編集不可※選択項目!$J$3,VLOOKUP(入力例!U373,※編集不可※選択項目!$N$2:$P$13,3,TRUE),
IF(G373&amp;H373=※編集不可※選択項目!$J$15,VLOOKUP(入力例!U373,※編集不可※選択項目!$N$14:$P$25,3,TRUE),
IF(G373&amp;H373=※編集不可※選択項目!$J$27,VLOOKUP(入力例!U373,※編集不可※選択項目!$N$26:$P$41,3,TRUE),
IF(G373&amp;H373=※編集不可※選択項目!$J$43,VLOOKUP(入力例!U373,※編集不可※選択項目!$N$42:$P$46,3,TRUE),
IF(G373&amp;H373=※編集不可※選択項目!$J$48,VLOOKUP(入力例!U373,※編集不可※選択項目!$N$48:$P$51,3,TRUE),""))))))</f>
        <v/>
      </c>
      <c r="AF373" s="29" t="e">
        <f>VLOOKUP(Y373&amp;G373&amp;H373,※編集不可※選択項目!U:V,2,FALSE)</f>
        <v>#N/A</v>
      </c>
      <c r="AG373" s="28" t="str">
        <f t="shared" si="78"/>
        <v/>
      </c>
      <c r="AH373" s="29" t="str">
        <f t="shared" si="71"/>
        <v/>
      </c>
      <c r="AI373" s="197"/>
      <c r="AJ373" s="197"/>
      <c r="AK373" s="198"/>
      <c r="AL373" s="152">
        <f t="shared" si="79"/>
        <v>0</v>
      </c>
      <c r="AM373" s="152">
        <f t="shared" si="80"/>
        <v>0</v>
      </c>
      <c r="AN373" s="152">
        <f t="shared" si="73"/>
        <v>0</v>
      </c>
      <c r="AO373" s="152" t="str">
        <f t="shared" si="81"/>
        <v/>
      </c>
      <c r="AP373" s="209">
        <f t="shared" si="82"/>
        <v>0</v>
      </c>
      <c r="AQ373" s="209">
        <f t="shared" si="83"/>
        <v>0</v>
      </c>
    </row>
    <row r="374" spans="1:43" s="29" customFormat="1" ht="25" customHeight="1">
      <c r="A374" s="201">
        <f t="shared" si="74"/>
        <v>363</v>
      </c>
      <c r="B374" s="49" t="str">
        <f t="shared" si="72"/>
        <v/>
      </c>
      <c r="C374" s="201"/>
      <c r="D374" s="45" t="str">
        <f t="shared" si="75"/>
        <v/>
      </c>
      <c r="E374" s="45" t="str">
        <f t="shared" si="76"/>
        <v/>
      </c>
      <c r="F374" s="195"/>
      <c r="G374" s="202"/>
      <c r="H374" s="195"/>
      <c r="I374" s="45" t="str">
        <f>IF(OR(G374="",H374="",U374=""),"",IFERROR(VLOOKUP(G374&amp;H374&amp;U374,※編集不可※選択項目!$K$3:$P$51,5,FALSE),"該当なし"))</f>
        <v/>
      </c>
      <c r="J374" s="203"/>
      <c r="K374" s="195"/>
      <c r="L374" s="45" t="str">
        <f t="shared" si="84"/>
        <v/>
      </c>
      <c r="M374" s="195"/>
      <c r="N374" s="195"/>
      <c r="O374" s="45"/>
      <c r="P374" s="45"/>
      <c r="Q374" s="45"/>
      <c r="R374" s="45"/>
      <c r="S374" s="46" t="str">
        <f t="shared" si="77"/>
        <v/>
      </c>
      <c r="T374" s="204"/>
      <c r="U374" s="205"/>
      <c r="V374" s="206"/>
      <c r="W374" s="205"/>
      <c r="X374" s="206"/>
      <c r="Y374" s="195"/>
      <c r="Z374" s="207"/>
      <c r="AA374" s="203"/>
      <c r="AB374" s="208"/>
      <c r="AC374" s="70"/>
      <c r="AD374" s="28" t="e">
        <f>INDEX(※編集不可※選択項目!$P$3:$P$51,MATCH(入力例!G374&amp;入力例!H374&amp;入力例!I374,※編集不可※選択項目!$Q$3:$Q$51,0))</f>
        <v>#N/A</v>
      </c>
      <c r="AE374" s="28" t="str">
        <f>IF(I374&lt;&gt;"該当なし","",
IF(G374&amp;H374=※編集不可※選択項目!$J$3,VLOOKUP(入力例!U374,※編集不可※選択項目!$N$2:$P$13,3,TRUE),
IF(G374&amp;H374=※編集不可※選択項目!$J$15,VLOOKUP(入力例!U374,※編集不可※選択項目!$N$14:$P$25,3,TRUE),
IF(G374&amp;H374=※編集不可※選択項目!$J$27,VLOOKUP(入力例!U374,※編集不可※選択項目!$N$26:$P$41,3,TRUE),
IF(G374&amp;H374=※編集不可※選択項目!$J$43,VLOOKUP(入力例!U374,※編集不可※選択項目!$N$42:$P$46,3,TRUE),
IF(G374&amp;H374=※編集不可※選択項目!$J$48,VLOOKUP(入力例!U374,※編集不可※選択項目!$N$48:$P$51,3,TRUE),""))))))</f>
        <v/>
      </c>
      <c r="AF374" s="29" t="e">
        <f>VLOOKUP(Y374&amp;G374&amp;H374,※編集不可※選択項目!U:V,2,FALSE)</f>
        <v>#N/A</v>
      </c>
      <c r="AG374" s="28" t="str">
        <f t="shared" si="78"/>
        <v/>
      </c>
      <c r="AH374" s="29" t="str">
        <f t="shared" si="71"/>
        <v/>
      </c>
      <c r="AI374" s="197"/>
      <c r="AJ374" s="197"/>
      <c r="AK374" s="198"/>
      <c r="AL374" s="152">
        <f t="shared" si="79"/>
        <v>0</v>
      </c>
      <c r="AM374" s="152">
        <f t="shared" si="80"/>
        <v>0</v>
      </c>
      <c r="AN374" s="152">
        <f t="shared" si="73"/>
        <v>0</v>
      </c>
      <c r="AO374" s="152" t="str">
        <f t="shared" si="81"/>
        <v/>
      </c>
      <c r="AP374" s="209">
        <f t="shared" si="82"/>
        <v>0</v>
      </c>
      <c r="AQ374" s="209">
        <f t="shared" si="83"/>
        <v>0</v>
      </c>
    </row>
    <row r="375" spans="1:43" s="29" customFormat="1" ht="25" customHeight="1">
      <c r="A375" s="201">
        <f t="shared" si="74"/>
        <v>364</v>
      </c>
      <c r="B375" s="49" t="str">
        <f t="shared" si="72"/>
        <v/>
      </c>
      <c r="C375" s="201"/>
      <c r="D375" s="45" t="str">
        <f t="shared" si="75"/>
        <v/>
      </c>
      <c r="E375" s="45" t="str">
        <f t="shared" si="76"/>
        <v/>
      </c>
      <c r="F375" s="195"/>
      <c r="G375" s="202"/>
      <c r="H375" s="195"/>
      <c r="I375" s="45" t="str">
        <f>IF(OR(G375="",H375="",U375=""),"",IFERROR(VLOOKUP(G375&amp;H375&amp;U375,※編集不可※選択項目!$K$3:$P$51,5,FALSE),"該当なし"))</f>
        <v/>
      </c>
      <c r="J375" s="203"/>
      <c r="K375" s="195"/>
      <c r="L375" s="45" t="str">
        <f t="shared" si="84"/>
        <v/>
      </c>
      <c r="M375" s="195"/>
      <c r="N375" s="195"/>
      <c r="O375" s="45"/>
      <c r="P375" s="45"/>
      <c r="Q375" s="45"/>
      <c r="R375" s="45"/>
      <c r="S375" s="46" t="str">
        <f t="shared" si="77"/>
        <v/>
      </c>
      <c r="T375" s="204"/>
      <c r="U375" s="205"/>
      <c r="V375" s="206"/>
      <c r="W375" s="205"/>
      <c r="X375" s="206"/>
      <c r="Y375" s="195"/>
      <c r="Z375" s="207"/>
      <c r="AA375" s="203"/>
      <c r="AB375" s="208"/>
      <c r="AC375" s="70"/>
      <c r="AD375" s="28" t="e">
        <f>INDEX(※編集不可※選択項目!$P$3:$P$51,MATCH(入力例!G375&amp;入力例!H375&amp;入力例!I375,※編集不可※選択項目!$Q$3:$Q$51,0))</f>
        <v>#N/A</v>
      </c>
      <c r="AE375" s="28" t="str">
        <f>IF(I375&lt;&gt;"該当なし","",
IF(G375&amp;H375=※編集不可※選択項目!$J$3,VLOOKUP(入力例!U375,※編集不可※選択項目!$N$2:$P$13,3,TRUE),
IF(G375&amp;H375=※編集不可※選択項目!$J$15,VLOOKUP(入力例!U375,※編集不可※選択項目!$N$14:$P$25,3,TRUE),
IF(G375&amp;H375=※編集不可※選択項目!$J$27,VLOOKUP(入力例!U375,※編集不可※選択項目!$N$26:$P$41,3,TRUE),
IF(G375&amp;H375=※編集不可※選択項目!$J$43,VLOOKUP(入力例!U375,※編集不可※選択項目!$N$42:$P$46,3,TRUE),
IF(G375&amp;H375=※編集不可※選択項目!$J$48,VLOOKUP(入力例!U375,※編集不可※選択項目!$N$48:$P$51,3,TRUE),""))))))</f>
        <v/>
      </c>
      <c r="AF375" s="29" t="e">
        <f>VLOOKUP(Y375&amp;G375&amp;H375,※編集不可※選択項目!U:V,2,FALSE)</f>
        <v>#N/A</v>
      </c>
      <c r="AG375" s="28" t="str">
        <f t="shared" si="78"/>
        <v/>
      </c>
      <c r="AH375" s="29" t="str">
        <f t="shared" si="71"/>
        <v/>
      </c>
      <c r="AI375" s="197"/>
      <c r="AJ375" s="197"/>
      <c r="AK375" s="198"/>
      <c r="AL375" s="152">
        <f t="shared" si="79"/>
        <v>0</v>
      </c>
      <c r="AM375" s="152">
        <f t="shared" si="80"/>
        <v>0</v>
      </c>
      <c r="AN375" s="152">
        <f t="shared" si="73"/>
        <v>0</v>
      </c>
      <c r="AO375" s="152" t="str">
        <f t="shared" si="81"/>
        <v/>
      </c>
      <c r="AP375" s="209">
        <f t="shared" si="82"/>
        <v>0</v>
      </c>
      <c r="AQ375" s="209">
        <f t="shared" si="83"/>
        <v>0</v>
      </c>
    </row>
    <row r="376" spans="1:43" s="29" customFormat="1" ht="25" customHeight="1">
      <c r="A376" s="201">
        <f t="shared" si="74"/>
        <v>365</v>
      </c>
      <c r="B376" s="49" t="str">
        <f t="shared" si="72"/>
        <v/>
      </c>
      <c r="C376" s="201"/>
      <c r="D376" s="45" t="str">
        <f t="shared" si="75"/>
        <v/>
      </c>
      <c r="E376" s="45" t="str">
        <f t="shared" si="76"/>
        <v/>
      </c>
      <c r="F376" s="195"/>
      <c r="G376" s="202"/>
      <c r="H376" s="195"/>
      <c r="I376" s="45" t="str">
        <f>IF(OR(G376="",H376="",U376=""),"",IFERROR(VLOOKUP(G376&amp;H376&amp;U376,※編集不可※選択項目!$K$3:$P$51,5,FALSE),"該当なし"))</f>
        <v/>
      </c>
      <c r="J376" s="203"/>
      <c r="K376" s="195"/>
      <c r="L376" s="45" t="str">
        <f t="shared" si="84"/>
        <v/>
      </c>
      <c r="M376" s="195"/>
      <c r="N376" s="195"/>
      <c r="O376" s="45"/>
      <c r="P376" s="45"/>
      <c r="Q376" s="45"/>
      <c r="R376" s="45"/>
      <c r="S376" s="46" t="str">
        <f t="shared" si="77"/>
        <v/>
      </c>
      <c r="T376" s="204"/>
      <c r="U376" s="205"/>
      <c r="V376" s="206"/>
      <c r="W376" s="205"/>
      <c r="X376" s="206"/>
      <c r="Y376" s="195"/>
      <c r="Z376" s="207"/>
      <c r="AA376" s="203"/>
      <c r="AB376" s="208"/>
      <c r="AC376" s="70"/>
      <c r="AD376" s="28" t="e">
        <f>INDEX(※編集不可※選択項目!$P$3:$P$51,MATCH(入力例!G376&amp;入力例!H376&amp;入力例!I376,※編集不可※選択項目!$Q$3:$Q$51,0))</f>
        <v>#N/A</v>
      </c>
      <c r="AE376" s="28" t="str">
        <f>IF(I376&lt;&gt;"該当なし","",
IF(G376&amp;H376=※編集不可※選択項目!$J$3,VLOOKUP(入力例!U376,※編集不可※選択項目!$N$2:$P$13,3,TRUE),
IF(G376&amp;H376=※編集不可※選択項目!$J$15,VLOOKUP(入力例!U376,※編集不可※選択項目!$N$14:$P$25,3,TRUE),
IF(G376&amp;H376=※編集不可※選択項目!$J$27,VLOOKUP(入力例!U376,※編集不可※選択項目!$N$26:$P$41,3,TRUE),
IF(G376&amp;H376=※編集不可※選択項目!$J$43,VLOOKUP(入力例!U376,※編集不可※選択項目!$N$42:$P$46,3,TRUE),
IF(G376&amp;H376=※編集不可※選択項目!$J$48,VLOOKUP(入力例!U376,※編集不可※選択項目!$N$48:$P$51,3,TRUE),""))))))</f>
        <v/>
      </c>
      <c r="AF376" s="29" t="e">
        <f>VLOOKUP(Y376&amp;G376&amp;H376,※編集不可※選択項目!U:V,2,FALSE)</f>
        <v>#N/A</v>
      </c>
      <c r="AG376" s="28" t="str">
        <f t="shared" si="78"/>
        <v/>
      </c>
      <c r="AH376" s="29" t="str">
        <f t="shared" si="71"/>
        <v/>
      </c>
      <c r="AI376" s="197"/>
      <c r="AJ376" s="197"/>
      <c r="AK376" s="198"/>
      <c r="AL376" s="152">
        <f t="shared" si="79"/>
        <v>0</v>
      </c>
      <c r="AM376" s="152">
        <f t="shared" si="80"/>
        <v>0</v>
      </c>
      <c r="AN376" s="152">
        <f t="shared" si="73"/>
        <v>0</v>
      </c>
      <c r="AO376" s="152" t="str">
        <f t="shared" si="81"/>
        <v/>
      </c>
      <c r="AP376" s="209">
        <f t="shared" si="82"/>
        <v>0</v>
      </c>
      <c r="AQ376" s="209">
        <f t="shared" si="83"/>
        <v>0</v>
      </c>
    </row>
    <row r="377" spans="1:43" s="29" customFormat="1" ht="25" customHeight="1">
      <c r="A377" s="201">
        <f t="shared" si="74"/>
        <v>366</v>
      </c>
      <c r="B377" s="49" t="str">
        <f t="shared" si="72"/>
        <v/>
      </c>
      <c r="C377" s="201"/>
      <c r="D377" s="45" t="str">
        <f t="shared" si="75"/>
        <v/>
      </c>
      <c r="E377" s="45" t="str">
        <f t="shared" si="76"/>
        <v/>
      </c>
      <c r="F377" s="195"/>
      <c r="G377" s="202"/>
      <c r="H377" s="195"/>
      <c r="I377" s="45" t="str">
        <f>IF(OR(G377="",H377="",U377=""),"",IFERROR(VLOOKUP(G377&amp;H377&amp;U377,※編集不可※選択項目!$K$3:$P$51,5,FALSE),"該当なし"))</f>
        <v/>
      </c>
      <c r="J377" s="203"/>
      <c r="K377" s="195"/>
      <c r="L377" s="45" t="str">
        <f t="shared" si="84"/>
        <v/>
      </c>
      <c r="M377" s="195"/>
      <c r="N377" s="195"/>
      <c r="O377" s="45"/>
      <c r="P377" s="45"/>
      <c r="Q377" s="45"/>
      <c r="R377" s="45"/>
      <c r="S377" s="46" t="str">
        <f t="shared" si="77"/>
        <v/>
      </c>
      <c r="T377" s="204"/>
      <c r="U377" s="205"/>
      <c r="V377" s="206"/>
      <c r="W377" s="205"/>
      <c r="X377" s="206"/>
      <c r="Y377" s="195"/>
      <c r="Z377" s="207"/>
      <c r="AA377" s="203"/>
      <c r="AB377" s="208"/>
      <c r="AC377" s="70"/>
      <c r="AD377" s="28" t="e">
        <f>INDEX(※編集不可※選択項目!$P$3:$P$51,MATCH(入力例!G377&amp;入力例!H377&amp;入力例!I377,※編集不可※選択項目!$Q$3:$Q$51,0))</f>
        <v>#N/A</v>
      </c>
      <c r="AE377" s="28" t="str">
        <f>IF(I377&lt;&gt;"該当なし","",
IF(G377&amp;H377=※編集不可※選択項目!$J$3,VLOOKUP(入力例!U377,※編集不可※選択項目!$N$2:$P$13,3,TRUE),
IF(G377&amp;H377=※編集不可※選択項目!$J$15,VLOOKUP(入力例!U377,※編集不可※選択項目!$N$14:$P$25,3,TRUE),
IF(G377&amp;H377=※編集不可※選択項目!$J$27,VLOOKUP(入力例!U377,※編集不可※選択項目!$N$26:$P$41,3,TRUE),
IF(G377&amp;H377=※編集不可※選択項目!$J$43,VLOOKUP(入力例!U377,※編集不可※選択項目!$N$42:$P$46,3,TRUE),
IF(G377&amp;H377=※編集不可※選択項目!$J$48,VLOOKUP(入力例!U377,※編集不可※選択項目!$N$48:$P$51,3,TRUE),""))))))</f>
        <v/>
      </c>
      <c r="AF377" s="29" t="e">
        <f>VLOOKUP(Y377&amp;G377&amp;H377,※編集不可※選択項目!U:V,2,FALSE)</f>
        <v>#N/A</v>
      </c>
      <c r="AG377" s="28" t="str">
        <f t="shared" si="78"/>
        <v/>
      </c>
      <c r="AH377" s="29" t="str">
        <f t="shared" si="71"/>
        <v/>
      </c>
      <c r="AI377" s="197"/>
      <c r="AJ377" s="197"/>
      <c r="AK377" s="198"/>
      <c r="AL377" s="152">
        <f t="shared" si="79"/>
        <v>0</v>
      </c>
      <c r="AM377" s="152">
        <f t="shared" si="80"/>
        <v>0</v>
      </c>
      <c r="AN377" s="152">
        <f t="shared" si="73"/>
        <v>0</v>
      </c>
      <c r="AO377" s="152" t="str">
        <f t="shared" si="81"/>
        <v/>
      </c>
      <c r="AP377" s="209">
        <f t="shared" si="82"/>
        <v>0</v>
      </c>
      <c r="AQ377" s="209">
        <f t="shared" si="83"/>
        <v>0</v>
      </c>
    </row>
    <row r="378" spans="1:43" s="29" customFormat="1" ht="25" customHeight="1">
      <c r="A378" s="201">
        <f t="shared" si="74"/>
        <v>367</v>
      </c>
      <c r="B378" s="49" t="str">
        <f t="shared" si="72"/>
        <v/>
      </c>
      <c r="C378" s="201"/>
      <c r="D378" s="45" t="str">
        <f t="shared" si="75"/>
        <v/>
      </c>
      <c r="E378" s="45" t="str">
        <f t="shared" si="76"/>
        <v/>
      </c>
      <c r="F378" s="195"/>
      <c r="G378" s="202"/>
      <c r="H378" s="195"/>
      <c r="I378" s="45" t="str">
        <f>IF(OR(G378="",H378="",U378=""),"",IFERROR(VLOOKUP(G378&amp;H378&amp;U378,※編集不可※選択項目!$K$3:$P$51,5,FALSE),"該当なし"))</f>
        <v/>
      </c>
      <c r="J378" s="203"/>
      <c r="K378" s="195"/>
      <c r="L378" s="45" t="str">
        <f t="shared" si="84"/>
        <v/>
      </c>
      <c r="M378" s="195"/>
      <c r="N378" s="195"/>
      <c r="O378" s="45"/>
      <c r="P378" s="45"/>
      <c r="Q378" s="45"/>
      <c r="R378" s="45"/>
      <c r="S378" s="46" t="str">
        <f t="shared" si="77"/>
        <v/>
      </c>
      <c r="T378" s="204"/>
      <c r="U378" s="205"/>
      <c r="V378" s="206"/>
      <c r="W378" s="205"/>
      <c r="X378" s="206"/>
      <c r="Y378" s="195"/>
      <c r="Z378" s="207"/>
      <c r="AA378" s="203"/>
      <c r="AB378" s="208"/>
      <c r="AC378" s="70"/>
      <c r="AD378" s="28" t="e">
        <f>INDEX(※編集不可※選択項目!$P$3:$P$51,MATCH(入力例!G378&amp;入力例!H378&amp;入力例!I378,※編集不可※選択項目!$Q$3:$Q$51,0))</f>
        <v>#N/A</v>
      </c>
      <c r="AE378" s="28" t="str">
        <f>IF(I378&lt;&gt;"該当なし","",
IF(G378&amp;H378=※編集不可※選択項目!$J$3,VLOOKUP(入力例!U378,※編集不可※選択項目!$N$2:$P$13,3,TRUE),
IF(G378&amp;H378=※編集不可※選択項目!$J$15,VLOOKUP(入力例!U378,※編集不可※選択項目!$N$14:$P$25,3,TRUE),
IF(G378&amp;H378=※編集不可※選択項目!$J$27,VLOOKUP(入力例!U378,※編集不可※選択項目!$N$26:$P$41,3,TRUE),
IF(G378&amp;H378=※編集不可※選択項目!$J$43,VLOOKUP(入力例!U378,※編集不可※選択項目!$N$42:$P$46,3,TRUE),
IF(G378&amp;H378=※編集不可※選択項目!$J$48,VLOOKUP(入力例!U378,※編集不可※選択項目!$N$48:$P$51,3,TRUE),""))))))</f>
        <v/>
      </c>
      <c r="AF378" s="29" t="e">
        <f>VLOOKUP(Y378&amp;G378&amp;H378,※編集不可※選択項目!U:V,2,FALSE)</f>
        <v>#N/A</v>
      </c>
      <c r="AG378" s="28" t="str">
        <f t="shared" si="78"/>
        <v/>
      </c>
      <c r="AH378" s="29" t="str">
        <f t="shared" si="71"/>
        <v/>
      </c>
      <c r="AI378" s="197"/>
      <c r="AJ378" s="197"/>
      <c r="AK378" s="198"/>
      <c r="AL378" s="152">
        <f t="shared" si="79"/>
        <v>0</v>
      </c>
      <c r="AM378" s="152">
        <f t="shared" si="80"/>
        <v>0</v>
      </c>
      <c r="AN378" s="152">
        <f t="shared" si="73"/>
        <v>0</v>
      </c>
      <c r="AO378" s="152" t="str">
        <f t="shared" si="81"/>
        <v/>
      </c>
      <c r="AP378" s="209">
        <f t="shared" si="82"/>
        <v>0</v>
      </c>
      <c r="AQ378" s="209">
        <f t="shared" si="83"/>
        <v>0</v>
      </c>
    </row>
    <row r="379" spans="1:43" s="29" customFormat="1" ht="25" customHeight="1">
      <c r="A379" s="201">
        <f t="shared" si="74"/>
        <v>368</v>
      </c>
      <c r="B379" s="49" t="str">
        <f t="shared" si="72"/>
        <v/>
      </c>
      <c r="C379" s="201"/>
      <c r="D379" s="45" t="str">
        <f t="shared" si="75"/>
        <v/>
      </c>
      <c r="E379" s="45" t="str">
        <f t="shared" si="76"/>
        <v/>
      </c>
      <c r="F379" s="195"/>
      <c r="G379" s="202"/>
      <c r="H379" s="195"/>
      <c r="I379" s="45" t="str">
        <f>IF(OR(G379="",H379="",U379=""),"",IFERROR(VLOOKUP(G379&amp;H379&amp;U379,※編集不可※選択項目!$K$3:$P$51,5,FALSE),"該当なし"))</f>
        <v/>
      </c>
      <c r="J379" s="203"/>
      <c r="K379" s="195"/>
      <c r="L379" s="45" t="str">
        <f t="shared" si="84"/>
        <v/>
      </c>
      <c r="M379" s="195"/>
      <c r="N379" s="195"/>
      <c r="O379" s="45"/>
      <c r="P379" s="45"/>
      <c r="Q379" s="45"/>
      <c r="R379" s="45"/>
      <c r="S379" s="46" t="str">
        <f t="shared" si="77"/>
        <v/>
      </c>
      <c r="T379" s="204"/>
      <c r="U379" s="205"/>
      <c r="V379" s="206"/>
      <c r="W379" s="205"/>
      <c r="X379" s="206"/>
      <c r="Y379" s="195"/>
      <c r="Z379" s="207"/>
      <c r="AA379" s="203"/>
      <c r="AB379" s="208"/>
      <c r="AC379" s="70"/>
      <c r="AD379" s="28" t="e">
        <f>INDEX(※編集不可※選択項目!$P$3:$P$51,MATCH(入力例!G379&amp;入力例!H379&amp;入力例!I379,※編集不可※選択項目!$Q$3:$Q$51,0))</f>
        <v>#N/A</v>
      </c>
      <c r="AE379" s="28" t="str">
        <f>IF(I379&lt;&gt;"該当なし","",
IF(G379&amp;H379=※編集不可※選択項目!$J$3,VLOOKUP(入力例!U379,※編集不可※選択項目!$N$2:$P$13,3,TRUE),
IF(G379&amp;H379=※編集不可※選択項目!$J$15,VLOOKUP(入力例!U379,※編集不可※選択項目!$N$14:$P$25,3,TRUE),
IF(G379&amp;H379=※編集不可※選択項目!$J$27,VLOOKUP(入力例!U379,※編集不可※選択項目!$N$26:$P$41,3,TRUE),
IF(G379&amp;H379=※編集不可※選択項目!$J$43,VLOOKUP(入力例!U379,※編集不可※選択項目!$N$42:$P$46,3,TRUE),
IF(G379&amp;H379=※編集不可※選択項目!$J$48,VLOOKUP(入力例!U379,※編集不可※選択項目!$N$48:$P$51,3,TRUE),""))))))</f>
        <v/>
      </c>
      <c r="AF379" s="29" t="e">
        <f>VLOOKUP(Y379&amp;G379&amp;H379,※編集不可※選択項目!U:V,2,FALSE)</f>
        <v>#N/A</v>
      </c>
      <c r="AG379" s="28" t="str">
        <f t="shared" si="78"/>
        <v/>
      </c>
      <c r="AH379" s="29" t="str">
        <f t="shared" si="71"/>
        <v/>
      </c>
      <c r="AI379" s="197"/>
      <c r="AJ379" s="197"/>
      <c r="AK379" s="198"/>
      <c r="AL379" s="152">
        <f t="shared" si="79"/>
        <v>0</v>
      </c>
      <c r="AM379" s="152">
        <f t="shared" si="80"/>
        <v>0</v>
      </c>
      <c r="AN379" s="152">
        <f t="shared" si="73"/>
        <v>0</v>
      </c>
      <c r="AO379" s="152" t="str">
        <f t="shared" si="81"/>
        <v/>
      </c>
      <c r="AP379" s="209">
        <f t="shared" si="82"/>
        <v>0</v>
      </c>
      <c r="AQ379" s="209">
        <f t="shared" si="83"/>
        <v>0</v>
      </c>
    </row>
    <row r="380" spans="1:43" s="29" customFormat="1" ht="25" customHeight="1">
      <c r="A380" s="201">
        <f t="shared" si="74"/>
        <v>369</v>
      </c>
      <c r="B380" s="49" t="str">
        <f t="shared" si="72"/>
        <v/>
      </c>
      <c r="C380" s="201"/>
      <c r="D380" s="45" t="str">
        <f t="shared" si="75"/>
        <v/>
      </c>
      <c r="E380" s="45" t="str">
        <f t="shared" si="76"/>
        <v/>
      </c>
      <c r="F380" s="195"/>
      <c r="G380" s="202"/>
      <c r="H380" s="195"/>
      <c r="I380" s="45" t="str">
        <f>IF(OR(G380="",H380="",U380=""),"",IFERROR(VLOOKUP(G380&amp;H380&amp;U380,※編集不可※選択項目!$K$3:$P$51,5,FALSE),"該当なし"))</f>
        <v/>
      </c>
      <c r="J380" s="203"/>
      <c r="K380" s="195"/>
      <c r="L380" s="45" t="str">
        <f t="shared" si="84"/>
        <v/>
      </c>
      <c r="M380" s="195"/>
      <c r="N380" s="195"/>
      <c r="O380" s="45"/>
      <c r="P380" s="45"/>
      <c r="Q380" s="45"/>
      <c r="R380" s="45"/>
      <c r="S380" s="46" t="str">
        <f t="shared" si="77"/>
        <v/>
      </c>
      <c r="T380" s="204"/>
      <c r="U380" s="205"/>
      <c r="V380" s="206"/>
      <c r="W380" s="205"/>
      <c r="X380" s="206"/>
      <c r="Y380" s="195"/>
      <c r="Z380" s="207"/>
      <c r="AA380" s="203"/>
      <c r="AB380" s="208"/>
      <c r="AC380" s="70"/>
      <c r="AD380" s="28" t="e">
        <f>INDEX(※編集不可※選択項目!$P$3:$P$51,MATCH(入力例!G380&amp;入力例!H380&amp;入力例!I380,※編集不可※選択項目!$Q$3:$Q$51,0))</f>
        <v>#N/A</v>
      </c>
      <c r="AE380" s="28" t="str">
        <f>IF(I380&lt;&gt;"該当なし","",
IF(G380&amp;H380=※編集不可※選択項目!$J$3,VLOOKUP(入力例!U380,※編集不可※選択項目!$N$2:$P$13,3,TRUE),
IF(G380&amp;H380=※編集不可※選択項目!$J$15,VLOOKUP(入力例!U380,※編集不可※選択項目!$N$14:$P$25,3,TRUE),
IF(G380&amp;H380=※編集不可※選択項目!$J$27,VLOOKUP(入力例!U380,※編集不可※選択項目!$N$26:$P$41,3,TRUE),
IF(G380&amp;H380=※編集不可※選択項目!$J$43,VLOOKUP(入力例!U380,※編集不可※選択項目!$N$42:$P$46,3,TRUE),
IF(G380&amp;H380=※編集不可※選択項目!$J$48,VLOOKUP(入力例!U380,※編集不可※選択項目!$N$48:$P$51,3,TRUE),""))))))</f>
        <v/>
      </c>
      <c r="AF380" s="29" t="e">
        <f>VLOOKUP(Y380&amp;G380&amp;H380,※編集不可※選択項目!U:V,2,FALSE)</f>
        <v>#N/A</v>
      </c>
      <c r="AG380" s="28" t="str">
        <f t="shared" si="78"/>
        <v/>
      </c>
      <c r="AH380" s="29" t="str">
        <f t="shared" si="71"/>
        <v/>
      </c>
      <c r="AI380" s="197"/>
      <c r="AJ380" s="197"/>
      <c r="AK380" s="198"/>
      <c r="AL380" s="152">
        <f t="shared" si="79"/>
        <v>0</v>
      </c>
      <c r="AM380" s="152">
        <f t="shared" si="80"/>
        <v>0</v>
      </c>
      <c r="AN380" s="152">
        <f t="shared" si="73"/>
        <v>0</v>
      </c>
      <c r="AO380" s="152" t="str">
        <f t="shared" si="81"/>
        <v/>
      </c>
      <c r="AP380" s="209">
        <f t="shared" si="82"/>
        <v>0</v>
      </c>
      <c r="AQ380" s="209">
        <f t="shared" si="83"/>
        <v>0</v>
      </c>
    </row>
    <row r="381" spans="1:43" s="29" customFormat="1" ht="25" customHeight="1">
      <c r="A381" s="201">
        <f t="shared" si="74"/>
        <v>370</v>
      </c>
      <c r="B381" s="49" t="str">
        <f t="shared" si="72"/>
        <v/>
      </c>
      <c r="C381" s="201"/>
      <c r="D381" s="45" t="str">
        <f t="shared" si="75"/>
        <v/>
      </c>
      <c r="E381" s="45" t="str">
        <f t="shared" si="76"/>
        <v/>
      </c>
      <c r="F381" s="195"/>
      <c r="G381" s="202"/>
      <c r="H381" s="195"/>
      <c r="I381" s="45" t="str">
        <f>IF(OR(G381="",H381="",U381=""),"",IFERROR(VLOOKUP(G381&amp;H381&amp;U381,※編集不可※選択項目!$K$3:$P$51,5,FALSE),"該当なし"))</f>
        <v/>
      </c>
      <c r="J381" s="203"/>
      <c r="K381" s="195"/>
      <c r="L381" s="45" t="str">
        <f t="shared" si="84"/>
        <v/>
      </c>
      <c r="M381" s="195"/>
      <c r="N381" s="195"/>
      <c r="O381" s="45"/>
      <c r="P381" s="45"/>
      <c r="Q381" s="45"/>
      <c r="R381" s="45"/>
      <c r="S381" s="46" t="str">
        <f t="shared" si="77"/>
        <v/>
      </c>
      <c r="T381" s="204"/>
      <c r="U381" s="205"/>
      <c r="V381" s="206"/>
      <c r="W381" s="205"/>
      <c r="X381" s="206"/>
      <c r="Y381" s="195"/>
      <c r="Z381" s="207"/>
      <c r="AA381" s="203"/>
      <c r="AB381" s="208"/>
      <c r="AC381" s="70"/>
      <c r="AD381" s="28" t="e">
        <f>INDEX(※編集不可※選択項目!$P$3:$P$51,MATCH(入力例!G381&amp;入力例!H381&amp;入力例!I381,※編集不可※選択項目!$Q$3:$Q$51,0))</f>
        <v>#N/A</v>
      </c>
      <c r="AE381" s="28" t="str">
        <f>IF(I381&lt;&gt;"該当なし","",
IF(G381&amp;H381=※編集不可※選択項目!$J$3,VLOOKUP(入力例!U381,※編集不可※選択項目!$N$2:$P$13,3,TRUE),
IF(G381&amp;H381=※編集不可※選択項目!$J$15,VLOOKUP(入力例!U381,※編集不可※選択項目!$N$14:$P$25,3,TRUE),
IF(G381&amp;H381=※編集不可※選択項目!$J$27,VLOOKUP(入力例!U381,※編集不可※選択項目!$N$26:$P$41,3,TRUE),
IF(G381&amp;H381=※編集不可※選択項目!$J$43,VLOOKUP(入力例!U381,※編集不可※選択項目!$N$42:$P$46,3,TRUE),
IF(G381&amp;H381=※編集不可※選択項目!$J$48,VLOOKUP(入力例!U381,※編集不可※選択項目!$N$48:$P$51,3,TRUE),""))))))</f>
        <v/>
      </c>
      <c r="AF381" s="29" t="e">
        <f>VLOOKUP(Y381&amp;G381&amp;H381,※編集不可※選択項目!U:V,2,FALSE)</f>
        <v>#N/A</v>
      </c>
      <c r="AG381" s="28" t="str">
        <f t="shared" si="78"/>
        <v/>
      </c>
      <c r="AH381" s="29" t="str">
        <f t="shared" si="71"/>
        <v/>
      </c>
      <c r="AI381" s="197"/>
      <c r="AJ381" s="197"/>
      <c r="AK381" s="198"/>
      <c r="AL381" s="152">
        <f t="shared" si="79"/>
        <v>0</v>
      </c>
      <c r="AM381" s="152">
        <f t="shared" si="80"/>
        <v>0</v>
      </c>
      <c r="AN381" s="152">
        <f t="shared" si="73"/>
        <v>0</v>
      </c>
      <c r="AO381" s="152" t="str">
        <f t="shared" si="81"/>
        <v/>
      </c>
      <c r="AP381" s="209">
        <f t="shared" si="82"/>
        <v>0</v>
      </c>
      <c r="AQ381" s="209">
        <f t="shared" si="83"/>
        <v>0</v>
      </c>
    </row>
    <row r="382" spans="1:43" s="29" customFormat="1" ht="25" customHeight="1">
      <c r="A382" s="201">
        <f t="shared" si="74"/>
        <v>371</v>
      </c>
      <c r="B382" s="49" t="str">
        <f t="shared" si="72"/>
        <v/>
      </c>
      <c r="C382" s="201"/>
      <c r="D382" s="45" t="str">
        <f t="shared" si="75"/>
        <v/>
      </c>
      <c r="E382" s="45" t="str">
        <f t="shared" si="76"/>
        <v/>
      </c>
      <c r="F382" s="195"/>
      <c r="G382" s="202"/>
      <c r="H382" s="195"/>
      <c r="I382" s="45" t="str">
        <f>IF(OR(G382="",H382="",U382=""),"",IFERROR(VLOOKUP(G382&amp;H382&amp;U382,※編集不可※選択項目!$K$3:$P$51,5,FALSE),"該当なし"))</f>
        <v/>
      </c>
      <c r="J382" s="203"/>
      <c r="K382" s="195"/>
      <c r="L382" s="45" t="str">
        <f t="shared" si="84"/>
        <v/>
      </c>
      <c r="M382" s="195"/>
      <c r="N382" s="195"/>
      <c r="O382" s="45"/>
      <c r="P382" s="45"/>
      <c r="Q382" s="45"/>
      <c r="R382" s="45"/>
      <c r="S382" s="46" t="str">
        <f t="shared" si="77"/>
        <v/>
      </c>
      <c r="T382" s="204"/>
      <c r="U382" s="205"/>
      <c r="V382" s="206"/>
      <c r="W382" s="205"/>
      <c r="X382" s="206"/>
      <c r="Y382" s="195"/>
      <c r="Z382" s="207"/>
      <c r="AA382" s="203"/>
      <c r="AB382" s="208"/>
      <c r="AC382" s="70"/>
      <c r="AD382" s="28" t="e">
        <f>INDEX(※編集不可※選択項目!$P$3:$P$51,MATCH(入力例!G382&amp;入力例!H382&amp;入力例!I382,※編集不可※選択項目!$Q$3:$Q$51,0))</f>
        <v>#N/A</v>
      </c>
      <c r="AE382" s="28" t="str">
        <f>IF(I382&lt;&gt;"該当なし","",
IF(G382&amp;H382=※編集不可※選択項目!$J$3,VLOOKUP(入力例!U382,※編集不可※選択項目!$N$2:$P$13,3,TRUE),
IF(G382&amp;H382=※編集不可※選択項目!$J$15,VLOOKUP(入力例!U382,※編集不可※選択項目!$N$14:$P$25,3,TRUE),
IF(G382&amp;H382=※編集不可※選択項目!$J$27,VLOOKUP(入力例!U382,※編集不可※選択項目!$N$26:$P$41,3,TRUE),
IF(G382&amp;H382=※編集不可※選択項目!$J$43,VLOOKUP(入力例!U382,※編集不可※選択項目!$N$42:$P$46,3,TRUE),
IF(G382&amp;H382=※編集不可※選択項目!$J$48,VLOOKUP(入力例!U382,※編集不可※選択項目!$N$48:$P$51,3,TRUE),""))))))</f>
        <v/>
      </c>
      <c r="AF382" s="29" t="e">
        <f>VLOOKUP(Y382&amp;G382&amp;H382,※編集不可※選択項目!U:V,2,FALSE)</f>
        <v>#N/A</v>
      </c>
      <c r="AG382" s="28" t="str">
        <f t="shared" si="78"/>
        <v/>
      </c>
      <c r="AH382" s="29" t="str">
        <f t="shared" si="71"/>
        <v/>
      </c>
      <c r="AI382" s="197"/>
      <c r="AJ382" s="197"/>
      <c r="AK382" s="198"/>
      <c r="AL382" s="152">
        <f t="shared" si="79"/>
        <v>0</v>
      </c>
      <c r="AM382" s="152">
        <f t="shared" si="80"/>
        <v>0</v>
      </c>
      <c r="AN382" s="152">
        <f t="shared" si="73"/>
        <v>0</v>
      </c>
      <c r="AO382" s="152" t="str">
        <f t="shared" si="81"/>
        <v/>
      </c>
      <c r="AP382" s="209">
        <f t="shared" si="82"/>
        <v>0</v>
      </c>
      <c r="AQ382" s="209">
        <f t="shared" si="83"/>
        <v>0</v>
      </c>
    </row>
    <row r="383" spans="1:43" s="29" customFormat="1" ht="25" customHeight="1">
      <c r="A383" s="201">
        <f t="shared" si="74"/>
        <v>372</v>
      </c>
      <c r="B383" s="49" t="str">
        <f t="shared" si="72"/>
        <v/>
      </c>
      <c r="C383" s="201"/>
      <c r="D383" s="45" t="str">
        <f t="shared" si="75"/>
        <v/>
      </c>
      <c r="E383" s="45" t="str">
        <f t="shared" si="76"/>
        <v/>
      </c>
      <c r="F383" s="195"/>
      <c r="G383" s="202"/>
      <c r="H383" s="195"/>
      <c r="I383" s="45" t="str">
        <f>IF(OR(G383="",H383="",U383=""),"",IFERROR(VLOOKUP(G383&amp;H383&amp;U383,※編集不可※選択項目!$K$3:$P$51,5,FALSE),"該当なし"))</f>
        <v/>
      </c>
      <c r="J383" s="203"/>
      <c r="K383" s="195"/>
      <c r="L383" s="45" t="str">
        <f t="shared" si="84"/>
        <v/>
      </c>
      <c r="M383" s="195"/>
      <c r="N383" s="195"/>
      <c r="O383" s="45"/>
      <c r="P383" s="45"/>
      <c r="Q383" s="45"/>
      <c r="R383" s="45"/>
      <c r="S383" s="46" t="str">
        <f t="shared" si="77"/>
        <v/>
      </c>
      <c r="T383" s="204"/>
      <c r="U383" s="205"/>
      <c r="V383" s="206"/>
      <c r="W383" s="205"/>
      <c r="X383" s="206"/>
      <c r="Y383" s="195"/>
      <c r="Z383" s="207"/>
      <c r="AA383" s="203"/>
      <c r="AB383" s="208"/>
      <c r="AC383" s="70"/>
      <c r="AD383" s="28" t="e">
        <f>INDEX(※編集不可※選択項目!$P$3:$P$51,MATCH(入力例!G383&amp;入力例!H383&amp;入力例!I383,※編集不可※選択項目!$Q$3:$Q$51,0))</f>
        <v>#N/A</v>
      </c>
      <c r="AE383" s="28" t="str">
        <f>IF(I383&lt;&gt;"該当なし","",
IF(G383&amp;H383=※編集不可※選択項目!$J$3,VLOOKUP(入力例!U383,※編集不可※選択項目!$N$2:$P$13,3,TRUE),
IF(G383&amp;H383=※編集不可※選択項目!$J$15,VLOOKUP(入力例!U383,※編集不可※選択項目!$N$14:$P$25,3,TRUE),
IF(G383&amp;H383=※編集不可※選択項目!$J$27,VLOOKUP(入力例!U383,※編集不可※選択項目!$N$26:$P$41,3,TRUE),
IF(G383&amp;H383=※編集不可※選択項目!$J$43,VLOOKUP(入力例!U383,※編集不可※選択項目!$N$42:$P$46,3,TRUE),
IF(G383&amp;H383=※編集不可※選択項目!$J$48,VLOOKUP(入力例!U383,※編集不可※選択項目!$N$48:$P$51,3,TRUE),""))))))</f>
        <v/>
      </c>
      <c r="AF383" s="29" t="e">
        <f>VLOOKUP(Y383&amp;G383&amp;H383,※編集不可※選択項目!U:V,2,FALSE)</f>
        <v>#N/A</v>
      </c>
      <c r="AG383" s="28" t="str">
        <f t="shared" si="78"/>
        <v/>
      </c>
      <c r="AH383" s="29" t="str">
        <f t="shared" si="71"/>
        <v/>
      </c>
      <c r="AI383" s="197"/>
      <c r="AJ383" s="197"/>
      <c r="AK383" s="198"/>
      <c r="AL383" s="152">
        <f t="shared" si="79"/>
        <v>0</v>
      </c>
      <c r="AM383" s="152">
        <f t="shared" si="80"/>
        <v>0</v>
      </c>
      <c r="AN383" s="152">
        <f t="shared" si="73"/>
        <v>0</v>
      </c>
      <c r="AO383" s="152" t="str">
        <f t="shared" si="81"/>
        <v/>
      </c>
      <c r="AP383" s="209">
        <f t="shared" si="82"/>
        <v>0</v>
      </c>
      <c r="AQ383" s="209">
        <f t="shared" si="83"/>
        <v>0</v>
      </c>
    </row>
    <row r="384" spans="1:43" s="29" customFormat="1" ht="25" customHeight="1">
      <c r="A384" s="201">
        <f t="shared" si="74"/>
        <v>373</v>
      </c>
      <c r="B384" s="49" t="str">
        <f t="shared" si="72"/>
        <v/>
      </c>
      <c r="C384" s="201"/>
      <c r="D384" s="45" t="str">
        <f t="shared" si="75"/>
        <v/>
      </c>
      <c r="E384" s="45" t="str">
        <f t="shared" si="76"/>
        <v/>
      </c>
      <c r="F384" s="195"/>
      <c r="G384" s="202"/>
      <c r="H384" s="195"/>
      <c r="I384" s="45" t="str">
        <f>IF(OR(G384="",H384="",U384=""),"",IFERROR(VLOOKUP(G384&amp;H384&amp;U384,※編集不可※選択項目!$K$3:$P$51,5,FALSE),"該当なし"))</f>
        <v/>
      </c>
      <c r="J384" s="203"/>
      <c r="K384" s="195"/>
      <c r="L384" s="45" t="str">
        <f t="shared" si="84"/>
        <v/>
      </c>
      <c r="M384" s="195"/>
      <c r="N384" s="195"/>
      <c r="O384" s="45"/>
      <c r="P384" s="45"/>
      <c r="Q384" s="45"/>
      <c r="R384" s="45"/>
      <c r="S384" s="46" t="str">
        <f t="shared" si="77"/>
        <v/>
      </c>
      <c r="T384" s="204"/>
      <c r="U384" s="205"/>
      <c r="V384" s="206"/>
      <c r="W384" s="205"/>
      <c r="X384" s="206"/>
      <c r="Y384" s="195"/>
      <c r="Z384" s="207"/>
      <c r="AA384" s="203"/>
      <c r="AB384" s="208"/>
      <c r="AC384" s="70"/>
      <c r="AD384" s="28" t="e">
        <f>INDEX(※編集不可※選択項目!$P$3:$P$51,MATCH(入力例!G384&amp;入力例!H384&amp;入力例!I384,※編集不可※選択項目!$Q$3:$Q$51,0))</f>
        <v>#N/A</v>
      </c>
      <c r="AE384" s="28" t="str">
        <f>IF(I384&lt;&gt;"該当なし","",
IF(G384&amp;H384=※編集不可※選択項目!$J$3,VLOOKUP(入力例!U384,※編集不可※選択項目!$N$2:$P$13,3,TRUE),
IF(G384&amp;H384=※編集不可※選択項目!$J$15,VLOOKUP(入力例!U384,※編集不可※選択項目!$N$14:$P$25,3,TRUE),
IF(G384&amp;H384=※編集不可※選択項目!$J$27,VLOOKUP(入力例!U384,※編集不可※選択項目!$N$26:$P$41,3,TRUE),
IF(G384&amp;H384=※編集不可※選択項目!$J$43,VLOOKUP(入力例!U384,※編集不可※選択項目!$N$42:$P$46,3,TRUE),
IF(G384&amp;H384=※編集不可※選択項目!$J$48,VLOOKUP(入力例!U384,※編集不可※選択項目!$N$48:$P$51,3,TRUE),""))))))</f>
        <v/>
      </c>
      <c r="AF384" s="29" t="e">
        <f>VLOOKUP(Y384&amp;G384&amp;H384,※編集不可※選択項目!U:V,2,FALSE)</f>
        <v>#N/A</v>
      </c>
      <c r="AG384" s="28" t="str">
        <f t="shared" si="78"/>
        <v/>
      </c>
      <c r="AH384" s="29" t="str">
        <f t="shared" si="71"/>
        <v/>
      </c>
      <c r="AI384" s="197"/>
      <c r="AJ384" s="197"/>
      <c r="AK384" s="198"/>
      <c r="AL384" s="152">
        <f t="shared" si="79"/>
        <v>0</v>
      </c>
      <c r="AM384" s="152">
        <f t="shared" si="80"/>
        <v>0</v>
      </c>
      <c r="AN384" s="152">
        <f t="shared" si="73"/>
        <v>0</v>
      </c>
      <c r="AO384" s="152" t="str">
        <f t="shared" si="81"/>
        <v/>
      </c>
      <c r="AP384" s="209">
        <f t="shared" si="82"/>
        <v>0</v>
      </c>
      <c r="AQ384" s="209">
        <f t="shared" si="83"/>
        <v>0</v>
      </c>
    </row>
    <row r="385" spans="1:43" s="29" customFormat="1" ht="25" customHeight="1">
      <c r="A385" s="201">
        <f t="shared" si="74"/>
        <v>374</v>
      </c>
      <c r="B385" s="49" t="str">
        <f t="shared" si="72"/>
        <v/>
      </c>
      <c r="C385" s="201"/>
      <c r="D385" s="45" t="str">
        <f t="shared" si="75"/>
        <v/>
      </c>
      <c r="E385" s="45" t="str">
        <f t="shared" si="76"/>
        <v/>
      </c>
      <c r="F385" s="195"/>
      <c r="G385" s="202"/>
      <c r="H385" s="195"/>
      <c r="I385" s="45" t="str">
        <f>IF(OR(G385="",H385="",U385=""),"",IFERROR(VLOOKUP(G385&amp;H385&amp;U385,※編集不可※選択項目!$K$3:$P$51,5,FALSE),"該当なし"))</f>
        <v/>
      </c>
      <c r="J385" s="203"/>
      <c r="K385" s="195"/>
      <c r="L385" s="45" t="str">
        <f t="shared" si="84"/>
        <v/>
      </c>
      <c r="M385" s="195"/>
      <c r="N385" s="195"/>
      <c r="O385" s="45"/>
      <c r="P385" s="45"/>
      <c r="Q385" s="45"/>
      <c r="R385" s="45"/>
      <c r="S385" s="46" t="str">
        <f t="shared" si="77"/>
        <v/>
      </c>
      <c r="T385" s="204"/>
      <c r="U385" s="205"/>
      <c r="V385" s="206"/>
      <c r="W385" s="205"/>
      <c r="X385" s="206"/>
      <c r="Y385" s="195"/>
      <c r="Z385" s="207"/>
      <c r="AA385" s="203"/>
      <c r="AB385" s="208"/>
      <c r="AC385" s="70"/>
      <c r="AD385" s="28" t="e">
        <f>INDEX(※編集不可※選択項目!$P$3:$P$51,MATCH(入力例!G385&amp;入力例!H385&amp;入力例!I385,※編集不可※選択項目!$Q$3:$Q$51,0))</f>
        <v>#N/A</v>
      </c>
      <c r="AE385" s="28" t="str">
        <f>IF(I385&lt;&gt;"該当なし","",
IF(G385&amp;H385=※編集不可※選択項目!$J$3,VLOOKUP(入力例!U385,※編集不可※選択項目!$N$2:$P$13,3,TRUE),
IF(G385&amp;H385=※編集不可※選択項目!$J$15,VLOOKUP(入力例!U385,※編集不可※選択項目!$N$14:$P$25,3,TRUE),
IF(G385&amp;H385=※編集不可※選択項目!$J$27,VLOOKUP(入力例!U385,※編集不可※選択項目!$N$26:$P$41,3,TRUE),
IF(G385&amp;H385=※編集不可※選択項目!$J$43,VLOOKUP(入力例!U385,※編集不可※選択項目!$N$42:$P$46,3,TRUE),
IF(G385&amp;H385=※編集不可※選択項目!$J$48,VLOOKUP(入力例!U385,※編集不可※選択項目!$N$48:$P$51,3,TRUE),""))))))</f>
        <v/>
      </c>
      <c r="AF385" s="29" t="e">
        <f>VLOOKUP(Y385&amp;G385&amp;H385,※編集不可※選択項目!U:V,2,FALSE)</f>
        <v>#N/A</v>
      </c>
      <c r="AG385" s="28" t="str">
        <f t="shared" si="78"/>
        <v/>
      </c>
      <c r="AH385" s="29" t="str">
        <f t="shared" si="71"/>
        <v/>
      </c>
      <c r="AI385" s="197"/>
      <c r="AJ385" s="197"/>
      <c r="AK385" s="198"/>
      <c r="AL385" s="152">
        <f t="shared" si="79"/>
        <v>0</v>
      </c>
      <c r="AM385" s="152">
        <f t="shared" si="80"/>
        <v>0</v>
      </c>
      <c r="AN385" s="152">
        <f t="shared" si="73"/>
        <v>0</v>
      </c>
      <c r="AO385" s="152" t="str">
        <f t="shared" si="81"/>
        <v/>
      </c>
      <c r="AP385" s="209">
        <f t="shared" si="82"/>
        <v>0</v>
      </c>
      <c r="AQ385" s="209">
        <f t="shared" si="83"/>
        <v>0</v>
      </c>
    </row>
    <row r="386" spans="1:43" s="29" customFormat="1" ht="25" customHeight="1">
      <c r="A386" s="201">
        <f t="shared" si="74"/>
        <v>375</v>
      </c>
      <c r="B386" s="49" t="str">
        <f t="shared" si="72"/>
        <v/>
      </c>
      <c r="C386" s="201"/>
      <c r="D386" s="45" t="str">
        <f t="shared" si="75"/>
        <v/>
      </c>
      <c r="E386" s="45" t="str">
        <f t="shared" si="76"/>
        <v/>
      </c>
      <c r="F386" s="195"/>
      <c r="G386" s="202"/>
      <c r="H386" s="195"/>
      <c r="I386" s="45" t="str">
        <f>IF(OR(G386="",H386="",U386=""),"",IFERROR(VLOOKUP(G386&amp;H386&amp;U386,※編集不可※選択項目!$K$3:$P$51,5,FALSE),"該当なし"))</f>
        <v/>
      </c>
      <c r="J386" s="203"/>
      <c r="K386" s="195"/>
      <c r="L386" s="45" t="str">
        <f t="shared" si="84"/>
        <v/>
      </c>
      <c r="M386" s="195"/>
      <c r="N386" s="195"/>
      <c r="O386" s="45"/>
      <c r="P386" s="45"/>
      <c r="Q386" s="45"/>
      <c r="R386" s="45"/>
      <c r="S386" s="46" t="str">
        <f t="shared" si="77"/>
        <v/>
      </c>
      <c r="T386" s="204"/>
      <c r="U386" s="205"/>
      <c r="V386" s="206"/>
      <c r="W386" s="205"/>
      <c r="X386" s="206"/>
      <c r="Y386" s="195"/>
      <c r="Z386" s="207"/>
      <c r="AA386" s="203"/>
      <c r="AB386" s="208"/>
      <c r="AC386" s="70"/>
      <c r="AD386" s="28" t="e">
        <f>INDEX(※編集不可※選択項目!$P$3:$P$51,MATCH(入力例!G386&amp;入力例!H386&amp;入力例!I386,※編集不可※選択項目!$Q$3:$Q$51,0))</f>
        <v>#N/A</v>
      </c>
      <c r="AE386" s="28" t="str">
        <f>IF(I386&lt;&gt;"該当なし","",
IF(G386&amp;H386=※編集不可※選択項目!$J$3,VLOOKUP(入力例!U386,※編集不可※選択項目!$N$2:$P$13,3,TRUE),
IF(G386&amp;H386=※編集不可※選択項目!$J$15,VLOOKUP(入力例!U386,※編集不可※選択項目!$N$14:$P$25,3,TRUE),
IF(G386&amp;H386=※編集不可※選択項目!$J$27,VLOOKUP(入力例!U386,※編集不可※選択項目!$N$26:$P$41,3,TRUE),
IF(G386&amp;H386=※編集不可※選択項目!$J$43,VLOOKUP(入力例!U386,※編集不可※選択項目!$N$42:$P$46,3,TRUE),
IF(G386&amp;H386=※編集不可※選択項目!$J$48,VLOOKUP(入力例!U386,※編集不可※選択項目!$N$48:$P$51,3,TRUE),""))))))</f>
        <v/>
      </c>
      <c r="AF386" s="29" t="e">
        <f>VLOOKUP(Y386&amp;G386&amp;H386,※編集不可※選択項目!U:V,2,FALSE)</f>
        <v>#N/A</v>
      </c>
      <c r="AG386" s="28" t="str">
        <f t="shared" si="78"/>
        <v/>
      </c>
      <c r="AH386" s="29" t="str">
        <f t="shared" si="71"/>
        <v/>
      </c>
      <c r="AI386" s="197"/>
      <c r="AJ386" s="197"/>
      <c r="AK386" s="198"/>
      <c r="AL386" s="152">
        <f t="shared" si="79"/>
        <v>0</v>
      </c>
      <c r="AM386" s="152">
        <f t="shared" si="80"/>
        <v>0</v>
      </c>
      <c r="AN386" s="152">
        <f t="shared" si="73"/>
        <v>0</v>
      </c>
      <c r="AO386" s="152" t="str">
        <f t="shared" si="81"/>
        <v/>
      </c>
      <c r="AP386" s="209">
        <f t="shared" si="82"/>
        <v>0</v>
      </c>
      <c r="AQ386" s="209">
        <f t="shared" si="83"/>
        <v>0</v>
      </c>
    </row>
    <row r="387" spans="1:43" s="29" customFormat="1" ht="25" customHeight="1">
      <c r="A387" s="201">
        <f t="shared" si="74"/>
        <v>376</v>
      </c>
      <c r="B387" s="49" t="str">
        <f t="shared" si="72"/>
        <v/>
      </c>
      <c r="C387" s="201"/>
      <c r="D387" s="45" t="str">
        <f t="shared" si="75"/>
        <v/>
      </c>
      <c r="E387" s="45" t="str">
        <f t="shared" si="76"/>
        <v/>
      </c>
      <c r="F387" s="195"/>
      <c r="G387" s="202"/>
      <c r="H387" s="195"/>
      <c r="I387" s="45" t="str">
        <f>IF(OR(G387="",H387="",U387=""),"",IFERROR(VLOOKUP(G387&amp;H387&amp;U387,※編集不可※選択項目!$K$3:$P$51,5,FALSE),"該当なし"))</f>
        <v/>
      </c>
      <c r="J387" s="203"/>
      <c r="K387" s="195"/>
      <c r="L387" s="45" t="str">
        <f t="shared" si="84"/>
        <v/>
      </c>
      <c r="M387" s="195"/>
      <c r="N387" s="195"/>
      <c r="O387" s="45"/>
      <c r="P387" s="45"/>
      <c r="Q387" s="45"/>
      <c r="R387" s="45"/>
      <c r="S387" s="46" t="str">
        <f t="shared" si="77"/>
        <v/>
      </c>
      <c r="T387" s="204"/>
      <c r="U387" s="205"/>
      <c r="V387" s="206"/>
      <c r="W387" s="205"/>
      <c r="X387" s="206"/>
      <c r="Y387" s="195"/>
      <c r="Z387" s="207"/>
      <c r="AA387" s="203"/>
      <c r="AB387" s="208"/>
      <c r="AC387" s="70"/>
      <c r="AD387" s="28" t="e">
        <f>INDEX(※編集不可※選択項目!$P$3:$P$51,MATCH(入力例!G387&amp;入力例!H387&amp;入力例!I387,※編集不可※選択項目!$Q$3:$Q$51,0))</f>
        <v>#N/A</v>
      </c>
      <c r="AE387" s="28" t="str">
        <f>IF(I387&lt;&gt;"該当なし","",
IF(G387&amp;H387=※編集不可※選択項目!$J$3,VLOOKUP(入力例!U387,※編集不可※選択項目!$N$2:$P$13,3,TRUE),
IF(G387&amp;H387=※編集不可※選択項目!$J$15,VLOOKUP(入力例!U387,※編集不可※選択項目!$N$14:$P$25,3,TRUE),
IF(G387&amp;H387=※編集不可※選択項目!$J$27,VLOOKUP(入力例!U387,※編集不可※選択項目!$N$26:$P$41,3,TRUE),
IF(G387&amp;H387=※編集不可※選択項目!$J$43,VLOOKUP(入力例!U387,※編集不可※選択項目!$N$42:$P$46,3,TRUE),
IF(G387&amp;H387=※編集不可※選択項目!$J$48,VLOOKUP(入力例!U387,※編集不可※選択項目!$N$48:$P$51,3,TRUE),""))))))</f>
        <v/>
      </c>
      <c r="AF387" s="29" t="e">
        <f>VLOOKUP(Y387&amp;G387&amp;H387,※編集不可※選択項目!U:V,2,FALSE)</f>
        <v>#N/A</v>
      </c>
      <c r="AG387" s="28" t="str">
        <f t="shared" si="78"/>
        <v/>
      </c>
      <c r="AH387" s="29" t="str">
        <f t="shared" si="71"/>
        <v/>
      </c>
      <c r="AI387" s="197"/>
      <c r="AJ387" s="197"/>
      <c r="AK387" s="198"/>
      <c r="AL387" s="152">
        <f t="shared" si="79"/>
        <v>0</v>
      </c>
      <c r="AM387" s="152">
        <f t="shared" si="80"/>
        <v>0</v>
      </c>
      <c r="AN387" s="152">
        <f t="shared" si="73"/>
        <v>0</v>
      </c>
      <c r="AO387" s="152" t="str">
        <f t="shared" si="81"/>
        <v/>
      </c>
      <c r="AP387" s="209">
        <f t="shared" si="82"/>
        <v>0</v>
      </c>
      <c r="AQ387" s="209">
        <f t="shared" si="83"/>
        <v>0</v>
      </c>
    </row>
    <row r="388" spans="1:43" s="29" customFormat="1" ht="25" customHeight="1">
      <c r="A388" s="201">
        <f t="shared" si="74"/>
        <v>377</v>
      </c>
      <c r="B388" s="49" t="str">
        <f t="shared" si="72"/>
        <v/>
      </c>
      <c r="C388" s="201"/>
      <c r="D388" s="45" t="str">
        <f t="shared" si="75"/>
        <v/>
      </c>
      <c r="E388" s="45" t="str">
        <f t="shared" si="76"/>
        <v/>
      </c>
      <c r="F388" s="195"/>
      <c r="G388" s="202"/>
      <c r="H388" s="195"/>
      <c r="I388" s="45" t="str">
        <f>IF(OR(G388="",H388="",U388=""),"",IFERROR(VLOOKUP(G388&amp;H388&amp;U388,※編集不可※選択項目!$K$3:$P$51,5,FALSE),"該当なし"))</f>
        <v/>
      </c>
      <c r="J388" s="203"/>
      <c r="K388" s="195"/>
      <c r="L388" s="45" t="str">
        <f t="shared" si="84"/>
        <v/>
      </c>
      <c r="M388" s="195"/>
      <c r="N388" s="195"/>
      <c r="O388" s="45"/>
      <c r="P388" s="45"/>
      <c r="Q388" s="45"/>
      <c r="R388" s="45"/>
      <c r="S388" s="46" t="str">
        <f t="shared" si="77"/>
        <v/>
      </c>
      <c r="T388" s="204"/>
      <c r="U388" s="205"/>
      <c r="V388" s="206"/>
      <c r="W388" s="205"/>
      <c r="X388" s="206"/>
      <c r="Y388" s="195"/>
      <c r="Z388" s="207"/>
      <c r="AA388" s="203"/>
      <c r="AB388" s="208"/>
      <c r="AC388" s="70"/>
      <c r="AD388" s="28" t="e">
        <f>INDEX(※編集不可※選択項目!$P$3:$P$51,MATCH(入力例!G388&amp;入力例!H388&amp;入力例!I388,※編集不可※選択項目!$Q$3:$Q$51,0))</f>
        <v>#N/A</v>
      </c>
      <c r="AE388" s="28" t="str">
        <f>IF(I388&lt;&gt;"該当なし","",
IF(G388&amp;H388=※編集不可※選択項目!$J$3,VLOOKUP(入力例!U388,※編集不可※選択項目!$N$2:$P$13,3,TRUE),
IF(G388&amp;H388=※編集不可※選択項目!$J$15,VLOOKUP(入力例!U388,※編集不可※選択項目!$N$14:$P$25,3,TRUE),
IF(G388&amp;H388=※編集不可※選択項目!$J$27,VLOOKUP(入力例!U388,※編集不可※選択項目!$N$26:$P$41,3,TRUE),
IF(G388&amp;H388=※編集不可※選択項目!$J$43,VLOOKUP(入力例!U388,※編集不可※選択項目!$N$42:$P$46,3,TRUE),
IF(G388&amp;H388=※編集不可※選択項目!$J$48,VLOOKUP(入力例!U388,※編集不可※選択項目!$N$48:$P$51,3,TRUE),""))))))</f>
        <v/>
      </c>
      <c r="AF388" s="29" t="e">
        <f>VLOOKUP(Y388&amp;G388&amp;H388,※編集不可※選択項目!U:V,2,FALSE)</f>
        <v>#N/A</v>
      </c>
      <c r="AG388" s="28" t="str">
        <f t="shared" si="78"/>
        <v/>
      </c>
      <c r="AH388" s="29" t="str">
        <f t="shared" si="71"/>
        <v/>
      </c>
      <c r="AI388" s="197"/>
      <c r="AJ388" s="197"/>
      <c r="AK388" s="198"/>
      <c r="AL388" s="152">
        <f t="shared" si="79"/>
        <v>0</v>
      </c>
      <c r="AM388" s="152">
        <f t="shared" si="80"/>
        <v>0</v>
      </c>
      <c r="AN388" s="152">
        <f t="shared" si="73"/>
        <v>0</v>
      </c>
      <c r="AO388" s="152" t="str">
        <f t="shared" si="81"/>
        <v/>
      </c>
      <c r="AP388" s="209">
        <f t="shared" si="82"/>
        <v>0</v>
      </c>
      <c r="AQ388" s="209">
        <f t="shared" si="83"/>
        <v>0</v>
      </c>
    </row>
    <row r="389" spans="1:43" s="29" customFormat="1" ht="25" customHeight="1">
      <c r="A389" s="201">
        <f t="shared" si="74"/>
        <v>378</v>
      </c>
      <c r="B389" s="49" t="str">
        <f t="shared" si="72"/>
        <v/>
      </c>
      <c r="C389" s="201"/>
      <c r="D389" s="45" t="str">
        <f t="shared" si="75"/>
        <v/>
      </c>
      <c r="E389" s="45" t="str">
        <f t="shared" si="76"/>
        <v/>
      </c>
      <c r="F389" s="195"/>
      <c r="G389" s="202"/>
      <c r="H389" s="195"/>
      <c r="I389" s="45" t="str">
        <f>IF(OR(G389="",H389="",U389=""),"",IFERROR(VLOOKUP(G389&amp;H389&amp;U389,※編集不可※選択項目!$K$3:$P$51,5,FALSE),"該当なし"))</f>
        <v/>
      </c>
      <c r="J389" s="203"/>
      <c r="K389" s="195"/>
      <c r="L389" s="45" t="str">
        <f t="shared" si="84"/>
        <v/>
      </c>
      <c r="M389" s="195"/>
      <c r="N389" s="195"/>
      <c r="O389" s="45"/>
      <c r="P389" s="45"/>
      <c r="Q389" s="45"/>
      <c r="R389" s="45"/>
      <c r="S389" s="46" t="str">
        <f t="shared" si="77"/>
        <v/>
      </c>
      <c r="T389" s="204"/>
      <c r="U389" s="205"/>
      <c r="V389" s="206"/>
      <c r="W389" s="205"/>
      <c r="X389" s="206"/>
      <c r="Y389" s="195"/>
      <c r="Z389" s="207"/>
      <c r="AA389" s="203"/>
      <c r="AB389" s="208"/>
      <c r="AC389" s="70"/>
      <c r="AD389" s="28" t="e">
        <f>INDEX(※編集不可※選択項目!$P$3:$P$51,MATCH(入力例!G389&amp;入力例!H389&amp;入力例!I389,※編集不可※選択項目!$Q$3:$Q$51,0))</f>
        <v>#N/A</v>
      </c>
      <c r="AE389" s="28" t="str">
        <f>IF(I389&lt;&gt;"該当なし","",
IF(G389&amp;H389=※編集不可※選択項目!$J$3,VLOOKUP(入力例!U389,※編集不可※選択項目!$N$2:$P$13,3,TRUE),
IF(G389&amp;H389=※編集不可※選択項目!$J$15,VLOOKUP(入力例!U389,※編集不可※選択項目!$N$14:$P$25,3,TRUE),
IF(G389&amp;H389=※編集不可※選択項目!$J$27,VLOOKUP(入力例!U389,※編集不可※選択項目!$N$26:$P$41,3,TRUE),
IF(G389&amp;H389=※編集不可※選択項目!$J$43,VLOOKUP(入力例!U389,※編集不可※選択項目!$N$42:$P$46,3,TRUE),
IF(G389&amp;H389=※編集不可※選択項目!$J$48,VLOOKUP(入力例!U389,※編集不可※選択項目!$N$48:$P$51,3,TRUE),""))))))</f>
        <v/>
      </c>
      <c r="AF389" s="29" t="e">
        <f>VLOOKUP(Y389&amp;G389&amp;H389,※編集不可※選択項目!U:V,2,FALSE)</f>
        <v>#N/A</v>
      </c>
      <c r="AG389" s="28" t="str">
        <f t="shared" si="78"/>
        <v/>
      </c>
      <c r="AH389" s="29" t="str">
        <f t="shared" si="71"/>
        <v/>
      </c>
      <c r="AI389" s="197"/>
      <c r="AJ389" s="197"/>
      <c r="AK389" s="198"/>
      <c r="AL389" s="152">
        <f t="shared" si="79"/>
        <v>0</v>
      </c>
      <c r="AM389" s="152">
        <f t="shared" si="80"/>
        <v>0</v>
      </c>
      <c r="AN389" s="152">
        <f t="shared" si="73"/>
        <v>0</v>
      </c>
      <c r="AO389" s="152" t="str">
        <f t="shared" si="81"/>
        <v/>
      </c>
      <c r="AP389" s="209">
        <f t="shared" si="82"/>
        <v>0</v>
      </c>
      <c r="AQ389" s="209">
        <f t="shared" si="83"/>
        <v>0</v>
      </c>
    </row>
    <row r="390" spans="1:43" s="29" customFormat="1" ht="25" customHeight="1">
      <c r="A390" s="201">
        <f t="shared" si="74"/>
        <v>379</v>
      </c>
      <c r="B390" s="49" t="str">
        <f t="shared" si="72"/>
        <v/>
      </c>
      <c r="C390" s="201"/>
      <c r="D390" s="45" t="str">
        <f t="shared" si="75"/>
        <v/>
      </c>
      <c r="E390" s="45" t="str">
        <f t="shared" si="76"/>
        <v/>
      </c>
      <c r="F390" s="195"/>
      <c r="G390" s="202"/>
      <c r="H390" s="195"/>
      <c r="I390" s="45" t="str">
        <f>IF(OR(G390="",H390="",U390=""),"",IFERROR(VLOOKUP(G390&amp;H390&amp;U390,※編集不可※選択項目!$K$3:$P$51,5,FALSE),"該当なし"))</f>
        <v/>
      </c>
      <c r="J390" s="203"/>
      <c r="K390" s="195"/>
      <c r="L390" s="45" t="str">
        <f t="shared" si="84"/>
        <v/>
      </c>
      <c r="M390" s="195"/>
      <c r="N390" s="195"/>
      <c r="O390" s="45"/>
      <c r="P390" s="45"/>
      <c r="Q390" s="45"/>
      <c r="R390" s="45"/>
      <c r="S390" s="46" t="str">
        <f t="shared" si="77"/>
        <v/>
      </c>
      <c r="T390" s="204"/>
      <c r="U390" s="205"/>
      <c r="V390" s="206"/>
      <c r="W390" s="205"/>
      <c r="X390" s="206"/>
      <c r="Y390" s="195"/>
      <c r="Z390" s="207"/>
      <c r="AA390" s="203"/>
      <c r="AB390" s="208"/>
      <c r="AC390" s="70"/>
      <c r="AD390" s="28" t="e">
        <f>INDEX(※編集不可※選択項目!$P$3:$P$51,MATCH(入力例!G390&amp;入力例!H390&amp;入力例!I390,※編集不可※選択項目!$Q$3:$Q$51,0))</f>
        <v>#N/A</v>
      </c>
      <c r="AE390" s="28" t="str">
        <f>IF(I390&lt;&gt;"該当なし","",
IF(G390&amp;H390=※編集不可※選択項目!$J$3,VLOOKUP(入力例!U390,※編集不可※選択項目!$N$2:$P$13,3,TRUE),
IF(G390&amp;H390=※編集不可※選択項目!$J$15,VLOOKUP(入力例!U390,※編集不可※選択項目!$N$14:$P$25,3,TRUE),
IF(G390&amp;H390=※編集不可※選択項目!$J$27,VLOOKUP(入力例!U390,※編集不可※選択項目!$N$26:$P$41,3,TRUE),
IF(G390&amp;H390=※編集不可※選択項目!$J$43,VLOOKUP(入力例!U390,※編集不可※選択項目!$N$42:$P$46,3,TRUE),
IF(G390&amp;H390=※編集不可※選択項目!$J$48,VLOOKUP(入力例!U390,※編集不可※選択項目!$N$48:$P$51,3,TRUE),""))))))</f>
        <v/>
      </c>
      <c r="AF390" s="29" t="e">
        <f>VLOOKUP(Y390&amp;G390&amp;H390,※編集不可※選択項目!U:V,2,FALSE)</f>
        <v>#N/A</v>
      </c>
      <c r="AG390" s="28" t="str">
        <f t="shared" si="78"/>
        <v/>
      </c>
      <c r="AH390" s="29" t="str">
        <f t="shared" si="71"/>
        <v/>
      </c>
      <c r="AI390" s="197"/>
      <c r="AJ390" s="197"/>
      <c r="AK390" s="198"/>
      <c r="AL390" s="152">
        <f t="shared" si="79"/>
        <v>0</v>
      </c>
      <c r="AM390" s="152">
        <f t="shared" si="80"/>
        <v>0</v>
      </c>
      <c r="AN390" s="152">
        <f t="shared" si="73"/>
        <v>0</v>
      </c>
      <c r="AO390" s="152" t="str">
        <f t="shared" si="81"/>
        <v/>
      </c>
      <c r="AP390" s="209">
        <f t="shared" si="82"/>
        <v>0</v>
      </c>
      <c r="AQ390" s="209">
        <f t="shared" si="83"/>
        <v>0</v>
      </c>
    </row>
    <row r="391" spans="1:43" s="29" customFormat="1" ht="25" customHeight="1">
      <c r="A391" s="201">
        <f t="shared" si="74"/>
        <v>380</v>
      </c>
      <c r="B391" s="49" t="str">
        <f t="shared" si="72"/>
        <v/>
      </c>
      <c r="C391" s="201"/>
      <c r="D391" s="45" t="str">
        <f t="shared" si="75"/>
        <v/>
      </c>
      <c r="E391" s="45" t="str">
        <f t="shared" si="76"/>
        <v/>
      </c>
      <c r="F391" s="195"/>
      <c r="G391" s="202"/>
      <c r="H391" s="195"/>
      <c r="I391" s="45" t="str">
        <f>IF(OR(G391="",H391="",U391=""),"",IFERROR(VLOOKUP(G391&amp;H391&amp;U391,※編集不可※選択項目!$K$3:$P$51,5,FALSE),"該当なし"))</f>
        <v/>
      </c>
      <c r="J391" s="203"/>
      <c r="K391" s="195"/>
      <c r="L391" s="45" t="str">
        <f t="shared" si="84"/>
        <v/>
      </c>
      <c r="M391" s="195"/>
      <c r="N391" s="195"/>
      <c r="O391" s="45"/>
      <c r="P391" s="45"/>
      <c r="Q391" s="45"/>
      <c r="R391" s="45"/>
      <c r="S391" s="46" t="str">
        <f t="shared" si="77"/>
        <v/>
      </c>
      <c r="T391" s="204"/>
      <c r="U391" s="205"/>
      <c r="V391" s="206"/>
      <c r="W391" s="205"/>
      <c r="X391" s="206"/>
      <c r="Y391" s="195"/>
      <c r="Z391" s="207"/>
      <c r="AA391" s="203"/>
      <c r="AB391" s="208"/>
      <c r="AC391" s="70"/>
      <c r="AD391" s="28" t="e">
        <f>INDEX(※編集不可※選択項目!$P$3:$P$51,MATCH(入力例!G391&amp;入力例!H391&amp;入力例!I391,※編集不可※選択項目!$Q$3:$Q$51,0))</f>
        <v>#N/A</v>
      </c>
      <c r="AE391" s="28" t="str">
        <f>IF(I391&lt;&gt;"該当なし","",
IF(G391&amp;H391=※編集不可※選択項目!$J$3,VLOOKUP(入力例!U391,※編集不可※選択項目!$N$2:$P$13,3,TRUE),
IF(G391&amp;H391=※編集不可※選択項目!$J$15,VLOOKUP(入力例!U391,※編集不可※選択項目!$N$14:$P$25,3,TRUE),
IF(G391&amp;H391=※編集不可※選択項目!$J$27,VLOOKUP(入力例!U391,※編集不可※選択項目!$N$26:$P$41,3,TRUE),
IF(G391&amp;H391=※編集不可※選択項目!$J$43,VLOOKUP(入力例!U391,※編集不可※選択項目!$N$42:$P$46,3,TRUE),
IF(G391&amp;H391=※編集不可※選択項目!$J$48,VLOOKUP(入力例!U391,※編集不可※選択項目!$N$48:$P$51,3,TRUE),""))))))</f>
        <v/>
      </c>
      <c r="AF391" s="29" t="e">
        <f>VLOOKUP(Y391&amp;G391&amp;H391,※編集不可※選択項目!U:V,2,FALSE)</f>
        <v>#N/A</v>
      </c>
      <c r="AG391" s="28" t="str">
        <f t="shared" si="78"/>
        <v/>
      </c>
      <c r="AH391" s="29" t="str">
        <f t="shared" si="71"/>
        <v/>
      </c>
      <c r="AI391" s="197"/>
      <c r="AJ391" s="197"/>
      <c r="AK391" s="198"/>
      <c r="AL391" s="152">
        <f t="shared" si="79"/>
        <v>0</v>
      </c>
      <c r="AM391" s="152">
        <f t="shared" si="80"/>
        <v>0</v>
      </c>
      <c r="AN391" s="152">
        <f t="shared" si="73"/>
        <v>0</v>
      </c>
      <c r="AO391" s="152" t="str">
        <f t="shared" si="81"/>
        <v/>
      </c>
      <c r="AP391" s="209">
        <f t="shared" si="82"/>
        <v>0</v>
      </c>
      <c r="AQ391" s="209">
        <f t="shared" si="83"/>
        <v>0</v>
      </c>
    </row>
    <row r="392" spans="1:43" s="29" customFormat="1" ht="25" customHeight="1">
      <c r="A392" s="201">
        <f t="shared" si="74"/>
        <v>381</v>
      </c>
      <c r="B392" s="49" t="str">
        <f t="shared" si="72"/>
        <v/>
      </c>
      <c r="C392" s="201"/>
      <c r="D392" s="45" t="str">
        <f t="shared" si="75"/>
        <v/>
      </c>
      <c r="E392" s="45" t="str">
        <f t="shared" si="76"/>
        <v/>
      </c>
      <c r="F392" s="195"/>
      <c r="G392" s="202"/>
      <c r="H392" s="195"/>
      <c r="I392" s="45" t="str">
        <f>IF(OR(G392="",H392="",U392=""),"",IFERROR(VLOOKUP(G392&amp;H392&amp;U392,※編集不可※選択項目!$K$3:$P$51,5,FALSE),"該当なし"))</f>
        <v/>
      </c>
      <c r="J392" s="203"/>
      <c r="K392" s="195"/>
      <c r="L392" s="45" t="str">
        <f t="shared" si="84"/>
        <v/>
      </c>
      <c r="M392" s="195"/>
      <c r="N392" s="195"/>
      <c r="O392" s="45"/>
      <c r="P392" s="45"/>
      <c r="Q392" s="45"/>
      <c r="R392" s="45"/>
      <c r="S392" s="46" t="str">
        <f t="shared" si="77"/>
        <v/>
      </c>
      <c r="T392" s="204"/>
      <c r="U392" s="205"/>
      <c r="V392" s="206"/>
      <c r="W392" s="205"/>
      <c r="X392" s="206"/>
      <c r="Y392" s="195"/>
      <c r="Z392" s="207"/>
      <c r="AA392" s="203"/>
      <c r="AB392" s="208"/>
      <c r="AC392" s="70"/>
      <c r="AD392" s="28" t="e">
        <f>INDEX(※編集不可※選択項目!$P$3:$P$51,MATCH(入力例!G392&amp;入力例!H392&amp;入力例!I392,※編集不可※選択項目!$Q$3:$Q$51,0))</f>
        <v>#N/A</v>
      </c>
      <c r="AE392" s="28" t="str">
        <f>IF(I392&lt;&gt;"該当なし","",
IF(G392&amp;H392=※編集不可※選択項目!$J$3,VLOOKUP(入力例!U392,※編集不可※選択項目!$N$2:$P$13,3,TRUE),
IF(G392&amp;H392=※編集不可※選択項目!$J$15,VLOOKUP(入力例!U392,※編集不可※選択項目!$N$14:$P$25,3,TRUE),
IF(G392&amp;H392=※編集不可※選択項目!$J$27,VLOOKUP(入力例!U392,※編集不可※選択項目!$N$26:$P$41,3,TRUE),
IF(G392&amp;H392=※編集不可※選択項目!$J$43,VLOOKUP(入力例!U392,※編集不可※選択項目!$N$42:$P$46,3,TRUE),
IF(G392&amp;H392=※編集不可※選択項目!$J$48,VLOOKUP(入力例!U392,※編集不可※選択項目!$N$48:$P$51,3,TRUE),""))))))</f>
        <v/>
      </c>
      <c r="AF392" s="29" t="e">
        <f>VLOOKUP(Y392&amp;G392&amp;H392,※編集不可※選択項目!U:V,2,FALSE)</f>
        <v>#N/A</v>
      </c>
      <c r="AG392" s="28" t="str">
        <f t="shared" si="78"/>
        <v/>
      </c>
      <c r="AH392" s="29" t="str">
        <f t="shared" si="71"/>
        <v/>
      </c>
      <c r="AI392" s="197"/>
      <c r="AJ392" s="197"/>
      <c r="AK392" s="198"/>
      <c r="AL392" s="152">
        <f t="shared" si="79"/>
        <v>0</v>
      </c>
      <c r="AM392" s="152">
        <f t="shared" si="80"/>
        <v>0</v>
      </c>
      <c r="AN392" s="152">
        <f t="shared" si="73"/>
        <v>0</v>
      </c>
      <c r="AO392" s="152" t="str">
        <f t="shared" si="81"/>
        <v/>
      </c>
      <c r="AP392" s="209">
        <f t="shared" si="82"/>
        <v>0</v>
      </c>
      <c r="AQ392" s="209">
        <f t="shared" si="83"/>
        <v>0</v>
      </c>
    </row>
    <row r="393" spans="1:43" s="29" customFormat="1" ht="25" customHeight="1">
      <c r="A393" s="201">
        <f t="shared" si="74"/>
        <v>382</v>
      </c>
      <c r="B393" s="49" t="str">
        <f t="shared" si="72"/>
        <v/>
      </c>
      <c r="C393" s="201"/>
      <c r="D393" s="45" t="str">
        <f t="shared" si="75"/>
        <v/>
      </c>
      <c r="E393" s="45" t="str">
        <f t="shared" si="76"/>
        <v/>
      </c>
      <c r="F393" s="195"/>
      <c r="G393" s="202"/>
      <c r="H393" s="195"/>
      <c r="I393" s="45" t="str">
        <f>IF(OR(G393="",H393="",U393=""),"",IFERROR(VLOOKUP(G393&amp;H393&amp;U393,※編集不可※選択項目!$K$3:$P$51,5,FALSE),"該当なし"))</f>
        <v/>
      </c>
      <c r="J393" s="203"/>
      <c r="K393" s="195"/>
      <c r="L393" s="45" t="str">
        <f t="shared" si="84"/>
        <v/>
      </c>
      <c r="M393" s="195"/>
      <c r="N393" s="195"/>
      <c r="O393" s="45"/>
      <c r="P393" s="45"/>
      <c r="Q393" s="45"/>
      <c r="R393" s="45"/>
      <c r="S393" s="46" t="str">
        <f t="shared" si="77"/>
        <v/>
      </c>
      <c r="T393" s="204"/>
      <c r="U393" s="205"/>
      <c r="V393" s="206"/>
      <c r="W393" s="205"/>
      <c r="X393" s="206"/>
      <c r="Y393" s="195"/>
      <c r="Z393" s="207"/>
      <c r="AA393" s="203"/>
      <c r="AB393" s="208"/>
      <c r="AC393" s="70"/>
      <c r="AD393" s="28" t="e">
        <f>INDEX(※編集不可※選択項目!$P$3:$P$51,MATCH(入力例!G393&amp;入力例!H393&amp;入力例!I393,※編集不可※選択項目!$Q$3:$Q$51,0))</f>
        <v>#N/A</v>
      </c>
      <c r="AE393" s="28" t="str">
        <f>IF(I393&lt;&gt;"該当なし","",
IF(G393&amp;H393=※編集不可※選択項目!$J$3,VLOOKUP(入力例!U393,※編集不可※選択項目!$N$2:$P$13,3,TRUE),
IF(G393&amp;H393=※編集不可※選択項目!$J$15,VLOOKUP(入力例!U393,※編集不可※選択項目!$N$14:$P$25,3,TRUE),
IF(G393&amp;H393=※編集不可※選択項目!$J$27,VLOOKUP(入力例!U393,※編集不可※選択項目!$N$26:$P$41,3,TRUE),
IF(G393&amp;H393=※編集不可※選択項目!$J$43,VLOOKUP(入力例!U393,※編集不可※選択項目!$N$42:$P$46,3,TRUE),
IF(G393&amp;H393=※編集不可※選択項目!$J$48,VLOOKUP(入力例!U393,※編集不可※選択項目!$N$48:$P$51,3,TRUE),""))))))</f>
        <v/>
      </c>
      <c r="AF393" s="29" t="e">
        <f>VLOOKUP(Y393&amp;G393&amp;H393,※編集不可※選択項目!U:V,2,FALSE)</f>
        <v>#N/A</v>
      </c>
      <c r="AG393" s="28" t="str">
        <f t="shared" si="78"/>
        <v/>
      </c>
      <c r="AH393" s="29" t="str">
        <f t="shared" si="71"/>
        <v/>
      </c>
      <c r="AI393" s="197"/>
      <c r="AJ393" s="197"/>
      <c r="AK393" s="198"/>
      <c r="AL393" s="152">
        <f t="shared" si="79"/>
        <v>0</v>
      </c>
      <c r="AM393" s="152">
        <f t="shared" si="80"/>
        <v>0</v>
      </c>
      <c r="AN393" s="152">
        <f t="shared" si="73"/>
        <v>0</v>
      </c>
      <c r="AO393" s="152" t="str">
        <f t="shared" si="81"/>
        <v/>
      </c>
      <c r="AP393" s="209">
        <f t="shared" si="82"/>
        <v>0</v>
      </c>
      <c r="AQ393" s="209">
        <f t="shared" si="83"/>
        <v>0</v>
      </c>
    </row>
    <row r="394" spans="1:43" s="29" customFormat="1" ht="25" customHeight="1">
      <c r="A394" s="201">
        <f t="shared" si="74"/>
        <v>383</v>
      </c>
      <c r="B394" s="49" t="str">
        <f t="shared" si="72"/>
        <v/>
      </c>
      <c r="C394" s="201"/>
      <c r="D394" s="45" t="str">
        <f t="shared" si="75"/>
        <v/>
      </c>
      <c r="E394" s="45" t="str">
        <f t="shared" si="76"/>
        <v/>
      </c>
      <c r="F394" s="195"/>
      <c r="G394" s="202"/>
      <c r="H394" s="195"/>
      <c r="I394" s="45" t="str">
        <f>IF(OR(G394="",H394="",U394=""),"",IFERROR(VLOOKUP(G394&amp;H394&amp;U394,※編集不可※選択項目!$K$3:$P$51,5,FALSE),"該当なし"))</f>
        <v/>
      </c>
      <c r="J394" s="203"/>
      <c r="K394" s="195"/>
      <c r="L394" s="45" t="str">
        <f t="shared" si="84"/>
        <v/>
      </c>
      <c r="M394" s="195"/>
      <c r="N394" s="195"/>
      <c r="O394" s="45"/>
      <c r="P394" s="45"/>
      <c r="Q394" s="45"/>
      <c r="R394" s="45"/>
      <c r="S394" s="46" t="str">
        <f t="shared" si="77"/>
        <v/>
      </c>
      <c r="T394" s="204"/>
      <c r="U394" s="205"/>
      <c r="V394" s="206"/>
      <c r="W394" s="205"/>
      <c r="X394" s="206"/>
      <c r="Y394" s="195"/>
      <c r="Z394" s="207"/>
      <c r="AA394" s="203"/>
      <c r="AB394" s="208"/>
      <c r="AC394" s="70"/>
      <c r="AD394" s="28" t="e">
        <f>INDEX(※編集不可※選択項目!$P$3:$P$51,MATCH(入力例!G394&amp;入力例!H394&amp;入力例!I394,※編集不可※選択項目!$Q$3:$Q$51,0))</f>
        <v>#N/A</v>
      </c>
      <c r="AE394" s="28" t="str">
        <f>IF(I394&lt;&gt;"該当なし","",
IF(G394&amp;H394=※編集不可※選択項目!$J$3,VLOOKUP(入力例!U394,※編集不可※選択項目!$N$2:$P$13,3,TRUE),
IF(G394&amp;H394=※編集不可※選択項目!$J$15,VLOOKUP(入力例!U394,※編集不可※選択項目!$N$14:$P$25,3,TRUE),
IF(G394&amp;H394=※編集不可※選択項目!$J$27,VLOOKUP(入力例!U394,※編集不可※選択項目!$N$26:$P$41,3,TRUE),
IF(G394&amp;H394=※編集不可※選択項目!$J$43,VLOOKUP(入力例!U394,※編集不可※選択項目!$N$42:$P$46,3,TRUE),
IF(G394&amp;H394=※編集不可※選択項目!$J$48,VLOOKUP(入力例!U394,※編集不可※選択項目!$N$48:$P$51,3,TRUE),""))))))</f>
        <v/>
      </c>
      <c r="AF394" s="29" t="e">
        <f>VLOOKUP(Y394&amp;G394&amp;H394,※編集不可※選択項目!U:V,2,FALSE)</f>
        <v>#N/A</v>
      </c>
      <c r="AG394" s="28" t="str">
        <f t="shared" si="78"/>
        <v/>
      </c>
      <c r="AH394" s="29" t="str">
        <f t="shared" si="71"/>
        <v/>
      </c>
      <c r="AI394" s="197"/>
      <c r="AJ394" s="197"/>
      <c r="AK394" s="198"/>
      <c r="AL394" s="152">
        <f t="shared" si="79"/>
        <v>0</v>
      </c>
      <c r="AM394" s="152">
        <f t="shared" si="80"/>
        <v>0</v>
      </c>
      <c r="AN394" s="152">
        <f t="shared" si="73"/>
        <v>0</v>
      </c>
      <c r="AO394" s="152" t="str">
        <f t="shared" si="81"/>
        <v/>
      </c>
      <c r="AP394" s="209">
        <f t="shared" si="82"/>
        <v>0</v>
      </c>
      <c r="AQ394" s="209">
        <f t="shared" si="83"/>
        <v>0</v>
      </c>
    </row>
    <row r="395" spans="1:43" s="29" customFormat="1" ht="25" customHeight="1">
      <c r="A395" s="201">
        <f t="shared" si="74"/>
        <v>384</v>
      </c>
      <c r="B395" s="49" t="str">
        <f t="shared" si="72"/>
        <v/>
      </c>
      <c r="C395" s="201"/>
      <c r="D395" s="45" t="str">
        <f t="shared" si="75"/>
        <v/>
      </c>
      <c r="E395" s="45" t="str">
        <f t="shared" si="76"/>
        <v/>
      </c>
      <c r="F395" s="195"/>
      <c r="G395" s="202"/>
      <c r="H395" s="195"/>
      <c r="I395" s="45" t="str">
        <f>IF(OR(G395="",H395="",U395=""),"",IFERROR(VLOOKUP(G395&amp;H395&amp;U395,※編集不可※選択項目!$K$3:$P$51,5,FALSE),"該当なし"))</f>
        <v/>
      </c>
      <c r="J395" s="203"/>
      <c r="K395" s="195"/>
      <c r="L395" s="45" t="str">
        <f t="shared" si="84"/>
        <v/>
      </c>
      <c r="M395" s="195"/>
      <c r="N395" s="195"/>
      <c r="O395" s="45"/>
      <c r="P395" s="45"/>
      <c r="Q395" s="45"/>
      <c r="R395" s="45"/>
      <c r="S395" s="46" t="str">
        <f t="shared" si="77"/>
        <v/>
      </c>
      <c r="T395" s="204"/>
      <c r="U395" s="205"/>
      <c r="V395" s="206"/>
      <c r="W395" s="205"/>
      <c r="X395" s="206"/>
      <c r="Y395" s="195"/>
      <c r="Z395" s="207"/>
      <c r="AA395" s="203"/>
      <c r="AB395" s="208"/>
      <c r="AC395" s="70"/>
      <c r="AD395" s="28" t="e">
        <f>INDEX(※編集不可※選択項目!$P$3:$P$51,MATCH(入力例!G395&amp;入力例!H395&amp;入力例!I395,※編集不可※選択項目!$Q$3:$Q$51,0))</f>
        <v>#N/A</v>
      </c>
      <c r="AE395" s="28" t="str">
        <f>IF(I395&lt;&gt;"該当なし","",
IF(G395&amp;H395=※編集不可※選択項目!$J$3,VLOOKUP(入力例!U395,※編集不可※選択項目!$N$2:$P$13,3,TRUE),
IF(G395&amp;H395=※編集不可※選択項目!$J$15,VLOOKUP(入力例!U395,※編集不可※選択項目!$N$14:$P$25,3,TRUE),
IF(G395&amp;H395=※編集不可※選択項目!$J$27,VLOOKUP(入力例!U395,※編集不可※選択項目!$N$26:$P$41,3,TRUE),
IF(G395&amp;H395=※編集不可※選択項目!$J$43,VLOOKUP(入力例!U395,※編集不可※選択項目!$N$42:$P$46,3,TRUE),
IF(G395&amp;H395=※編集不可※選択項目!$J$48,VLOOKUP(入力例!U395,※編集不可※選択項目!$N$48:$P$51,3,TRUE),""))))))</f>
        <v/>
      </c>
      <c r="AF395" s="29" t="e">
        <f>VLOOKUP(Y395&amp;G395&amp;H395,※編集不可※選択項目!U:V,2,FALSE)</f>
        <v>#N/A</v>
      </c>
      <c r="AG395" s="28" t="str">
        <f t="shared" si="78"/>
        <v/>
      </c>
      <c r="AH395" s="29" t="str">
        <f t="shared" ref="AH395:AH458" si="85">IF(K395="","","（"&amp;K395&amp;"）")</f>
        <v/>
      </c>
      <c r="AI395" s="197"/>
      <c r="AJ395" s="197"/>
      <c r="AK395" s="198"/>
      <c r="AL395" s="152">
        <f t="shared" si="79"/>
        <v>0</v>
      </c>
      <c r="AM395" s="152">
        <f t="shared" si="80"/>
        <v>0</v>
      </c>
      <c r="AN395" s="152">
        <f t="shared" si="73"/>
        <v>0</v>
      </c>
      <c r="AO395" s="152" t="str">
        <f t="shared" si="81"/>
        <v/>
      </c>
      <c r="AP395" s="209">
        <f t="shared" si="82"/>
        <v>0</v>
      </c>
      <c r="AQ395" s="209">
        <f t="shared" si="83"/>
        <v>0</v>
      </c>
    </row>
    <row r="396" spans="1:43" s="29" customFormat="1" ht="25" customHeight="1">
      <c r="A396" s="201">
        <f t="shared" si="74"/>
        <v>385</v>
      </c>
      <c r="B396" s="49" t="str">
        <f t="shared" ref="B396:B459" si="86">IF($C396="","","高効率空調")</f>
        <v/>
      </c>
      <c r="C396" s="201"/>
      <c r="D396" s="45" t="str">
        <f t="shared" si="75"/>
        <v/>
      </c>
      <c r="E396" s="45" t="str">
        <f t="shared" si="76"/>
        <v/>
      </c>
      <c r="F396" s="195"/>
      <c r="G396" s="202"/>
      <c r="H396" s="195"/>
      <c r="I396" s="45" t="str">
        <f>IF(OR(G396="",H396="",U396=""),"",IFERROR(VLOOKUP(G396&amp;H396&amp;U396,※編集不可※選択項目!$K$3:$P$51,5,FALSE),"該当なし"))</f>
        <v/>
      </c>
      <c r="J396" s="203"/>
      <c r="K396" s="195"/>
      <c r="L396" s="45" t="str">
        <f t="shared" si="84"/>
        <v/>
      </c>
      <c r="M396" s="195"/>
      <c r="N396" s="195"/>
      <c r="O396" s="45"/>
      <c r="P396" s="45"/>
      <c r="Q396" s="45"/>
      <c r="R396" s="45"/>
      <c r="S396" s="46" t="str">
        <f t="shared" si="77"/>
        <v/>
      </c>
      <c r="T396" s="204"/>
      <c r="U396" s="205"/>
      <c r="V396" s="206"/>
      <c r="W396" s="205"/>
      <c r="X396" s="206"/>
      <c r="Y396" s="195"/>
      <c r="Z396" s="207"/>
      <c r="AA396" s="203"/>
      <c r="AB396" s="208"/>
      <c r="AC396" s="70"/>
      <c r="AD396" s="28" t="e">
        <f>INDEX(※編集不可※選択項目!$P$3:$P$51,MATCH(入力例!G396&amp;入力例!H396&amp;入力例!I396,※編集不可※選択項目!$Q$3:$Q$51,0))</f>
        <v>#N/A</v>
      </c>
      <c r="AE396" s="28" t="str">
        <f>IF(I396&lt;&gt;"該当なし","",
IF(G396&amp;H396=※編集不可※選択項目!$J$3,VLOOKUP(入力例!U396,※編集不可※選択項目!$N$2:$P$13,3,TRUE),
IF(G396&amp;H396=※編集不可※選択項目!$J$15,VLOOKUP(入力例!U396,※編集不可※選択項目!$N$14:$P$25,3,TRUE),
IF(G396&amp;H396=※編集不可※選択項目!$J$27,VLOOKUP(入力例!U396,※編集不可※選択項目!$N$26:$P$41,3,TRUE),
IF(G396&amp;H396=※編集不可※選択項目!$J$43,VLOOKUP(入力例!U396,※編集不可※選択項目!$N$42:$P$46,3,TRUE),
IF(G396&amp;H396=※編集不可※選択項目!$J$48,VLOOKUP(入力例!U396,※編集不可※選択項目!$N$48:$P$51,3,TRUE),""))))))</f>
        <v/>
      </c>
      <c r="AF396" s="29" t="e">
        <f>VLOOKUP(Y396&amp;G396&amp;H396,※編集不可※選択項目!U:V,2,FALSE)</f>
        <v>#N/A</v>
      </c>
      <c r="AG396" s="28" t="str">
        <f t="shared" si="78"/>
        <v/>
      </c>
      <c r="AH396" s="29" t="str">
        <f t="shared" si="85"/>
        <v/>
      </c>
      <c r="AI396" s="197"/>
      <c r="AJ396" s="197"/>
      <c r="AK396" s="198"/>
      <c r="AL396" s="152">
        <f t="shared" si="79"/>
        <v>0</v>
      </c>
      <c r="AM396" s="152">
        <f t="shared" si="80"/>
        <v>0</v>
      </c>
      <c r="AN396" s="152">
        <f t="shared" ref="AN396:AN459" si="87">IF(AND($J396&lt;&gt;"",COUNTIF($J396,"*■*")&gt;0,$AA396=""),1,0)</f>
        <v>0</v>
      </c>
      <c r="AO396" s="152" t="str">
        <f t="shared" si="81"/>
        <v/>
      </c>
      <c r="AP396" s="209">
        <f t="shared" si="82"/>
        <v>0</v>
      </c>
      <c r="AQ396" s="209">
        <f t="shared" si="83"/>
        <v>0</v>
      </c>
    </row>
    <row r="397" spans="1:43" s="29" customFormat="1" ht="25" customHeight="1">
      <c r="A397" s="201">
        <f t="shared" ref="A397:A460" si="88">ROW()-11</f>
        <v>386</v>
      </c>
      <c r="B397" s="49" t="str">
        <f t="shared" si="86"/>
        <v/>
      </c>
      <c r="C397" s="201"/>
      <c r="D397" s="45" t="str">
        <f t="shared" ref="D397:D460" si="89">IF($B397&lt;&gt;"",$C$2,"")</f>
        <v/>
      </c>
      <c r="E397" s="45" t="str">
        <f t="shared" ref="E397:E460" si="90">IF($B397&lt;&gt;"",$F$2,"")</f>
        <v/>
      </c>
      <c r="F397" s="195"/>
      <c r="G397" s="202"/>
      <c r="H397" s="195"/>
      <c r="I397" s="45" t="str">
        <f>IF(OR(G397="",H397="",U397=""),"",IFERROR(VLOOKUP(G397&amp;H397&amp;U397,※編集不可※選択項目!$K$3:$P$51,5,FALSE),"該当なし"))</f>
        <v/>
      </c>
      <c r="J397" s="203"/>
      <c r="K397" s="195"/>
      <c r="L397" s="45" t="str">
        <f t="shared" si="84"/>
        <v/>
      </c>
      <c r="M397" s="195"/>
      <c r="N397" s="195"/>
      <c r="O397" s="45"/>
      <c r="P397" s="45"/>
      <c r="Q397" s="45"/>
      <c r="R397" s="45"/>
      <c r="S397" s="46" t="str">
        <f t="shared" ref="S397:S460" si="91">IF($M397="連結","連結前のすべての室外機が、基準を満たしていること",IF(U397="","",AG397))</f>
        <v/>
      </c>
      <c r="T397" s="204"/>
      <c r="U397" s="205"/>
      <c r="V397" s="206"/>
      <c r="W397" s="205"/>
      <c r="X397" s="206"/>
      <c r="Y397" s="195"/>
      <c r="Z397" s="207"/>
      <c r="AA397" s="203"/>
      <c r="AB397" s="208"/>
      <c r="AC397" s="70"/>
      <c r="AD397" s="28" t="e">
        <f>INDEX(※編集不可※選択項目!$P$3:$P$51,MATCH(入力例!G397&amp;入力例!H397&amp;入力例!I397,※編集不可※選択項目!$Q$3:$Q$51,0))</f>
        <v>#N/A</v>
      </c>
      <c r="AE397" s="28" t="str">
        <f>IF(I397&lt;&gt;"該当なし","",
IF(G397&amp;H397=※編集不可※選択項目!$J$3,VLOOKUP(入力例!U397,※編集不可※選択項目!$N$2:$P$13,3,TRUE),
IF(G397&amp;H397=※編集不可※選択項目!$J$15,VLOOKUP(入力例!U397,※編集不可※選択項目!$N$14:$P$25,3,TRUE),
IF(G397&amp;H397=※編集不可※選択項目!$J$27,VLOOKUP(入力例!U397,※編集不可※選択項目!$N$26:$P$41,3,TRUE),
IF(G397&amp;H397=※編集不可※選択項目!$J$43,VLOOKUP(入力例!U397,※編集不可※選択項目!$N$42:$P$46,3,TRUE),
IF(G397&amp;H397=※編集不可※選択項目!$J$48,VLOOKUP(入力例!U397,※編集不可※選択項目!$N$48:$P$51,3,TRUE),""))))))</f>
        <v/>
      </c>
      <c r="AF397" s="29" t="e">
        <f>VLOOKUP(Y397&amp;G397&amp;H397,※編集不可※選択項目!U:V,2,FALSE)</f>
        <v>#N/A</v>
      </c>
      <c r="AG397" s="28" t="str">
        <f t="shared" ref="AG397:AG460" si="92">IF(I397="該当なし",_xlfn.IFNA(ROUNDDOWN(AE397*AF397,1),""),_xlfn.IFNA(ROUNDDOWN(AD397*AF397,1),""))</f>
        <v/>
      </c>
      <c r="AH397" s="29" t="str">
        <f t="shared" si="85"/>
        <v/>
      </c>
      <c r="AI397" s="197"/>
      <c r="AJ397" s="197"/>
      <c r="AK397" s="198"/>
      <c r="AL397" s="152">
        <f t="shared" ref="AL397:AL460" si="93">IF(AND(($C397&lt;&gt;""),(OR($C$2="",$F$2="",$G$3="",F397="",G397="",H397="",J397="",M397="",N397="",T397="",U397="",V397="",W397="",X397="",Y397=""))),1,0)</f>
        <v>0</v>
      </c>
      <c r="AM397" s="152">
        <f t="shared" ref="AM397:AM460" si="94">IF(AND(M397="連結",N397=""),1,0)</f>
        <v>0</v>
      </c>
      <c r="AN397" s="152">
        <f t="shared" si="87"/>
        <v>0</v>
      </c>
      <c r="AO397" s="152" t="str">
        <f t="shared" ref="AO397:AO460" si="95">IF(L397="","",TEXT(L397,"G/標準"))</f>
        <v/>
      </c>
      <c r="AP397" s="209">
        <f t="shared" ref="AP397:AP460" si="96">IF(AO397="",0,COUNTIF($AO$12:$AO$1048576,AO397))</f>
        <v>0</v>
      </c>
      <c r="AQ397" s="209">
        <f t="shared" ref="AQ397:AQ460" si="97">IF(AND($T397&lt;&gt;"",$T397&lt;$S397),1,0)</f>
        <v>0</v>
      </c>
    </row>
    <row r="398" spans="1:43" s="29" customFormat="1" ht="25" customHeight="1">
      <c r="A398" s="201">
        <f t="shared" si="88"/>
        <v>387</v>
      </c>
      <c r="B398" s="49" t="str">
        <f t="shared" si="86"/>
        <v/>
      </c>
      <c r="C398" s="201"/>
      <c r="D398" s="45" t="str">
        <f t="shared" si="89"/>
        <v/>
      </c>
      <c r="E398" s="45" t="str">
        <f t="shared" si="90"/>
        <v/>
      </c>
      <c r="F398" s="195"/>
      <c r="G398" s="202"/>
      <c r="H398" s="195"/>
      <c r="I398" s="45" t="str">
        <f>IF(OR(G398="",H398="",U398=""),"",IFERROR(VLOOKUP(G398&amp;H398&amp;U398,※編集不可※選択項目!$K$3:$P$51,5,FALSE),"該当なし"))</f>
        <v/>
      </c>
      <c r="J398" s="203"/>
      <c r="K398" s="195"/>
      <c r="L398" s="45" t="str">
        <f t="shared" si="84"/>
        <v/>
      </c>
      <c r="M398" s="195"/>
      <c r="N398" s="195"/>
      <c r="O398" s="45"/>
      <c r="P398" s="45"/>
      <c r="Q398" s="45"/>
      <c r="R398" s="45"/>
      <c r="S398" s="46" t="str">
        <f t="shared" si="91"/>
        <v/>
      </c>
      <c r="T398" s="204"/>
      <c r="U398" s="205"/>
      <c r="V398" s="206"/>
      <c r="W398" s="205"/>
      <c r="X398" s="206"/>
      <c r="Y398" s="195"/>
      <c r="Z398" s="207"/>
      <c r="AA398" s="203"/>
      <c r="AB398" s="208"/>
      <c r="AC398" s="70"/>
      <c r="AD398" s="28" t="e">
        <f>INDEX(※編集不可※選択項目!$P$3:$P$51,MATCH(入力例!G398&amp;入力例!H398&amp;入力例!I398,※編集不可※選択項目!$Q$3:$Q$51,0))</f>
        <v>#N/A</v>
      </c>
      <c r="AE398" s="28" t="str">
        <f>IF(I398&lt;&gt;"該当なし","",
IF(G398&amp;H398=※編集不可※選択項目!$J$3,VLOOKUP(入力例!U398,※編集不可※選択項目!$N$2:$P$13,3,TRUE),
IF(G398&amp;H398=※編集不可※選択項目!$J$15,VLOOKUP(入力例!U398,※編集不可※選択項目!$N$14:$P$25,3,TRUE),
IF(G398&amp;H398=※編集不可※選択項目!$J$27,VLOOKUP(入力例!U398,※編集不可※選択項目!$N$26:$P$41,3,TRUE),
IF(G398&amp;H398=※編集不可※選択項目!$J$43,VLOOKUP(入力例!U398,※編集不可※選択項目!$N$42:$P$46,3,TRUE),
IF(G398&amp;H398=※編集不可※選択項目!$J$48,VLOOKUP(入力例!U398,※編集不可※選択項目!$N$48:$P$51,3,TRUE),""))))))</f>
        <v/>
      </c>
      <c r="AF398" s="29" t="e">
        <f>VLOOKUP(Y398&amp;G398&amp;H398,※編集不可※選択項目!U:V,2,FALSE)</f>
        <v>#N/A</v>
      </c>
      <c r="AG398" s="28" t="str">
        <f t="shared" si="92"/>
        <v/>
      </c>
      <c r="AH398" s="29" t="str">
        <f t="shared" si="85"/>
        <v/>
      </c>
      <c r="AI398" s="197"/>
      <c r="AJ398" s="197"/>
      <c r="AK398" s="198"/>
      <c r="AL398" s="152">
        <f t="shared" si="93"/>
        <v>0</v>
      </c>
      <c r="AM398" s="152">
        <f t="shared" si="94"/>
        <v>0</v>
      </c>
      <c r="AN398" s="152">
        <f t="shared" si="87"/>
        <v>0</v>
      </c>
      <c r="AO398" s="152" t="str">
        <f t="shared" si="95"/>
        <v/>
      </c>
      <c r="AP398" s="209">
        <f t="shared" si="96"/>
        <v>0</v>
      </c>
      <c r="AQ398" s="209">
        <f t="shared" si="97"/>
        <v>0</v>
      </c>
    </row>
    <row r="399" spans="1:43" s="29" customFormat="1" ht="25" customHeight="1">
      <c r="A399" s="201">
        <f t="shared" si="88"/>
        <v>388</v>
      </c>
      <c r="B399" s="49" t="str">
        <f t="shared" si="86"/>
        <v/>
      </c>
      <c r="C399" s="201"/>
      <c r="D399" s="45" t="str">
        <f t="shared" si="89"/>
        <v/>
      </c>
      <c r="E399" s="45" t="str">
        <f t="shared" si="90"/>
        <v/>
      </c>
      <c r="F399" s="195"/>
      <c r="G399" s="202"/>
      <c r="H399" s="195"/>
      <c r="I399" s="45" t="str">
        <f>IF(OR(G399="",H399="",U399=""),"",IFERROR(VLOOKUP(G399&amp;H399&amp;U399,※編集不可※選択項目!$K$3:$P$51,5,FALSE),"該当なし"))</f>
        <v/>
      </c>
      <c r="J399" s="203"/>
      <c r="K399" s="195"/>
      <c r="L399" s="45" t="str">
        <f t="shared" si="84"/>
        <v/>
      </c>
      <c r="M399" s="195"/>
      <c r="N399" s="195"/>
      <c r="O399" s="45"/>
      <c r="P399" s="45"/>
      <c r="Q399" s="45"/>
      <c r="R399" s="45"/>
      <c r="S399" s="46" t="str">
        <f t="shared" si="91"/>
        <v/>
      </c>
      <c r="T399" s="204"/>
      <c r="U399" s="205"/>
      <c r="V399" s="206"/>
      <c r="W399" s="205"/>
      <c r="X399" s="206"/>
      <c r="Y399" s="195"/>
      <c r="Z399" s="207"/>
      <c r="AA399" s="203"/>
      <c r="AB399" s="208"/>
      <c r="AC399" s="70"/>
      <c r="AD399" s="28" t="e">
        <f>INDEX(※編集不可※選択項目!$P$3:$P$51,MATCH(入力例!G399&amp;入力例!H399&amp;入力例!I399,※編集不可※選択項目!$Q$3:$Q$51,0))</f>
        <v>#N/A</v>
      </c>
      <c r="AE399" s="28" t="str">
        <f>IF(I399&lt;&gt;"該当なし","",
IF(G399&amp;H399=※編集不可※選択項目!$J$3,VLOOKUP(入力例!U399,※編集不可※選択項目!$N$2:$P$13,3,TRUE),
IF(G399&amp;H399=※編集不可※選択項目!$J$15,VLOOKUP(入力例!U399,※編集不可※選択項目!$N$14:$P$25,3,TRUE),
IF(G399&amp;H399=※編集不可※選択項目!$J$27,VLOOKUP(入力例!U399,※編集不可※選択項目!$N$26:$P$41,3,TRUE),
IF(G399&amp;H399=※編集不可※選択項目!$J$43,VLOOKUP(入力例!U399,※編集不可※選択項目!$N$42:$P$46,3,TRUE),
IF(G399&amp;H399=※編集不可※選択項目!$J$48,VLOOKUP(入力例!U399,※編集不可※選択項目!$N$48:$P$51,3,TRUE),""))))))</f>
        <v/>
      </c>
      <c r="AF399" s="29" t="e">
        <f>VLOOKUP(Y399&amp;G399&amp;H399,※編集不可※選択項目!U:V,2,FALSE)</f>
        <v>#N/A</v>
      </c>
      <c r="AG399" s="28" t="str">
        <f t="shared" si="92"/>
        <v/>
      </c>
      <c r="AH399" s="29" t="str">
        <f t="shared" si="85"/>
        <v/>
      </c>
      <c r="AI399" s="197"/>
      <c r="AJ399" s="197"/>
      <c r="AK399" s="198"/>
      <c r="AL399" s="152">
        <f t="shared" si="93"/>
        <v>0</v>
      </c>
      <c r="AM399" s="152">
        <f t="shared" si="94"/>
        <v>0</v>
      </c>
      <c r="AN399" s="152">
        <f t="shared" si="87"/>
        <v>0</v>
      </c>
      <c r="AO399" s="152" t="str">
        <f t="shared" si="95"/>
        <v/>
      </c>
      <c r="AP399" s="209">
        <f t="shared" si="96"/>
        <v>0</v>
      </c>
      <c r="AQ399" s="209">
        <f t="shared" si="97"/>
        <v>0</v>
      </c>
    </row>
    <row r="400" spans="1:43" s="29" customFormat="1" ht="25" customHeight="1">
      <c r="A400" s="201">
        <f t="shared" si="88"/>
        <v>389</v>
      </c>
      <c r="B400" s="49" t="str">
        <f t="shared" si="86"/>
        <v/>
      </c>
      <c r="C400" s="201"/>
      <c r="D400" s="45" t="str">
        <f t="shared" si="89"/>
        <v/>
      </c>
      <c r="E400" s="45" t="str">
        <f t="shared" si="90"/>
        <v/>
      </c>
      <c r="F400" s="195"/>
      <c r="G400" s="202"/>
      <c r="H400" s="195"/>
      <c r="I400" s="45" t="str">
        <f>IF(OR(G400="",H400="",U400=""),"",IFERROR(VLOOKUP(G400&amp;H400&amp;U400,※編集不可※選択項目!$K$3:$P$51,5,FALSE),"該当なし"))</f>
        <v/>
      </c>
      <c r="J400" s="203"/>
      <c r="K400" s="195"/>
      <c r="L400" s="45" t="str">
        <f t="shared" si="84"/>
        <v/>
      </c>
      <c r="M400" s="195"/>
      <c r="N400" s="195"/>
      <c r="O400" s="45"/>
      <c r="P400" s="45"/>
      <c r="Q400" s="45"/>
      <c r="R400" s="45"/>
      <c r="S400" s="46" t="str">
        <f t="shared" si="91"/>
        <v/>
      </c>
      <c r="T400" s="204"/>
      <c r="U400" s="205"/>
      <c r="V400" s="206"/>
      <c r="W400" s="205"/>
      <c r="X400" s="206"/>
      <c r="Y400" s="195"/>
      <c r="Z400" s="207"/>
      <c r="AA400" s="203"/>
      <c r="AB400" s="208"/>
      <c r="AC400" s="70"/>
      <c r="AD400" s="28" t="e">
        <f>INDEX(※編集不可※選択項目!$P$3:$P$51,MATCH(入力例!G400&amp;入力例!H400&amp;入力例!I400,※編集不可※選択項目!$Q$3:$Q$51,0))</f>
        <v>#N/A</v>
      </c>
      <c r="AE400" s="28" t="str">
        <f>IF(I400&lt;&gt;"該当なし","",
IF(G400&amp;H400=※編集不可※選択項目!$J$3,VLOOKUP(入力例!U400,※編集不可※選択項目!$N$2:$P$13,3,TRUE),
IF(G400&amp;H400=※編集不可※選択項目!$J$15,VLOOKUP(入力例!U400,※編集不可※選択項目!$N$14:$P$25,3,TRUE),
IF(G400&amp;H400=※編集不可※選択項目!$J$27,VLOOKUP(入力例!U400,※編集不可※選択項目!$N$26:$P$41,3,TRUE),
IF(G400&amp;H400=※編集不可※選択項目!$J$43,VLOOKUP(入力例!U400,※編集不可※選択項目!$N$42:$P$46,3,TRUE),
IF(G400&amp;H400=※編集不可※選択項目!$J$48,VLOOKUP(入力例!U400,※編集不可※選択項目!$N$48:$P$51,3,TRUE),""))))))</f>
        <v/>
      </c>
      <c r="AF400" s="29" t="e">
        <f>VLOOKUP(Y400&amp;G400&amp;H400,※編集不可※選択項目!U:V,2,FALSE)</f>
        <v>#N/A</v>
      </c>
      <c r="AG400" s="28" t="str">
        <f t="shared" si="92"/>
        <v/>
      </c>
      <c r="AH400" s="29" t="str">
        <f t="shared" si="85"/>
        <v/>
      </c>
      <c r="AI400" s="197"/>
      <c r="AJ400" s="197"/>
      <c r="AK400" s="198"/>
      <c r="AL400" s="152">
        <f t="shared" si="93"/>
        <v>0</v>
      </c>
      <c r="AM400" s="152">
        <f t="shared" si="94"/>
        <v>0</v>
      </c>
      <c r="AN400" s="152">
        <f t="shared" si="87"/>
        <v>0</v>
      </c>
      <c r="AO400" s="152" t="str">
        <f t="shared" si="95"/>
        <v/>
      </c>
      <c r="AP400" s="209">
        <f t="shared" si="96"/>
        <v>0</v>
      </c>
      <c r="AQ400" s="209">
        <f t="shared" si="97"/>
        <v>0</v>
      </c>
    </row>
    <row r="401" spans="1:43" s="29" customFormat="1" ht="25" customHeight="1">
      <c r="A401" s="201">
        <f t="shared" si="88"/>
        <v>390</v>
      </c>
      <c r="B401" s="49" t="str">
        <f t="shared" si="86"/>
        <v/>
      </c>
      <c r="C401" s="201"/>
      <c r="D401" s="45" t="str">
        <f t="shared" si="89"/>
        <v/>
      </c>
      <c r="E401" s="45" t="str">
        <f t="shared" si="90"/>
        <v/>
      </c>
      <c r="F401" s="195"/>
      <c r="G401" s="202"/>
      <c r="H401" s="195"/>
      <c r="I401" s="45" t="str">
        <f>IF(OR(G401="",H401="",U401=""),"",IFERROR(VLOOKUP(G401&amp;H401&amp;U401,※編集不可※選択項目!$K$3:$P$51,5,FALSE),"該当なし"))</f>
        <v/>
      </c>
      <c r="J401" s="203"/>
      <c r="K401" s="195"/>
      <c r="L401" s="45" t="str">
        <f t="shared" ref="L401:L464" si="98">IF(J401="","",J401&amp;"（"&amp;K401&amp;"）")</f>
        <v/>
      </c>
      <c r="M401" s="195"/>
      <c r="N401" s="195"/>
      <c r="O401" s="45"/>
      <c r="P401" s="45"/>
      <c r="Q401" s="45"/>
      <c r="R401" s="45"/>
      <c r="S401" s="46" t="str">
        <f t="shared" si="91"/>
        <v/>
      </c>
      <c r="T401" s="204"/>
      <c r="U401" s="205"/>
      <c r="V401" s="206"/>
      <c r="W401" s="205"/>
      <c r="X401" s="206"/>
      <c r="Y401" s="195"/>
      <c r="Z401" s="207"/>
      <c r="AA401" s="203"/>
      <c r="AB401" s="208"/>
      <c r="AC401" s="70"/>
      <c r="AD401" s="28" t="e">
        <f>INDEX(※編集不可※選択項目!$P$3:$P$51,MATCH(入力例!G401&amp;入力例!H401&amp;入力例!I401,※編集不可※選択項目!$Q$3:$Q$51,0))</f>
        <v>#N/A</v>
      </c>
      <c r="AE401" s="28" t="str">
        <f>IF(I401&lt;&gt;"該当なし","",
IF(G401&amp;H401=※編集不可※選択項目!$J$3,VLOOKUP(入力例!U401,※編集不可※選択項目!$N$2:$P$13,3,TRUE),
IF(G401&amp;H401=※編集不可※選択項目!$J$15,VLOOKUP(入力例!U401,※編集不可※選択項目!$N$14:$P$25,3,TRUE),
IF(G401&amp;H401=※編集不可※選択項目!$J$27,VLOOKUP(入力例!U401,※編集不可※選択項目!$N$26:$P$41,3,TRUE),
IF(G401&amp;H401=※編集不可※選択項目!$J$43,VLOOKUP(入力例!U401,※編集不可※選択項目!$N$42:$P$46,3,TRUE),
IF(G401&amp;H401=※編集不可※選択項目!$J$48,VLOOKUP(入力例!U401,※編集不可※選択項目!$N$48:$P$51,3,TRUE),""))))))</f>
        <v/>
      </c>
      <c r="AF401" s="29" t="e">
        <f>VLOOKUP(Y401&amp;G401&amp;H401,※編集不可※選択項目!U:V,2,FALSE)</f>
        <v>#N/A</v>
      </c>
      <c r="AG401" s="28" t="str">
        <f t="shared" si="92"/>
        <v/>
      </c>
      <c r="AH401" s="29" t="str">
        <f t="shared" si="85"/>
        <v/>
      </c>
      <c r="AI401" s="197"/>
      <c r="AJ401" s="197"/>
      <c r="AK401" s="198"/>
      <c r="AL401" s="152">
        <f t="shared" si="93"/>
        <v>0</v>
      </c>
      <c r="AM401" s="152">
        <f t="shared" si="94"/>
        <v>0</v>
      </c>
      <c r="AN401" s="152">
        <f t="shared" si="87"/>
        <v>0</v>
      </c>
      <c r="AO401" s="152" t="str">
        <f t="shared" si="95"/>
        <v/>
      </c>
      <c r="AP401" s="209">
        <f t="shared" si="96"/>
        <v>0</v>
      </c>
      <c r="AQ401" s="209">
        <f t="shared" si="97"/>
        <v>0</v>
      </c>
    </row>
    <row r="402" spans="1:43" s="29" customFormat="1" ht="25" customHeight="1">
      <c r="A402" s="201">
        <f t="shared" si="88"/>
        <v>391</v>
      </c>
      <c r="B402" s="49" t="str">
        <f t="shared" si="86"/>
        <v/>
      </c>
      <c r="C402" s="201"/>
      <c r="D402" s="45" t="str">
        <f t="shared" si="89"/>
        <v/>
      </c>
      <c r="E402" s="45" t="str">
        <f t="shared" si="90"/>
        <v/>
      </c>
      <c r="F402" s="195"/>
      <c r="G402" s="202"/>
      <c r="H402" s="195"/>
      <c r="I402" s="45" t="str">
        <f>IF(OR(G402="",H402="",U402=""),"",IFERROR(VLOOKUP(G402&amp;H402&amp;U402,※編集不可※選択項目!$K$3:$P$51,5,FALSE),"該当なし"))</f>
        <v/>
      </c>
      <c r="J402" s="203"/>
      <c r="K402" s="195"/>
      <c r="L402" s="45" t="str">
        <f t="shared" si="98"/>
        <v/>
      </c>
      <c r="M402" s="195"/>
      <c r="N402" s="195"/>
      <c r="O402" s="45"/>
      <c r="P402" s="45"/>
      <c r="Q402" s="45"/>
      <c r="R402" s="45"/>
      <c r="S402" s="46" t="str">
        <f t="shared" si="91"/>
        <v/>
      </c>
      <c r="T402" s="204"/>
      <c r="U402" s="205"/>
      <c r="V402" s="206"/>
      <c r="W402" s="205"/>
      <c r="X402" s="206"/>
      <c r="Y402" s="195"/>
      <c r="Z402" s="207"/>
      <c r="AA402" s="203"/>
      <c r="AB402" s="208"/>
      <c r="AC402" s="70"/>
      <c r="AD402" s="28" t="e">
        <f>INDEX(※編集不可※選択項目!$P$3:$P$51,MATCH(入力例!G402&amp;入力例!H402&amp;入力例!I402,※編集不可※選択項目!$Q$3:$Q$51,0))</f>
        <v>#N/A</v>
      </c>
      <c r="AE402" s="28" t="str">
        <f>IF(I402&lt;&gt;"該当なし","",
IF(G402&amp;H402=※編集不可※選択項目!$J$3,VLOOKUP(入力例!U402,※編集不可※選択項目!$N$2:$P$13,3,TRUE),
IF(G402&amp;H402=※編集不可※選択項目!$J$15,VLOOKUP(入力例!U402,※編集不可※選択項目!$N$14:$P$25,3,TRUE),
IF(G402&amp;H402=※編集不可※選択項目!$J$27,VLOOKUP(入力例!U402,※編集不可※選択項目!$N$26:$P$41,3,TRUE),
IF(G402&amp;H402=※編集不可※選択項目!$J$43,VLOOKUP(入力例!U402,※編集不可※選択項目!$N$42:$P$46,3,TRUE),
IF(G402&amp;H402=※編集不可※選択項目!$J$48,VLOOKUP(入力例!U402,※編集不可※選択項目!$N$48:$P$51,3,TRUE),""))))))</f>
        <v/>
      </c>
      <c r="AF402" s="29" t="e">
        <f>VLOOKUP(Y402&amp;G402&amp;H402,※編集不可※選択項目!U:V,2,FALSE)</f>
        <v>#N/A</v>
      </c>
      <c r="AG402" s="28" t="str">
        <f t="shared" si="92"/>
        <v/>
      </c>
      <c r="AH402" s="29" t="str">
        <f t="shared" si="85"/>
        <v/>
      </c>
      <c r="AI402" s="197"/>
      <c r="AJ402" s="197"/>
      <c r="AK402" s="198"/>
      <c r="AL402" s="152">
        <f t="shared" si="93"/>
        <v>0</v>
      </c>
      <c r="AM402" s="152">
        <f t="shared" si="94"/>
        <v>0</v>
      </c>
      <c r="AN402" s="152">
        <f t="shared" si="87"/>
        <v>0</v>
      </c>
      <c r="AO402" s="152" t="str">
        <f t="shared" si="95"/>
        <v/>
      </c>
      <c r="AP402" s="209">
        <f t="shared" si="96"/>
        <v>0</v>
      </c>
      <c r="AQ402" s="209">
        <f t="shared" si="97"/>
        <v>0</v>
      </c>
    </row>
    <row r="403" spans="1:43" s="29" customFormat="1" ht="25" customHeight="1">
      <c r="A403" s="201">
        <f t="shared" si="88"/>
        <v>392</v>
      </c>
      <c r="B403" s="49" t="str">
        <f t="shared" si="86"/>
        <v/>
      </c>
      <c r="C403" s="201"/>
      <c r="D403" s="45" t="str">
        <f t="shared" si="89"/>
        <v/>
      </c>
      <c r="E403" s="45" t="str">
        <f t="shared" si="90"/>
        <v/>
      </c>
      <c r="F403" s="195"/>
      <c r="G403" s="202"/>
      <c r="H403" s="195"/>
      <c r="I403" s="45" t="str">
        <f>IF(OR(G403="",H403="",U403=""),"",IFERROR(VLOOKUP(G403&amp;H403&amp;U403,※編集不可※選択項目!$K$3:$P$51,5,FALSE),"該当なし"))</f>
        <v/>
      </c>
      <c r="J403" s="203"/>
      <c r="K403" s="195"/>
      <c r="L403" s="45" t="str">
        <f t="shared" si="98"/>
        <v/>
      </c>
      <c r="M403" s="195"/>
      <c r="N403" s="195"/>
      <c r="O403" s="45"/>
      <c r="P403" s="45"/>
      <c r="Q403" s="45"/>
      <c r="R403" s="45"/>
      <c r="S403" s="46" t="str">
        <f t="shared" si="91"/>
        <v/>
      </c>
      <c r="T403" s="204"/>
      <c r="U403" s="205"/>
      <c r="V403" s="206"/>
      <c r="W403" s="205"/>
      <c r="X403" s="206"/>
      <c r="Y403" s="195"/>
      <c r="Z403" s="207"/>
      <c r="AA403" s="203"/>
      <c r="AB403" s="208"/>
      <c r="AC403" s="70"/>
      <c r="AD403" s="28" t="e">
        <f>INDEX(※編集不可※選択項目!$P$3:$P$51,MATCH(入力例!G403&amp;入力例!H403&amp;入力例!I403,※編集不可※選択項目!$Q$3:$Q$51,0))</f>
        <v>#N/A</v>
      </c>
      <c r="AE403" s="28" t="str">
        <f>IF(I403&lt;&gt;"該当なし","",
IF(G403&amp;H403=※編集不可※選択項目!$J$3,VLOOKUP(入力例!U403,※編集不可※選択項目!$N$2:$P$13,3,TRUE),
IF(G403&amp;H403=※編集不可※選択項目!$J$15,VLOOKUP(入力例!U403,※編集不可※選択項目!$N$14:$P$25,3,TRUE),
IF(G403&amp;H403=※編集不可※選択項目!$J$27,VLOOKUP(入力例!U403,※編集不可※選択項目!$N$26:$P$41,3,TRUE),
IF(G403&amp;H403=※編集不可※選択項目!$J$43,VLOOKUP(入力例!U403,※編集不可※選択項目!$N$42:$P$46,3,TRUE),
IF(G403&amp;H403=※編集不可※選択項目!$J$48,VLOOKUP(入力例!U403,※編集不可※選択項目!$N$48:$P$51,3,TRUE),""))))))</f>
        <v/>
      </c>
      <c r="AF403" s="29" t="e">
        <f>VLOOKUP(Y403&amp;G403&amp;H403,※編集不可※選択項目!U:V,2,FALSE)</f>
        <v>#N/A</v>
      </c>
      <c r="AG403" s="28" t="str">
        <f t="shared" si="92"/>
        <v/>
      </c>
      <c r="AH403" s="29" t="str">
        <f t="shared" si="85"/>
        <v/>
      </c>
      <c r="AI403" s="197"/>
      <c r="AJ403" s="197"/>
      <c r="AK403" s="198"/>
      <c r="AL403" s="152">
        <f t="shared" si="93"/>
        <v>0</v>
      </c>
      <c r="AM403" s="152">
        <f t="shared" si="94"/>
        <v>0</v>
      </c>
      <c r="AN403" s="152">
        <f t="shared" si="87"/>
        <v>0</v>
      </c>
      <c r="AO403" s="152" t="str">
        <f t="shared" si="95"/>
        <v/>
      </c>
      <c r="AP403" s="209">
        <f t="shared" si="96"/>
        <v>0</v>
      </c>
      <c r="AQ403" s="209">
        <f t="shared" si="97"/>
        <v>0</v>
      </c>
    </row>
    <row r="404" spans="1:43" s="29" customFormat="1" ht="25" customHeight="1">
      <c r="A404" s="201">
        <f t="shared" si="88"/>
        <v>393</v>
      </c>
      <c r="B404" s="49" t="str">
        <f t="shared" si="86"/>
        <v/>
      </c>
      <c r="C404" s="201"/>
      <c r="D404" s="45" t="str">
        <f t="shared" si="89"/>
        <v/>
      </c>
      <c r="E404" s="45" t="str">
        <f t="shared" si="90"/>
        <v/>
      </c>
      <c r="F404" s="195"/>
      <c r="G404" s="202"/>
      <c r="H404" s="195"/>
      <c r="I404" s="45" t="str">
        <f>IF(OR(G404="",H404="",U404=""),"",IFERROR(VLOOKUP(G404&amp;H404&amp;U404,※編集不可※選択項目!$K$3:$P$51,5,FALSE),"該当なし"))</f>
        <v/>
      </c>
      <c r="J404" s="203"/>
      <c r="K404" s="195"/>
      <c r="L404" s="45" t="str">
        <f t="shared" si="98"/>
        <v/>
      </c>
      <c r="M404" s="195"/>
      <c r="N404" s="195"/>
      <c r="O404" s="45"/>
      <c r="P404" s="45"/>
      <c r="Q404" s="45"/>
      <c r="R404" s="45"/>
      <c r="S404" s="46" t="str">
        <f t="shared" si="91"/>
        <v/>
      </c>
      <c r="T404" s="204"/>
      <c r="U404" s="205"/>
      <c r="V404" s="206"/>
      <c r="W404" s="205"/>
      <c r="X404" s="206"/>
      <c r="Y404" s="195"/>
      <c r="Z404" s="207"/>
      <c r="AA404" s="203"/>
      <c r="AB404" s="208"/>
      <c r="AC404" s="70"/>
      <c r="AD404" s="28" t="e">
        <f>INDEX(※編集不可※選択項目!$P$3:$P$51,MATCH(入力例!G404&amp;入力例!H404&amp;入力例!I404,※編集不可※選択項目!$Q$3:$Q$51,0))</f>
        <v>#N/A</v>
      </c>
      <c r="AE404" s="28" t="str">
        <f>IF(I404&lt;&gt;"該当なし","",
IF(G404&amp;H404=※編集不可※選択項目!$J$3,VLOOKUP(入力例!U404,※編集不可※選択項目!$N$2:$P$13,3,TRUE),
IF(G404&amp;H404=※編集不可※選択項目!$J$15,VLOOKUP(入力例!U404,※編集不可※選択項目!$N$14:$P$25,3,TRUE),
IF(G404&amp;H404=※編集不可※選択項目!$J$27,VLOOKUP(入力例!U404,※編集不可※選択項目!$N$26:$P$41,3,TRUE),
IF(G404&amp;H404=※編集不可※選択項目!$J$43,VLOOKUP(入力例!U404,※編集不可※選択項目!$N$42:$P$46,3,TRUE),
IF(G404&amp;H404=※編集不可※選択項目!$J$48,VLOOKUP(入力例!U404,※編集不可※選択項目!$N$48:$P$51,3,TRUE),""))))))</f>
        <v/>
      </c>
      <c r="AF404" s="29" t="e">
        <f>VLOOKUP(Y404&amp;G404&amp;H404,※編集不可※選択項目!U:V,2,FALSE)</f>
        <v>#N/A</v>
      </c>
      <c r="AG404" s="28" t="str">
        <f t="shared" si="92"/>
        <v/>
      </c>
      <c r="AH404" s="29" t="str">
        <f t="shared" si="85"/>
        <v/>
      </c>
      <c r="AI404" s="197"/>
      <c r="AJ404" s="197"/>
      <c r="AK404" s="198"/>
      <c r="AL404" s="152">
        <f t="shared" si="93"/>
        <v>0</v>
      </c>
      <c r="AM404" s="152">
        <f t="shared" si="94"/>
        <v>0</v>
      </c>
      <c r="AN404" s="152">
        <f t="shared" si="87"/>
        <v>0</v>
      </c>
      <c r="AO404" s="152" t="str">
        <f t="shared" si="95"/>
        <v/>
      </c>
      <c r="AP404" s="209">
        <f t="shared" si="96"/>
        <v>0</v>
      </c>
      <c r="AQ404" s="209">
        <f t="shared" si="97"/>
        <v>0</v>
      </c>
    </row>
    <row r="405" spans="1:43" s="29" customFormat="1" ht="25" customHeight="1">
      <c r="A405" s="201">
        <f t="shared" si="88"/>
        <v>394</v>
      </c>
      <c r="B405" s="49" t="str">
        <f t="shared" si="86"/>
        <v/>
      </c>
      <c r="C405" s="201"/>
      <c r="D405" s="45" t="str">
        <f t="shared" si="89"/>
        <v/>
      </c>
      <c r="E405" s="45" t="str">
        <f t="shared" si="90"/>
        <v/>
      </c>
      <c r="F405" s="195"/>
      <c r="G405" s="202"/>
      <c r="H405" s="195"/>
      <c r="I405" s="45" t="str">
        <f>IF(OR(G405="",H405="",U405=""),"",IFERROR(VLOOKUP(G405&amp;H405&amp;U405,※編集不可※選択項目!$K$3:$P$51,5,FALSE),"該当なし"))</f>
        <v/>
      </c>
      <c r="J405" s="203"/>
      <c r="K405" s="195"/>
      <c r="L405" s="45" t="str">
        <f t="shared" si="98"/>
        <v/>
      </c>
      <c r="M405" s="195"/>
      <c r="N405" s="195"/>
      <c r="O405" s="45"/>
      <c r="P405" s="45"/>
      <c r="Q405" s="45"/>
      <c r="R405" s="45"/>
      <c r="S405" s="46" t="str">
        <f t="shared" si="91"/>
        <v/>
      </c>
      <c r="T405" s="204"/>
      <c r="U405" s="205"/>
      <c r="V405" s="206"/>
      <c r="W405" s="205"/>
      <c r="X405" s="206"/>
      <c r="Y405" s="195"/>
      <c r="Z405" s="207"/>
      <c r="AA405" s="203"/>
      <c r="AB405" s="208"/>
      <c r="AC405" s="70"/>
      <c r="AD405" s="28" t="e">
        <f>INDEX(※編集不可※選択項目!$P$3:$P$51,MATCH(入力例!G405&amp;入力例!H405&amp;入力例!I405,※編集不可※選択項目!$Q$3:$Q$51,0))</f>
        <v>#N/A</v>
      </c>
      <c r="AE405" s="28" t="str">
        <f>IF(I405&lt;&gt;"該当なし","",
IF(G405&amp;H405=※編集不可※選択項目!$J$3,VLOOKUP(入力例!U405,※編集不可※選択項目!$N$2:$P$13,3,TRUE),
IF(G405&amp;H405=※編集不可※選択項目!$J$15,VLOOKUP(入力例!U405,※編集不可※選択項目!$N$14:$P$25,3,TRUE),
IF(G405&amp;H405=※編集不可※選択項目!$J$27,VLOOKUP(入力例!U405,※編集不可※選択項目!$N$26:$P$41,3,TRUE),
IF(G405&amp;H405=※編集不可※選択項目!$J$43,VLOOKUP(入力例!U405,※編集不可※選択項目!$N$42:$P$46,3,TRUE),
IF(G405&amp;H405=※編集不可※選択項目!$J$48,VLOOKUP(入力例!U405,※編集不可※選択項目!$N$48:$P$51,3,TRUE),""))))))</f>
        <v/>
      </c>
      <c r="AF405" s="29" t="e">
        <f>VLOOKUP(Y405&amp;G405&amp;H405,※編集不可※選択項目!U:V,2,FALSE)</f>
        <v>#N/A</v>
      </c>
      <c r="AG405" s="28" t="str">
        <f t="shared" si="92"/>
        <v/>
      </c>
      <c r="AH405" s="29" t="str">
        <f t="shared" si="85"/>
        <v/>
      </c>
      <c r="AI405" s="197"/>
      <c r="AJ405" s="197"/>
      <c r="AK405" s="198"/>
      <c r="AL405" s="152">
        <f t="shared" si="93"/>
        <v>0</v>
      </c>
      <c r="AM405" s="152">
        <f t="shared" si="94"/>
        <v>0</v>
      </c>
      <c r="AN405" s="152">
        <f t="shared" si="87"/>
        <v>0</v>
      </c>
      <c r="AO405" s="152" t="str">
        <f t="shared" si="95"/>
        <v/>
      </c>
      <c r="AP405" s="209">
        <f t="shared" si="96"/>
        <v>0</v>
      </c>
      <c r="AQ405" s="209">
        <f t="shared" si="97"/>
        <v>0</v>
      </c>
    </row>
    <row r="406" spans="1:43" s="29" customFormat="1" ht="25" customHeight="1">
      <c r="A406" s="201">
        <f t="shared" si="88"/>
        <v>395</v>
      </c>
      <c r="B406" s="49" t="str">
        <f t="shared" si="86"/>
        <v/>
      </c>
      <c r="C406" s="201"/>
      <c r="D406" s="45" t="str">
        <f t="shared" si="89"/>
        <v/>
      </c>
      <c r="E406" s="45" t="str">
        <f t="shared" si="90"/>
        <v/>
      </c>
      <c r="F406" s="195"/>
      <c r="G406" s="202"/>
      <c r="H406" s="195"/>
      <c r="I406" s="45" t="str">
        <f>IF(OR(G406="",H406="",U406=""),"",IFERROR(VLOOKUP(G406&amp;H406&amp;U406,※編集不可※選択項目!$K$3:$P$51,5,FALSE),"該当なし"))</f>
        <v/>
      </c>
      <c r="J406" s="203"/>
      <c r="K406" s="195"/>
      <c r="L406" s="45" t="str">
        <f t="shared" si="98"/>
        <v/>
      </c>
      <c r="M406" s="195"/>
      <c r="N406" s="195"/>
      <c r="O406" s="45"/>
      <c r="P406" s="45"/>
      <c r="Q406" s="45"/>
      <c r="R406" s="45"/>
      <c r="S406" s="46" t="str">
        <f t="shared" si="91"/>
        <v/>
      </c>
      <c r="T406" s="204"/>
      <c r="U406" s="205"/>
      <c r="V406" s="206"/>
      <c r="W406" s="205"/>
      <c r="X406" s="206"/>
      <c r="Y406" s="195"/>
      <c r="Z406" s="207"/>
      <c r="AA406" s="203"/>
      <c r="AB406" s="208"/>
      <c r="AC406" s="70"/>
      <c r="AD406" s="28" t="e">
        <f>INDEX(※編集不可※選択項目!$P$3:$P$51,MATCH(入力例!G406&amp;入力例!H406&amp;入力例!I406,※編集不可※選択項目!$Q$3:$Q$51,0))</f>
        <v>#N/A</v>
      </c>
      <c r="AE406" s="28" t="str">
        <f>IF(I406&lt;&gt;"該当なし","",
IF(G406&amp;H406=※編集不可※選択項目!$J$3,VLOOKUP(入力例!U406,※編集不可※選択項目!$N$2:$P$13,3,TRUE),
IF(G406&amp;H406=※編集不可※選択項目!$J$15,VLOOKUP(入力例!U406,※編集不可※選択項目!$N$14:$P$25,3,TRUE),
IF(G406&amp;H406=※編集不可※選択項目!$J$27,VLOOKUP(入力例!U406,※編集不可※選択項目!$N$26:$P$41,3,TRUE),
IF(G406&amp;H406=※編集不可※選択項目!$J$43,VLOOKUP(入力例!U406,※編集不可※選択項目!$N$42:$P$46,3,TRUE),
IF(G406&amp;H406=※編集不可※選択項目!$J$48,VLOOKUP(入力例!U406,※編集不可※選択項目!$N$48:$P$51,3,TRUE),""))))))</f>
        <v/>
      </c>
      <c r="AF406" s="29" t="e">
        <f>VLOOKUP(Y406&amp;G406&amp;H406,※編集不可※選択項目!U:V,2,FALSE)</f>
        <v>#N/A</v>
      </c>
      <c r="AG406" s="28" t="str">
        <f t="shared" si="92"/>
        <v/>
      </c>
      <c r="AH406" s="29" t="str">
        <f t="shared" si="85"/>
        <v/>
      </c>
      <c r="AI406" s="197"/>
      <c r="AJ406" s="197"/>
      <c r="AK406" s="198"/>
      <c r="AL406" s="152">
        <f t="shared" si="93"/>
        <v>0</v>
      </c>
      <c r="AM406" s="152">
        <f t="shared" si="94"/>
        <v>0</v>
      </c>
      <c r="AN406" s="152">
        <f t="shared" si="87"/>
        <v>0</v>
      </c>
      <c r="AO406" s="152" t="str">
        <f t="shared" si="95"/>
        <v/>
      </c>
      <c r="AP406" s="209">
        <f t="shared" si="96"/>
        <v>0</v>
      </c>
      <c r="AQ406" s="209">
        <f t="shared" si="97"/>
        <v>0</v>
      </c>
    </row>
    <row r="407" spans="1:43" s="29" customFormat="1" ht="25" customHeight="1">
      <c r="A407" s="201">
        <f t="shared" si="88"/>
        <v>396</v>
      </c>
      <c r="B407" s="49" t="str">
        <f t="shared" si="86"/>
        <v/>
      </c>
      <c r="C407" s="201"/>
      <c r="D407" s="45" t="str">
        <f t="shared" si="89"/>
        <v/>
      </c>
      <c r="E407" s="45" t="str">
        <f t="shared" si="90"/>
        <v/>
      </c>
      <c r="F407" s="195"/>
      <c r="G407" s="202"/>
      <c r="H407" s="195"/>
      <c r="I407" s="45" t="str">
        <f>IF(OR(G407="",H407="",U407=""),"",IFERROR(VLOOKUP(G407&amp;H407&amp;U407,※編集不可※選択項目!$K$3:$P$51,5,FALSE),"該当なし"))</f>
        <v/>
      </c>
      <c r="J407" s="203"/>
      <c r="K407" s="195"/>
      <c r="L407" s="45" t="str">
        <f t="shared" si="98"/>
        <v/>
      </c>
      <c r="M407" s="195"/>
      <c r="N407" s="195"/>
      <c r="O407" s="45"/>
      <c r="P407" s="45"/>
      <c r="Q407" s="45"/>
      <c r="R407" s="45"/>
      <c r="S407" s="46" t="str">
        <f t="shared" si="91"/>
        <v/>
      </c>
      <c r="T407" s="204"/>
      <c r="U407" s="205"/>
      <c r="V407" s="206"/>
      <c r="W407" s="205"/>
      <c r="X407" s="206"/>
      <c r="Y407" s="195"/>
      <c r="Z407" s="207"/>
      <c r="AA407" s="203"/>
      <c r="AB407" s="208"/>
      <c r="AC407" s="70"/>
      <c r="AD407" s="28" t="e">
        <f>INDEX(※編集不可※選択項目!$P$3:$P$51,MATCH(入力例!G407&amp;入力例!H407&amp;入力例!I407,※編集不可※選択項目!$Q$3:$Q$51,0))</f>
        <v>#N/A</v>
      </c>
      <c r="AE407" s="28" t="str">
        <f>IF(I407&lt;&gt;"該当なし","",
IF(G407&amp;H407=※編集不可※選択項目!$J$3,VLOOKUP(入力例!U407,※編集不可※選択項目!$N$2:$P$13,3,TRUE),
IF(G407&amp;H407=※編集不可※選択項目!$J$15,VLOOKUP(入力例!U407,※編集不可※選択項目!$N$14:$P$25,3,TRUE),
IF(G407&amp;H407=※編集不可※選択項目!$J$27,VLOOKUP(入力例!U407,※編集不可※選択項目!$N$26:$P$41,3,TRUE),
IF(G407&amp;H407=※編集不可※選択項目!$J$43,VLOOKUP(入力例!U407,※編集不可※選択項目!$N$42:$P$46,3,TRUE),
IF(G407&amp;H407=※編集不可※選択項目!$J$48,VLOOKUP(入力例!U407,※編集不可※選択項目!$N$48:$P$51,3,TRUE),""))))))</f>
        <v/>
      </c>
      <c r="AF407" s="29" t="e">
        <f>VLOOKUP(Y407&amp;G407&amp;H407,※編集不可※選択項目!U:V,2,FALSE)</f>
        <v>#N/A</v>
      </c>
      <c r="AG407" s="28" t="str">
        <f t="shared" si="92"/>
        <v/>
      </c>
      <c r="AH407" s="29" t="str">
        <f t="shared" si="85"/>
        <v/>
      </c>
      <c r="AI407" s="197"/>
      <c r="AJ407" s="197"/>
      <c r="AK407" s="198"/>
      <c r="AL407" s="152">
        <f t="shared" si="93"/>
        <v>0</v>
      </c>
      <c r="AM407" s="152">
        <f t="shared" si="94"/>
        <v>0</v>
      </c>
      <c r="AN407" s="152">
        <f t="shared" si="87"/>
        <v>0</v>
      </c>
      <c r="AO407" s="152" t="str">
        <f t="shared" si="95"/>
        <v/>
      </c>
      <c r="AP407" s="209">
        <f t="shared" si="96"/>
        <v>0</v>
      </c>
      <c r="AQ407" s="209">
        <f t="shared" si="97"/>
        <v>0</v>
      </c>
    </row>
    <row r="408" spans="1:43" s="29" customFormat="1" ht="25" customHeight="1">
      <c r="A408" s="201">
        <f t="shared" si="88"/>
        <v>397</v>
      </c>
      <c r="B408" s="49" t="str">
        <f t="shared" si="86"/>
        <v/>
      </c>
      <c r="C408" s="201"/>
      <c r="D408" s="45" t="str">
        <f t="shared" si="89"/>
        <v/>
      </c>
      <c r="E408" s="45" t="str">
        <f t="shared" si="90"/>
        <v/>
      </c>
      <c r="F408" s="195"/>
      <c r="G408" s="202"/>
      <c r="H408" s="195"/>
      <c r="I408" s="45" t="str">
        <f>IF(OR(G408="",H408="",U408=""),"",IFERROR(VLOOKUP(G408&amp;H408&amp;U408,※編集不可※選択項目!$K$3:$P$51,5,FALSE),"該当なし"))</f>
        <v/>
      </c>
      <c r="J408" s="203"/>
      <c r="K408" s="195"/>
      <c r="L408" s="45" t="str">
        <f t="shared" si="98"/>
        <v/>
      </c>
      <c r="M408" s="195"/>
      <c r="N408" s="195"/>
      <c r="O408" s="45"/>
      <c r="P408" s="45"/>
      <c r="Q408" s="45"/>
      <c r="R408" s="45"/>
      <c r="S408" s="46" t="str">
        <f t="shared" si="91"/>
        <v/>
      </c>
      <c r="T408" s="204"/>
      <c r="U408" s="205"/>
      <c r="V408" s="206"/>
      <c r="W408" s="205"/>
      <c r="X408" s="206"/>
      <c r="Y408" s="195"/>
      <c r="Z408" s="207"/>
      <c r="AA408" s="203"/>
      <c r="AB408" s="208"/>
      <c r="AC408" s="70"/>
      <c r="AD408" s="28" t="e">
        <f>INDEX(※編集不可※選択項目!$P$3:$P$51,MATCH(入力例!G408&amp;入力例!H408&amp;入力例!I408,※編集不可※選択項目!$Q$3:$Q$51,0))</f>
        <v>#N/A</v>
      </c>
      <c r="AE408" s="28" t="str">
        <f>IF(I408&lt;&gt;"該当なし","",
IF(G408&amp;H408=※編集不可※選択項目!$J$3,VLOOKUP(入力例!U408,※編集不可※選択項目!$N$2:$P$13,3,TRUE),
IF(G408&amp;H408=※編集不可※選択項目!$J$15,VLOOKUP(入力例!U408,※編集不可※選択項目!$N$14:$P$25,3,TRUE),
IF(G408&amp;H408=※編集不可※選択項目!$J$27,VLOOKUP(入力例!U408,※編集不可※選択項目!$N$26:$P$41,3,TRUE),
IF(G408&amp;H408=※編集不可※選択項目!$J$43,VLOOKUP(入力例!U408,※編集不可※選択項目!$N$42:$P$46,3,TRUE),
IF(G408&amp;H408=※編集不可※選択項目!$J$48,VLOOKUP(入力例!U408,※編集不可※選択項目!$N$48:$P$51,3,TRUE),""))))))</f>
        <v/>
      </c>
      <c r="AF408" s="29" t="e">
        <f>VLOOKUP(Y408&amp;G408&amp;H408,※編集不可※選択項目!U:V,2,FALSE)</f>
        <v>#N/A</v>
      </c>
      <c r="AG408" s="28" t="str">
        <f t="shared" si="92"/>
        <v/>
      </c>
      <c r="AH408" s="29" t="str">
        <f t="shared" si="85"/>
        <v/>
      </c>
      <c r="AI408" s="197"/>
      <c r="AJ408" s="197"/>
      <c r="AK408" s="198"/>
      <c r="AL408" s="152">
        <f t="shared" si="93"/>
        <v>0</v>
      </c>
      <c r="AM408" s="152">
        <f t="shared" si="94"/>
        <v>0</v>
      </c>
      <c r="AN408" s="152">
        <f t="shared" si="87"/>
        <v>0</v>
      </c>
      <c r="AO408" s="152" t="str">
        <f t="shared" si="95"/>
        <v/>
      </c>
      <c r="AP408" s="209">
        <f t="shared" si="96"/>
        <v>0</v>
      </c>
      <c r="AQ408" s="209">
        <f t="shared" si="97"/>
        <v>0</v>
      </c>
    </row>
    <row r="409" spans="1:43" s="29" customFormat="1" ht="25" customHeight="1">
      <c r="A409" s="201">
        <f t="shared" si="88"/>
        <v>398</v>
      </c>
      <c r="B409" s="49" t="str">
        <f t="shared" si="86"/>
        <v/>
      </c>
      <c r="C409" s="201"/>
      <c r="D409" s="45" t="str">
        <f t="shared" si="89"/>
        <v/>
      </c>
      <c r="E409" s="45" t="str">
        <f t="shared" si="90"/>
        <v/>
      </c>
      <c r="F409" s="195"/>
      <c r="G409" s="202"/>
      <c r="H409" s="195"/>
      <c r="I409" s="45" t="str">
        <f>IF(OR(G409="",H409="",U409=""),"",IFERROR(VLOOKUP(G409&amp;H409&amp;U409,※編集不可※選択項目!$K$3:$P$51,5,FALSE),"該当なし"))</f>
        <v/>
      </c>
      <c r="J409" s="203"/>
      <c r="K409" s="195"/>
      <c r="L409" s="45" t="str">
        <f t="shared" si="98"/>
        <v/>
      </c>
      <c r="M409" s="195"/>
      <c r="N409" s="195"/>
      <c r="O409" s="45"/>
      <c r="P409" s="45"/>
      <c r="Q409" s="45"/>
      <c r="R409" s="45"/>
      <c r="S409" s="46" t="str">
        <f t="shared" si="91"/>
        <v/>
      </c>
      <c r="T409" s="204"/>
      <c r="U409" s="205"/>
      <c r="V409" s="206"/>
      <c r="W409" s="205"/>
      <c r="X409" s="206"/>
      <c r="Y409" s="195"/>
      <c r="Z409" s="207"/>
      <c r="AA409" s="203"/>
      <c r="AB409" s="208"/>
      <c r="AC409" s="70"/>
      <c r="AD409" s="28" t="e">
        <f>INDEX(※編集不可※選択項目!$P$3:$P$51,MATCH(入力例!G409&amp;入力例!H409&amp;入力例!I409,※編集不可※選択項目!$Q$3:$Q$51,0))</f>
        <v>#N/A</v>
      </c>
      <c r="AE409" s="28" t="str">
        <f>IF(I409&lt;&gt;"該当なし","",
IF(G409&amp;H409=※編集不可※選択項目!$J$3,VLOOKUP(入力例!U409,※編集不可※選択項目!$N$2:$P$13,3,TRUE),
IF(G409&amp;H409=※編集不可※選択項目!$J$15,VLOOKUP(入力例!U409,※編集不可※選択項目!$N$14:$P$25,3,TRUE),
IF(G409&amp;H409=※編集不可※選択項目!$J$27,VLOOKUP(入力例!U409,※編集不可※選択項目!$N$26:$P$41,3,TRUE),
IF(G409&amp;H409=※編集不可※選択項目!$J$43,VLOOKUP(入力例!U409,※編集不可※選択項目!$N$42:$P$46,3,TRUE),
IF(G409&amp;H409=※編集不可※選択項目!$J$48,VLOOKUP(入力例!U409,※編集不可※選択項目!$N$48:$P$51,3,TRUE),""))))))</f>
        <v/>
      </c>
      <c r="AF409" s="29" t="e">
        <f>VLOOKUP(Y409&amp;G409&amp;H409,※編集不可※選択項目!U:V,2,FALSE)</f>
        <v>#N/A</v>
      </c>
      <c r="AG409" s="28" t="str">
        <f t="shared" si="92"/>
        <v/>
      </c>
      <c r="AH409" s="29" t="str">
        <f t="shared" si="85"/>
        <v/>
      </c>
      <c r="AI409" s="197"/>
      <c r="AJ409" s="197"/>
      <c r="AK409" s="198"/>
      <c r="AL409" s="152">
        <f t="shared" si="93"/>
        <v>0</v>
      </c>
      <c r="AM409" s="152">
        <f t="shared" si="94"/>
        <v>0</v>
      </c>
      <c r="AN409" s="152">
        <f t="shared" si="87"/>
        <v>0</v>
      </c>
      <c r="AO409" s="152" t="str">
        <f t="shared" si="95"/>
        <v/>
      </c>
      <c r="AP409" s="209">
        <f t="shared" si="96"/>
        <v>0</v>
      </c>
      <c r="AQ409" s="209">
        <f t="shared" si="97"/>
        <v>0</v>
      </c>
    </row>
    <row r="410" spans="1:43" s="29" customFormat="1" ht="25" customHeight="1">
      <c r="A410" s="201">
        <f t="shared" si="88"/>
        <v>399</v>
      </c>
      <c r="B410" s="49" t="str">
        <f t="shared" si="86"/>
        <v/>
      </c>
      <c r="C410" s="201"/>
      <c r="D410" s="45" t="str">
        <f t="shared" si="89"/>
        <v/>
      </c>
      <c r="E410" s="45" t="str">
        <f t="shared" si="90"/>
        <v/>
      </c>
      <c r="F410" s="195"/>
      <c r="G410" s="202"/>
      <c r="H410" s="195"/>
      <c r="I410" s="45" t="str">
        <f>IF(OR(G410="",H410="",U410=""),"",IFERROR(VLOOKUP(G410&amp;H410&amp;U410,※編集不可※選択項目!$K$3:$P$51,5,FALSE),"該当なし"))</f>
        <v/>
      </c>
      <c r="J410" s="203"/>
      <c r="K410" s="195"/>
      <c r="L410" s="45" t="str">
        <f t="shared" si="98"/>
        <v/>
      </c>
      <c r="M410" s="195"/>
      <c r="N410" s="195"/>
      <c r="O410" s="45"/>
      <c r="P410" s="45"/>
      <c r="Q410" s="45"/>
      <c r="R410" s="45"/>
      <c r="S410" s="46" t="str">
        <f t="shared" si="91"/>
        <v/>
      </c>
      <c r="T410" s="204"/>
      <c r="U410" s="205"/>
      <c r="V410" s="206"/>
      <c r="W410" s="205"/>
      <c r="X410" s="206"/>
      <c r="Y410" s="195"/>
      <c r="Z410" s="207"/>
      <c r="AA410" s="203"/>
      <c r="AB410" s="208"/>
      <c r="AC410" s="70"/>
      <c r="AD410" s="28" t="e">
        <f>INDEX(※編集不可※選択項目!$P$3:$P$51,MATCH(入力例!G410&amp;入力例!H410&amp;入力例!I410,※編集不可※選択項目!$Q$3:$Q$51,0))</f>
        <v>#N/A</v>
      </c>
      <c r="AE410" s="28" t="str">
        <f>IF(I410&lt;&gt;"該当なし","",
IF(G410&amp;H410=※編集不可※選択項目!$J$3,VLOOKUP(入力例!U410,※編集不可※選択項目!$N$2:$P$13,3,TRUE),
IF(G410&amp;H410=※編集不可※選択項目!$J$15,VLOOKUP(入力例!U410,※編集不可※選択項目!$N$14:$P$25,3,TRUE),
IF(G410&amp;H410=※編集不可※選択項目!$J$27,VLOOKUP(入力例!U410,※編集不可※選択項目!$N$26:$P$41,3,TRUE),
IF(G410&amp;H410=※編集不可※選択項目!$J$43,VLOOKUP(入力例!U410,※編集不可※選択項目!$N$42:$P$46,3,TRUE),
IF(G410&amp;H410=※編集不可※選択項目!$J$48,VLOOKUP(入力例!U410,※編集不可※選択項目!$N$48:$P$51,3,TRUE),""))))))</f>
        <v/>
      </c>
      <c r="AF410" s="29" t="e">
        <f>VLOOKUP(Y410&amp;G410&amp;H410,※編集不可※選択項目!U:V,2,FALSE)</f>
        <v>#N/A</v>
      </c>
      <c r="AG410" s="28" t="str">
        <f t="shared" si="92"/>
        <v/>
      </c>
      <c r="AH410" s="29" t="str">
        <f t="shared" si="85"/>
        <v/>
      </c>
      <c r="AI410" s="197"/>
      <c r="AJ410" s="197"/>
      <c r="AK410" s="198"/>
      <c r="AL410" s="152">
        <f t="shared" si="93"/>
        <v>0</v>
      </c>
      <c r="AM410" s="152">
        <f t="shared" si="94"/>
        <v>0</v>
      </c>
      <c r="AN410" s="152">
        <f t="shared" si="87"/>
        <v>0</v>
      </c>
      <c r="AO410" s="152" t="str">
        <f t="shared" si="95"/>
        <v/>
      </c>
      <c r="AP410" s="209">
        <f t="shared" si="96"/>
        <v>0</v>
      </c>
      <c r="AQ410" s="209">
        <f t="shared" si="97"/>
        <v>0</v>
      </c>
    </row>
    <row r="411" spans="1:43" s="29" customFormat="1" ht="25" customHeight="1">
      <c r="A411" s="201">
        <f t="shared" si="88"/>
        <v>400</v>
      </c>
      <c r="B411" s="49" t="str">
        <f t="shared" si="86"/>
        <v/>
      </c>
      <c r="C411" s="201"/>
      <c r="D411" s="45" t="str">
        <f t="shared" si="89"/>
        <v/>
      </c>
      <c r="E411" s="45" t="str">
        <f t="shared" si="90"/>
        <v/>
      </c>
      <c r="F411" s="195"/>
      <c r="G411" s="202"/>
      <c r="H411" s="195"/>
      <c r="I411" s="45" t="str">
        <f>IF(OR(G411="",H411="",U411=""),"",IFERROR(VLOOKUP(G411&amp;H411&amp;U411,※編集不可※選択項目!$K$3:$P$51,5,FALSE),"該当なし"))</f>
        <v/>
      </c>
      <c r="J411" s="203"/>
      <c r="K411" s="195"/>
      <c r="L411" s="45" t="str">
        <f t="shared" si="98"/>
        <v/>
      </c>
      <c r="M411" s="195"/>
      <c r="N411" s="195"/>
      <c r="O411" s="45"/>
      <c r="P411" s="45"/>
      <c r="Q411" s="45"/>
      <c r="R411" s="45"/>
      <c r="S411" s="46" t="str">
        <f t="shared" si="91"/>
        <v/>
      </c>
      <c r="T411" s="204"/>
      <c r="U411" s="205"/>
      <c r="V411" s="206"/>
      <c r="W411" s="205"/>
      <c r="X411" s="206"/>
      <c r="Y411" s="195"/>
      <c r="Z411" s="207"/>
      <c r="AA411" s="203"/>
      <c r="AB411" s="208"/>
      <c r="AC411" s="70"/>
      <c r="AD411" s="28" t="e">
        <f>INDEX(※編集不可※選択項目!$P$3:$P$51,MATCH(入力例!G411&amp;入力例!H411&amp;入力例!I411,※編集不可※選択項目!$Q$3:$Q$51,0))</f>
        <v>#N/A</v>
      </c>
      <c r="AE411" s="28" t="str">
        <f>IF(I411&lt;&gt;"該当なし","",
IF(G411&amp;H411=※編集不可※選択項目!$J$3,VLOOKUP(入力例!U411,※編集不可※選択項目!$N$2:$P$13,3,TRUE),
IF(G411&amp;H411=※編集不可※選択項目!$J$15,VLOOKUP(入力例!U411,※編集不可※選択項目!$N$14:$P$25,3,TRUE),
IF(G411&amp;H411=※編集不可※選択項目!$J$27,VLOOKUP(入力例!U411,※編集不可※選択項目!$N$26:$P$41,3,TRUE),
IF(G411&amp;H411=※編集不可※選択項目!$J$43,VLOOKUP(入力例!U411,※編集不可※選択項目!$N$42:$P$46,3,TRUE),
IF(G411&amp;H411=※編集不可※選択項目!$J$48,VLOOKUP(入力例!U411,※編集不可※選択項目!$N$48:$P$51,3,TRUE),""))))))</f>
        <v/>
      </c>
      <c r="AF411" s="29" t="e">
        <f>VLOOKUP(Y411&amp;G411&amp;H411,※編集不可※選択項目!U:V,2,FALSE)</f>
        <v>#N/A</v>
      </c>
      <c r="AG411" s="28" t="str">
        <f t="shared" si="92"/>
        <v/>
      </c>
      <c r="AH411" s="29" t="str">
        <f t="shared" si="85"/>
        <v/>
      </c>
      <c r="AI411" s="197"/>
      <c r="AJ411" s="197"/>
      <c r="AK411" s="198"/>
      <c r="AL411" s="152">
        <f t="shared" si="93"/>
        <v>0</v>
      </c>
      <c r="AM411" s="152">
        <f t="shared" si="94"/>
        <v>0</v>
      </c>
      <c r="AN411" s="152">
        <f t="shared" si="87"/>
        <v>0</v>
      </c>
      <c r="AO411" s="152" t="str">
        <f t="shared" si="95"/>
        <v/>
      </c>
      <c r="AP411" s="209">
        <f t="shared" si="96"/>
        <v>0</v>
      </c>
      <c r="AQ411" s="209">
        <f t="shared" si="97"/>
        <v>0</v>
      </c>
    </row>
    <row r="412" spans="1:43" s="29" customFormat="1" ht="25" customHeight="1">
      <c r="A412" s="201">
        <f t="shared" si="88"/>
        <v>401</v>
      </c>
      <c r="B412" s="49" t="str">
        <f t="shared" si="86"/>
        <v/>
      </c>
      <c r="C412" s="201"/>
      <c r="D412" s="45" t="str">
        <f t="shared" si="89"/>
        <v/>
      </c>
      <c r="E412" s="45" t="str">
        <f t="shared" si="90"/>
        <v/>
      </c>
      <c r="F412" s="195"/>
      <c r="G412" s="202"/>
      <c r="H412" s="195"/>
      <c r="I412" s="45" t="str">
        <f>IF(OR(G412="",H412="",U412=""),"",IFERROR(VLOOKUP(G412&amp;H412&amp;U412,※編集不可※選択項目!$K$3:$P$51,5,FALSE),"該当なし"))</f>
        <v/>
      </c>
      <c r="J412" s="203"/>
      <c r="K412" s="195"/>
      <c r="L412" s="45" t="str">
        <f t="shared" si="98"/>
        <v/>
      </c>
      <c r="M412" s="195"/>
      <c r="N412" s="195"/>
      <c r="O412" s="45"/>
      <c r="P412" s="45"/>
      <c r="Q412" s="45"/>
      <c r="R412" s="45"/>
      <c r="S412" s="46" t="str">
        <f t="shared" si="91"/>
        <v/>
      </c>
      <c r="T412" s="204"/>
      <c r="U412" s="205"/>
      <c r="V412" s="206"/>
      <c r="W412" s="205"/>
      <c r="X412" s="206"/>
      <c r="Y412" s="195"/>
      <c r="Z412" s="207"/>
      <c r="AA412" s="203"/>
      <c r="AB412" s="208"/>
      <c r="AC412" s="70"/>
      <c r="AD412" s="28" t="e">
        <f>INDEX(※編集不可※選択項目!$P$3:$P$51,MATCH(入力例!G412&amp;入力例!H412&amp;入力例!I412,※編集不可※選択項目!$Q$3:$Q$51,0))</f>
        <v>#N/A</v>
      </c>
      <c r="AE412" s="28" t="str">
        <f>IF(I412&lt;&gt;"該当なし","",
IF(G412&amp;H412=※編集不可※選択項目!$J$3,VLOOKUP(入力例!U412,※編集不可※選択項目!$N$2:$P$13,3,TRUE),
IF(G412&amp;H412=※編集不可※選択項目!$J$15,VLOOKUP(入力例!U412,※編集不可※選択項目!$N$14:$P$25,3,TRUE),
IF(G412&amp;H412=※編集不可※選択項目!$J$27,VLOOKUP(入力例!U412,※編集不可※選択項目!$N$26:$P$41,3,TRUE),
IF(G412&amp;H412=※編集不可※選択項目!$J$43,VLOOKUP(入力例!U412,※編集不可※選択項目!$N$42:$P$46,3,TRUE),
IF(G412&amp;H412=※編集不可※選択項目!$J$48,VLOOKUP(入力例!U412,※編集不可※選択項目!$N$48:$P$51,3,TRUE),""))))))</f>
        <v/>
      </c>
      <c r="AF412" s="29" t="e">
        <f>VLOOKUP(Y412&amp;G412&amp;H412,※編集不可※選択項目!U:V,2,FALSE)</f>
        <v>#N/A</v>
      </c>
      <c r="AG412" s="28" t="str">
        <f t="shared" si="92"/>
        <v/>
      </c>
      <c r="AH412" s="29" t="str">
        <f t="shared" si="85"/>
        <v/>
      </c>
      <c r="AI412" s="197"/>
      <c r="AJ412" s="197"/>
      <c r="AK412" s="198"/>
      <c r="AL412" s="152">
        <f t="shared" si="93"/>
        <v>0</v>
      </c>
      <c r="AM412" s="152">
        <f t="shared" si="94"/>
        <v>0</v>
      </c>
      <c r="AN412" s="152">
        <f t="shared" si="87"/>
        <v>0</v>
      </c>
      <c r="AO412" s="152" t="str">
        <f t="shared" si="95"/>
        <v/>
      </c>
      <c r="AP412" s="209">
        <f t="shared" si="96"/>
        <v>0</v>
      </c>
      <c r="AQ412" s="209">
        <f t="shared" si="97"/>
        <v>0</v>
      </c>
    </row>
    <row r="413" spans="1:43" s="29" customFormat="1" ht="25" customHeight="1">
      <c r="A413" s="201">
        <f t="shared" si="88"/>
        <v>402</v>
      </c>
      <c r="B413" s="49" t="str">
        <f t="shared" si="86"/>
        <v/>
      </c>
      <c r="C413" s="201"/>
      <c r="D413" s="45" t="str">
        <f t="shared" si="89"/>
        <v/>
      </c>
      <c r="E413" s="45" t="str">
        <f t="shared" si="90"/>
        <v/>
      </c>
      <c r="F413" s="195"/>
      <c r="G413" s="202"/>
      <c r="H413" s="195"/>
      <c r="I413" s="45" t="str">
        <f>IF(OR(G413="",H413="",U413=""),"",IFERROR(VLOOKUP(G413&amp;H413&amp;U413,※編集不可※選択項目!$K$3:$P$51,5,FALSE),"該当なし"))</f>
        <v/>
      </c>
      <c r="J413" s="203"/>
      <c r="K413" s="195"/>
      <c r="L413" s="45" t="str">
        <f t="shared" si="98"/>
        <v/>
      </c>
      <c r="M413" s="195"/>
      <c r="N413" s="195"/>
      <c r="O413" s="45"/>
      <c r="P413" s="45"/>
      <c r="Q413" s="45"/>
      <c r="R413" s="45"/>
      <c r="S413" s="46" t="str">
        <f t="shared" si="91"/>
        <v/>
      </c>
      <c r="T413" s="204"/>
      <c r="U413" s="205"/>
      <c r="V413" s="206"/>
      <c r="W413" s="205"/>
      <c r="X413" s="206"/>
      <c r="Y413" s="195"/>
      <c r="Z413" s="207"/>
      <c r="AA413" s="203"/>
      <c r="AB413" s="208"/>
      <c r="AC413" s="70"/>
      <c r="AD413" s="28" t="e">
        <f>INDEX(※編集不可※選択項目!$P$3:$P$51,MATCH(入力例!G413&amp;入力例!H413&amp;入力例!I413,※編集不可※選択項目!$Q$3:$Q$51,0))</f>
        <v>#N/A</v>
      </c>
      <c r="AE413" s="28" t="str">
        <f>IF(I413&lt;&gt;"該当なし","",
IF(G413&amp;H413=※編集不可※選択項目!$J$3,VLOOKUP(入力例!U413,※編集不可※選択項目!$N$2:$P$13,3,TRUE),
IF(G413&amp;H413=※編集不可※選択項目!$J$15,VLOOKUP(入力例!U413,※編集不可※選択項目!$N$14:$P$25,3,TRUE),
IF(G413&amp;H413=※編集不可※選択項目!$J$27,VLOOKUP(入力例!U413,※編集不可※選択項目!$N$26:$P$41,3,TRUE),
IF(G413&amp;H413=※編集不可※選択項目!$J$43,VLOOKUP(入力例!U413,※編集不可※選択項目!$N$42:$P$46,3,TRUE),
IF(G413&amp;H413=※編集不可※選択項目!$J$48,VLOOKUP(入力例!U413,※編集不可※選択項目!$N$48:$P$51,3,TRUE),""))))))</f>
        <v/>
      </c>
      <c r="AF413" s="29" t="e">
        <f>VLOOKUP(Y413&amp;G413&amp;H413,※編集不可※選択項目!U:V,2,FALSE)</f>
        <v>#N/A</v>
      </c>
      <c r="AG413" s="28" t="str">
        <f t="shared" si="92"/>
        <v/>
      </c>
      <c r="AH413" s="29" t="str">
        <f t="shared" si="85"/>
        <v/>
      </c>
      <c r="AI413" s="197"/>
      <c r="AJ413" s="197"/>
      <c r="AK413" s="198"/>
      <c r="AL413" s="152">
        <f t="shared" si="93"/>
        <v>0</v>
      </c>
      <c r="AM413" s="152">
        <f t="shared" si="94"/>
        <v>0</v>
      </c>
      <c r="AN413" s="152">
        <f t="shared" si="87"/>
        <v>0</v>
      </c>
      <c r="AO413" s="152" t="str">
        <f t="shared" si="95"/>
        <v/>
      </c>
      <c r="AP413" s="209">
        <f t="shared" si="96"/>
        <v>0</v>
      </c>
      <c r="AQ413" s="209">
        <f t="shared" si="97"/>
        <v>0</v>
      </c>
    </row>
    <row r="414" spans="1:43" s="29" customFormat="1" ht="25" customHeight="1">
      <c r="A414" s="201">
        <f t="shared" si="88"/>
        <v>403</v>
      </c>
      <c r="B414" s="49" t="str">
        <f t="shared" si="86"/>
        <v/>
      </c>
      <c r="C414" s="201"/>
      <c r="D414" s="45" t="str">
        <f t="shared" si="89"/>
        <v/>
      </c>
      <c r="E414" s="45" t="str">
        <f t="shared" si="90"/>
        <v/>
      </c>
      <c r="F414" s="195"/>
      <c r="G414" s="202"/>
      <c r="H414" s="195"/>
      <c r="I414" s="45" t="str">
        <f>IF(OR(G414="",H414="",U414=""),"",IFERROR(VLOOKUP(G414&amp;H414&amp;U414,※編集不可※選択項目!$K$3:$P$51,5,FALSE),"該当なし"))</f>
        <v/>
      </c>
      <c r="J414" s="203"/>
      <c r="K414" s="195"/>
      <c r="L414" s="45" t="str">
        <f t="shared" si="98"/>
        <v/>
      </c>
      <c r="M414" s="195"/>
      <c r="N414" s="195"/>
      <c r="O414" s="45"/>
      <c r="P414" s="45"/>
      <c r="Q414" s="45"/>
      <c r="R414" s="45"/>
      <c r="S414" s="46" t="str">
        <f t="shared" si="91"/>
        <v/>
      </c>
      <c r="T414" s="204"/>
      <c r="U414" s="205"/>
      <c r="V414" s="206"/>
      <c r="W414" s="205"/>
      <c r="X414" s="206"/>
      <c r="Y414" s="195"/>
      <c r="Z414" s="207"/>
      <c r="AA414" s="203"/>
      <c r="AB414" s="208"/>
      <c r="AC414" s="70"/>
      <c r="AD414" s="28" t="e">
        <f>INDEX(※編集不可※選択項目!$P$3:$P$51,MATCH(入力例!G414&amp;入力例!H414&amp;入力例!I414,※編集不可※選択項目!$Q$3:$Q$51,0))</f>
        <v>#N/A</v>
      </c>
      <c r="AE414" s="28" t="str">
        <f>IF(I414&lt;&gt;"該当なし","",
IF(G414&amp;H414=※編集不可※選択項目!$J$3,VLOOKUP(入力例!U414,※編集不可※選択項目!$N$2:$P$13,3,TRUE),
IF(G414&amp;H414=※編集不可※選択項目!$J$15,VLOOKUP(入力例!U414,※編集不可※選択項目!$N$14:$P$25,3,TRUE),
IF(G414&amp;H414=※編集不可※選択項目!$J$27,VLOOKUP(入力例!U414,※編集不可※選択項目!$N$26:$P$41,3,TRUE),
IF(G414&amp;H414=※編集不可※選択項目!$J$43,VLOOKUP(入力例!U414,※編集不可※選択項目!$N$42:$P$46,3,TRUE),
IF(G414&amp;H414=※編集不可※選択項目!$J$48,VLOOKUP(入力例!U414,※編集不可※選択項目!$N$48:$P$51,3,TRUE),""))))))</f>
        <v/>
      </c>
      <c r="AF414" s="29" t="e">
        <f>VLOOKUP(Y414&amp;G414&amp;H414,※編集不可※選択項目!U:V,2,FALSE)</f>
        <v>#N/A</v>
      </c>
      <c r="AG414" s="28" t="str">
        <f t="shared" si="92"/>
        <v/>
      </c>
      <c r="AH414" s="29" t="str">
        <f t="shared" si="85"/>
        <v/>
      </c>
      <c r="AI414" s="197"/>
      <c r="AJ414" s="197"/>
      <c r="AK414" s="198"/>
      <c r="AL414" s="152">
        <f t="shared" si="93"/>
        <v>0</v>
      </c>
      <c r="AM414" s="152">
        <f t="shared" si="94"/>
        <v>0</v>
      </c>
      <c r="AN414" s="152">
        <f t="shared" si="87"/>
        <v>0</v>
      </c>
      <c r="AO414" s="152" t="str">
        <f t="shared" si="95"/>
        <v/>
      </c>
      <c r="AP414" s="209">
        <f t="shared" si="96"/>
        <v>0</v>
      </c>
      <c r="AQ414" s="209">
        <f t="shared" si="97"/>
        <v>0</v>
      </c>
    </row>
    <row r="415" spans="1:43" s="29" customFormat="1" ht="25" customHeight="1">
      <c r="A415" s="201">
        <f t="shared" si="88"/>
        <v>404</v>
      </c>
      <c r="B415" s="49" t="str">
        <f t="shared" si="86"/>
        <v/>
      </c>
      <c r="C415" s="201"/>
      <c r="D415" s="45" t="str">
        <f t="shared" si="89"/>
        <v/>
      </c>
      <c r="E415" s="45" t="str">
        <f t="shared" si="90"/>
        <v/>
      </c>
      <c r="F415" s="195"/>
      <c r="G415" s="202"/>
      <c r="H415" s="195"/>
      <c r="I415" s="45" t="str">
        <f>IF(OR(G415="",H415="",U415=""),"",IFERROR(VLOOKUP(G415&amp;H415&amp;U415,※編集不可※選択項目!$K$3:$P$51,5,FALSE),"該当なし"))</f>
        <v/>
      </c>
      <c r="J415" s="203"/>
      <c r="K415" s="195"/>
      <c r="L415" s="45" t="str">
        <f t="shared" si="98"/>
        <v/>
      </c>
      <c r="M415" s="195"/>
      <c r="N415" s="195"/>
      <c r="O415" s="45"/>
      <c r="P415" s="45"/>
      <c r="Q415" s="45"/>
      <c r="R415" s="45"/>
      <c r="S415" s="46" t="str">
        <f t="shared" si="91"/>
        <v/>
      </c>
      <c r="T415" s="204"/>
      <c r="U415" s="205"/>
      <c r="V415" s="206"/>
      <c r="W415" s="205"/>
      <c r="X415" s="206"/>
      <c r="Y415" s="195"/>
      <c r="Z415" s="207"/>
      <c r="AA415" s="203"/>
      <c r="AB415" s="208"/>
      <c r="AC415" s="70"/>
      <c r="AD415" s="28" t="e">
        <f>INDEX(※編集不可※選択項目!$P$3:$P$51,MATCH(入力例!G415&amp;入力例!H415&amp;入力例!I415,※編集不可※選択項目!$Q$3:$Q$51,0))</f>
        <v>#N/A</v>
      </c>
      <c r="AE415" s="28" t="str">
        <f>IF(I415&lt;&gt;"該当なし","",
IF(G415&amp;H415=※編集不可※選択項目!$J$3,VLOOKUP(入力例!U415,※編集不可※選択項目!$N$2:$P$13,3,TRUE),
IF(G415&amp;H415=※編集不可※選択項目!$J$15,VLOOKUP(入力例!U415,※編集不可※選択項目!$N$14:$P$25,3,TRUE),
IF(G415&amp;H415=※編集不可※選択項目!$J$27,VLOOKUP(入力例!U415,※編集不可※選択項目!$N$26:$P$41,3,TRUE),
IF(G415&amp;H415=※編集不可※選択項目!$J$43,VLOOKUP(入力例!U415,※編集不可※選択項目!$N$42:$P$46,3,TRUE),
IF(G415&amp;H415=※編集不可※選択項目!$J$48,VLOOKUP(入力例!U415,※編集不可※選択項目!$N$48:$P$51,3,TRUE),""))))))</f>
        <v/>
      </c>
      <c r="AF415" s="29" t="e">
        <f>VLOOKUP(Y415&amp;G415&amp;H415,※編集不可※選択項目!U:V,2,FALSE)</f>
        <v>#N/A</v>
      </c>
      <c r="AG415" s="28" t="str">
        <f t="shared" si="92"/>
        <v/>
      </c>
      <c r="AH415" s="29" t="str">
        <f t="shared" si="85"/>
        <v/>
      </c>
      <c r="AI415" s="197"/>
      <c r="AJ415" s="197"/>
      <c r="AK415" s="198"/>
      <c r="AL415" s="152">
        <f t="shared" si="93"/>
        <v>0</v>
      </c>
      <c r="AM415" s="152">
        <f t="shared" si="94"/>
        <v>0</v>
      </c>
      <c r="AN415" s="152">
        <f t="shared" si="87"/>
        <v>0</v>
      </c>
      <c r="AO415" s="152" t="str">
        <f t="shared" si="95"/>
        <v/>
      </c>
      <c r="AP415" s="209">
        <f t="shared" si="96"/>
        <v>0</v>
      </c>
      <c r="AQ415" s="209">
        <f t="shared" si="97"/>
        <v>0</v>
      </c>
    </row>
    <row r="416" spans="1:43" s="29" customFormat="1" ht="25" customHeight="1">
      <c r="A416" s="201">
        <f t="shared" si="88"/>
        <v>405</v>
      </c>
      <c r="B416" s="49" t="str">
        <f t="shared" si="86"/>
        <v/>
      </c>
      <c r="C416" s="201"/>
      <c r="D416" s="45" t="str">
        <f t="shared" si="89"/>
        <v/>
      </c>
      <c r="E416" s="45" t="str">
        <f t="shared" si="90"/>
        <v/>
      </c>
      <c r="F416" s="195"/>
      <c r="G416" s="202"/>
      <c r="H416" s="195"/>
      <c r="I416" s="45" t="str">
        <f>IF(OR(G416="",H416="",U416=""),"",IFERROR(VLOOKUP(G416&amp;H416&amp;U416,※編集不可※選択項目!$K$3:$P$51,5,FALSE),"該当なし"))</f>
        <v/>
      </c>
      <c r="J416" s="203"/>
      <c r="K416" s="195"/>
      <c r="L416" s="45" t="str">
        <f t="shared" si="98"/>
        <v/>
      </c>
      <c r="M416" s="195"/>
      <c r="N416" s="195"/>
      <c r="O416" s="45"/>
      <c r="P416" s="45"/>
      <c r="Q416" s="45"/>
      <c r="R416" s="45"/>
      <c r="S416" s="46" t="str">
        <f t="shared" si="91"/>
        <v/>
      </c>
      <c r="T416" s="204"/>
      <c r="U416" s="205"/>
      <c r="V416" s="206"/>
      <c r="W416" s="205"/>
      <c r="X416" s="206"/>
      <c r="Y416" s="195"/>
      <c r="Z416" s="207"/>
      <c r="AA416" s="203"/>
      <c r="AB416" s="208"/>
      <c r="AC416" s="70"/>
      <c r="AD416" s="28" t="e">
        <f>INDEX(※編集不可※選択項目!$P$3:$P$51,MATCH(入力例!G416&amp;入力例!H416&amp;入力例!I416,※編集不可※選択項目!$Q$3:$Q$51,0))</f>
        <v>#N/A</v>
      </c>
      <c r="AE416" s="28" t="str">
        <f>IF(I416&lt;&gt;"該当なし","",
IF(G416&amp;H416=※編集不可※選択項目!$J$3,VLOOKUP(入力例!U416,※編集不可※選択項目!$N$2:$P$13,3,TRUE),
IF(G416&amp;H416=※編集不可※選択項目!$J$15,VLOOKUP(入力例!U416,※編集不可※選択項目!$N$14:$P$25,3,TRUE),
IF(G416&amp;H416=※編集不可※選択項目!$J$27,VLOOKUP(入力例!U416,※編集不可※選択項目!$N$26:$P$41,3,TRUE),
IF(G416&amp;H416=※編集不可※選択項目!$J$43,VLOOKUP(入力例!U416,※編集不可※選択項目!$N$42:$P$46,3,TRUE),
IF(G416&amp;H416=※編集不可※選択項目!$J$48,VLOOKUP(入力例!U416,※編集不可※選択項目!$N$48:$P$51,3,TRUE),""))))))</f>
        <v/>
      </c>
      <c r="AF416" s="29" t="e">
        <f>VLOOKUP(Y416&amp;G416&amp;H416,※編集不可※選択項目!U:V,2,FALSE)</f>
        <v>#N/A</v>
      </c>
      <c r="AG416" s="28" t="str">
        <f t="shared" si="92"/>
        <v/>
      </c>
      <c r="AH416" s="29" t="str">
        <f t="shared" si="85"/>
        <v/>
      </c>
      <c r="AI416" s="197"/>
      <c r="AJ416" s="197"/>
      <c r="AK416" s="198"/>
      <c r="AL416" s="152">
        <f t="shared" si="93"/>
        <v>0</v>
      </c>
      <c r="AM416" s="152">
        <f t="shared" si="94"/>
        <v>0</v>
      </c>
      <c r="AN416" s="152">
        <f t="shared" si="87"/>
        <v>0</v>
      </c>
      <c r="AO416" s="152" t="str">
        <f t="shared" si="95"/>
        <v/>
      </c>
      <c r="AP416" s="209">
        <f t="shared" si="96"/>
        <v>0</v>
      </c>
      <c r="AQ416" s="209">
        <f t="shared" si="97"/>
        <v>0</v>
      </c>
    </row>
    <row r="417" spans="1:43" s="29" customFormat="1" ht="25" customHeight="1">
      <c r="A417" s="201">
        <f t="shared" si="88"/>
        <v>406</v>
      </c>
      <c r="B417" s="49" t="str">
        <f t="shared" si="86"/>
        <v/>
      </c>
      <c r="C417" s="201"/>
      <c r="D417" s="45" t="str">
        <f t="shared" si="89"/>
        <v/>
      </c>
      <c r="E417" s="45" t="str">
        <f t="shared" si="90"/>
        <v/>
      </c>
      <c r="F417" s="195"/>
      <c r="G417" s="202"/>
      <c r="H417" s="195"/>
      <c r="I417" s="45" t="str">
        <f>IF(OR(G417="",H417="",U417=""),"",IFERROR(VLOOKUP(G417&amp;H417&amp;U417,※編集不可※選択項目!$K$3:$P$51,5,FALSE),"該当なし"))</f>
        <v/>
      </c>
      <c r="J417" s="203"/>
      <c r="K417" s="195"/>
      <c r="L417" s="45" t="str">
        <f t="shared" si="98"/>
        <v/>
      </c>
      <c r="M417" s="195"/>
      <c r="N417" s="195"/>
      <c r="O417" s="45"/>
      <c r="P417" s="45"/>
      <c r="Q417" s="45"/>
      <c r="R417" s="45"/>
      <c r="S417" s="46" t="str">
        <f t="shared" si="91"/>
        <v/>
      </c>
      <c r="T417" s="204"/>
      <c r="U417" s="205"/>
      <c r="V417" s="206"/>
      <c r="W417" s="205"/>
      <c r="X417" s="206"/>
      <c r="Y417" s="195"/>
      <c r="Z417" s="207"/>
      <c r="AA417" s="203"/>
      <c r="AB417" s="208"/>
      <c r="AC417" s="70"/>
      <c r="AD417" s="28" t="e">
        <f>INDEX(※編集不可※選択項目!$P$3:$P$51,MATCH(入力例!G417&amp;入力例!H417&amp;入力例!I417,※編集不可※選択項目!$Q$3:$Q$51,0))</f>
        <v>#N/A</v>
      </c>
      <c r="AE417" s="28" t="str">
        <f>IF(I417&lt;&gt;"該当なし","",
IF(G417&amp;H417=※編集不可※選択項目!$J$3,VLOOKUP(入力例!U417,※編集不可※選択項目!$N$2:$P$13,3,TRUE),
IF(G417&amp;H417=※編集不可※選択項目!$J$15,VLOOKUP(入力例!U417,※編集不可※選択項目!$N$14:$P$25,3,TRUE),
IF(G417&amp;H417=※編集不可※選択項目!$J$27,VLOOKUP(入力例!U417,※編集不可※選択項目!$N$26:$P$41,3,TRUE),
IF(G417&amp;H417=※編集不可※選択項目!$J$43,VLOOKUP(入力例!U417,※編集不可※選択項目!$N$42:$P$46,3,TRUE),
IF(G417&amp;H417=※編集不可※選択項目!$J$48,VLOOKUP(入力例!U417,※編集不可※選択項目!$N$48:$P$51,3,TRUE),""))))))</f>
        <v/>
      </c>
      <c r="AF417" s="29" t="e">
        <f>VLOOKUP(Y417&amp;G417&amp;H417,※編集不可※選択項目!U:V,2,FALSE)</f>
        <v>#N/A</v>
      </c>
      <c r="AG417" s="28" t="str">
        <f t="shared" si="92"/>
        <v/>
      </c>
      <c r="AH417" s="29" t="str">
        <f t="shared" si="85"/>
        <v/>
      </c>
      <c r="AI417" s="197"/>
      <c r="AJ417" s="197"/>
      <c r="AK417" s="198"/>
      <c r="AL417" s="152">
        <f t="shared" si="93"/>
        <v>0</v>
      </c>
      <c r="AM417" s="152">
        <f t="shared" si="94"/>
        <v>0</v>
      </c>
      <c r="AN417" s="152">
        <f t="shared" si="87"/>
        <v>0</v>
      </c>
      <c r="AO417" s="152" t="str">
        <f t="shared" si="95"/>
        <v/>
      </c>
      <c r="AP417" s="209">
        <f t="shared" si="96"/>
        <v>0</v>
      </c>
      <c r="AQ417" s="209">
        <f t="shared" si="97"/>
        <v>0</v>
      </c>
    </row>
    <row r="418" spans="1:43" s="29" customFormat="1" ht="25" customHeight="1">
      <c r="A418" s="201">
        <f t="shared" si="88"/>
        <v>407</v>
      </c>
      <c r="B418" s="49" t="str">
        <f t="shared" si="86"/>
        <v/>
      </c>
      <c r="C418" s="201"/>
      <c r="D418" s="45" t="str">
        <f t="shared" si="89"/>
        <v/>
      </c>
      <c r="E418" s="45" t="str">
        <f t="shared" si="90"/>
        <v/>
      </c>
      <c r="F418" s="195"/>
      <c r="G418" s="202"/>
      <c r="H418" s="195"/>
      <c r="I418" s="45" t="str">
        <f>IF(OR(G418="",H418="",U418=""),"",IFERROR(VLOOKUP(G418&amp;H418&amp;U418,※編集不可※選択項目!$K$3:$P$51,5,FALSE),"該当なし"))</f>
        <v/>
      </c>
      <c r="J418" s="203"/>
      <c r="K418" s="195"/>
      <c r="L418" s="45" t="str">
        <f t="shared" si="98"/>
        <v/>
      </c>
      <c r="M418" s="195"/>
      <c r="N418" s="195"/>
      <c r="O418" s="45"/>
      <c r="P418" s="45"/>
      <c r="Q418" s="45"/>
      <c r="R418" s="45"/>
      <c r="S418" s="46" t="str">
        <f t="shared" si="91"/>
        <v/>
      </c>
      <c r="T418" s="204"/>
      <c r="U418" s="205"/>
      <c r="V418" s="206"/>
      <c r="W418" s="205"/>
      <c r="X418" s="206"/>
      <c r="Y418" s="195"/>
      <c r="Z418" s="207"/>
      <c r="AA418" s="203"/>
      <c r="AB418" s="208"/>
      <c r="AC418" s="70"/>
      <c r="AD418" s="28" t="e">
        <f>INDEX(※編集不可※選択項目!$P$3:$P$51,MATCH(入力例!G418&amp;入力例!H418&amp;入力例!I418,※編集不可※選択項目!$Q$3:$Q$51,0))</f>
        <v>#N/A</v>
      </c>
      <c r="AE418" s="28" t="str">
        <f>IF(I418&lt;&gt;"該当なし","",
IF(G418&amp;H418=※編集不可※選択項目!$J$3,VLOOKUP(入力例!U418,※編集不可※選択項目!$N$2:$P$13,3,TRUE),
IF(G418&amp;H418=※編集不可※選択項目!$J$15,VLOOKUP(入力例!U418,※編集不可※選択項目!$N$14:$P$25,3,TRUE),
IF(G418&amp;H418=※編集不可※選択項目!$J$27,VLOOKUP(入力例!U418,※編集不可※選択項目!$N$26:$P$41,3,TRUE),
IF(G418&amp;H418=※編集不可※選択項目!$J$43,VLOOKUP(入力例!U418,※編集不可※選択項目!$N$42:$P$46,3,TRUE),
IF(G418&amp;H418=※編集不可※選択項目!$J$48,VLOOKUP(入力例!U418,※編集不可※選択項目!$N$48:$P$51,3,TRUE),""))))))</f>
        <v/>
      </c>
      <c r="AF418" s="29" t="e">
        <f>VLOOKUP(Y418&amp;G418&amp;H418,※編集不可※選択項目!U:V,2,FALSE)</f>
        <v>#N/A</v>
      </c>
      <c r="AG418" s="28" t="str">
        <f t="shared" si="92"/>
        <v/>
      </c>
      <c r="AH418" s="29" t="str">
        <f t="shared" si="85"/>
        <v/>
      </c>
      <c r="AI418" s="197"/>
      <c r="AJ418" s="197"/>
      <c r="AK418" s="198"/>
      <c r="AL418" s="152">
        <f t="shared" si="93"/>
        <v>0</v>
      </c>
      <c r="AM418" s="152">
        <f t="shared" si="94"/>
        <v>0</v>
      </c>
      <c r="AN418" s="152">
        <f t="shared" si="87"/>
        <v>0</v>
      </c>
      <c r="AO418" s="152" t="str">
        <f t="shared" si="95"/>
        <v/>
      </c>
      <c r="AP418" s="209">
        <f t="shared" si="96"/>
        <v>0</v>
      </c>
      <c r="AQ418" s="209">
        <f t="shared" si="97"/>
        <v>0</v>
      </c>
    </row>
    <row r="419" spans="1:43" s="29" customFormat="1" ht="25" customHeight="1">
      <c r="A419" s="201">
        <f t="shared" si="88"/>
        <v>408</v>
      </c>
      <c r="B419" s="49" t="str">
        <f t="shared" si="86"/>
        <v/>
      </c>
      <c r="C419" s="201"/>
      <c r="D419" s="45" t="str">
        <f t="shared" si="89"/>
        <v/>
      </c>
      <c r="E419" s="45" t="str">
        <f t="shared" si="90"/>
        <v/>
      </c>
      <c r="F419" s="195"/>
      <c r="G419" s="202"/>
      <c r="H419" s="195"/>
      <c r="I419" s="45" t="str">
        <f>IF(OR(G419="",H419="",U419=""),"",IFERROR(VLOOKUP(G419&amp;H419&amp;U419,※編集不可※選択項目!$K$3:$P$51,5,FALSE),"該当なし"))</f>
        <v/>
      </c>
      <c r="J419" s="203"/>
      <c r="K419" s="195"/>
      <c r="L419" s="45" t="str">
        <f t="shared" si="98"/>
        <v/>
      </c>
      <c r="M419" s="195"/>
      <c r="N419" s="195"/>
      <c r="O419" s="45"/>
      <c r="P419" s="45"/>
      <c r="Q419" s="45"/>
      <c r="R419" s="45"/>
      <c r="S419" s="46" t="str">
        <f t="shared" si="91"/>
        <v/>
      </c>
      <c r="T419" s="204"/>
      <c r="U419" s="205"/>
      <c r="V419" s="206"/>
      <c r="W419" s="205"/>
      <c r="X419" s="206"/>
      <c r="Y419" s="195"/>
      <c r="Z419" s="207"/>
      <c r="AA419" s="203"/>
      <c r="AB419" s="208"/>
      <c r="AC419" s="70"/>
      <c r="AD419" s="28" t="e">
        <f>INDEX(※編集不可※選択項目!$P$3:$P$51,MATCH(入力例!G419&amp;入力例!H419&amp;入力例!I419,※編集不可※選択項目!$Q$3:$Q$51,0))</f>
        <v>#N/A</v>
      </c>
      <c r="AE419" s="28" t="str">
        <f>IF(I419&lt;&gt;"該当なし","",
IF(G419&amp;H419=※編集不可※選択項目!$J$3,VLOOKUP(入力例!U419,※編集不可※選択項目!$N$2:$P$13,3,TRUE),
IF(G419&amp;H419=※編集不可※選択項目!$J$15,VLOOKUP(入力例!U419,※編集不可※選択項目!$N$14:$P$25,3,TRUE),
IF(G419&amp;H419=※編集不可※選択項目!$J$27,VLOOKUP(入力例!U419,※編集不可※選択項目!$N$26:$P$41,3,TRUE),
IF(G419&amp;H419=※編集不可※選択項目!$J$43,VLOOKUP(入力例!U419,※編集不可※選択項目!$N$42:$P$46,3,TRUE),
IF(G419&amp;H419=※編集不可※選択項目!$J$48,VLOOKUP(入力例!U419,※編集不可※選択項目!$N$48:$P$51,3,TRUE),""))))))</f>
        <v/>
      </c>
      <c r="AF419" s="29" t="e">
        <f>VLOOKUP(Y419&amp;G419&amp;H419,※編集不可※選択項目!U:V,2,FALSE)</f>
        <v>#N/A</v>
      </c>
      <c r="AG419" s="28" t="str">
        <f t="shared" si="92"/>
        <v/>
      </c>
      <c r="AH419" s="29" t="str">
        <f t="shared" si="85"/>
        <v/>
      </c>
      <c r="AI419" s="197"/>
      <c r="AJ419" s="197"/>
      <c r="AK419" s="198"/>
      <c r="AL419" s="152">
        <f t="shared" si="93"/>
        <v>0</v>
      </c>
      <c r="AM419" s="152">
        <f t="shared" si="94"/>
        <v>0</v>
      </c>
      <c r="AN419" s="152">
        <f t="shared" si="87"/>
        <v>0</v>
      </c>
      <c r="AO419" s="152" t="str">
        <f t="shared" si="95"/>
        <v/>
      </c>
      <c r="AP419" s="209">
        <f t="shared" si="96"/>
        <v>0</v>
      </c>
      <c r="AQ419" s="209">
        <f t="shared" si="97"/>
        <v>0</v>
      </c>
    </row>
    <row r="420" spans="1:43" s="29" customFormat="1" ht="25" customHeight="1">
      <c r="A420" s="201">
        <f t="shared" si="88"/>
        <v>409</v>
      </c>
      <c r="B420" s="49" t="str">
        <f t="shared" si="86"/>
        <v/>
      </c>
      <c r="C420" s="201"/>
      <c r="D420" s="45" t="str">
        <f t="shared" si="89"/>
        <v/>
      </c>
      <c r="E420" s="45" t="str">
        <f t="shared" si="90"/>
        <v/>
      </c>
      <c r="F420" s="195"/>
      <c r="G420" s="202"/>
      <c r="H420" s="195"/>
      <c r="I420" s="45" t="str">
        <f>IF(OR(G420="",H420="",U420=""),"",IFERROR(VLOOKUP(G420&amp;H420&amp;U420,※編集不可※選択項目!$K$3:$P$51,5,FALSE),"該当なし"))</f>
        <v/>
      </c>
      <c r="J420" s="203"/>
      <c r="K420" s="195"/>
      <c r="L420" s="45" t="str">
        <f t="shared" si="98"/>
        <v/>
      </c>
      <c r="M420" s="195"/>
      <c r="N420" s="195"/>
      <c r="O420" s="45"/>
      <c r="P420" s="45"/>
      <c r="Q420" s="45"/>
      <c r="R420" s="45"/>
      <c r="S420" s="46" t="str">
        <f t="shared" si="91"/>
        <v/>
      </c>
      <c r="T420" s="204"/>
      <c r="U420" s="205"/>
      <c r="V420" s="206"/>
      <c r="W420" s="205"/>
      <c r="X420" s="206"/>
      <c r="Y420" s="195"/>
      <c r="Z420" s="207"/>
      <c r="AA420" s="203"/>
      <c r="AB420" s="208"/>
      <c r="AC420" s="70"/>
      <c r="AD420" s="28" t="e">
        <f>INDEX(※編集不可※選択項目!$P$3:$P$51,MATCH(入力例!G420&amp;入力例!H420&amp;入力例!I420,※編集不可※選択項目!$Q$3:$Q$51,0))</f>
        <v>#N/A</v>
      </c>
      <c r="AE420" s="28" t="str">
        <f>IF(I420&lt;&gt;"該当なし","",
IF(G420&amp;H420=※編集不可※選択項目!$J$3,VLOOKUP(入力例!U420,※編集不可※選択項目!$N$2:$P$13,3,TRUE),
IF(G420&amp;H420=※編集不可※選択項目!$J$15,VLOOKUP(入力例!U420,※編集不可※選択項目!$N$14:$P$25,3,TRUE),
IF(G420&amp;H420=※編集不可※選択項目!$J$27,VLOOKUP(入力例!U420,※編集不可※選択項目!$N$26:$P$41,3,TRUE),
IF(G420&amp;H420=※編集不可※選択項目!$J$43,VLOOKUP(入力例!U420,※編集不可※選択項目!$N$42:$P$46,3,TRUE),
IF(G420&amp;H420=※編集不可※選択項目!$J$48,VLOOKUP(入力例!U420,※編集不可※選択項目!$N$48:$P$51,3,TRUE),""))))))</f>
        <v/>
      </c>
      <c r="AF420" s="29" t="e">
        <f>VLOOKUP(Y420&amp;G420&amp;H420,※編集不可※選択項目!U:V,2,FALSE)</f>
        <v>#N/A</v>
      </c>
      <c r="AG420" s="28" t="str">
        <f t="shared" si="92"/>
        <v/>
      </c>
      <c r="AH420" s="29" t="str">
        <f t="shared" si="85"/>
        <v/>
      </c>
      <c r="AI420" s="197"/>
      <c r="AJ420" s="197"/>
      <c r="AK420" s="198"/>
      <c r="AL420" s="152">
        <f t="shared" si="93"/>
        <v>0</v>
      </c>
      <c r="AM420" s="152">
        <f t="shared" si="94"/>
        <v>0</v>
      </c>
      <c r="AN420" s="152">
        <f t="shared" si="87"/>
        <v>0</v>
      </c>
      <c r="AO420" s="152" t="str">
        <f t="shared" si="95"/>
        <v/>
      </c>
      <c r="AP420" s="209">
        <f t="shared" si="96"/>
        <v>0</v>
      </c>
      <c r="AQ420" s="209">
        <f t="shared" si="97"/>
        <v>0</v>
      </c>
    </row>
    <row r="421" spans="1:43" s="29" customFormat="1" ht="25" customHeight="1">
      <c r="A421" s="201">
        <f t="shared" si="88"/>
        <v>410</v>
      </c>
      <c r="B421" s="49" t="str">
        <f t="shared" si="86"/>
        <v/>
      </c>
      <c r="C421" s="201"/>
      <c r="D421" s="45" t="str">
        <f t="shared" si="89"/>
        <v/>
      </c>
      <c r="E421" s="45" t="str">
        <f t="shared" si="90"/>
        <v/>
      </c>
      <c r="F421" s="195"/>
      <c r="G421" s="202"/>
      <c r="H421" s="195"/>
      <c r="I421" s="45" t="str">
        <f>IF(OR(G421="",H421="",U421=""),"",IFERROR(VLOOKUP(G421&amp;H421&amp;U421,※編集不可※選択項目!$K$3:$P$51,5,FALSE),"該当なし"))</f>
        <v/>
      </c>
      <c r="J421" s="203"/>
      <c r="K421" s="195"/>
      <c r="L421" s="45" t="str">
        <f t="shared" si="98"/>
        <v/>
      </c>
      <c r="M421" s="195"/>
      <c r="N421" s="195"/>
      <c r="O421" s="45"/>
      <c r="P421" s="45"/>
      <c r="Q421" s="45"/>
      <c r="R421" s="45"/>
      <c r="S421" s="46" t="str">
        <f t="shared" si="91"/>
        <v/>
      </c>
      <c r="T421" s="204"/>
      <c r="U421" s="205"/>
      <c r="V421" s="206"/>
      <c r="W421" s="205"/>
      <c r="X421" s="206"/>
      <c r="Y421" s="195"/>
      <c r="Z421" s="207"/>
      <c r="AA421" s="203"/>
      <c r="AB421" s="208"/>
      <c r="AC421" s="70"/>
      <c r="AD421" s="28" t="e">
        <f>INDEX(※編集不可※選択項目!$P$3:$P$51,MATCH(入力例!G421&amp;入力例!H421&amp;入力例!I421,※編集不可※選択項目!$Q$3:$Q$51,0))</f>
        <v>#N/A</v>
      </c>
      <c r="AE421" s="28" t="str">
        <f>IF(I421&lt;&gt;"該当なし","",
IF(G421&amp;H421=※編集不可※選択項目!$J$3,VLOOKUP(入力例!U421,※編集不可※選択項目!$N$2:$P$13,3,TRUE),
IF(G421&amp;H421=※編集不可※選択項目!$J$15,VLOOKUP(入力例!U421,※編集不可※選択項目!$N$14:$P$25,3,TRUE),
IF(G421&amp;H421=※編集不可※選択項目!$J$27,VLOOKUP(入力例!U421,※編集不可※選択項目!$N$26:$P$41,3,TRUE),
IF(G421&amp;H421=※編集不可※選択項目!$J$43,VLOOKUP(入力例!U421,※編集不可※選択項目!$N$42:$P$46,3,TRUE),
IF(G421&amp;H421=※編集不可※選択項目!$J$48,VLOOKUP(入力例!U421,※編集不可※選択項目!$N$48:$P$51,3,TRUE),""))))))</f>
        <v/>
      </c>
      <c r="AF421" s="29" t="e">
        <f>VLOOKUP(Y421&amp;G421&amp;H421,※編集不可※選択項目!U:V,2,FALSE)</f>
        <v>#N/A</v>
      </c>
      <c r="AG421" s="28" t="str">
        <f t="shared" si="92"/>
        <v/>
      </c>
      <c r="AH421" s="29" t="str">
        <f t="shared" si="85"/>
        <v/>
      </c>
      <c r="AI421" s="197"/>
      <c r="AJ421" s="197"/>
      <c r="AK421" s="198"/>
      <c r="AL421" s="152">
        <f t="shared" si="93"/>
        <v>0</v>
      </c>
      <c r="AM421" s="152">
        <f t="shared" si="94"/>
        <v>0</v>
      </c>
      <c r="AN421" s="152">
        <f t="shared" si="87"/>
        <v>0</v>
      </c>
      <c r="AO421" s="152" t="str">
        <f t="shared" si="95"/>
        <v/>
      </c>
      <c r="AP421" s="209">
        <f t="shared" si="96"/>
        <v>0</v>
      </c>
      <c r="AQ421" s="209">
        <f t="shared" si="97"/>
        <v>0</v>
      </c>
    </row>
    <row r="422" spans="1:43" s="29" customFormat="1" ht="25" customHeight="1">
      <c r="A422" s="201">
        <f t="shared" si="88"/>
        <v>411</v>
      </c>
      <c r="B422" s="49" t="str">
        <f t="shared" si="86"/>
        <v/>
      </c>
      <c r="C422" s="201"/>
      <c r="D422" s="45" t="str">
        <f t="shared" si="89"/>
        <v/>
      </c>
      <c r="E422" s="45" t="str">
        <f t="shared" si="90"/>
        <v/>
      </c>
      <c r="F422" s="195"/>
      <c r="G422" s="202"/>
      <c r="H422" s="195"/>
      <c r="I422" s="45" t="str">
        <f>IF(OR(G422="",H422="",U422=""),"",IFERROR(VLOOKUP(G422&amp;H422&amp;U422,※編集不可※選択項目!$K$3:$P$51,5,FALSE),"該当なし"))</f>
        <v/>
      </c>
      <c r="J422" s="203"/>
      <c r="K422" s="195"/>
      <c r="L422" s="45" t="str">
        <f t="shared" si="98"/>
        <v/>
      </c>
      <c r="M422" s="195"/>
      <c r="N422" s="195"/>
      <c r="O422" s="45"/>
      <c r="P422" s="45"/>
      <c r="Q422" s="45"/>
      <c r="R422" s="45"/>
      <c r="S422" s="46" t="str">
        <f t="shared" si="91"/>
        <v/>
      </c>
      <c r="T422" s="204"/>
      <c r="U422" s="205"/>
      <c r="V422" s="206"/>
      <c r="W422" s="205"/>
      <c r="X422" s="206"/>
      <c r="Y422" s="195"/>
      <c r="Z422" s="207"/>
      <c r="AA422" s="203"/>
      <c r="AB422" s="208"/>
      <c r="AC422" s="70"/>
      <c r="AD422" s="28" t="e">
        <f>INDEX(※編集不可※選択項目!$P$3:$P$51,MATCH(入力例!G422&amp;入力例!H422&amp;入力例!I422,※編集不可※選択項目!$Q$3:$Q$51,0))</f>
        <v>#N/A</v>
      </c>
      <c r="AE422" s="28" t="str">
        <f>IF(I422&lt;&gt;"該当なし","",
IF(G422&amp;H422=※編集不可※選択項目!$J$3,VLOOKUP(入力例!U422,※編集不可※選択項目!$N$2:$P$13,3,TRUE),
IF(G422&amp;H422=※編集不可※選択項目!$J$15,VLOOKUP(入力例!U422,※編集不可※選択項目!$N$14:$P$25,3,TRUE),
IF(G422&amp;H422=※編集不可※選択項目!$J$27,VLOOKUP(入力例!U422,※編集不可※選択項目!$N$26:$P$41,3,TRUE),
IF(G422&amp;H422=※編集不可※選択項目!$J$43,VLOOKUP(入力例!U422,※編集不可※選択項目!$N$42:$P$46,3,TRUE),
IF(G422&amp;H422=※編集不可※選択項目!$J$48,VLOOKUP(入力例!U422,※編集不可※選択項目!$N$48:$P$51,3,TRUE),""))))))</f>
        <v/>
      </c>
      <c r="AF422" s="29" t="e">
        <f>VLOOKUP(Y422&amp;G422&amp;H422,※編集不可※選択項目!U:V,2,FALSE)</f>
        <v>#N/A</v>
      </c>
      <c r="AG422" s="28" t="str">
        <f t="shared" si="92"/>
        <v/>
      </c>
      <c r="AH422" s="29" t="str">
        <f t="shared" si="85"/>
        <v/>
      </c>
      <c r="AI422" s="197"/>
      <c r="AJ422" s="197"/>
      <c r="AK422" s="198"/>
      <c r="AL422" s="152">
        <f t="shared" si="93"/>
        <v>0</v>
      </c>
      <c r="AM422" s="152">
        <f t="shared" si="94"/>
        <v>0</v>
      </c>
      <c r="AN422" s="152">
        <f t="shared" si="87"/>
        <v>0</v>
      </c>
      <c r="AO422" s="152" t="str">
        <f t="shared" si="95"/>
        <v/>
      </c>
      <c r="AP422" s="209">
        <f t="shared" si="96"/>
        <v>0</v>
      </c>
      <c r="AQ422" s="209">
        <f t="shared" si="97"/>
        <v>0</v>
      </c>
    </row>
    <row r="423" spans="1:43" s="29" customFormat="1" ht="25" customHeight="1">
      <c r="A423" s="201">
        <f t="shared" si="88"/>
        <v>412</v>
      </c>
      <c r="B423" s="49" t="str">
        <f t="shared" si="86"/>
        <v/>
      </c>
      <c r="C423" s="201"/>
      <c r="D423" s="45" t="str">
        <f t="shared" si="89"/>
        <v/>
      </c>
      <c r="E423" s="45" t="str">
        <f t="shared" si="90"/>
        <v/>
      </c>
      <c r="F423" s="195"/>
      <c r="G423" s="202"/>
      <c r="H423" s="195"/>
      <c r="I423" s="45" t="str">
        <f>IF(OR(G423="",H423="",U423=""),"",IFERROR(VLOOKUP(G423&amp;H423&amp;U423,※編集不可※選択項目!$K$3:$P$51,5,FALSE),"該当なし"))</f>
        <v/>
      </c>
      <c r="J423" s="203"/>
      <c r="K423" s="195"/>
      <c r="L423" s="45" t="str">
        <f t="shared" si="98"/>
        <v/>
      </c>
      <c r="M423" s="195"/>
      <c r="N423" s="195"/>
      <c r="O423" s="45"/>
      <c r="P423" s="45"/>
      <c r="Q423" s="45"/>
      <c r="R423" s="45"/>
      <c r="S423" s="46" t="str">
        <f t="shared" si="91"/>
        <v/>
      </c>
      <c r="T423" s="204"/>
      <c r="U423" s="205"/>
      <c r="V423" s="206"/>
      <c r="W423" s="205"/>
      <c r="X423" s="206"/>
      <c r="Y423" s="195"/>
      <c r="Z423" s="207"/>
      <c r="AA423" s="203"/>
      <c r="AB423" s="208"/>
      <c r="AC423" s="70"/>
      <c r="AD423" s="28" t="e">
        <f>INDEX(※編集不可※選択項目!$P$3:$P$51,MATCH(入力例!G423&amp;入力例!H423&amp;入力例!I423,※編集不可※選択項目!$Q$3:$Q$51,0))</f>
        <v>#N/A</v>
      </c>
      <c r="AE423" s="28" t="str">
        <f>IF(I423&lt;&gt;"該当なし","",
IF(G423&amp;H423=※編集不可※選択項目!$J$3,VLOOKUP(入力例!U423,※編集不可※選択項目!$N$2:$P$13,3,TRUE),
IF(G423&amp;H423=※編集不可※選択項目!$J$15,VLOOKUP(入力例!U423,※編集不可※選択項目!$N$14:$P$25,3,TRUE),
IF(G423&amp;H423=※編集不可※選択項目!$J$27,VLOOKUP(入力例!U423,※編集不可※選択項目!$N$26:$P$41,3,TRUE),
IF(G423&amp;H423=※編集不可※選択項目!$J$43,VLOOKUP(入力例!U423,※編集不可※選択項目!$N$42:$P$46,3,TRUE),
IF(G423&amp;H423=※編集不可※選択項目!$J$48,VLOOKUP(入力例!U423,※編集不可※選択項目!$N$48:$P$51,3,TRUE),""))))))</f>
        <v/>
      </c>
      <c r="AF423" s="29" t="e">
        <f>VLOOKUP(Y423&amp;G423&amp;H423,※編集不可※選択項目!U:V,2,FALSE)</f>
        <v>#N/A</v>
      </c>
      <c r="AG423" s="28" t="str">
        <f t="shared" si="92"/>
        <v/>
      </c>
      <c r="AH423" s="29" t="str">
        <f t="shared" si="85"/>
        <v/>
      </c>
      <c r="AI423" s="197"/>
      <c r="AJ423" s="197"/>
      <c r="AK423" s="198"/>
      <c r="AL423" s="152">
        <f t="shared" si="93"/>
        <v>0</v>
      </c>
      <c r="AM423" s="152">
        <f t="shared" si="94"/>
        <v>0</v>
      </c>
      <c r="AN423" s="152">
        <f t="shared" si="87"/>
        <v>0</v>
      </c>
      <c r="AO423" s="152" t="str">
        <f t="shared" si="95"/>
        <v/>
      </c>
      <c r="AP423" s="209">
        <f t="shared" si="96"/>
        <v>0</v>
      </c>
      <c r="AQ423" s="209">
        <f t="shared" si="97"/>
        <v>0</v>
      </c>
    </row>
    <row r="424" spans="1:43" s="29" customFormat="1" ht="25" customHeight="1">
      <c r="A424" s="201">
        <f t="shared" si="88"/>
        <v>413</v>
      </c>
      <c r="B424" s="49" t="str">
        <f t="shared" si="86"/>
        <v/>
      </c>
      <c r="C424" s="201"/>
      <c r="D424" s="45" t="str">
        <f t="shared" si="89"/>
        <v/>
      </c>
      <c r="E424" s="45" t="str">
        <f t="shared" si="90"/>
        <v/>
      </c>
      <c r="F424" s="195"/>
      <c r="G424" s="202"/>
      <c r="H424" s="195"/>
      <c r="I424" s="45" t="str">
        <f>IF(OR(G424="",H424="",U424=""),"",IFERROR(VLOOKUP(G424&amp;H424&amp;U424,※編集不可※選択項目!$K$3:$P$51,5,FALSE),"該当なし"))</f>
        <v/>
      </c>
      <c r="J424" s="203"/>
      <c r="K424" s="195"/>
      <c r="L424" s="45" t="str">
        <f t="shared" si="98"/>
        <v/>
      </c>
      <c r="M424" s="195"/>
      <c r="N424" s="195"/>
      <c r="O424" s="45"/>
      <c r="P424" s="45"/>
      <c r="Q424" s="45"/>
      <c r="R424" s="45"/>
      <c r="S424" s="46" t="str">
        <f t="shared" si="91"/>
        <v/>
      </c>
      <c r="T424" s="204"/>
      <c r="U424" s="205"/>
      <c r="V424" s="206"/>
      <c r="W424" s="205"/>
      <c r="X424" s="206"/>
      <c r="Y424" s="195"/>
      <c r="Z424" s="207"/>
      <c r="AA424" s="203"/>
      <c r="AB424" s="208"/>
      <c r="AC424" s="70"/>
      <c r="AD424" s="28" t="e">
        <f>INDEX(※編集不可※選択項目!$P$3:$P$51,MATCH(入力例!G424&amp;入力例!H424&amp;入力例!I424,※編集不可※選択項目!$Q$3:$Q$51,0))</f>
        <v>#N/A</v>
      </c>
      <c r="AE424" s="28" t="str">
        <f>IF(I424&lt;&gt;"該当なし","",
IF(G424&amp;H424=※編集不可※選択項目!$J$3,VLOOKUP(入力例!U424,※編集不可※選択項目!$N$2:$P$13,3,TRUE),
IF(G424&amp;H424=※編集不可※選択項目!$J$15,VLOOKUP(入力例!U424,※編集不可※選択項目!$N$14:$P$25,3,TRUE),
IF(G424&amp;H424=※編集不可※選択項目!$J$27,VLOOKUP(入力例!U424,※編集不可※選択項目!$N$26:$P$41,3,TRUE),
IF(G424&amp;H424=※編集不可※選択項目!$J$43,VLOOKUP(入力例!U424,※編集不可※選択項目!$N$42:$P$46,3,TRUE),
IF(G424&amp;H424=※編集不可※選択項目!$J$48,VLOOKUP(入力例!U424,※編集不可※選択項目!$N$48:$P$51,3,TRUE),""))))))</f>
        <v/>
      </c>
      <c r="AF424" s="29" t="e">
        <f>VLOOKUP(Y424&amp;G424&amp;H424,※編集不可※選択項目!U:V,2,FALSE)</f>
        <v>#N/A</v>
      </c>
      <c r="AG424" s="28" t="str">
        <f t="shared" si="92"/>
        <v/>
      </c>
      <c r="AH424" s="29" t="str">
        <f t="shared" si="85"/>
        <v/>
      </c>
      <c r="AI424" s="197"/>
      <c r="AJ424" s="197"/>
      <c r="AK424" s="198"/>
      <c r="AL424" s="152">
        <f t="shared" si="93"/>
        <v>0</v>
      </c>
      <c r="AM424" s="152">
        <f t="shared" si="94"/>
        <v>0</v>
      </c>
      <c r="AN424" s="152">
        <f t="shared" si="87"/>
        <v>0</v>
      </c>
      <c r="AO424" s="152" t="str">
        <f t="shared" si="95"/>
        <v/>
      </c>
      <c r="AP424" s="209">
        <f t="shared" si="96"/>
        <v>0</v>
      </c>
      <c r="AQ424" s="209">
        <f t="shared" si="97"/>
        <v>0</v>
      </c>
    </row>
    <row r="425" spans="1:43" s="29" customFormat="1" ht="25" customHeight="1">
      <c r="A425" s="201">
        <f t="shared" si="88"/>
        <v>414</v>
      </c>
      <c r="B425" s="49" t="str">
        <f t="shared" si="86"/>
        <v/>
      </c>
      <c r="C425" s="201"/>
      <c r="D425" s="45" t="str">
        <f t="shared" si="89"/>
        <v/>
      </c>
      <c r="E425" s="45" t="str">
        <f t="shared" si="90"/>
        <v/>
      </c>
      <c r="F425" s="195"/>
      <c r="G425" s="202"/>
      <c r="H425" s="195"/>
      <c r="I425" s="45" t="str">
        <f>IF(OR(G425="",H425="",U425=""),"",IFERROR(VLOOKUP(G425&amp;H425&amp;U425,※編集不可※選択項目!$K$3:$P$51,5,FALSE),"該当なし"))</f>
        <v/>
      </c>
      <c r="J425" s="203"/>
      <c r="K425" s="195"/>
      <c r="L425" s="45" t="str">
        <f t="shared" si="98"/>
        <v/>
      </c>
      <c r="M425" s="195"/>
      <c r="N425" s="195"/>
      <c r="O425" s="45"/>
      <c r="P425" s="45"/>
      <c r="Q425" s="45"/>
      <c r="R425" s="45"/>
      <c r="S425" s="46" t="str">
        <f t="shared" si="91"/>
        <v/>
      </c>
      <c r="T425" s="204"/>
      <c r="U425" s="205"/>
      <c r="V425" s="206"/>
      <c r="W425" s="205"/>
      <c r="X425" s="206"/>
      <c r="Y425" s="195"/>
      <c r="Z425" s="207"/>
      <c r="AA425" s="203"/>
      <c r="AB425" s="208"/>
      <c r="AC425" s="70"/>
      <c r="AD425" s="28" t="e">
        <f>INDEX(※編集不可※選択項目!$P$3:$P$51,MATCH(入力例!G425&amp;入力例!H425&amp;入力例!I425,※編集不可※選択項目!$Q$3:$Q$51,0))</f>
        <v>#N/A</v>
      </c>
      <c r="AE425" s="28" t="str">
        <f>IF(I425&lt;&gt;"該当なし","",
IF(G425&amp;H425=※編集不可※選択項目!$J$3,VLOOKUP(入力例!U425,※編集不可※選択項目!$N$2:$P$13,3,TRUE),
IF(G425&amp;H425=※編集不可※選択項目!$J$15,VLOOKUP(入力例!U425,※編集不可※選択項目!$N$14:$P$25,3,TRUE),
IF(G425&amp;H425=※編集不可※選択項目!$J$27,VLOOKUP(入力例!U425,※編集不可※選択項目!$N$26:$P$41,3,TRUE),
IF(G425&amp;H425=※編集不可※選択項目!$J$43,VLOOKUP(入力例!U425,※編集不可※選択項目!$N$42:$P$46,3,TRUE),
IF(G425&amp;H425=※編集不可※選択項目!$J$48,VLOOKUP(入力例!U425,※編集不可※選択項目!$N$48:$P$51,3,TRUE),""))))))</f>
        <v/>
      </c>
      <c r="AF425" s="29" t="e">
        <f>VLOOKUP(Y425&amp;G425&amp;H425,※編集不可※選択項目!U:V,2,FALSE)</f>
        <v>#N/A</v>
      </c>
      <c r="AG425" s="28" t="str">
        <f t="shared" si="92"/>
        <v/>
      </c>
      <c r="AH425" s="29" t="str">
        <f t="shared" si="85"/>
        <v/>
      </c>
      <c r="AI425" s="197"/>
      <c r="AJ425" s="197"/>
      <c r="AK425" s="198"/>
      <c r="AL425" s="152">
        <f t="shared" si="93"/>
        <v>0</v>
      </c>
      <c r="AM425" s="152">
        <f t="shared" si="94"/>
        <v>0</v>
      </c>
      <c r="AN425" s="152">
        <f t="shared" si="87"/>
        <v>0</v>
      </c>
      <c r="AO425" s="152" t="str">
        <f t="shared" si="95"/>
        <v/>
      </c>
      <c r="AP425" s="209">
        <f t="shared" si="96"/>
        <v>0</v>
      </c>
      <c r="AQ425" s="209">
        <f t="shared" si="97"/>
        <v>0</v>
      </c>
    </row>
    <row r="426" spans="1:43" s="29" customFormat="1" ht="25" customHeight="1">
      <c r="A426" s="201">
        <f t="shared" si="88"/>
        <v>415</v>
      </c>
      <c r="B426" s="49" t="str">
        <f t="shared" si="86"/>
        <v/>
      </c>
      <c r="C426" s="201"/>
      <c r="D426" s="45" t="str">
        <f t="shared" si="89"/>
        <v/>
      </c>
      <c r="E426" s="45" t="str">
        <f t="shared" si="90"/>
        <v/>
      </c>
      <c r="F426" s="195"/>
      <c r="G426" s="202"/>
      <c r="H426" s="195"/>
      <c r="I426" s="45" t="str">
        <f>IF(OR(G426="",H426="",U426=""),"",IFERROR(VLOOKUP(G426&amp;H426&amp;U426,※編集不可※選択項目!$K$3:$P$51,5,FALSE),"該当なし"))</f>
        <v/>
      </c>
      <c r="J426" s="203"/>
      <c r="K426" s="195"/>
      <c r="L426" s="45" t="str">
        <f t="shared" si="98"/>
        <v/>
      </c>
      <c r="M426" s="195"/>
      <c r="N426" s="195"/>
      <c r="O426" s="45"/>
      <c r="P426" s="45"/>
      <c r="Q426" s="45"/>
      <c r="R426" s="45"/>
      <c r="S426" s="46" t="str">
        <f t="shared" si="91"/>
        <v/>
      </c>
      <c r="T426" s="204"/>
      <c r="U426" s="205"/>
      <c r="V426" s="206"/>
      <c r="W426" s="205"/>
      <c r="X426" s="206"/>
      <c r="Y426" s="195"/>
      <c r="Z426" s="207"/>
      <c r="AA426" s="203"/>
      <c r="AB426" s="208"/>
      <c r="AC426" s="70"/>
      <c r="AD426" s="28" t="e">
        <f>INDEX(※編集不可※選択項目!$P$3:$P$51,MATCH(入力例!G426&amp;入力例!H426&amp;入力例!I426,※編集不可※選択項目!$Q$3:$Q$51,0))</f>
        <v>#N/A</v>
      </c>
      <c r="AE426" s="28" t="str">
        <f>IF(I426&lt;&gt;"該当なし","",
IF(G426&amp;H426=※編集不可※選択項目!$J$3,VLOOKUP(入力例!U426,※編集不可※選択項目!$N$2:$P$13,3,TRUE),
IF(G426&amp;H426=※編集不可※選択項目!$J$15,VLOOKUP(入力例!U426,※編集不可※選択項目!$N$14:$P$25,3,TRUE),
IF(G426&amp;H426=※編集不可※選択項目!$J$27,VLOOKUP(入力例!U426,※編集不可※選択項目!$N$26:$P$41,3,TRUE),
IF(G426&amp;H426=※編集不可※選択項目!$J$43,VLOOKUP(入力例!U426,※編集不可※選択項目!$N$42:$P$46,3,TRUE),
IF(G426&amp;H426=※編集不可※選択項目!$J$48,VLOOKUP(入力例!U426,※編集不可※選択項目!$N$48:$P$51,3,TRUE),""))))))</f>
        <v/>
      </c>
      <c r="AF426" s="29" t="e">
        <f>VLOOKUP(Y426&amp;G426&amp;H426,※編集不可※選択項目!U:V,2,FALSE)</f>
        <v>#N/A</v>
      </c>
      <c r="AG426" s="28" t="str">
        <f t="shared" si="92"/>
        <v/>
      </c>
      <c r="AH426" s="29" t="str">
        <f t="shared" si="85"/>
        <v/>
      </c>
      <c r="AI426" s="197"/>
      <c r="AJ426" s="197"/>
      <c r="AK426" s="198"/>
      <c r="AL426" s="152">
        <f t="shared" si="93"/>
        <v>0</v>
      </c>
      <c r="AM426" s="152">
        <f t="shared" si="94"/>
        <v>0</v>
      </c>
      <c r="AN426" s="152">
        <f t="shared" si="87"/>
        <v>0</v>
      </c>
      <c r="AO426" s="152" t="str">
        <f t="shared" si="95"/>
        <v/>
      </c>
      <c r="AP426" s="209">
        <f t="shared" si="96"/>
        <v>0</v>
      </c>
      <c r="AQ426" s="209">
        <f t="shared" si="97"/>
        <v>0</v>
      </c>
    </row>
    <row r="427" spans="1:43" s="29" customFormat="1" ht="25" customHeight="1">
      <c r="A427" s="201">
        <f t="shared" si="88"/>
        <v>416</v>
      </c>
      <c r="B427" s="49" t="str">
        <f t="shared" si="86"/>
        <v/>
      </c>
      <c r="C427" s="201"/>
      <c r="D427" s="45" t="str">
        <f t="shared" si="89"/>
        <v/>
      </c>
      <c r="E427" s="45" t="str">
        <f t="shared" si="90"/>
        <v/>
      </c>
      <c r="F427" s="195"/>
      <c r="G427" s="202"/>
      <c r="H427" s="195"/>
      <c r="I427" s="45" t="str">
        <f>IF(OR(G427="",H427="",U427=""),"",IFERROR(VLOOKUP(G427&amp;H427&amp;U427,※編集不可※選択項目!$K$3:$P$51,5,FALSE),"該当なし"))</f>
        <v/>
      </c>
      <c r="J427" s="203"/>
      <c r="K427" s="195"/>
      <c r="L427" s="45" t="str">
        <f t="shared" si="98"/>
        <v/>
      </c>
      <c r="M427" s="195"/>
      <c r="N427" s="195"/>
      <c r="O427" s="45"/>
      <c r="P427" s="45"/>
      <c r="Q427" s="45"/>
      <c r="R427" s="45"/>
      <c r="S427" s="46" t="str">
        <f t="shared" si="91"/>
        <v/>
      </c>
      <c r="T427" s="204"/>
      <c r="U427" s="205"/>
      <c r="V427" s="206"/>
      <c r="W427" s="205"/>
      <c r="X427" s="206"/>
      <c r="Y427" s="195"/>
      <c r="Z427" s="207"/>
      <c r="AA427" s="203"/>
      <c r="AB427" s="208"/>
      <c r="AC427" s="70"/>
      <c r="AD427" s="28" t="e">
        <f>INDEX(※編集不可※選択項目!$P$3:$P$51,MATCH(入力例!G427&amp;入力例!H427&amp;入力例!I427,※編集不可※選択項目!$Q$3:$Q$51,0))</f>
        <v>#N/A</v>
      </c>
      <c r="AE427" s="28" t="str">
        <f>IF(I427&lt;&gt;"該当なし","",
IF(G427&amp;H427=※編集不可※選択項目!$J$3,VLOOKUP(入力例!U427,※編集不可※選択項目!$N$2:$P$13,3,TRUE),
IF(G427&amp;H427=※編集不可※選択項目!$J$15,VLOOKUP(入力例!U427,※編集不可※選択項目!$N$14:$P$25,3,TRUE),
IF(G427&amp;H427=※編集不可※選択項目!$J$27,VLOOKUP(入力例!U427,※編集不可※選択項目!$N$26:$P$41,3,TRUE),
IF(G427&amp;H427=※編集不可※選択項目!$J$43,VLOOKUP(入力例!U427,※編集不可※選択項目!$N$42:$P$46,3,TRUE),
IF(G427&amp;H427=※編集不可※選択項目!$J$48,VLOOKUP(入力例!U427,※編集不可※選択項目!$N$48:$P$51,3,TRUE),""))))))</f>
        <v/>
      </c>
      <c r="AF427" s="29" t="e">
        <f>VLOOKUP(Y427&amp;G427&amp;H427,※編集不可※選択項目!U:V,2,FALSE)</f>
        <v>#N/A</v>
      </c>
      <c r="AG427" s="28" t="str">
        <f t="shared" si="92"/>
        <v/>
      </c>
      <c r="AH427" s="29" t="str">
        <f t="shared" si="85"/>
        <v/>
      </c>
      <c r="AI427" s="197"/>
      <c r="AJ427" s="197"/>
      <c r="AK427" s="198"/>
      <c r="AL427" s="152">
        <f t="shared" si="93"/>
        <v>0</v>
      </c>
      <c r="AM427" s="152">
        <f t="shared" si="94"/>
        <v>0</v>
      </c>
      <c r="AN427" s="152">
        <f t="shared" si="87"/>
        <v>0</v>
      </c>
      <c r="AO427" s="152" t="str">
        <f t="shared" si="95"/>
        <v/>
      </c>
      <c r="AP427" s="209">
        <f t="shared" si="96"/>
        <v>0</v>
      </c>
      <c r="AQ427" s="209">
        <f t="shared" si="97"/>
        <v>0</v>
      </c>
    </row>
    <row r="428" spans="1:43" s="29" customFormat="1" ht="25" customHeight="1">
      <c r="A428" s="201">
        <f t="shared" si="88"/>
        <v>417</v>
      </c>
      <c r="B428" s="49" t="str">
        <f t="shared" si="86"/>
        <v/>
      </c>
      <c r="C428" s="201"/>
      <c r="D428" s="45" t="str">
        <f t="shared" si="89"/>
        <v/>
      </c>
      <c r="E428" s="45" t="str">
        <f t="shared" si="90"/>
        <v/>
      </c>
      <c r="F428" s="195"/>
      <c r="G428" s="202"/>
      <c r="H428" s="195"/>
      <c r="I428" s="45" t="str">
        <f>IF(OR(G428="",H428="",U428=""),"",IFERROR(VLOOKUP(G428&amp;H428&amp;U428,※編集不可※選択項目!$K$3:$P$51,5,FALSE),"該当なし"))</f>
        <v/>
      </c>
      <c r="J428" s="203"/>
      <c r="K428" s="195"/>
      <c r="L428" s="45" t="str">
        <f t="shared" si="98"/>
        <v/>
      </c>
      <c r="M428" s="195"/>
      <c r="N428" s="195"/>
      <c r="O428" s="45"/>
      <c r="P428" s="45"/>
      <c r="Q428" s="45"/>
      <c r="R428" s="45"/>
      <c r="S428" s="46" t="str">
        <f t="shared" si="91"/>
        <v/>
      </c>
      <c r="T428" s="204"/>
      <c r="U428" s="205"/>
      <c r="V428" s="206"/>
      <c r="W428" s="205"/>
      <c r="X428" s="206"/>
      <c r="Y428" s="195"/>
      <c r="Z428" s="207"/>
      <c r="AA428" s="203"/>
      <c r="AB428" s="208"/>
      <c r="AC428" s="70"/>
      <c r="AD428" s="28" t="e">
        <f>INDEX(※編集不可※選択項目!$P$3:$P$51,MATCH(入力例!G428&amp;入力例!H428&amp;入力例!I428,※編集不可※選択項目!$Q$3:$Q$51,0))</f>
        <v>#N/A</v>
      </c>
      <c r="AE428" s="28" t="str">
        <f>IF(I428&lt;&gt;"該当なし","",
IF(G428&amp;H428=※編集不可※選択項目!$J$3,VLOOKUP(入力例!U428,※編集不可※選択項目!$N$2:$P$13,3,TRUE),
IF(G428&amp;H428=※編集不可※選択項目!$J$15,VLOOKUP(入力例!U428,※編集不可※選択項目!$N$14:$P$25,3,TRUE),
IF(G428&amp;H428=※編集不可※選択項目!$J$27,VLOOKUP(入力例!U428,※編集不可※選択項目!$N$26:$P$41,3,TRUE),
IF(G428&amp;H428=※編集不可※選択項目!$J$43,VLOOKUP(入力例!U428,※編集不可※選択項目!$N$42:$P$46,3,TRUE),
IF(G428&amp;H428=※編集不可※選択項目!$J$48,VLOOKUP(入力例!U428,※編集不可※選択項目!$N$48:$P$51,3,TRUE),""))))))</f>
        <v/>
      </c>
      <c r="AF428" s="29" t="e">
        <f>VLOOKUP(Y428&amp;G428&amp;H428,※編集不可※選択項目!U:V,2,FALSE)</f>
        <v>#N/A</v>
      </c>
      <c r="AG428" s="28" t="str">
        <f t="shared" si="92"/>
        <v/>
      </c>
      <c r="AH428" s="29" t="str">
        <f t="shared" si="85"/>
        <v/>
      </c>
      <c r="AI428" s="197"/>
      <c r="AJ428" s="197"/>
      <c r="AK428" s="198"/>
      <c r="AL428" s="152">
        <f t="shared" si="93"/>
        <v>0</v>
      </c>
      <c r="AM428" s="152">
        <f t="shared" si="94"/>
        <v>0</v>
      </c>
      <c r="AN428" s="152">
        <f t="shared" si="87"/>
        <v>0</v>
      </c>
      <c r="AO428" s="152" t="str">
        <f t="shared" si="95"/>
        <v/>
      </c>
      <c r="AP428" s="209">
        <f t="shared" si="96"/>
        <v>0</v>
      </c>
      <c r="AQ428" s="209">
        <f t="shared" si="97"/>
        <v>0</v>
      </c>
    </row>
    <row r="429" spans="1:43" s="29" customFormat="1" ht="25" customHeight="1">
      <c r="A429" s="201">
        <f t="shared" si="88"/>
        <v>418</v>
      </c>
      <c r="B429" s="49" t="str">
        <f t="shared" si="86"/>
        <v/>
      </c>
      <c r="C429" s="201"/>
      <c r="D429" s="45" t="str">
        <f t="shared" si="89"/>
        <v/>
      </c>
      <c r="E429" s="45" t="str">
        <f t="shared" si="90"/>
        <v/>
      </c>
      <c r="F429" s="195"/>
      <c r="G429" s="202"/>
      <c r="H429" s="195"/>
      <c r="I429" s="45" t="str">
        <f>IF(OR(G429="",H429="",U429=""),"",IFERROR(VLOOKUP(G429&amp;H429&amp;U429,※編集不可※選択項目!$K$3:$P$51,5,FALSE),"該当なし"))</f>
        <v/>
      </c>
      <c r="J429" s="203"/>
      <c r="K429" s="195"/>
      <c r="L429" s="45" t="str">
        <f t="shared" si="98"/>
        <v/>
      </c>
      <c r="M429" s="195"/>
      <c r="N429" s="195"/>
      <c r="O429" s="45"/>
      <c r="P429" s="45"/>
      <c r="Q429" s="45"/>
      <c r="R429" s="45"/>
      <c r="S429" s="46" t="str">
        <f t="shared" si="91"/>
        <v/>
      </c>
      <c r="T429" s="204"/>
      <c r="U429" s="205"/>
      <c r="V429" s="206"/>
      <c r="W429" s="205"/>
      <c r="X429" s="206"/>
      <c r="Y429" s="195"/>
      <c r="Z429" s="207"/>
      <c r="AA429" s="203"/>
      <c r="AB429" s="208"/>
      <c r="AC429" s="70"/>
      <c r="AD429" s="28" t="e">
        <f>INDEX(※編集不可※選択項目!$P$3:$P$51,MATCH(入力例!G429&amp;入力例!H429&amp;入力例!I429,※編集不可※選択項目!$Q$3:$Q$51,0))</f>
        <v>#N/A</v>
      </c>
      <c r="AE429" s="28" t="str">
        <f>IF(I429&lt;&gt;"該当なし","",
IF(G429&amp;H429=※編集不可※選択項目!$J$3,VLOOKUP(入力例!U429,※編集不可※選択項目!$N$2:$P$13,3,TRUE),
IF(G429&amp;H429=※編集不可※選択項目!$J$15,VLOOKUP(入力例!U429,※編集不可※選択項目!$N$14:$P$25,3,TRUE),
IF(G429&amp;H429=※編集不可※選択項目!$J$27,VLOOKUP(入力例!U429,※編集不可※選択項目!$N$26:$P$41,3,TRUE),
IF(G429&amp;H429=※編集不可※選択項目!$J$43,VLOOKUP(入力例!U429,※編集不可※選択項目!$N$42:$P$46,3,TRUE),
IF(G429&amp;H429=※編集不可※選択項目!$J$48,VLOOKUP(入力例!U429,※編集不可※選択項目!$N$48:$P$51,3,TRUE),""))))))</f>
        <v/>
      </c>
      <c r="AF429" s="29" t="e">
        <f>VLOOKUP(Y429&amp;G429&amp;H429,※編集不可※選択項目!U:V,2,FALSE)</f>
        <v>#N/A</v>
      </c>
      <c r="AG429" s="28" t="str">
        <f t="shared" si="92"/>
        <v/>
      </c>
      <c r="AH429" s="29" t="str">
        <f t="shared" si="85"/>
        <v/>
      </c>
      <c r="AI429" s="197"/>
      <c r="AJ429" s="197"/>
      <c r="AK429" s="198"/>
      <c r="AL429" s="152">
        <f t="shared" si="93"/>
        <v>0</v>
      </c>
      <c r="AM429" s="152">
        <f t="shared" si="94"/>
        <v>0</v>
      </c>
      <c r="AN429" s="152">
        <f t="shared" si="87"/>
        <v>0</v>
      </c>
      <c r="AO429" s="152" t="str">
        <f t="shared" si="95"/>
        <v/>
      </c>
      <c r="AP429" s="209">
        <f t="shared" si="96"/>
        <v>0</v>
      </c>
      <c r="AQ429" s="209">
        <f t="shared" si="97"/>
        <v>0</v>
      </c>
    </row>
    <row r="430" spans="1:43" s="29" customFormat="1" ht="25" customHeight="1">
      <c r="A430" s="201">
        <f t="shared" si="88"/>
        <v>419</v>
      </c>
      <c r="B430" s="49" t="str">
        <f t="shared" si="86"/>
        <v/>
      </c>
      <c r="C430" s="201"/>
      <c r="D430" s="45" t="str">
        <f t="shared" si="89"/>
        <v/>
      </c>
      <c r="E430" s="45" t="str">
        <f t="shared" si="90"/>
        <v/>
      </c>
      <c r="F430" s="195"/>
      <c r="G430" s="202"/>
      <c r="H430" s="195"/>
      <c r="I430" s="45" t="str">
        <f>IF(OR(G430="",H430="",U430=""),"",IFERROR(VLOOKUP(G430&amp;H430&amp;U430,※編集不可※選択項目!$K$3:$P$51,5,FALSE),"該当なし"))</f>
        <v/>
      </c>
      <c r="J430" s="203"/>
      <c r="K430" s="195"/>
      <c r="L430" s="45" t="str">
        <f t="shared" si="98"/>
        <v/>
      </c>
      <c r="M430" s="195"/>
      <c r="N430" s="195"/>
      <c r="O430" s="45"/>
      <c r="P430" s="45"/>
      <c r="Q430" s="45"/>
      <c r="R430" s="45"/>
      <c r="S430" s="46" t="str">
        <f t="shared" si="91"/>
        <v/>
      </c>
      <c r="T430" s="204"/>
      <c r="U430" s="205"/>
      <c r="V430" s="206"/>
      <c r="W430" s="205"/>
      <c r="X430" s="206"/>
      <c r="Y430" s="195"/>
      <c r="Z430" s="207"/>
      <c r="AA430" s="203"/>
      <c r="AB430" s="208"/>
      <c r="AC430" s="70"/>
      <c r="AD430" s="28" t="e">
        <f>INDEX(※編集不可※選択項目!$P$3:$P$51,MATCH(入力例!G430&amp;入力例!H430&amp;入力例!I430,※編集不可※選択項目!$Q$3:$Q$51,0))</f>
        <v>#N/A</v>
      </c>
      <c r="AE430" s="28" t="str">
        <f>IF(I430&lt;&gt;"該当なし","",
IF(G430&amp;H430=※編集不可※選択項目!$J$3,VLOOKUP(入力例!U430,※編集不可※選択項目!$N$2:$P$13,3,TRUE),
IF(G430&amp;H430=※編集不可※選択項目!$J$15,VLOOKUP(入力例!U430,※編集不可※選択項目!$N$14:$P$25,3,TRUE),
IF(G430&amp;H430=※編集不可※選択項目!$J$27,VLOOKUP(入力例!U430,※編集不可※選択項目!$N$26:$P$41,3,TRUE),
IF(G430&amp;H430=※編集不可※選択項目!$J$43,VLOOKUP(入力例!U430,※編集不可※選択項目!$N$42:$P$46,3,TRUE),
IF(G430&amp;H430=※編集不可※選択項目!$J$48,VLOOKUP(入力例!U430,※編集不可※選択項目!$N$48:$P$51,3,TRUE),""))))))</f>
        <v/>
      </c>
      <c r="AF430" s="29" t="e">
        <f>VLOOKUP(Y430&amp;G430&amp;H430,※編集不可※選択項目!U:V,2,FALSE)</f>
        <v>#N/A</v>
      </c>
      <c r="AG430" s="28" t="str">
        <f t="shared" si="92"/>
        <v/>
      </c>
      <c r="AH430" s="29" t="str">
        <f t="shared" si="85"/>
        <v/>
      </c>
      <c r="AI430" s="197"/>
      <c r="AJ430" s="197"/>
      <c r="AK430" s="198"/>
      <c r="AL430" s="152">
        <f t="shared" si="93"/>
        <v>0</v>
      </c>
      <c r="AM430" s="152">
        <f t="shared" si="94"/>
        <v>0</v>
      </c>
      <c r="AN430" s="152">
        <f t="shared" si="87"/>
        <v>0</v>
      </c>
      <c r="AO430" s="152" t="str">
        <f t="shared" si="95"/>
        <v/>
      </c>
      <c r="AP430" s="209">
        <f t="shared" si="96"/>
        <v>0</v>
      </c>
      <c r="AQ430" s="209">
        <f t="shared" si="97"/>
        <v>0</v>
      </c>
    </row>
    <row r="431" spans="1:43" s="29" customFormat="1" ht="25" customHeight="1">
      <c r="A431" s="201">
        <f t="shared" si="88"/>
        <v>420</v>
      </c>
      <c r="B431" s="49" t="str">
        <f t="shared" si="86"/>
        <v/>
      </c>
      <c r="C431" s="201"/>
      <c r="D431" s="45" t="str">
        <f t="shared" si="89"/>
        <v/>
      </c>
      <c r="E431" s="45" t="str">
        <f t="shared" si="90"/>
        <v/>
      </c>
      <c r="F431" s="195"/>
      <c r="G431" s="202"/>
      <c r="H431" s="195"/>
      <c r="I431" s="45" t="str">
        <f>IF(OR(G431="",H431="",U431=""),"",IFERROR(VLOOKUP(G431&amp;H431&amp;U431,※編集不可※選択項目!$K$3:$P$51,5,FALSE),"該当なし"))</f>
        <v/>
      </c>
      <c r="J431" s="203"/>
      <c r="K431" s="195"/>
      <c r="L431" s="45" t="str">
        <f t="shared" si="98"/>
        <v/>
      </c>
      <c r="M431" s="195"/>
      <c r="N431" s="195"/>
      <c r="O431" s="45"/>
      <c r="P431" s="45"/>
      <c r="Q431" s="45"/>
      <c r="R431" s="45"/>
      <c r="S431" s="46" t="str">
        <f t="shared" si="91"/>
        <v/>
      </c>
      <c r="T431" s="204"/>
      <c r="U431" s="205"/>
      <c r="V431" s="206"/>
      <c r="W431" s="205"/>
      <c r="X431" s="206"/>
      <c r="Y431" s="195"/>
      <c r="Z431" s="207"/>
      <c r="AA431" s="203"/>
      <c r="AB431" s="208"/>
      <c r="AC431" s="70"/>
      <c r="AD431" s="28" t="e">
        <f>INDEX(※編集不可※選択項目!$P$3:$P$51,MATCH(入力例!G431&amp;入力例!H431&amp;入力例!I431,※編集不可※選択項目!$Q$3:$Q$51,0))</f>
        <v>#N/A</v>
      </c>
      <c r="AE431" s="28" t="str">
        <f>IF(I431&lt;&gt;"該当なし","",
IF(G431&amp;H431=※編集不可※選択項目!$J$3,VLOOKUP(入力例!U431,※編集不可※選択項目!$N$2:$P$13,3,TRUE),
IF(G431&amp;H431=※編集不可※選択項目!$J$15,VLOOKUP(入力例!U431,※編集不可※選択項目!$N$14:$P$25,3,TRUE),
IF(G431&amp;H431=※編集不可※選択項目!$J$27,VLOOKUP(入力例!U431,※編集不可※選択項目!$N$26:$P$41,3,TRUE),
IF(G431&amp;H431=※編集不可※選択項目!$J$43,VLOOKUP(入力例!U431,※編集不可※選択項目!$N$42:$P$46,3,TRUE),
IF(G431&amp;H431=※編集不可※選択項目!$J$48,VLOOKUP(入力例!U431,※編集不可※選択項目!$N$48:$P$51,3,TRUE),""))))))</f>
        <v/>
      </c>
      <c r="AF431" s="29" t="e">
        <f>VLOOKUP(Y431&amp;G431&amp;H431,※編集不可※選択項目!U:V,2,FALSE)</f>
        <v>#N/A</v>
      </c>
      <c r="AG431" s="28" t="str">
        <f t="shared" si="92"/>
        <v/>
      </c>
      <c r="AH431" s="29" t="str">
        <f t="shared" si="85"/>
        <v/>
      </c>
      <c r="AI431" s="197"/>
      <c r="AJ431" s="197"/>
      <c r="AK431" s="198"/>
      <c r="AL431" s="152">
        <f t="shared" si="93"/>
        <v>0</v>
      </c>
      <c r="AM431" s="152">
        <f t="shared" si="94"/>
        <v>0</v>
      </c>
      <c r="AN431" s="152">
        <f t="shared" si="87"/>
        <v>0</v>
      </c>
      <c r="AO431" s="152" t="str">
        <f t="shared" si="95"/>
        <v/>
      </c>
      <c r="AP431" s="209">
        <f t="shared" si="96"/>
        <v>0</v>
      </c>
      <c r="AQ431" s="209">
        <f t="shared" si="97"/>
        <v>0</v>
      </c>
    </row>
    <row r="432" spans="1:43" s="29" customFormat="1" ht="25" customHeight="1">
      <c r="A432" s="201">
        <f t="shared" si="88"/>
        <v>421</v>
      </c>
      <c r="B432" s="49" t="str">
        <f t="shared" si="86"/>
        <v/>
      </c>
      <c r="C432" s="201"/>
      <c r="D432" s="45" t="str">
        <f t="shared" si="89"/>
        <v/>
      </c>
      <c r="E432" s="45" t="str">
        <f t="shared" si="90"/>
        <v/>
      </c>
      <c r="F432" s="195"/>
      <c r="G432" s="202"/>
      <c r="H432" s="195"/>
      <c r="I432" s="45" t="str">
        <f>IF(OR(G432="",H432="",U432=""),"",IFERROR(VLOOKUP(G432&amp;H432&amp;U432,※編集不可※選択項目!$K$3:$P$51,5,FALSE),"該当なし"))</f>
        <v/>
      </c>
      <c r="J432" s="203"/>
      <c r="K432" s="195"/>
      <c r="L432" s="45" t="str">
        <f t="shared" si="98"/>
        <v/>
      </c>
      <c r="M432" s="195"/>
      <c r="N432" s="195"/>
      <c r="O432" s="45"/>
      <c r="P432" s="45"/>
      <c r="Q432" s="45"/>
      <c r="R432" s="45"/>
      <c r="S432" s="46" t="str">
        <f t="shared" si="91"/>
        <v/>
      </c>
      <c r="T432" s="204"/>
      <c r="U432" s="205"/>
      <c r="V432" s="206"/>
      <c r="W432" s="205"/>
      <c r="X432" s="206"/>
      <c r="Y432" s="195"/>
      <c r="Z432" s="207"/>
      <c r="AA432" s="203"/>
      <c r="AB432" s="208"/>
      <c r="AC432" s="70"/>
      <c r="AD432" s="28" t="e">
        <f>INDEX(※編集不可※選択項目!$P$3:$P$51,MATCH(入力例!G432&amp;入力例!H432&amp;入力例!I432,※編集不可※選択項目!$Q$3:$Q$51,0))</f>
        <v>#N/A</v>
      </c>
      <c r="AE432" s="28" t="str">
        <f>IF(I432&lt;&gt;"該当なし","",
IF(G432&amp;H432=※編集不可※選択項目!$J$3,VLOOKUP(入力例!U432,※編集不可※選択項目!$N$2:$P$13,3,TRUE),
IF(G432&amp;H432=※編集不可※選択項目!$J$15,VLOOKUP(入力例!U432,※編集不可※選択項目!$N$14:$P$25,3,TRUE),
IF(G432&amp;H432=※編集不可※選択項目!$J$27,VLOOKUP(入力例!U432,※編集不可※選択項目!$N$26:$P$41,3,TRUE),
IF(G432&amp;H432=※編集不可※選択項目!$J$43,VLOOKUP(入力例!U432,※編集不可※選択項目!$N$42:$P$46,3,TRUE),
IF(G432&amp;H432=※編集不可※選択項目!$J$48,VLOOKUP(入力例!U432,※編集不可※選択項目!$N$48:$P$51,3,TRUE),""))))))</f>
        <v/>
      </c>
      <c r="AF432" s="29" t="e">
        <f>VLOOKUP(Y432&amp;G432&amp;H432,※編集不可※選択項目!U:V,2,FALSE)</f>
        <v>#N/A</v>
      </c>
      <c r="AG432" s="28" t="str">
        <f t="shared" si="92"/>
        <v/>
      </c>
      <c r="AH432" s="29" t="str">
        <f t="shared" si="85"/>
        <v/>
      </c>
      <c r="AI432" s="197"/>
      <c r="AJ432" s="197"/>
      <c r="AK432" s="198"/>
      <c r="AL432" s="152">
        <f t="shared" si="93"/>
        <v>0</v>
      </c>
      <c r="AM432" s="152">
        <f t="shared" si="94"/>
        <v>0</v>
      </c>
      <c r="AN432" s="152">
        <f t="shared" si="87"/>
        <v>0</v>
      </c>
      <c r="AO432" s="152" t="str">
        <f t="shared" si="95"/>
        <v/>
      </c>
      <c r="AP432" s="209">
        <f t="shared" si="96"/>
        <v>0</v>
      </c>
      <c r="AQ432" s="209">
        <f t="shared" si="97"/>
        <v>0</v>
      </c>
    </row>
    <row r="433" spans="1:43" s="29" customFormat="1" ht="25" customHeight="1">
      <c r="A433" s="201">
        <f t="shared" si="88"/>
        <v>422</v>
      </c>
      <c r="B433" s="49" t="str">
        <f t="shared" si="86"/>
        <v/>
      </c>
      <c r="C433" s="201"/>
      <c r="D433" s="45" t="str">
        <f t="shared" si="89"/>
        <v/>
      </c>
      <c r="E433" s="45" t="str">
        <f t="shared" si="90"/>
        <v/>
      </c>
      <c r="F433" s="195"/>
      <c r="G433" s="202"/>
      <c r="H433" s="195"/>
      <c r="I433" s="45" t="str">
        <f>IF(OR(G433="",H433="",U433=""),"",IFERROR(VLOOKUP(G433&amp;H433&amp;U433,※編集不可※選択項目!$K$3:$P$51,5,FALSE),"該当なし"))</f>
        <v/>
      </c>
      <c r="J433" s="203"/>
      <c r="K433" s="195"/>
      <c r="L433" s="45" t="str">
        <f t="shared" si="98"/>
        <v/>
      </c>
      <c r="M433" s="195"/>
      <c r="N433" s="195"/>
      <c r="O433" s="45"/>
      <c r="P433" s="45"/>
      <c r="Q433" s="45"/>
      <c r="R433" s="45"/>
      <c r="S433" s="46" t="str">
        <f t="shared" si="91"/>
        <v/>
      </c>
      <c r="T433" s="204"/>
      <c r="U433" s="205"/>
      <c r="V433" s="206"/>
      <c r="W433" s="205"/>
      <c r="X433" s="206"/>
      <c r="Y433" s="195"/>
      <c r="Z433" s="207"/>
      <c r="AA433" s="203"/>
      <c r="AB433" s="208"/>
      <c r="AC433" s="70"/>
      <c r="AD433" s="28" t="e">
        <f>INDEX(※編集不可※選択項目!$P$3:$P$51,MATCH(入力例!G433&amp;入力例!H433&amp;入力例!I433,※編集不可※選択項目!$Q$3:$Q$51,0))</f>
        <v>#N/A</v>
      </c>
      <c r="AE433" s="28" t="str">
        <f>IF(I433&lt;&gt;"該当なし","",
IF(G433&amp;H433=※編集不可※選択項目!$J$3,VLOOKUP(入力例!U433,※編集不可※選択項目!$N$2:$P$13,3,TRUE),
IF(G433&amp;H433=※編集不可※選択項目!$J$15,VLOOKUP(入力例!U433,※編集不可※選択項目!$N$14:$P$25,3,TRUE),
IF(G433&amp;H433=※編集不可※選択項目!$J$27,VLOOKUP(入力例!U433,※編集不可※選択項目!$N$26:$P$41,3,TRUE),
IF(G433&amp;H433=※編集不可※選択項目!$J$43,VLOOKUP(入力例!U433,※編集不可※選択項目!$N$42:$P$46,3,TRUE),
IF(G433&amp;H433=※編集不可※選択項目!$J$48,VLOOKUP(入力例!U433,※編集不可※選択項目!$N$48:$P$51,3,TRUE),""))))))</f>
        <v/>
      </c>
      <c r="AF433" s="29" t="e">
        <f>VLOOKUP(Y433&amp;G433&amp;H433,※編集不可※選択項目!U:V,2,FALSE)</f>
        <v>#N/A</v>
      </c>
      <c r="AG433" s="28" t="str">
        <f t="shared" si="92"/>
        <v/>
      </c>
      <c r="AH433" s="29" t="str">
        <f t="shared" si="85"/>
        <v/>
      </c>
      <c r="AI433" s="197"/>
      <c r="AJ433" s="197"/>
      <c r="AK433" s="198"/>
      <c r="AL433" s="152">
        <f t="shared" si="93"/>
        <v>0</v>
      </c>
      <c r="AM433" s="152">
        <f t="shared" si="94"/>
        <v>0</v>
      </c>
      <c r="AN433" s="152">
        <f t="shared" si="87"/>
        <v>0</v>
      </c>
      <c r="AO433" s="152" t="str">
        <f t="shared" si="95"/>
        <v/>
      </c>
      <c r="AP433" s="209">
        <f t="shared" si="96"/>
        <v>0</v>
      </c>
      <c r="AQ433" s="209">
        <f t="shared" si="97"/>
        <v>0</v>
      </c>
    </row>
    <row r="434" spans="1:43" s="29" customFormat="1" ht="25" customHeight="1">
      <c r="A434" s="201">
        <f t="shared" si="88"/>
        <v>423</v>
      </c>
      <c r="B434" s="49" t="str">
        <f t="shared" si="86"/>
        <v/>
      </c>
      <c r="C434" s="201"/>
      <c r="D434" s="45" t="str">
        <f t="shared" si="89"/>
        <v/>
      </c>
      <c r="E434" s="45" t="str">
        <f t="shared" si="90"/>
        <v/>
      </c>
      <c r="F434" s="195"/>
      <c r="G434" s="202"/>
      <c r="H434" s="195"/>
      <c r="I434" s="45" t="str">
        <f>IF(OR(G434="",H434="",U434=""),"",IFERROR(VLOOKUP(G434&amp;H434&amp;U434,※編集不可※選択項目!$K$3:$P$51,5,FALSE),"該当なし"))</f>
        <v/>
      </c>
      <c r="J434" s="203"/>
      <c r="K434" s="195"/>
      <c r="L434" s="45" t="str">
        <f t="shared" si="98"/>
        <v/>
      </c>
      <c r="M434" s="195"/>
      <c r="N434" s="195"/>
      <c r="O434" s="45"/>
      <c r="P434" s="45"/>
      <c r="Q434" s="45"/>
      <c r="R434" s="45"/>
      <c r="S434" s="46" t="str">
        <f t="shared" si="91"/>
        <v/>
      </c>
      <c r="T434" s="204"/>
      <c r="U434" s="205"/>
      <c r="V434" s="206"/>
      <c r="W434" s="205"/>
      <c r="X434" s="206"/>
      <c r="Y434" s="195"/>
      <c r="Z434" s="207"/>
      <c r="AA434" s="203"/>
      <c r="AB434" s="208"/>
      <c r="AC434" s="70"/>
      <c r="AD434" s="28" t="e">
        <f>INDEX(※編集不可※選択項目!$P$3:$P$51,MATCH(入力例!G434&amp;入力例!H434&amp;入力例!I434,※編集不可※選択項目!$Q$3:$Q$51,0))</f>
        <v>#N/A</v>
      </c>
      <c r="AE434" s="28" t="str">
        <f>IF(I434&lt;&gt;"該当なし","",
IF(G434&amp;H434=※編集不可※選択項目!$J$3,VLOOKUP(入力例!U434,※編集不可※選択項目!$N$2:$P$13,3,TRUE),
IF(G434&amp;H434=※編集不可※選択項目!$J$15,VLOOKUP(入力例!U434,※編集不可※選択項目!$N$14:$P$25,3,TRUE),
IF(G434&amp;H434=※編集不可※選択項目!$J$27,VLOOKUP(入力例!U434,※編集不可※選択項目!$N$26:$P$41,3,TRUE),
IF(G434&amp;H434=※編集不可※選択項目!$J$43,VLOOKUP(入力例!U434,※編集不可※選択項目!$N$42:$P$46,3,TRUE),
IF(G434&amp;H434=※編集不可※選択項目!$J$48,VLOOKUP(入力例!U434,※編集不可※選択項目!$N$48:$P$51,3,TRUE),""))))))</f>
        <v/>
      </c>
      <c r="AF434" s="29" t="e">
        <f>VLOOKUP(Y434&amp;G434&amp;H434,※編集不可※選択項目!U:V,2,FALSE)</f>
        <v>#N/A</v>
      </c>
      <c r="AG434" s="28" t="str">
        <f t="shared" si="92"/>
        <v/>
      </c>
      <c r="AH434" s="29" t="str">
        <f t="shared" si="85"/>
        <v/>
      </c>
      <c r="AI434" s="197"/>
      <c r="AJ434" s="197"/>
      <c r="AK434" s="198"/>
      <c r="AL434" s="152">
        <f t="shared" si="93"/>
        <v>0</v>
      </c>
      <c r="AM434" s="152">
        <f t="shared" si="94"/>
        <v>0</v>
      </c>
      <c r="AN434" s="152">
        <f t="shared" si="87"/>
        <v>0</v>
      </c>
      <c r="AO434" s="152" t="str">
        <f t="shared" si="95"/>
        <v/>
      </c>
      <c r="AP434" s="209">
        <f t="shared" si="96"/>
        <v>0</v>
      </c>
      <c r="AQ434" s="209">
        <f t="shared" si="97"/>
        <v>0</v>
      </c>
    </row>
    <row r="435" spans="1:43" s="29" customFormat="1" ht="25" customHeight="1">
      <c r="A435" s="201">
        <f t="shared" si="88"/>
        <v>424</v>
      </c>
      <c r="B435" s="49" t="str">
        <f t="shared" si="86"/>
        <v/>
      </c>
      <c r="C435" s="201"/>
      <c r="D435" s="45" t="str">
        <f t="shared" si="89"/>
        <v/>
      </c>
      <c r="E435" s="45" t="str">
        <f t="shared" si="90"/>
        <v/>
      </c>
      <c r="F435" s="195"/>
      <c r="G435" s="202"/>
      <c r="H435" s="195"/>
      <c r="I435" s="45" t="str">
        <f>IF(OR(G435="",H435="",U435=""),"",IFERROR(VLOOKUP(G435&amp;H435&amp;U435,※編集不可※選択項目!$K$3:$P$51,5,FALSE),"該当なし"))</f>
        <v/>
      </c>
      <c r="J435" s="203"/>
      <c r="K435" s="195"/>
      <c r="L435" s="45" t="str">
        <f t="shared" si="98"/>
        <v/>
      </c>
      <c r="M435" s="195"/>
      <c r="N435" s="195"/>
      <c r="O435" s="45"/>
      <c r="P435" s="45"/>
      <c r="Q435" s="45"/>
      <c r="R435" s="45"/>
      <c r="S435" s="46" t="str">
        <f t="shared" si="91"/>
        <v/>
      </c>
      <c r="T435" s="204"/>
      <c r="U435" s="205"/>
      <c r="V435" s="206"/>
      <c r="W435" s="205"/>
      <c r="X435" s="206"/>
      <c r="Y435" s="195"/>
      <c r="Z435" s="207"/>
      <c r="AA435" s="203"/>
      <c r="AB435" s="208"/>
      <c r="AC435" s="70"/>
      <c r="AD435" s="28" t="e">
        <f>INDEX(※編集不可※選択項目!$P$3:$P$51,MATCH(入力例!G435&amp;入力例!H435&amp;入力例!I435,※編集不可※選択項目!$Q$3:$Q$51,0))</f>
        <v>#N/A</v>
      </c>
      <c r="AE435" s="28" t="str">
        <f>IF(I435&lt;&gt;"該当なし","",
IF(G435&amp;H435=※編集不可※選択項目!$J$3,VLOOKUP(入力例!U435,※編集不可※選択項目!$N$2:$P$13,3,TRUE),
IF(G435&amp;H435=※編集不可※選択項目!$J$15,VLOOKUP(入力例!U435,※編集不可※選択項目!$N$14:$P$25,3,TRUE),
IF(G435&amp;H435=※編集不可※選択項目!$J$27,VLOOKUP(入力例!U435,※編集不可※選択項目!$N$26:$P$41,3,TRUE),
IF(G435&amp;H435=※編集不可※選択項目!$J$43,VLOOKUP(入力例!U435,※編集不可※選択項目!$N$42:$P$46,3,TRUE),
IF(G435&amp;H435=※編集不可※選択項目!$J$48,VLOOKUP(入力例!U435,※編集不可※選択項目!$N$48:$P$51,3,TRUE),""))))))</f>
        <v/>
      </c>
      <c r="AF435" s="29" t="e">
        <f>VLOOKUP(Y435&amp;G435&amp;H435,※編集不可※選択項目!U:V,2,FALSE)</f>
        <v>#N/A</v>
      </c>
      <c r="AG435" s="28" t="str">
        <f t="shared" si="92"/>
        <v/>
      </c>
      <c r="AH435" s="29" t="str">
        <f t="shared" si="85"/>
        <v/>
      </c>
      <c r="AI435" s="197"/>
      <c r="AJ435" s="197"/>
      <c r="AK435" s="198"/>
      <c r="AL435" s="152">
        <f t="shared" si="93"/>
        <v>0</v>
      </c>
      <c r="AM435" s="152">
        <f t="shared" si="94"/>
        <v>0</v>
      </c>
      <c r="AN435" s="152">
        <f t="shared" si="87"/>
        <v>0</v>
      </c>
      <c r="AO435" s="152" t="str">
        <f t="shared" si="95"/>
        <v/>
      </c>
      <c r="AP435" s="209">
        <f t="shared" si="96"/>
        <v>0</v>
      </c>
      <c r="AQ435" s="209">
        <f t="shared" si="97"/>
        <v>0</v>
      </c>
    </row>
    <row r="436" spans="1:43" s="29" customFormat="1" ht="25" customHeight="1">
      <c r="A436" s="201">
        <f t="shared" si="88"/>
        <v>425</v>
      </c>
      <c r="B436" s="49" t="str">
        <f t="shared" si="86"/>
        <v/>
      </c>
      <c r="C436" s="201"/>
      <c r="D436" s="45" t="str">
        <f t="shared" si="89"/>
        <v/>
      </c>
      <c r="E436" s="45" t="str">
        <f t="shared" si="90"/>
        <v/>
      </c>
      <c r="F436" s="195"/>
      <c r="G436" s="202"/>
      <c r="H436" s="195"/>
      <c r="I436" s="45" t="str">
        <f>IF(OR(G436="",H436="",U436=""),"",IFERROR(VLOOKUP(G436&amp;H436&amp;U436,※編集不可※選択項目!$K$3:$P$51,5,FALSE),"該当なし"))</f>
        <v/>
      </c>
      <c r="J436" s="203"/>
      <c r="K436" s="195"/>
      <c r="L436" s="45" t="str">
        <f t="shared" si="98"/>
        <v/>
      </c>
      <c r="M436" s="195"/>
      <c r="N436" s="195"/>
      <c r="O436" s="45"/>
      <c r="P436" s="45"/>
      <c r="Q436" s="45"/>
      <c r="R436" s="45"/>
      <c r="S436" s="46" t="str">
        <f t="shared" si="91"/>
        <v/>
      </c>
      <c r="T436" s="204"/>
      <c r="U436" s="205"/>
      <c r="V436" s="206"/>
      <c r="W436" s="205"/>
      <c r="X436" s="206"/>
      <c r="Y436" s="195"/>
      <c r="Z436" s="207"/>
      <c r="AA436" s="203"/>
      <c r="AB436" s="208"/>
      <c r="AC436" s="70"/>
      <c r="AD436" s="28" t="e">
        <f>INDEX(※編集不可※選択項目!$P$3:$P$51,MATCH(入力例!G436&amp;入力例!H436&amp;入力例!I436,※編集不可※選択項目!$Q$3:$Q$51,0))</f>
        <v>#N/A</v>
      </c>
      <c r="AE436" s="28" t="str">
        <f>IF(I436&lt;&gt;"該当なし","",
IF(G436&amp;H436=※編集不可※選択項目!$J$3,VLOOKUP(入力例!U436,※編集不可※選択項目!$N$2:$P$13,3,TRUE),
IF(G436&amp;H436=※編集不可※選択項目!$J$15,VLOOKUP(入力例!U436,※編集不可※選択項目!$N$14:$P$25,3,TRUE),
IF(G436&amp;H436=※編集不可※選択項目!$J$27,VLOOKUP(入力例!U436,※編集不可※選択項目!$N$26:$P$41,3,TRUE),
IF(G436&amp;H436=※編集不可※選択項目!$J$43,VLOOKUP(入力例!U436,※編集不可※選択項目!$N$42:$P$46,3,TRUE),
IF(G436&amp;H436=※編集不可※選択項目!$J$48,VLOOKUP(入力例!U436,※編集不可※選択項目!$N$48:$P$51,3,TRUE),""))))))</f>
        <v/>
      </c>
      <c r="AF436" s="29" t="e">
        <f>VLOOKUP(Y436&amp;G436&amp;H436,※編集不可※選択項目!U:V,2,FALSE)</f>
        <v>#N/A</v>
      </c>
      <c r="AG436" s="28" t="str">
        <f t="shared" si="92"/>
        <v/>
      </c>
      <c r="AH436" s="29" t="str">
        <f t="shared" si="85"/>
        <v/>
      </c>
      <c r="AI436" s="197"/>
      <c r="AJ436" s="197"/>
      <c r="AK436" s="198"/>
      <c r="AL436" s="152">
        <f t="shared" si="93"/>
        <v>0</v>
      </c>
      <c r="AM436" s="152">
        <f t="shared" si="94"/>
        <v>0</v>
      </c>
      <c r="AN436" s="152">
        <f t="shared" si="87"/>
        <v>0</v>
      </c>
      <c r="AO436" s="152" t="str">
        <f t="shared" si="95"/>
        <v/>
      </c>
      <c r="AP436" s="209">
        <f t="shared" si="96"/>
        <v>0</v>
      </c>
      <c r="AQ436" s="209">
        <f t="shared" si="97"/>
        <v>0</v>
      </c>
    </row>
    <row r="437" spans="1:43" s="29" customFormat="1" ht="25" customHeight="1">
      <c r="A437" s="201">
        <f t="shared" si="88"/>
        <v>426</v>
      </c>
      <c r="B437" s="49" t="str">
        <f t="shared" si="86"/>
        <v/>
      </c>
      <c r="C437" s="201"/>
      <c r="D437" s="45" t="str">
        <f t="shared" si="89"/>
        <v/>
      </c>
      <c r="E437" s="45" t="str">
        <f t="shared" si="90"/>
        <v/>
      </c>
      <c r="F437" s="195"/>
      <c r="G437" s="202"/>
      <c r="H437" s="195"/>
      <c r="I437" s="45" t="str">
        <f>IF(OR(G437="",H437="",U437=""),"",IFERROR(VLOOKUP(G437&amp;H437&amp;U437,※編集不可※選択項目!$K$3:$P$51,5,FALSE),"該当なし"))</f>
        <v/>
      </c>
      <c r="J437" s="203"/>
      <c r="K437" s="195"/>
      <c r="L437" s="45" t="str">
        <f t="shared" si="98"/>
        <v/>
      </c>
      <c r="M437" s="195"/>
      <c r="N437" s="195"/>
      <c r="O437" s="45"/>
      <c r="P437" s="45"/>
      <c r="Q437" s="45"/>
      <c r="R437" s="45"/>
      <c r="S437" s="46" t="str">
        <f t="shared" si="91"/>
        <v/>
      </c>
      <c r="T437" s="204"/>
      <c r="U437" s="205"/>
      <c r="V437" s="206"/>
      <c r="W437" s="205"/>
      <c r="X437" s="206"/>
      <c r="Y437" s="195"/>
      <c r="Z437" s="207"/>
      <c r="AA437" s="203"/>
      <c r="AB437" s="208"/>
      <c r="AC437" s="70"/>
      <c r="AD437" s="28" t="e">
        <f>INDEX(※編集不可※選択項目!$P$3:$P$51,MATCH(入力例!G437&amp;入力例!H437&amp;入力例!I437,※編集不可※選択項目!$Q$3:$Q$51,0))</f>
        <v>#N/A</v>
      </c>
      <c r="AE437" s="28" t="str">
        <f>IF(I437&lt;&gt;"該当なし","",
IF(G437&amp;H437=※編集不可※選択項目!$J$3,VLOOKUP(入力例!U437,※編集不可※選択項目!$N$2:$P$13,3,TRUE),
IF(G437&amp;H437=※編集不可※選択項目!$J$15,VLOOKUP(入力例!U437,※編集不可※選択項目!$N$14:$P$25,3,TRUE),
IF(G437&amp;H437=※編集不可※選択項目!$J$27,VLOOKUP(入力例!U437,※編集不可※選択項目!$N$26:$P$41,3,TRUE),
IF(G437&amp;H437=※編集不可※選択項目!$J$43,VLOOKUP(入力例!U437,※編集不可※選択項目!$N$42:$P$46,3,TRUE),
IF(G437&amp;H437=※編集不可※選択項目!$J$48,VLOOKUP(入力例!U437,※編集不可※選択項目!$N$48:$P$51,3,TRUE),""))))))</f>
        <v/>
      </c>
      <c r="AF437" s="29" t="e">
        <f>VLOOKUP(Y437&amp;G437&amp;H437,※編集不可※選択項目!U:V,2,FALSE)</f>
        <v>#N/A</v>
      </c>
      <c r="AG437" s="28" t="str">
        <f t="shared" si="92"/>
        <v/>
      </c>
      <c r="AH437" s="29" t="str">
        <f t="shared" si="85"/>
        <v/>
      </c>
      <c r="AI437" s="197"/>
      <c r="AJ437" s="197"/>
      <c r="AK437" s="198"/>
      <c r="AL437" s="152">
        <f t="shared" si="93"/>
        <v>0</v>
      </c>
      <c r="AM437" s="152">
        <f t="shared" si="94"/>
        <v>0</v>
      </c>
      <c r="AN437" s="152">
        <f t="shared" si="87"/>
        <v>0</v>
      </c>
      <c r="AO437" s="152" t="str">
        <f t="shared" si="95"/>
        <v/>
      </c>
      <c r="AP437" s="209">
        <f t="shared" si="96"/>
        <v>0</v>
      </c>
      <c r="AQ437" s="209">
        <f t="shared" si="97"/>
        <v>0</v>
      </c>
    </row>
    <row r="438" spans="1:43" s="29" customFormat="1" ht="25" customHeight="1">
      <c r="A438" s="201">
        <f t="shared" si="88"/>
        <v>427</v>
      </c>
      <c r="B438" s="49" t="str">
        <f t="shared" si="86"/>
        <v/>
      </c>
      <c r="C438" s="201"/>
      <c r="D438" s="45" t="str">
        <f t="shared" si="89"/>
        <v/>
      </c>
      <c r="E438" s="45" t="str">
        <f t="shared" si="90"/>
        <v/>
      </c>
      <c r="F438" s="195"/>
      <c r="G438" s="202"/>
      <c r="H438" s="195"/>
      <c r="I438" s="45" t="str">
        <f>IF(OR(G438="",H438="",U438=""),"",IFERROR(VLOOKUP(G438&amp;H438&amp;U438,※編集不可※選択項目!$K$3:$P$51,5,FALSE),"該当なし"))</f>
        <v/>
      </c>
      <c r="J438" s="203"/>
      <c r="K438" s="195"/>
      <c r="L438" s="45" t="str">
        <f t="shared" si="98"/>
        <v/>
      </c>
      <c r="M438" s="195"/>
      <c r="N438" s="195"/>
      <c r="O438" s="45"/>
      <c r="P438" s="45"/>
      <c r="Q438" s="45"/>
      <c r="R438" s="45"/>
      <c r="S438" s="46" t="str">
        <f t="shared" si="91"/>
        <v/>
      </c>
      <c r="T438" s="204"/>
      <c r="U438" s="205"/>
      <c r="V438" s="206"/>
      <c r="W438" s="205"/>
      <c r="X438" s="206"/>
      <c r="Y438" s="195"/>
      <c r="Z438" s="207"/>
      <c r="AA438" s="203"/>
      <c r="AB438" s="208"/>
      <c r="AC438" s="70"/>
      <c r="AD438" s="28" t="e">
        <f>INDEX(※編集不可※選択項目!$P$3:$P$51,MATCH(入力例!G438&amp;入力例!H438&amp;入力例!I438,※編集不可※選択項目!$Q$3:$Q$51,0))</f>
        <v>#N/A</v>
      </c>
      <c r="AE438" s="28" t="str">
        <f>IF(I438&lt;&gt;"該当なし","",
IF(G438&amp;H438=※編集不可※選択項目!$J$3,VLOOKUP(入力例!U438,※編集不可※選択項目!$N$2:$P$13,3,TRUE),
IF(G438&amp;H438=※編集不可※選択項目!$J$15,VLOOKUP(入力例!U438,※編集不可※選択項目!$N$14:$P$25,3,TRUE),
IF(G438&amp;H438=※編集不可※選択項目!$J$27,VLOOKUP(入力例!U438,※編集不可※選択項目!$N$26:$P$41,3,TRUE),
IF(G438&amp;H438=※編集不可※選択項目!$J$43,VLOOKUP(入力例!U438,※編集不可※選択項目!$N$42:$P$46,3,TRUE),
IF(G438&amp;H438=※編集不可※選択項目!$J$48,VLOOKUP(入力例!U438,※編集不可※選択項目!$N$48:$P$51,3,TRUE),""))))))</f>
        <v/>
      </c>
      <c r="AF438" s="29" t="e">
        <f>VLOOKUP(Y438&amp;G438&amp;H438,※編集不可※選択項目!U:V,2,FALSE)</f>
        <v>#N/A</v>
      </c>
      <c r="AG438" s="28" t="str">
        <f t="shared" si="92"/>
        <v/>
      </c>
      <c r="AH438" s="29" t="str">
        <f t="shared" si="85"/>
        <v/>
      </c>
      <c r="AI438" s="197"/>
      <c r="AJ438" s="197"/>
      <c r="AK438" s="198"/>
      <c r="AL438" s="152">
        <f t="shared" si="93"/>
        <v>0</v>
      </c>
      <c r="AM438" s="152">
        <f t="shared" si="94"/>
        <v>0</v>
      </c>
      <c r="AN438" s="152">
        <f t="shared" si="87"/>
        <v>0</v>
      </c>
      <c r="AO438" s="152" t="str">
        <f t="shared" si="95"/>
        <v/>
      </c>
      <c r="AP438" s="209">
        <f t="shared" si="96"/>
        <v>0</v>
      </c>
      <c r="AQ438" s="209">
        <f t="shared" si="97"/>
        <v>0</v>
      </c>
    </row>
    <row r="439" spans="1:43" s="29" customFormat="1" ht="25" customHeight="1">
      <c r="A439" s="201">
        <f t="shared" si="88"/>
        <v>428</v>
      </c>
      <c r="B439" s="49" t="str">
        <f t="shared" si="86"/>
        <v/>
      </c>
      <c r="C439" s="201"/>
      <c r="D439" s="45" t="str">
        <f t="shared" si="89"/>
        <v/>
      </c>
      <c r="E439" s="45" t="str">
        <f t="shared" si="90"/>
        <v/>
      </c>
      <c r="F439" s="195"/>
      <c r="G439" s="202"/>
      <c r="H439" s="195"/>
      <c r="I439" s="45" t="str">
        <f>IF(OR(G439="",H439="",U439=""),"",IFERROR(VLOOKUP(G439&amp;H439&amp;U439,※編集不可※選択項目!$K$3:$P$51,5,FALSE),"該当なし"))</f>
        <v/>
      </c>
      <c r="J439" s="203"/>
      <c r="K439" s="195"/>
      <c r="L439" s="45" t="str">
        <f t="shared" si="98"/>
        <v/>
      </c>
      <c r="M439" s="195"/>
      <c r="N439" s="195"/>
      <c r="O439" s="45"/>
      <c r="P439" s="45"/>
      <c r="Q439" s="45"/>
      <c r="R439" s="45"/>
      <c r="S439" s="46" t="str">
        <f t="shared" si="91"/>
        <v/>
      </c>
      <c r="T439" s="204"/>
      <c r="U439" s="205"/>
      <c r="V439" s="206"/>
      <c r="W439" s="205"/>
      <c r="X439" s="206"/>
      <c r="Y439" s="195"/>
      <c r="Z439" s="207"/>
      <c r="AA439" s="203"/>
      <c r="AB439" s="208"/>
      <c r="AC439" s="70"/>
      <c r="AD439" s="28" t="e">
        <f>INDEX(※編集不可※選択項目!$P$3:$P$51,MATCH(入力例!G439&amp;入力例!H439&amp;入力例!I439,※編集不可※選択項目!$Q$3:$Q$51,0))</f>
        <v>#N/A</v>
      </c>
      <c r="AE439" s="28" t="str">
        <f>IF(I439&lt;&gt;"該当なし","",
IF(G439&amp;H439=※編集不可※選択項目!$J$3,VLOOKUP(入力例!U439,※編集不可※選択項目!$N$2:$P$13,3,TRUE),
IF(G439&amp;H439=※編集不可※選択項目!$J$15,VLOOKUP(入力例!U439,※編集不可※選択項目!$N$14:$P$25,3,TRUE),
IF(G439&amp;H439=※編集不可※選択項目!$J$27,VLOOKUP(入力例!U439,※編集不可※選択項目!$N$26:$P$41,3,TRUE),
IF(G439&amp;H439=※編集不可※選択項目!$J$43,VLOOKUP(入力例!U439,※編集不可※選択項目!$N$42:$P$46,3,TRUE),
IF(G439&amp;H439=※編集不可※選択項目!$J$48,VLOOKUP(入力例!U439,※編集不可※選択項目!$N$48:$P$51,3,TRUE),""))))))</f>
        <v/>
      </c>
      <c r="AF439" s="29" t="e">
        <f>VLOOKUP(Y439&amp;G439&amp;H439,※編集不可※選択項目!U:V,2,FALSE)</f>
        <v>#N/A</v>
      </c>
      <c r="AG439" s="28" t="str">
        <f t="shared" si="92"/>
        <v/>
      </c>
      <c r="AH439" s="29" t="str">
        <f t="shared" si="85"/>
        <v/>
      </c>
      <c r="AI439" s="197"/>
      <c r="AJ439" s="197"/>
      <c r="AK439" s="198"/>
      <c r="AL439" s="152">
        <f t="shared" si="93"/>
        <v>0</v>
      </c>
      <c r="AM439" s="152">
        <f t="shared" si="94"/>
        <v>0</v>
      </c>
      <c r="AN439" s="152">
        <f t="shared" si="87"/>
        <v>0</v>
      </c>
      <c r="AO439" s="152" t="str">
        <f t="shared" si="95"/>
        <v/>
      </c>
      <c r="AP439" s="209">
        <f t="shared" si="96"/>
        <v>0</v>
      </c>
      <c r="AQ439" s="209">
        <f t="shared" si="97"/>
        <v>0</v>
      </c>
    </row>
    <row r="440" spans="1:43" s="29" customFormat="1" ht="25" customHeight="1">
      <c r="A440" s="201">
        <f t="shared" si="88"/>
        <v>429</v>
      </c>
      <c r="B440" s="49" t="str">
        <f t="shared" si="86"/>
        <v/>
      </c>
      <c r="C440" s="201"/>
      <c r="D440" s="45" t="str">
        <f t="shared" si="89"/>
        <v/>
      </c>
      <c r="E440" s="45" t="str">
        <f t="shared" si="90"/>
        <v/>
      </c>
      <c r="F440" s="195"/>
      <c r="G440" s="202"/>
      <c r="H440" s="195"/>
      <c r="I440" s="45" t="str">
        <f>IF(OR(G440="",H440="",U440=""),"",IFERROR(VLOOKUP(G440&amp;H440&amp;U440,※編集不可※選択項目!$K$3:$P$51,5,FALSE),"該当なし"))</f>
        <v/>
      </c>
      <c r="J440" s="203"/>
      <c r="K440" s="195"/>
      <c r="L440" s="45" t="str">
        <f t="shared" si="98"/>
        <v/>
      </c>
      <c r="M440" s="195"/>
      <c r="N440" s="195"/>
      <c r="O440" s="45"/>
      <c r="P440" s="45"/>
      <c r="Q440" s="45"/>
      <c r="R440" s="45"/>
      <c r="S440" s="46" t="str">
        <f t="shared" si="91"/>
        <v/>
      </c>
      <c r="T440" s="204"/>
      <c r="U440" s="205"/>
      <c r="V440" s="206"/>
      <c r="W440" s="205"/>
      <c r="X440" s="206"/>
      <c r="Y440" s="195"/>
      <c r="Z440" s="207"/>
      <c r="AA440" s="203"/>
      <c r="AB440" s="208"/>
      <c r="AC440" s="70"/>
      <c r="AD440" s="28" t="e">
        <f>INDEX(※編集不可※選択項目!$P$3:$P$51,MATCH(入力例!G440&amp;入力例!H440&amp;入力例!I440,※編集不可※選択項目!$Q$3:$Q$51,0))</f>
        <v>#N/A</v>
      </c>
      <c r="AE440" s="28" t="str">
        <f>IF(I440&lt;&gt;"該当なし","",
IF(G440&amp;H440=※編集不可※選択項目!$J$3,VLOOKUP(入力例!U440,※編集不可※選択項目!$N$2:$P$13,3,TRUE),
IF(G440&amp;H440=※編集不可※選択項目!$J$15,VLOOKUP(入力例!U440,※編集不可※選択項目!$N$14:$P$25,3,TRUE),
IF(G440&amp;H440=※編集不可※選択項目!$J$27,VLOOKUP(入力例!U440,※編集不可※選択項目!$N$26:$P$41,3,TRUE),
IF(G440&amp;H440=※編集不可※選択項目!$J$43,VLOOKUP(入力例!U440,※編集不可※選択項目!$N$42:$P$46,3,TRUE),
IF(G440&amp;H440=※編集不可※選択項目!$J$48,VLOOKUP(入力例!U440,※編集不可※選択項目!$N$48:$P$51,3,TRUE),""))))))</f>
        <v/>
      </c>
      <c r="AF440" s="29" t="e">
        <f>VLOOKUP(Y440&amp;G440&amp;H440,※編集不可※選択項目!U:V,2,FALSE)</f>
        <v>#N/A</v>
      </c>
      <c r="AG440" s="28" t="str">
        <f t="shared" si="92"/>
        <v/>
      </c>
      <c r="AH440" s="29" t="str">
        <f t="shared" si="85"/>
        <v/>
      </c>
      <c r="AI440" s="197"/>
      <c r="AJ440" s="197"/>
      <c r="AK440" s="198"/>
      <c r="AL440" s="152">
        <f t="shared" si="93"/>
        <v>0</v>
      </c>
      <c r="AM440" s="152">
        <f t="shared" si="94"/>
        <v>0</v>
      </c>
      <c r="AN440" s="152">
        <f t="shared" si="87"/>
        <v>0</v>
      </c>
      <c r="AO440" s="152" t="str">
        <f t="shared" si="95"/>
        <v/>
      </c>
      <c r="AP440" s="209">
        <f t="shared" si="96"/>
        <v>0</v>
      </c>
      <c r="AQ440" s="209">
        <f t="shared" si="97"/>
        <v>0</v>
      </c>
    </row>
    <row r="441" spans="1:43" s="29" customFormat="1" ht="25" customHeight="1">
      <c r="A441" s="201">
        <f t="shared" si="88"/>
        <v>430</v>
      </c>
      <c r="B441" s="49" t="str">
        <f t="shared" si="86"/>
        <v/>
      </c>
      <c r="C441" s="201"/>
      <c r="D441" s="45" t="str">
        <f t="shared" si="89"/>
        <v/>
      </c>
      <c r="E441" s="45" t="str">
        <f t="shared" si="90"/>
        <v/>
      </c>
      <c r="F441" s="195"/>
      <c r="G441" s="202"/>
      <c r="H441" s="195"/>
      <c r="I441" s="45" t="str">
        <f>IF(OR(G441="",H441="",U441=""),"",IFERROR(VLOOKUP(G441&amp;H441&amp;U441,※編集不可※選択項目!$K$3:$P$51,5,FALSE),"該当なし"))</f>
        <v/>
      </c>
      <c r="J441" s="203"/>
      <c r="K441" s="195"/>
      <c r="L441" s="45" t="str">
        <f t="shared" si="98"/>
        <v/>
      </c>
      <c r="M441" s="195"/>
      <c r="N441" s="195"/>
      <c r="O441" s="45"/>
      <c r="P441" s="45"/>
      <c r="Q441" s="45"/>
      <c r="R441" s="45"/>
      <c r="S441" s="46" t="str">
        <f t="shared" si="91"/>
        <v/>
      </c>
      <c r="T441" s="204"/>
      <c r="U441" s="205"/>
      <c r="V441" s="206"/>
      <c r="W441" s="205"/>
      <c r="X441" s="206"/>
      <c r="Y441" s="195"/>
      <c r="Z441" s="207"/>
      <c r="AA441" s="203"/>
      <c r="AB441" s="208"/>
      <c r="AC441" s="70"/>
      <c r="AD441" s="28" t="e">
        <f>INDEX(※編集不可※選択項目!$P$3:$P$51,MATCH(入力例!G441&amp;入力例!H441&amp;入力例!I441,※編集不可※選択項目!$Q$3:$Q$51,0))</f>
        <v>#N/A</v>
      </c>
      <c r="AE441" s="28" t="str">
        <f>IF(I441&lt;&gt;"該当なし","",
IF(G441&amp;H441=※編集不可※選択項目!$J$3,VLOOKUP(入力例!U441,※編集不可※選択項目!$N$2:$P$13,3,TRUE),
IF(G441&amp;H441=※編集不可※選択項目!$J$15,VLOOKUP(入力例!U441,※編集不可※選択項目!$N$14:$P$25,3,TRUE),
IF(G441&amp;H441=※編集不可※選択項目!$J$27,VLOOKUP(入力例!U441,※編集不可※選択項目!$N$26:$P$41,3,TRUE),
IF(G441&amp;H441=※編集不可※選択項目!$J$43,VLOOKUP(入力例!U441,※編集不可※選択項目!$N$42:$P$46,3,TRUE),
IF(G441&amp;H441=※編集不可※選択項目!$J$48,VLOOKUP(入力例!U441,※編集不可※選択項目!$N$48:$P$51,3,TRUE),""))))))</f>
        <v/>
      </c>
      <c r="AF441" s="29" t="e">
        <f>VLOOKUP(Y441&amp;G441&amp;H441,※編集不可※選択項目!U:V,2,FALSE)</f>
        <v>#N/A</v>
      </c>
      <c r="AG441" s="28" t="str">
        <f t="shared" si="92"/>
        <v/>
      </c>
      <c r="AH441" s="29" t="str">
        <f t="shared" si="85"/>
        <v/>
      </c>
      <c r="AI441" s="197"/>
      <c r="AJ441" s="197"/>
      <c r="AK441" s="198"/>
      <c r="AL441" s="152">
        <f t="shared" si="93"/>
        <v>0</v>
      </c>
      <c r="AM441" s="152">
        <f t="shared" si="94"/>
        <v>0</v>
      </c>
      <c r="AN441" s="152">
        <f t="shared" si="87"/>
        <v>0</v>
      </c>
      <c r="AO441" s="152" t="str">
        <f t="shared" si="95"/>
        <v/>
      </c>
      <c r="AP441" s="209">
        <f t="shared" si="96"/>
        <v>0</v>
      </c>
      <c r="AQ441" s="209">
        <f t="shared" si="97"/>
        <v>0</v>
      </c>
    </row>
    <row r="442" spans="1:43" s="29" customFormat="1" ht="25" customHeight="1">
      <c r="A442" s="201">
        <f t="shared" si="88"/>
        <v>431</v>
      </c>
      <c r="B442" s="49" t="str">
        <f t="shared" si="86"/>
        <v/>
      </c>
      <c r="C442" s="201"/>
      <c r="D442" s="45" t="str">
        <f t="shared" si="89"/>
        <v/>
      </c>
      <c r="E442" s="45" t="str">
        <f t="shared" si="90"/>
        <v/>
      </c>
      <c r="F442" s="195"/>
      <c r="G442" s="202"/>
      <c r="H442" s="195"/>
      <c r="I442" s="45" t="str">
        <f>IF(OR(G442="",H442="",U442=""),"",IFERROR(VLOOKUP(G442&amp;H442&amp;U442,※編集不可※選択項目!$K$3:$P$51,5,FALSE),"該当なし"))</f>
        <v/>
      </c>
      <c r="J442" s="203"/>
      <c r="K442" s="195"/>
      <c r="L442" s="45" t="str">
        <f t="shared" si="98"/>
        <v/>
      </c>
      <c r="M442" s="195"/>
      <c r="N442" s="195"/>
      <c r="O442" s="45"/>
      <c r="P442" s="45"/>
      <c r="Q442" s="45"/>
      <c r="R442" s="45"/>
      <c r="S442" s="46" t="str">
        <f t="shared" si="91"/>
        <v/>
      </c>
      <c r="T442" s="204"/>
      <c r="U442" s="205"/>
      <c r="V442" s="206"/>
      <c r="W442" s="205"/>
      <c r="X442" s="206"/>
      <c r="Y442" s="195"/>
      <c r="Z442" s="207"/>
      <c r="AA442" s="203"/>
      <c r="AB442" s="208"/>
      <c r="AC442" s="70"/>
      <c r="AD442" s="28" t="e">
        <f>INDEX(※編集不可※選択項目!$P$3:$P$51,MATCH(入力例!G442&amp;入力例!H442&amp;入力例!I442,※編集不可※選択項目!$Q$3:$Q$51,0))</f>
        <v>#N/A</v>
      </c>
      <c r="AE442" s="28" t="str">
        <f>IF(I442&lt;&gt;"該当なし","",
IF(G442&amp;H442=※編集不可※選択項目!$J$3,VLOOKUP(入力例!U442,※編集不可※選択項目!$N$2:$P$13,3,TRUE),
IF(G442&amp;H442=※編集不可※選択項目!$J$15,VLOOKUP(入力例!U442,※編集不可※選択項目!$N$14:$P$25,3,TRUE),
IF(G442&amp;H442=※編集不可※選択項目!$J$27,VLOOKUP(入力例!U442,※編集不可※選択項目!$N$26:$P$41,3,TRUE),
IF(G442&amp;H442=※編集不可※選択項目!$J$43,VLOOKUP(入力例!U442,※編集不可※選択項目!$N$42:$P$46,3,TRUE),
IF(G442&amp;H442=※編集不可※選択項目!$J$48,VLOOKUP(入力例!U442,※編集不可※選択項目!$N$48:$P$51,3,TRUE),""))))))</f>
        <v/>
      </c>
      <c r="AF442" s="29" t="e">
        <f>VLOOKUP(Y442&amp;G442&amp;H442,※編集不可※選択項目!U:V,2,FALSE)</f>
        <v>#N/A</v>
      </c>
      <c r="AG442" s="28" t="str">
        <f t="shared" si="92"/>
        <v/>
      </c>
      <c r="AH442" s="29" t="str">
        <f t="shared" si="85"/>
        <v/>
      </c>
      <c r="AI442" s="197"/>
      <c r="AJ442" s="197"/>
      <c r="AK442" s="198"/>
      <c r="AL442" s="152">
        <f t="shared" si="93"/>
        <v>0</v>
      </c>
      <c r="AM442" s="152">
        <f t="shared" si="94"/>
        <v>0</v>
      </c>
      <c r="AN442" s="152">
        <f t="shared" si="87"/>
        <v>0</v>
      </c>
      <c r="AO442" s="152" t="str">
        <f t="shared" si="95"/>
        <v/>
      </c>
      <c r="AP442" s="209">
        <f t="shared" si="96"/>
        <v>0</v>
      </c>
      <c r="AQ442" s="209">
        <f t="shared" si="97"/>
        <v>0</v>
      </c>
    </row>
    <row r="443" spans="1:43" s="29" customFormat="1" ht="25" customHeight="1">
      <c r="A443" s="201">
        <f t="shared" si="88"/>
        <v>432</v>
      </c>
      <c r="B443" s="49" t="str">
        <f t="shared" si="86"/>
        <v/>
      </c>
      <c r="C443" s="201"/>
      <c r="D443" s="45" t="str">
        <f t="shared" si="89"/>
        <v/>
      </c>
      <c r="E443" s="45" t="str">
        <f t="shared" si="90"/>
        <v/>
      </c>
      <c r="F443" s="195"/>
      <c r="G443" s="202"/>
      <c r="H443" s="195"/>
      <c r="I443" s="45" t="str">
        <f>IF(OR(G443="",H443="",U443=""),"",IFERROR(VLOOKUP(G443&amp;H443&amp;U443,※編集不可※選択項目!$K$3:$P$51,5,FALSE),"該当なし"))</f>
        <v/>
      </c>
      <c r="J443" s="203"/>
      <c r="K443" s="195"/>
      <c r="L443" s="45" t="str">
        <f t="shared" si="98"/>
        <v/>
      </c>
      <c r="M443" s="195"/>
      <c r="N443" s="195"/>
      <c r="O443" s="45"/>
      <c r="P443" s="45"/>
      <c r="Q443" s="45"/>
      <c r="R443" s="45"/>
      <c r="S443" s="46" t="str">
        <f t="shared" si="91"/>
        <v/>
      </c>
      <c r="T443" s="204"/>
      <c r="U443" s="205"/>
      <c r="V443" s="206"/>
      <c r="W443" s="205"/>
      <c r="X443" s="206"/>
      <c r="Y443" s="195"/>
      <c r="Z443" s="207"/>
      <c r="AA443" s="203"/>
      <c r="AB443" s="208"/>
      <c r="AC443" s="70"/>
      <c r="AD443" s="28" t="e">
        <f>INDEX(※編集不可※選択項目!$P$3:$P$51,MATCH(入力例!G443&amp;入力例!H443&amp;入力例!I443,※編集不可※選択項目!$Q$3:$Q$51,0))</f>
        <v>#N/A</v>
      </c>
      <c r="AE443" s="28" t="str">
        <f>IF(I443&lt;&gt;"該当なし","",
IF(G443&amp;H443=※編集不可※選択項目!$J$3,VLOOKUP(入力例!U443,※編集不可※選択項目!$N$2:$P$13,3,TRUE),
IF(G443&amp;H443=※編集不可※選択項目!$J$15,VLOOKUP(入力例!U443,※編集不可※選択項目!$N$14:$P$25,3,TRUE),
IF(G443&amp;H443=※編集不可※選択項目!$J$27,VLOOKUP(入力例!U443,※編集不可※選択項目!$N$26:$P$41,3,TRUE),
IF(G443&amp;H443=※編集不可※選択項目!$J$43,VLOOKUP(入力例!U443,※編集不可※選択項目!$N$42:$P$46,3,TRUE),
IF(G443&amp;H443=※編集不可※選択項目!$J$48,VLOOKUP(入力例!U443,※編集不可※選択項目!$N$48:$P$51,3,TRUE),""))))))</f>
        <v/>
      </c>
      <c r="AF443" s="29" t="e">
        <f>VLOOKUP(Y443&amp;G443&amp;H443,※編集不可※選択項目!U:V,2,FALSE)</f>
        <v>#N/A</v>
      </c>
      <c r="AG443" s="28" t="str">
        <f t="shared" si="92"/>
        <v/>
      </c>
      <c r="AH443" s="29" t="str">
        <f t="shared" si="85"/>
        <v/>
      </c>
      <c r="AI443" s="197"/>
      <c r="AJ443" s="197"/>
      <c r="AK443" s="198"/>
      <c r="AL443" s="152">
        <f t="shared" si="93"/>
        <v>0</v>
      </c>
      <c r="AM443" s="152">
        <f t="shared" si="94"/>
        <v>0</v>
      </c>
      <c r="AN443" s="152">
        <f t="shared" si="87"/>
        <v>0</v>
      </c>
      <c r="AO443" s="152" t="str">
        <f t="shared" si="95"/>
        <v/>
      </c>
      <c r="AP443" s="209">
        <f t="shared" si="96"/>
        <v>0</v>
      </c>
      <c r="AQ443" s="209">
        <f t="shared" si="97"/>
        <v>0</v>
      </c>
    </row>
    <row r="444" spans="1:43" s="29" customFormat="1" ht="25" customHeight="1">
      <c r="A444" s="201">
        <f t="shared" si="88"/>
        <v>433</v>
      </c>
      <c r="B444" s="49" t="str">
        <f t="shared" si="86"/>
        <v/>
      </c>
      <c r="C444" s="201"/>
      <c r="D444" s="45" t="str">
        <f t="shared" si="89"/>
        <v/>
      </c>
      <c r="E444" s="45" t="str">
        <f t="shared" si="90"/>
        <v/>
      </c>
      <c r="F444" s="195"/>
      <c r="G444" s="202"/>
      <c r="H444" s="195"/>
      <c r="I444" s="45" t="str">
        <f>IF(OR(G444="",H444="",U444=""),"",IFERROR(VLOOKUP(G444&amp;H444&amp;U444,※編集不可※選択項目!$K$3:$P$51,5,FALSE),"該当なし"))</f>
        <v/>
      </c>
      <c r="J444" s="203"/>
      <c r="K444" s="195"/>
      <c r="L444" s="45" t="str">
        <f t="shared" si="98"/>
        <v/>
      </c>
      <c r="M444" s="195"/>
      <c r="N444" s="195"/>
      <c r="O444" s="45"/>
      <c r="P444" s="45"/>
      <c r="Q444" s="45"/>
      <c r="R444" s="45"/>
      <c r="S444" s="46" t="str">
        <f t="shared" si="91"/>
        <v/>
      </c>
      <c r="T444" s="204"/>
      <c r="U444" s="205"/>
      <c r="V444" s="206"/>
      <c r="W444" s="205"/>
      <c r="X444" s="206"/>
      <c r="Y444" s="195"/>
      <c r="Z444" s="207"/>
      <c r="AA444" s="203"/>
      <c r="AB444" s="208"/>
      <c r="AC444" s="70"/>
      <c r="AD444" s="28" t="e">
        <f>INDEX(※編集不可※選択項目!$P$3:$P$51,MATCH(入力例!G444&amp;入力例!H444&amp;入力例!I444,※編集不可※選択項目!$Q$3:$Q$51,0))</f>
        <v>#N/A</v>
      </c>
      <c r="AE444" s="28" t="str">
        <f>IF(I444&lt;&gt;"該当なし","",
IF(G444&amp;H444=※編集不可※選択項目!$J$3,VLOOKUP(入力例!U444,※編集不可※選択項目!$N$2:$P$13,3,TRUE),
IF(G444&amp;H444=※編集不可※選択項目!$J$15,VLOOKUP(入力例!U444,※編集不可※選択項目!$N$14:$P$25,3,TRUE),
IF(G444&amp;H444=※編集不可※選択項目!$J$27,VLOOKUP(入力例!U444,※編集不可※選択項目!$N$26:$P$41,3,TRUE),
IF(G444&amp;H444=※編集不可※選択項目!$J$43,VLOOKUP(入力例!U444,※編集不可※選択項目!$N$42:$P$46,3,TRUE),
IF(G444&amp;H444=※編集不可※選択項目!$J$48,VLOOKUP(入力例!U444,※編集不可※選択項目!$N$48:$P$51,3,TRUE),""))))))</f>
        <v/>
      </c>
      <c r="AF444" s="29" t="e">
        <f>VLOOKUP(Y444&amp;G444&amp;H444,※編集不可※選択項目!U:V,2,FALSE)</f>
        <v>#N/A</v>
      </c>
      <c r="AG444" s="28" t="str">
        <f t="shared" si="92"/>
        <v/>
      </c>
      <c r="AH444" s="29" t="str">
        <f t="shared" si="85"/>
        <v/>
      </c>
      <c r="AI444" s="197"/>
      <c r="AJ444" s="197"/>
      <c r="AK444" s="198"/>
      <c r="AL444" s="152">
        <f t="shared" si="93"/>
        <v>0</v>
      </c>
      <c r="AM444" s="152">
        <f t="shared" si="94"/>
        <v>0</v>
      </c>
      <c r="AN444" s="152">
        <f t="shared" si="87"/>
        <v>0</v>
      </c>
      <c r="AO444" s="152" t="str">
        <f t="shared" si="95"/>
        <v/>
      </c>
      <c r="AP444" s="209">
        <f t="shared" si="96"/>
        <v>0</v>
      </c>
      <c r="AQ444" s="209">
        <f t="shared" si="97"/>
        <v>0</v>
      </c>
    </row>
    <row r="445" spans="1:43" s="29" customFormat="1" ht="25" customHeight="1">
      <c r="A445" s="201">
        <f t="shared" si="88"/>
        <v>434</v>
      </c>
      <c r="B445" s="49" t="str">
        <f t="shared" si="86"/>
        <v/>
      </c>
      <c r="C445" s="201"/>
      <c r="D445" s="45" t="str">
        <f t="shared" si="89"/>
        <v/>
      </c>
      <c r="E445" s="45" t="str">
        <f t="shared" si="90"/>
        <v/>
      </c>
      <c r="F445" s="195"/>
      <c r="G445" s="202"/>
      <c r="H445" s="195"/>
      <c r="I445" s="45" t="str">
        <f>IF(OR(G445="",H445="",U445=""),"",IFERROR(VLOOKUP(G445&amp;H445&amp;U445,※編集不可※選択項目!$K$3:$P$51,5,FALSE),"該当なし"))</f>
        <v/>
      </c>
      <c r="J445" s="203"/>
      <c r="K445" s="195"/>
      <c r="L445" s="45" t="str">
        <f t="shared" si="98"/>
        <v/>
      </c>
      <c r="M445" s="195"/>
      <c r="N445" s="195"/>
      <c r="O445" s="45"/>
      <c r="P445" s="45"/>
      <c r="Q445" s="45"/>
      <c r="R445" s="45"/>
      <c r="S445" s="46" t="str">
        <f t="shared" si="91"/>
        <v/>
      </c>
      <c r="T445" s="204"/>
      <c r="U445" s="205"/>
      <c r="V445" s="206"/>
      <c r="W445" s="205"/>
      <c r="X445" s="206"/>
      <c r="Y445" s="195"/>
      <c r="Z445" s="207"/>
      <c r="AA445" s="203"/>
      <c r="AB445" s="208"/>
      <c r="AC445" s="70"/>
      <c r="AD445" s="28" t="e">
        <f>INDEX(※編集不可※選択項目!$P$3:$P$51,MATCH(入力例!G445&amp;入力例!H445&amp;入力例!I445,※編集不可※選択項目!$Q$3:$Q$51,0))</f>
        <v>#N/A</v>
      </c>
      <c r="AE445" s="28" t="str">
        <f>IF(I445&lt;&gt;"該当なし","",
IF(G445&amp;H445=※編集不可※選択項目!$J$3,VLOOKUP(入力例!U445,※編集不可※選択項目!$N$2:$P$13,3,TRUE),
IF(G445&amp;H445=※編集不可※選択項目!$J$15,VLOOKUP(入力例!U445,※編集不可※選択項目!$N$14:$P$25,3,TRUE),
IF(G445&amp;H445=※編集不可※選択項目!$J$27,VLOOKUP(入力例!U445,※編集不可※選択項目!$N$26:$P$41,3,TRUE),
IF(G445&amp;H445=※編集不可※選択項目!$J$43,VLOOKUP(入力例!U445,※編集不可※選択項目!$N$42:$P$46,3,TRUE),
IF(G445&amp;H445=※編集不可※選択項目!$J$48,VLOOKUP(入力例!U445,※編集不可※選択項目!$N$48:$P$51,3,TRUE),""))))))</f>
        <v/>
      </c>
      <c r="AF445" s="29" t="e">
        <f>VLOOKUP(Y445&amp;G445&amp;H445,※編集不可※選択項目!U:V,2,FALSE)</f>
        <v>#N/A</v>
      </c>
      <c r="AG445" s="28" t="str">
        <f t="shared" si="92"/>
        <v/>
      </c>
      <c r="AH445" s="29" t="str">
        <f t="shared" si="85"/>
        <v/>
      </c>
      <c r="AI445" s="197"/>
      <c r="AJ445" s="197"/>
      <c r="AK445" s="198"/>
      <c r="AL445" s="152">
        <f t="shared" si="93"/>
        <v>0</v>
      </c>
      <c r="AM445" s="152">
        <f t="shared" si="94"/>
        <v>0</v>
      </c>
      <c r="AN445" s="152">
        <f t="shared" si="87"/>
        <v>0</v>
      </c>
      <c r="AO445" s="152" t="str">
        <f t="shared" si="95"/>
        <v/>
      </c>
      <c r="AP445" s="209">
        <f t="shared" si="96"/>
        <v>0</v>
      </c>
      <c r="AQ445" s="209">
        <f t="shared" si="97"/>
        <v>0</v>
      </c>
    </row>
    <row r="446" spans="1:43" s="29" customFormat="1" ht="25" customHeight="1">
      <c r="A446" s="201">
        <f t="shared" si="88"/>
        <v>435</v>
      </c>
      <c r="B446" s="49" t="str">
        <f t="shared" si="86"/>
        <v/>
      </c>
      <c r="C446" s="201"/>
      <c r="D446" s="45" t="str">
        <f t="shared" si="89"/>
        <v/>
      </c>
      <c r="E446" s="45" t="str">
        <f t="shared" si="90"/>
        <v/>
      </c>
      <c r="F446" s="195"/>
      <c r="G446" s="202"/>
      <c r="H446" s="195"/>
      <c r="I446" s="45" t="str">
        <f>IF(OR(G446="",H446="",U446=""),"",IFERROR(VLOOKUP(G446&amp;H446&amp;U446,※編集不可※選択項目!$K$3:$P$51,5,FALSE),"該当なし"))</f>
        <v/>
      </c>
      <c r="J446" s="203"/>
      <c r="K446" s="195"/>
      <c r="L446" s="45" t="str">
        <f t="shared" si="98"/>
        <v/>
      </c>
      <c r="M446" s="195"/>
      <c r="N446" s="195"/>
      <c r="O446" s="45"/>
      <c r="P446" s="45"/>
      <c r="Q446" s="45"/>
      <c r="R446" s="45"/>
      <c r="S446" s="46" t="str">
        <f t="shared" si="91"/>
        <v/>
      </c>
      <c r="T446" s="204"/>
      <c r="U446" s="205"/>
      <c r="V446" s="206"/>
      <c r="W446" s="205"/>
      <c r="X446" s="206"/>
      <c r="Y446" s="195"/>
      <c r="Z446" s="207"/>
      <c r="AA446" s="203"/>
      <c r="AB446" s="208"/>
      <c r="AC446" s="70"/>
      <c r="AD446" s="28" t="e">
        <f>INDEX(※編集不可※選択項目!$P$3:$P$51,MATCH(入力例!G446&amp;入力例!H446&amp;入力例!I446,※編集不可※選択項目!$Q$3:$Q$51,0))</f>
        <v>#N/A</v>
      </c>
      <c r="AE446" s="28" t="str">
        <f>IF(I446&lt;&gt;"該当なし","",
IF(G446&amp;H446=※編集不可※選択項目!$J$3,VLOOKUP(入力例!U446,※編集不可※選択項目!$N$2:$P$13,3,TRUE),
IF(G446&amp;H446=※編集不可※選択項目!$J$15,VLOOKUP(入力例!U446,※編集不可※選択項目!$N$14:$P$25,3,TRUE),
IF(G446&amp;H446=※編集不可※選択項目!$J$27,VLOOKUP(入力例!U446,※編集不可※選択項目!$N$26:$P$41,3,TRUE),
IF(G446&amp;H446=※編集不可※選択項目!$J$43,VLOOKUP(入力例!U446,※編集不可※選択項目!$N$42:$P$46,3,TRUE),
IF(G446&amp;H446=※編集不可※選択項目!$J$48,VLOOKUP(入力例!U446,※編集不可※選択項目!$N$48:$P$51,3,TRUE),""))))))</f>
        <v/>
      </c>
      <c r="AF446" s="29" t="e">
        <f>VLOOKUP(Y446&amp;G446&amp;H446,※編集不可※選択項目!U:V,2,FALSE)</f>
        <v>#N/A</v>
      </c>
      <c r="AG446" s="28" t="str">
        <f t="shared" si="92"/>
        <v/>
      </c>
      <c r="AH446" s="29" t="str">
        <f t="shared" si="85"/>
        <v/>
      </c>
      <c r="AI446" s="197"/>
      <c r="AJ446" s="197"/>
      <c r="AK446" s="198"/>
      <c r="AL446" s="152">
        <f t="shared" si="93"/>
        <v>0</v>
      </c>
      <c r="AM446" s="152">
        <f t="shared" si="94"/>
        <v>0</v>
      </c>
      <c r="AN446" s="152">
        <f t="shared" si="87"/>
        <v>0</v>
      </c>
      <c r="AO446" s="152" t="str">
        <f t="shared" si="95"/>
        <v/>
      </c>
      <c r="AP446" s="209">
        <f t="shared" si="96"/>
        <v>0</v>
      </c>
      <c r="AQ446" s="209">
        <f t="shared" si="97"/>
        <v>0</v>
      </c>
    </row>
    <row r="447" spans="1:43" s="29" customFormat="1" ht="25" customHeight="1">
      <c r="A447" s="201">
        <f t="shared" si="88"/>
        <v>436</v>
      </c>
      <c r="B447" s="49" t="str">
        <f t="shared" si="86"/>
        <v/>
      </c>
      <c r="C447" s="201"/>
      <c r="D447" s="45" t="str">
        <f t="shared" si="89"/>
        <v/>
      </c>
      <c r="E447" s="45" t="str">
        <f t="shared" si="90"/>
        <v/>
      </c>
      <c r="F447" s="195"/>
      <c r="G447" s="202"/>
      <c r="H447" s="195"/>
      <c r="I447" s="45" t="str">
        <f>IF(OR(G447="",H447="",U447=""),"",IFERROR(VLOOKUP(G447&amp;H447&amp;U447,※編集不可※選択項目!$K$3:$P$51,5,FALSE),"該当なし"))</f>
        <v/>
      </c>
      <c r="J447" s="203"/>
      <c r="K447" s="195"/>
      <c r="L447" s="45" t="str">
        <f t="shared" si="98"/>
        <v/>
      </c>
      <c r="M447" s="195"/>
      <c r="N447" s="195"/>
      <c r="O447" s="45"/>
      <c r="P447" s="45"/>
      <c r="Q447" s="45"/>
      <c r="R447" s="45"/>
      <c r="S447" s="46" t="str">
        <f t="shared" si="91"/>
        <v/>
      </c>
      <c r="T447" s="204"/>
      <c r="U447" s="205"/>
      <c r="V447" s="206"/>
      <c r="W447" s="205"/>
      <c r="X447" s="206"/>
      <c r="Y447" s="195"/>
      <c r="Z447" s="207"/>
      <c r="AA447" s="203"/>
      <c r="AB447" s="208"/>
      <c r="AC447" s="70"/>
      <c r="AD447" s="28" t="e">
        <f>INDEX(※編集不可※選択項目!$P$3:$P$51,MATCH(入力例!G447&amp;入力例!H447&amp;入力例!I447,※編集不可※選択項目!$Q$3:$Q$51,0))</f>
        <v>#N/A</v>
      </c>
      <c r="AE447" s="28" t="str">
        <f>IF(I447&lt;&gt;"該当なし","",
IF(G447&amp;H447=※編集不可※選択項目!$J$3,VLOOKUP(入力例!U447,※編集不可※選択項目!$N$2:$P$13,3,TRUE),
IF(G447&amp;H447=※編集不可※選択項目!$J$15,VLOOKUP(入力例!U447,※編集不可※選択項目!$N$14:$P$25,3,TRUE),
IF(G447&amp;H447=※編集不可※選択項目!$J$27,VLOOKUP(入力例!U447,※編集不可※選択項目!$N$26:$P$41,3,TRUE),
IF(G447&amp;H447=※編集不可※選択項目!$J$43,VLOOKUP(入力例!U447,※編集不可※選択項目!$N$42:$P$46,3,TRUE),
IF(G447&amp;H447=※編集不可※選択項目!$J$48,VLOOKUP(入力例!U447,※編集不可※選択項目!$N$48:$P$51,3,TRUE),""))))))</f>
        <v/>
      </c>
      <c r="AF447" s="29" t="e">
        <f>VLOOKUP(Y447&amp;G447&amp;H447,※編集不可※選択項目!U:V,2,FALSE)</f>
        <v>#N/A</v>
      </c>
      <c r="AG447" s="28" t="str">
        <f t="shared" si="92"/>
        <v/>
      </c>
      <c r="AH447" s="29" t="str">
        <f t="shared" si="85"/>
        <v/>
      </c>
      <c r="AI447" s="197"/>
      <c r="AJ447" s="197"/>
      <c r="AK447" s="198"/>
      <c r="AL447" s="152">
        <f t="shared" si="93"/>
        <v>0</v>
      </c>
      <c r="AM447" s="152">
        <f t="shared" si="94"/>
        <v>0</v>
      </c>
      <c r="AN447" s="152">
        <f t="shared" si="87"/>
        <v>0</v>
      </c>
      <c r="AO447" s="152" t="str">
        <f t="shared" si="95"/>
        <v/>
      </c>
      <c r="AP447" s="209">
        <f t="shared" si="96"/>
        <v>0</v>
      </c>
      <c r="AQ447" s="209">
        <f t="shared" si="97"/>
        <v>0</v>
      </c>
    </row>
    <row r="448" spans="1:43" s="29" customFormat="1" ht="25" customHeight="1">
      <c r="A448" s="201">
        <f t="shared" si="88"/>
        <v>437</v>
      </c>
      <c r="B448" s="49" t="str">
        <f t="shared" si="86"/>
        <v/>
      </c>
      <c r="C448" s="201"/>
      <c r="D448" s="45" t="str">
        <f t="shared" si="89"/>
        <v/>
      </c>
      <c r="E448" s="45" t="str">
        <f t="shared" si="90"/>
        <v/>
      </c>
      <c r="F448" s="195"/>
      <c r="G448" s="202"/>
      <c r="H448" s="195"/>
      <c r="I448" s="45" t="str">
        <f>IF(OR(G448="",H448="",U448=""),"",IFERROR(VLOOKUP(G448&amp;H448&amp;U448,※編集不可※選択項目!$K$3:$P$51,5,FALSE),"該当なし"))</f>
        <v/>
      </c>
      <c r="J448" s="203"/>
      <c r="K448" s="195"/>
      <c r="L448" s="45" t="str">
        <f t="shared" si="98"/>
        <v/>
      </c>
      <c r="M448" s="195"/>
      <c r="N448" s="195"/>
      <c r="O448" s="45"/>
      <c r="P448" s="45"/>
      <c r="Q448" s="45"/>
      <c r="R448" s="45"/>
      <c r="S448" s="46" t="str">
        <f t="shared" si="91"/>
        <v/>
      </c>
      <c r="T448" s="204"/>
      <c r="U448" s="205"/>
      <c r="V448" s="206"/>
      <c r="W448" s="205"/>
      <c r="X448" s="206"/>
      <c r="Y448" s="195"/>
      <c r="Z448" s="207"/>
      <c r="AA448" s="203"/>
      <c r="AB448" s="208"/>
      <c r="AC448" s="70"/>
      <c r="AD448" s="28" t="e">
        <f>INDEX(※編集不可※選択項目!$P$3:$P$51,MATCH(入力例!G448&amp;入力例!H448&amp;入力例!I448,※編集不可※選択項目!$Q$3:$Q$51,0))</f>
        <v>#N/A</v>
      </c>
      <c r="AE448" s="28" t="str">
        <f>IF(I448&lt;&gt;"該当なし","",
IF(G448&amp;H448=※編集不可※選択項目!$J$3,VLOOKUP(入力例!U448,※編集不可※選択項目!$N$2:$P$13,3,TRUE),
IF(G448&amp;H448=※編集不可※選択項目!$J$15,VLOOKUP(入力例!U448,※編集不可※選択項目!$N$14:$P$25,3,TRUE),
IF(G448&amp;H448=※編集不可※選択項目!$J$27,VLOOKUP(入力例!U448,※編集不可※選択項目!$N$26:$P$41,3,TRUE),
IF(G448&amp;H448=※編集不可※選択項目!$J$43,VLOOKUP(入力例!U448,※編集不可※選択項目!$N$42:$P$46,3,TRUE),
IF(G448&amp;H448=※編集不可※選択項目!$J$48,VLOOKUP(入力例!U448,※編集不可※選択項目!$N$48:$P$51,3,TRUE),""))))))</f>
        <v/>
      </c>
      <c r="AF448" s="29" t="e">
        <f>VLOOKUP(Y448&amp;G448&amp;H448,※編集不可※選択項目!U:V,2,FALSE)</f>
        <v>#N/A</v>
      </c>
      <c r="AG448" s="28" t="str">
        <f t="shared" si="92"/>
        <v/>
      </c>
      <c r="AH448" s="29" t="str">
        <f t="shared" si="85"/>
        <v/>
      </c>
      <c r="AI448" s="197"/>
      <c r="AJ448" s="197"/>
      <c r="AK448" s="198"/>
      <c r="AL448" s="152">
        <f t="shared" si="93"/>
        <v>0</v>
      </c>
      <c r="AM448" s="152">
        <f t="shared" si="94"/>
        <v>0</v>
      </c>
      <c r="AN448" s="152">
        <f t="shared" si="87"/>
        <v>0</v>
      </c>
      <c r="AO448" s="152" t="str">
        <f t="shared" si="95"/>
        <v/>
      </c>
      <c r="AP448" s="209">
        <f t="shared" si="96"/>
        <v>0</v>
      </c>
      <c r="AQ448" s="209">
        <f t="shared" si="97"/>
        <v>0</v>
      </c>
    </row>
    <row r="449" spans="1:43" s="29" customFormat="1" ht="25" customHeight="1">
      <c r="A449" s="201">
        <f t="shared" si="88"/>
        <v>438</v>
      </c>
      <c r="B449" s="49" t="str">
        <f t="shared" si="86"/>
        <v/>
      </c>
      <c r="C449" s="201"/>
      <c r="D449" s="45" t="str">
        <f t="shared" si="89"/>
        <v/>
      </c>
      <c r="E449" s="45" t="str">
        <f t="shared" si="90"/>
        <v/>
      </c>
      <c r="F449" s="195"/>
      <c r="G449" s="202"/>
      <c r="H449" s="195"/>
      <c r="I449" s="45" t="str">
        <f>IF(OR(G449="",H449="",U449=""),"",IFERROR(VLOOKUP(G449&amp;H449&amp;U449,※編集不可※選択項目!$K$3:$P$51,5,FALSE),"該当なし"))</f>
        <v/>
      </c>
      <c r="J449" s="203"/>
      <c r="K449" s="195"/>
      <c r="L449" s="45" t="str">
        <f t="shared" si="98"/>
        <v/>
      </c>
      <c r="M449" s="195"/>
      <c r="N449" s="195"/>
      <c r="O449" s="45"/>
      <c r="P449" s="45"/>
      <c r="Q449" s="45"/>
      <c r="R449" s="45"/>
      <c r="S449" s="46" t="str">
        <f t="shared" si="91"/>
        <v/>
      </c>
      <c r="T449" s="204"/>
      <c r="U449" s="205"/>
      <c r="V449" s="206"/>
      <c r="W449" s="205"/>
      <c r="X449" s="206"/>
      <c r="Y449" s="195"/>
      <c r="Z449" s="207"/>
      <c r="AA449" s="203"/>
      <c r="AB449" s="208"/>
      <c r="AC449" s="70"/>
      <c r="AD449" s="28" t="e">
        <f>INDEX(※編集不可※選択項目!$P$3:$P$51,MATCH(入力例!G449&amp;入力例!H449&amp;入力例!I449,※編集不可※選択項目!$Q$3:$Q$51,0))</f>
        <v>#N/A</v>
      </c>
      <c r="AE449" s="28" t="str">
        <f>IF(I449&lt;&gt;"該当なし","",
IF(G449&amp;H449=※編集不可※選択項目!$J$3,VLOOKUP(入力例!U449,※編集不可※選択項目!$N$2:$P$13,3,TRUE),
IF(G449&amp;H449=※編集不可※選択項目!$J$15,VLOOKUP(入力例!U449,※編集不可※選択項目!$N$14:$P$25,3,TRUE),
IF(G449&amp;H449=※編集不可※選択項目!$J$27,VLOOKUP(入力例!U449,※編集不可※選択項目!$N$26:$P$41,3,TRUE),
IF(G449&amp;H449=※編集不可※選択項目!$J$43,VLOOKUP(入力例!U449,※編集不可※選択項目!$N$42:$P$46,3,TRUE),
IF(G449&amp;H449=※編集不可※選択項目!$J$48,VLOOKUP(入力例!U449,※編集不可※選択項目!$N$48:$P$51,3,TRUE),""))))))</f>
        <v/>
      </c>
      <c r="AF449" s="29" t="e">
        <f>VLOOKUP(Y449&amp;G449&amp;H449,※編集不可※選択項目!U:V,2,FALSE)</f>
        <v>#N/A</v>
      </c>
      <c r="AG449" s="28" t="str">
        <f t="shared" si="92"/>
        <v/>
      </c>
      <c r="AH449" s="29" t="str">
        <f t="shared" si="85"/>
        <v/>
      </c>
      <c r="AI449" s="197"/>
      <c r="AJ449" s="197"/>
      <c r="AK449" s="198"/>
      <c r="AL449" s="152">
        <f t="shared" si="93"/>
        <v>0</v>
      </c>
      <c r="AM449" s="152">
        <f t="shared" si="94"/>
        <v>0</v>
      </c>
      <c r="AN449" s="152">
        <f t="shared" si="87"/>
        <v>0</v>
      </c>
      <c r="AO449" s="152" t="str">
        <f t="shared" si="95"/>
        <v/>
      </c>
      <c r="AP449" s="209">
        <f t="shared" si="96"/>
        <v>0</v>
      </c>
      <c r="AQ449" s="209">
        <f t="shared" si="97"/>
        <v>0</v>
      </c>
    </row>
    <row r="450" spans="1:43" s="29" customFormat="1" ht="25" customHeight="1">
      <c r="A450" s="201">
        <f t="shared" si="88"/>
        <v>439</v>
      </c>
      <c r="B450" s="49" t="str">
        <f t="shared" si="86"/>
        <v/>
      </c>
      <c r="C450" s="201"/>
      <c r="D450" s="45" t="str">
        <f t="shared" si="89"/>
        <v/>
      </c>
      <c r="E450" s="45" t="str">
        <f t="shared" si="90"/>
        <v/>
      </c>
      <c r="F450" s="195"/>
      <c r="G450" s="202"/>
      <c r="H450" s="195"/>
      <c r="I450" s="45" t="str">
        <f>IF(OR(G450="",H450="",U450=""),"",IFERROR(VLOOKUP(G450&amp;H450&amp;U450,※編集不可※選択項目!$K$3:$P$51,5,FALSE),"該当なし"))</f>
        <v/>
      </c>
      <c r="J450" s="203"/>
      <c r="K450" s="195"/>
      <c r="L450" s="45" t="str">
        <f t="shared" si="98"/>
        <v/>
      </c>
      <c r="M450" s="195"/>
      <c r="N450" s="195"/>
      <c r="O450" s="45"/>
      <c r="P450" s="45"/>
      <c r="Q450" s="45"/>
      <c r="R450" s="45"/>
      <c r="S450" s="46" t="str">
        <f t="shared" si="91"/>
        <v/>
      </c>
      <c r="T450" s="204"/>
      <c r="U450" s="205"/>
      <c r="V450" s="206"/>
      <c r="W450" s="205"/>
      <c r="X450" s="206"/>
      <c r="Y450" s="195"/>
      <c r="Z450" s="207"/>
      <c r="AA450" s="203"/>
      <c r="AB450" s="208"/>
      <c r="AC450" s="70"/>
      <c r="AD450" s="28" t="e">
        <f>INDEX(※編集不可※選択項目!$P$3:$P$51,MATCH(入力例!G450&amp;入力例!H450&amp;入力例!I450,※編集不可※選択項目!$Q$3:$Q$51,0))</f>
        <v>#N/A</v>
      </c>
      <c r="AE450" s="28" t="str">
        <f>IF(I450&lt;&gt;"該当なし","",
IF(G450&amp;H450=※編集不可※選択項目!$J$3,VLOOKUP(入力例!U450,※編集不可※選択項目!$N$2:$P$13,3,TRUE),
IF(G450&amp;H450=※編集不可※選択項目!$J$15,VLOOKUP(入力例!U450,※編集不可※選択項目!$N$14:$P$25,3,TRUE),
IF(G450&amp;H450=※編集不可※選択項目!$J$27,VLOOKUP(入力例!U450,※編集不可※選択項目!$N$26:$P$41,3,TRUE),
IF(G450&amp;H450=※編集不可※選択項目!$J$43,VLOOKUP(入力例!U450,※編集不可※選択項目!$N$42:$P$46,3,TRUE),
IF(G450&amp;H450=※編集不可※選択項目!$J$48,VLOOKUP(入力例!U450,※編集不可※選択項目!$N$48:$P$51,3,TRUE),""))))))</f>
        <v/>
      </c>
      <c r="AF450" s="29" t="e">
        <f>VLOOKUP(Y450&amp;G450&amp;H450,※編集不可※選択項目!U:V,2,FALSE)</f>
        <v>#N/A</v>
      </c>
      <c r="AG450" s="28" t="str">
        <f t="shared" si="92"/>
        <v/>
      </c>
      <c r="AH450" s="29" t="str">
        <f t="shared" si="85"/>
        <v/>
      </c>
      <c r="AI450" s="197"/>
      <c r="AJ450" s="197"/>
      <c r="AK450" s="198"/>
      <c r="AL450" s="152">
        <f t="shared" si="93"/>
        <v>0</v>
      </c>
      <c r="AM450" s="152">
        <f t="shared" si="94"/>
        <v>0</v>
      </c>
      <c r="AN450" s="152">
        <f t="shared" si="87"/>
        <v>0</v>
      </c>
      <c r="AO450" s="152" t="str">
        <f t="shared" si="95"/>
        <v/>
      </c>
      <c r="AP450" s="209">
        <f t="shared" si="96"/>
        <v>0</v>
      </c>
      <c r="AQ450" s="209">
        <f t="shared" si="97"/>
        <v>0</v>
      </c>
    </row>
    <row r="451" spans="1:43" s="29" customFormat="1" ht="25" customHeight="1">
      <c r="A451" s="201">
        <f t="shared" si="88"/>
        <v>440</v>
      </c>
      <c r="B451" s="49" t="str">
        <f t="shared" si="86"/>
        <v/>
      </c>
      <c r="C451" s="201"/>
      <c r="D451" s="45" t="str">
        <f t="shared" si="89"/>
        <v/>
      </c>
      <c r="E451" s="45" t="str">
        <f t="shared" si="90"/>
        <v/>
      </c>
      <c r="F451" s="195"/>
      <c r="G451" s="202"/>
      <c r="H451" s="195"/>
      <c r="I451" s="45" t="str">
        <f>IF(OR(G451="",H451="",U451=""),"",IFERROR(VLOOKUP(G451&amp;H451&amp;U451,※編集不可※選択項目!$K$3:$P$51,5,FALSE),"該当なし"))</f>
        <v/>
      </c>
      <c r="J451" s="203"/>
      <c r="K451" s="195"/>
      <c r="L451" s="45" t="str">
        <f t="shared" si="98"/>
        <v/>
      </c>
      <c r="M451" s="195"/>
      <c r="N451" s="195"/>
      <c r="O451" s="45"/>
      <c r="P451" s="45"/>
      <c r="Q451" s="45"/>
      <c r="R451" s="45"/>
      <c r="S451" s="46" t="str">
        <f t="shared" si="91"/>
        <v/>
      </c>
      <c r="T451" s="204"/>
      <c r="U451" s="205"/>
      <c r="V451" s="206"/>
      <c r="W451" s="205"/>
      <c r="X451" s="206"/>
      <c r="Y451" s="195"/>
      <c r="Z451" s="207"/>
      <c r="AA451" s="203"/>
      <c r="AB451" s="208"/>
      <c r="AC451" s="70"/>
      <c r="AD451" s="28" t="e">
        <f>INDEX(※編集不可※選択項目!$P$3:$P$51,MATCH(入力例!G451&amp;入力例!H451&amp;入力例!I451,※編集不可※選択項目!$Q$3:$Q$51,0))</f>
        <v>#N/A</v>
      </c>
      <c r="AE451" s="28" t="str">
        <f>IF(I451&lt;&gt;"該当なし","",
IF(G451&amp;H451=※編集不可※選択項目!$J$3,VLOOKUP(入力例!U451,※編集不可※選択項目!$N$2:$P$13,3,TRUE),
IF(G451&amp;H451=※編集不可※選択項目!$J$15,VLOOKUP(入力例!U451,※編集不可※選択項目!$N$14:$P$25,3,TRUE),
IF(G451&amp;H451=※編集不可※選択項目!$J$27,VLOOKUP(入力例!U451,※編集不可※選択項目!$N$26:$P$41,3,TRUE),
IF(G451&amp;H451=※編集不可※選択項目!$J$43,VLOOKUP(入力例!U451,※編集不可※選択項目!$N$42:$P$46,3,TRUE),
IF(G451&amp;H451=※編集不可※選択項目!$J$48,VLOOKUP(入力例!U451,※編集不可※選択項目!$N$48:$P$51,3,TRUE),""))))))</f>
        <v/>
      </c>
      <c r="AF451" s="29" t="e">
        <f>VLOOKUP(Y451&amp;G451&amp;H451,※編集不可※選択項目!U:V,2,FALSE)</f>
        <v>#N/A</v>
      </c>
      <c r="AG451" s="28" t="str">
        <f t="shared" si="92"/>
        <v/>
      </c>
      <c r="AH451" s="29" t="str">
        <f t="shared" si="85"/>
        <v/>
      </c>
      <c r="AI451" s="197"/>
      <c r="AJ451" s="197"/>
      <c r="AK451" s="198"/>
      <c r="AL451" s="152">
        <f t="shared" si="93"/>
        <v>0</v>
      </c>
      <c r="AM451" s="152">
        <f t="shared" si="94"/>
        <v>0</v>
      </c>
      <c r="AN451" s="152">
        <f t="shared" si="87"/>
        <v>0</v>
      </c>
      <c r="AO451" s="152" t="str">
        <f t="shared" si="95"/>
        <v/>
      </c>
      <c r="AP451" s="209">
        <f t="shared" si="96"/>
        <v>0</v>
      </c>
      <c r="AQ451" s="209">
        <f t="shared" si="97"/>
        <v>0</v>
      </c>
    </row>
    <row r="452" spans="1:43" s="29" customFormat="1" ht="25" customHeight="1">
      <c r="A452" s="201">
        <f t="shared" si="88"/>
        <v>441</v>
      </c>
      <c r="B452" s="49" t="str">
        <f t="shared" si="86"/>
        <v/>
      </c>
      <c r="C452" s="201"/>
      <c r="D452" s="45" t="str">
        <f t="shared" si="89"/>
        <v/>
      </c>
      <c r="E452" s="45" t="str">
        <f t="shared" si="90"/>
        <v/>
      </c>
      <c r="F452" s="195"/>
      <c r="G452" s="202"/>
      <c r="H452" s="195"/>
      <c r="I452" s="45" t="str">
        <f>IF(OR(G452="",H452="",U452=""),"",IFERROR(VLOOKUP(G452&amp;H452&amp;U452,※編集不可※選択項目!$K$3:$P$51,5,FALSE),"該当なし"))</f>
        <v/>
      </c>
      <c r="J452" s="203"/>
      <c r="K452" s="195"/>
      <c r="L452" s="45" t="str">
        <f t="shared" si="98"/>
        <v/>
      </c>
      <c r="M452" s="195"/>
      <c r="N452" s="195"/>
      <c r="O452" s="45"/>
      <c r="P452" s="45"/>
      <c r="Q452" s="45"/>
      <c r="R452" s="45"/>
      <c r="S452" s="46" t="str">
        <f t="shared" si="91"/>
        <v/>
      </c>
      <c r="T452" s="204"/>
      <c r="U452" s="205"/>
      <c r="V452" s="206"/>
      <c r="W452" s="205"/>
      <c r="X452" s="206"/>
      <c r="Y452" s="195"/>
      <c r="Z452" s="207"/>
      <c r="AA452" s="203"/>
      <c r="AB452" s="208"/>
      <c r="AC452" s="70"/>
      <c r="AD452" s="28" t="e">
        <f>INDEX(※編集不可※選択項目!$P$3:$P$51,MATCH(入力例!G452&amp;入力例!H452&amp;入力例!I452,※編集不可※選択項目!$Q$3:$Q$51,0))</f>
        <v>#N/A</v>
      </c>
      <c r="AE452" s="28" t="str">
        <f>IF(I452&lt;&gt;"該当なし","",
IF(G452&amp;H452=※編集不可※選択項目!$J$3,VLOOKUP(入力例!U452,※編集不可※選択項目!$N$2:$P$13,3,TRUE),
IF(G452&amp;H452=※編集不可※選択項目!$J$15,VLOOKUP(入力例!U452,※編集不可※選択項目!$N$14:$P$25,3,TRUE),
IF(G452&amp;H452=※編集不可※選択項目!$J$27,VLOOKUP(入力例!U452,※編集不可※選択項目!$N$26:$P$41,3,TRUE),
IF(G452&amp;H452=※編集不可※選択項目!$J$43,VLOOKUP(入力例!U452,※編集不可※選択項目!$N$42:$P$46,3,TRUE),
IF(G452&amp;H452=※編集不可※選択項目!$J$48,VLOOKUP(入力例!U452,※編集不可※選択項目!$N$48:$P$51,3,TRUE),""))))))</f>
        <v/>
      </c>
      <c r="AF452" s="29" t="e">
        <f>VLOOKUP(Y452&amp;G452&amp;H452,※編集不可※選択項目!U:V,2,FALSE)</f>
        <v>#N/A</v>
      </c>
      <c r="AG452" s="28" t="str">
        <f t="shared" si="92"/>
        <v/>
      </c>
      <c r="AH452" s="29" t="str">
        <f t="shared" si="85"/>
        <v/>
      </c>
      <c r="AI452" s="197"/>
      <c r="AJ452" s="197"/>
      <c r="AK452" s="198"/>
      <c r="AL452" s="152">
        <f t="shared" si="93"/>
        <v>0</v>
      </c>
      <c r="AM452" s="152">
        <f t="shared" si="94"/>
        <v>0</v>
      </c>
      <c r="AN452" s="152">
        <f t="shared" si="87"/>
        <v>0</v>
      </c>
      <c r="AO452" s="152" t="str">
        <f t="shared" si="95"/>
        <v/>
      </c>
      <c r="AP452" s="209">
        <f t="shared" si="96"/>
        <v>0</v>
      </c>
      <c r="AQ452" s="209">
        <f t="shared" si="97"/>
        <v>0</v>
      </c>
    </row>
    <row r="453" spans="1:43" s="29" customFormat="1" ht="25" customHeight="1">
      <c r="A453" s="201">
        <f t="shared" si="88"/>
        <v>442</v>
      </c>
      <c r="B453" s="49" t="str">
        <f t="shared" si="86"/>
        <v/>
      </c>
      <c r="C453" s="201"/>
      <c r="D453" s="45" t="str">
        <f t="shared" si="89"/>
        <v/>
      </c>
      <c r="E453" s="45" t="str">
        <f t="shared" si="90"/>
        <v/>
      </c>
      <c r="F453" s="195"/>
      <c r="G453" s="202"/>
      <c r="H453" s="195"/>
      <c r="I453" s="45" t="str">
        <f>IF(OR(G453="",H453="",U453=""),"",IFERROR(VLOOKUP(G453&amp;H453&amp;U453,※編集不可※選択項目!$K$3:$P$51,5,FALSE),"該当なし"))</f>
        <v/>
      </c>
      <c r="J453" s="203"/>
      <c r="K453" s="195"/>
      <c r="L453" s="45" t="str">
        <f t="shared" si="98"/>
        <v/>
      </c>
      <c r="M453" s="195"/>
      <c r="N453" s="195"/>
      <c r="O453" s="45"/>
      <c r="P453" s="45"/>
      <c r="Q453" s="45"/>
      <c r="R453" s="45"/>
      <c r="S453" s="46" t="str">
        <f t="shared" si="91"/>
        <v/>
      </c>
      <c r="T453" s="204"/>
      <c r="U453" s="205"/>
      <c r="V453" s="206"/>
      <c r="W453" s="205"/>
      <c r="X453" s="206"/>
      <c r="Y453" s="195"/>
      <c r="Z453" s="207"/>
      <c r="AA453" s="203"/>
      <c r="AB453" s="208"/>
      <c r="AC453" s="70"/>
      <c r="AD453" s="28" t="e">
        <f>INDEX(※編集不可※選択項目!$P$3:$P$51,MATCH(入力例!G453&amp;入力例!H453&amp;入力例!I453,※編集不可※選択項目!$Q$3:$Q$51,0))</f>
        <v>#N/A</v>
      </c>
      <c r="AE453" s="28" t="str">
        <f>IF(I453&lt;&gt;"該当なし","",
IF(G453&amp;H453=※編集不可※選択項目!$J$3,VLOOKUP(入力例!U453,※編集不可※選択項目!$N$2:$P$13,3,TRUE),
IF(G453&amp;H453=※編集不可※選択項目!$J$15,VLOOKUP(入力例!U453,※編集不可※選択項目!$N$14:$P$25,3,TRUE),
IF(G453&amp;H453=※編集不可※選択項目!$J$27,VLOOKUP(入力例!U453,※編集不可※選択項目!$N$26:$P$41,3,TRUE),
IF(G453&amp;H453=※編集不可※選択項目!$J$43,VLOOKUP(入力例!U453,※編集不可※選択項目!$N$42:$P$46,3,TRUE),
IF(G453&amp;H453=※編集不可※選択項目!$J$48,VLOOKUP(入力例!U453,※編集不可※選択項目!$N$48:$P$51,3,TRUE),""))))))</f>
        <v/>
      </c>
      <c r="AF453" s="29" t="e">
        <f>VLOOKUP(Y453&amp;G453&amp;H453,※編集不可※選択項目!U:V,2,FALSE)</f>
        <v>#N/A</v>
      </c>
      <c r="AG453" s="28" t="str">
        <f t="shared" si="92"/>
        <v/>
      </c>
      <c r="AH453" s="29" t="str">
        <f t="shared" si="85"/>
        <v/>
      </c>
      <c r="AI453" s="197"/>
      <c r="AJ453" s="197"/>
      <c r="AK453" s="198"/>
      <c r="AL453" s="152">
        <f t="shared" si="93"/>
        <v>0</v>
      </c>
      <c r="AM453" s="152">
        <f t="shared" si="94"/>
        <v>0</v>
      </c>
      <c r="AN453" s="152">
        <f t="shared" si="87"/>
        <v>0</v>
      </c>
      <c r="AO453" s="152" t="str">
        <f t="shared" si="95"/>
        <v/>
      </c>
      <c r="AP453" s="209">
        <f t="shared" si="96"/>
        <v>0</v>
      </c>
      <c r="AQ453" s="209">
        <f t="shared" si="97"/>
        <v>0</v>
      </c>
    </row>
    <row r="454" spans="1:43" s="29" customFormat="1" ht="25" customHeight="1">
      <c r="A454" s="201">
        <f t="shared" si="88"/>
        <v>443</v>
      </c>
      <c r="B454" s="49" t="str">
        <f t="shared" si="86"/>
        <v/>
      </c>
      <c r="C454" s="201"/>
      <c r="D454" s="45" t="str">
        <f t="shared" si="89"/>
        <v/>
      </c>
      <c r="E454" s="45" t="str">
        <f t="shared" si="90"/>
        <v/>
      </c>
      <c r="F454" s="195"/>
      <c r="G454" s="202"/>
      <c r="H454" s="195"/>
      <c r="I454" s="45" t="str">
        <f>IF(OR(G454="",H454="",U454=""),"",IFERROR(VLOOKUP(G454&amp;H454&amp;U454,※編集不可※選択項目!$K$3:$P$51,5,FALSE),"該当なし"))</f>
        <v/>
      </c>
      <c r="J454" s="203"/>
      <c r="K454" s="195"/>
      <c r="L454" s="45" t="str">
        <f t="shared" si="98"/>
        <v/>
      </c>
      <c r="M454" s="195"/>
      <c r="N454" s="195"/>
      <c r="O454" s="45"/>
      <c r="P454" s="45"/>
      <c r="Q454" s="45"/>
      <c r="R454" s="45"/>
      <c r="S454" s="46" t="str">
        <f t="shared" si="91"/>
        <v/>
      </c>
      <c r="T454" s="204"/>
      <c r="U454" s="205"/>
      <c r="V454" s="206"/>
      <c r="W454" s="205"/>
      <c r="X454" s="206"/>
      <c r="Y454" s="195"/>
      <c r="Z454" s="207"/>
      <c r="AA454" s="203"/>
      <c r="AB454" s="208"/>
      <c r="AC454" s="70"/>
      <c r="AD454" s="28" t="e">
        <f>INDEX(※編集不可※選択項目!$P$3:$P$51,MATCH(入力例!G454&amp;入力例!H454&amp;入力例!I454,※編集不可※選択項目!$Q$3:$Q$51,0))</f>
        <v>#N/A</v>
      </c>
      <c r="AE454" s="28" t="str">
        <f>IF(I454&lt;&gt;"該当なし","",
IF(G454&amp;H454=※編集不可※選択項目!$J$3,VLOOKUP(入力例!U454,※編集不可※選択項目!$N$2:$P$13,3,TRUE),
IF(G454&amp;H454=※編集不可※選択項目!$J$15,VLOOKUP(入力例!U454,※編集不可※選択項目!$N$14:$P$25,3,TRUE),
IF(G454&amp;H454=※編集不可※選択項目!$J$27,VLOOKUP(入力例!U454,※編集不可※選択項目!$N$26:$P$41,3,TRUE),
IF(G454&amp;H454=※編集不可※選択項目!$J$43,VLOOKUP(入力例!U454,※編集不可※選択項目!$N$42:$P$46,3,TRUE),
IF(G454&amp;H454=※編集不可※選択項目!$J$48,VLOOKUP(入力例!U454,※編集不可※選択項目!$N$48:$P$51,3,TRUE),""))))))</f>
        <v/>
      </c>
      <c r="AF454" s="29" t="e">
        <f>VLOOKUP(Y454&amp;G454&amp;H454,※編集不可※選択項目!U:V,2,FALSE)</f>
        <v>#N/A</v>
      </c>
      <c r="AG454" s="28" t="str">
        <f t="shared" si="92"/>
        <v/>
      </c>
      <c r="AH454" s="29" t="str">
        <f t="shared" si="85"/>
        <v/>
      </c>
      <c r="AI454" s="197"/>
      <c r="AJ454" s="197"/>
      <c r="AK454" s="198"/>
      <c r="AL454" s="152">
        <f t="shared" si="93"/>
        <v>0</v>
      </c>
      <c r="AM454" s="152">
        <f t="shared" si="94"/>
        <v>0</v>
      </c>
      <c r="AN454" s="152">
        <f t="shared" si="87"/>
        <v>0</v>
      </c>
      <c r="AO454" s="152" t="str">
        <f t="shared" si="95"/>
        <v/>
      </c>
      <c r="AP454" s="209">
        <f t="shared" si="96"/>
        <v>0</v>
      </c>
      <c r="AQ454" s="209">
        <f t="shared" si="97"/>
        <v>0</v>
      </c>
    </row>
    <row r="455" spans="1:43" s="29" customFormat="1" ht="25" customHeight="1">
      <c r="A455" s="201">
        <f t="shared" si="88"/>
        <v>444</v>
      </c>
      <c r="B455" s="49" t="str">
        <f t="shared" si="86"/>
        <v/>
      </c>
      <c r="C455" s="201"/>
      <c r="D455" s="45" t="str">
        <f t="shared" si="89"/>
        <v/>
      </c>
      <c r="E455" s="45" t="str">
        <f t="shared" si="90"/>
        <v/>
      </c>
      <c r="F455" s="195"/>
      <c r="G455" s="202"/>
      <c r="H455" s="195"/>
      <c r="I455" s="45" t="str">
        <f>IF(OR(G455="",H455="",U455=""),"",IFERROR(VLOOKUP(G455&amp;H455&amp;U455,※編集不可※選択項目!$K$3:$P$51,5,FALSE),"該当なし"))</f>
        <v/>
      </c>
      <c r="J455" s="203"/>
      <c r="K455" s="195"/>
      <c r="L455" s="45" t="str">
        <f t="shared" si="98"/>
        <v/>
      </c>
      <c r="M455" s="195"/>
      <c r="N455" s="195"/>
      <c r="O455" s="45"/>
      <c r="P455" s="45"/>
      <c r="Q455" s="45"/>
      <c r="R455" s="45"/>
      <c r="S455" s="46" t="str">
        <f t="shared" si="91"/>
        <v/>
      </c>
      <c r="T455" s="204"/>
      <c r="U455" s="205"/>
      <c r="V455" s="206"/>
      <c r="W455" s="205"/>
      <c r="X455" s="206"/>
      <c r="Y455" s="195"/>
      <c r="Z455" s="207"/>
      <c r="AA455" s="203"/>
      <c r="AB455" s="208"/>
      <c r="AC455" s="70"/>
      <c r="AD455" s="28" t="e">
        <f>INDEX(※編集不可※選択項目!$P$3:$P$51,MATCH(入力例!G455&amp;入力例!H455&amp;入力例!I455,※編集不可※選択項目!$Q$3:$Q$51,0))</f>
        <v>#N/A</v>
      </c>
      <c r="AE455" s="28" t="str">
        <f>IF(I455&lt;&gt;"該当なし","",
IF(G455&amp;H455=※編集不可※選択項目!$J$3,VLOOKUP(入力例!U455,※編集不可※選択項目!$N$2:$P$13,3,TRUE),
IF(G455&amp;H455=※編集不可※選択項目!$J$15,VLOOKUP(入力例!U455,※編集不可※選択項目!$N$14:$P$25,3,TRUE),
IF(G455&amp;H455=※編集不可※選択項目!$J$27,VLOOKUP(入力例!U455,※編集不可※選択項目!$N$26:$P$41,3,TRUE),
IF(G455&amp;H455=※編集不可※選択項目!$J$43,VLOOKUP(入力例!U455,※編集不可※選択項目!$N$42:$P$46,3,TRUE),
IF(G455&amp;H455=※編集不可※選択項目!$J$48,VLOOKUP(入力例!U455,※編集不可※選択項目!$N$48:$P$51,3,TRUE),""))))))</f>
        <v/>
      </c>
      <c r="AF455" s="29" t="e">
        <f>VLOOKUP(Y455&amp;G455&amp;H455,※編集不可※選択項目!U:V,2,FALSE)</f>
        <v>#N/A</v>
      </c>
      <c r="AG455" s="28" t="str">
        <f t="shared" si="92"/>
        <v/>
      </c>
      <c r="AH455" s="29" t="str">
        <f t="shared" si="85"/>
        <v/>
      </c>
      <c r="AI455" s="197"/>
      <c r="AJ455" s="197"/>
      <c r="AK455" s="198"/>
      <c r="AL455" s="152">
        <f t="shared" si="93"/>
        <v>0</v>
      </c>
      <c r="AM455" s="152">
        <f t="shared" si="94"/>
        <v>0</v>
      </c>
      <c r="AN455" s="152">
        <f t="shared" si="87"/>
        <v>0</v>
      </c>
      <c r="AO455" s="152" t="str">
        <f t="shared" si="95"/>
        <v/>
      </c>
      <c r="AP455" s="209">
        <f t="shared" si="96"/>
        <v>0</v>
      </c>
      <c r="AQ455" s="209">
        <f t="shared" si="97"/>
        <v>0</v>
      </c>
    </row>
    <row r="456" spans="1:43" s="29" customFormat="1" ht="25" customHeight="1">
      <c r="A456" s="201">
        <f t="shared" si="88"/>
        <v>445</v>
      </c>
      <c r="B456" s="49" t="str">
        <f t="shared" si="86"/>
        <v/>
      </c>
      <c r="C456" s="201"/>
      <c r="D456" s="45" t="str">
        <f t="shared" si="89"/>
        <v/>
      </c>
      <c r="E456" s="45" t="str">
        <f t="shared" si="90"/>
        <v/>
      </c>
      <c r="F456" s="195"/>
      <c r="G456" s="202"/>
      <c r="H456" s="195"/>
      <c r="I456" s="45" t="str">
        <f>IF(OR(G456="",H456="",U456=""),"",IFERROR(VLOOKUP(G456&amp;H456&amp;U456,※編集不可※選択項目!$K$3:$P$51,5,FALSE),"該当なし"))</f>
        <v/>
      </c>
      <c r="J456" s="203"/>
      <c r="K456" s="195"/>
      <c r="L456" s="45" t="str">
        <f t="shared" si="98"/>
        <v/>
      </c>
      <c r="M456" s="195"/>
      <c r="N456" s="195"/>
      <c r="O456" s="45"/>
      <c r="P456" s="45"/>
      <c r="Q456" s="45"/>
      <c r="R456" s="45"/>
      <c r="S456" s="46" t="str">
        <f t="shared" si="91"/>
        <v/>
      </c>
      <c r="T456" s="204"/>
      <c r="U456" s="205"/>
      <c r="V456" s="206"/>
      <c r="W456" s="205"/>
      <c r="X456" s="206"/>
      <c r="Y456" s="195"/>
      <c r="Z456" s="207"/>
      <c r="AA456" s="203"/>
      <c r="AB456" s="208"/>
      <c r="AC456" s="70"/>
      <c r="AD456" s="28" t="e">
        <f>INDEX(※編集不可※選択項目!$P$3:$P$51,MATCH(入力例!G456&amp;入力例!H456&amp;入力例!I456,※編集不可※選択項目!$Q$3:$Q$51,0))</f>
        <v>#N/A</v>
      </c>
      <c r="AE456" s="28" t="str">
        <f>IF(I456&lt;&gt;"該当なし","",
IF(G456&amp;H456=※編集不可※選択項目!$J$3,VLOOKUP(入力例!U456,※編集不可※選択項目!$N$2:$P$13,3,TRUE),
IF(G456&amp;H456=※編集不可※選択項目!$J$15,VLOOKUP(入力例!U456,※編集不可※選択項目!$N$14:$P$25,3,TRUE),
IF(G456&amp;H456=※編集不可※選択項目!$J$27,VLOOKUP(入力例!U456,※編集不可※選択項目!$N$26:$P$41,3,TRUE),
IF(G456&amp;H456=※編集不可※選択項目!$J$43,VLOOKUP(入力例!U456,※編集不可※選択項目!$N$42:$P$46,3,TRUE),
IF(G456&amp;H456=※編集不可※選択項目!$J$48,VLOOKUP(入力例!U456,※編集不可※選択項目!$N$48:$P$51,3,TRUE),""))))))</f>
        <v/>
      </c>
      <c r="AF456" s="29" t="e">
        <f>VLOOKUP(Y456&amp;G456&amp;H456,※編集不可※選択項目!U:V,2,FALSE)</f>
        <v>#N/A</v>
      </c>
      <c r="AG456" s="28" t="str">
        <f t="shared" si="92"/>
        <v/>
      </c>
      <c r="AH456" s="29" t="str">
        <f t="shared" si="85"/>
        <v/>
      </c>
      <c r="AI456" s="197"/>
      <c r="AJ456" s="197"/>
      <c r="AK456" s="198"/>
      <c r="AL456" s="152">
        <f t="shared" si="93"/>
        <v>0</v>
      </c>
      <c r="AM456" s="152">
        <f t="shared" si="94"/>
        <v>0</v>
      </c>
      <c r="AN456" s="152">
        <f t="shared" si="87"/>
        <v>0</v>
      </c>
      <c r="AO456" s="152" t="str">
        <f t="shared" si="95"/>
        <v/>
      </c>
      <c r="AP456" s="209">
        <f t="shared" si="96"/>
        <v>0</v>
      </c>
      <c r="AQ456" s="209">
        <f t="shared" si="97"/>
        <v>0</v>
      </c>
    </row>
    <row r="457" spans="1:43" s="29" customFormat="1" ht="25" customHeight="1">
      <c r="A457" s="201">
        <f t="shared" si="88"/>
        <v>446</v>
      </c>
      <c r="B457" s="49" t="str">
        <f t="shared" si="86"/>
        <v/>
      </c>
      <c r="C457" s="201"/>
      <c r="D457" s="45" t="str">
        <f t="shared" si="89"/>
        <v/>
      </c>
      <c r="E457" s="45" t="str">
        <f t="shared" si="90"/>
        <v/>
      </c>
      <c r="F457" s="195"/>
      <c r="G457" s="202"/>
      <c r="H457" s="195"/>
      <c r="I457" s="45" t="str">
        <f>IF(OR(G457="",H457="",U457=""),"",IFERROR(VLOOKUP(G457&amp;H457&amp;U457,※編集不可※選択項目!$K$3:$P$51,5,FALSE),"該当なし"))</f>
        <v/>
      </c>
      <c r="J457" s="203"/>
      <c r="K457" s="195"/>
      <c r="L457" s="45" t="str">
        <f t="shared" si="98"/>
        <v/>
      </c>
      <c r="M457" s="195"/>
      <c r="N457" s="195"/>
      <c r="O457" s="45"/>
      <c r="P457" s="45"/>
      <c r="Q457" s="45"/>
      <c r="R457" s="45"/>
      <c r="S457" s="46" t="str">
        <f t="shared" si="91"/>
        <v/>
      </c>
      <c r="T457" s="204"/>
      <c r="U457" s="205"/>
      <c r="V457" s="206"/>
      <c r="W457" s="205"/>
      <c r="X457" s="206"/>
      <c r="Y457" s="195"/>
      <c r="Z457" s="207"/>
      <c r="AA457" s="203"/>
      <c r="AB457" s="208"/>
      <c r="AC457" s="70"/>
      <c r="AD457" s="28" t="e">
        <f>INDEX(※編集不可※選択項目!$P$3:$P$51,MATCH(入力例!G457&amp;入力例!H457&amp;入力例!I457,※編集不可※選択項目!$Q$3:$Q$51,0))</f>
        <v>#N/A</v>
      </c>
      <c r="AE457" s="28" t="str">
        <f>IF(I457&lt;&gt;"該当なし","",
IF(G457&amp;H457=※編集不可※選択項目!$J$3,VLOOKUP(入力例!U457,※編集不可※選択項目!$N$2:$P$13,3,TRUE),
IF(G457&amp;H457=※編集不可※選択項目!$J$15,VLOOKUP(入力例!U457,※編集不可※選択項目!$N$14:$P$25,3,TRUE),
IF(G457&amp;H457=※編集不可※選択項目!$J$27,VLOOKUP(入力例!U457,※編集不可※選択項目!$N$26:$P$41,3,TRUE),
IF(G457&amp;H457=※編集不可※選択項目!$J$43,VLOOKUP(入力例!U457,※編集不可※選択項目!$N$42:$P$46,3,TRUE),
IF(G457&amp;H457=※編集不可※選択項目!$J$48,VLOOKUP(入力例!U457,※編集不可※選択項目!$N$48:$P$51,3,TRUE),""))))))</f>
        <v/>
      </c>
      <c r="AF457" s="29" t="e">
        <f>VLOOKUP(Y457&amp;G457&amp;H457,※編集不可※選択項目!U:V,2,FALSE)</f>
        <v>#N/A</v>
      </c>
      <c r="AG457" s="28" t="str">
        <f t="shared" si="92"/>
        <v/>
      </c>
      <c r="AH457" s="29" t="str">
        <f t="shared" si="85"/>
        <v/>
      </c>
      <c r="AI457" s="197"/>
      <c r="AJ457" s="197"/>
      <c r="AK457" s="198"/>
      <c r="AL457" s="152">
        <f t="shared" si="93"/>
        <v>0</v>
      </c>
      <c r="AM457" s="152">
        <f t="shared" si="94"/>
        <v>0</v>
      </c>
      <c r="AN457" s="152">
        <f t="shared" si="87"/>
        <v>0</v>
      </c>
      <c r="AO457" s="152" t="str">
        <f t="shared" si="95"/>
        <v/>
      </c>
      <c r="AP457" s="209">
        <f t="shared" si="96"/>
        <v>0</v>
      </c>
      <c r="AQ457" s="209">
        <f t="shared" si="97"/>
        <v>0</v>
      </c>
    </row>
    <row r="458" spans="1:43" s="29" customFormat="1" ht="25" customHeight="1">
      <c r="A458" s="201">
        <f t="shared" si="88"/>
        <v>447</v>
      </c>
      <c r="B458" s="49" t="str">
        <f t="shared" si="86"/>
        <v/>
      </c>
      <c r="C458" s="201"/>
      <c r="D458" s="45" t="str">
        <f t="shared" si="89"/>
        <v/>
      </c>
      <c r="E458" s="45" t="str">
        <f t="shared" si="90"/>
        <v/>
      </c>
      <c r="F458" s="195"/>
      <c r="G458" s="202"/>
      <c r="H458" s="195"/>
      <c r="I458" s="45" t="str">
        <f>IF(OR(G458="",H458="",U458=""),"",IFERROR(VLOOKUP(G458&amp;H458&amp;U458,※編集不可※選択項目!$K$3:$P$51,5,FALSE),"該当なし"))</f>
        <v/>
      </c>
      <c r="J458" s="203"/>
      <c r="K458" s="195"/>
      <c r="L458" s="45" t="str">
        <f t="shared" si="98"/>
        <v/>
      </c>
      <c r="M458" s="195"/>
      <c r="N458" s="195"/>
      <c r="O458" s="45"/>
      <c r="P458" s="45"/>
      <c r="Q458" s="45"/>
      <c r="R458" s="45"/>
      <c r="S458" s="46" t="str">
        <f t="shared" si="91"/>
        <v/>
      </c>
      <c r="T458" s="204"/>
      <c r="U458" s="205"/>
      <c r="V458" s="206"/>
      <c r="W458" s="205"/>
      <c r="X458" s="206"/>
      <c r="Y458" s="195"/>
      <c r="Z458" s="207"/>
      <c r="AA458" s="203"/>
      <c r="AB458" s="208"/>
      <c r="AC458" s="70"/>
      <c r="AD458" s="28" t="e">
        <f>INDEX(※編集不可※選択項目!$P$3:$P$51,MATCH(入力例!G458&amp;入力例!H458&amp;入力例!I458,※編集不可※選択項目!$Q$3:$Q$51,0))</f>
        <v>#N/A</v>
      </c>
      <c r="AE458" s="28" t="str">
        <f>IF(I458&lt;&gt;"該当なし","",
IF(G458&amp;H458=※編集不可※選択項目!$J$3,VLOOKUP(入力例!U458,※編集不可※選択項目!$N$2:$P$13,3,TRUE),
IF(G458&amp;H458=※編集不可※選択項目!$J$15,VLOOKUP(入力例!U458,※編集不可※選択項目!$N$14:$P$25,3,TRUE),
IF(G458&amp;H458=※編集不可※選択項目!$J$27,VLOOKUP(入力例!U458,※編集不可※選択項目!$N$26:$P$41,3,TRUE),
IF(G458&amp;H458=※編集不可※選択項目!$J$43,VLOOKUP(入力例!U458,※編集不可※選択項目!$N$42:$P$46,3,TRUE),
IF(G458&amp;H458=※編集不可※選択項目!$J$48,VLOOKUP(入力例!U458,※編集不可※選択項目!$N$48:$P$51,3,TRUE),""))))))</f>
        <v/>
      </c>
      <c r="AF458" s="29" t="e">
        <f>VLOOKUP(Y458&amp;G458&amp;H458,※編集不可※選択項目!U:V,2,FALSE)</f>
        <v>#N/A</v>
      </c>
      <c r="AG458" s="28" t="str">
        <f t="shared" si="92"/>
        <v/>
      </c>
      <c r="AH458" s="29" t="str">
        <f t="shared" si="85"/>
        <v/>
      </c>
      <c r="AI458" s="197"/>
      <c r="AJ458" s="197"/>
      <c r="AK458" s="198"/>
      <c r="AL458" s="152">
        <f t="shared" si="93"/>
        <v>0</v>
      </c>
      <c r="AM458" s="152">
        <f t="shared" si="94"/>
        <v>0</v>
      </c>
      <c r="AN458" s="152">
        <f t="shared" si="87"/>
        <v>0</v>
      </c>
      <c r="AO458" s="152" t="str">
        <f t="shared" si="95"/>
        <v/>
      </c>
      <c r="AP458" s="209">
        <f t="shared" si="96"/>
        <v>0</v>
      </c>
      <c r="AQ458" s="209">
        <f t="shared" si="97"/>
        <v>0</v>
      </c>
    </row>
    <row r="459" spans="1:43" s="29" customFormat="1" ht="25" customHeight="1">
      <c r="A459" s="201">
        <f t="shared" si="88"/>
        <v>448</v>
      </c>
      <c r="B459" s="49" t="str">
        <f t="shared" si="86"/>
        <v/>
      </c>
      <c r="C459" s="201"/>
      <c r="D459" s="45" t="str">
        <f t="shared" si="89"/>
        <v/>
      </c>
      <c r="E459" s="45" t="str">
        <f t="shared" si="90"/>
        <v/>
      </c>
      <c r="F459" s="195"/>
      <c r="G459" s="202"/>
      <c r="H459" s="195"/>
      <c r="I459" s="45" t="str">
        <f>IF(OR(G459="",H459="",U459=""),"",IFERROR(VLOOKUP(G459&amp;H459&amp;U459,※編集不可※選択項目!$K$3:$P$51,5,FALSE),"該当なし"))</f>
        <v/>
      </c>
      <c r="J459" s="203"/>
      <c r="K459" s="195"/>
      <c r="L459" s="45" t="str">
        <f t="shared" si="98"/>
        <v/>
      </c>
      <c r="M459" s="195"/>
      <c r="N459" s="195"/>
      <c r="O459" s="45"/>
      <c r="P459" s="45"/>
      <c r="Q459" s="45"/>
      <c r="R459" s="45"/>
      <c r="S459" s="46" t="str">
        <f t="shared" si="91"/>
        <v/>
      </c>
      <c r="T459" s="204"/>
      <c r="U459" s="205"/>
      <c r="V459" s="206"/>
      <c r="W459" s="205"/>
      <c r="X459" s="206"/>
      <c r="Y459" s="195"/>
      <c r="Z459" s="207"/>
      <c r="AA459" s="203"/>
      <c r="AB459" s="208"/>
      <c r="AC459" s="70"/>
      <c r="AD459" s="28" t="e">
        <f>INDEX(※編集不可※選択項目!$P$3:$P$51,MATCH(入力例!G459&amp;入力例!H459&amp;入力例!I459,※編集不可※選択項目!$Q$3:$Q$51,0))</f>
        <v>#N/A</v>
      </c>
      <c r="AE459" s="28" t="str">
        <f>IF(I459&lt;&gt;"該当なし","",
IF(G459&amp;H459=※編集不可※選択項目!$J$3,VLOOKUP(入力例!U459,※編集不可※選択項目!$N$2:$P$13,3,TRUE),
IF(G459&amp;H459=※編集不可※選択項目!$J$15,VLOOKUP(入力例!U459,※編集不可※選択項目!$N$14:$P$25,3,TRUE),
IF(G459&amp;H459=※編集不可※選択項目!$J$27,VLOOKUP(入力例!U459,※編集不可※選択項目!$N$26:$P$41,3,TRUE),
IF(G459&amp;H459=※編集不可※選択項目!$J$43,VLOOKUP(入力例!U459,※編集不可※選択項目!$N$42:$P$46,3,TRUE),
IF(G459&amp;H459=※編集不可※選択項目!$J$48,VLOOKUP(入力例!U459,※編集不可※選択項目!$N$48:$P$51,3,TRUE),""))))))</f>
        <v/>
      </c>
      <c r="AF459" s="29" t="e">
        <f>VLOOKUP(Y459&amp;G459&amp;H459,※編集不可※選択項目!U:V,2,FALSE)</f>
        <v>#N/A</v>
      </c>
      <c r="AG459" s="28" t="str">
        <f t="shared" si="92"/>
        <v/>
      </c>
      <c r="AH459" s="29" t="str">
        <f t="shared" ref="AH459:AH522" si="99">IF(K459="","","（"&amp;K459&amp;"）")</f>
        <v/>
      </c>
      <c r="AI459" s="197"/>
      <c r="AJ459" s="197"/>
      <c r="AK459" s="198"/>
      <c r="AL459" s="152">
        <f t="shared" si="93"/>
        <v>0</v>
      </c>
      <c r="AM459" s="152">
        <f t="shared" si="94"/>
        <v>0</v>
      </c>
      <c r="AN459" s="152">
        <f t="shared" si="87"/>
        <v>0</v>
      </c>
      <c r="AO459" s="152" t="str">
        <f t="shared" si="95"/>
        <v/>
      </c>
      <c r="AP459" s="209">
        <f t="shared" si="96"/>
        <v>0</v>
      </c>
      <c r="AQ459" s="209">
        <f t="shared" si="97"/>
        <v>0</v>
      </c>
    </row>
    <row r="460" spans="1:43" s="29" customFormat="1" ht="25" customHeight="1">
      <c r="A460" s="201">
        <f t="shared" si="88"/>
        <v>449</v>
      </c>
      <c r="B460" s="49" t="str">
        <f t="shared" ref="B460:B523" si="100">IF($C460="","","高効率空調")</f>
        <v/>
      </c>
      <c r="C460" s="201"/>
      <c r="D460" s="45" t="str">
        <f t="shared" si="89"/>
        <v/>
      </c>
      <c r="E460" s="45" t="str">
        <f t="shared" si="90"/>
        <v/>
      </c>
      <c r="F460" s="195"/>
      <c r="G460" s="202"/>
      <c r="H460" s="195"/>
      <c r="I460" s="45" t="str">
        <f>IF(OR(G460="",H460="",U460=""),"",IFERROR(VLOOKUP(G460&amp;H460&amp;U460,※編集不可※選択項目!$K$3:$P$51,5,FALSE),"該当なし"))</f>
        <v/>
      </c>
      <c r="J460" s="203"/>
      <c r="K460" s="195"/>
      <c r="L460" s="45" t="str">
        <f t="shared" si="98"/>
        <v/>
      </c>
      <c r="M460" s="195"/>
      <c r="N460" s="195"/>
      <c r="O460" s="45"/>
      <c r="P460" s="45"/>
      <c r="Q460" s="45"/>
      <c r="R460" s="45"/>
      <c r="S460" s="46" t="str">
        <f t="shared" si="91"/>
        <v/>
      </c>
      <c r="T460" s="204"/>
      <c r="U460" s="205"/>
      <c r="V460" s="206"/>
      <c r="W460" s="205"/>
      <c r="X460" s="206"/>
      <c r="Y460" s="195"/>
      <c r="Z460" s="207"/>
      <c r="AA460" s="203"/>
      <c r="AB460" s="208"/>
      <c r="AC460" s="70"/>
      <c r="AD460" s="28" t="e">
        <f>INDEX(※編集不可※選択項目!$P$3:$P$51,MATCH(入力例!G460&amp;入力例!H460&amp;入力例!I460,※編集不可※選択項目!$Q$3:$Q$51,0))</f>
        <v>#N/A</v>
      </c>
      <c r="AE460" s="28" t="str">
        <f>IF(I460&lt;&gt;"該当なし","",
IF(G460&amp;H460=※編集不可※選択項目!$J$3,VLOOKUP(入力例!U460,※編集不可※選択項目!$N$2:$P$13,3,TRUE),
IF(G460&amp;H460=※編集不可※選択項目!$J$15,VLOOKUP(入力例!U460,※編集不可※選択項目!$N$14:$P$25,3,TRUE),
IF(G460&amp;H460=※編集不可※選択項目!$J$27,VLOOKUP(入力例!U460,※編集不可※選択項目!$N$26:$P$41,3,TRUE),
IF(G460&amp;H460=※編集不可※選択項目!$J$43,VLOOKUP(入力例!U460,※編集不可※選択項目!$N$42:$P$46,3,TRUE),
IF(G460&amp;H460=※編集不可※選択項目!$J$48,VLOOKUP(入力例!U460,※編集不可※選択項目!$N$48:$P$51,3,TRUE),""))))))</f>
        <v/>
      </c>
      <c r="AF460" s="29" t="e">
        <f>VLOOKUP(Y460&amp;G460&amp;H460,※編集不可※選択項目!U:V,2,FALSE)</f>
        <v>#N/A</v>
      </c>
      <c r="AG460" s="28" t="str">
        <f t="shared" si="92"/>
        <v/>
      </c>
      <c r="AH460" s="29" t="str">
        <f t="shared" si="99"/>
        <v/>
      </c>
      <c r="AI460" s="197"/>
      <c r="AJ460" s="197"/>
      <c r="AK460" s="198"/>
      <c r="AL460" s="152">
        <f t="shared" si="93"/>
        <v>0</v>
      </c>
      <c r="AM460" s="152">
        <f t="shared" si="94"/>
        <v>0</v>
      </c>
      <c r="AN460" s="152">
        <f t="shared" ref="AN460:AN523" si="101">IF(AND($J460&lt;&gt;"",COUNTIF($J460,"*■*")&gt;0,$AA460=""),1,0)</f>
        <v>0</v>
      </c>
      <c r="AO460" s="152" t="str">
        <f t="shared" si="95"/>
        <v/>
      </c>
      <c r="AP460" s="209">
        <f t="shared" si="96"/>
        <v>0</v>
      </c>
      <c r="AQ460" s="209">
        <f t="shared" si="97"/>
        <v>0</v>
      </c>
    </row>
    <row r="461" spans="1:43" s="29" customFormat="1" ht="25" customHeight="1">
      <c r="A461" s="201">
        <f t="shared" ref="A461:A524" si="102">ROW()-11</f>
        <v>450</v>
      </c>
      <c r="B461" s="49" t="str">
        <f t="shared" si="100"/>
        <v/>
      </c>
      <c r="C461" s="201"/>
      <c r="D461" s="45" t="str">
        <f t="shared" ref="D461:D524" si="103">IF($B461&lt;&gt;"",$C$2,"")</f>
        <v/>
      </c>
      <c r="E461" s="45" t="str">
        <f t="shared" ref="E461:E524" si="104">IF($B461&lt;&gt;"",$F$2,"")</f>
        <v/>
      </c>
      <c r="F461" s="195"/>
      <c r="G461" s="202"/>
      <c r="H461" s="195"/>
      <c r="I461" s="45" t="str">
        <f>IF(OR(G461="",H461="",U461=""),"",IFERROR(VLOOKUP(G461&amp;H461&amp;U461,※編集不可※選択項目!$K$3:$P$51,5,FALSE),"該当なし"))</f>
        <v/>
      </c>
      <c r="J461" s="203"/>
      <c r="K461" s="195"/>
      <c r="L461" s="45" t="str">
        <f t="shared" si="98"/>
        <v/>
      </c>
      <c r="M461" s="195"/>
      <c r="N461" s="195"/>
      <c r="O461" s="45"/>
      <c r="P461" s="45"/>
      <c r="Q461" s="45"/>
      <c r="R461" s="45"/>
      <c r="S461" s="46" t="str">
        <f t="shared" ref="S461:S524" si="105">IF($M461="連結","連結前のすべての室外機が、基準を満たしていること",IF(U461="","",AG461))</f>
        <v/>
      </c>
      <c r="T461" s="204"/>
      <c r="U461" s="205"/>
      <c r="V461" s="206"/>
      <c r="W461" s="205"/>
      <c r="X461" s="206"/>
      <c r="Y461" s="195"/>
      <c r="Z461" s="207"/>
      <c r="AA461" s="203"/>
      <c r="AB461" s="208"/>
      <c r="AC461" s="70"/>
      <c r="AD461" s="28" t="e">
        <f>INDEX(※編集不可※選択項目!$P$3:$P$51,MATCH(入力例!G461&amp;入力例!H461&amp;入力例!I461,※編集不可※選択項目!$Q$3:$Q$51,0))</f>
        <v>#N/A</v>
      </c>
      <c r="AE461" s="28" t="str">
        <f>IF(I461&lt;&gt;"該当なし","",
IF(G461&amp;H461=※編集不可※選択項目!$J$3,VLOOKUP(入力例!U461,※編集不可※選択項目!$N$2:$P$13,3,TRUE),
IF(G461&amp;H461=※編集不可※選択項目!$J$15,VLOOKUP(入力例!U461,※編集不可※選択項目!$N$14:$P$25,3,TRUE),
IF(G461&amp;H461=※編集不可※選択項目!$J$27,VLOOKUP(入力例!U461,※編集不可※選択項目!$N$26:$P$41,3,TRUE),
IF(G461&amp;H461=※編集不可※選択項目!$J$43,VLOOKUP(入力例!U461,※編集不可※選択項目!$N$42:$P$46,3,TRUE),
IF(G461&amp;H461=※編集不可※選択項目!$J$48,VLOOKUP(入力例!U461,※編集不可※選択項目!$N$48:$P$51,3,TRUE),""))))))</f>
        <v/>
      </c>
      <c r="AF461" s="29" t="e">
        <f>VLOOKUP(Y461&amp;G461&amp;H461,※編集不可※選択項目!U:V,2,FALSE)</f>
        <v>#N/A</v>
      </c>
      <c r="AG461" s="28" t="str">
        <f t="shared" ref="AG461:AG524" si="106">IF(I461="該当なし",_xlfn.IFNA(ROUNDDOWN(AE461*AF461,1),""),_xlfn.IFNA(ROUNDDOWN(AD461*AF461,1),""))</f>
        <v/>
      </c>
      <c r="AH461" s="29" t="str">
        <f t="shared" si="99"/>
        <v/>
      </c>
      <c r="AI461" s="197"/>
      <c r="AJ461" s="197"/>
      <c r="AK461" s="198"/>
      <c r="AL461" s="152">
        <f t="shared" ref="AL461:AL524" si="107">IF(AND(($C461&lt;&gt;""),(OR($C$2="",$F$2="",$G$3="",F461="",G461="",H461="",J461="",M461="",N461="",T461="",U461="",V461="",W461="",X461="",Y461=""))),1,0)</f>
        <v>0</v>
      </c>
      <c r="AM461" s="152">
        <f t="shared" ref="AM461:AM524" si="108">IF(AND(M461="連結",N461=""),1,0)</f>
        <v>0</v>
      </c>
      <c r="AN461" s="152">
        <f t="shared" si="101"/>
        <v>0</v>
      </c>
      <c r="AO461" s="152" t="str">
        <f t="shared" ref="AO461:AO524" si="109">IF(L461="","",TEXT(L461,"G/標準"))</f>
        <v/>
      </c>
      <c r="AP461" s="209">
        <f t="shared" ref="AP461:AP524" si="110">IF(AO461="",0,COUNTIF($AO$12:$AO$1048576,AO461))</f>
        <v>0</v>
      </c>
      <c r="AQ461" s="209">
        <f t="shared" ref="AQ461:AQ524" si="111">IF(AND($T461&lt;&gt;"",$T461&lt;$S461),1,0)</f>
        <v>0</v>
      </c>
    </row>
    <row r="462" spans="1:43" s="29" customFormat="1" ht="25" customHeight="1">
      <c r="A462" s="201">
        <f t="shared" si="102"/>
        <v>451</v>
      </c>
      <c r="B462" s="49" t="str">
        <f t="shared" si="100"/>
        <v/>
      </c>
      <c r="C462" s="201"/>
      <c r="D462" s="45" t="str">
        <f t="shared" si="103"/>
        <v/>
      </c>
      <c r="E462" s="45" t="str">
        <f t="shared" si="104"/>
        <v/>
      </c>
      <c r="F462" s="195"/>
      <c r="G462" s="202"/>
      <c r="H462" s="195"/>
      <c r="I462" s="45" t="str">
        <f>IF(OR(G462="",H462="",U462=""),"",IFERROR(VLOOKUP(G462&amp;H462&amp;U462,※編集不可※選択項目!$K$3:$P$51,5,FALSE),"該当なし"))</f>
        <v/>
      </c>
      <c r="J462" s="203"/>
      <c r="K462" s="195"/>
      <c r="L462" s="45" t="str">
        <f t="shared" si="98"/>
        <v/>
      </c>
      <c r="M462" s="195"/>
      <c r="N462" s="195"/>
      <c r="O462" s="45"/>
      <c r="P462" s="45"/>
      <c r="Q462" s="45"/>
      <c r="R462" s="45"/>
      <c r="S462" s="46" t="str">
        <f t="shared" si="105"/>
        <v/>
      </c>
      <c r="T462" s="204"/>
      <c r="U462" s="205"/>
      <c r="V462" s="206"/>
      <c r="W462" s="205"/>
      <c r="X462" s="206"/>
      <c r="Y462" s="195"/>
      <c r="Z462" s="207"/>
      <c r="AA462" s="203"/>
      <c r="AB462" s="208"/>
      <c r="AC462" s="70"/>
      <c r="AD462" s="28" t="e">
        <f>INDEX(※編集不可※選択項目!$P$3:$P$51,MATCH(入力例!G462&amp;入力例!H462&amp;入力例!I462,※編集不可※選択項目!$Q$3:$Q$51,0))</f>
        <v>#N/A</v>
      </c>
      <c r="AE462" s="28" t="str">
        <f>IF(I462&lt;&gt;"該当なし","",
IF(G462&amp;H462=※編集不可※選択項目!$J$3,VLOOKUP(入力例!U462,※編集不可※選択項目!$N$2:$P$13,3,TRUE),
IF(G462&amp;H462=※編集不可※選択項目!$J$15,VLOOKUP(入力例!U462,※編集不可※選択項目!$N$14:$P$25,3,TRUE),
IF(G462&amp;H462=※編集不可※選択項目!$J$27,VLOOKUP(入力例!U462,※編集不可※選択項目!$N$26:$P$41,3,TRUE),
IF(G462&amp;H462=※編集不可※選択項目!$J$43,VLOOKUP(入力例!U462,※編集不可※選択項目!$N$42:$P$46,3,TRUE),
IF(G462&amp;H462=※編集不可※選択項目!$J$48,VLOOKUP(入力例!U462,※編集不可※選択項目!$N$48:$P$51,3,TRUE),""))))))</f>
        <v/>
      </c>
      <c r="AF462" s="29" t="e">
        <f>VLOOKUP(Y462&amp;G462&amp;H462,※編集不可※選択項目!U:V,2,FALSE)</f>
        <v>#N/A</v>
      </c>
      <c r="AG462" s="28" t="str">
        <f t="shared" si="106"/>
        <v/>
      </c>
      <c r="AH462" s="29" t="str">
        <f t="shared" si="99"/>
        <v/>
      </c>
      <c r="AI462" s="197"/>
      <c r="AJ462" s="197"/>
      <c r="AK462" s="198"/>
      <c r="AL462" s="152">
        <f t="shared" si="107"/>
        <v>0</v>
      </c>
      <c r="AM462" s="152">
        <f t="shared" si="108"/>
        <v>0</v>
      </c>
      <c r="AN462" s="152">
        <f t="shared" si="101"/>
        <v>0</v>
      </c>
      <c r="AO462" s="152" t="str">
        <f t="shared" si="109"/>
        <v/>
      </c>
      <c r="AP462" s="209">
        <f t="shared" si="110"/>
        <v>0</v>
      </c>
      <c r="AQ462" s="209">
        <f t="shared" si="111"/>
        <v>0</v>
      </c>
    </row>
    <row r="463" spans="1:43" s="29" customFormat="1" ht="25" customHeight="1">
      <c r="A463" s="201">
        <f t="shared" si="102"/>
        <v>452</v>
      </c>
      <c r="B463" s="49" t="str">
        <f t="shared" si="100"/>
        <v/>
      </c>
      <c r="C463" s="201"/>
      <c r="D463" s="45" t="str">
        <f t="shared" si="103"/>
        <v/>
      </c>
      <c r="E463" s="45" t="str">
        <f t="shared" si="104"/>
        <v/>
      </c>
      <c r="F463" s="195"/>
      <c r="G463" s="202"/>
      <c r="H463" s="195"/>
      <c r="I463" s="45" t="str">
        <f>IF(OR(G463="",H463="",U463=""),"",IFERROR(VLOOKUP(G463&amp;H463&amp;U463,※編集不可※選択項目!$K$3:$P$51,5,FALSE),"該当なし"))</f>
        <v/>
      </c>
      <c r="J463" s="203"/>
      <c r="K463" s="195"/>
      <c r="L463" s="45" t="str">
        <f t="shared" si="98"/>
        <v/>
      </c>
      <c r="M463" s="195"/>
      <c r="N463" s="195"/>
      <c r="O463" s="45"/>
      <c r="P463" s="45"/>
      <c r="Q463" s="45"/>
      <c r="R463" s="45"/>
      <c r="S463" s="46" t="str">
        <f t="shared" si="105"/>
        <v/>
      </c>
      <c r="T463" s="204"/>
      <c r="U463" s="205"/>
      <c r="V463" s="206"/>
      <c r="W463" s="205"/>
      <c r="X463" s="206"/>
      <c r="Y463" s="195"/>
      <c r="Z463" s="207"/>
      <c r="AA463" s="203"/>
      <c r="AB463" s="208"/>
      <c r="AC463" s="70"/>
      <c r="AD463" s="28" t="e">
        <f>INDEX(※編集不可※選択項目!$P$3:$P$51,MATCH(入力例!G463&amp;入力例!H463&amp;入力例!I463,※編集不可※選択項目!$Q$3:$Q$51,0))</f>
        <v>#N/A</v>
      </c>
      <c r="AE463" s="28" t="str">
        <f>IF(I463&lt;&gt;"該当なし","",
IF(G463&amp;H463=※編集不可※選択項目!$J$3,VLOOKUP(入力例!U463,※編集不可※選択項目!$N$2:$P$13,3,TRUE),
IF(G463&amp;H463=※編集不可※選択項目!$J$15,VLOOKUP(入力例!U463,※編集不可※選択項目!$N$14:$P$25,3,TRUE),
IF(G463&amp;H463=※編集不可※選択項目!$J$27,VLOOKUP(入力例!U463,※編集不可※選択項目!$N$26:$P$41,3,TRUE),
IF(G463&amp;H463=※編集不可※選択項目!$J$43,VLOOKUP(入力例!U463,※編集不可※選択項目!$N$42:$P$46,3,TRUE),
IF(G463&amp;H463=※編集不可※選択項目!$J$48,VLOOKUP(入力例!U463,※編集不可※選択項目!$N$48:$P$51,3,TRUE),""))))))</f>
        <v/>
      </c>
      <c r="AF463" s="29" t="e">
        <f>VLOOKUP(Y463&amp;G463&amp;H463,※編集不可※選択項目!U:V,2,FALSE)</f>
        <v>#N/A</v>
      </c>
      <c r="AG463" s="28" t="str">
        <f t="shared" si="106"/>
        <v/>
      </c>
      <c r="AH463" s="29" t="str">
        <f t="shared" si="99"/>
        <v/>
      </c>
      <c r="AI463" s="197"/>
      <c r="AJ463" s="197"/>
      <c r="AK463" s="198"/>
      <c r="AL463" s="152">
        <f t="shared" si="107"/>
        <v>0</v>
      </c>
      <c r="AM463" s="152">
        <f t="shared" si="108"/>
        <v>0</v>
      </c>
      <c r="AN463" s="152">
        <f t="shared" si="101"/>
        <v>0</v>
      </c>
      <c r="AO463" s="152" t="str">
        <f t="shared" si="109"/>
        <v/>
      </c>
      <c r="AP463" s="209">
        <f t="shared" si="110"/>
        <v>0</v>
      </c>
      <c r="AQ463" s="209">
        <f t="shared" si="111"/>
        <v>0</v>
      </c>
    </row>
    <row r="464" spans="1:43" s="29" customFormat="1" ht="25" customHeight="1">
      <c r="A464" s="201">
        <f t="shared" si="102"/>
        <v>453</v>
      </c>
      <c r="B464" s="49" t="str">
        <f t="shared" si="100"/>
        <v/>
      </c>
      <c r="C464" s="201"/>
      <c r="D464" s="45" t="str">
        <f t="shared" si="103"/>
        <v/>
      </c>
      <c r="E464" s="45" t="str">
        <f t="shared" si="104"/>
        <v/>
      </c>
      <c r="F464" s="195"/>
      <c r="G464" s="202"/>
      <c r="H464" s="195"/>
      <c r="I464" s="45" t="str">
        <f>IF(OR(G464="",H464="",U464=""),"",IFERROR(VLOOKUP(G464&amp;H464&amp;U464,※編集不可※選択項目!$K$3:$P$51,5,FALSE),"該当なし"))</f>
        <v/>
      </c>
      <c r="J464" s="203"/>
      <c r="K464" s="195"/>
      <c r="L464" s="45" t="str">
        <f t="shared" si="98"/>
        <v/>
      </c>
      <c r="M464" s="195"/>
      <c r="N464" s="195"/>
      <c r="O464" s="45"/>
      <c r="P464" s="45"/>
      <c r="Q464" s="45"/>
      <c r="R464" s="45"/>
      <c r="S464" s="46" t="str">
        <f t="shared" si="105"/>
        <v/>
      </c>
      <c r="T464" s="204"/>
      <c r="U464" s="205"/>
      <c r="V464" s="206"/>
      <c r="W464" s="205"/>
      <c r="X464" s="206"/>
      <c r="Y464" s="195"/>
      <c r="Z464" s="207"/>
      <c r="AA464" s="203"/>
      <c r="AB464" s="208"/>
      <c r="AC464" s="70"/>
      <c r="AD464" s="28" t="e">
        <f>INDEX(※編集不可※選択項目!$P$3:$P$51,MATCH(入力例!G464&amp;入力例!H464&amp;入力例!I464,※編集不可※選択項目!$Q$3:$Q$51,0))</f>
        <v>#N/A</v>
      </c>
      <c r="AE464" s="28" t="str">
        <f>IF(I464&lt;&gt;"該当なし","",
IF(G464&amp;H464=※編集不可※選択項目!$J$3,VLOOKUP(入力例!U464,※編集不可※選択項目!$N$2:$P$13,3,TRUE),
IF(G464&amp;H464=※編集不可※選択項目!$J$15,VLOOKUP(入力例!U464,※編集不可※選択項目!$N$14:$P$25,3,TRUE),
IF(G464&amp;H464=※編集不可※選択項目!$J$27,VLOOKUP(入力例!U464,※編集不可※選択項目!$N$26:$P$41,3,TRUE),
IF(G464&amp;H464=※編集不可※選択項目!$J$43,VLOOKUP(入力例!U464,※編集不可※選択項目!$N$42:$P$46,3,TRUE),
IF(G464&amp;H464=※編集不可※選択項目!$J$48,VLOOKUP(入力例!U464,※編集不可※選択項目!$N$48:$P$51,3,TRUE),""))))))</f>
        <v/>
      </c>
      <c r="AF464" s="29" t="e">
        <f>VLOOKUP(Y464&amp;G464&amp;H464,※編集不可※選択項目!U:V,2,FALSE)</f>
        <v>#N/A</v>
      </c>
      <c r="AG464" s="28" t="str">
        <f t="shared" si="106"/>
        <v/>
      </c>
      <c r="AH464" s="29" t="str">
        <f t="shared" si="99"/>
        <v/>
      </c>
      <c r="AI464" s="197"/>
      <c r="AJ464" s="197"/>
      <c r="AK464" s="198"/>
      <c r="AL464" s="152">
        <f t="shared" si="107"/>
        <v>0</v>
      </c>
      <c r="AM464" s="152">
        <f t="shared" si="108"/>
        <v>0</v>
      </c>
      <c r="AN464" s="152">
        <f t="shared" si="101"/>
        <v>0</v>
      </c>
      <c r="AO464" s="152" t="str">
        <f t="shared" si="109"/>
        <v/>
      </c>
      <c r="AP464" s="209">
        <f t="shared" si="110"/>
        <v>0</v>
      </c>
      <c r="AQ464" s="209">
        <f t="shared" si="111"/>
        <v>0</v>
      </c>
    </row>
    <row r="465" spans="1:43" s="29" customFormat="1" ht="25" customHeight="1">
      <c r="A465" s="201">
        <f t="shared" si="102"/>
        <v>454</v>
      </c>
      <c r="B465" s="49" t="str">
        <f t="shared" si="100"/>
        <v/>
      </c>
      <c r="C465" s="201"/>
      <c r="D465" s="45" t="str">
        <f t="shared" si="103"/>
        <v/>
      </c>
      <c r="E465" s="45" t="str">
        <f t="shared" si="104"/>
        <v/>
      </c>
      <c r="F465" s="195"/>
      <c r="G465" s="202"/>
      <c r="H465" s="195"/>
      <c r="I465" s="45" t="str">
        <f>IF(OR(G465="",H465="",U465=""),"",IFERROR(VLOOKUP(G465&amp;H465&amp;U465,※編集不可※選択項目!$K$3:$P$51,5,FALSE),"該当なし"))</f>
        <v/>
      </c>
      <c r="J465" s="203"/>
      <c r="K465" s="195"/>
      <c r="L465" s="45" t="str">
        <f t="shared" ref="L465:L528" si="112">IF(J465="","",J465&amp;"（"&amp;K465&amp;"）")</f>
        <v/>
      </c>
      <c r="M465" s="195"/>
      <c r="N465" s="195"/>
      <c r="O465" s="45"/>
      <c r="P465" s="45"/>
      <c r="Q465" s="45"/>
      <c r="R465" s="45"/>
      <c r="S465" s="46" t="str">
        <f t="shared" si="105"/>
        <v/>
      </c>
      <c r="T465" s="204"/>
      <c r="U465" s="205"/>
      <c r="V465" s="206"/>
      <c r="W465" s="205"/>
      <c r="X465" s="206"/>
      <c r="Y465" s="195"/>
      <c r="Z465" s="207"/>
      <c r="AA465" s="203"/>
      <c r="AB465" s="208"/>
      <c r="AC465" s="70"/>
      <c r="AD465" s="28" t="e">
        <f>INDEX(※編集不可※選択項目!$P$3:$P$51,MATCH(入力例!G465&amp;入力例!H465&amp;入力例!I465,※編集不可※選択項目!$Q$3:$Q$51,0))</f>
        <v>#N/A</v>
      </c>
      <c r="AE465" s="28" t="str">
        <f>IF(I465&lt;&gt;"該当なし","",
IF(G465&amp;H465=※編集不可※選択項目!$J$3,VLOOKUP(入力例!U465,※編集不可※選択項目!$N$2:$P$13,3,TRUE),
IF(G465&amp;H465=※編集不可※選択項目!$J$15,VLOOKUP(入力例!U465,※編集不可※選択項目!$N$14:$P$25,3,TRUE),
IF(G465&amp;H465=※編集不可※選択項目!$J$27,VLOOKUP(入力例!U465,※編集不可※選択項目!$N$26:$P$41,3,TRUE),
IF(G465&amp;H465=※編集不可※選択項目!$J$43,VLOOKUP(入力例!U465,※編集不可※選択項目!$N$42:$P$46,3,TRUE),
IF(G465&amp;H465=※編集不可※選択項目!$J$48,VLOOKUP(入力例!U465,※編集不可※選択項目!$N$48:$P$51,3,TRUE),""))))))</f>
        <v/>
      </c>
      <c r="AF465" s="29" t="e">
        <f>VLOOKUP(Y465&amp;G465&amp;H465,※編集不可※選択項目!U:V,2,FALSE)</f>
        <v>#N/A</v>
      </c>
      <c r="AG465" s="28" t="str">
        <f t="shared" si="106"/>
        <v/>
      </c>
      <c r="AH465" s="29" t="str">
        <f t="shared" si="99"/>
        <v/>
      </c>
      <c r="AI465" s="197"/>
      <c r="AJ465" s="197"/>
      <c r="AK465" s="198"/>
      <c r="AL465" s="152">
        <f t="shared" si="107"/>
        <v>0</v>
      </c>
      <c r="AM465" s="152">
        <f t="shared" si="108"/>
        <v>0</v>
      </c>
      <c r="AN465" s="152">
        <f t="shared" si="101"/>
        <v>0</v>
      </c>
      <c r="AO465" s="152" t="str">
        <f t="shared" si="109"/>
        <v/>
      </c>
      <c r="AP465" s="209">
        <f t="shared" si="110"/>
        <v>0</v>
      </c>
      <c r="AQ465" s="209">
        <f t="shared" si="111"/>
        <v>0</v>
      </c>
    </row>
    <row r="466" spans="1:43" s="29" customFormat="1" ht="25" customHeight="1">
      <c r="A466" s="201">
        <f t="shared" si="102"/>
        <v>455</v>
      </c>
      <c r="B466" s="49" t="str">
        <f t="shared" si="100"/>
        <v/>
      </c>
      <c r="C466" s="201"/>
      <c r="D466" s="45" t="str">
        <f t="shared" si="103"/>
        <v/>
      </c>
      <c r="E466" s="45" t="str">
        <f t="shared" si="104"/>
        <v/>
      </c>
      <c r="F466" s="195"/>
      <c r="G466" s="202"/>
      <c r="H466" s="195"/>
      <c r="I466" s="45" t="str">
        <f>IF(OR(G466="",H466="",U466=""),"",IFERROR(VLOOKUP(G466&amp;H466&amp;U466,※編集不可※選択項目!$K$3:$P$51,5,FALSE),"該当なし"))</f>
        <v/>
      </c>
      <c r="J466" s="203"/>
      <c r="K466" s="195"/>
      <c r="L466" s="45" t="str">
        <f t="shared" si="112"/>
        <v/>
      </c>
      <c r="M466" s="195"/>
      <c r="N466" s="195"/>
      <c r="O466" s="45"/>
      <c r="P466" s="45"/>
      <c r="Q466" s="45"/>
      <c r="R466" s="45"/>
      <c r="S466" s="46" t="str">
        <f t="shared" si="105"/>
        <v/>
      </c>
      <c r="T466" s="204"/>
      <c r="U466" s="205"/>
      <c r="V466" s="206"/>
      <c r="W466" s="205"/>
      <c r="X466" s="206"/>
      <c r="Y466" s="195"/>
      <c r="Z466" s="207"/>
      <c r="AA466" s="203"/>
      <c r="AB466" s="208"/>
      <c r="AC466" s="70"/>
      <c r="AD466" s="28" t="e">
        <f>INDEX(※編集不可※選択項目!$P$3:$P$51,MATCH(入力例!G466&amp;入力例!H466&amp;入力例!I466,※編集不可※選択項目!$Q$3:$Q$51,0))</f>
        <v>#N/A</v>
      </c>
      <c r="AE466" s="28" t="str">
        <f>IF(I466&lt;&gt;"該当なし","",
IF(G466&amp;H466=※編集不可※選択項目!$J$3,VLOOKUP(入力例!U466,※編集不可※選択項目!$N$2:$P$13,3,TRUE),
IF(G466&amp;H466=※編集不可※選択項目!$J$15,VLOOKUP(入力例!U466,※編集不可※選択項目!$N$14:$P$25,3,TRUE),
IF(G466&amp;H466=※編集不可※選択項目!$J$27,VLOOKUP(入力例!U466,※編集不可※選択項目!$N$26:$P$41,3,TRUE),
IF(G466&amp;H466=※編集不可※選択項目!$J$43,VLOOKUP(入力例!U466,※編集不可※選択項目!$N$42:$P$46,3,TRUE),
IF(G466&amp;H466=※編集不可※選択項目!$J$48,VLOOKUP(入力例!U466,※編集不可※選択項目!$N$48:$P$51,3,TRUE),""))))))</f>
        <v/>
      </c>
      <c r="AF466" s="29" t="e">
        <f>VLOOKUP(Y466&amp;G466&amp;H466,※編集不可※選択項目!U:V,2,FALSE)</f>
        <v>#N/A</v>
      </c>
      <c r="AG466" s="28" t="str">
        <f t="shared" si="106"/>
        <v/>
      </c>
      <c r="AH466" s="29" t="str">
        <f t="shared" si="99"/>
        <v/>
      </c>
      <c r="AI466" s="197"/>
      <c r="AJ466" s="197"/>
      <c r="AK466" s="198"/>
      <c r="AL466" s="152">
        <f t="shared" si="107"/>
        <v>0</v>
      </c>
      <c r="AM466" s="152">
        <f t="shared" si="108"/>
        <v>0</v>
      </c>
      <c r="AN466" s="152">
        <f t="shared" si="101"/>
        <v>0</v>
      </c>
      <c r="AO466" s="152" t="str">
        <f t="shared" si="109"/>
        <v/>
      </c>
      <c r="AP466" s="209">
        <f t="shared" si="110"/>
        <v>0</v>
      </c>
      <c r="AQ466" s="209">
        <f t="shared" si="111"/>
        <v>0</v>
      </c>
    </row>
    <row r="467" spans="1:43" s="29" customFormat="1" ht="25" customHeight="1">
      <c r="A467" s="201">
        <f t="shared" si="102"/>
        <v>456</v>
      </c>
      <c r="B467" s="49" t="str">
        <f t="shared" si="100"/>
        <v/>
      </c>
      <c r="C467" s="201"/>
      <c r="D467" s="45" t="str">
        <f t="shared" si="103"/>
        <v/>
      </c>
      <c r="E467" s="45" t="str">
        <f t="shared" si="104"/>
        <v/>
      </c>
      <c r="F467" s="195"/>
      <c r="G467" s="202"/>
      <c r="H467" s="195"/>
      <c r="I467" s="45" t="str">
        <f>IF(OR(G467="",H467="",U467=""),"",IFERROR(VLOOKUP(G467&amp;H467&amp;U467,※編集不可※選択項目!$K$3:$P$51,5,FALSE),"該当なし"))</f>
        <v/>
      </c>
      <c r="J467" s="203"/>
      <c r="K467" s="195"/>
      <c r="L467" s="45" t="str">
        <f t="shared" si="112"/>
        <v/>
      </c>
      <c r="M467" s="195"/>
      <c r="N467" s="195"/>
      <c r="O467" s="45"/>
      <c r="P467" s="45"/>
      <c r="Q467" s="45"/>
      <c r="R467" s="45"/>
      <c r="S467" s="46" t="str">
        <f t="shared" si="105"/>
        <v/>
      </c>
      <c r="T467" s="204"/>
      <c r="U467" s="205"/>
      <c r="V467" s="206"/>
      <c r="W467" s="205"/>
      <c r="X467" s="206"/>
      <c r="Y467" s="195"/>
      <c r="Z467" s="207"/>
      <c r="AA467" s="203"/>
      <c r="AB467" s="208"/>
      <c r="AC467" s="70"/>
      <c r="AD467" s="28" t="e">
        <f>INDEX(※編集不可※選択項目!$P$3:$P$51,MATCH(入力例!G467&amp;入力例!H467&amp;入力例!I467,※編集不可※選択項目!$Q$3:$Q$51,0))</f>
        <v>#N/A</v>
      </c>
      <c r="AE467" s="28" t="str">
        <f>IF(I467&lt;&gt;"該当なし","",
IF(G467&amp;H467=※編集不可※選択項目!$J$3,VLOOKUP(入力例!U467,※編集不可※選択項目!$N$2:$P$13,3,TRUE),
IF(G467&amp;H467=※編集不可※選択項目!$J$15,VLOOKUP(入力例!U467,※編集不可※選択項目!$N$14:$P$25,3,TRUE),
IF(G467&amp;H467=※編集不可※選択項目!$J$27,VLOOKUP(入力例!U467,※編集不可※選択項目!$N$26:$P$41,3,TRUE),
IF(G467&amp;H467=※編集不可※選択項目!$J$43,VLOOKUP(入力例!U467,※編集不可※選択項目!$N$42:$P$46,3,TRUE),
IF(G467&amp;H467=※編集不可※選択項目!$J$48,VLOOKUP(入力例!U467,※編集不可※選択項目!$N$48:$P$51,3,TRUE),""))))))</f>
        <v/>
      </c>
      <c r="AF467" s="29" t="e">
        <f>VLOOKUP(Y467&amp;G467&amp;H467,※編集不可※選択項目!U:V,2,FALSE)</f>
        <v>#N/A</v>
      </c>
      <c r="AG467" s="28" t="str">
        <f t="shared" si="106"/>
        <v/>
      </c>
      <c r="AH467" s="29" t="str">
        <f t="shared" si="99"/>
        <v/>
      </c>
      <c r="AI467" s="197"/>
      <c r="AJ467" s="197"/>
      <c r="AK467" s="198"/>
      <c r="AL467" s="152">
        <f t="shared" si="107"/>
        <v>0</v>
      </c>
      <c r="AM467" s="152">
        <f t="shared" si="108"/>
        <v>0</v>
      </c>
      <c r="AN467" s="152">
        <f t="shared" si="101"/>
        <v>0</v>
      </c>
      <c r="AO467" s="152" t="str">
        <f t="shared" si="109"/>
        <v/>
      </c>
      <c r="AP467" s="209">
        <f t="shared" si="110"/>
        <v>0</v>
      </c>
      <c r="AQ467" s="209">
        <f t="shared" si="111"/>
        <v>0</v>
      </c>
    </row>
    <row r="468" spans="1:43" s="29" customFormat="1" ht="25" customHeight="1">
      <c r="A468" s="201">
        <f t="shared" si="102"/>
        <v>457</v>
      </c>
      <c r="B468" s="49" t="str">
        <f t="shared" si="100"/>
        <v/>
      </c>
      <c r="C468" s="201"/>
      <c r="D468" s="45" t="str">
        <f t="shared" si="103"/>
        <v/>
      </c>
      <c r="E468" s="45" t="str">
        <f t="shared" si="104"/>
        <v/>
      </c>
      <c r="F468" s="195"/>
      <c r="G468" s="202"/>
      <c r="H468" s="195"/>
      <c r="I468" s="45" t="str">
        <f>IF(OR(G468="",H468="",U468=""),"",IFERROR(VLOOKUP(G468&amp;H468&amp;U468,※編集不可※選択項目!$K$3:$P$51,5,FALSE),"該当なし"))</f>
        <v/>
      </c>
      <c r="J468" s="203"/>
      <c r="K468" s="195"/>
      <c r="L468" s="45" t="str">
        <f t="shared" si="112"/>
        <v/>
      </c>
      <c r="M468" s="195"/>
      <c r="N468" s="195"/>
      <c r="O468" s="45"/>
      <c r="P468" s="45"/>
      <c r="Q468" s="45"/>
      <c r="R468" s="45"/>
      <c r="S468" s="46" t="str">
        <f t="shared" si="105"/>
        <v/>
      </c>
      <c r="T468" s="204"/>
      <c r="U468" s="205"/>
      <c r="V468" s="206"/>
      <c r="W468" s="205"/>
      <c r="X468" s="206"/>
      <c r="Y468" s="195"/>
      <c r="Z468" s="207"/>
      <c r="AA468" s="203"/>
      <c r="AB468" s="208"/>
      <c r="AC468" s="70"/>
      <c r="AD468" s="28" t="e">
        <f>INDEX(※編集不可※選択項目!$P$3:$P$51,MATCH(入力例!G468&amp;入力例!H468&amp;入力例!I468,※編集不可※選択項目!$Q$3:$Q$51,0))</f>
        <v>#N/A</v>
      </c>
      <c r="AE468" s="28" t="str">
        <f>IF(I468&lt;&gt;"該当なし","",
IF(G468&amp;H468=※編集不可※選択項目!$J$3,VLOOKUP(入力例!U468,※編集不可※選択項目!$N$2:$P$13,3,TRUE),
IF(G468&amp;H468=※編集不可※選択項目!$J$15,VLOOKUP(入力例!U468,※編集不可※選択項目!$N$14:$P$25,3,TRUE),
IF(G468&amp;H468=※編集不可※選択項目!$J$27,VLOOKUP(入力例!U468,※編集不可※選択項目!$N$26:$P$41,3,TRUE),
IF(G468&amp;H468=※編集不可※選択項目!$J$43,VLOOKUP(入力例!U468,※編集不可※選択項目!$N$42:$P$46,3,TRUE),
IF(G468&amp;H468=※編集不可※選択項目!$J$48,VLOOKUP(入力例!U468,※編集不可※選択項目!$N$48:$P$51,3,TRUE),""))))))</f>
        <v/>
      </c>
      <c r="AF468" s="29" t="e">
        <f>VLOOKUP(Y468&amp;G468&amp;H468,※編集不可※選択項目!U:V,2,FALSE)</f>
        <v>#N/A</v>
      </c>
      <c r="AG468" s="28" t="str">
        <f t="shared" si="106"/>
        <v/>
      </c>
      <c r="AH468" s="29" t="str">
        <f t="shared" si="99"/>
        <v/>
      </c>
      <c r="AI468" s="197"/>
      <c r="AJ468" s="197"/>
      <c r="AK468" s="198"/>
      <c r="AL468" s="152">
        <f t="shared" si="107"/>
        <v>0</v>
      </c>
      <c r="AM468" s="152">
        <f t="shared" si="108"/>
        <v>0</v>
      </c>
      <c r="AN468" s="152">
        <f t="shared" si="101"/>
        <v>0</v>
      </c>
      <c r="AO468" s="152" t="str">
        <f t="shared" si="109"/>
        <v/>
      </c>
      <c r="AP468" s="209">
        <f t="shared" si="110"/>
        <v>0</v>
      </c>
      <c r="AQ468" s="209">
        <f t="shared" si="111"/>
        <v>0</v>
      </c>
    </row>
    <row r="469" spans="1:43" s="29" customFormat="1" ht="25" customHeight="1">
      <c r="A469" s="201">
        <f t="shared" si="102"/>
        <v>458</v>
      </c>
      <c r="B469" s="49" t="str">
        <f t="shared" si="100"/>
        <v/>
      </c>
      <c r="C469" s="201"/>
      <c r="D469" s="45" t="str">
        <f t="shared" si="103"/>
        <v/>
      </c>
      <c r="E469" s="45" t="str">
        <f t="shared" si="104"/>
        <v/>
      </c>
      <c r="F469" s="195"/>
      <c r="G469" s="202"/>
      <c r="H469" s="195"/>
      <c r="I469" s="45" t="str">
        <f>IF(OR(G469="",H469="",U469=""),"",IFERROR(VLOOKUP(G469&amp;H469&amp;U469,※編集不可※選択項目!$K$3:$P$51,5,FALSE),"該当なし"))</f>
        <v/>
      </c>
      <c r="J469" s="203"/>
      <c r="K469" s="195"/>
      <c r="L469" s="45" t="str">
        <f t="shared" si="112"/>
        <v/>
      </c>
      <c r="M469" s="195"/>
      <c r="N469" s="195"/>
      <c r="O469" s="45"/>
      <c r="P469" s="45"/>
      <c r="Q469" s="45"/>
      <c r="R469" s="45"/>
      <c r="S469" s="46" t="str">
        <f t="shared" si="105"/>
        <v/>
      </c>
      <c r="T469" s="204"/>
      <c r="U469" s="205"/>
      <c r="V469" s="206"/>
      <c r="W469" s="205"/>
      <c r="X469" s="206"/>
      <c r="Y469" s="195"/>
      <c r="Z469" s="207"/>
      <c r="AA469" s="203"/>
      <c r="AB469" s="208"/>
      <c r="AC469" s="70"/>
      <c r="AD469" s="28" t="e">
        <f>INDEX(※編集不可※選択項目!$P$3:$P$51,MATCH(入力例!G469&amp;入力例!H469&amp;入力例!I469,※編集不可※選択項目!$Q$3:$Q$51,0))</f>
        <v>#N/A</v>
      </c>
      <c r="AE469" s="28" t="str">
        <f>IF(I469&lt;&gt;"該当なし","",
IF(G469&amp;H469=※編集不可※選択項目!$J$3,VLOOKUP(入力例!U469,※編集不可※選択項目!$N$2:$P$13,3,TRUE),
IF(G469&amp;H469=※編集不可※選択項目!$J$15,VLOOKUP(入力例!U469,※編集不可※選択項目!$N$14:$P$25,3,TRUE),
IF(G469&amp;H469=※編集不可※選択項目!$J$27,VLOOKUP(入力例!U469,※編集不可※選択項目!$N$26:$P$41,3,TRUE),
IF(G469&amp;H469=※編集不可※選択項目!$J$43,VLOOKUP(入力例!U469,※編集不可※選択項目!$N$42:$P$46,3,TRUE),
IF(G469&amp;H469=※編集不可※選択項目!$J$48,VLOOKUP(入力例!U469,※編集不可※選択項目!$N$48:$P$51,3,TRUE),""))))))</f>
        <v/>
      </c>
      <c r="AF469" s="29" t="e">
        <f>VLOOKUP(Y469&amp;G469&amp;H469,※編集不可※選択項目!U:V,2,FALSE)</f>
        <v>#N/A</v>
      </c>
      <c r="AG469" s="28" t="str">
        <f t="shared" si="106"/>
        <v/>
      </c>
      <c r="AH469" s="29" t="str">
        <f t="shared" si="99"/>
        <v/>
      </c>
      <c r="AI469" s="197"/>
      <c r="AJ469" s="197"/>
      <c r="AK469" s="198"/>
      <c r="AL469" s="152">
        <f t="shared" si="107"/>
        <v>0</v>
      </c>
      <c r="AM469" s="152">
        <f t="shared" si="108"/>
        <v>0</v>
      </c>
      <c r="AN469" s="152">
        <f t="shared" si="101"/>
        <v>0</v>
      </c>
      <c r="AO469" s="152" t="str">
        <f t="shared" si="109"/>
        <v/>
      </c>
      <c r="AP469" s="209">
        <f t="shared" si="110"/>
        <v>0</v>
      </c>
      <c r="AQ469" s="209">
        <f t="shared" si="111"/>
        <v>0</v>
      </c>
    </row>
    <row r="470" spans="1:43" s="29" customFormat="1" ht="25" customHeight="1">
      <c r="A470" s="201">
        <f t="shared" si="102"/>
        <v>459</v>
      </c>
      <c r="B470" s="49" t="str">
        <f t="shared" si="100"/>
        <v/>
      </c>
      <c r="C470" s="201"/>
      <c r="D470" s="45" t="str">
        <f t="shared" si="103"/>
        <v/>
      </c>
      <c r="E470" s="45" t="str">
        <f t="shared" si="104"/>
        <v/>
      </c>
      <c r="F470" s="195"/>
      <c r="G470" s="202"/>
      <c r="H470" s="195"/>
      <c r="I470" s="45" t="str">
        <f>IF(OR(G470="",H470="",U470=""),"",IFERROR(VLOOKUP(G470&amp;H470&amp;U470,※編集不可※選択項目!$K$3:$P$51,5,FALSE),"該当なし"))</f>
        <v/>
      </c>
      <c r="J470" s="203"/>
      <c r="K470" s="195"/>
      <c r="L470" s="45" t="str">
        <f t="shared" si="112"/>
        <v/>
      </c>
      <c r="M470" s="195"/>
      <c r="N470" s="195"/>
      <c r="O470" s="45"/>
      <c r="P470" s="45"/>
      <c r="Q470" s="45"/>
      <c r="R470" s="45"/>
      <c r="S470" s="46" t="str">
        <f t="shared" si="105"/>
        <v/>
      </c>
      <c r="T470" s="204"/>
      <c r="U470" s="205"/>
      <c r="V470" s="206"/>
      <c r="W470" s="205"/>
      <c r="X470" s="206"/>
      <c r="Y470" s="195"/>
      <c r="Z470" s="207"/>
      <c r="AA470" s="203"/>
      <c r="AB470" s="208"/>
      <c r="AC470" s="70"/>
      <c r="AD470" s="28" t="e">
        <f>INDEX(※編集不可※選択項目!$P$3:$P$51,MATCH(入力例!G470&amp;入力例!H470&amp;入力例!I470,※編集不可※選択項目!$Q$3:$Q$51,0))</f>
        <v>#N/A</v>
      </c>
      <c r="AE470" s="28" t="str">
        <f>IF(I470&lt;&gt;"該当なし","",
IF(G470&amp;H470=※編集不可※選択項目!$J$3,VLOOKUP(入力例!U470,※編集不可※選択項目!$N$2:$P$13,3,TRUE),
IF(G470&amp;H470=※編集不可※選択項目!$J$15,VLOOKUP(入力例!U470,※編集不可※選択項目!$N$14:$P$25,3,TRUE),
IF(G470&amp;H470=※編集不可※選択項目!$J$27,VLOOKUP(入力例!U470,※編集不可※選択項目!$N$26:$P$41,3,TRUE),
IF(G470&amp;H470=※編集不可※選択項目!$J$43,VLOOKUP(入力例!U470,※編集不可※選択項目!$N$42:$P$46,3,TRUE),
IF(G470&amp;H470=※編集不可※選択項目!$J$48,VLOOKUP(入力例!U470,※編集不可※選択項目!$N$48:$P$51,3,TRUE),""))))))</f>
        <v/>
      </c>
      <c r="AF470" s="29" t="e">
        <f>VLOOKUP(Y470&amp;G470&amp;H470,※編集不可※選択項目!U:V,2,FALSE)</f>
        <v>#N/A</v>
      </c>
      <c r="AG470" s="28" t="str">
        <f t="shared" si="106"/>
        <v/>
      </c>
      <c r="AH470" s="29" t="str">
        <f t="shared" si="99"/>
        <v/>
      </c>
      <c r="AI470" s="197"/>
      <c r="AJ470" s="197"/>
      <c r="AK470" s="198"/>
      <c r="AL470" s="152">
        <f t="shared" si="107"/>
        <v>0</v>
      </c>
      <c r="AM470" s="152">
        <f t="shared" si="108"/>
        <v>0</v>
      </c>
      <c r="AN470" s="152">
        <f t="shared" si="101"/>
        <v>0</v>
      </c>
      <c r="AO470" s="152" t="str">
        <f t="shared" si="109"/>
        <v/>
      </c>
      <c r="AP470" s="209">
        <f t="shared" si="110"/>
        <v>0</v>
      </c>
      <c r="AQ470" s="209">
        <f t="shared" si="111"/>
        <v>0</v>
      </c>
    </row>
    <row r="471" spans="1:43" s="29" customFormat="1" ht="25" customHeight="1">
      <c r="A471" s="201">
        <f t="shared" si="102"/>
        <v>460</v>
      </c>
      <c r="B471" s="49" t="str">
        <f t="shared" si="100"/>
        <v/>
      </c>
      <c r="C471" s="201"/>
      <c r="D471" s="45" t="str">
        <f t="shared" si="103"/>
        <v/>
      </c>
      <c r="E471" s="45" t="str">
        <f t="shared" si="104"/>
        <v/>
      </c>
      <c r="F471" s="195"/>
      <c r="G471" s="202"/>
      <c r="H471" s="195"/>
      <c r="I471" s="45" t="str">
        <f>IF(OR(G471="",H471="",U471=""),"",IFERROR(VLOOKUP(G471&amp;H471&amp;U471,※編集不可※選択項目!$K$3:$P$51,5,FALSE),"該当なし"))</f>
        <v/>
      </c>
      <c r="J471" s="203"/>
      <c r="K471" s="195"/>
      <c r="L471" s="45" t="str">
        <f t="shared" si="112"/>
        <v/>
      </c>
      <c r="M471" s="195"/>
      <c r="N471" s="195"/>
      <c r="O471" s="45"/>
      <c r="P471" s="45"/>
      <c r="Q471" s="45"/>
      <c r="R471" s="45"/>
      <c r="S471" s="46" t="str">
        <f t="shared" si="105"/>
        <v/>
      </c>
      <c r="T471" s="204"/>
      <c r="U471" s="205"/>
      <c r="V471" s="206"/>
      <c r="W471" s="205"/>
      <c r="X471" s="206"/>
      <c r="Y471" s="195"/>
      <c r="Z471" s="207"/>
      <c r="AA471" s="203"/>
      <c r="AB471" s="208"/>
      <c r="AC471" s="70"/>
      <c r="AD471" s="28" t="e">
        <f>INDEX(※編集不可※選択項目!$P$3:$P$51,MATCH(入力例!G471&amp;入力例!H471&amp;入力例!I471,※編集不可※選択項目!$Q$3:$Q$51,0))</f>
        <v>#N/A</v>
      </c>
      <c r="AE471" s="28" t="str">
        <f>IF(I471&lt;&gt;"該当なし","",
IF(G471&amp;H471=※編集不可※選択項目!$J$3,VLOOKUP(入力例!U471,※編集不可※選択項目!$N$2:$P$13,3,TRUE),
IF(G471&amp;H471=※編集不可※選択項目!$J$15,VLOOKUP(入力例!U471,※編集不可※選択項目!$N$14:$P$25,3,TRUE),
IF(G471&amp;H471=※編集不可※選択項目!$J$27,VLOOKUP(入力例!U471,※編集不可※選択項目!$N$26:$P$41,3,TRUE),
IF(G471&amp;H471=※編集不可※選択項目!$J$43,VLOOKUP(入力例!U471,※編集不可※選択項目!$N$42:$P$46,3,TRUE),
IF(G471&amp;H471=※編集不可※選択項目!$J$48,VLOOKUP(入力例!U471,※編集不可※選択項目!$N$48:$P$51,3,TRUE),""))))))</f>
        <v/>
      </c>
      <c r="AF471" s="29" t="e">
        <f>VLOOKUP(Y471&amp;G471&amp;H471,※編集不可※選択項目!U:V,2,FALSE)</f>
        <v>#N/A</v>
      </c>
      <c r="AG471" s="28" t="str">
        <f t="shared" si="106"/>
        <v/>
      </c>
      <c r="AH471" s="29" t="str">
        <f t="shared" si="99"/>
        <v/>
      </c>
      <c r="AI471" s="197"/>
      <c r="AJ471" s="197"/>
      <c r="AK471" s="198"/>
      <c r="AL471" s="152">
        <f t="shared" si="107"/>
        <v>0</v>
      </c>
      <c r="AM471" s="152">
        <f t="shared" si="108"/>
        <v>0</v>
      </c>
      <c r="AN471" s="152">
        <f t="shared" si="101"/>
        <v>0</v>
      </c>
      <c r="AO471" s="152" t="str">
        <f t="shared" si="109"/>
        <v/>
      </c>
      <c r="AP471" s="209">
        <f t="shared" si="110"/>
        <v>0</v>
      </c>
      <c r="AQ471" s="209">
        <f t="shared" si="111"/>
        <v>0</v>
      </c>
    </row>
    <row r="472" spans="1:43" s="29" customFormat="1" ht="25" customHeight="1">
      <c r="A472" s="201">
        <f t="shared" si="102"/>
        <v>461</v>
      </c>
      <c r="B472" s="49" t="str">
        <f t="shared" si="100"/>
        <v/>
      </c>
      <c r="C472" s="201"/>
      <c r="D472" s="45" t="str">
        <f t="shared" si="103"/>
        <v/>
      </c>
      <c r="E472" s="45" t="str">
        <f t="shared" si="104"/>
        <v/>
      </c>
      <c r="F472" s="195"/>
      <c r="G472" s="202"/>
      <c r="H472" s="195"/>
      <c r="I472" s="45" t="str">
        <f>IF(OR(G472="",H472="",U472=""),"",IFERROR(VLOOKUP(G472&amp;H472&amp;U472,※編集不可※選択項目!$K$3:$P$51,5,FALSE),"該当なし"))</f>
        <v/>
      </c>
      <c r="J472" s="203"/>
      <c r="K472" s="195"/>
      <c r="L472" s="45" t="str">
        <f t="shared" si="112"/>
        <v/>
      </c>
      <c r="M472" s="195"/>
      <c r="N472" s="195"/>
      <c r="O472" s="45"/>
      <c r="P472" s="45"/>
      <c r="Q472" s="45"/>
      <c r="R472" s="45"/>
      <c r="S472" s="46" t="str">
        <f t="shared" si="105"/>
        <v/>
      </c>
      <c r="T472" s="204"/>
      <c r="U472" s="205"/>
      <c r="V472" s="206"/>
      <c r="W472" s="205"/>
      <c r="X472" s="206"/>
      <c r="Y472" s="195"/>
      <c r="Z472" s="207"/>
      <c r="AA472" s="203"/>
      <c r="AB472" s="208"/>
      <c r="AC472" s="70"/>
      <c r="AD472" s="28" t="e">
        <f>INDEX(※編集不可※選択項目!$P$3:$P$51,MATCH(入力例!G472&amp;入力例!H472&amp;入力例!I472,※編集不可※選択項目!$Q$3:$Q$51,0))</f>
        <v>#N/A</v>
      </c>
      <c r="AE472" s="28" t="str">
        <f>IF(I472&lt;&gt;"該当なし","",
IF(G472&amp;H472=※編集不可※選択項目!$J$3,VLOOKUP(入力例!U472,※編集不可※選択項目!$N$2:$P$13,3,TRUE),
IF(G472&amp;H472=※編集不可※選択項目!$J$15,VLOOKUP(入力例!U472,※編集不可※選択項目!$N$14:$P$25,3,TRUE),
IF(G472&amp;H472=※編集不可※選択項目!$J$27,VLOOKUP(入力例!U472,※編集不可※選択項目!$N$26:$P$41,3,TRUE),
IF(G472&amp;H472=※編集不可※選択項目!$J$43,VLOOKUP(入力例!U472,※編集不可※選択項目!$N$42:$P$46,3,TRUE),
IF(G472&amp;H472=※編集不可※選択項目!$J$48,VLOOKUP(入力例!U472,※編集不可※選択項目!$N$48:$P$51,3,TRUE),""))))))</f>
        <v/>
      </c>
      <c r="AF472" s="29" t="e">
        <f>VLOOKUP(Y472&amp;G472&amp;H472,※編集不可※選択項目!U:V,2,FALSE)</f>
        <v>#N/A</v>
      </c>
      <c r="AG472" s="28" t="str">
        <f t="shared" si="106"/>
        <v/>
      </c>
      <c r="AH472" s="29" t="str">
        <f t="shared" si="99"/>
        <v/>
      </c>
      <c r="AI472" s="197"/>
      <c r="AJ472" s="197"/>
      <c r="AK472" s="198"/>
      <c r="AL472" s="152">
        <f t="shared" si="107"/>
        <v>0</v>
      </c>
      <c r="AM472" s="152">
        <f t="shared" si="108"/>
        <v>0</v>
      </c>
      <c r="AN472" s="152">
        <f t="shared" si="101"/>
        <v>0</v>
      </c>
      <c r="AO472" s="152" t="str">
        <f t="shared" si="109"/>
        <v/>
      </c>
      <c r="AP472" s="209">
        <f t="shared" si="110"/>
        <v>0</v>
      </c>
      <c r="AQ472" s="209">
        <f t="shared" si="111"/>
        <v>0</v>
      </c>
    </row>
    <row r="473" spans="1:43" s="29" customFormat="1" ht="25" customHeight="1">
      <c r="A473" s="201">
        <f t="shared" si="102"/>
        <v>462</v>
      </c>
      <c r="B473" s="49" t="str">
        <f t="shared" si="100"/>
        <v/>
      </c>
      <c r="C473" s="201"/>
      <c r="D473" s="45" t="str">
        <f t="shared" si="103"/>
        <v/>
      </c>
      <c r="E473" s="45" t="str">
        <f t="shared" si="104"/>
        <v/>
      </c>
      <c r="F473" s="195"/>
      <c r="G473" s="202"/>
      <c r="H473" s="195"/>
      <c r="I473" s="45" t="str">
        <f>IF(OR(G473="",H473="",U473=""),"",IFERROR(VLOOKUP(G473&amp;H473&amp;U473,※編集不可※選択項目!$K$3:$P$51,5,FALSE),"該当なし"))</f>
        <v/>
      </c>
      <c r="J473" s="203"/>
      <c r="K473" s="195"/>
      <c r="L473" s="45" t="str">
        <f t="shared" si="112"/>
        <v/>
      </c>
      <c r="M473" s="195"/>
      <c r="N473" s="195"/>
      <c r="O473" s="45"/>
      <c r="P473" s="45"/>
      <c r="Q473" s="45"/>
      <c r="R473" s="45"/>
      <c r="S473" s="46" t="str">
        <f t="shared" si="105"/>
        <v/>
      </c>
      <c r="T473" s="204"/>
      <c r="U473" s="205"/>
      <c r="V473" s="206"/>
      <c r="W473" s="205"/>
      <c r="X473" s="206"/>
      <c r="Y473" s="195"/>
      <c r="Z473" s="207"/>
      <c r="AA473" s="203"/>
      <c r="AB473" s="208"/>
      <c r="AC473" s="70"/>
      <c r="AD473" s="28" t="e">
        <f>INDEX(※編集不可※選択項目!$P$3:$P$51,MATCH(入力例!G473&amp;入力例!H473&amp;入力例!I473,※編集不可※選択項目!$Q$3:$Q$51,0))</f>
        <v>#N/A</v>
      </c>
      <c r="AE473" s="28" t="str">
        <f>IF(I473&lt;&gt;"該当なし","",
IF(G473&amp;H473=※編集不可※選択項目!$J$3,VLOOKUP(入力例!U473,※編集不可※選択項目!$N$2:$P$13,3,TRUE),
IF(G473&amp;H473=※編集不可※選択項目!$J$15,VLOOKUP(入力例!U473,※編集不可※選択項目!$N$14:$P$25,3,TRUE),
IF(G473&amp;H473=※編集不可※選択項目!$J$27,VLOOKUP(入力例!U473,※編集不可※選択項目!$N$26:$P$41,3,TRUE),
IF(G473&amp;H473=※編集不可※選択項目!$J$43,VLOOKUP(入力例!U473,※編集不可※選択項目!$N$42:$P$46,3,TRUE),
IF(G473&amp;H473=※編集不可※選択項目!$J$48,VLOOKUP(入力例!U473,※編集不可※選択項目!$N$48:$P$51,3,TRUE),""))))))</f>
        <v/>
      </c>
      <c r="AF473" s="29" t="e">
        <f>VLOOKUP(Y473&amp;G473&amp;H473,※編集不可※選択項目!U:V,2,FALSE)</f>
        <v>#N/A</v>
      </c>
      <c r="AG473" s="28" t="str">
        <f t="shared" si="106"/>
        <v/>
      </c>
      <c r="AH473" s="29" t="str">
        <f t="shared" si="99"/>
        <v/>
      </c>
      <c r="AI473" s="197"/>
      <c r="AJ473" s="197"/>
      <c r="AK473" s="198"/>
      <c r="AL473" s="152">
        <f t="shared" si="107"/>
        <v>0</v>
      </c>
      <c r="AM473" s="152">
        <f t="shared" si="108"/>
        <v>0</v>
      </c>
      <c r="AN473" s="152">
        <f t="shared" si="101"/>
        <v>0</v>
      </c>
      <c r="AO473" s="152" t="str">
        <f t="shared" si="109"/>
        <v/>
      </c>
      <c r="AP473" s="209">
        <f t="shared" si="110"/>
        <v>0</v>
      </c>
      <c r="AQ473" s="209">
        <f t="shared" si="111"/>
        <v>0</v>
      </c>
    </row>
    <row r="474" spans="1:43" s="29" customFormat="1" ht="25" customHeight="1">
      <c r="A474" s="201">
        <f t="shared" si="102"/>
        <v>463</v>
      </c>
      <c r="B474" s="49" t="str">
        <f t="shared" si="100"/>
        <v/>
      </c>
      <c r="C474" s="201"/>
      <c r="D474" s="45" t="str">
        <f t="shared" si="103"/>
        <v/>
      </c>
      <c r="E474" s="45" t="str">
        <f t="shared" si="104"/>
        <v/>
      </c>
      <c r="F474" s="195"/>
      <c r="G474" s="202"/>
      <c r="H474" s="195"/>
      <c r="I474" s="45" t="str">
        <f>IF(OR(G474="",H474="",U474=""),"",IFERROR(VLOOKUP(G474&amp;H474&amp;U474,※編集不可※選択項目!$K$3:$P$51,5,FALSE),"該当なし"))</f>
        <v/>
      </c>
      <c r="J474" s="203"/>
      <c r="K474" s="195"/>
      <c r="L474" s="45" t="str">
        <f t="shared" si="112"/>
        <v/>
      </c>
      <c r="M474" s="195"/>
      <c r="N474" s="195"/>
      <c r="O474" s="45"/>
      <c r="P474" s="45"/>
      <c r="Q474" s="45"/>
      <c r="R474" s="45"/>
      <c r="S474" s="46" t="str">
        <f t="shared" si="105"/>
        <v/>
      </c>
      <c r="T474" s="204"/>
      <c r="U474" s="205"/>
      <c r="V474" s="206"/>
      <c r="W474" s="205"/>
      <c r="X474" s="206"/>
      <c r="Y474" s="195"/>
      <c r="Z474" s="207"/>
      <c r="AA474" s="203"/>
      <c r="AB474" s="208"/>
      <c r="AC474" s="70"/>
      <c r="AD474" s="28" t="e">
        <f>INDEX(※編集不可※選択項目!$P$3:$P$51,MATCH(入力例!G474&amp;入力例!H474&amp;入力例!I474,※編集不可※選択項目!$Q$3:$Q$51,0))</f>
        <v>#N/A</v>
      </c>
      <c r="AE474" s="28" t="str">
        <f>IF(I474&lt;&gt;"該当なし","",
IF(G474&amp;H474=※編集不可※選択項目!$J$3,VLOOKUP(入力例!U474,※編集不可※選択項目!$N$2:$P$13,3,TRUE),
IF(G474&amp;H474=※編集不可※選択項目!$J$15,VLOOKUP(入力例!U474,※編集不可※選択項目!$N$14:$P$25,3,TRUE),
IF(G474&amp;H474=※編集不可※選択項目!$J$27,VLOOKUP(入力例!U474,※編集不可※選択項目!$N$26:$P$41,3,TRUE),
IF(G474&amp;H474=※編集不可※選択項目!$J$43,VLOOKUP(入力例!U474,※編集不可※選択項目!$N$42:$P$46,3,TRUE),
IF(G474&amp;H474=※編集不可※選択項目!$J$48,VLOOKUP(入力例!U474,※編集不可※選択項目!$N$48:$P$51,3,TRUE),""))))))</f>
        <v/>
      </c>
      <c r="AF474" s="29" t="e">
        <f>VLOOKUP(Y474&amp;G474&amp;H474,※編集不可※選択項目!U:V,2,FALSE)</f>
        <v>#N/A</v>
      </c>
      <c r="AG474" s="28" t="str">
        <f t="shared" si="106"/>
        <v/>
      </c>
      <c r="AH474" s="29" t="str">
        <f t="shared" si="99"/>
        <v/>
      </c>
      <c r="AI474" s="197"/>
      <c r="AJ474" s="197"/>
      <c r="AK474" s="198"/>
      <c r="AL474" s="152">
        <f t="shared" si="107"/>
        <v>0</v>
      </c>
      <c r="AM474" s="152">
        <f t="shared" si="108"/>
        <v>0</v>
      </c>
      <c r="AN474" s="152">
        <f t="shared" si="101"/>
        <v>0</v>
      </c>
      <c r="AO474" s="152" t="str">
        <f t="shared" si="109"/>
        <v/>
      </c>
      <c r="AP474" s="209">
        <f t="shared" si="110"/>
        <v>0</v>
      </c>
      <c r="AQ474" s="209">
        <f t="shared" si="111"/>
        <v>0</v>
      </c>
    </row>
    <row r="475" spans="1:43" s="29" customFormat="1" ht="25" customHeight="1">
      <c r="A475" s="201">
        <f t="shared" si="102"/>
        <v>464</v>
      </c>
      <c r="B475" s="49" t="str">
        <f t="shared" si="100"/>
        <v/>
      </c>
      <c r="C475" s="201"/>
      <c r="D475" s="45" t="str">
        <f t="shared" si="103"/>
        <v/>
      </c>
      <c r="E475" s="45" t="str">
        <f t="shared" si="104"/>
        <v/>
      </c>
      <c r="F475" s="195"/>
      <c r="G475" s="202"/>
      <c r="H475" s="195"/>
      <c r="I475" s="45" t="str">
        <f>IF(OR(G475="",H475="",U475=""),"",IFERROR(VLOOKUP(G475&amp;H475&amp;U475,※編集不可※選択項目!$K$3:$P$51,5,FALSE),"該当なし"))</f>
        <v/>
      </c>
      <c r="J475" s="203"/>
      <c r="K475" s="195"/>
      <c r="L475" s="45" t="str">
        <f t="shared" si="112"/>
        <v/>
      </c>
      <c r="M475" s="195"/>
      <c r="N475" s="195"/>
      <c r="O475" s="45"/>
      <c r="P475" s="45"/>
      <c r="Q475" s="45"/>
      <c r="R475" s="45"/>
      <c r="S475" s="46" t="str">
        <f t="shared" si="105"/>
        <v/>
      </c>
      <c r="T475" s="204"/>
      <c r="U475" s="205"/>
      <c r="V475" s="206"/>
      <c r="W475" s="205"/>
      <c r="X475" s="206"/>
      <c r="Y475" s="195"/>
      <c r="Z475" s="207"/>
      <c r="AA475" s="203"/>
      <c r="AB475" s="208"/>
      <c r="AC475" s="70"/>
      <c r="AD475" s="28" t="e">
        <f>INDEX(※編集不可※選択項目!$P$3:$P$51,MATCH(入力例!G475&amp;入力例!H475&amp;入力例!I475,※編集不可※選択項目!$Q$3:$Q$51,0))</f>
        <v>#N/A</v>
      </c>
      <c r="AE475" s="28" t="str">
        <f>IF(I475&lt;&gt;"該当なし","",
IF(G475&amp;H475=※編集不可※選択項目!$J$3,VLOOKUP(入力例!U475,※編集不可※選択項目!$N$2:$P$13,3,TRUE),
IF(G475&amp;H475=※編集不可※選択項目!$J$15,VLOOKUP(入力例!U475,※編集不可※選択項目!$N$14:$P$25,3,TRUE),
IF(G475&amp;H475=※編集不可※選択項目!$J$27,VLOOKUP(入力例!U475,※編集不可※選択項目!$N$26:$P$41,3,TRUE),
IF(G475&amp;H475=※編集不可※選択項目!$J$43,VLOOKUP(入力例!U475,※編集不可※選択項目!$N$42:$P$46,3,TRUE),
IF(G475&amp;H475=※編集不可※選択項目!$J$48,VLOOKUP(入力例!U475,※編集不可※選択項目!$N$48:$P$51,3,TRUE),""))))))</f>
        <v/>
      </c>
      <c r="AF475" s="29" t="e">
        <f>VLOOKUP(Y475&amp;G475&amp;H475,※編集不可※選択項目!U:V,2,FALSE)</f>
        <v>#N/A</v>
      </c>
      <c r="AG475" s="28" t="str">
        <f t="shared" si="106"/>
        <v/>
      </c>
      <c r="AH475" s="29" t="str">
        <f t="shared" si="99"/>
        <v/>
      </c>
      <c r="AI475" s="197"/>
      <c r="AJ475" s="197"/>
      <c r="AK475" s="198"/>
      <c r="AL475" s="152">
        <f t="shared" si="107"/>
        <v>0</v>
      </c>
      <c r="AM475" s="152">
        <f t="shared" si="108"/>
        <v>0</v>
      </c>
      <c r="AN475" s="152">
        <f t="shared" si="101"/>
        <v>0</v>
      </c>
      <c r="AO475" s="152" t="str">
        <f t="shared" si="109"/>
        <v/>
      </c>
      <c r="AP475" s="209">
        <f t="shared" si="110"/>
        <v>0</v>
      </c>
      <c r="AQ475" s="209">
        <f t="shared" si="111"/>
        <v>0</v>
      </c>
    </row>
    <row r="476" spans="1:43" s="29" customFormat="1" ht="25" customHeight="1">
      <c r="A476" s="201">
        <f t="shared" si="102"/>
        <v>465</v>
      </c>
      <c r="B476" s="49" t="str">
        <f t="shared" si="100"/>
        <v/>
      </c>
      <c r="C476" s="201"/>
      <c r="D476" s="45" t="str">
        <f t="shared" si="103"/>
        <v/>
      </c>
      <c r="E476" s="45" t="str">
        <f t="shared" si="104"/>
        <v/>
      </c>
      <c r="F476" s="195"/>
      <c r="G476" s="202"/>
      <c r="H476" s="195"/>
      <c r="I476" s="45" t="str">
        <f>IF(OR(G476="",H476="",U476=""),"",IFERROR(VLOOKUP(G476&amp;H476&amp;U476,※編集不可※選択項目!$K$3:$P$51,5,FALSE),"該当なし"))</f>
        <v/>
      </c>
      <c r="J476" s="203"/>
      <c r="K476" s="195"/>
      <c r="L476" s="45" t="str">
        <f t="shared" si="112"/>
        <v/>
      </c>
      <c r="M476" s="195"/>
      <c r="N476" s="195"/>
      <c r="O476" s="45"/>
      <c r="P476" s="45"/>
      <c r="Q476" s="45"/>
      <c r="R476" s="45"/>
      <c r="S476" s="46" t="str">
        <f t="shared" si="105"/>
        <v/>
      </c>
      <c r="T476" s="204"/>
      <c r="U476" s="205"/>
      <c r="V476" s="206"/>
      <c r="W476" s="205"/>
      <c r="X476" s="206"/>
      <c r="Y476" s="195"/>
      <c r="Z476" s="207"/>
      <c r="AA476" s="203"/>
      <c r="AB476" s="208"/>
      <c r="AC476" s="70"/>
      <c r="AD476" s="28" t="e">
        <f>INDEX(※編集不可※選択項目!$P$3:$P$51,MATCH(入力例!G476&amp;入力例!H476&amp;入力例!I476,※編集不可※選択項目!$Q$3:$Q$51,0))</f>
        <v>#N/A</v>
      </c>
      <c r="AE476" s="28" t="str">
        <f>IF(I476&lt;&gt;"該当なし","",
IF(G476&amp;H476=※編集不可※選択項目!$J$3,VLOOKUP(入力例!U476,※編集不可※選択項目!$N$2:$P$13,3,TRUE),
IF(G476&amp;H476=※編集不可※選択項目!$J$15,VLOOKUP(入力例!U476,※編集不可※選択項目!$N$14:$P$25,3,TRUE),
IF(G476&amp;H476=※編集不可※選択項目!$J$27,VLOOKUP(入力例!U476,※編集不可※選択項目!$N$26:$P$41,3,TRUE),
IF(G476&amp;H476=※編集不可※選択項目!$J$43,VLOOKUP(入力例!U476,※編集不可※選択項目!$N$42:$P$46,3,TRUE),
IF(G476&amp;H476=※編集不可※選択項目!$J$48,VLOOKUP(入力例!U476,※編集不可※選択項目!$N$48:$P$51,3,TRUE),""))))))</f>
        <v/>
      </c>
      <c r="AF476" s="29" t="e">
        <f>VLOOKUP(Y476&amp;G476&amp;H476,※編集不可※選択項目!U:V,2,FALSE)</f>
        <v>#N/A</v>
      </c>
      <c r="AG476" s="28" t="str">
        <f t="shared" si="106"/>
        <v/>
      </c>
      <c r="AH476" s="29" t="str">
        <f t="shared" si="99"/>
        <v/>
      </c>
      <c r="AI476" s="197"/>
      <c r="AJ476" s="197"/>
      <c r="AK476" s="198"/>
      <c r="AL476" s="152">
        <f t="shared" si="107"/>
        <v>0</v>
      </c>
      <c r="AM476" s="152">
        <f t="shared" si="108"/>
        <v>0</v>
      </c>
      <c r="AN476" s="152">
        <f t="shared" si="101"/>
        <v>0</v>
      </c>
      <c r="AO476" s="152" t="str">
        <f t="shared" si="109"/>
        <v/>
      </c>
      <c r="AP476" s="209">
        <f t="shared" si="110"/>
        <v>0</v>
      </c>
      <c r="AQ476" s="209">
        <f t="shared" si="111"/>
        <v>0</v>
      </c>
    </row>
    <row r="477" spans="1:43" s="29" customFormat="1" ht="25" customHeight="1">
      <c r="A477" s="201">
        <f t="shared" si="102"/>
        <v>466</v>
      </c>
      <c r="B477" s="49" t="str">
        <f t="shared" si="100"/>
        <v/>
      </c>
      <c r="C477" s="201"/>
      <c r="D477" s="45" t="str">
        <f t="shared" si="103"/>
        <v/>
      </c>
      <c r="E477" s="45" t="str">
        <f t="shared" si="104"/>
        <v/>
      </c>
      <c r="F477" s="195"/>
      <c r="G477" s="202"/>
      <c r="H477" s="195"/>
      <c r="I477" s="45" t="str">
        <f>IF(OR(G477="",H477="",U477=""),"",IFERROR(VLOOKUP(G477&amp;H477&amp;U477,※編集不可※選択項目!$K$3:$P$51,5,FALSE),"該当なし"))</f>
        <v/>
      </c>
      <c r="J477" s="203"/>
      <c r="K477" s="195"/>
      <c r="L477" s="45" t="str">
        <f t="shared" si="112"/>
        <v/>
      </c>
      <c r="M477" s="195"/>
      <c r="N477" s="195"/>
      <c r="O477" s="45"/>
      <c r="P477" s="45"/>
      <c r="Q477" s="45"/>
      <c r="R477" s="45"/>
      <c r="S477" s="46" t="str">
        <f t="shared" si="105"/>
        <v/>
      </c>
      <c r="T477" s="204"/>
      <c r="U477" s="205"/>
      <c r="V477" s="206"/>
      <c r="W477" s="205"/>
      <c r="X477" s="206"/>
      <c r="Y477" s="195"/>
      <c r="Z477" s="207"/>
      <c r="AA477" s="203"/>
      <c r="AB477" s="208"/>
      <c r="AC477" s="70"/>
      <c r="AD477" s="28" t="e">
        <f>INDEX(※編集不可※選択項目!$P$3:$P$51,MATCH(入力例!G477&amp;入力例!H477&amp;入力例!I477,※編集不可※選択項目!$Q$3:$Q$51,0))</f>
        <v>#N/A</v>
      </c>
      <c r="AE477" s="28" t="str">
        <f>IF(I477&lt;&gt;"該当なし","",
IF(G477&amp;H477=※編集不可※選択項目!$J$3,VLOOKUP(入力例!U477,※編集不可※選択項目!$N$2:$P$13,3,TRUE),
IF(G477&amp;H477=※編集不可※選択項目!$J$15,VLOOKUP(入力例!U477,※編集不可※選択項目!$N$14:$P$25,3,TRUE),
IF(G477&amp;H477=※編集不可※選択項目!$J$27,VLOOKUP(入力例!U477,※編集不可※選択項目!$N$26:$P$41,3,TRUE),
IF(G477&amp;H477=※編集不可※選択項目!$J$43,VLOOKUP(入力例!U477,※編集不可※選択項目!$N$42:$P$46,3,TRUE),
IF(G477&amp;H477=※編集不可※選択項目!$J$48,VLOOKUP(入力例!U477,※編集不可※選択項目!$N$48:$P$51,3,TRUE),""))))))</f>
        <v/>
      </c>
      <c r="AF477" s="29" t="e">
        <f>VLOOKUP(Y477&amp;G477&amp;H477,※編集不可※選択項目!U:V,2,FALSE)</f>
        <v>#N/A</v>
      </c>
      <c r="AG477" s="28" t="str">
        <f t="shared" si="106"/>
        <v/>
      </c>
      <c r="AH477" s="29" t="str">
        <f t="shared" si="99"/>
        <v/>
      </c>
      <c r="AI477" s="197"/>
      <c r="AJ477" s="197"/>
      <c r="AK477" s="198"/>
      <c r="AL477" s="152">
        <f t="shared" si="107"/>
        <v>0</v>
      </c>
      <c r="AM477" s="152">
        <f t="shared" si="108"/>
        <v>0</v>
      </c>
      <c r="AN477" s="152">
        <f t="shared" si="101"/>
        <v>0</v>
      </c>
      <c r="AO477" s="152" t="str">
        <f t="shared" si="109"/>
        <v/>
      </c>
      <c r="AP477" s="209">
        <f t="shared" si="110"/>
        <v>0</v>
      </c>
      <c r="AQ477" s="209">
        <f t="shared" si="111"/>
        <v>0</v>
      </c>
    </row>
    <row r="478" spans="1:43" s="29" customFormat="1" ht="25" customHeight="1">
      <c r="A478" s="201">
        <f t="shared" si="102"/>
        <v>467</v>
      </c>
      <c r="B478" s="49" t="str">
        <f t="shared" si="100"/>
        <v/>
      </c>
      <c r="C478" s="201"/>
      <c r="D478" s="45" t="str">
        <f t="shared" si="103"/>
        <v/>
      </c>
      <c r="E478" s="45" t="str">
        <f t="shared" si="104"/>
        <v/>
      </c>
      <c r="F478" s="195"/>
      <c r="G478" s="202"/>
      <c r="H478" s="195"/>
      <c r="I478" s="45" t="str">
        <f>IF(OR(G478="",H478="",U478=""),"",IFERROR(VLOOKUP(G478&amp;H478&amp;U478,※編集不可※選択項目!$K$3:$P$51,5,FALSE),"該当なし"))</f>
        <v/>
      </c>
      <c r="J478" s="203"/>
      <c r="K478" s="195"/>
      <c r="L478" s="45" t="str">
        <f t="shared" si="112"/>
        <v/>
      </c>
      <c r="M478" s="195"/>
      <c r="N478" s="195"/>
      <c r="O478" s="45"/>
      <c r="P478" s="45"/>
      <c r="Q478" s="45"/>
      <c r="R478" s="45"/>
      <c r="S478" s="46" t="str">
        <f t="shared" si="105"/>
        <v/>
      </c>
      <c r="T478" s="204"/>
      <c r="U478" s="205"/>
      <c r="V478" s="206"/>
      <c r="W478" s="205"/>
      <c r="X478" s="206"/>
      <c r="Y478" s="195"/>
      <c r="Z478" s="207"/>
      <c r="AA478" s="203"/>
      <c r="AB478" s="208"/>
      <c r="AC478" s="70"/>
      <c r="AD478" s="28" t="e">
        <f>INDEX(※編集不可※選択項目!$P$3:$P$51,MATCH(入力例!G478&amp;入力例!H478&amp;入力例!I478,※編集不可※選択項目!$Q$3:$Q$51,0))</f>
        <v>#N/A</v>
      </c>
      <c r="AE478" s="28" t="str">
        <f>IF(I478&lt;&gt;"該当なし","",
IF(G478&amp;H478=※編集不可※選択項目!$J$3,VLOOKUP(入力例!U478,※編集不可※選択項目!$N$2:$P$13,3,TRUE),
IF(G478&amp;H478=※編集不可※選択項目!$J$15,VLOOKUP(入力例!U478,※編集不可※選択項目!$N$14:$P$25,3,TRUE),
IF(G478&amp;H478=※編集不可※選択項目!$J$27,VLOOKUP(入力例!U478,※編集不可※選択項目!$N$26:$P$41,3,TRUE),
IF(G478&amp;H478=※編集不可※選択項目!$J$43,VLOOKUP(入力例!U478,※編集不可※選択項目!$N$42:$P$46,3,TRUE),
IF(G478&amp;H478=※編集不可※選択項目!$J$48,VLOOKUP(入力例!U478,※編集不可※選択項目!$N$48:$P$51,3,TRUE),""))))))</f>
        <v/>
      </c>
      <c r="AF478" s="29" t="e">
        <f>VLOOKUP(Y478&amp;G478&amp;H478,※編集不可※選択項目!U:V,2,FALSE)</f>
        <v>#N/A</v>
      </c>
      <c r="AG478" s="28" t="str">
        <f t="shared" si="106"/>
        <v/>
      </c>
      <c r="AH478" s="29" t="str">
        <f t="shared" si="99"/>
        <v/>
      </c>
      <c r="AI478" s="197"/>
      <c r="AJ478" s="197"/>
      <c r="AK478" s="198"/>
      <c r="AL478" s="152">
        <f t="shared" si="107"/>
        <v>0</v>
      </c>
      <c r="AM478" s="152">
        <f t="shared" si="108"/>
        <v>0</v>
      </c>
      <c r="AN478" s="152">
        <f t="shared" si="101"/>
        <v>0</v>
      </c>
      <c r="AO478" s="152" t="str">
        <f t="shared" si="109"/>
        <v/>
      </c>
      <c r="AP478" s="209">
        <f t="shared" si="110"/>
        <v>0</v>
      </c>
      <c r="AQ478" s="209">
        <f t="shared" si="111"/>
        <v>0</v>
      </c>
    </row>
    <row r="479" spans="1:43" s="29" customFormat="1" ht="25" customHeight="1">
      <c r="A479" s="201">
        <f t="shared" si="102"/>
        <v>468</v>
      </c>
      <c r="B479" s="49" t="str">
        <f t="shared" si="100"/>
        <v/>
      </c>
      <c r="C479" s="201"/>
      <c r="D479" s="45" t="str">
        <f t="shared" si="103"/>
        <v/>
      </c>
      <c r="E479" s="45" t="str">
        <f t="shared" si="104"/>
        <v/>
      </c>
      <c r="F479" s="195"/>
      <c r="G479" s="202"/>
      <c r="H479" s="195"/>
      <c r="I479" s="45" t="str">
        <f>IF(OR(G479="",H479="",U479=""),"",IFERROR(VLOOKUP(G479&amp;H479&amp;U479,※編集不可※選択項目!$K$3:$P$51,5,FALSE),"該当なし"))</f>
        <v/>
      </c>
      <c r="J479" s="203"/>
      <c r="K479" s="195"/>
      <c r="L479" s="45" t="str">
        <f t="shared" si="112"/>
        <v/>
      </c>
      <c r="M479" s="195"/>
      <c r="N479" s="195"/>
      <c r="O479" s="45"/>
      <c r="P479" s="45"/>
      <c r="Q479" s="45"/>
      <c r="R479" s="45"/>
      <c r="S479" s="46" t="str">
        <f t="shared" si="105"/>
        <v/>
      </c>
      <c r="T479" s="204"/>
      <c r="U479" s="205"/>
      <c r="V479" s="206"/>
      <c r="W479" s="205"/>
      <c r="X479" s="206"/>
      <c r="Y479" s="195"/>
      <c r="Z479" s="207"/>
      <c r="AA479" s="203"/>
      <c r="AB479" s="208"/>
      <c r="AC479" s="70"/>
      <c r="AD479" s="28" t="e">
        <f>INDEX(※編集不可※選択項目!$P$3:$P$51,MATCH(入力例!G479&amp;入力例!H479&amp;入力例!I479,※編集不可※選択項目!$Q$3:$Q$51,0))</f>
        <v>#N/A</v>
      </c>
      <c r="AE479" s="28" t="str">
        <f>IF(I479&lt;&gt;"該当なし","",
IF(G479&amp;H479=※編集不可※選択項目!$J$3,VLOOKUP(入力例!U479,※編集不可※選択項目!$N$2:$P$13,3,TRUE),
IF(G479&amp;H479=※編集不可※選択項目!$J$15,VLOOKUP(入力例!U479,※編集不可※選択項目!$N$14:$P$25,3,TRUE),
IF(G479&amp;H479=※編集不可※選択項目!$J$27,VLOOKUP(入力例!U479,※編集不可※選択項目!$N$26:$P$41,3,TRUE),
IF(G479&amp;H479=※編集不可※選択項目!$J$43,VLOOKUP(入力例!U479,※編集不可※選択項目!$N$42:$P$46,3,TRUE),
IF(G479&amp;H479=※編集不可※選択項目!$J$48,VLOOKUP(入力例!U479,※編集不可※選択項目!$N$48:$P$51,3,TRUE),""))))))</f>
        <v/>
      </c>
      <c r="AF479" s="29" t="e">
        <f>VLOOKUP(Y479&amp;G479&amp;H479,※編集不可※選択項目!U:V,2,FALSE)</f>
        <v>#N/A</v>
      </c>
      <c r="AG479" s="28" t="str">
        <f t="shared" si="106"/>
        <v/>
      </c>
      <c r="AH479" s="29" t="str">
        <f t="shared" si="99"/>
        <v/>
      </c>
      <c r="AI479" s="197"/>
      <c r="AJ479" s="197"/>
      <c r="AK479" s="198"/>
      <c r="AL479" s="152">
        <f t="shared" si="107"/>
        <v>0</v>
      </c>
      <c r="AM479" s="152">
        <f t="shared" si="108"/>
        <v>0</v>
      </c>
      <c r="AN479" s="152">
        <f t="shared" si="101"/>
        <v>0</v>
      </c>
      <c r="AO479" s="152" t="str">
        <f t="shared" si="109"/>
        <v/>
      </c>
      <c r="AP479" s="209">
        <f t="shared" si="110"/>
        <v>0</v>
      </c>
      <c r="AQ479" s="209">
        <f t="shared" si="111"/>
        <v>0</v>
      </c>
    </row>
    <row r="480" spans="1:43" s="29" customFormat="1" ht="25" customHeight="1">
      <c r="A480" s="201">
        <f t="shared" si="102"/>
        <v>469</v>
      </c>
      <c r="B480" s="49" t="str">
        <f t="shared" si="100"/>
        <v/>
      </c>
      <c r="C480" s="201"/>
      <c r="D480" s="45" t="str">
        <f t="shared" si="103"/>
        <v/>
      </c>
      <c r="E480" s="45" t="str">
        <f t="shared" si="104"/>
        <v/>
      </c>
      <c r="F480" s="195"/>
      <c r="G480" s="202"/>
      <c r="H480" s="195"/>
      <c r="I480" s="45" t="str">
        <f>IF(OR(G480="",H480="",U480=""),"",IFERROR(VLOOKUP(G480&amp;H480&amp;U480,※編集不可※選択項目!$K$3:$P$51,5,FALSE),"該当なし"))</f>
        <v/>
      </c>
      <c r="J480" s="203"/>
      <c r="K480" s="195"/>
      <c r="L480" s="45" t="str">
        <f t="shared" si="112"/>
        <v/>
      </c>
      <c r="M480" s="195"/>
      <c r="N480" s="195"/>
      <c r="O480" s="45"/>
      <c r="P480" s="45"/>
      <c r="Q480" s="45"/>
      <c r="R480" s="45"/>
      <c r="S480" s="46" t="str">
        <f t="shared" si="105"/>
        <v/>
      </c>
      <c r="T480" s="204"/>
      <c r="U480" s="205"/>
      <c r="V480" s="206"/>
      <c r="W480" s="205"/>
      <c r="X480" s="206"/>
      <c r="Y480" s="195"/>
      <c r="Z480" s="207"/>
      <c r="AA480" s="203"/>
      <c r="AB480" s="208"/>
      <c r="AC480" s="70"/>
      <c r="AD480" s="28" t="e">
        <f>INDEX(※編集不可※選択項目!$P$3:$P$51,MATCH(入力例!G480&amp;入力例!H480&amp;入力例!I480,※編集不可※選択項目!$Q$3:$Q$51,0))</f>
        <v>#N/A</v>
      </c>
      <c r="AE480" s="28" t="str">
        <f>IF(I480&lt;&gt;"該当なし","",
IF(G480&amp;H480=※編集不可※選択項目!$J$3,VLOOKUP(入力例!U480,※編集不可※選択項目!$N$2:$P$13,3,TRUE),
IF(G480&amp;H480=※編集不可※選択項目!$J$15,VLOOKUP(入力例!U480,※編集不可※選択項目!$N$14:$P$25,3,TRUE),
IF(G480&amp;H480=※編集不可※選択項目!$J$27,VLOOKUP(入力例!U480,※編集不可※選択項目!$N$26:$P$41,3,TRUE),
IF(G480&amp;H480=※編集不可※選択項目!$J$43,VLOOKUP(入力例!U480,※編集不可※選択項目!$N$42:$P$46,3,TRUE),
IF(G480&amp;H480=※編集不可※選択項目!$J$48,VLOOKUP(入力例!U480,※編集不可※選択項目!$N$48:$P$51,3,TRUE),""))))))</f>
        <v/>
      </c>
      <c r="AF480" s="29" t="e">
        <f>VLOOKUP(Y480&amp;G480&amp;H480,※編集不可※選択項目!U:V,2,FALSE)</f>
        <v>#N/A</v>
      </c>
      <c r="AG480" s="28" t="str">
        <f t="shared" si="106"/>
        <v/>
      </c>
      <c r="AH480" s="29" t="str">
        <f t="shared" si="99"/>
        <v/>
      </c>
      <c r="AI480" s="197"/>
      <c r="AJ480" s="197"/>
      <c r="AK480" s="198"/>
      <c r="AL480" s="152">
        <f t="shared" si="107"/>
        <v>0</v>
      </c>
      <c r="AM480" s="152">
        <f t="shared" si="108"/>
        <v>0</v>
      </c>
      <c r="AN480" s="152">
        <f t="shared" si="101"/>
        <v>0</v>
      </c>
      <c r="AO480" s="152" t="str">
        <f t="shared" si="109"/>
        <v/>
      </c>
      <c r="AP480" s="209">
        <f t="shared" si="110"/>
        <v>0</v>
      </c>
      <c r="AQ480" s="209">
        <f t="shared" si="111"/>
        <v>0</v>
      </c>
    </row>
    <row r="481" spans="1:43" s="29" customFormat="1" ht="25" customHeight="1">
      <c r="A481" s="201">
        <f t="shared" si="102"/>
        <v>470</v>
      </c>
      <c r="B481" s="49" t="str">
        <f t="shared" si="100"/>
        <v/>
      </c>
      <c r="C481" s="201"/>
      <c r="D481" s="45" t="str">
        <f t="shared" si="103"/>
        <v/>
      </c>
      <c r="E481" s="45" t="str">
        <f t="shared" si="104"/>
        <v/>
      </c>
      <c r="F481" s="195"/>
      <c r="G481" s="202"/>
      <c r="H481" s="195"/>
      <c r="I481" s="45" t="str">
        <f>IF(OR(G481="",H481="",U481=""),"",IFERROR(VLOOKUP(G481&amp;H481&amp;U481,※編集不可※選択項目!$K$3:$P$51,5,FALSE),"該当なし"))</f>
        <v/>
      </c>
      <c r="J481" s="203"/>
      <c r="K481" s="195"/>
      <c r="L481" s="45" t="str">
        <f t="shared" si="112"/>
        <v/>
      </c>
      <c r="M481" s="195"/>
      <c r="N481" s="195"/>
      <c r="O481" s="45"/>
      <c r="P481" s="45"/>
      <c r="Q481" s="45"/>
      <c r="R481" s="45"/>
      <c r="S481" s="46" t="str">
        <f t="shared" si="105"/>
        <v/>
      </c>
      <c r="T481" s="204"/>
      <c r="U481" s="205"/>
      <c r="V481" s="206"/>
      <c r="W481" s="205"/>
      <c r="X481" s="206"/>
      <c r="Y481" s="195"/>
      <c r="Z481" s="207"/>
      <c r="AA481" s="203"/>
      <c r="AB481" s="208"/>
      <c r="AC481" s="70"/>
      <c r="AD481" s="28" t="e">
        <f>INDEX(※編集不可※選択項目!$P$3:$P$51,MATCH(入力例!G481&amp;入力例!H481&amp;入力例!I481,※編集不可※選択項目!$Q$3:$Q$51,0))</f>
        <v>#N/A</v>
      </c>
      <c r="AE481" s="28" t="str">
        <f>IF(I481&lt;&gt;"該当なし","",
IF(G481&amp;H481=※編集不可※選択項目!$J$3,VLOOKUP(入力例!U481,※編集不可※選択項目!$N$2:$P$13,3,TRUE),
IF(G481&amp;H481=※編集不可※選択項目!$J$15,VLOOKUP(入力例!U481,※編集不可※選択項目!$N$14:$P$25,3,TRUE),
IF(G481&amp;H481=※編集不可※選択項目!$J$27,VLOOKUP(入力例!U481,※編集不可※選択項目!$N$26:$P$41,3,TRUE),
IF(G481&amp;H481=※編集不可※選択項目!$J$43,VLOOKUP(入力例!U481,※編集不可※選択項目!$N$42:$P$46,3,TRUE),
IF(G481&amp;H481=※編集不可※選択項目!$J$48,VLOOKUP(入力例!U481,※編集不可※選択項目!$N$48:$P$51,3,TRUE),""))))))</f>
        <v/>
      </c>
      <c r="AF481" s="29" t="e">
        <f>VLOOKUP(Y481&amp;G481&amp;H481,※編集不可※選択項目!U:V,2,FALSE)</f>
        <v>#N/A</v>
      </c>
      <c r="AG481" s="28" t="str">
        <f t="shared" si="106"/>
        <v/>
      </c>
      <c r="AH481" s="29" t="str">
        <f t="shared" si="99"/>
        <v/>
      </c>
      <c r="AI481" s="197"/>
      <c r="AJ481" s="197"/>
      <c r="AK481" s="198"/>
      <c r="AL481" s="152">
        <f t="shared" si="107"/>
        <v>0</v>
      </c>
      <c r="AM481" s="152">
        <f t="shared" si="108"/>
        <v>0</v>
      </c>
      <c r="AN481" s="152">
        <f t="shared" si="101"/>
        <v>0</v>
      </c>
      <c r="AO481" s="152" t="str">
        <f t="shared" si="109"/>
        <v/>
      </c>
      <c r="AP481" s="209">
        <f t="shared" si="110"/>
        <v>0</v>
      </c>
      <c r="AQ481" s="209">
        <f t="shared" si="111"/>
        <v>0</v>
      </c>
    </row>
    <row r="482" spans="1:43" s="29" customFormat="1" ht="25" customHeight="1">
      <c r="A482" s="201">
        <f t="shared" si="102"/>
        <v>471</v>
      </c>
      <c r="B482" s="49" t="str">
        <f t="shared" si="100"/>
        <v/>
      </c>
      <c r="C482" s="201"/>
      <c r="D482" s="45" t="str">
        <f t="shared" si="103"/>
        <v/>
      </c>
      <c r="E482" s="45" t="str">
        <f t="shared" si="104"/>
        <v/>
      </c>
      <c r="F482" s="195"/>
      <c r="G482" s="202"/>
      <c r="H482" s="195"/>
      <c r="I482" s="45" t="str">
        <f>IF(OR(G482="",H482="",U482=""),"",IFERROR(VLOOKUP(G482&amp;H482&amp;U482,※編集不可※選択項目!$K$3:$P$51,5,FALSE),"該当なし"))</f>
        <v/>
      </c>
      <c r="J482" s="203"/>
      <c r="K482" s="195"/>
      <c r="L482" s="45" t="str">
        <f t="shared" si="112"/>
        <v/>
      </c>
      <c r="M482" s="195"/>
      <c r="N482" s="195"/>
      <c r="O482" s="45"/>
      <c r="P482" s="45"/>
      <c r="Q482" s="45"/>
      <c r="R482" s="45"/>
      <c r="S482" s="46" t="str">
        <f t="shared" si="105"/>
        <v/>
      </c>
      <c r="T482" s="204"/>
      <c r="U482" s="205"/>
      <c r="V482" s="206"/>
      <c r="W482" s="205"/>
      <c r="X482" s="206"/>
      <c r="Y482" s="195"/>
      <c r="Z482" s="207"/>
      <c r="AA482" s="203"/>
      <c r="AB482" s="208"/>
      <c r="AC482" s="70"/>
      <c r="AD482" s="28" t="e">
        <f>INDEX(※編集不可※選択項目!$P$3:$P$51,MATCH(入力例!G482&amp;入力例!H482&amp;入力例!I482,※編集不可※選択項目!$Q$3:$Q$51,0))</f>
        <v>#N/A</v>
      </c>
      <c r="AE482" s="28" t="str">
        <f>IF(I482&lt;&gt;"該当なし","",
IF(G482&amp;H482=※編集不可※選択項目!$J$3,VLOOKUP(入力例!U482,※編集不可※選択項目!$N$2:$P$13,3,TRUE),
IF(G482&amp;H482=※編集不可※選択項目!$J$15,VLOOKUP(入力例!U482,※編集不可※選択項目!$N$14:$P$25,3,TRUE),
IF(G482&amp;H482=※編集不可※選択項目!$J$27,VLOOKUP(入力例!U482,※編集不可※選択項目!$N$26:$P$41,3,TRUE),
IF(G482&amp;H482=※編集不可※選択項目!$J$43,VLOOKUP(入力例!U482,※編集不可※選択項目!$N$42:$P$46,3,TRUE),
IF(G482&amp;H482=※編集不可※選択項目!$J$48,VLOOKUP(入力例!U482,※編集不可※選択項目!$N$48:$P$51,3,TRUE),""))))))</f>
        <v/>
      </c>
      <c r="AF482" s="29" t="e">
        <f>VLOOKUP(Y482&amp;G482&amp;H482,※編集不可※選択項目!U:V,2,FALSE)</f>
        <v>#N/A</v>
      </c>
      <c r="AG482" s="28" t="str">
        <f t="shared" si="106"/>
        <v/>
      </c>
      <c r="AH482" s="29" t="str">
        <f t="shared" si="99"/>
        <v/>
      </c>
      <c r="AI482" s="197"/>
      <c r="AJ482" s="197"/>
      <c r="AK482" s="198"/>
      <c r="AL482" s="152">
        <f t="shared" si="107"/>
        <v>0</v>
      </c>
      <c r="AM482" s="152">
        <f t="shared" si="108"/>
        <v>0</v>
      </c>
      <c r="AN482" s="152">
        <f t="shared" si="101"/>
        <v>0</v>
      </c>
      <c r="AO482" s="152" t="str">
        <f t="shared" si="109"/>
        <v/>
      </c>
      <c r="AP482" s="209">
        <f t="shared" si="110"/>
        <v>0</v>
      </c>
      <c r="AQ482" s="209">
        <f t="shared" si="111"/>
        <v>0</v>
      </c>
    </row>
    <row r="483" spans="1:43" s="29" customFormat="1" ht="25" customHeight="1">
      <c r="A483" s="201">
        <f t="shared" si="102"/>
        <v>472</v>
      </c>
      <c r="B483" s="49" t="str">
        <f t="shared" si="100"/>
        <v/>
      </c>
      <c r="C483" s="201"/>
      <c r="D483" s="45" t="str">
        <f t="shared" si="103"/>
        <v/>
      </c>
      <c r="E483" s="45" t="str">
        <f t="shared" si="104"/>
        <v/>
      </c>
      <c r="F483" s="195"/>
      <c r="G483" s="202"/>
      <c r="H483" s="195"/>
      <c r="I483" s="45" t="str">
        <f>IF(OR(G483="",H483="",U483=""),"",IFERROR(VLOOKUP(G483&amp;H483&amp;U483,※編集不可※選択項目!$K$3:$P$51,5,FALSE),"該当なし"))</f>
        <v/>
      </c>
      <c r="J483" s="203"/>
      <c r="K483" s="195"/>
      <c r="L483" s="45" t="str">
        <f t="shared" si="112"/>
        <v/>
      </c>
      <c r="M483" s="195"/>
      <c r="N483" s="195"/>
      <c r="O483" s="45"/>
      <c r="P483" s="45"/>
      <c r="Q483" s="45"/>
      <c r="R483" s="45"/>
      <c r="S483" s="46" t="str">
        <f t="shared" si="105"/>
        <v/>
      </c>
      <c r="T483" s="204"/>
      <c r="U483" s="205"/>
      <c r="V483" s="206"/>
      <c r="W483" s="205"/>
      <c r="X483" s="206"/>
      <c r="Y483" s="195"/>
      <c r="Z483" s="207"/>
      <c r="AA483" s="203"/>
      <c r="AB483" s="208"/>
      <c r="AC483" s="70"/>
      <c r="AD483" s="28" t="e">
        <f>INDEX(※編集不可※選択項目!$P$3:$P$51,MATCH(入力例!G483&amp;入力例!H483&amp;入力例!I483,※編集不可※選択項目!$Q$3:$Q$51,0))</f>
        <v>#N/A</v>
      </c>
      <c r="AE483" s="28" t="str">
        <f>IF(I483&lt;&gt;"該当なし","",
IF(G483&amp;H483=※編集不可※選択項目!$J$3,VLOOKUP(入力例!U483,※編集不可※選択項目!$N$2:$P$13,3,TRUE),
IF(G483&amp;H483=※編集不可※選択項目!$J$15,VLOOKUP(入力例!U483,※編集不可※選択項目!$N$14:$P$25,3,TRUE),
IF(G483&amp;H483=※編集不可※選択項目!$J$27,VLOOKUP(入力例!U483,※編集不可※選択項目!$N$26:$P$41,3,TRUE),
IF(G483&amp;H483=※編集不可※選択項目!$J$43,VLOOKUP(入力例!U483,※編集不可※選択項目!$N$42:$P$46,3,TRUE),
IF(G483&amp;H483=※編集不可※選択項目!$J$48,VLOOKUP(入力例!U483,※編集不可※選択項目!$N$48:$P$51,3,TRUE),""))))))</f>
        <v/>
      </c>
      <c r="AF483" s="29" t="e">
        <f>VLOOKUP(Y483&amp;G483&amp;H483,※編集不可※選択項目!U:V,2,FALSE)</f>
        <v>#N/A</v>
      </c>
      <c r="AG483" s="28" t="str">
        <f t="shared" si="106"/>
        <v/>
      </c>
      <c r="AH483" s="29" t="str">
        <f t="shared" si="99"/>
        <v/>
      </c>
      <c r="AI483" s="197"/>
      <c r="AJ483" s="197"/>
      <c r="AK483" s="198"/>
      <c r="AL483" s="152">
        <f t="shared" si="107"/>
        <v>0</v>
      </c>
      <c r="AM483" s="152">
        <f t="shared" si="108"/>
        <v>0</v>
      </c>
      <c r="AN483" s="152">
        <f t="shared" si="101"/>
        <v>0</v>
      </c>
      <c r="AO483" s="152" t="str">
        <f t="shared" si="109"/>
        <v/>
      </c>
      <c r="AP483" s="209">
        <f t="shared" si="110"/>
        <v>0</v>
      </c>
      <c r="AQ483" s="209">
        <f t="shared" si="111"/>
        <v>0</v>
      </c>
    </row>
    <row r="484" spans="1:43" s="29" customFormat="1" ht="25" customHeight="1">
      <c r="A484" s="201">
        <f t="shared" si="102"/>
        <v>473</v>
      </c>
      <c r="B484" s="49" t="str">
        <f t="shared" si="100"/>
        <v/>
      </c>
      <c r="C484" s="201"/>
      <c r="D484" s="45" t="str">
        <f t="shared" si="103"/>
        <v/>
      </c>
      <c r="E484" s="45" t="str">
        <f t="shared" si="104"/>
        <v/>
      </c>
      <c r="F484" s="195"/>
      <c r="G484" s="202"/>
      <c r="H484" s="195"/>
      <c r="I484" s="45" t="str">
        <f>IF(OR(G484="",H484="",U484=""),"",IFERROR(VLOOKUP(G484&amp;H484&amp;U484,※編集不可※選択項目!$K$3:$P$51,5,FALSE),"該当なし"))</f>
        <v/>
      </c>
      <c r="J484" s="203"/>
      <c r="K484" s="195"/>
      <c r="L484" s="45" t="str">
        <f t="shared" si="112"/>
        <v/>
      </c>
      <c r="M484" s="195"/>
      <c r="N484" s="195"/>
      <c r="O484" s="45"/>
      <c r="P484" s="45"/>
      <c r="Q484" s="45"/>
      <c r="R484" s="45"/>
      <c r="S484" s="46" t="str">
        <f t="shared" si="105"/>
        <v/>
      </c>
      <c r="T484" s="204"/>
      <c r="U484" s="205"/>
      <c r="V484" s="206"/>
      <c r="W484" s="205"/>
      <c r="X484" s="206"/>
      <c r="Y484" s="195"/>
      <c r="Z484" s="207"/>
      <c r="AA484" s="203"/>
      <c r="AB484" s="208"/>
      <c r="AC484" s="70"/>
      <c r="AD484" s="28" t="e">
        <f>INDEX(※編集不可※選択項目!$P$3:$P$51,MATCH(入力例!G484&amp;入力例!H484&amp;入力例!I484,※編集不可※選択項目!$Q$3:$Q$51,0))</f>
        <v>#N/A</v>
      </c>
      <c r="AE484" s="28" t="str">
        <f>IF(I484&lt;&gt;"該当なし","",
IF(G484&amp;H484=※編集不可※選択項目!$J$3,VLOOKUP(入力例!U484,※編集不可※選択項目!$N$2:$P$13,3,TRUE),
IF(G484&amp;H484=※編集不可※選択項目!$J$15,VLOOKUP(入力例!U484,※編集不可※選択項目!$N$14:$P$25,3,TRUE),
IF(G484&amp;H484=※編集不可※選択項目!$J$27,VLOOKUP(入力例!U484,※編集不可※選択項目!$N$26:$P$41,3,TRUE),
IF(G484&amp;H484=※編集不可※選択項目!$J$43,VLOOKUP(入力例!U484,※編集不可※選択項目!$N$42:$P$46,3,TRUE),
IF(G484&amp;H484=※編集不可※選択項目!$J$48,VLOOKUP(入力例!U484,※編集不可※選択項目!$N$48:$P$51,3,TRUE),""))))))</f>
        <v/>
      </c>
      <c r="AF484" s="29" t="e">
        <f>VLOOKUP(Y484&amp;G484&amp;H484,※編集不可※選択項目!U:V,2,FALSE)</f>
        <v>#N/A</v>
      </c>
      <c r="AG484" s="28" t="str">
        <f t="shared" si="106"/>
        <v/>
      </c>
      <c r="AH484" s="29" t="str">
        <f t="shared" si="99"/>
        <v/>
      </c>
      <c r="AI484" s="197"/>
      <c r="AJ484" s="197"/>
      <c r="AK484" s="198"/>
      <c r="AL484" s="152">
        <f t="shared" si="107"/>
        <v>0</v>
      </c>
      <c r="AM484" s="152">
        <f t="shared" si="108"/>
        <v>0</v>
      </c>
      <c r="AN484" s="152">
        <f t="shared" si="101"/>
        <v>0</v>
      </c>
      <c r="AO484" s="152" t="str">
        <f t="shared" si="109"/>
        <v/>
      </c>
      <c r="AP484" s="209">
        <f t="shared" si="110"/>
        <v>0</v>
      </c>
      <c r="AQ484" s="209">
        <f t="shared" si="111"/>
        <v>0</v>
      </c>
    </row>
    <row r="485" spans="1:43" s="29" customFormat="1" ht="25" customHeight="1">
      <c r="A485" s="201">
        <f t="shared" si="102"/>
        <v>474</v>
      </c>
      <c r="B485" s="49" t="str">
        <f t="shared" si="100"/>
        <v/>
      </c>
      <c r="C485" s="201"/>
      <c r="D485" s="45" t="str">
        <f t="shared" si="103"/>
        <v/>
      </c>
      <c r="E485" s="45" t="str">
        <f t="shared" si="104"/>
        <v/>
      </c>
      <c r="F485" s="195"/>
      <c r="G485" s="202"/>
      <c r="H485" s="195"/>
      <c r="I485" s="45" t="str">
        <f>IF(OR(G485="",H485="",U485=""),"",IFERROR(VLOOKUP(G485&amp;H485&amp;U485,※編集不可※選択項目!$K$3:$P$51,5,FALSE),"該当なし"))</f>
        <v/>
      </c>
      <c r="J485" s="203"/>
      <c r="K485" s="195"/>
      <c r="L485" s="45" t="str">
        <f t="shared" si="112"/>
        <v/>
      </c>
      <c r="M485" s="195"/>
      <c r="N485" s="195"/>
      <c r="O485" s="45"/>
      <c r="P485" s="45"/>
      <c r="Q485" s="45"/>
      <c r="R485" s="45"/>
      <c r="S485" s="46" t="str">
        <f t="shared" si="105"/>
        <v/>
      </c>
      <c r="T485" s="204"/>
      <c r="U485" s="205"/>
      <c r="V485" s="206"/>
      <c r="W485" s="205"/>
      <c r="X485" s="206"/>
      <c r="Y485" s="195"/>
      <c r="Z485" s="207"/>
      <c r="AA485" s="203"/>
      <c r="AB485" s="208"/>
      <c r="AC485" s="70"/>
      <c r="AD485" s="28" t="e">
        <f>INDEX(※編集不可※選択項目!$P$3:$P$51,MATCH(入力例!G485&amp;入力例!H485&amp;入力例!I485,※編集不可※選択項目!$Q$3:$Q$51,0))</f>
        <v>#N/A</v>
      </c>
      <c r="AE485" s="28" t="str">
        <f>IF(I485&lt;&gt;"該当なし","",
IF(G485&amp;H485=※編集不可※選択項目!$J$3,VLOOKUP(入力例!U485,※編集不可※選択項目!$N$2:$P$13,3,TRUE),
IF(G485&amp;H485=※編集不可※選択項目!$J$15,VLOOKUP(入力例!U485,※編集不可※選択項目!$N$14:$P$25,3,TRUE),
IF(G485&amp;H485=※編集不可※選択項目!$J$27,VLOOKUP(入力例!U485,※編集不可※選択項目!$N$26:$P$41,3,TRUE),
IF(G485&amp;H485=※編集不可※選択項目!$J$43,VLOOKUP(入力例!U485,※編集不可※選択項目!$N$42:$P$46,3,TRUE),
IF(G485&amp;H485=※編集不可※選択項目!$J$48,VLOOKUP(入力例!U485,※編集不可※選択項目!$N$48:$P$51,3,TRUE),""))))))</f>
        <v/>
      </c>
      <c r="AF485" s="29" t="e">
        <f>VLOOKUP(Y485&amp;G485&amp;H485,※編集不可※選択項目!U:V,2,FALSE)</f>
        <v>#N/A</v>
      </c>
      <c r="AG485" s="28" t="str">
        <f t="shared" si="106"/>
        <v/>
      </c>
      <c r="AH485" s="29" t="str">
        <f t="shared" si="99"/>
        <v/>
      </c>
      <c r="AI485" s="197"/>
      <c r="AJ485" s="197"/>
      <c r="AK485" s="198"/>
      <c r="AL485" s="152">
        <f t="shared" si="107"/>
        <v>0</v>
      </c>
      <c r="AM485" s="152">
        <f t="shared" si="108"/>
        <v>0</v>
      </c>
      <c r="AN485" s="152">
        <f t="shared" si="101"/>
        <v>0</v>
      </c>
      <c r="AO485" s="152" t="str">
        <f t="shared" si="109"/>
        <v/>
      </c>
      <c r="AP485" s="209">
        <f t="shared" si="110"/>
        <v>0</v>
      </c>
      <c r="AQ485" s="209">
        <f t="shared" si="111"/>
        <v>0</v>
      </c>
    </row>
    <row r="486" spans="1:43" s="29" customFormat="1" ht="25" customHeight="1">
      <c r="A486" s="201">
        <f t="shared" si="102"/>
        <v>475</v>
      </c>
      <c r="B486" s="49" t="str">
        <f t="shared" si="100"/>
        <v/>
      </c>
      <c r="C486" s="201"/>
      <c r="D486" s="45" t="str">
        <f t="shared" si="103"/>
        <v/>
      </c>
      <c r="E486" s="45" t="str">
        <f t="shared" si="104"/>
        <v/>
      </c>
      <c r="F486" s="195"/>
      <c r="G486" s="202"/>
      <c r="H486" s="195"/>
      <c r="I486" s="45" t="str">
        <f>IF(OR(G486="",H486="",U486=""),"",IFERROR(VLOOKUP(G486&amp;H486&amp;U486,※編集不可※選択項目!$K$3:$P$51,5,FALSE),"該当なし"))</f>
        <v/>
      </c>
      <c r="J486" s="203"/>
      <c r="K486" s="195"/>
      <c r="L486" s="45" t="str">
        <f t="shared" si="112"/>
        <v/>
      </c>
      <c r="M486" s="195"/>
      <c r="N486" s="195"/>
      <c r="O486" s="45"/>
      <c r="P486" s="45"/>
      <c r="Q486" s="45"/>
      <c r="R486" s="45"/>
      <c r="S486" s="46" t="str">
        <f t="shared" si="105"/>
        <v/>
      </c>
      <c r="T486" s="204"/>
      <c r="U486" s="205"/>
      <c r="V486" s="206"/>
      <c r="W486" s="205"/>
      <c r="X486" s="206"/>
      <c r="Y486" s="195"/>
      <c r="Z486" s="207"/>
      <c r="AA486" s="203"/>
      <c r="AB486" s="208"/>
      <c r="AC486" s="70"/>
      <c r="AD486" s="28" t="e">
        <f>INDEX(※編集不可※選択項目!$P$3:$P$51,MATCH(入力例!G486&amp;入力例!H486&amp;入力例!I486,※編集不可※選択項目!$Q$3:$Q$51,0))</f>
        <v>#N/A</v>
      </c>
      <c r="AE486" s="28" t="str">
        <f>IF(I486&lt;&gt;"該当なし","",
IF(G486&amp;H486=※編集不可※選択項目!$J$3,VLOOKUP(入力例!U486,※編集不可※選択項目!$N$2:$P$13,3,TRUE),
IF(G486&amp;H486=※編集不可※選択項目!$J$15,VLOOKUP(入力例!U486,※編集不可※選択項目!$N$14:$P$25,3,TRUE),
IF(G486&amp;H486=※編集不可※選択項目!$J$27,VLOOKUP(入力例!U486,※編集不可※選択項目!$N$26:$P$41,3,TRUE),
IF(G486&amp;H486=※編集不可※選択項目!$J$43,VLOOKUP(入力例!U486,※編集不可※選択項目!$N$42:$P$46,3,TRUE),
IF(G486&amp;H486=※編集不可※選択項目!$J$48,VLOOKUP(入力例!U486,※編集不可※選択項目!$N$48:$P$51,3,TRUE),""))))))</f>
        <v/>
      </c>
      <c r="AF486" s="29" t="e">
        <f>VLOOKUP(Y486&amp;G486&amp;H486,※編集不可※選択項目!U:V,2,FALSE)</f>
        <v>#N/A</v>
      </c>
      <c r="AG486" s="28" t="str">
        <f t="shared" si="106"/>
        <v/>
      </c>
      <c r="AH486" s="29" t="str">
        <f t="shared" si="99"/>
        <v/>
      </c>
      <c r="AI486" s="197"/>
      <c r="AJ486" s="197"/>
      <c r="AK486" s="198"/>
      <c r="AL486" s="152">
        <f t="shared" si="107"/>
        <v>0</v>
      </c>
      <c r="AM486" s="152">
        <f t="shared" si="108"/>
        <v>0</v>
      </c>
      <c r="AN486" s="152">
        <f t="shared" si="101"/>
        <v>0</v>
      </c>
      <c r="AO486" s="152" t="str">
        <f t="shared" si="109"/>
        <v/>
      </c>
      <c r="AP486" s="209">
        <f t="shared" si="110"/>
        <v>0</v>
      </c>
      <c r="AQ486" s="209">
        <f t="shared" si="111"/>
        <v>0</v>
      </c>
    </row>
    <row r="487" spans="1:43" s="29" customFormat="1" ht="25" customHeight="1">
      <c r="A487" s="201">
        <f t="shared" si="102"/>
        <v>476</v>
      </c>
      <c r="B487" s="49" t="str">
        <f t="shared" si="100"/>
        <v/>
      </c>
      <c r="C487" s="201"/>
      <c r="D487" s="45" t="str">
        <f t="shared" si="103"/>
        <v/>
      </c>
      <c r="E487" s="45" t="str">
        <f t="shared" si="104"/>
        <v/>
      </c>
      <c r="F487" s="195"/>
      <c r="G487" s="202"/>
      <c r="H487" s="195"/>
      <c r="I487" s="45" t="str">
        <f>IF(OR(G487="",H487="",U487=""),"",IFERROR(VLOOKUP(G487&amp;H487&amp;U487,※編集不可※選択項目!$K$3:$P$51,5,FALSE),"該当なし"))</f>
        <v/>
      </c>
      <c r="J487" s="203"/>
      <c r="K487" s="195"/>
      <c r="L487" s="45" t="str">
        <f t="shared" si="112"/>
        <v/>
      </c>
      <c r="M487" s="195"/>
      <c r="N487" s="195"/>
      <c r="O487" s="45"/>
      <c r="P487" s="45"/>
      <c r="Q487" s="45"/>
      <c r="R487" s="45"/>
      <c r="S487" s="46" t="str">
        <f t="shared" si="105"/>
        <v/>
      </c>
      <c r="T487" s="204"/>
      <c r="U487" s="205"/>
      <c r="V487" s="206"/>
      <c r="W487" s="205"/>
      <c r="X487" s="206"/>
      <c r="Y487" s="195"/>
      <c r="Z487" s="207"/>
      <c r="AA487" s="203"/>
      <c r="AB487" s="208"/>
      <c r="AC487" s="70"/>
      <c r="AD487" s="28" t="e">
        <f>INDEX(※編集不可※選択項目!$P$3:$P$51,MATCH(入力例!G487&amp;入力例!H487&amp;入力例!I487,※編集不可※選択項目!$Q$3:$Q$51,0))</f>
        <v>#N/A</v>
      </c>
      <c r="AE487" s="28" t="str">
        <f>IF(I487&lt;&gt;"該当なし","",
IF(G487&amp;H487=※編集不可※選択項目!$J$3,VLOOKUP(入力例!U487,※編集不可※選択項目!$N$2:$P$13,3,TRUE),
IF(G487&amp;H487=※編集不可※選択項目!$J$15,VLOOKUP(入力例!U487,※編集不可※選択項目!$N$14:$P$25,3,TRUE),
IF(G487&amp;H487=※編集不可※選択項目!$J$27,VLOOKUP(入力例!U487,※編集不可※選択項目!$N$26:$P$41,3,TRUE),
IF(G487&amp;H487=※編集不可※選択項目!$J$43,VLOOKUP(入力例!U487,※編集不可※選択項目!$N$42:$P$46,3,TRUE),
IF(G487&amp;H487=※編集不可※選択項目!$J$48,VLOOKUP(入力例!U487,※編集不可※選択項目!$N$48:$P$51,3,TRUE),""))))))</f>
        <v/>
      </c>
      <c r="AF487" s="29" t="e">
        <f>VLOOKUP(Y487&amp;G487&amp;H487,※編集不可※選択項目!U:V,2,FALSE)</f>
        <v>#N/A</v>
      </c>
      <c r="AG487" s="28" t="str">
        <f t="shared" si="106"/>
        <v/>
      </c>
      <c r="AH487" s="29" t="str">
        <f t="shared" si="99"/>
        <v/>
      </c>
      <c r="AI487" s="197"/>
      <c r="AJ487" s="197"/>
      <c r="AK487" s="198"/>
      <c r="AL487" s="152">
        <f t="shared" si="107"/>
        <v>0</v>
      </c>
      <c r="AM487" s="152">
        <f t="shared" si="108"/>
        <v>0</v>
      </c>
      <c r="AN487" s="152">
        <f t="shared" si="101"/>
        <v>0</v>
      </c>
      <c r="AO487" s="152" t="str">
        <f t="shared" si="109"/>
        <v/>
      </c>
      <c r="AP487" s="209">
        <f t="shared" si="110"/>
        <v>0</v>
      </c>
      <c r="AQ487" s="209">
        <f t="shared" si="111"/>
        <v>0</v>
      </c>
    </row>
    <row r="488" spans="1:43" s="29" customFormat="1" ht="25" customHeight="1">
      <c r="A488" s="201">
        <f t="shared" si="102"/>
        <v>477</v>
      </c>
      <c r="B488" s="49" t="str">
        <f t="shared" si="100"/>
        <v/>
      </c>
      <c r="C488" s="201"/>
      <c r="D488" s="45" t="str">
        <f t="shared" si="103"/>
        <v/>
      </c>
      <c r="E488" s="45" t="str">
        <f t="shared" si="104"/>
        <v/>
      </c>
      <c r="F488" s="195"/>
      <c r="G488" s="202"/>
      <c r="H488" s="195"/>
      <c r="I488" s="45" t="str">
        <f>IF(OR(G488="",H488="",U488=""),"",IFERROR(VLOOKUP(G488&amp;H488&amp;U488,※編集不可※選択項目!$K$3:$P$51,5,FALSE),"該当なし"))</f>
        <v/>
      </c>
      <c r="J488" s="203"/>
      <c r="K488" s="195"/>
      <c r="L488" s="45" t="str">
        <f t="shared" si="112"/>
        <v/>
      </c>
      <c r="M488" s="195"/>
      <c r="N488" s="195"/>
      <c r="O488" s="45"/>
      <c r="P488" s="45"/>
      <c r="Q488" s="45"/>
      <c r="R488" s="45"/>
      <c r="S488" s="46" t="str">
        <f t="shared" si="105"/>
        <v/>
      </c>
      <c r="T488" s="204"/>
      <c r="U488" s="205"/>
      <c r="V488" s="206"/>
      <c r="W488" s="205"/>
      <c r="X488" s="206"/>
      <c r="Y488" s="195"/>
      <c r="Z488" s="207"/>
      <c r="AA488" s="203"/>
      <c r="AB488" s="208"/>
      <c r="AC488" s="70"/>
      <c r="AD488" s="28" t="e">
        <f>INDEX(※編集不可※選択項目!$P$3:$P$51,MATCH(入力例!G488&amp;入力例!H488&amp;入力例!I488,※編集不可※選択項目!$Q$3:$Q$51,0))</f>
        <v>#N/A</v>
      </c>
      <c r="AE488" s="28" t="str">
        <f>IF(I488&lt;&gt;"該当なし","",
IF(G488&amp;H488=※編集不可※選択項目!$J$3,VLOOKUP(入力例!U488,※編集不可※選択項目!$N$2:$P$13,3,TRUE),
IF(G488&amp;H488=※編集不可※選択項目!$J$15,VLOOKUP(入力例!U488,※編集不可※選択項目!$N$14:$P$25,3,TRUE),
IF(G488&amp;H488=※編集不可※選択項目!$J$27,VLOOKUP(入力例!U488,※編集不可※選択項目!$N$26:$P$41,3,TRUE),
IF(G488&amp;H488=※編集不可※選択項目!$J$43,VLOOKUP(入力例!U488,※編集不可※選択項目!$N$42:$P$46,3,TRUE),
IF(G488&amp;H488=※編集不可※選択項目!$J$48,VLOOKUP(入力例!U488,※編集不可※選択項目!$N$48:$P$51,3,TRUE),""))))))</f>
        <v/>
      </c>
      <c r="AF488" s="29" t="e">
        <f>VLOOKUP(Y488&amp;G488&amp;H488,※編集不可※選択項目!U:V,2,FALSE)</f>
        <v>#N/A</v>
      </c>
      <c r="AG488" s="28" t="str">
        <f t="shared" si="106"/>
        <v/>
      </c>
      <c r="AH488" s="29" t="str">
        <f t="shared" si="99"/>
        <v/>
      </c>
      <c r="AI488" s="197"/>
      <c r="AJ488" s="197"/>
      <c r="AK488" s="198"/>
      <c r="AL488" s="152">
        <f t="shared" si="107"/>
        <v>0</v>
      </c>
      <c r="AM488" s="152">
        <f t="shared" si="108"/>
        <v>0</v>
      </c>
      <c r="AN488" s="152">
        <f t="shared" si="101"/>
        <v>0</v>
      </c>
      <c r="AO488" s="152" t="str">
        <f t="shared" si="109"/>
        <v/>
      </c>
      <c r="AP488" s="209">
        <f t="shared" si="110"/>
        <v>0</v>
      </c>
      <c r="AQ488" s="209">
        <f t="shared" si="111"/>
        <v>0</v>
      </c>
    </row>
    <row r="489" spans="1:43" s="29" customFormat="1" ht="25" customHeight="1">
      <c r="A489" s="201">
        <f t="shared" si="102"/>
        <v>478</v>
      </c>
      <c r="B489" s="49" t="str">
        <f t="shared" si="100"/>
        <v/>
      </c>
      <c r="C489" s="201"/>
      <c r="D489" s="45" t="str">
        <f t="shared" si="103"/>
        <v/>
      </c>
      <c r="E489" s="45" t="str">
        <f t="shared" si="104"/>
        <v/>
      </c>
      <c r="F489" s="195"/>
      <c r="G489" s="202"/>
      <c r="H489" s="195"/>
      <c r="I489" s="45" t="str">
        <f>IF(OR(G489="",H489="",U489=""),"",IFERROR(VLOOKUP(G489&amp;H489&amp;U489,※編集不可※選択項目!$K$3:$P$51,5,FALSE),"該当なし"))</f>
        <v/>
      </c>
      <c r="J489" s="203"/>
      <c r="K489" s="195"/>
      <c r="L489" s="45" t="str">
        <f t="shared" si="112"/>
        <v/>
      </c>
      <c r="M489" s="195"/>
      <c r="N489" s="195"/>
      <c r="O489" s="45"/>
      <c r="P489" s="45"/>
      <c r="Q489" s="45"/>
      <c r="R489" s="45"/>
      <c r="S489" s="46" t="str">
        <f t="shared" si="105"/>
        <v/>
      </c>
      <c r="T489" s="204"/>
      <c r="U489" s="205"/>
      <c r="V489" s="206"/>
      <c r="W489" s="205"/>
      <c r="X489" s="206"/>
      <c r="Y489" s="195"/>
      <c r="Z489" s="207"/>
      <c r="AA489" s="203"/>
      <c r="AB489" s="208"/>
      <c r="AC489" s="70"/>
      <c r="AD489" s="28" t="e">
        <f>INDEX(※編集不可※選択項目!$P$3:$P$51,MATCH(入力例!G489&amp;入力例!H489&amp;入力例!I489,※編集不可※選択項目!$Q$3:$Q$51,0))</f>
        <v>#N/A</v>
      </c>
      <c r="AE489" s="28" t="str">
        <f>IF(I489&lt;&gt;"該当なし","",
IF(G489&amp;H489=※編集不可※選択項目!$J$3,VLOOKUP(入力例!U489,※編集不可※選択項目!$N$2:$P$13,3,TRUE),
IF(G489&amp;H489=※編集不可※選択項目!$J$15,VLOOKUP(入力例!U489,※編集不可※選択項目!$N$14:$P$25,3,TRUE),
IF(G489&amp;H489=※編集不可※選択項目!$J$27,VLOOKUP(入力例!U489,※編集不可※選択項目!$N$26:$P$41,3,TRUE),
IF(G489&amp;H489=※編集不可※選択項目!$J$43,VLOOKUP(入力例!U489,※編集不可※選択項目!$N$42:$P$46,3,TRUE),
IF(G489&amp;H489=※編集不可※選択項目!$J$48,VLOOKUP(入力例!U489,※編集不可※選択項目!$N$48:$P$51,3,TRUE),""))))))</f>
        <v/>
      </c>
      <c r="AF489" s="29" t="e">
        <f>VLOOKUP(Y489&amp;G489&amp;H489,※編集不可※選択項目!U:V,2,FALSE)</f>
        <v>#N/A</v>
      </c>
      <c r="AG489" s="28" t="str">
        <f t="shared" si="106"/>
        <v/>
      </c>
      <c r="AH489" s="29" t="str">
        <f t="shared" si="99"/>
        <v/>
      </c>
      <c r="AI489" s="197"/>
      <c r="AJ489" s="197"/>
      <c r="AK489" s="198"/>
      <c r="AL489" s="152">
        <f t="shared" si="107"/>
        <v>0</v>
      </c>
      <c r="AM489" s="152">
        <f t="shared" si="108"/>
        <v>0</v>
      </c>
      <c r="AN489" s="152">
        <f t="shared" si="101"/>
        <v>0</v>
      </c>
      <c r="AO489" s="152" t="str">
        <f t="shared" si="109"/>
        <v/>
      </c>
      <c r="AP489" s="209">
        <f t="shared" si="110"/>
        <v>0</v>
      </c>
      <c r="AQ489" s="209">
        <f t="shared" si="111"/>
        <v>0</v>
      </c>
    </row>
    <row r="490" spans="1:43" s="29" customFormat="1" ht="25" customHeight="1">
      <c r="A490" s="201">
        <f t="shared" si="102"/>
        <v>479</v>
      </c>
      <c r="B490" s="49" t="str">
        <f t="shared" si="100"/>
        <v/>
      </c>
      <c r="C490" s="201"/>
      <c r="D490" s="45" t="str">
        <f t="shared" si="103"/>
        <v/>
      </c>
      <c r="E490" s="45" t="str">
        <f t="shared" si="104"/>
        <v/>
      </c>
      <c r="F490" s="195"/>
      <c r="G490" s="202"/>
      <c r="H490" s="195"/>
      <c r="I490" s="45" t="str">
        <f>IF(OR(G490="",H490="",U490=""),"",IFERROR(VLOOKUP(G490&amp;H490&amp;U490,※編集不可※選択項目!$K$3:$P$51,5,FALSE),"該当なし"))</f>
        <v/>
      </c>
      <c r="J490" s="203"/>
      <c r="K490" s="195"/>
      <c r="L490" s="45" t="str">
        <f t="shared" si="112"/>
        <v/>
      </c>
      <c r="M490" s="195"/>
      <c r="N490" s="195"/>
      <c r="O490" s="45"/>
      <c r="P490" s="45"/>
      <c r="Q490" s="45"/>
      <c r="R490" s="45"/>
      <c r="S490" s="46" t="str">
        <f t="shared" si="105"/>
        <v/>
      </c>
      <c r="T490" s="204"/>
      <c r="U490" s="205"/>
      <c r="V490" s="206"/>
      <c r="W490" s="205"/>
      <c r="X490" s="206"/>
      <c r="Y490" s="195"/>
      <c r="Z490" s="207"/>
      <c r="AA490" s="203"/>
      <c r="AB490" s="208"/>
      <c r="AC490" s="70"/>
      <c r="AD490" s="28" t="e">
        <f>INDEX(※編集不可※選択項目!$P$3:$P$51,MATCH(入力例!G490&amp;入力例!H490&amp;入力例!I490,※編集不可※選択項目!$Q$3:$Q$51,0))</f>
        <v>#N/A</v>
      </c>
      <c r="AE490" s="28" t="str">
        <f>IF(I490&lt;&gt;"該当なし","",
IF(G490&amp;H490=※編集不可※選択項目!$J$3,VLOOKUP(入力例!U490,※編集不可※選択項目!$N$2:$P$13,3,TRUE),
IF(G490&amp;H490=※編集不可※選択項目!$J$15,VLOOKUP(入力例!U490,※編集不可※選択項目!$N$14:$P$25,3,TRUE),
IF(G490&amp;H490=※編集不可※選択項目!$J$27,VLOOKUP(入力例!U490,※編集不可※選択項目!$N$26:$P$41,3,TRUE),
IF(G490&amp;H490=※編集不可※選択項目!$J$43,VLOOKUP(入力例!U490,※編集不可※選択項目!$N$42:$P$46,3,TRUE),
IF(G490&amp;H490=※編集不可※選択項目!$J$48,VLOOKUP(入力例!U490,※編集不可※選択項目!$N$48:$P$51,3,TRUE),""))))))</f>
        <v/>
      </c>
      <c r="AF490" s="29" t="e">
        <f>VLOOKUP(Y490&amp;G490&amp;H490,※編集不可※選択項目!U:V,2,FALSE)</f>
        <v>#N/A</v>
      </c>
      <c r="AG490" s="28" t="str">
        <f t="shared" si="106"/>
        <v/>
      </c>
      <c r="AH490" s="29" t="str">
        <f t="shared" si="99"/>
        <v/>
      </c>
      <c r="AI490" s="197"/>
      <c r="AJ490" s="197"/>
      <c r="AK490" s="198"/>
      <c r="AL490" s="152">
        <f t="shared" si="107"/>
        <v>0</v>
      </c>
      <c r="AM490" s="152">
        <f t="shared" si="108"/>
        <v>0</v>
      </c>
      <c r="AN490" s="152">
        <f t="shared" si="101"/>
        <v>0</v>
      </c>
      <c r="AO490" s="152" t="str">
        <f t="shared" si="109"/>
        <v/>
      </c>
      <c r="AP490" s="209">
        <f t="shared" si="110"/>
        <v>0</v>
      </c>
      <c r="AQ490" s="209">
        <f t="shared" si="111"/>
        <v>0</v>
      </c>
    </row>
    <row r="491" spans="1:43" s="29" customFormat="1" ht="25" customHeight="1">
      <c r="A491" s="201">
        <f t="shared" si="102"/>
        <v>480</v>
      </c>
      <c r="B491" s="49" t="str">
        <f t="shared" si="100"/>
        <v/>
      </c>
      <c r="C491" s="201"/>
      <c r="D491" s="45" t="str">
        <f t="shared" si="103"/>
        <v/>
      </c>
      <c r="E491" s="45" t="str">
        <f t="shared" si="104"/>
        <v/>
      </c>
      <c r="F491" s="195"/>
      <c r="G491" s="202"/>
      <c r="H491" s="195"/>
      <c r="I491" s="45" t="str">
        <f>IF(OR(G491="",H491="",U491=""),"",IFERROR(VLOOKUP(G491&amp;H491&amp;U491,※編集不可※選択項目!$K$3:$P$51,5,FALSE),"該当なし"))</f>
        <v/>
      </c>
      <c r="J491" s="203"/>
      <c r="K491" s="195"/>
      <c r="L491" s="45" t="str">
        <f t="shared" si="112"/>
        <v/>
      </c>
      <c r="M491" s="195"/>
      <c r="N491" s="195"/>
      <c r="O491" s="45"/>
      <c r="P491" s="45"/>
      <c r="Q491" s="45"/>
      <c r="R491" s="45"/>
      <c r="S491" s="46" t="str">
        <f t="shared" si="105"/>
        <v/>
      </c>
      <c r="T491" s="204"/>
      <c r="U491" s="205"/>
      <c r="V491" s="206"/>
      <c r="W491" s="205"/>
      <c r="X491" s="206"/>
      <c r="Y491" s="195"/>
      <c r="Z491" s="207"/>
      <c r="AA491" s="203"/>
      <c r="AB491" s="208"/>
      <c r="AC491" s="70"/>
      <c r="AD491" s="28" t="e">
        <f>INDEX(※編集不可※選択項目!$P$3:$P$51,MATCH(入力例!G491&amp;入力例!H491&amp;入力例!I491,※編集不可※選択項目!$Q$3:$Q$51,0))</f>
        <v>#N/A</v>
      </c>
      <c r="AE491" s="28" t="str">
        <f>IF(I491&lt;&gt;"該当なし","",
IF(G491&amp;H491=※編集不可※選択項目!$J$3,VLOOKUP(入力例!U491,※編集不可※選択項目!$N$2:$P$13,3,TRUE),
IF(G491&amp;H491=※編集不可※選択項目!$J$15,VLOOKUP(入力例!U491,※編集不可※選択項目!$N$14:$P$25,3,TRUE),
IF(G491&amp;H491=※編集不可※選択項目!$J$27,VLOOKUP(入力例!U491,※編集不可※選択項目!$N$26:$P$41,3,TRUE),
IF(G491&amp;H491=※編集不可※選択項目!$J$43,VLOOKUP(入力例!U491,※編集不可※選択項目!$N$42:$P$46,3,TRUE),
IF(G491&amp;H491=※編集不可※選択項目!$J$48,VLOOKUP(入力例!U491,※編集不可※選択項目!$N$48:$P$51,3,TRUE),""))))))</f>
        <v/>
      </c>
      <c r="AF491" s="29" t="e">
        <f>VLOOKUP(Y491&amp;G491&amp;H491,※編集不可※選択項目!U:V,2,FALSE)</f>
        <v>#N/A</v>
      </c>
      <c r="AG491" s="28" t="str">
        <f t="shared" si="106"/>
        <v/>
      </c>
      <c r="AH491" s="29" t="str">
        <f t="shared" si="99"/>
        <v/>
      </c>
      <c r="AI491" s="197"/>
      <c r="AJ491" s="197"/>
      <c r="AK491" s="198"/>
      <c r="AL491" s="152">
        <f t="shared" si="107"/>
        <v>0</v>
      </c>
      <c r="AM491" s="152">
        <f t="shared" si="108"/>
        <v>0</v>
      </c>
      <c r="AN491" s="152">
        <f t="shared" si="101"/>
        <v>0</v>
      </c>
      <c r="AO491" s="152" t="str">
        <f t="shared" si="109"/>
        <v/>
      </c>
      <c r="AP491" s="209">
        <f t="shared" si="110"/>
        <v>0</v>
      </c>
      <c r="AQ491" s="209">
        <f t="shared" si="111"/>
        <v>0</v>
      </c>
    </row>
    <row r="492" spans="1:43" s="29" customFormat="1" ht="25" customHeight="1">
      <c r="A492" s="201">
        <f t="shared" si="102"/>
        <v>481</v>
      </c>
      <c r="B492" s="49" t="str">
        <f t="shared" si="100"/>
        <v/>
      </c>
      <c r="C492" s="201"/>
      <c r="D492" s="45" t="str">
        <f t="shared" si="103"/>
        <v/>
      </c>
      <c r="E492" s="45" t="str">
        <f t="shared" si="104"/>
        <v/>
      </c>
      <c r="F492" s="195"/>
      <c r="G492" s="202"/>
      <c r="H492" s="195"/>
      <c r="I492" s="45" t="str">
        <f>IF(OR(G492="",H492="",U492=""),"",IFERROR(VLOOKUP(G492&amp;H492&amp;U492,※編集不可※選択項目!$K$3:$P$51,5,FALSE),"該当なし"))</f>
        <v/>
      </c>
      <c r="J492" s="203"/>
      <c r="K492" s="195"/>
      <c r="L492" s="45" t="str">
        <f t="shared" si="112"/>
        <v/>
      </c>
      <c r="M492" s="195"/>
      <c r="N492" s="195"/>
      <c r="O492" s="45"/>
      <c r="P492" s="45"/>
      <c r="Q492" s="45"/>
      <c r="R492" s="45"/>
      <c r="S492" s="46" t="str">
        <f t="shared" si="105"/>
        <v/>
      </c>
      <c r="T492" s="204"/>
      <c r="U492" s="205"/>
      <c r="V492" s="206"/>
      <c r="W492" s="205"/>
      <c r="X492" s="206"/>
      <c r="Y492" s="195"/>
      <c r="Z492" s="207"/>
      <c r="AA492" s="203"/>
      <c r="AB492" s="208"/>
      <c r="AC492" s="70"/>
      <c r="AD492" s="28" t="e">
        <f>INDEX(※編集不可※選択項目!$P$3:$P$51,MATCH(入力例!G492&amp;入力例!H492&amp;入力例!I492,※編集不可※選択項目!$Q$3:$Q$51,0))</f>
        <v>#N/A</v>
      </c>
      <c r="AE492" s="28" t="str">
        <f>IF(I492&lt;&gt;"該当なし","",
IF(G492&amp;H492=※編集不可※選択項目!$J$3,VLOOKUP(入力例!U492,※編集不可※選択項目!$N$2:$P$13,3,TRUE),
IF(G492&amp;H492=※編集不可※選択項目!$J$15,VLOOKUP(入力例!U492,※編集不可※選択項目!$N$14:$P$25,3,TRUE),
IF(G492&amp;H492=※編集不可※選択項目!$J$27,VLOOKUP(入力例!U492,※編集不可※選択項目!$N$26:$P$41,3,TRUE),
IF(G492&amp;H492=※編集不可※選択項目!$J$43,VLOOKUP(入力例!U492,※編集不可※選択項目!$N$42:$P$46,3,TRUE),
IF(G492&amp;H492=※編集不可※選択項目!$J$48,VLOOKUP(入力例!U492,※編集不可※選択項目!$N$48:$P$51,3,TRUE),""))))))</f>
        <v/>
      </c>
      <c r="AF492" s="29" t="e">
        <f>VLOOKUP(Y492&amp;G492&amp;H492,※編集不可※選択項目!U:V,2,FALSE)</f>
        <v>#N/A</v>
      </c>
      <c r="AG492" s="28" t="str">
        <f t="shared" si="106"/>
        <v/>
      </c>
      <c r="AH492" s="29" t="str">
        <f t="shared" si="99"/>
        <v/>
      </c>
      <c r="AI492" s="197"/>
      <c r="AJ492" s="197"/>
      <c r="AK492" s="198"/>
      <c r="AL492" s="152">
        <f t="shared" si="107"/>
        <v>0</v>
      </c>
      <c r="AM492" s="152">
        <f t="shared" si="108"/>
        <v>0</v>
      </c>
      <c r="AN492" s="152">
        <f t="shared" si="101"/>
        <v>0</v>
      </c>
      <c r="AO492" s="152" t="str">
        <f t="shared" si="109"/>
        <v/>
      </c>
      <c r="AP492" s="209">
        <f t="shared" si="110"/>
        <v>0</v>
      </c>
      <c r="AQ492" s="209">
        <f t="shared" si="111"/>
        <v>0</v>
      </c>
    </row>
    <row r="493" spans="1:43" s="29" customFormat="1" ht="25" customHeight="1">
      <c r="A493" s="201">
        <f t="shared" si="102"/>
        <v>482</v>
      </c>
      <c r="B493" s="49" t="str">
        <f t="shared" si="100"/>
        <v/>
      </c>
      <c r="C493" s="201"/>
      <c r="D493" s="45" t="str">
        <f t="shared" si="103"/>
        <v/>
      </c>
      <c r="E493" s="45" t="str">
        <f t="shared" si="104"/>
        <v/>
      </c>
      <c r="F493" s="195"/>
      <c r="G493" s="202"/>
      <c r="H493" s="195"/>
      <c r="I493" s="45" t="str">
        <f>IF(OR(G493="",H493="",U493=""),"",IFERROR(VLOOKUP(G493&amp;H493&amp;U493,※編集不可※選択項目!$K$3:$P$51,5,FALSE),"該当なし"))</f>
        <v/>
      </c>
      <c r="J493" s="203"/>
      <c r="K493" s="195"/>
      <c r="L493" s="45" t="str">
        <f t="shared" si="112"/>
        <v/>
      </c>
      <c r="M493" s="195"/>
      <c r="N493" s="195"/>
      <c r="O493" s="45"/>
      <c r="P493" s="45"/>
      <c r="Q493" s="45"/>
      <c r="R493" s="45"/>
      <c r="S493" s="46" t="str">
        <f t="shared" si="105"/>
        <v/>
      </c>
      <c r="T493" s="204"/>
      <c r="U493" s="205"/>
      <c r="V493" s="206"/>
      <c r="W493" s="205"/>
      <c r="X493" s="206"/>
      <c r="Y493" s="195"/>
      <c r="Z493" s="207"/>
      <c r="AA493" s="203"/>
      <c r="AB493" s="208"/>
      <c r="AC493" s="70"/>
      <c r="AD493" s="28" t="e">
        <f>INDEX(※編集不可※選択項目!$P$3:$P$51,MATCH(入力例!G493&amp;入力例!H493&amp;入力例!I493,※編集不可※選択項目!$Q$3:$Q$51,0))</f>
        <v>#N/A</v>
      </c>
      <c r="AE493" s="28" t="str">
        <f>IF(I493&lt;&gt;"該当なし","",
IF(G493&amp;H493=※編集不可※選択項目!$J$3,VLOOKUP(入力例!U493,※編集不可※選択項目!$N$2:$P$13,3,TRUE),
IF(G493&amp;H493=※編集不可※選択項目!$J$15,VLOOKUP(入力例!U493,※編集不可※選択項目!$N$14:$P$25,3,TRUE),
IF(G493&amp;H493=※編集不可※選択項目!$J$27,VLOOKUP(入力例!U493,※編集不可※選択項目!$N$26:$P$41,3,TRUE),
IF(G493&amp;H493=※編集不可※選択項目!$J$43,VLOOKUP(入力例!U493,※編集不可※選択項目!$N$42:$P$46,3,TRUE),
IF(G493&amp;H493=※編集不可※選択項目!$J$48,VLOOKUP(入力例!U493,※編集不可※選択項目!$N$48:$P$51,3,TRUE),""))))))</f>
        <v/>
      </c>
      <c r="AF493" s="29" t="e">
        <f>VLOOKUP(Y493&amp;G493&amp;H493,※編集不可※選択項目!U:V,2,FALSE)</f>
        <v>#N/A</v>
      </c>
      <c r="AG493" s="28" t="str">
        <f t="shared" si="106"/>
        <v/>
      </c>
      <c r="AH493" s="29" t="str">
        <f t="shared" si="99"/>
        <v/>
      </c>
      <c r="AI493" s="197"/>
      <c r="AJ493" s="197"/>
      <c r="AK493" s="198"/>
      <c r="AL493" s="152">
        <f t="shared" si="107"/>
        <v>0</v>
      </c>
      <c r="AM493" s="152">
        <f t="shared" si="108"/>
        <v>0</v>
      </c>
      <c r="AN493" s="152">
        <f t="shared" si="101"/>
        <v>0</v>
      </c>
      <c r="AO493" s="152" t="str">
        <f t="shared" si="109"/>
        <v/>
      </c>
      <c r="AP493" s="209">
        <f t="shared" si="110"/>
        <v>0</v>
      </c>
      <c r="AQ493" s="209">
        <f t="shared" si="111"/>
        <v>0</v>
      </c>
    </row>
    <row r="494" spans="1:43" s="29" customFormat="1" ht="25" customHeight="1">
      <c r="A494" s="201">
        <f t="shared" si="102"/>
        <v>483</v>
      </c>
      <c r="B494" s="49" t="str">
        <f t="shared" si="100"/>
        <v/>
      </c>
      <c r="C494" s="201"/>
      <c r="D494" s="45" t="str">
        <f t="shared" si="103"/>
        <v/>
      </c>
      <c r="E494" s="45" t="str">
        <f t="shared" si="104"/>
        <v/>
      </c>
      <c r="F494" s="195"/>
      <c r="G494" s="202"/>
      <c r="H494" s="195"/>
      <c r="I494" s="45" t="str">
        <f>IF(OR(G494="",H494="",U494=""),"",IFERROR(VLOOKUP(G494&amp;H494&amp;U494,※編集不可※選択項目!$K$3:$P$51,5,FALSE),"該当なし"))</f>
        <v/>
      </c>
      <c r="J494" s="203"/>
      <c r="K494" s="195"/>
      <c r="L494" s="45" t="str">
        <f t="shared" si="112"/>
        <v/>
      </c>
      <c r="M494" s="195"/>
      <c r="N494" s="195"/>
      <c r="O494" s="45"/>
      <c r="P494" s="45"/>
      <c r="Q494" s="45"/>
      <c r="R494" s="45"/>
      <c r="S494" s="46" t="str">
        <f t="shared" si="105"/>
        <v/>
      </c>
      <c r="T494" s="204"/>
      <c r="U494" s="205"/>
      <c r="V494" s="206"/>
      <c r="W494" s="205"/>
      <c r="X494" s="206"/>
      <c r="Y494" s="195"/>
      <c r="Z494" s="207"/>
      <c r="AA494" s="203"/>
      <c r="AB494" s="208"/>
      <c r="AC494" s="70"/>
      <c r="AD494" s="28" t="e">
        <f>INDEX(※編集不可※選択項目!$P$3:$P$51,MATCH(入力例!G494&amp;入力例!H494&amp;入力例!I494,※編集不可※選択項目!$Q$3:$Q$51,0))</f>
        <v>#N/A</v>
      </c>
      <c r="AE494" s="28" t="str">
        <f>IF(I494&lt;&gt;"該当なし","",
IF(G494&amp;H494=※編集不可※選択項目!$J$3,VLOOKUP(入力例!U494,※編集不可※選択項目!$N$2:$P$13,3,TRUE),
IF(G494&amp;H494=※編集不可※選択項目!$J$15,VLOOKUP(入力例!U494,※編集不可※選択項目!$N$14:$P$25,3,TRUE),
IF(G494&amp;H494=※編集不可※選択項目!$J$27,VLOOKUP(入力例!U494,※編集不可※選択項目!$N$26:$P$41,3,TRUE),
IF(G494&amp;H494=※編集不可※選択項目!$J$43,VLOOKUP(入力例!U494,※編集不可※選択項目!$N$42:$P$46,3,TRUE),
IF(G494&amp;H494=※編集不可※選択項目!$J$48,VLOOKUP(入力例!U494,※編集不可※選択項目!$N$48:$P$51,3,TRUE),""))))))</f>
        <v/>
      </c>
      <c r="AF494" s="29" t="e">
        <f>VLOOKUP(Y494&amp;G494&amp;H494,※編集不可※選択項目!U:V,2,FALSE)</f>
        <v>#N/A</v>
      </c>
      <c r="AG494" s="28" t="str">
        <f t="shared" si="106"/>
        <v/>
      </c>
      <c r="AH494" s="29" t="str">
        <f t="shared" si="99"/>
        <v/>
      </c>
      <c r="AI494" s="197"/>
      <c r="AJ494" s="197"/>
      <c r="AK494" s="198"/>
      <c r="AL494" s="152">
        <f t="shared" si="107"/>
        <v>0</v>
      </c>
      <c r="AM494" s="152">
        <f t="shared" si="108"/>
        <v>0</v>
      </c>
      <c r="AN494" s="152">
        <f t="shared" si="101"/>
        <v>0</v>
      </c>
      <c r="AO494" s="152" t="str">
        <f t="shared" si="109"/>
        <v/>
      </c>
      <c r="AP494" s="209">
        <f t="shared" si="110"/>
        <v>0</v>
      </c>
      <c r="AQ494" s="209">
        <f t="shared" si="111"/>
        <v>0</v>
      </c>
    </row>
    <row r="495" spans="1:43" s="29" customFormat="1" ht="25" customHeight="1">
      <c r="A495" s="201">
        <f t="shared" si="102"/>
        <v>484</v>
      </c>
      <c r="B495" s="49" t="str">
        <f t="shared" si="100"/>
        <v/>
      </c>
      <c r="C495" s="201"/>
      <c r="D495" s="45" t="str">
        <f t="shared" si="103"/>
        <v/>
      </c>
      <c r="E495" s="45" t="str">
        <f t="shared" si="104"/>
        <v/>
      </c>
      <c r="F495" s="195"/>
      <c r="G495" s="202"/>
      <c r="H495" s="195"/>
      <c r="I495" s="45" t="str">
        <f>IF(OR(G495="",H495="",U495=""),"",IFERROR(VLOOKUP(G495&amp;H495&amp;U495,※編集不可※選択項目!$K$3:$P$51,5,FALSE),"該当なし"))</f>
        <v/>
      </c>
      <c r="J495" s="203"/>
      <c r="K495" s="195"/>
      <c r="L495" s="45" t="str">
        <f t="shared" si="112"/>
        <v/>
      </c>
      <c r="M495" s="195"/>
      <c r="N495" s="195"/>
      <c r="O495" s="45"/>
      <c r="P495" s="45"/>
      <c r="Q495" s="45"/>
      <c r="R495" s="45"/>
      <c r="S495" s="46" t="str">
        <f t="shared" si="105"/>
        <v/>
      </c>
      <c r="T495" s="204"/>
      <c r="U495" s="205"/>
      <c r="V495" s="206"/>
      <c r="W495" s="205"/>
      <c r="X495" s="206"/>
      <c r="Y495" s="195"/>
      <c r="Z495" s="207"/>
      <c r="AA495" s="203"/>
      <c r="AB495" s="208"/>
      <c r="AC495" s="70"/>
      <c r="AD495" s="28" t="e">
        <f>INDEX(※編集不可※選択項目!$P$3:$P$51,MATCH(入力例!G495&amp;入力例!H495&amp;入力例!I495,※編集不可※選択項目!$Q$3:$Q$51,0))</f>
        <v>#N/A</v>
      </c>
      <c r="AE495" s="28" t="str">
        <f>IF(I495&lt;&gt;"該当なし","",
IF(G495&amp;H495=※編集不可※選択項目!$J$3,VLOOKUP(入力例!U495,※編集不可※選択項目!$N$2:$P$13,3,TRUE),
IF(G495&amp;H495=※編集不可※選択項目!$J$15,VLOOKUP(入力例!U495,※編集不可※選択項目!$N$14:$P$25,3,TRUE),
IF(G495&amp;H495=※編集不可※選択項目!$J$27,VLOOKUP(入力例!U495,※編集不可※選択項目!$N$26:$P$41,3,TRUE),
IF(G495&amp;H495=※編集不可※選択項目!$J$43,VLOOKUP(入力例!U495,※編集不可※選択項目!$N$42:$P$46,3,TRUE),
IF(G495&amp;H495=※編集不可※選択項目!$J$48,VLOOKUP(入力例!U495,※編集不可※選択項目!$N$48:$P$51,3,TRUE),""))))))</f>
        <v/>
      </c>
      <c r="AF495" s="29" t="e">
        <f>VLOOKUP(Y495&amp;G495&amp;H495,※編集不可※選択項目!U:V,2,FALSE)</f>
        <v>#N/A</v>
      </c>
      <c r="AG495" s="28" t="str">
        <f t="shared" si="106"/>
        <v/>
      </c>
      <c r="AH495" s="29" t="str">
        <f t="shared" si="99"/>
        <v/>
      </c>
      <c r="AI495" s="197"/>
      <c r="AJ495" s="197"/>
      <c r="AK495" s="198"/>
      <c r="AL495" s="152">
        <f t="shared" si="107"/>
        <v>0</v>
      </c>
      <c r="AM495" s="152">
        <f t="shared" si="108"/>
        <v>0</v>
      </c>
      <c r="AN495" s="152">
        <f t="shared" si="101"/>
        <v>0</v>
      </c>
      <c r="AO495" s="152" t="str">
        <f t="shared" si="109"/>
        <v/>
      </c>
      <c r="AP495" s="209">
        <f t="shared" si="110"/>
        <v>0</v>
      </c>
      <c r="AQ495" s="209">
        <f t="shared" si="111"/>
        <v>0</v>
      </c>
    </row>
    <row r="496" spans="1:43" s="29" customFormat="1" ht="25" customHeight="1">
      <c r="A496" s="201">
        <f t="shared" si="102"/>
        <v>485</v>
      </c>
      <c r="B496" s="49" t="str">
        <f t="shared" si="100"/>
        <v/>
      </c>
      <c r="C496" s="201"/>
      <c r="D496" s="45" t="str">
        <f t="shared" si="103"/>
        <v/>
      </c>
      <c r="E496" s="45" t="str">
        <f t="shared" si="104"/>
        <v/>
      </c>
      <c r="F496" s="195"/>
      <c r="G496" s="202"/>
      <c r="H496" s="195"/>
      <c r="I496" s="45" t="str">
        <f>IF(OR(G496="",H496="",U496=""),"",IFERROR(VLOOKUP(G496&amp;H496&amp;U496,※編集不可※選択項目!$K$3:$P$51,5,FALSE),"該当なし"))</f>
        <v/>
      </c>
      <c r="J496" s="203"/>
      <c r="K496" s="195"/>
      <c r="L496" s="45" t="str">
        <f t="shared" si="112"/>
        <v/>
      </c>
      <c r="M496" s="195"/>
      <c r="N496" s="195"/>
      <c r="O496" s="45"/>
      <c r="P496" s="45"/>
      <c r="Q496" s="45"/>
      <c r="R496" s="45"/>
      <c r="S496" s="46" t="str">
        <f t="shared" si="105"/>
        <v/>
      </c>
      <c r="T496" s="204"/>
      <c r="U496" s="205"/>
      <c r="V496" s="206"/>
      <c r="W496" s="205"/>
      <c r="X496" s="206"/>
      <c r="Y496" s="195"/>
      <c r="Z496" s="207"/>
      <c r="AA496" s="203"/>
      <c r="AB496" s="208"/>
      <c r="AC496" s="70"/>
      <c r="AD496" s="28" t="e">
        <f>INDEX(※編集不可※選択項目!$P$3:$P$51,MATCH(入力例!G496&amp;入力例!H496&amp;入力例!I496,※編集不可※選択項目!$Q$3:$Q$51,0))</f>
        <v>#N/A</v>
      </c>
      <c r="AE496" s="28" t="str">
        <f>IF(I496&lt;&gt;"該当なし","",
IF(G496&amp;H496=※編集不可※選択項目!$J$3,VLOOKUP(入力例!U496,※編集不可※選択項目!$N$2:$P$13,3,TRUE),
IF(G496&amp;H496=※編集不可※選択項目!$J$15,VLOOKUP(入力例!U496,※編集不可※選択項目!$N$14:$P$25,3,TRUE),
IF(G496&amp;H496=※編集不可※選択項目!$J$27,VLOOKUP(入力例!U496,※編集不可※選択項目!$N$26:$P$41,3,TRUE),
IF(G496&amp;H496=※編集不可※選択項目!$J$43,VLOOKUP(入力例!U496,※編集不可※選択項目!$N$42:$P$46,3,TRUE),
IF(G496&amp;H496=※編集不可※選択項目!$J$48,VLOOKUP(入力例!U496,※編集不可※選択項目!$N$48:$P$51,3,TRUE),""))))))</f>
        <v/>
      </c>
      <c r="AF496" s="29" t="e">
        <f>VLOOKUP(Y496&amp;G496&amp;H496,※編集不可※選択項目!U:V,2,FALSE)</f>
        <v>#N/A</v>
      </c>
      <c r="AG496" s="28" t="str">
        <f t="shared" si="106"/>
        <v/>
      </c>
      <c r="AH496" s="29" t="str">
        <f t="shared" si="99"/>
        <v/>
      </c>
      <c r="AI496" s="197"/>
      <c r="AJ496" s="197"/>
      <c r="AK496" s="198"/>
      <c r="AL496" s="152">
        <f t="shared" si="107"/>
        <v>0</v>
      </c>
      <c r="AM496" s="152">
        <f t="shared" si="108"/>
        <v>0</v>
      </c>
      <c r="AN496" s="152">
        <f t="shared" si="101"/>
        <v>0</v>
      </c>
      <c r="AO496" s="152" t="str">
        <f t="shared" si="109"/>
        <v/>
      </c>
      <c r="AP496" s="209">
        <f t="shared" si="110"/>
        <v>0</v>
      </c>
      <c r="AQ496" s="209">
        <f t="shared" si="111"/>
        <v>0</v>
      </c>
    </row>
    <row r="497" spans="1:43" s="29" customFormat="1" ht="25" customHeight="1">
      <c r="A497" s="201">
        <f t="shared" si="102"/>
        <v>486</v>
      </c>
      <c r="B497" s="49" t="str">
        <f t="shared" si="100"/>
        <v/>
      </c>
      <c r="C497" s="201"/>
      <c r="D497" s="45" t="str">
        <f t="shared" si="103"/>
        <v/>
      </c>
      <c r="E497" s="45" t="str">
        <f t="shared" si="104"/>
        <v/>
      </c>
      <c r="F497" s="195"/>
      <c r="G497" s="202"/>
      <c r="H497" s="195"/>
      <c r="I497" s="45" t="str">
        <f>IF(OR(G497="",H497="",U497=""),"",IFERROR(VLOOKUP(G497&amp;H497&amp;U497,※編集不可※選択項目!$K$3:$P$51,5,FALSE),"該当なし"))</f>
        <v/>
      </c>
      <c r="J497" s="203"/>
      <c r="K497" s="195"/>
      <c r="L497" s="45" t="str">
        <f t="shared" si="112"/>
        <v/>
      </c>
      <c r="M497" s="195"/>
      <c r="N497" s="195"/>
      <c r="O497" s="45"/>
      <c r="P497" s="45"/>
      <c r="Q497" s="45"/>
      <c r="R497" s="45"/>
      <c r="S497" s="46" t="str">
        <f t="shared" si="105"/>
        <v/>
      </c>
      <c r="T497" s="204"/>
      <c r="U497" s="205"/>
      <c r="V497" s="206"/>
      <c r="W497" s="205"/>
      <c r="X497" s="206"/>
      <c r="Y497" s="195"/>
      <c r="Z497" s="207"/>
      <c r="AA497" s="203"/>
      <c r="AB497" s="208"/>
      <c r="AC497" s="70"/>
      <c r="AD497" s="28" t="e">
        <f>INDEX(※編集不可※選択項目!$P$3:$P$51,MATCH(入力例!G497&amp;入力例!H497&amp;入力例!I497,※編集不可※選択項目!$Q$3:$Q$51,0))</f>
        <v>#N/A</v>
      </c>
      <c r="AE497" s="28" t="str">
        <f>IF(I497&lt;&gt;"該当なし","",
IF(G497&amp;H497=※編集不可※選択項目!$J$3,VLOOKUP(入力例!U497,※編集不可※選択項目!$N$2:$P$13,3,TRUE),
IF(G497&amp;H497=※編集不可※選択項目!$J$15,VLOOKUP(入力例!U497,※編集不可※選択項目!$N$14:$P$25,3,TRUE),
IF(G497&amp;H497=※編集不可※選択項目!$J$27,VLOOKUP(入力例!U497,※編集不可※選択項目!$N$26:$P$41,3,TRUE),
IF(G497&amp;H497=※編集不可※選択項目!$J$43,VLOOKUP(入力例!U497,※編集不可※選択項目!$N$42:$P$46,3,TRUE),
IF(G497&amp;H497=※編集不可※選択項目!$J$48,VLOOKUP(入力例!U497,※編集不可※選択項目!$N$48:$P$51,3,TRUE),""))))))</f>
        <v/>
      </c>
      <c r="AF497" s="29" t="e">
        <f>VLOOKUP(Y497&amp;G497&amp;H497,※編集不可※選択項目!U:V,2,FALSE)</f>
        <v>#N/A</v>
      </c>
      <c r="AG497" s="28" t="str">
        <f t="shared" si="106"/>
        <v/>
      </c>
      <c r="AH497" s="29" t="str">
        <f t="shared" si="99"/>
        <v/>
      </c>
      <c r="AI497" s="197"/>
      <c r="AJ497" s="197"/>
      <c r="AK497" s="198"/>
      <c r="AL497" s="152">
        <f t="shared" si="107"/>
        <v>0</v>
      </c>
      <c r="AM497" s="152">
        <f t="shared" si="108"/>
        <v>0</v>
      </c>
      <c r="AN497" s="152">
        <f t="shared" si="101"/>
        <v>0</v>
      </c>
      <c r="AO497" s="152" t="str">
        <f t="shared" si="109"/>
        <v/>
      </c>
      <c r="AP497" s="209">
        <f t="shared" si="110"/>
        <v>0</v>
      </c>
      <c r="AQ497" s="209">
        <f t="shared" si="111"/>
        <v>0</v>
      </c>
    </row>
    <row r="498" spans="1:43" s="29" customFormat="1" ht="25" customHeight="1">
      <c r="A498" s="201">
        <f t="shared" si="102"/>
        <v>487</v>
      </c>
      <c r="B498" s="49" t="str">
        <f t="shared" si="100"/>
        <v/>
      </c>
      <c r="C498" s="201"/>
      <c r="D498" s="45" t="str">
        <f t="shared" si="103"/>
        <v/>
      </c>
      <c r="E498" s="45" t="str">
        <f t="shared" si="104"/>
        <v/>
      </c>
      <c r="F498" s="195"/>
      <c r="G498" s="202"/>
      <c r="H498" s="195"/>
      <c r="I498" s="45" t="str">
        <f>IF(OR(G498="",H498="",U498=""),"",IFERROR(VLOOKUP(G498&amp;H498&amp;U498,※編集不可※選択項目!$K$3:$P$51,5,FALSE),"該当なし"))</f>
        <v/>
      </c>
      <c r="J498" s="203"/>
      <c r="K498" s="195"/>
      <c r="L498" s="45" t="str">
        <f t="shared" si="112"/>
        <v/>
      </c>
      <c r="M498" s="195"/>
      <c r="N498" s="195"/>
      <c r="O498" s="45"/>
      <c r="P498" s="45"/>
      <c r="Q498" s="45"/>
      <c r="R498" s="45"/>
      <c r="S498" s="46" t="str">
        <f t="shared" si="105"/>
        <v/>
      </c>
      <c r="T498" s="204"/>
      <c r="U498" s="205"/>
      <c r="V498" s="206"/>
      <c r="W498" s="205"/>
      <c r="X498" s="206"/>
      <c r="Y498" s="195"/>
      <c r="Z498" s="207"/>
      <c r="AA498" s="203"/>
      <c r="AB498" s="208"/>
      <c r="AC498" s="70"/>
      <c r="AD498" s="28" t="e">
        <f>INDEX(※編集不可※選択項目!$P$3:$P$51,MATCH(入力例!G498&amp;入力例!H498&amp;入力例!I498,※編集不可※選択項目!$Q$3:$Q$51,0))</f>
        <v>#N/A</v>
      </c>
      <c r="AE498" s="28" t="str">
        <f>IF(I498&lt;&gt;"該当なし","",
IF(G498&amp;H498=※編集不可※選択項目!$J$3,VLOOKUP(入力例!U498,※編集不可※選択項目!$N$2:$P$13,3,TRUE),
IF(G498&amp;H498=※編集不可※選択項目!$J$15,VLOOKUP(入力例!U498,※編集不可※選択項目!$N$14:$P$25,3,TRUE),
IF(G498&amp;H498=※編集不可※選択項目!$J$27,VLOOKUP(入力例!U498,※編集不可※選択項目!$N$26:$P$41,3,TRUE),
IF(G498&amp;H498=※編集不可※選択項目!$J$43,VLOOKUP(入力例!U498,※編集不可※選択項目!$N$42:$P$46,3,TRUE),
IF(G498&amp;H498=※編集不可※選択項目!$J$48,VLOOKUP(入力例!U498,※編集不可※選択項目!$N$48:$P$51,3,TRUE),""))))))</f>
        <v/>
      </c>
      <c r="AF498" s="29" t="e">
        <f>VLOOKUP(Y498&amp;G498&amp;H498,※編集不可※選択項目!U:V,2,FALSE)</f>
        <v>#N/A</v>
      </c>
      <c r="AG498" s="28" t="str">
        <f t="shared" si="106"/>
        <v/>
      </c>
      <c r="AH498" s="29" t="str">
        <f t="shared" si="99"/>
        <v/>
      </c>
      <c r="AI498" s="197"/>
      <c r="AJ498" s="197"/>
      <c r="AK498" s="198"/>
      <c r="AL498" s="152">
        <f t="shared" si="107"/>
        <v>0</v>
      </c>
      <c r="AM498" s="152">
        <f t="shared" si="108"/>
        <v>0</v>
      </c>
      <c r="AN498" s="152">
        <f t="shared" si="101"/>
        <v>0</v>
      </c>
      <c r="AO498" s="152" t="str">
        <f t="shared" si="109"/>
        <v/>
      </c>
      <c r="AP498" s="209">
        <f t="shared" si="110"/>
        <v>0</v>
      </c>
      <c r="AQ498" s="209">
        <f t="shared" si="111"/>
        <v>0</v>
      </c>
    </row>
    <row r="499" spans="1:43" s="29" customFormat="1" ht="25" customHeight="1">
      <c r="A499" s="201">
        <f t="shared" si="102"/>
        <v>488</v>
      </c>
      <c r="B499" s="49" t="str">
        <f t="shared" si="100"/>
        <v/>
      </c>
      <c r="C499" s="201"/>
      <c r="D499" s="45" t="str">
        <f t="shared" si="103"/>
        <v/>
      </c>
      <c r="E499" s="45" t="str">
        <f t="shared" si="104"/>
        <v/>
      </c>
      <c r="F499" s="195"/>
      <c r="G499" s="202"/>
      <c r="H499" s="195"/>
      <c r="I499" s="45" t="str">
        <f>IF(OR(G499="",H499="",U499=""),"",IFERROR(VLOOKUP(G499&amp;H499&amp;U499,※編集不可※選択項目!$K$3:$P$51,5,FALSE),"該当なし"))</f>
        <v/>
      </c>
      <c r="J499" s="203"/>
      <c r="K499" s="195"/>
      <c r="L499" s="45" t="str">
        <f t="shared" si="112"/>
        <v/>
      </c>
      <c r="M499" s="195"/>
      <c r="N499" s="195"/>
      <c r="O499" s="45"/>
      <c r="P499" s="45"/>
      <c r="Q499" s="45"/>
      <c r="R499" s="45"/>
      <c r="S499" s="46" t="str">
        <f t="shared" si="105"/>
        <v/>
      </c>
      <c r="T499" s="204"/>
      <c r="U499" s="205"/>
      <c r="V499" s="206"/>
      <c r="W499" s="205"/>
      <c r="X499" s="206"/>
      <c r="Y499" s="195"/>
      <c r="Z499" s="207"/>
      <c r="AA499" s="203"/>
      <c r="AB499" s="208"/>
      <c r="AC499" s="70"/>
      <c r="AD499" s="28" t="e">
        <f>INDEX(※編集不可※選択項目!$P$3:$P$51,MATCH(入力例!G499&amp;入力例!H499&amp;入力例!I499,※編集不可※選択項目!$Q$3:$Q$51,0))</f>
        <v>#N/A</v>
      </c>
      <c r="AE499" s="28" t="str">
        <f>IF(I499&lt;&gt;"該当なし","",
IF(G499&amp;H499=※編集不可※選択項目!$J$3,VLOOKUP(入力例!U499,※編集不可※選択項目!$N$2:$P$13,3,TRUE),
IF(G499&amp;H499=※編集不可※選択項目!$J$15,VLOOKUP(入力例!U499,※編集不可※選択項目!$N$14:$P$25,3,TRUE),
IF(G499&amp;H499=※編集不可※選択項目!$J$27,VLOOKUP(入力例!U499,※編集不可※選択項目!$N$26:$P$41,3,TRUE),
IF(G499&amp;H499=※編集不可※選択項目!$J$43,VLOOKUP(入力例!U499,※編集不可※選択項目!$N$42:$P$46,3,TRUE),
IF(G499&amp;H499=※編集不可※選択項目!$J$48,VLOOKUP(入力例!U499,※編集不可※選択項目!$N$48:$P$51,3,TRUE),""))))))</f>
        <v/>
      </c>
      <c r="AF499" s="29" t="e">
        <f>VLOOKUP(Y499&amp;G499&amp;H499,※編集不可※選択項目!U:V,2,FALSE)</f>
        <v>#N/A</v>
      </c>
      <c r="AG499" s="28" t="str">
        <f t="shared" si="106"/>
        <v/>
      </c>
      <c r="AH499" s="29" t="str">
        <f t="shared" si="99"/>
        <v/>
      </c>
      <c r="AI499" s="197"/>
      <c r="AJ499" s="197"/>
      <c r="AK499" s="198"/>
      <c r="AL499" s="152">
        <f t="shared" si="107"/>
        <v>0</v>
      </c>
      <c r="AM499" s="152">
        <f t="shared" si="108"/>
        <v>0</v>
      </c>
      <c r="AN499" s="152">
        <f t="shared" si="101"/>
        <v>0</v>
      </c>
      <c r="AO499" s="152" t="str">
        <f t="shared" si="109"/>
        <v/>
      </c>
      <c r="AP499" s="209">
        <f t="shared" si="110"/>
        <v>0</v>
      </c>
      <c r="AQ499" s="209">
        <f t="shared" si="111"/>
        <v>0</v>
      </c>
    </row>
    <row r="500" spans="1:43" s="29" customFormat="1" ht="25" customHeight="1">
      <c r="A500" s="201">
        <f t="shared" si="102"/>
        <v>489</v>
      </c>
      <c r="B500" s="49" t="str">
        <f t="shared" si="100"/>
        <v/>
      </c>
      <c r="C500" s="201"/>
      <c r="D500" s="45" t="str">
        <f t="shared" si="103"/>
        <v/>
      </c>
      <c r="E500" s="45" t="str">
        <f t="shared" si="104"/>
        <v/>
      </c>
      <c r="F500" s="195"/>
      <c r="G500" s="202"/>
      <c r="H500" s="195"/>
      <c r="I500" s="45" t="str">
        <f>IF(OR(G500="",H500="",U500=""),"",IFERROR(VLOOKUP(G500&amp;H500&amp;U500,※編集不可※選択項目!$K$3:$P$51,5,FALSE),"該当なし"))</f>
        <v/>
      </c>
      <c r="J500" s="203"/>
      <c r="K500" s="195"/>
      <c r="L500" s="45" t="str">
        <f t="shared" si="112"/>
        <v/>
      </c>
      <c r="M500" s="195"/>
      <c r="N500" s="195"/>
      <c r="O500" s="45"/>
      <c r="P500" s="45"/>
      <c r="Q500" s="45"/>
      <c r="R500" s="45"/>
      <c r="S500" s="46" t="str">
        <f t="shared" si="105"/>
        <v/>
      </c>
      <c r="T500" s="204"/>
      <c r="U500" s="205"/>
      <c r="V500" s="206"/>
      <c r="W500" s="205"/>
      <c r="X500" s="206"/>
      <c r="Y500" s="195"/>
      <c r="Z500" s="207"/>
      <c r="AA500" s="203"/>
      <c r="AB500" s="208"/>
      <c r="AC500" s="70"/>
      <c r="AD500" s="28" t="e">
        <f>INDEX(※編集不可※選択項目!$P$3:$P$51,MATCH(入力例!G500&amp;入力例!H500&amp;入力例!I500,※編集不可※選択項目!$Q$3:$Q$51,0))</f>
        <v>#N/A</v>
      </c>
      <c r="AE500" s="28" t="str">
        <f>IF(I500&lt;&gt;"該当なし","",
IF(G500&amp;H500=※編集不可※選択項目!$J$3,VLOOKUP(入力例!U500,※編集不可※選択項目!$N$2:$P$13,3,TRUE),
IF(G500&amp;H500=※編集不可※選択項目!$J$15,VLOOKUP(入力例!U500,※編集不可※選択項目!$N$14:$P$25,3,TRUE),
IF(G500&amp;H500=※編集不可※選択項目!$J$27,VLOOKUP(入力例!U500,※編集不可※選択項目!$N$26:$P$41,3,TRUE),
IF(G500&amp;H500=※編集不可※選択項目!$J$43,VLOOKUP(入力例!U500,※編集不可※選択項目!$N$42:$P$46,3,TRUE),
IF(G500&amp;H500=※編集不可※選択項目!$J$48,VLOOKUP(入力例!U500,※編集不可※選択項目!$N$48:$P$51,3,TRUE),""))))))</f>
        <v/>
      </c>
      <c r="AF500" s="29" t="e">
        <f>VLOOKUP(Y500&amp;G500&amp;H500,※編集不可※選択項目!U:V,2,FALSE)</f>
        <v>#N/A</v>
      </c>
      <c r="AG500" s="28" t="str">
        <f t="shared" si="106"/>
        <v/>
      </c>
      <c r="AH500" s="29" t="str">
        <f t="shared" si="99"/>
        <v/>
      </c>
      <c r="AI500" s="197"/>
      <c r="AJ500" s="197"/>
      <c r="AK500" s="198"/>
      <c r="AL500" s="152">
        <f t="shared" si="107"/>
        <v>0</v>
      </c>
      <c r="AM500" s="152">
        <f t="shared" si="108"/>
        <v>0</v>
      </c>
      <c r="AN500" s="152">
        <f t="shared" si="101"/>
        <v>0</v>
      </c>
      <c r="AO500" s="152" t="str">
        <f t="shared" si="109"/>
        <v/>
      </c>
      <c r="AP500" s="209">
        <f t="shared" si="110"/>
        <v>0</v>
      </c>
      <c r="AQ500" s="209">
        <f t="shared" si="111"/>
        <v>0</v>
      </c>
    </row>
    <row r="501" spans="1:43" s="29" customFormat="1" ht="25" customHeight="1">
      <c r="A501" s="201">
        <f t="shared" si="102"/>
        <v>490</v>
      </c>
      <c r="B501" s="49" t="str">
        <f t="shared" si="100"/>
        <v/>
      </c>
      <c r="C501" s="201"/>
      <c r="D501" s="45" t="str">
        <f t="shared" si="103"/>
        <v/>
      </c>
      <c r="E501" s="45" t="str">
        <f t="shared" si="104"/>
        <v/>
      </c>
      <c r="F501" s="195"/>
      <c r="G501" s="202"/>
      <c r="H501" s="195"/>
      <c r="I501" s="45" t="str">
        <f>IF(OR(G501="",H501="",U501=""),"",IFERROR(VLOOKUP(G501&amp;H501&amp;U501,※編集不可※選択項目!$K$3:$P$51,5,FALSE),"該当なし"))</f>
        <v/>
      </c>
      <c r="J501" s="203"/>
      <c r="K501" s="195"/>
      <c r="L501" s="45" t="str">
        <f t="shared" si="112"/>
        <v/>
      </c>
      <c r="M501" s="195"/>
      <c r="N501" s="195"/>
      <c r="O501" s="45"/>
      <c r="P501" s="45"/>
      <c r="Q501" s="45"/>
      <c r="R501" s="45"/>
      <c r="S501" s="46" t="str">
        <f t="shared" si="105"/>
        <v/>
      </c>
      <c r="T501" s="204"/>
      <c r="U501" s="205"/>
      <c r="V501" s="206"/>
      <c r="W501" s="205"/>
      <c r="X501" s="206"/>
      <c r="Y501" s="195"/>
      <c r="Z501" s="207"/>
      <c r="AA501" s="203"/>
      <c r="AB501" s="208"/>
      <c r="AC501" s="70"/>
      <c r="AD501" s="28" t="e">
        <f>INDEX(※編集不可※選択項目!$P$3:$P$51,MATCH(入力例!G501&amp;入力例!H501&amp;入力例!I501,※編集不可※選択項目!$Q$3:$Q$51,0))</f>
        <v>#N/A</v>
      </c>
      <c r="AE501" s="28" t="str">
        <f>IF(I501&lt;&gt;"該当なし","",
IF(G501&amp;H501=※編集不可※選択項目!$J$3,VLOOKUP(入力例!U501,※編集不可※選択項目!$N$2:$P$13,3,TRUE),
IF(G501&amp;H501=※編集不可※選択項目!$J$15,VLOOKUP(入力例!U501,※編集不可※選択項目!$N$14:$P$25,3,TRUE),
IF(G501&amp;H501=※編集不可※選択項目!$J$27,VLOOKUP(入力例!U501,※編集不可※選択項目!$N$26:$P$41,3,TRUE),
IF(G501&amp;H501=※編集不可※選択項目!$J$43,VLOOKUP(入力例!U501,※編集不可※選択項目!$N$42:$P$46,3,TRUE),
IF(G501&amp;H501=※編集不可※選択項目!$J$48,VLOOKUP(入力例!U501,※編集不可※選択項目!$N$48:$P$51,3,TRUE),""))))))</f>
        <v/>
      </c>
      <c r="AF501" s="29" t="e">
        <f>VLOOKUP(Y501&amp;G501&amp;H501,※編集不可※選択項目!U:V,2,FALSE)</f>
        <v>#N/A</v>
      </c>
      <c r="AG501" s="28" t="str">
        <f t="shared" si="106"/>
        <v/>
      </c>
      <c r="AH501" s="29" t="str">
        <f t="shared" si="99"/>
        <v/>
      </c>
      <c r="AI501" s="197"/>
      <c r="AJ501" s="197"/>
      <c r="AK501" s="198"/>
      <c r="AL501" s="152">
        <f t="shared" si="107"/>
        <v>0</v>
      </c>
      <c r="AM501" s="152">
        <f t="shared" si="108"/>
        <v>0</v>
      </c>
      <c r="AN501" s="152">
        <f t="shared" si="101"/>
        <v>0</v>
      </c>
      <c r="AO501" s="152" t="str">
        <f t="shared" si="109"/>
        <v/>
      </c>
      <c r="AP501" s="209">
        <f t="shared" si="110"/>
        <v>0</v>
      </c>
      <c r="AQ501" s="209">
        <f t="shared" si="111"/>
        <v>0</v>
      </c>
    </row>
    <row r="502" spans="1:43" s="29" customFormat="1" ht="25" customHeight="1">
      <c r="A502" s="201">
        <f t="shared" si="102"/>
        <v>491</v>
      </c>
      <c r="B502" s="49" t="str">
        <f t="shared" si="100"/>
        <v/>
      </c>
      <c r="C502" s="201"/>
      <c r="D502" s="45" t="str">
        <f t="shared" si="103"/>
        <v/>
      </c>
      <c r="E502" s="45" t="str">
        <f t="shared" si="104"/>
        <v/>
      </c>
      <c r="F502" s="195"/>
      <c r="G502" s="202"/>
      <c r="H502" s="195"/>
      <c r="I502" s="45" t="str">
        <f>IF(OR(G502="",H502="",U502=""),"",IFERROR(VLOOKUP(G502&amp;H502&amp;U502,※編集不可※選択項目!$K$3:$P$51,5,FALSE),"該当なし"))</f>
        <v/>
      </c>
      <c r="J502" s="203"/>
      <c r="K502" s="195"/>
      <c r="L502" s="45" t="str">
        <f t="shared" si="112"/>
        <v/>
      </c>
      <c r="M502" s="195"/>
      <c r="N502" s="195"/>
      <c r="O502" s="45"/>
      <c r="P502" s="45"/>
      <c r="Q502" s="45"/>
      <c r="R502" s="45"/>
      <c r="S502" s="46" t="str">
        <f t="shared" si="105"/>
        <v/>
      </c>
      <c r="T502" s="204"/>
      <c r="U502" s="205"/>
      <c r="V502" s="206"/>
      <c r="W502" s="205"/>
      <c r="X502" s="206"/>
      <c r="Y502" s="195"/>
      <c r="Z502" s="207"/>
      <c r="AA502" s="203"/>
      <c r="AB502" s="208"/>
      <c r="AC502" s="70"/>
      <c r="AD502" s="28" t="e">
        <f>INDEX(※編集不可※選択項目!$P$3:$P$51,MATCH(入力例!G502&amp;入力例!H502&amp;入力例!I502,※編集不可※選択項目!$Q$3:$Q$51,0))</f>
        <v>#N/A</v>
      </c>
      <c r="AE502" s="28" t="str">
        <f>IF(I502&lt;&gt;"該当なし","",
IF(G502&amp;H502=※編集不可※選択項目!$J$3,VLOOKUP(入力例!U502,※編集不可※選択項目!$N$2:$P$13,3,TRUE),
IF(G502&amp;H502=※編集不可※選択項目!$J$15,VLOOKUP(入力例!U502,※編集不可※選択項目!$N$14:$P$25,3,TRUE),
IF(G502&amp;H502=※編集不可※選択項目!$J$27,VLOOKUP(入力例!U502,※編集不可※選択項目!$N$26:$P$41,3,TRUE),
IF(G502&amp;H502=※編集不可※選択項目!$J$43,VLOOKUP(入力例!U502,※編集不可※選択項目!$N$42:$P$46,3,TRUE),
IF(G502&amp;H502=※編集不可※選択項目!$J$48,VLOOKUP(入力例!U502,※編集不可※選択項目!$N$48:$P$51,3,TRUE),""))))))</f>
        <v/>
      </c>
      <c r="AF502" s="29" t="e">
        <f>VLOOKUP(Y502&amp;G502&amp;H502,※編集不可※選択項目!U:V,2,FALSE)</f>
        <v>#N/A</v>
      </c>
      <c r="AG502" s="28" t="str">
        <f t="shared" si="106"/>
        <v/>
      </c>
      <c r="AH502" s="29" t="str">
        <f t="shared" si="99"/>
        <v/>
      </c>
      <c r="AI502" s="197"/>
      <c r="AJ502" s="197"/>
      <c r="AK502" s="198"/>
      <c r="AL502" s="152">
        <f t="shared" si="107"/>
        <v>0</v>
      </c>
      <c r="AM502" s="152">
        <f t="shared" si="108"/>
        <v>0</v>
      </c>
      <c r="AN502" s="152">
        <f t="shared" si="101"/>
        <v>0</v>
      </c>
      <c r="AO502" s="152" t="str">
        <f t="shared" si="109"/>
        <v/>
      </c>
      <c r="AP502" s="209">
        <f t="shared" si="110"/>
        <v>0</v>
      </c>
      <c r="AQ502" s="209">
        <f t="shared" si="111"/>
        <v>0</v>
      </c>
    </row>
    <row r="503" spans="1:43" s="29" customFormat="1" ht="25" customHeight="1">
      <c r="A503" s="201">
        <f t="shared" si="102"/>
        <v>492</v>
      </c>
      <c r="B503" s="49" t="str">
        <f t="shared" si="100"/>
        <v/>
      </c>
      <c r="C503" s="201"/>
      <c r="D503" s="45" t="str">
        <f t="shared" si="103"/>
        <v/>
      </c>
      <c r="E503" s="45" t="str">
        <f t="shared" si="104"/>
        <v/>
      </c>
      <c r="F503" s="195"/>
      <c r="G503" s="202"/>
      <c r="H503" s="195"/>
      <c r="I503" s="45" t="str">
        <f>IF(OR(G503="",H503="",U503=""),"",IFERROR(VLOOKUP(G503&amp;H503&amp;U503,※編集不可※選択項目!$K$3:$P$51,5,FALSE),"該当なし"))</f>
        <v/>
      </c>
      <c r="J503" s="203"/>
      <c r="K503" s="195"/>
      <c r="L503" s="45" t="str">
        <f t="shared" si="112"/>
        <v/>
      </c>
      <c r="M503" s="195"/>
      <c r="N503" s="195"/>
      <c r="O503" s="45"/>
      <c r="P503" s="45"/>
      <c r="Q503" s="45"/>
      <c r="R503" s="45"/>
      <c r="S503" s="46" t="str">
        <f t="shared" si="105"/>
        <v/>
      </c>
      <c r="T503" s="204"/>
      <c r="U503" s="205"/>
      <c r="V503" s="206"/>
      <c r="W503" s="205"/>
      <c r="X503" s="206"/>
      <c r="Y503" s="195"/>
      <c r="Z503" s="207"/>
      <c r="AA503" s="203"/>
      <c r="AB503" s="208"/>
      <c r="AC503" s="70"/>
      <c r="AD503" s="28" t="e">
        <f>INDEX(※編集不可※選択項目!$P$3:$P$51,MATCH(入力例!G503&amp;入力例!H503&amp;入力例!I503,※編集不可※選択項目!$Q$3:$Q$51,0))</f>
        <v>#N/A</v>
      </c>
      <c r="AE503" s="28" t="str">
        <f>IF(I503&lt;&gt;"該当なし","",
IF(G503&amp;H503=※編集不可※選択項目!$J$3,VLOOKUP(入力例!U503,※編集不可※選択項目!$N$2:$P$13,3,TRUE),
IF(G503&amp;H503=※編集不可※選択項目!$J$15,VLOOKUP(入力例!U503,※編集不可※選択項目!$N$14:$P$25,3,TRUE),
IF(G503&amp;H503=※編集不可※選択項目!$J$27,VLOOKUP(入力例!U503,※編集不可※選択項目!$N$26:$P$41,3,TRUE),
IF(G503&amp;H503=※編集不可※選択項目!$J$43,VLOOKUP(入力例!U503,※編集不可※選択項目!$N$42:$P$46,3,TRUE),
IF(G503&amp;H503=※編集不可※選択項目!$J$48,VLOOKUP(入力例!U503,※編集不可※選択項目!$N$48:$P$51,3,TRUE),""))))))</f>
        <v/>
      </c>
      <c r="AF503" s="29" t="e">
        <f>VLOOKUP(Y503&amp;G503&amp;H503,※編集不可※選択項目!U:V,2,FALSE)</f>
        <v>#N/A</v>
      </c>
      <c r="AG503" s="28" t="str">
        <f t="shared" si="106"/>
        <v/>
      </c>
      <c r="AH503" s="29" t="str">
        <f t="shared" si="99"/>
        <v/>
      </c>
      <c r="AI503" s="197"/>
      <c r="AJ503" s="197"/>
      <c r="AK503" s="198"/>
      <c r="AL503" s="152">
        <f t="shared" si="107"/>
        <v>0</v>
      </c>
      <c r="AM503" s="152">
        <f t="shared" si="108"/>
        <v>0</v>
      </c>
      <c r="AN503" s="152">
        <f t="shared" si="101"/>
        <v>0</v>
      </c>
      <c r="AO503" s="152" t="str">
        <f t="shared" si="109"/>
        <v/>
      </c>
      <c r="AP503" s="209">
        <f t="shared" si="110"/>
        <v>0</v>
      </c>
      <c r="AQ503" s="209">
        <f t="shared" si="111"/>
        <v>0</v>
      </c>
    </row>
    <row r="504" spans="1:43" s="29" customFormat="1" ht="25" customHeight="1">
      <c r="A504" s="201">
        <f t="shared" si="102"/>
        <v>493</v>
      </c>
      <c r="B504" s="49" t="str">
        <f t="shared" si="100"/>
        <v/>
      </c>
      <c r="C504" s="201"/>
      <c r="D504" s="45" t="str">
        <f t="shared" si="103"/>
        <v/>
      </c>
      <c r="E504" s="45" t="str">
        <f t="shared" si="104"/>
        <v/>
      </c>
      <c r="F504" s="195"/>
      <c r="G504" s="202"/>
      <c r="H504" s="195"/>
      <c r="I504" s="45" t="str">
        <f>IF(OR(G504="",H504="",U504=""),"",IFERROR(VLOOKUP(G504&amp;H504&amp;U504,※編集不可※選択項目!$K$3:$P$51,5,FALSE),"該当なし"))</f>
        <v/>
      </c>
      <c r="J504" s="203"/>
      <c r="K504" s="195"/>
      <c r="L504" s="45" t="str">
        <f t="shared" si="112"/>
        <v/>
      </c>
      <c r="M504" s="195"/>
      <c r="N504" s="195"/>
      <c r="O504" s="45"/>
      <c r="P504" s="45"/>
      <c r="Q504" s="45"/>
      <c r="R504" s="45"/>
      <c r="S504" s="46" t="str">
        <f t="shared" si="105"/>
        <v/>
      </c>
      <c r="T504" s="204"/>
      <c r="U504" s="205"/>
      <c r="V504" s="206"/>
      <c r="W504" s="205"/>
      <c r="X504" s="206"/>
      <c r="Y504" s="195"/>
      <c r="Z504" s="207"/>
      <c r="AA504" s="203"/>
      <c r="AB504" s="208"/>
      <c r="AC504" s="70"/>
      <c r="AD504" s="28" t="e">
        <f>INDEX(※編集不可※選択項目!$P$3:$P$51,MATCH(入力例!G504&amp;入力例!H504&amp;入力例!I504,※編集不可※選択項目!$Q$3:$Q$51,0))</f>
        <v>#N/A</v>
      </c>
      <c r="AE504" s="28" t="str">
        <f>IF(I504&lt;&gt;"該当なし","",
IF(G504&amp;H504=※編集不可※選択項目!$J$3,VLOOKUP(入力例!U504,※編集不可※選択項目!$N$2:$P$13,3,TRUE),
IF(G504&amp;H504=※編集不可※選択項目!$J$15,VLOOKUP(入力例!U504,※編集不可※選択項目!$N$14:$P$25,3,TRUE),
IF(G504&amp;H504=※編集不可※選択項目!$J$27,VLOOKUP(入力例!U504,※編集不可※選択項目!$N$26:$P$41,3,TRUE),
IF(G504&amp;H504=※編集不可※選択項目!$J$43,VLOOKUP(入力例!U504,※編集不可※選択項目!$N$42:$P$46,3,TRUE),
IF(G504&amp;H504=※編集不可※選択項目!$J$48,VLOOKUP(入力例!U504,※編集不可※選択項目!$N$48:$P$51,3,TRUE),""))))))</f>
        <v/>
      </c>
      <c r="AF504" s="29" t="e">
        <f>VLOOKUP(Y504&amp;G504&amp;H504,※編集不可※選択項目!U:V,2,FALSE)</f>
        <v>#N/A</v>
      </c>
      <c r="AG504" s="28" t="str">
        <f t="shared" si="106"/>
        <v/>
      </c>
      <c r="AH504" s="29" t="str">
        <f t="shared" si="99"/>
        <v/>
      </c>
      <c r="AI504" s="197"/>
      <c r="AJ504" s="197"/>
      <c r="AK504" s="198"/>
      <c r="AL504" s="152">
        <f t="shared" si="107"/>
        <v>0</v>
      </c>
      <c r="AM504" s="152">
        <f t="shared" si="108"/>
        <v>0</v>
      </c>
      <c r="AN504" s="152">
        <f t="shared" si="101"/>
        <v>0</v>
      </c>
      <c r="AO504" s="152" t="str">
        <f t="shared" si="109"/>
        <v/>
      </c>
      <c r="AP504" s="209">
        <f t="shared" si="110"/>
        <v>0</v>
      </c>
      <c r="AQ504" s="209">
        <f t="shared" si="111"/>
        <v>0</v>
      </c>
    </row>
    <row r="505" spans="1:43" s="29" customFormat="1" ht="25" customHeight="1">
      <c r="A505" s="201">
        <f t="shared" si="102"/>
        <v>494</v>
      </c>
      <c r="B505" s="49" t="str">
        <f t="shared" si="100"/>
        <v/>
      </c>
      <c r="C505" s="201"/>
      <c r="D505" s="45" t="str">
        <f t="shared" si="103"/>
        <v/>
      </c>
      <c r="E505" s="45" t="str">
        <f t="shared" si="104"/>
        <v/>
      </c>
      <c r="F505" s="195"/>
      <c r="G505" s="202"/>
      <c r="H505" s="195"/>
      <c r="I505" s="45" t="str">
        <f>IF(OR(G505="",H505="",U505=""),"",IFERROR(VLOOKUP(G505&amp;H505&amp;U505,※編集不可※選択項目!$K$3:$P$51,5,FALSE),"該当なし"))</f>
        <v/>
      </c>
      <c r="J505" s="203"/>
      <c r="K505" s="195"/>
      <c r="L505" s="45" t="str">
        <f t="shared" si="112"/>
        <v/>
      </c>
      <c r="M505" s="195"/>
      <c r="N505" s="195"/>
      <c r="O505" s="45"/>
      <c r="P505" s="45"/>
      <c r="Q505" s="45"/>
      <c r="R505" s="45"/>
      <c r="S505" s="46" t="str">
        <f t="shared" si="105"/>
        <v/>
      </c>
      <c r="T505" s="204"/>
      <c r="U505" s="205"/>
      <c r="V505" s="206"/>
      <c r="W505" s="205"/>
      <c r="X505" s="206"/>
      <c r="Y505" s="195"/>
      <c r="Z505" s="207"/>
      <c r="AA505" s="203"/>
      <c r="AB505" s="208"/>
      <c r="AC505" s="70"/>
      <c r="AD505" s="28" t="e">
        <f>INDEX(※編集不可※選択項目!$P$3:$P$51,MATCH(入力例!G505&amp;入力例!H505&amp;入力例!I505,※編集不可※選択項目!$Q$3:$Q$51,0))</f>
        <v>#N/A</v>
      </c>
      <c r="AE505" s="28" t="str">
        <f>IF(I505&lt;&gt;"該当なし","",
IF(G505&amp;H505=※編集不可※選択項目!$J$3,VLOOKUP(入力例!U505,※編集不可※選択項目!$N$2:$P$13,3,TRUE),
IF(G505&amp;H505=※編集不可※選択項目!$J$15,VLOOKUP(入力例!U505,※編集不可※選択項目!$N$14:$P$25,3,TRUE),
IF(G505&amp;H505=※編集不可※選択項目!$J$27,VLOOKUP(入力例!U505,※編集不可※選択項目!$N$26:$P$41,3,TRUE),
IF(G505&amp;H505=※編集不可※選択項目!$J$43,VLOOKUP(入力例!U505,※編集不可※選択項目!$N$42:$P$46,3,TRUE),
IF(G505&amp;H505=※編集不可※選択項目!$J$48,VLOOKUP(入力例!U505,※編集不可※選択項目!$N$48:$P$51,3,TRUE),""))))))</f>
        <v/>
      </c>
      <c r="AF505" s="29" t="e">
        <f>VLOOKUP(Y505&amp;G505&amp;H505,※編集不可※選択項目!U:V,2,FALSE)</f>
        <v>#N/A</v>
      </c>
      <c r="AG505" s="28" t="str">
        <f t="shared" si="106"/>
        <v/>
      </c>
      <c r="AH505" s="29" t="str">
        <f t="shared" si="99"/>
        <v/>
      </c>
      <c r="AI505" s="197"/>
      <c r="AJ505" s="197"/>
      <c r="AK505" s="198"/>
      <c r="AL505" s="152">
        <f t="shared" si="107"/>
        <v>0</v>
      </c>
      <c r="AM505" s="152">
        <f t="shared" si="108"/>
        <v>0</v>
      </c>
      <c r="AN505" s="152">
        <f t="shared" si="101"/>
        <v>0</v>
      </c>
      <c r="AO505" s="152" t="str">
        <f t="shared" si="109"/>
        <v/>
      </c>
      <c r="AP505" s="209">
        <f t="shared" si="110"/>
        <v>0</v>
      </c>
      <c r="AQ505" s="209">
        <f t="shared" si="111"/>
        <v>0</v>
      </c>
    </row>
    <row r="506" spans="1:43" s="29" customFormat="1" ht="25" customHeight="1">
      <c r="A506" s="201">
        <f t="shared" si="102"/>
        <v>495</v>
      </c>
      <c r="B506" s="49" t="str">
        <f t="shared" si="100"/>
        <v/>
      </c>
      <c r="C506" s="201"/>
      <c r="D506" s="45" t="str">
        <f t="shared" si="103"/>
        <v/>
      </c>
      <c r="E506" s="45" t="str">
        <f t="shared" si="104"/>
        <v/>
      </c>
      <c r="F506" s="195"/>
      <c r="G506" s="202"/>
      <c r="H506" s="195"/>
      <c r="I506" s="45" t="str">
        <f>IF(OR(G506="",H506="",U506=""),"",IFERROR(VLOOKUP(G506&amp;H506&amp;U506,※編集不可※選択項目!$K$3:$P$51,5,FALSE),"該当なし"))</f>
        <v/>
      </c>
      <c r="J506" s="203"/>
      <c r="K506" s="195"/>
      <c r="L506" s="45" t="str">
        <f t="shared" si="112"/>
        <v/>
      </c>
      <c r="M506" s="195"/>
      <c r="N506" s="195"/>
      <c r="O506" s="45"/>
      <c r="P506" s="45"/>
      <c r="Q506" s="45"/>
      <c r="R506" s="45"/>
      <c r="S506" s="46" t="str">
        <f t="shared" si="105"/>
        <v/>
      </c>
      <c r="T506" s="204"/>
      <c r="U506" s="205"/>
      <c r="V506" s="206"/>
      <c r="W506" s="205"/>
      <c r="X506" s="206"/>
      <c r="Y506" s="195"/>
      <c r="Z506" s="207"/>
      <c r="AA506" s="203"/>
      <c r="AB506" s="208"/>
      <c r="AC506" s="70"/>
      <c r="AD506" s="28" t="e">
        <f>INDEX(※編集不可※選択項目!$P$3:$P$51,MATCH(入力例!G506&amp;入力例!H506&amp;入力例!I506,※編集不可※選択項目!$Q$3:$Q$51,0))</f>
        <v>#N/A</v>
      </c>
      <c r="AE506" s="28" t="str">
        <f>IF(I506&lt;&gt;"該当なし","",
IF(G506&amp;H506=※編集不可※選択項目!$J$3,VLOOKUP(入力例!U506,※編集不可※選択項目!$N$2:$P$13,3,TRUE),
IF(G506&amp;H506=※編集不可※選択項目!$J$15,VLOOKUP(入力例!U506,※編集不可※選択項目!$N$14:$P$25,3,TRUE),
IF(G506&amp;H506=※編集不可※選択項目!$J$27,VLOOKUP(入力例!U506,※編集不可※選択項目!$N$26:$P$41,3,TRUE),
IF(G506&amp;H506=※編集不可※選択項目!$J$43,VLOOKUP(入力例!U506,※編集不可※選択項目!$N$42:$P$46,3,TRUE),
IF(G506&amp;H506=※編集不可※選択項目!$J$48,VLOOKUP(入力例!U506,※編集不可※選択項目!$N$48:$P$51,3,TRUE),""))))))</f>
        <v/>
      </c>
      <c r="AF506" s="29" t="e">
        <f>VLOOKUP(Y506&amp;G506&amp;H506,※編集不可※選択項目!U:V,2,FALSE)</f>
        <v>#N/A</v>
      </c>
      <c r="AG506" s="28" t="str">
        <f t="shared" si="106"/>
        <v/>
      </c>
      <c r="AH506" s="29" t="str">
        <f t="shared" si="99"/>
        <v/>
      </c>
      <c r="AI506" s="197"/>
      <c r="AJ506" s="197"/>
      <c r="AK506" s="198"/>
      <c r="AL506" s="152">
        <f t="shared" si="107"/>
        <v>0</v>
      </c>
      <c r="AM506" s="152">
        <f t="shared" si="108"/>
        <v>0</v>
      </c>
      <c r="AN506" s="152">
        <f t="shared" si="101"/>
        <v>0</v>
      </c>
      <c r="AO506" s="152" t="str">
        <f t="shared" si="109"/>
        <v/>
      </c>
      <c r="AP506" s="209">
        <f t="shared" si="110"/>
        <v>0</v>
      </c>
      <c r="AQ506" s="209">
        <f t="shared" si="111"/>
        <v>0</v>
      </c>
    </row>
    <row r="507" spans="1:43" s="29" customFormat="1" ht="25" customHeight="1">
      <c r="A507" s="201">
        <f t="shared" si="102"/>
        <v>496</v>
      </c>
      <c r="B507" s="49" t="str">
        <f t="shared" si="100"/>
        <v/>
      </c>
      <c r="C507" s="201"/>
      <c r="D507" s="45" t="str">
        <f t="shared" si="103"/>
        <v/>
      </c>
      <c r="E507" s="45" t="str">
        <f t="shared" si="104"/>
        <v/>
      </c>
      <c r="F507" s="195"/>
      <c r="G507" s="202"/>
      <c r="H507" s="195"/>
      <c r="I507" s="45" t="str">
        <f>IF(OR(G507="",H507="",U507=""),"",IFERROR(VLOOKUP(G507&amp;H507&amp;U507,※編集不可※選択項目!$K$3:$P$51,5,FALSE),"該当なし"))</f>
        <v/>
      </c>
      <c r="J507" s="203"/>
      <c r="K507" s="195"/>
      <c r="L507" s="45" t="str">
        <f t="shared" si="112"/>
        <v/>
      </c>
      <c r="M507" s="195"/>
      <c r="N507" s="195"/>
      <c r="O507" s="45"/>
      <c r="P507" s="45"/>
      <c r="Q507" s="45"/>
      <c r="R507" s="45"/>
      <c r="S507" s="46" t="str">
        <f t="shared" si="105"/>
        <v/>
      </c>
      <c r="T507" s="204"/>
      <c r="U507" s="205"/>
      <c r="V507" s="206"/>
      <c r="W507" s="205"/>
      <c r="X507" s="206"/>
      <c r="Y507" s="195"/>
      <c r="Z507" s="207"/>
      <c r="AA507" s="203"/>
      <c r="AB507" s="208"/>
      <c r="AC507" s="70"/>
      <c r="AD507" s="28" t="e">
        <f>INDEX(※編集不可※選択項目!$P$3:$P$51,MATCH(入力例!G507&amp;入力例!H507&amp;入力例!I507,※編集不可※選択項目!$Q$3:$Q$51,0))</f>
        <v>#N/A</v>
      </c>
      <c r="AE507" s="28" t="str">
        <f>IF(I507&lt;&gt;"該当なし","",
IF(G507&amp;H507=※編集不可※選択項目!$J$3,VLOOKUP(入力例!U507,※編集不可※選択項目!$N$2:$P$13,3,TRUE),
IF(G507&amp;H507=※編集不可※選択項目!$J$15,VLOOKUP(入力例!U507,※編集不可※選択項目!$N$14:$P$25,3,TRUE),
IF(G507&amp;H507=※編集不可※選択項目!$J$27,VLOOKUP(入力例!U507,※編集不可※選択項目!$N$26:$P$41,3,TRUE),
IF(G507&amp;H507=※編集不可※選択項目!$J$43,VLOOKUP(入力例!U507,※編集不可※選択項目!$N$42:$P$46,3,TRUE),
IF(G507&amp;H507=※編集不可※選択項目!$J$48,VLOOKUP(入力例!U507,※編集不可※選択項目!$N$48:$P$51,3,TRUE),""))))))</f>
        <v/>
      </c>
      <c r="AF507" s="29" t="e">
        <f>VLOOKUP(Y507&amp;G507&amp;H507,※編集不可※選択項目!U:V,2,FALSE)</f>
        <v>#N/A</v>
      </c>
      <c r="AG507" s="28" t="str">
        <f t="shared" si="106"/>
        <v/>
      </c>
      <c r="AH507" s="29" t="str">
        <f t="shared" si="99"/>
        <v/>
      </c>
      <c r="AI507" s="197"/>
      <c r="AJ507" s="197"/>
      <c r="AK507" s="198"/>
      <c r="AL507" s="152">
        <f t="shared" si="107"/>
        <v>0</v>
      </c>
      <c r="AM507" s="152">
        <f t="shared" si="108"/>
        <v>0</v>
      </c>
      <c r="AN507" s="152">
        <f t="shared" si="101"/>
        <v>0</v>
      </c>
      <c r="AO507" s="152" t="str">
        <f t="shared" si="109"/>
        <v/>
      </c>
      <c r="AP507" s="209">
        <f t="shared" si="110"/>
        <v>0</v>
      </c>
      <c r="AQ507" s="209">
        <f t="shared" si="111"/>
        <v>0</v>
      </c>
    </row>
    <row r="508" spans="1:43" s="29" customFormat="1" ht="25" customHeight="1">
      <c r="A508" s="201">
        <f t="shared" si="102"/>
        <v>497</v>
      </c>
      <c r="B508" s="49" t="str">
        <f t="shared" si="100"/>
        <v/>
      </c>
      <c r="C508" s="201"/>
      <c r="D508" s="45" t="str">
        <f t="shared" si="103"/>
        <v/>
      </c>
      <c r="E508" s="45" t="str">
        <f t="shared" si="104"/>
        <v/>
      </c>
      <c r="F508" s="195"/>
      <c r="G508" s="202"/>
      <c r="H508" s="195"/>
      <c r="I508" s="45" t="str">
        <f>IF(OR(G508="",H508="",U508=""),"",IFERROR(VLOOKUP(G508&amp;H508&amp;U508,※編集不可※選択項目!$K$3:$P$51,5,FALSE),"該当なし"))</f>
        <v/>
      </c>
      <c r="J508" s="203"/>
      <c r="K508" s="195"/>
      <c r="L508" s="45" t="str">
        <f t="shared" si="112"/>
        <v/>
      </c>
      <c r="M508" s="195"/>
      <c r="N508" s="195"/>
      <c r="O508" s="45"/>
      <c r="P508" s="45"/>
      <c r="Q508" s="45"/>
      <c r="R508" s="45"/>
      <c r="S508" s="46" t="str">
        <f t="shared" si="105"/>
        <v/>
      </c>
      <c r="T508" s="204"/>
      <c r="U508" s="205"/>
      <c r="V508" s="206"/>
      <c r="W508" s="205"/>
      <c r="X508" s="206"/>
      <c r="Y508" s="195"/>
      <c r="Z508" s="207"/>
      <c r="AA508" s="203"/>
      <c r="AB508" s="208"/>
      <c r="AC508" s="70"/>
      <c r="AD508" s="28" t="e">
        <f>INDEX(※編集不可※選択項目!$P$3:$P$51,MATCH(入力例!G508&amp;入力例!H508&amp;入力例!I508,※編集不可※選択項目!$Q$3:$Q$51,0))</f>
        <v>#N/A</v>
      </c>
      <c r="AE508" s="28" t="str">
        <f>IF(I508&lt;&gt;"該当なし","",
IF(G508&amp;H508=※編集不可※選択項目!$J$3,VLOOKUP(入力例!U508,※編集不可※選択項目!$N$2:$P$13,3,TRUE),
IF(G508&amp;H508=※編集不可※選択項目!$J$15,VLOOKUP(入力例!U508,※編集不可※選択項目!$N$14:$P$25,3,TRUE),
IF(G508&amp;H508=※編集不可※選択項目!$J$27,VLOOKUP(入力例!U508,※編集不可※選択項目!$N$26:$P$41,3,TRUE),
IF(G508&amp;H508=※編集不可※選択項目!$J$43,VLOOKUP(入力例!U508,※編集不可※選択項目!$N$42:$P$46,3,TRUE),
IF(G508&amp;H508=※編集不可※選択項目!$J$48,VLOOKUP(入力例!U508,※編集不可※選択項目!$N$48:$P$51,3,TRUE),""))))))</f>
        <v/>
      </c>
      <c r="AF508" s="29" t="e">
        <f>VLOOKUP(Y508&amp;G508&amp;H508,※編集不可※選択項目!U:V,2,FALSE)</f>
        <v>#N/A</v>
      </c>
      <c r="AG508" s="28" t="str">
        <f t="shared" si="106"/>
        <v/>
      </c>
      <c r="AH508" s="29" t="str">
        <f t="shared" si="99"/>
        <v/>
      </c>
      <c r="AI508" s="197"/>
      <c r="AJ508" s="197"/>
      <c r="AK508" s="198"/>
      <c r="AL508" s="152">
        <f t="shared" si="107"/>
        <v>0</v>
      </c>
      <c r="AM508" s="152">
        <f t="shared" si="108"/>
        <v>0</v>
      </c>
      <c r="AN508" s="152">
        <f t="shared" si="101"/>
        <v>0</v>
      </c>
      <c r="AO508" s="152" t="str">
        <f t="shared" si="109"/>
        <v/>
      </c>
      <c r="AP508" s="209">
        <f t="shared" si="110"/>
        <v>0</v>
      </c>
      <c r="AQ508" s="209">
        <f t="shared" si="111"/>
        <v>0</v>
      </c>
    </row>
    <row r="509" spans="1:43" s="29" customFormat="1" ht="25" customHeight="1">
      <c r="A509" s="201">
        <f t="shared" si="102"/>
        <v>498</v>
      </c>
      <c r="B509" s="49" t="str">
        <f t="shared" si="100"/>
        <v/>
      </c>
      <c r="C509" s="201"/>
      <c r="D509" s="45" t="str">
        <f t="shared" si="103"/>
        <v/>
      </c>
      <c r="E509" s="45" t="str">
        <f t="shared" si="104"/>
        <v/>
      </c>
      <c r="F509" s="195"/>
      <c r="G509" s="202"/>
      <c r="H509" s="195"/>
      <c r="I509" s="45" t="str">
        <f>IF(OR(G509="",H509="",U509=""),"",IFERROR(VLOOKUP(G509&amp;H509&amp;U509,※編集不可※選択項目!$K$3:$P$51,5,FALSE),"該当なし"))</f>
        <v/>
      </c>
      <c r="J509" s="203"/>
      <c r="K509" s="195"/>
      <c r="L509" s="45" t="str">
        <f t="shared" si="112"/>
        <v/>
      </c>
      <c r="M509" s="195"/>
      <c r="N509" s="195"/>
      <c r="O509" s="45"/>
      <c r="P509" s="45"/>
      <c r="Q509" s="45"/>
      <c r="R509" s="45"/>
      <c r="S509" s="46" t="str">
        <f t="shared" si="105"/>
        <v/>
      </c>
      <c r="T509" s="204"/>
      <c r="U509" s="205"/>
      <c r="V509" s="206"/>
      <c r="W509" s="205"/>
      <c r="X509" s="206"/>
      <c r="Y509" s="195"/>
      <c r="Z509" s="207"/>
      <c r="AA509" s="203"/>
      <c r="AB509" s="208"/>
      <c r="AC509" s="70"/>
      <c r="AD509" s="28" t="e">
        <f>INDEX(※編集不可※選択項目!$P$3:$P$51,MATCH(入力例!G509&amp;入力例!H509&amp;入力例!I509,※編集不可※選択項目!$Q$3:$Q$51,0))</f>
        <v>#N/A</v>
      </c>
      <c r="AE509" s="28" t="str">
        <f>IF(I509&lt;&gt;"該当なし","",
IF(G509&amp;H509=※編集不可※選択項目!$J$3,VLOOKUP(入力例!U509,※編集不可※選択項目!$N$2:$P$13,3,TRUE),
IF(G509&amp;H509=※編集不可※選択項目!$J$15,VLOOKUP(入力例!U509,※編集不可※選択項目!$N$14:$P$25,3,TRUE),
IF(G509&amp;H509=※編集不可※選択項目!$J$27,VLOOKUP(入力例!U509,※編集不可※選択項目!$N$26:$P$41,3,TRUE),
IF(G509&amp;H509=※編集不可※選択項目!$J$43,VLOOKUP(入力例!U509,※編集不可※選択項目!$N$42:$P$46,3,TRUE),
IF(G509&amp;H509=※編集不可※選択項目!$J$48,VLOOKUP(入力例!U509,※編集不可※選択項目!$N$48:$P$51,3,TRUE),""))))))</f>
        <v/>
      </c>
      <c r="AF509" s="29" t="e">
        <f>VLOOKUP(Y509&amp;G509&amp;H509,※編集不可※選択項目!U:V,2,FALSE)</f>
        <v>#N/A</v>
      </c>
      <c r="AG509" s="28" t="str">
        <f t="shared" si="106"/>
        <v/>
      </c>
      <c r="AH509" s="29" t="str">
        <f t="shared" si="99"/>
        <v/>
      </c>
      <c r="AI509" s="197"/>
      <c r="AJ509" s="197"/>
      <c r="AK509" s="198"/>
      <c r="AL509" s="152">
        <f t="shared" si="107"/>
        <v>0</v>
      </c>
      <c r="AM509" s="152">
        <f t="shared" si="108"/>
        <v>0</v>
      </c>
      <c r="AN509" s="152">
        <f t="shared" si="101"/>
        <v>0</v>
      </c>
      <c r="AO509" s="152" t="str">
        <f t="shared" si="109"/>
        <v/>
      </c>
      <c r="AP509" s="209">
        <f t="shared" si="110"/>
        <v>0</v>
      </c>
      <c r="AQ509" s="209">
        <f t="shared" si="111"/>
        <v>0</v>
      </c>
    </row>
    <row r="510" spans="1:43" s="29" customFormat="1" ht="25" customHeight="1">
      <c r="A510" s="201">
        <f t="shared" si="102"/>
        <v>499</v>
      </c>
      <c r="B510" s="49" t="str">
        <f t="shared" si="100"/>
        <v/>
      </c>
      <c r="C510" s="201"/>
      <c r="D510" s="45" t="str">
        <f t="shared" si="103"/>
        <v/>
      </c>
      <c r="E510" s="45" t="str">
        <f t="shared" si="104"/>
        <v/>
      </c>
      <c r="F510" s="195"/>
      <c r="G510" s="202"/>
      <c r="H510" s="195"/>
      <c r="I510" s="45" t="str">
        <f>IF(OR(G510="",H510="",U510=""),"",IFERROR(VLOOKUP(G510&amp;H510&amp;U510,※編集不可※選択項目!$K$3:$P$51,5,FALSE),"該当なし"))</f>
        <v/>
      </c>
      <c r="J510" s="203"/>
      <c r="K510" s="195"/>
      <c r="L510" s="45" t="str">
        <f t="shared" si="112"/>
        <v/>
      </c>
      <c r="M510" s="195"/>
      <c r="N510" s="195"/>
      <c r="O510" s="45"/>
      <c r="P510" s="45"/>
      <c r="Q510" s="45"/>
      <c r="R510" s="45"/>
      <c r="S510" s="46" t="str">
        <f t="shared" si="105"/>
        <v/>
      </c>
      <c r="T510" s="204"/>
      <c r="U510" s="205"/>
      <c r="V510" s="206"/>
      <c r="W510" s="205"/>
      <c r="X510" s="206"/>
      <c r="Y510" s="195"/>
      <c r="Z510" s="207"/>
      <c r="AA510" s="203"/>
      <c r="AB510" s="208"/>
      <c r="AC510" s="70"/>
      <c r="AD510" s="28" t="e">
        <f>INDEX(※編集不可※選択項目!$P$3:$P$51,MATCH(入力例!G510&amp;入力例!H510&amp;入力例!I510,※編集不可※選択項目!$Q$3:$Q$51,0))</f>
        <v>#N/A</v>
      </c>
      <c r="AE510" s="28" t="str">
        <f>IF(I510&lt;&gt;"該当なし","",
IF(G510&amp;H510=※編集不可※選択項目!$J$3,VLOOKUP(入力例!U510,※編集不可※選択項目!$N$2:$P$13,3,TRUE),
IF(G510&amp;H510=※編集不可※選択項目!$J$15,VLOOKUP(入力例!U510,※編集不可※選択項目!$N$14:$P$25,3,TRUE),
IF(G510&amp;H510=※編集不可※選択項目!$J$27,VLOOKUP(入力例!U510,※編集不可※選択項目!$N$26:$P$41,3,TRUE),
IF(G510&amp;H510=※編集不可※選択項目!$J$43,VLOOKUP(入力例!U510,※編集不可※選択項目!$N$42:$P$46,3,TRUE),
IF(G510&amp;H510=※編集不可※選択項目!$J$48,VLOOKUP(入力例!U510,※編集不可※選択項目!$N$48:$P$51,3,TRUE),""))))))</f>
        <v/>
      </c>
      <c r="AF510" s="29" t="e">
        <f>VLOOKUP(Y510&amp;G510&amp;H510,※編集不可※選択項目!U:V,2,FALSE)</f>
        <v>#N/A</v>
      </c>
      <c r="AG510" s="28" t="str">
        <f t="shared" si="106"/>
        <v/>
      </c>
      <c r="AH510" s="29" t="str">
        <f t="shared" si="99"/>
        <v/>
      </c>
      <c r="AI510" s="197"/>
      <c r="AJ510" s="197"/>
      <c r="AK510" s="198"/>
      <c r="AL510" s="152">
        <f t="shared" si="107"/>
        <v>0</v>
      </c>
      <c r="AM510" s="152">
        <f t="shared" si="108"/>
        <v>0</v>
      </c>
      <c r="AN510" s="152">
        <f t="shared" si="101"/>
        <v>0</v>
      </c>
      <c r="AO510" s="152" t="str">
        <f t="shared" si="109"/>
        <v/>
      </c>
      <c r="AP510" s="209">
        <f t="shared" si="110"/>
        <v>0</v>
      </c>
      <c r="AQ510" s="209">
        <f t="shared" si="111"/>
        <v>0</v>
      </c>
    </row>
    <row r="511" spans="1:43" s="29" customFormat="1" ht="25" customHeight="1">
      <c r="A511" s="201">
        <f t="shared" si="102"/>
        <v>500</v>
      </c>
      <c r="B511" s="49" t="str">
        <f t="shared" si="100"/>
        <v/>
      </c>
      <c r="C511" s="201"/>
      <c r="D511" s="45" t="str">
        <f t="shared" si="103"/>
        <v/>
      </c>
      <c r="E511" s="45" t="str">
        <f t="shared" si="104"/>
        <v/>
      </c>
      <c r="F511" s="195"/>
      <c r="G511" s="202"/>
      <c r="H511" s="195"/>
      <c r="I511" s="45" t="str">
        <f>IF(OR(G511="",H511="",U511=""),"",IFERROR(VLOOKUP(G511&amp;H511&amp;U511,※編集不可※選択項目!$K$3:$P$51,5,FALSE),"該当なし"))</f>
        <v/>
      </c>
      <c r="J511" s="203"/>
      <c r="K511" s="195"/>
      <c r="L511" s="45" t="str">
        <f t="shared" si="112"/>
        <v/>
      </c>
      <c r="M511" s="195"/>
      <c r="N511" s="195"/>
      <c r="O511" s="45"/>
      <c r="P511" s="45"/>
      <c r="Q511" s="45"/>
      <c r="R511" s="45"/>
      <c r="S511" s="46" t="str">
        <f t="shared" si="105"/>
        <v/>
      </c>
      <c r="T511" s="204"/>
      <c r="U511" s="205"/>
      <c r="V511" s="206"/>
      <c r="W511" s="205"/>
      <c r="X511" s="206"/>
      <c r="Y511" s="195"/>
      <c r="Z511" s="207"/>
      <c r="AA511" s="203"/>
      <c r="AB511" s="208"/>
      <c r="AC511" s="70"/>
      <c r="AD511" s="28" t="e">
        <f>INDEX(※編集不可※選択項目!$P$3:$P$51,MATCH(入力例!G511&amp;入力例!H511&amp;入力例!I511,※編集不可※選択項目!$Q$3:$Q$51,0))</f>
        <v>#N/A</v>
      </c>
      <c r="AE511" s="28" t="str">
        <f>IF(I511&lt;&gt;"該当なし","",
IF(G511&amp;H511=※編集不可※選択項目!$J$3,VLOOKUP(入力例!U511,※編集不可※選択項目!$N$2:$P$13,3,TRUE),
IF(G511&amp;H511=※編集不可※選択項目!$J$15,VLOOKUP(入力例!U511,※編集不可※選択項目!$N$14:$P$25,3,TRUE),
IF(G511&amp;H511=※編集不可※選択項目!$J$27,VLOOKUP(入力例!U511,※編集不可※選択項目!$N$26:$P$41,3,TRUE),
IF(G511&amp;H511=※編集不可※選択項目!$J$43,VLOOKUP(入力例!U511,※編集不可※選択項目!$N$42:$P$46,3,TRUE),
IF(G511&amp;H511=※編集不可※選択項目!$J$48,VLOOKUP(入力例!U511,※編集不可※選択項目!$N$48:$P$51,3,TRUE),""))))))</f>
        <v/>
      </c>
      <c r="AF511" s="29" t="e">
        <f>VLOOKUP(Y511&amp;G511&amp;H511,※編集不可※選択項目!U:V,2,FALSE)</f>
        <v>#N/A</v>
      </c>
      <c r="AG511" s="28" t="str">
        <f t="shared" si="106"/>
        <v/>
      </c>
      <c r="AH511" s="29" t="str">
        <f t="shared" si="99"/>
        <v/>
      </c>
      <c r="AI511" s="197"/>
      <c r="AJ511" s="197"/>
      <c r="AK511" s="198"/>
      <c r="AL511" s="152">
        <f t="shared" si="107"/>
        <v>0</v>
      </c>
      <c r="AM511" s="152">
        <f t="shared" si="108"/>
        <v>0</v>
      </c>
      <c r="AN511" s="152">
        <f t="shared" si="101"/>
        <v>0</v>
      </c>
      <c r="AO511" s="152" t="str">
        <f t="shared" si="109"/>
        <v/>
      </c>
      <c r="AP511" s="209">
        <f t="shared" si="110"/>
        <v>0</v>
      </c>
      <c r="AQ511" s="209">
        <f t="shared" si="111"/>
        <v>0</v>
      </c>
    </row>
    <row r="512" spans="1:43" s="29" customFormat="1" ht="25" customHeight="1">
      <c r="A512" s="201">
        <f t="shared" si="102"/>
        <v>501</v>
      </c>
      <c r="B512" s="49" t="str">
        <f t="shared" si="100"/>
        <v/>
      </c>
      <c r="C512" s="201"/>
      <c r="D512" s="45" t="str">
        <f t="shared" si="103"/>
        <v/>
      </c>
      <c r="E512" s="45" t="str">
        <f t="shared" si="104"/>
        <v/>
      </c>
      <c r="F512" s="195"/>
      <c r="G512" s="202"/>
      <c r="H512" s="195"/>
      <c r="I512" s="45" t="str">
        <f>IF(OR(G512="",H512="",U512=""),"",IFERROR(VLOOKUP(G512&amp;H512&amp;U512,※編集不可※選択項目!$K$3:$P$51,5,FALSE),"該当なし"))</f>
        <v/>
      </c>
      <c r="J512" s="203"/>
      <c r="K512" s="195"/>
      <c r="L512" s="45" t="str">
        <f t="shared" si="112"/>
        <v/>
      </c>
      <c r="M512" s="195"/>
      <c r="N512" s="195"/>
      <c r="O512" s="45"/>
      <c r="P512" s="45"/>
      <c r="Q512" s="45"/>
      <c r="R512" s="45"/>
      <c r="S512" s="46" t="str">
        <f t="shared" si="105"/>
        <v/>
      </c>
      <c r="T512" s="204"/>
      <c r="U512" s="205"/>
      <c r="V512" s="206"/>
      <c r="W512" s="205"/>
      <c r="X512" s="206"/>
      <c r="Y512" s="195"/>
      <c r="Z512" s="207"/>
      <c r="AA512" s="203"/>
      <c r="AB512" s="208"/>
      <c r="AC512" s="70"/>
      <c r="AD512" s="28" t="e">
        <f>INDEX(※編集不可※選択項目!$P$3:$P$51,MATCH(入力例!G512&amp;入力例!H512&amp;入力例!I512,※編集不可※選択項目!$Q$3:$Q$51,0))</f>
        <v>#N/A</v>
      </c>
      <c r="AE512" s="28" t="str">
        <f>IF(I512&lt;&gt;"該当なし","",
IF(G512&amp;H512=※編集不可※選択項目!$J$3,VLOOKUP(入力例!U512,※編集不可※選択項目!$N$2:$P$13,3,TRUE),
IF(G512&amp;H512=※編集不可※選択項目!$J$15,VLOOKUP(入力例!U512,※編集不可※選択項目!$N$14:$P$25,3,TRUE),
IF(G512&amp;H512=※編集不可※選択項目!$J$27,VLOOKUP(入力例!U512,※編集不可※選択項目!$N$26:$P$41,3,TRUE),
IF(G512&amp;H512=※編集不可※選択項目!$J$43,VLOOKUP(入力例!U512,※編集不可※選択項目!$N$42:$P$46,3,TRUE),
IF(G512&amp;H512=※編集不可※選択項目!$J$48,VLOOKUP(入力例!U512,※編集不可※選択項目!$N$48:$P$51,3,TRUE),""))))))</f>
        <v/>
      </c>
      <c r="AF512" s="29" t="e">
        <f>VLOOKUP(Y512&amp;G512&amp;H512,※編集不可※選択項目!U:V,2,FALSE)</f>
        <v>#N/A</v>
      </c>
      <c r="AG512" s="28" t="str">
        <f t="shared" si="106"/>
        <v/>
      </c>
      <c r="AH512" s="29" t="str">
        <f t="shared" si="99"/>
        <v/>
      </c>
      <c r="AI512" s="197"/>
      <c r="AJ512" s="197"/>
      <c r="AK512" s="198"/>
      <c r="AL512" s="152">
        <f t="shared" si="107"/>
        <v>0</v>
      </c>
      <c r="AM512" s="152">
        <f t="shared" si="108"/>
        <v>0</v>
      </c>
      <c r="AN512" s="152">
        <f t="shared" si="101"/>
        <v>0</v>
      </c>
      <c r="AO512" s="152" t="str">
        <f t="shared" si="109"/>
        <v/>
      </c>
      <c r="AP512" s="209">
        <f t="shared" si="110"/>
        <v>0</v>
      </c>
      <c r="AQ512" s="209">
        <f t="shared" si="111"/>
        <v>0</v>
      </c>
    </row>
    <row r="513" spans="1:43" s="29" customFormat="1" ht="25" customHeight="1">
      <c r="A513" s="201">
        <f t="shared" si="102"/>
        <v>502</v>
      </c>
      <c r="B513" s="49" t="str">
        <f t="shared" si="100"/>
        <v/>
      </c>
      <c r="C513" s="201"/>
      <c r="D513" s="45" t="str">
        <f t="shared" si="103"/>
        <v/>
      </c>
      <c r="E513" s="45" t="str">
        <f t="shared" si="104"/>
        <v/>
      </c>
      <c r="F513" s="195"/>
      <c r="G513" s="202"/>
      <c r="H513" s="195"/>
      <c r="I513" s="45" t="str">
        <f>IF(OR(G513="",H513="",U513=""),"",IFERROR(VLOOKUP(G513&amp;H513&amp;U513,※編集不可※選択項目!$K$3:$P$51,5,FALSE),"該当なし"))</f>
        <v/>
      </c>
      <c r="J513" s="203"/>
      <c r="K513" s="195"/>
      <c r="L513" s="45" t="str">
        <f t="shared" si="112"/>
        <v/>
      </c>
      <c r="M513" s="195"/>
      <c r="N513" s="195"/>
      <c r="O513" s="45"/>
      <c r="P513" s="45"/>
      <c r="Q513" s="45"/>
      <c r="R513" s="45"/>
      <c r="S513" s="46" t="str">
        <f t="shared" si="105"/>
        <v/>
      </c>
      <c r="T513" s="204"/>
      <c r="U513" s="205"/>
      <c r="V513" s="206"/>
      <c r="W513" s="205"/>
      <c r="X513" s="206"/>
      <c r="Y513" s="195"/>
      <c r="Z513" s="207"/>
      <c r="AA513" s="203"/>
      <c r="AB513" s="208"/>
      <c r="AC513" s="70"/>
      <c r="AD513" s="28" t="e">
        <f>INDEX(※編集不可※選択項目!$P$3:$P$51,MATCH(入力例!G513&amp;入力例!H513&amp;入力例!I513,※編集不可※選択項目!$Q$3:$Q$51,0))</f>
        <v>#N/A</v>
      </c>
      <c r="AE513" s="28" t="str">
        <f>IF(I513&lt;&gt;"該当なし","",
IF(G513&amp;H513=※編集不可※選択項目!$J$3,VLOOKUP(入力例!U513,※編集不可※選択項目!$N$2:$P$13,3,TRUE),
IF(G513&amp;H513=※編集不可※選択項目!$J$15,VLOOKUP(入力例!U513,※編集不可※選択項目!$N$14:$P$25,3,TRUE),
IF(G513&amp;H513=※編集不可※選択項目!$J$27,VLOOKUP(入力例!U513,※編集不可※選択項目!$N$26:$P$41,3,TRUE),
IF(G513&amp;H513=※編集不可※選択項目!$J$43,VLOOKUP(入力例!U513,※編集不可※選択項目!$N$42:$P$46,3,TRUE),
IF(G513&amp;H513=※編集不可※選択項目!$J$48,VLOOKUP(入力例!U513,※編集不可※選択項目!$N$48:$P$51,3,TRUE),""))))))</f>
        <v/>
      </c>
      <c r="AF513" s="29" t="e">
        <f>VLOOKUP(Y513&amp;G513&amp;H513,※編集不可※選択項目!U:V,2,FALSE)</f>
        <v>#N/A</v>
      </c>
      <c r="AG513" s="28" t="str">
        <f t="shared" si="106"/>
        <v/>
      </c>
      <c r="AH513" s="29" t="str">
        <f t="shared" si="99"/>
        <v/>
      </c>
      <c r="AI513" s="197"/>
      <c r="AJ513" s="197"/>
      <c r="AK513" s="198"/>
      <c r="AL513" s="152">
        <f t="shared" si="107"/>
        <v>0</v>
      </c>
      <c r="AM513" s="152">
        <f t="shared" si="108"/>
        <v>0</v>
      </c>
      <c r="AN513" s="152">
        <f t="shared" si="101"/>
        <v>0</v>
      </c>
      <c r="AO513" s="152" t="str">
        <f t="shared" si="109"/>
        <v/>
      </c>
      <c r="AP513" s="209">
        <f t="shared" si="110"/>
        <v>0</v>
      </c>
      <c r="AQ513" s="209">
        <f t="shared" si="111"/>
        <v>0</v>
      </c>
    </row>
    <row r="514" spans="1:43" s="29" customFormat="1" ht="25" customHeight="1">
      <c r="A514" s="201">
        <f t="shared" si="102"/>
        <v>503</v>
      </c>
      <c r="B514" s="49" t="str">
        <f t="shared" si="100"/>
        <v/>
      </c>
      <c r="C514" s="201"/>
      <c r="D514" s="45" t="str">
        <f t="shared" si="103"/>
        <v/>
      </c>
      <c r="E514" s="45" t="str">
        <f t="shared" si="104"/>
        <v/>
      </c>
      <c r="F514" s="195"/>
      <c r="G514" s="202"/>
      <c r="H514" s="195"/>
      <c r="I514" s="45" t="str">
        <f>IF(OR(G514="",H514="",U514=""),"",IFERROR(VLOOKUP(G514&amp;H514&amp;U514,※編集不可※選択項目!$K$3:$P$51,5,FALSE),"該当なし"))</f>
        <v/>
      </c>
      <c r="J514" s="203"/>
      <c r="K514" s="195"/>
      <c r="L514" s="45" t="str">
        <f t="shared" si="112"/>
        <v/>
      </c>
      <c r="M514" s="195"/>
      <c r="N514" s="195"/>
      <c r="O514" s="45"/>
      <c r="P514" s="45"/>
      <c r="Q514" s="45"/>
      <c r="R514" s="45"/>
      <c r="S514" s="46" t="str">
        <f t="shared" si="105"/>
        <v/>
      </c>
      <c r="T514" s="204"/>
      <c r="U514" s="205"/>
      <c r="V514" s="206"/>
      <c r="W514" s="205"/>
      <c r="X514" s="206"/>
      <c r="Y514" s="195"/>
      <c r="Z514" s="207"/>
      <c r="AA514" s="203"/>
      <c r="AB514" s="208"/>
      <c r="AC514" s="70"/>
      <c r="AD514" s="28" t="e">
        <f>INDEX(※編集不可※選択項目!$P$3:$P$51,MATCH(入力例!G514&amp;入力例!H514&amp;入力例!I514,※編集不可※選択項目!$Q$3:$Q$51,0))</f>
        <v>#N/A</v>
      </c>
      <c r="AE514" s="28" t="str">
        <f>IF(I514&lt;&gt;"該当なし","",
IF(G514&amp;H514=※編集不可※選択項目!$J$3,VLOOKUP(入力例!U514,※編集不可※選択項目!$N$2:$P$13,3,TRUE),
IF(G514&amp;H514=※編集不可※選択項目!$J$15,VLOOKUP(入力例!U514,※編集不可※選択項目!$N$14:$P$25,3,TRUE),
IF(G514&amp;H514=※編集不可※選択項目!$J$27,VLOOKUP(入力例!U514,※編集不可※選択項目!$N$26:$P$41,3,TRUE),
IF(G514&amp;H514=※編集不可※選択項目!$J$43,VLOOKUP(入力例!U514,※編集不可※選択項目!$N$42:$P$46,3,TRUE),
IF(G514&amp;H514=※編集不可※選択項目!$J$48,VLOOKUP(入力例!U514,※編集不可※選択項目!$N$48:$P$51,3,TRUE),""))))))</f>
        <v/>
      </c>
      <c r="AF514" s="29" t="e">
        <f>VLOOKUP(Y514&amp;G514&amp;H514,※編集不可※選択項目!U:V,2,FALSE)</f>
        <v>#N/A</v>
      </c>
      <c r="AG514" s="28" t="str">
        <f t="shared" si="106"/>
        <v/>
      </c>
      <c r="AH514" s="29" t="str">
        <f t="shared" si="99"/>
        <v/>
      </c>
      <c r="AI514" s="197"/>
      <c r="AJ514" s="197"/>
      <c r="AK514" s="198"/>
      <c r="AL514" s="152">
        <f t="shared" si="107"/>
        <v>0</v>
      </c>
      <c r="AM514" s="152">
        <f t="shared" si="108"/>
        <v>0</v>
      </c>
      <c r="AN514" s="152">
        <f t="shared" si="101"/>
        <v>0</v>
      </c>
      <c r="AO514" s="152" t="str">
        <f t="shared" si="109"/>
        <v/>
      </c>
      <c r="AP514" s="209">
        <f t="shared" si="110"/>
        <v>0</v>
      </c>
      <c r="AQ514" s="209">
        <f t="shared" si="111"/>
        <v>0</v>
      </c>
    </row>
    <row r="515" spans="1:43" s="29" customFormat="1" ht="25" customHeight="1">
      <c r="A515" s="201">
        <f t="shared" si="102"/>
        <v>504</v>
      </c>
      <c r="B515" s="49" t="str">
        <f t="shared" si="100"/>
        <v/>
      </c>
      <c r="C515" s="201"/>
      <c r="D515" s="45" t="str">
        <f t="shared" si="103"/>
        <v/>
      </c>
      <c r="E515" s="45" t="str">
        <f t="shared" si="104"/>
        <v/>
      </c>
      <c r="F515" s="195"/>
      <c r="G515" s="202"/>
      <c r="H515" s="195"/>
      <c r="I515" s="45" t="str">
        <f>IF(OR(G515="",H515="",U515=""),"",IFERROR(VLOOKUP(G515&amp;H515&amp;U515,※編集不可※選択項目!$K$3:$P$51,5,FALSE),"該当なし"))</f>
        <v/>
      </c>
      <c r="J515" s="203"/>
      <c r="K515" s="195"/>
      <c r="L515" s="45" t="str">
        <f t="shared" si="112"/>
        <v/>
      </c>
      <c r="M515" s="195"/>
      <c r="N515" s="195"/>
      <c r="O515" s="45"/>
      <c r="P515" s="45"/>
      <c r="Q515" s="45"/>
      <c r="R515" s="45"/>
      <c r="S515" s="46" t="str">
        <f t="shared" si="105"/>
        <v/>
      </c>
      <c r="T515" s="204"/>
      <c r="U515" s="205"/>
      <c r="V515" s="206"/>
      <c r="W515" s="205"/>
      <c r="X515" s="206"/>
      <c r="Y515" s="195"/>
      <c r="Z515" s="207"/>
      <c r="AA515" s="203"/>
      <c r="AB515" s="208"/>
      <c r="AC515" s="70"/>
      <c r="AD515" s="28" t="e">
        <f>INDEX(※編集不可※選択項目!$P$3:$P$51,MATCH(入力例!G515&amp;入力例!H515&amp;入力例!I515,※編集不可※選択項目!$Q$3:$Q$51,0))</f>
        <v>#N/A</v>
      </c>
      <c r="AE515" s="28" t="str">
        <f>IF(I515&lt;&gt;"該当なし","",
IF(G515&amp;H515=※編集不可※選択項目!$J$3,VLOOKUP(入力例!U515,※編集不可※選択項目!$N$2:$P$13,3,TRUE),
IF(G515&amp;H515=※編集不可※選択項目!$J$15,VLOOKUP(入力例!U515,※編集不可※選択項目!$N$14:$P$25,3,TRUE),
IF(G515&amp;H515=※編集不可※選択項目!$J$27,VLOOKUP(入力例!U515,※編集不可※選択項目!$N$26:$P$41,3,TRUE),
IF(G515&amp;H515=※編集不可※選択項目!$J$43,VLOOKUP(入力例!U515,※編集不可※選択項目!$N$42:$P$46,3,TRUE),
IF(G515&amp;H515=※編集不可※選択項目!$J$48,VLOOKUP(入力例!U515,※編集不可※選択項目!$N$48:$P$51,3,TRUE),""))))))</f>
        <v/>
      </c>
      <c r="AF515" s="29" t="e">
        <f>VLOOKUP(Y515&amp;G515&amp;H515,※編集不可※選択項目!U:V,2,FALSE)</f>
        <v>#N/A</v>
      </c>
      <c r="AG515" s="28" t="str">
        <f t="shared" si="106"/>
        <v/>
      </c>
      <c r="AH515" s="29" t="str">
        <f t="shared" si="99"/>
        <v/>
      </c>
      <c r="AI515" s="197"/>
      <c r="AJ515" s="197"/>
      <c r="AK515" s="198"/>
      <c r="AL515" s="152">
        <f t="shared" si="107"/>
        <v>0</v>
      </c>
      <c r="AM515" s="152">
        <f t="shared" si="108"/>
        <v>0</v>
      </c>
      <c r="AN515" s="152">
        <f t="shared" si="101"/>
        <v>0</v>
      </c>
      <c r="AO515" s="152" t="str">
        <f t="shared" si="109"/>
        <v/>
      </c>
      <c r="AP515" s="209">
        <f t="shared" si="110"/>
        <v>0</v>
      </c>
      <c r="AQ515" s="209">
        <f t="shared" si="111"/>
        <v>0</v>
      </c>
    </row>
    <row r="516" spans="1:43" s="29" customFormat="1" ht="25" customHeight="1">
      <c r="A516" s="201">
        <f t="shared" si="102"/>
        <v>505</v>
      </c>
      <c r="B516" s="49" t="str">
        <f t="shared" si="100"/>
        <v/>
      </c>
      <c r="C516" s="201"/>
      <c r="D516" s="45" t="str">
        <f t="shared" si="103"/>
        <v/>
      </c>
      <c r="E516" s="45" t="str">
        <f t="shared" si="104"/>
        <v/>
      </c>
      <c r="F516" s="195"/>
      <c r="G516" s="202"/>
      <c r="H516" s="195"/>
      <c r="I516" s="45" t="str">
        <f>IF(OR(G516="",H516="",U516=""),"",IFERROR(VLOOKUP(G516&amp;H516&amp;U516,※編集不可※選択項目!$K$3:$P$51,5,FALSE),"該当なし"))</f>
        <v/>
      </c>
      <c r="J516" s="203"/>
      <c r="K516" s="195"/>
      <c r="L516" s="45" t="str">
        <f t="shared" si="112"/>
        <v/>
      </c>
      <c r="M516" s="195"/>
      <c r="N516" s="195"/>
      <c r="O516" s="45"/>
      <c r="P516" s="45"/>
      <c r="Q516" s="45"/>
      <c r="R516" s="45"/>
      <c r="S516" s="46" t="str">
        <f t="shared" si="105"/>
        <v/>
      </c>
      <c r="T516" s="204"/>
      <c r="U516" s="205"/>
      <c r="V516" s="206"/>
      <c r="W516" s="205"/>
      <c r="X516" s="206"/>
      <c r="Y516" s="195"/>
      <c r="Z516" s="207"/>
      <c r="AA516" s="203"/>
      <c r="AB516" s="208"/>
      <c r="AC516" s="70"/>
      <c r="AD516" s="28" t="e">
        <f>INDEX(※編集不可※選択項目!$P$3:$P$51,MATCH(入力例!G516&amp;入力例!H516&amp;入力例!I516,※編集不可※選択項目!$Q$3:$Q$51,0))</f>
        <v>#N/A</v>
      </c>
      <c r="AE516" s="28" t="str">
        <f>IF(I516&lt;&gt;"該当なし","",
IF(G516&amp;H516=※編集不可※選択項目!$J$3,VLOOKUP(入力例!U516,※編集不可※選択項目!$N$2:$P$13,3,TRUE),
IF(G516&amp;H516=※編集不可※選択項目!$J$15,VLOOKUP(入力例!U516,※編集不可※選択項目!$N$14:$P$25,3,TRUE),
IF(G516&amp;H516=※編集不可※選択項目!$J$27,VLOOKUP(入力例!U516,※編集不可※選択項目!$N$26:$P$41,3,TRUE),
IF(G516&amp;H516=※編集不可※選択項目!$J$43,VLOOKUP(入力例!U516,※編集不可※選択項目!$N$42:$P$46,3,TRUE),
IF(G516&amp;H516=※編集不可※選択項目!$J$48,VLOOKUP(入力例!U516,※編集不可※選択項目!$N$48:$P$51,3,TRUE),""))))))</f>
        <v/>
      </c>
      <c r="AF516" s="29" t="e">
        <f>VLOOKUP(Y516&amp;G516&amp;H516,※編集不可※選択項目!U:V,2,FALSE)</f>
        <v>#N/A</v>
      </c>
      <c r="AG516" s="28" t="str">
        <f t="shared" si="106"/>
        <v/>
      </c>
      <c r="AH516" s="29" t="str">
        <f t="shared" si="99"/>
        <v/>
      </c>
      <c r="AI516" s="197"/>
      <c r="AJ516" s="197"/>
      <c r="AK516" s="198"/>
      <c r="AL516" s="152">
        <f t="shared" si="107"/>
        <v>0</v>
      </c>
      <c r="AM516" s="152">
        <f t="shared" si="108"/>
        <v>0</v>
      </c>
      <c r="AN516" s="152">
        <f t="shared" si="101"/>
        <v>0</v>
      </c>
      <c r="AO516" s="152" t="str">
        <f t="shared" si="109"/>
        <v/>
      </c>
      <c r="AP516" s="209">
        <f t="shared" si="110"/>
        <v>0</v>
      </c>
      <c r="AQ516" s="209">
        <f t="shared" si="111"/>
        <v>0</v>
      </c>
    </row>
    <row r="517" spans="1:43" s="29" customFormat="1" ht="25" customHeight="1">
      <c r="A517" s="201">
        <f t="shared" si="102"/>
        <v>506</v>
      </c>
      <c r="B517" s="49" t="str">
        <f t="shared" si="100"/>
        <v/>
      </c>
      <c r="C517" s="201"/>
      <c r="D517" s="45" t="str">
        <f t="shared" si="103"/>
        <v/>
      </c>
      <c r="E517" s="45" t="str">
        <f t="shared" si="104"/>
        <v/>
      </c>
      <c r="F517" s="195"/>
      <c r="G517" s="202"/>
      <c r="H517" s="195"/>
      <c r="I517" s="45" t="str">
        <f>IF(OR(G517="",H517="",U517=""),"",IFERROR(VLOOKUP(G517&amp;H517&amp;U517,※編集不可※選択項目!$K$3:$P$51,5,FALSE),"該当なし"))</f>
        <v/>
      </c>
      <c r="J517" s="203"/>
      <c r="K517" s="195"/>
      <c r="L517" s="45" t="str">
        <f t="shared" si="112"/>
        <v/>
      </c>
      <c r="M517" s="195"/>
      <c r="N517" s="195"/>
      <c r="O517" s="45"/>
      <c r="P517" s="45"/>
      <c r="Q517" s="45"/>
      <c r="R517" s="45"/>
      <c r="S517" s="46" t="str">
        <f t="shared" si="105"/>
        <v/>
      </c>
      <c r="T517" s="204"/>
      <c r="U517" s="205"/>
      <c r="V517" s="206"/>
      <c r="W517" s="205"/>
      <c r="X517" s="206"/>
      <c r="Y517" s="195"/>
      <c r="Z517" s="207"/>
      <c r="AA517" s="203"/>
      <c r="AB517" s="208"/>
      <c r="AC517" s="70"/>
      <c r="AD517" s="28" t="e">
        <f>INDEX(※編集不可※選択項目!$P$3:$P$51,MATCH(入力例!G517&amp;入力例!H517&amp;入力例!I517,※編集不可※選択項目!$Q$3:$Q$51,0))</f>
        <v>#N/A</v>
      </c>
      <c r="AE517" s="28" t="str">
        <f>IF(I517&lt;&gt;"該当なし","",
IF(G517&amp;H517=※編集不可※選択項目!$J$3,VLOOKUP(入力例!U517,※編集不可※選択項目!$N$2:$P$13,3,TRUE),
IF(G517&amp;H517=※編集不可※選択項目!$J$15,VLOOKUP(入力例!U517,※編集不可※選択項目!$N$14:$P$25,3,TRUE),
IF(G517&amp;H517=※編集不可※選択項目!$J$27,VLOOKUP(入力例!U517,※編集不可※選択項目!$N$26:$P$41,3,TRUE),
IF(G517&amp;H517=※編集不可※選択項目!$J$43,VLOOKUP(入力例!U517,※編集不可※選択項目!$N$42:$P$46,3,TRUE),
IF(G517&amp;H517=※編集不可※選択項目!$J$48,VLOOKUP(入力例!U517,※編集不可※選択項目!$N$48:$P$51,3,TRUE),""))))))</f>
        <v/>
      </c>
      <c r="AF517" s="29" t="e">
        <f>VLOOKUP(Y517&amp;G517&amp;H517,※編集不可※選択項目!U:V,2,FALSE)</f>
        <v>#N/A</v>
      </c>
      <c r="AG517" s="28" t="str">
        <f t="shared" si="106"/>
        <v/>
      </c>
      <c r="AH517" s="29" t="str">
        <f t="shared" si="99"/>
        <v/>
      </c>
      <c r="AI517" s="197"/>
      <c r="AJ517" s="197"/>
      <c r="AK517" s="198"/>
      <c r="AL517" s="152">
        <f t="shared" si="107"/>
        <v>0</v>
      </c>
      <c r="AM517" s="152">
        <f t="shared" si="108"/>
        <v>0</v>
      </c>
      <c r="AN517" s="152">
        <f t="shared" si="101"/>
        <v>0</v>
      </c>
      <c r="AO517" s="152" t="str">
        <f t="shared" si="109"/>
        <v/>
      </c>
      <c r="AP517" s="209">
        <f t="shared" si="110"/>
        <v>0</v>
      </c>
      <c r="AQ517" s="209">
        <f t="shared" si="111"/>
        <v>0</v>
      </c>
    </row>
    <row r="518" spans="1:43" s="29" customFormat="1" ht="25" customHeight="1">
      <c r="A518" s="201">
        <f t="shared" si="102"/>
        <v>507</v>
      </c>
      <c r="B518" s="49" t="str">
        <f t="shared" si="100"/>
        <v/>
      </c>
      <c r="C518" s="201"/>
      <c r="D518" s="45" t="str">
        <f t="shared" si="103"/>
        <v/>
      </c>
      <c r="E518" s="45" t="str">
        <f t="shared" si="104"/>
        <v/>
      </c>
      <c r="F518" s="195"/>
      <c r="G518" s="202"/>
      <c r="H518" s="195"/>
      <c r="I518" s="45" t="str">
        <f>IF(OR(G518="",H518="",U518=""),"",IFERROR(VLOOKUP(G518&amp;H518&amp;U518,※編集不可※選択項目!$K$3:$P$51,5,FALSE),"該当なし"))</f>
        <v/>
      </c>
      <c r="J518" s="203"/>
      <c r="K518" s="195"/>
      <c r="L518" s="45" t="str">
        <f t="shared" si="112"/>
        <v/>
      </c>
      <c r="M518" s="195"/>
      <c r="N518" s="195"/>
      <c r="O518" s="45"/>
      <c r="P518" s="45"/>
      <c r="Q518" s="45"/>
      <c r="R518" s="45"/>
      <c r="S518" s="46" t="str">
        <f t="shared" si="105"/>
        <v/>
      </c>
      <c r="T518" s="204"/>
      <c r="U518" s="205"/>
      <c r="V518" s="206"/>
      <c r="W518" s="205"/>
      <c r="X518" s="206"/>
      <c r="Y518" s="195"/>
      <c r="Z518" s="207"/>
      <c r="AA518" s="203"/>
      <c r="AB518" s="208"/>
      <c r="AC518" s="70"/>
      <c r="AD518" s="28" t="e">
        <f>INDEX(※編集不可※選択項目!$P$3:$P$51,MATCH(入力例!G518&amp;入力例!H518&amp;入力例!I518,※編集不可※選択項目!$Q$3:$Q$51,0))</f>
        <v>#N/A</v>
      </c>
      <c r="AE518" s="28" t="str">
        <f>IF(I518&lt;&gt;"該当なし","",
IF(G518&amp;H518=※編集不可※選択項目!$J$3,VLOOKUP(入力例!U518,※編集不可※選択項目!$N$2:$P$13,3,TRUE),
IF(G518&amp;H518=※編集不可※選択項目!$J$15,VLOOKUP(入力例!U518,※編集不可※選択項目!$N$14:$P$25,3,TRUE),
IF(G518&amp;H518=※編集不可※選択項目!$J$27,VLOOKUP(入力例!U518,※編集不可※選択項目!$N$26:$P$41,3,TRUE),
IF(G518&amp;H518=※編集不可※選択項目!$J$43,VLOOKUP(入力例!U518,※編集不可※選択項目!$N$42:$P$46,3,TRUE),
IF(G518&amp;H518=※編集不可※選択項目!$J$48,VLOOKUP(入力例!U518,※編集不可※選択項目!$N$48:$P$51,3,TRUE),""))))))</f>
        <v/>
      </c>
      <c r="AF518" s="29" t="e">
        <f>VLOOKUP(Y518&amp;G518&amp;H518,※編集不可※選択項目!U:V,2,FALSE)</f>
        <v>#N/A</v>
      </c>
      <c r="AG518" s="28" t="str">
        <f t="shared" si="106"/>
        <v/>
      </c>
      <c r="AH518" s="29" t="str">
        <f t="shared" si="99"/>
        <v/>
      </c>
      <c r="AI518" s="197"/>
      <c r="AJ518" s="197"/>
      <c r="AK518" s="198"/>
      <c r="AL518" s="152">
        <f t="shared" si="107"/>
        <v>0</v>
      </c>
      <c r="AM518" s="152">
        <f t="shared" si="108"/>
        <v>0</v>
      </c>
      <c r="AN518" s="152">
        <f t="shared" si="101"/>
        <v>0</v>
      </c>
      <c r="AO518" s="152" t="str">
        <f t="shared" si="109"/>
        <v/>
      </c>
      <c r="AP518" s="209">
        <f t="shared" si="110"/>
        <v>0</v>
      </c>
      <c r="AQ518" s="209">
        <f t="shared" si="111"/>
        <v>0</v>
      </c>
    </row>
    <row r="519" spans="1:43" s="29" customFormat="1" ht="25" customHeight="1">
      <c r="A519" s="201">
        <f t="shared" si="102"/>
        <v>508</v>
      </c>
      <c r="B519" s="49" t="str">
        <f t="shared" si="100"/>
        <v/>
      </c>
      <c r="C519" s="201"/>
      <c r="D519" s="45" t="str">
        <f t="shared" si="103"/>
        <v/>
      </c>
      <c r="E519" s="45" t="str">
        <f t="shared" si="104"/>
        <v/>
      </c>
      <c r="F519" s="195"/>
      <c r="G519" s="202"/>
      <c r="H519" s="195"/>
      <c r="I519" s="45" t="str">
        <f>IF(OR(G519="",H519="",U519=""),"",IFERROR(VLOOKUP(G519&amp;H519&amp;U519,※編集不可※選択項目!$K$3:$P$51,5,FALSE),"該当なし"))</f>
        <v/>
      </c>
      <c r="J519" s="203"/>
      <c r="K519" s="195"/>
      <c r="L519" s="45" t="str">
        <f t="shared" si="112"/>
        <v/>
      </c>
      <c r="M519" s="195"/>
      <c r="N519" s="195"/>
      <c r="O519" s="45"/>
      <c r="P519" s="45"/>
      <c r="Q519" s="45"/>
      <c r="R519" s="45"/>
      <c r="S519" s="46" t="str">
        <f t="shared" si="105"/>
        <v/>
      </c>
      <c r="T519" s="204"/>
      <c r="U519" s="205"/>
      <c r="V519" s="206"/>
      <c r="W519" s="205"/>
      <c r="X519" s="206"/>
      <c r="Y519" s="195"/>
      <c r="Z519" s="207"/>
      <c r="AA519" s="203"/>
      <c r="AB519" s="208"/>
      <c r="AC519" s="70"/>
      <c r="AD519" s="28" t="e">
        <f>INDEX(※編集不可※選択項目!$P$3:$P$51,MATCH(入力例!G519&amp;入力例!H519&amp;入力例!I519,※編集不可※選択項目!$Q$3:$Q$51,0))</f>
        <v>#N/A</v>
      </c>
      <c r="AE519" s="28" t="str">
        <f>IF(I519&lt;&gt;"該当なし","",
IF(G519&amp;H519=※編集不可※選択項目!$J$3,VLOOKUP(入力例!U519,※編集不可※選択項目!$N$2:$P$13,3,TRUE),
IF(G519&amp;H519=※編集不可※選択項目!$J$15,VLOOKUP(入力例!U519,※編集不可※選択項目!$N$14:$P$25,3,TRUE),
IF(G519&amp;H519=※編集不可※選択項目!$J$27,VLOOKUP(入力例!U519,※編集不可※選択項目!$N$26:$P$41,3,TRUE),
IF(G519&amp;H519=※編集不可※選択項目!$J$43,VLOOKUP(入力例!U519,※編集不可※選択項目!$N$42:$P$46,3,TRUE),
IF(G519&amp;H519=※編集不可※選択項目!$J$48,VLOOKUP(入力例!U519,※編集不可※選択項目!$N$48:$P$51,3,TRUE),""))))))</f>
        <v/>
      </c>
      <c r="AF519" s="29" t="e">
        <f>VLOOKUP(Y519&amp;G519&amp;H519,※編集不可※選択項目!U:V,2,FALSE)</f>
        <v>#N/A</v>
      </c>
      <c r="AG519" s="28" t="str">
        <f t="shared" si="106"/>
        <v/>
      </c>
      <c r="AH519" s="29" t="str">
        <f t="shared" si="99"/>
        <v/>
      </c>
      <c r="AI519" s="197"/>
      <c r="AJ519" s="197"/>
      <c r="AK519" s="198"/>
      <c r="AL519" s="152">
        <f t="shared" si="107"/>
        <v>0</v>
      </c>
      <c r="AM519" s="152">
        <f t="shared" si="108"/>
        <v>0</v>
      </c>
      <c r="AN519" s="152">
        <f t="shared" si="101"/>
        <v>0</v>
      </c>
      <c r="AO519" s="152" t="str">
        <f t="shared" si="109"/>
        <v/>
      </c>
      <c r="AP519" s="209">
        <f t="shared" si="110"/>
        <v>0</v>
      </c>
      <c r="AQ519" s="209">
        <f t="shared" si="111"/>
        <v>0</v>
      </c>
    </row>
    <row r="520" spans="1:43" s="29" customFormat="1" ht="25" customHeight="1">
      <c r="A520" s="201">
        <f t="shared" si="102"/>
        <v>509</v>
      </c>
      <c r="B520" s="49" t="str">
        <f t="shared" si="100"/>
        <v/>
      </c>
      <c r="C520" s="201"/>
      <c r="D520" s="45" t="str">
        <f t="shared" si="103"/>
        <v/>
      </c>
      <c r="E520" s="45" t="str">
        <f t="shared" si="104"/>
        <v/>
      </c>
      <c r="F520" s="195"/>
      <c r="G520" s="202"/>
      <c r="H520" s="195"/>
      <c r="I520" s="45" t="str">
        <f>IF(OR(G520="",H520="",U520=""),"",IFERROR(VLOOKUP(G520&amp;H520&amp;U520,※編集不可※選択項目!$K$3:$P$51,5,FALSE),"該当なし"))</f>
        <v/>
      </c>
      <c r="J520" s="203"/>
      <c r="K520" s="195"/>
      <c r="L520" s="45" t="str">
        <f t="shared" si="112"/>
        <v/>
      </c>
      <c r="M520" s="195"/>
      <c r="N520" s="195"/>
      <c r="O520" s="45"/>
      <c r="P520" s="45"/>
      <c r="Q520" s="45"/>
      <c r="R520" s="45"/>
      <c r="S520" s="46" t="str">
        <f t="shared" si="105"/>
        <v/>
      </c>
      <c r="T520" s="204"/>
      <c r="U520" s="205"/>
      <c r="V520" s="206"/>
      <c r="W520" s="205"/>
      <c r="X520" s="206"/>
      <c r="Y520" s="195"/>
      <c r="Z520" s="207"/>
      <c r="AA520" s="203"/>
      <c r="AB520" s="208"/>
      <c r="AC520" s="70"/>
      <c r="AD520" s="28" t="e">
        <f>INDEX(※編集不可※選択項目!$P$3:$P$51,MATCH(入力例!G520&amp;入力例!H520&amp;入力例!I520,※編集不可※選択項目!$Q$3:$Q$51,0))</f>
        <v>#N/A</v>
      </c>
      <c r="AE520" s="28" t="str">
        <f>IF(I520&lt;&gt;"該当なし","",
IF(G520&amp;H520=※編集不可※選択項目!$J$3,VLOOKUP(入力例!U520,※編集不可※選択項目!$N$2:$P$13,3,TRUE),
IF(G520&amp;H520=※編集不可※選択項目!$J$15,VLOOKUP(入力例!U520,※編集不可※選択項目!$N$14:$P$25,3,TRUE),
IF(G520&amp;H520=※編集不可※選択項目!$J$27,VLOOKUP(入力例!U520,※編集不可※選択項目!$N$26:$P$41,3,TRUE),
IF(G520&amp;H520=※編集不可※選択項目!$J$43,VLOOKUP(入力例!U520,※編集不可※選択項目!$N$42:$P$46,3,TRUE),
IF(G520&amp;H520=※編集不可※選択項目!$J$48,VLOOKUP(入力例!U520,※編集不可※選択項目!$N$48:$P$51,3,TRUE),""))))))</f>
        <v/>
      </c>
      <c r="AF520" s="29" t="e">
        <f>VLOOKUP(Y520&amp;G520&amp;H520,※編集不可※選択項目!U:V,2,FALSE)</f>
        <v>#N/A</v>
      </c>
      <c r="AG520" s="28" t="str">
        <f t="shared" si="106"/>
        <v/>
      </c>
      <c r="AH520" s="29" t="str">
        <f t="shared" si="99"/>
        <v/>
      </c>
      <c r="AI520" s="197"/>
      <c r="AJ520" s="197"/>
      <c r="AK520" s="198"/>
      <c r="AL520" s="152">
        <f t="shared" si="107"/>
        <v>0</v>
      </c>
      <c r="AM520" s="152">
        <f t="shared" si="108"/>
        <v>0</v>
      </c>
      <c r="AN520" s="152">
        <f t="shared" si="101"/>
        <v>0</v>
      </c>
      <c r="AO520" s="152" t="str">
        <f t="shared" si="109"/>
        <v/>
      </c>
      <c r="AP520" s="209">
        <f t="shared" si="110"/>
        <v>0</v>
      </c>
      <c r="AQ520" s="209">
        <f t="shared" si="111"/>
        <v>0</v>
      </c>
    </row>
    <row r="521" spans="1:43" s="29" customFormat="1" ht="25" customHeight="1">
      <c r="A521" s="201">
        <f t="shared" si="102"/>
        <v>510</v>
      </c>
      <c r="B521" s="49" t="str">
        <f t="shared" si="100"/>
        <v/>
      </c>
      <c r="C521" s="201"/>
      <c r="D521" s="45" t="str">
        <f t="shared" si="103"/>
        <v/>
      </c>
      <c r="E521" s="45" t="str">
        <f t="shared" si="104"/>
        <v/>
      </c>
      <c r="F521" s="195"/>
      <c r="G521" s="202"/>
      <c r="H521" s="195"/>
      <c r="I521" s="45" t="str">
        <f>IF(OR(G521="",H521="",U521=""),"",IFERROR(VLOOKUP(G521&amp;H521&amp;U521,※編集不可※選択項目!$K$3:$P$51,5,FALSE),"該当なし"))</f>
        <v/>
      </c>
      <c r="J521" s="203"/>
      <c r="K521" s="195"/>
      <c r="L521" s="45" t="str">
        <f t="shared" si="112"/>
        <v/>
      </c>
      <c r="M521" s="195"/>
      <c r="N521" s="195"/>
      <c r="O521" s="45"/>
      <c r="P521" s="45"/>
      <c r="Q521" s="45"/>
      <c r="R521" s="45"/>
      <c r="S521" s="46" t="str">
        <f t="shared" si="105"/>
        <v/>
      </c>
      <c r="T521" s="204"/>
      <c r="U521" s="205"/>
      <c r="V521" s="206"/>
      <c r="W521" s="205"/>
      <c r="X521" s="206"/>
      <c r="Y521" s="195"/>
      <c r="Z521" s="207"/>
      <c r="AA521" s="203"/>
      <c r="AB521" s="208"/>
      <c r="AC521" s="70"/>
      <c r="AD521" s="28" t="e">
        <f>INDEX(※編集不可※選択項目!$P$3:$P$51,MATCH(入力例!G521&amp;入力例!H521&amp;入力例!I521,※編集不可※選択項目!$Q$3:$Q$51,0))</f>
        <v>#N/A</v>
      </c>
      <c r="AE521" s="28" t="str">
        <f>IF(I521&lt;&gt;"該当なし","",
IF(G521&amp;H521=※編集不可※選択項目!$J$3,VLOOKUP(入力例!U521,※編集不可※選択項目!$N$2:$P$13,3,TRUE),
IF(G521&amp;H521=※編集不可※選択項目!$J$15,VLOOKUP(入力例!U521,※編集不可※選択項目!$N$14:$P$25,3,TRUE),
IF(G521&amp;H521=※編集不可※選択項目!$J$27,VLOOKUP(入力例!U521,※編集不可※選択項目!$N$26:$P$41,3,TRUE),
IF(G521&amp;H521=※編集不可※選択項目!$J$43,VLOOKUP(入力例!U521,※編集不可※選択項目!$N$42:$P$46,3,TRUE),
IF(G521&amp;H521=※編集不可※選択項目!$J$48,VLOOKUP(入力例!U521,※編集不可※選択項目!$N$48:$P$51,3,TRUE),""))))))</f>
        <v/>
      </c>
      <c r="AF521" s="29" t="e">
        <f>VLOOKUP(Y521&amp;G521&amp;H521,※編集不可※選択項目!U:V,2,FALSE)</f>
        <v>#N/A</v>
      </c>
      <c r="AG521" s="28" t="str">
        <f t="shared" si="106"/>
        <v/>
      </c>
      <c r="AH521" s="29" t="str">
        <f t="shared" si="99"/>
        <v/>
      </c>
      <c r="AI521" s="197"/>
      <c r="AJ521" s="197"/>
      <c r="AK521" s="198"/>
      <c r="AL521" s="152">
        <f t="shared" si="107"/>
        <v>0</v>
      </c>
      <c r="AM521" s="152">
        <f t="shared" si="108"/>
        <v>0</v>
      </c>
      <c r="AN521" s="152">
        <f t="shared" si="101"/>
        <v>0</v>
      </c>
      <c r="AO521" s="152" t="str">
        <f t="shared" si="109"/>
        <v/>
      </c>
      <c r="AP521" s="209">
        <f t="shared" si="110"/>
        <v>0</v>
      </c>
      <c r="AQ521" s="209">
        <f t="shared" si="111"/>
        <v>0</v>
      </c>
    </row>
    <row r="522" spans="1:43" s="29" customFormat="1" ht="25" customHeight="1">
      <c r="A522" s="201">
        <f t="shared" si="102"/>
        <v>511</v>
      </c>
      <c r="B522" s="49" t="str">
        <f t="shared" si="100"/>
        <v/>
      </c>
      <c r="C522" s="201"/>
      <c r="D522" s="45" t="str">
        <f t="shared" si="103"/>
        <v/>
      </c>
      <c r="E522" s="45" t="str">
        <f t="shared" si="104"/>
        <v/>
      </c>
      <c r="F522" s="195"/>
      <c r="G522" s="202"/>
      <c r="H522" s="195"/>
      <c r="I522" s="45" t="str">
        <f>IF(OR(G522="",H522="",U522=""),"",IFERROR(VLOOKUP(G522&amp;H522&amp;U522,※編集不可※選択項目!$K$3:$P$51,5,FALSE),"該当なし"))</f>
        <v/>
      </c>
      <c r="J522" s="203"/>
      <c r="K522" s="195"/>
      <c r="L522" s="45" t="str">
        <f t="shared" si="112"/>
        <v/>
      </c>
      <c r="M522" s="195"/>
      <c r="N522" s="195"/>
      <c r="O522" s="45"/>
      <c r="P522" s="45"/>
      <c r="Q522" s="45"/>
      <c r="R522" s="45"/>
      <c r="S522" s="46" t="str">
        <f t="shared" si="105"/>
        <v/>
      </c>
      <c r="T522" s="204"/>
      <c r="U522" s="205"/>
      <c r="V522" s="206"/>
      <c r="W522" s="205"/>
      <c r="X522" s="206"/>
      <c r="Y522" s="195"/>
      <c r="Z522" s="207"/>
      <c r="AA522" s="203"/>
      <c r="AB522" s="208"/>
      <c r="AC522" s="70"/>
      <c r="AD522" s="28" t="e">
        <f>INDEX(※編集不可※選択項目!$P$3:$P$51,MATCH(入力例!G522&amp;入力例!H522&amp;入力例!I522,※編集不可※選択項目!$Q$3:$Q$51,0))</f>
        <v>#N/A</v>
      </c>
      <c r="AE522" s="28" t="str">
        <f>IF(I522&lt;&gt;"該当なし","",
IF(G522&amp;H522=※編集不可※選択項目!$J$3,VLOOKUP(入力例!U522,※編集不可※選択項目!$N$2:$P$13,3,TRUE),
IF(G522&amp;H522=※編集不可※選択項目!$J$15,VLOOKUP(入力例!U522,※編集不可※選択項目!$N$14:$P$25,3,TRUE),
IF(G522&amp;H522=※編集不可※選択項目!$J$27,VLOOKUP(入力例!U522,※編集不可※選択項目!$N$26:$P$41,3,TRUE),
IF(G522&amp;H522=※編集不可※選択項目!$J$43,VLOOKUP(入力例!U522,※編集不可※選択項目!$N$42:$P$46,3,TRUE),
IF(G522&amp;H522=※編集不可※選択項目!$J$48,VLOOKUP(入力例!U522,※編集不可※選択項目!$N$48:$P$51,3,TRUE),""))))))</f>
        <v/>
      </c>
      <c r="AF522" s="29" t="e">
        <f>VLOOKUP(Y522&amp;G522&amp;H522,※編集不可※選択項目!U:V,2,FALSE)</f>
        <v>#N/A</v>
      </c>
      <c r="AG522" s="28" t="str">
        <f t="shared" si="106"/>
        <v/>
      </c>
      <c r="AH522" s="29" t="str">
        <f t="shared" si="99"/>
        <v/>
      </c>
      <c r="AI522" s="197"/>
      <c r="AJ522" s="197"/>
      <c r="AK522" s="198"/>
      <c r="AL522" s="152">
        <f t="shared" si="107"/>
        <v>0</v>
      </c>
      <c r="AM522" s="152">
        <f t="shared" si="108"/>
        <v>0</v>
      </c>
      <c r="AN522" s="152">
        <f t="shared" si="101"/>
        <v>0</v>
      </c>
      <c r="AO522" s="152" t="str">
        <f t="shared" si="109"/>
        <v/>
      </c>
      <c r="AP522" s="209">
        <f t="shared" si="110"/>
        <v>0</v>
      </c>
      <c r="AQ522" s="209">
        <f t="shared" si="111"/>
        <v>0</v>
      </c>
    </row>
    <row r="523" spans="1:43" s="29" customFormat="1" ht="25" customHeight="1">
      <c r="A523" s="201">
        <f t="shared" si="102"/>
        <v>512</v>
      </c>
      <c r="B523" s="49" t="str">
        <f t="shared" si="100"/>
        <v/>
      </c>
      <c r="C523" s="201"/>
      <c r="D523" s="45" t="str">
        <f t="shared" si="103"/>
        <v/>
      </c>
      <c r="E523" s="45" t="str">
        <f t="shared" si="104"/>
        <v/>
      </c>
      <c r="F523" s="195"/>
      <c r="G523" s="202"/>
      <c r="H523" s="195"/>
      <c r="I523" s="45" t="str">
        <f>IF(OR(G523="",H523="",U523=""),"",IFERROR(VLOOKUP(G523&amp;H523&amp;U523,※編集不可※選択項目!$K$3:$P$51,5,FALSE),"該当なし"))</f>
        <v/>
      </c>
      <c r="J523" s="203"/>
      <c r="K523" s="195"/>
      <c r="L523" s="45" t="str">
        <f t="shared" si="112"/>
        <v/>
      </c>
      <c r="M523" s="195"/>
      <c r="N523" s="195"/>
      <c r="O523" s="45"/>
      <c r="P523" s="45"/>
      <c r="Q523" s="45"/>
      <c r="R523" s="45"/>
      <c r="S523" s="46" t="str">
        <f t="shared" si="105"/>
        <v/>
      </c>
      <c r="T523" s="204"/>
      <c r="U523" s="205"/>
      <c r="V523" s="206"/>
      <c r="W523" s="205"/>
      <c r="X523" s="206"/>
      <c r="Y523" s="195"/>
      <c r="Z523" s="207"/>
      <c r="AA523" s="203"/>
      <c r="AB523" s="208"/>
      <c r="AC523" s="70"/>
      <c r="AD523" s="28" t="e">
        <f>INDEX(※編集不可※選択項目!$P$3:$P$51,MATCH(入力例!G523&amp;入力例!H523&amp;入力例!I523,※編集不可※選択項目!$Q$3:$Q$51,0))</f>
        <v>#N/A</v>
      </c>
      <c r="AE523" s="28" t="str">
        <f>IF(I523&lt;&gt;"該当なし","",
IF(G523&amp;H523=※編集不可※選択項目!$J$3,VLOOKUP(入力例!U523,※編集不可※選択項目!$N$2:$P$13,3,TRUE),
IF(G523&amp;H523=※編集不可※選択項目!$J$15,VLOOKUP(入力例!U523,※編集不可※選択項目!$N$14:$P$25,3,TRUE),
IF(G523&amp;H523=※編集不可※選択項目!$J$27,VLOOKUP(入力例!U523,※編集不可※選択項目!$N$26:$P$41,3,TRUE),
IF(G523&amp;H523=※編集不可※選択項目!$J$43,VLOOKUP(入力例!U523,※編集不可※選択項目!$N$42:$P$46,3,TRUE),
IF(G523&amp;H523=※編集不可※選択項目!$J$48,VLOOKUP(入力例!U523,※編集不可※選択項目!$N$48:$P$51,3,TRUE),""))))))</f>
        <v/>
      </c>
      <c r="AF523" s="29" t="e">
        <f>VLOOKUP(Y523&amp;G523&amp;H523,※編集不可※選択項目!U:V,2,FALSE)</f>
        <v>#N/A</v>
      </c>
      <c r="AG523" s="28" t="str">
        <f t="shared" si="106"/>
        <v/>
      </c>
      <c r="AH523" s="29" t="str">
        <f t="shared" ref="AH523:AH586" si="113">IF(K523="","","（"&amp;K523&amp;"）")</f>
        <v/>
      </c>
      <c r="AI523" s="197"/>
      <c r="AJ523" s="197"/>
      <c r="AK523" s="198"/>
      <c r="AL523" s="152">
        <f t="shared" si="107"/>
        <v>0</v>
      </c>
      <c r="AM523" s="152">
        <f t="shared" si="108"/>
        <v>0</v>
      </c>
      <c r="AN523" s="152">
        <f t="shared" si="101"/>
        <v>0</v>
      </c>
      <c r="AO523" s="152" t="str">
        <f t="shared" si="109"/>
        <v/>
      </c>
      <c r="AP523" s="209">
        <f t="shared" si="110"/>
        <v>0</v>
      </c>
      <c r="AQ523" s="209">
        <f t="shared" si="111"/>
        <v>0</v>
      </c>
    </row>
    <row r="524" spans="1:43" s="29" customFormat="1" ht="25" customHeight="1">
      <c r="A524" s="201">
        <f t="shared" si="102"/>
        <v>513</v>
      </c>
      <c r="B524" s="49" t="str">
        <f t="shared" ref="B524:B587" si="114">IF($C524="","","高効率空調")</f>
        <v/>
      </c>
      <c r="C524" s="201"/>
      <c r="D524" s="45" t="str">
        <f t="shared" si="103"/>
        <v/>
      </c>
      <c r="E524" s="45" t="str">
        <f t="shared" si="104"/>
        <v/>
      </c>
      <c r="F524" s="195"/>
      <c r="G524" s="202"/>
      <c r="H524" s="195"/>
      <c r="I524" s="45" t="str">
        <f>IF(OR(G524="",H524="",U524=""),"",IFERROR(VLOOKUP(G524&amp;H524&amp;U524,※編集不可※選択項目!$K$3:$P$51,5,FALSE),"該当なし"))</f>
        <v/>
      </c>
      <c r="J524" s="203"/>
      <c r="K524" s="195"/>
      <c r="L524" s="45" t="str">
        <f t="shared" si="112"/>
        <v/>
      </c>
      <c r="M524" s="195"/>
      <c r="N524" s="195"/>
      <c r="O524" s="45"/>
      <c r="P524" s="45"/>
      <c r="Q524" s="45"/>
      <c r="R524" s="45"/>
      <c r="S524" s="46" t="str">
        <f t="shared" si="105"/>
        <v/>
      </c>
      <c r="T524" s="204"/>
      <c r="U524" s="205"/>
      <c r="V524" s="206"/>
      <c r="W524" s="205"/>
      <c r="X524" s="206"/>
      <c r="Y524" s="195"/>
      <c r="Z524" s="207"/>
      <c r="AA524" s="203"/>
      <c r="AB524" s="208"/>
      <c r="AC524" s="70"/>
      <c r="AD524" s="28" t="e">
        <f>INDEX(※編集不可※選択項目!$P$3:$P$51,MATCH(入力例!G524&amp;入力例!H524&amp;入力例!I524,※編集不可※選択項目!$Q$3:$Q$51,0))</f>
        <v>#N/A</v>
      </c>
      <c r="AE524" s="28" t="str">
        <f>IF(I524&lt;&gt;"該当なし","",
IF(G524&amp;H524=※編集不可※選択項目!$J$3,VLOOKUP(入力例!U524,※編集不可※選択項目!$N$2:$P$13,3,TRUE),
IF(G524&amp;H524=※編集不可※選択項目!$J$15,VLOOKUP(入力例!U524,※編集不可※選択項目!$N$14:$P$25,3,TRUE),
IF(G524&amp;H524=※編集不可※選択項目!$J$27,VLOOKUP(入力例!U524,※編集不可※選択項目!$N$26:$P$41,3,TRUE),
IF(G524&amp;H524=※編集不可※選択項目!$J$43,VLOOKUP(入力例!U524,※編集不可※選択項目!$N$42:$P$46,3,TRUE),
IF(G524&amp;H524=※編集不可※選択項目!$J$48,VLOOKUP(入力例!U524,※編集不可※選択項目!$N$48:$P$51,3,TRUE),""))))))</f>
        <v/>
      </c>
      <c r="AF524" s="29" t="e">
        <f>VLOOKUP(Y524&amp;G524&amp;H524,※編集不可※選択項目!U:V,2,FALSE)</f>
        <v>#N/A</v>
      </c>
      <c r="AG524" s="28" t="str">
        <f t="shared" si="106"/>
        <v/>
      </c>
      <c r="AH524" s="29" t="str">
        <f t="shared" si="113"/>
        <v/>
      </c>
      <c r="AI524" s="197"/>
      <c r="AJ524" s="197"/>
      <c r="AK524" s="198"/>
      <c r="AL524" s="152">
        <f t="shared" si="107"/>
        <v>0</v>
      </c>
      <c r="AM524" s="152">
        <f t="shared" si="108"/>
        <v>0</v>
      </c>
      <c r="AN524" s="152">
        <f t="shared" ref="AN524:AN587" si="115">IF(AND($J524&lt;&gt;"",COUNTIF($J524,"*■*")&gt;0,$AA524=""),1,0)</f>
        <v>0</v>
      </c>
      <c r="AO524" s="152" t="str">
        <f t="shared" si="109"/>
        <v/>
      </c>
      <c r="AP524" s="209">
        <f t="shared" si="110"/>
        <v>0</v>
      </c>
      <c r="AQ524" s="209">
        <f t="shared" si="111"/>
        <v>0</v>
      </c>
    </row>
    <row r="525" spans="1:43" s="29" customFormat="1" ht="25" customHeight="1">
      <c r="A525" s="201">
        <f t="shared" ref="A525:A588" si="116">ROW()-11</f>
        <v>514</v>
      </c>
      <c r="B525" s="49" t="str">
        <f t="shared" si="114"/>
        <v/>
      </c>
      <c r="C525" s="201"/>
      <c r="D525" s="45" t="str">
        <f t="shared" ref="D525:D588" si="117">IF($B525&lt;&gt;"",$C$2,"")</f>
        <v/>
      </c>
      <c r="E525" s="45" t="str">
        <f t="shared" ref="E525:E588" si="118">IF($B525&lt;&gt;"",$F$2,"")</f>
        <v/>
      </c>
      <c r="F525" s="195"/>
      <c r="G525" s="202"/>
      <c r="H525" s="195"/>
      <c r="I525" s="45" t="str">
        <f>IF(OR(G525="",H525="",U525=""),"",IFERROR(VLOOKUP(G525&amp;H525&amp;U525,※編集不可※選択項目!$K$3:$P$51,5,FALSE),"該当なし"))</f>
        <v/>
      </c>
      <c r="J525" s="203"/>
      <c r="K525" s="195"/>
      <c r="L525" s="45" t="str">
        <f t="shared" si="112"/>
        <v/>
      </c>
      <c r="M525" s="195"/>
      <c r="N525" s="195"/>
      <c r="O525" s="45"/>
      <c r="P525" s="45"/>
      <c r="Q525" s="45"/>
      <c r="R525" s="45"/>
      <c r="S525" s="46" t="str">
        <f t="shared" ref="S525:S588" si="119">IF($M525="連結","連結前のすべての室外機が、基準を満たしていること",IF(U525="","",AG525))</f>
        <v/>
      </c>
      <c r="T525" s="204"/>
      <c r="U525" s="205"/>
      <c r="V525" s="206"/>
      <c r="W525" s="205"/>
      <c r="X525" s="206"/>
      <c r="Y525" s="195"/>
      <c r="Z525" s="207"/>
      <c r="AA525" s="203"/>
      <c r="AB525" s="208"/>
      <c r="AC525" s="70"/>
      <c r="AD525" s="28" t="e">
        <f>INDEX(※編集不可※選択項目!$P$3:$P$51,MATCH(入力例!G525&amp;入力例!H525&amp;入力例!I525,※編集不可※選択項目!$Q$3:$Q$51,0))</f>
        <v>#N/A</v>
      </c>
      <c r="AE525" s="28" t="str">
        <f>IF(I525&lt;&gt;"該当なし","",
IF(G525&amp;H525=※編集不可※選択項目!$J$3,VLOOKUP(入力例!U525,※編集不可※選択項目!$N$2:$P$13,3,TRUE),
IF(G525&amp;H525=※編集不可※選択項目!$J$15,VLOOKUP(入力例!U525,※編集不可※選択項目!$N$14:$P$25,3,TRUE),
IF(G525&amp;H525=※編集不可※選択項目!$J$27,VLOOKUP(入力例!U525,※編集不可※選択項目!$N$26:$P$41,3,TRUE),
IF(G525&amp;H525=※編集不可※選択項目!$J$43,VLOOKUP(入力例!U525,※編集不可※選択項目!$N$42:$P$46,3,TRUE),
IF(G525&amp;H525=※編集不可※選択項目!$J$48,VLOOKUP(入力例!U525,※編集不可※選択項目!$N$48:$P$51,3,TRUE),""))))))</f>
        <v/>
      </c>
      <c r="AF525" s="29" t="e">
        <f>VLOOKUP(Y525&amp;G525&amp;H525,※編集不可※選択項目!U:V,2,FALSE)</f>
        <v>#N/A</v>
      </c>
      <c r="AG525" s="28" t="str">
        <f t="shared" ref="AG525:AG588" si="120">IF(I525="該当なし",_xlfn.IFNA(ROUNDDOWN(AE525*AF525,1),""),_xlfn.IFNA(ROUNDDOWN(AD525*AF525,1),""))</f>
        <v/>
      </c>
      <c r="AH525" s="29" t="str">
        <f t="shared" si="113"/>
        <v/>
      </c>
      <c r="AI525" s="197"/>
      <c r="AJ525" s="197"/>
      <c r="AK525" s="198"/>
      <c r="AL525" s="152">
        <f t="shared" ref="AL525:AL588" si="121">IF(AND(($C525&lt;&gt;""),(OR($C$2="",$F$2="",$G$3="",F525="",G525="",H525="",J525="",M525="",N525="",T525="",U525="",V525="",W525="",X525="",Y525=""))),1,0)</f>
        <v>0</v>
      </c>
      <c r="AM525" s="152">
        <f t="shared" ref="AM525:AM588" si="122">IF(AND(M525="連結",N525=""),1,0)</f>
        <v>0</v>
      </c>
      <c r="AN525" s="152">
        <f t="shared" si="115"/>
        <v>0</v>
      </c>
      <c r="AO525" s="152" t="str">
        <f t="shared" ref="AO525:AO588" si="123">IF(L525="","",TEXT(L525,"G/標準"))</f>
        <v/>
      </c>
      <c r="AP525" s="209">
        <f t="shared" ref="AP525:AP588" si="124">IF(AO525="",0,COUNTIF($AO$12:$AO$1048576,AO525))</f>
        <v>0</v>
      </c>
      <c r="AQ525" s="209">
        <f t="shared" ref="AQ525:AQ588" si="125">IF(AND($T525&lt;&gt;"",$T525&lt;$S525),1,0)</f>
        <v>0</v>
      </c>
    </row>
    <row r="526" spans="1:43" s="29" customFormat="1" ht="25" customHeight="1">
      <c r="A526" s="201">
        <f t="shared" si="116"/>
        <v>515</v>
      </c>
      <c r="B526" s="49" t="str">
        <f t="shared" si="114"/>
        <v/>
      </c>
      <c r="C526" s="201"/>
      <c r="D526" s="45" t="str">
        <f t="shared" si="117"/>
        <v/>
      </c>
      <c r="E526" s="45" t="str">
        <f t="shared" si="118"/>
        <v/>
      </c>
      <c r="F526" s="195"/>
      <c r="G526" s="202"/>
      <c r="H526" s="195"/>
      <c r="I526" s="45" t="str">
        <f>IF(OR(G526="",H526="",U526=""),"",IFERROR(VLOOKUP(G526&amp;H526&amp;U526,※編集不可※選択項目!$K$3:$P$51,5,FALSE),"該当なし"))</f>
        <v/>
      </c>
      <c r="J526" s="203"/>
      <c r="K526" s="195"/>
      <c r="L526" s="45" t="str">
        <f t="shared" si="112"/>
        <v/>
      </c>
      <c r="M526" s="195"/>
      <c r="N526" s="195"/>
      <c r="O526" s="45"/>
      <c r="P526" s="45"/>
      <c r="Q526" s="45"/>
      <c r="R526" s="45"/>
      <c r="S526" s="46" t="str">
        <f t="shared" si="119"/>
        <v/>
      </c>
      <c r="T526" s="204"/>
      <c r="U526" s="205"/>
      <c r="V526" s="206"/>
      <c r="W526" s="205"/>
      <c r="X526" s="206"/>
      <c r="Y526" s="195"/>
      <c r="Z526" s="207"/>
      <c r="AA526" s="203"/>
      <c r="AB526" s="208"/>
      <c r="AC526" s="70"/>
      <c r="AD526" s="28" t="e">
        <f>INDEX(※編集不可※選択項目!$P$3:$P$51,MATCH(入力例!G526&amp;入力例!H526&amp;入力例!I526,※編集不可※選択項目!$Q$3:$Q$51,0))</f>
        <v>#N/A</v>
      </c>
      <c r="AE526" s="28" t="str">
        <f>IF(I526&lt;&gt;"該当なし","",
IF(G526&amp;H526=※編集不可※選択項目!$J$3,VLOOKUP(入力例!U526,※編集不可※選択項目!$N$2:$P$13,3,TRUE),
IF(G526&amp;H526=※編集不可※選択項目!$J$15,VLOOKUP(入力例!U526,※編集不可※選択項目!$N$14:$P$25,3,TRUE),
IF(G526&amp;H526=※編集不可※選択項目!$J$27,VLOOKUP(入力例!U526,※編集不可※選択項目!$N$26:$P$41,3,TRUE),
IF(G526&amp;H526=※編集不可※選択項目!$J$43,VLOOKUP(入力例!U526,※編集不可※選択項目!$N$42:$P$46,3,TRUE),
IF(G526&amp;H526=※編集不可※選択項目!$J$48,VLOOKUP(入力例!U526,※編集不可※選択項目!$N$48:$P$51,3,TRUE),""))))))</f>
        <v/>
      </c>
      <c r="AF526" s="29" t="e">
        <f>VLOOKUP(Y526&amp;G526&amp;H526,※編集不可※選択項目!U:V,2,FALSE)</f>
        <v>#N/A</v>
      </c>
      <c r="AG526" s="28" t="str">
        <f t="shared" si="120"/>
        <v/>
      </c>
      <c r="AH526" s="29" t="str">
        <f t="shared" si="113"/>
        <v/>
      </c>
      <c r="AI526" s="197"/>
      <c r="AJ526" s="197"/>
      <c r="AK526" s="198"/>
      <c r="AL526" s="152">
        <f t="shared" si="121"/>
        <v>0</v>
      </c>
      <c r="AM526" s="152">
        <f t="shared" si="122"/>
        <v>0</v>
      </c>
      <c r="AN526" s="152">
        <f t="shared" si="115"/>
        <v>0</v>
      </c>
      <c r="AO526" s="152" t="str">
        <f t="shared" si="123"/>
        <v/>
      </c>
      <c r="AP526" s="209">
        <f t="shared" si="124"/>
        <v>0</v>
      </c>
      <c r="AQ526" s="209">
        <f t="shared" si="125"/>
        <v>0</v>
      </c>
    </row>
    <row r="527" spans="1:43" s="29" customFormat="1" ht="25" customHeight="1">
      <c r="A527" s="201">
        <f t="shared" si="116"/>
        <v>516</v>
      </c>
      <c r="B527" s="49" t="str">
        <f t="shared" si="114"/>
        <v/>
      </c>
      <c r="C527" s="201"/>
      <c r="D527" s="45" t="str">
        <f t="shared" si="117"/>
        <v/>
      </c>
      <c r="E527" s="45" t="str">
        <f t="shared" si="118"/>
        <v/>
      </c>
      <c r="F527" s="195"/>
      <c r="G527" s="202"/>
      <c r="H527" s="195"/>
      <c r="I527" s="45" t="str">
        <f>IF(OR(G527="",H527="",U527=""),"",IFERROR(VLOOKUP(G527&amp;H527&amp;U527,※編集不可※選択項目!$K$3:$P$51,5,FALSE),"該当なし"))</f>
        <v/>
      </c>
      <c r="J527" s="203"/>
      <c r="K527" s="195"/>
      <c r="L527" s="45" t="str">
        <f t="shared" si="112"/>
        <v/>
      </c>
      <c r="M527" s="195"/>
      <c r="N527" s="195"/>
      <c r="O527" s="45"/>
      <c r="P527" s="45"/>
      <c r="Q527" s="45"/>
      <c r="R527" s="45"/>
      <c r="S527" s="46" t="str">
        <f t="shared" si="119"/>
        <v/>
      </c>
      <c r="T527" s="204"/>
      <c r="U527" s="205"/>
      <c r="V527" s="206"/>
      <c r="W527" s="205"/>
      <c r="X527" s="206"/>
      <c r="Y527" s="195"/>
      <c r="Z527" s="207"/>
      <c r="AA527" s="203"/>
      <c r="AB527" s="208"/>
      <c r="AC527" s="70"/>
      <c r="AD527" s="28" t="e">
        <f>INDEX(※編集不可※選択項目!$P$3:$P$51,MATCH(入力例!G527&amp;入力例!H527&amp;入力例!I527,※編集不可※選択項目!$Q$3:$Q$51,0))</f>
        <v>#N/A</v>
      </c>
      <c r="AE527" s="28" t="str">
        <f>IF(I527&lt;&gt;"該当なし","",
IF(G527&amp;H527=※編集不可※選択項目!$J$3,VLOOKUP(入力例!U527,※編集不可※選択項目!$N$2:$P$13,3,TRUE),
IF(G527&amp;H527=※編集不可※選択項目!$J$15,VLOOKUP(入力例!U527,※編集不可※選択項目!$N$14:$P$25,3,TRUE),
IF(G527&amp;H527=※編集不可※選択項目!$J$27,VLOOKUP(入力例!U527,※編集不可※選択項目!$N$26:$P$41,3,TRUE),
IF(G527&amp;H527=※編集不可※選択項目!$J$43,VLOOKUP(入力例!U527,※編集不可※選択項目!$N$42:$P$46,3,TRUE),
IF(G527&amp;H527=※編集不可※選択項目!$J$48,VLOOKUP(入力例!U527,※編集不可※選択項目!$N$48:$P$51,3,TRUE),""))))))</f>
        <v/>
      </c>
      <c r="AF527" s="29" t="e">
        <f>VLOOKUP(Y527&amp;G527&amp;H527,※編集不可※選択項目!U:V,2,FALSE)</f>
        <v>#N/A</v>
      </c>
      <c r="AG527" s="28" t="str">
        <f t="shared" si="120"/>
        <v/>
      </c>
      <c r="AH527" s="29" t="str">
        <f t="shared" si="113"/>
        <v/>
      </c>
      <c r="AI527" s="197"/>
      <c r="AJ527" s="197"/>
      <c r="AK527" s="198"/>
      <c r="AL527" s="152">
        <f t="shared" si="121"/>
        <v>0</v>
      </c>
      <c r="AM527" s="152">
        <f t="shared" si="122"/>
        <v>0</v>
      </c>
      <c r="AN527" s="152">
        <f t="shared" si="115"/>
        <v>0</v>
      </c>
      <c r="AO527" s="152" t="str">
        <f t="shared" si="123"/>
        <v/>
      </c>
      <c r="AP527" s="209">
        <f t="shared" si="124"/>
        <v>0</v>
      </c>
      <c r="AQ527" s="209">
        <f t="shared" si="125"/>
        <v>0</v>
      </c>
    </row>
    <row r="528" spans="1:43" s="29" customFormat="1" ht="25" customHeight="1">
      <c r="A528" s="201">
        <f t="shared" si="116"/>
        <v>517</v>
      </c>
      <c r="B528" s="49" t="str">
        <f t="shared" si="114"/>
        <v/>
      </c>
      <c r="C528" s="201"/>
      <c r="D528" s="45" t="str">
        <f t="shared" si="117"/>
        <v/>
      </c>
      <c r="E528" s="45" t="str">
        <f t="shared" si="118"/>
        <v/>
      </c>
      <c r="F528" s="195"/>
      <c r="G528" s="202"/>
      <c r="H528" s="195"/>
      <c r="I528" s="45" t="str">
        <f>IF(OR(G528="",H528="",U528=""),"",IFERROR(VLOOKUP(G528&amp;H528&amp;U528,※編集不可※選択項目!$K$3:$P$51,5,FALSE),"該当なし"))</f>
        <v/>
      </c>
      <c r="J528" s="203"/>
      <c r="K528" s="195"/>
      <c r="L528" s="45" t="str">
        <f t="shared" si="112"/>
        <v/>
      </c>
      <c r="M528" s="195"/>
      <c r="N528" s="195"/>
      <c r="O528" s="45"/>
      <c r="P528" s="45"/>
      <c r="Q528" s="45"/>
      <c r="R528" s="45"/>
      <c r="S528" s="46" t="str">
        <f t="shared" si="119"/>
        <v/>
      </c>
      <c r="T528" s="204"/>
      <c r="U528" s="205"/>
      <c r="V528" s="206"/>
      <c r="W528" s="205"/>
      <c r="X528" s="206"/>
      <c r="Y528" s="195"/>
      <c r="Z528" s="207"/>
      <c r="AA528" s="203"/>
      <c r="AB528" s="208"/>
      <c r="AC528" s="70"/>
      <c r="AD528" s="28" t="e">
        <f>INDEX(※編集不可※選択項目!$P$3:$P$51,MATCH(入力例!G528&amp;入力例!H528&amp;入力例!I528,※編集不可※選択項目!$Q$3:$Q$51,0))</f>
        <v>#N/A</v>
      </c>
      <c r="AE528" s="28" t="str">
        <f>IF(I528&lt;&gt;"該当なし","",
IF(G528&amp;H528=※編集不可※選択項目!$J$3,VLOOKUP(入力例!U528,※編集不可※選択項目!$N$2:$P$13,3,TRUE),
IF(G528&amp;H528=※編集不可※選択項目!$J$15,VLOOKUP(入力例!U528,※編集不可※選択項目!$N$14:$P$25,3,TRUE),
IF(G528&amp;H528=※編集不可※選択項目!$J$27,VLOOKUP(入力例!U528,※編集不可※選択項目!$N$26:$P$41,3,TRUE),
IF(G528&amp;H528=※編集不可※選択項目!$J$43,VLOOKUP(入力例!U528,※編集不可※選択項目!$N$42:$P$46,3,TRUE),
IF(G528&amp;H528=※編集不可※選択項目!$J$48,VLOOKUP(入力例!U528,※編集不可※選択項目!$N$48:$P$51,3,TRUE),""))))))</f>
        <v/>
      </c>
      <c r="AF528" s="29" t="e">
        <f>VLOOKUP(Y528&amp;G528&amp;H528,※編集不可※選択項目!U:V,2,FALSE)</f>
        <v>#N/A</v>
      </c>
      <c r="AG528" s="28" t="str">
        <f t="shared" si="120"/>
        <v/>
      </c>
      <c r="AH528" s="29" t="str">
        <f t="shared" si="113"/>
        <v/>
      </c>
      <c r="AI528" s="197"/>
      <c r="AJ528" s="197"/>
      <c r="AK528" s="198"/>
      <c r="AL528" s="152">
        <f t="shared" si="121"/>
        <v>0</v>
      </c>
      <c r="AM528" s="152">
        <f t="shared" si="122"/>
        <v>0</v>
      </c>
      <c r="AN528" s="152">
        <f t="shared" si="115"/>
        <v>0</v>
      </c>
      <c r="AO528" s="152" t="str">
        <f t="shared" si="123"/>
        <v/>
      </c>
      <c r="AP528" s="209">
        <f t="shared" si="124"/>
        <v>0</v>
      </c>
      <c r="AQ528" s="209">
        <f t="shared" si="125"/>
        <v>0</v>
      </c>
    </row>
    <row r="529" spans="1:43" s="29" customFormat="1" ht="25" customHeight="1">
      <c r="A529" s="201">
        <f t="shared" si="116"/>
        <v>518</v>
      </c>
      <c r="B529" s="49" t="str">
        <f t="shared" si="114"/>
        <v/>
      </c>
      <c r="C529" s="201"/>
      <c r="D529" s="45" t="str">
        <f t="shared" si="117"/>
        <v/>
      </c>
      <c r="E529" s="45" t="str">
        <f t="shared" si="118"/>
        <v/>
      </c>
      <c r="F529" s="195"/>
      <c r="G529" s="202"/>
      <c r="H529" s="195"/>
      <c r="I529" s="45" t="str">
        <f>IF(OR(G529="",H529="",U529=""),"",IFERROR(VLOOKUP(G529&amp;H529&amp;U529,※編集不可※選択項目!$K$3:$P$51,5,FALSE),"該当なし"))</f>
        <v/>
      </c>
      <c r="J529" s="203"/>
      <c r="K529" s="195"/>
      <c r="L529" s="45" t="str">
        <f t="shared" ref="L529:L592" si="126">IF(J529="","",J529&amp;"（"&amp;K529&amp;"）")</f>
        <v/>
      </c>
      <c r="M529" s="195"/>
      <c r="N529" s="195"/>
      <c r="O529" s="45"/>
      <c r="P529" s="45"/>
      <c r="Q529" s="45"/>
      <c r="R529" s="45"/>
      <c r="S529" s="46" t="str">
        <f t="shared" si="119"/>
        <v/>
      </c>
      <c r="T529" s="204"/>
      <c r="U529" s="205"/>
      <c r="V529" s="206"/>
      <c r="W529" s="205"/>
      <c r="X529" s="206"/>
      <c r="Y529" s="195"/>
      <c r="Z529" s="207"/>
      <c r="AA529" s="203"/>
      <c r="AB529" s="208"/>
      <c r="AC529" s="70"/>
      <c r="AD529" s="28" t="e">
        <f>INDEX(※編集不可※選択項目!$P$3:$P$51,MATCH(入力例!G529&amp;入力例!H529&amp;入力例!I529,※編集不可※選択項目!$Q$3:$Q$51,0))</f>
        <v>#N/A</v>
      </c>
      <c r="AE529" s="28" t="str">
        <f>IF(I529&lt;&gt;"該当なし","",
IF(G529&amp;H529=※編集不可※選択項目!$J$3,VLOOKUP(入力例!U529,※編集不可※選択項目!$N$2:$P$13,3,TRUE),
IF(G529&amp;H529=※編集不可※選択項目!$J$15,VLOOKUP(入力例!U529,※編集不可※選択項目!$N$14:$P$25,3,TRUE),
IF(G529&amp;H529=※編集不可※選択項目!$J$27,VLOOKUP(入力例!U529,※編集不可※選択項目!$N$26:$P$41,3,TRUE),
IF(G529&amp;H529=※編集不可※選択項目!$J$43,VLOOKUP(入力例!U529,※編集不可※選択項目!$N$42:$P$46,3,TRUE),
IF(G529&amp;H529=※編集不可※選択項目!$J$48,VLOOKUP(入力例!U529,※編集不可※選択項目!$N$48:$P$51,3,TRUE),""))))))</f>
        <v/>
      </c>
      <c r="AF529" s="29" t="e">
        <f>VLOOKUP(Y529&amp;G529&amp;H529,※編集不可※選択項目!U:V,2,FALSE)</f>
        <v>#N/A</v>
      </c>
      <c r="AG529" s="28" t="str">
        <f t="shared" si="120"/>
        <v/>
      </c>
      <c r="AH529" s="29" t="str">
        <f t="shared" si="113"/>
        <v/>
      </c>
      <c r="AI529" s="197"/>
      <c r="AJ529" s="197"/>
      <c r="AK529" s="198"/>
      <c r="AL529" s="152">
        <f t="shared" si="121"/>
        <v>0</v>
      </c>
      <c r="AM529" s="152">
        <f t="shared" si="122"/>
        <v>0</v>
      </c>
      <c r="AN529" s="152">
        <f t="shared" si="115"/>
        <v>0</v>
      </c>
      <c r="AO529" s="152" t="str">
        <f t="shared" si="123"/>
        <v/>
      </c>
      <c r="AP529" s="209">
        <f t="shared" si="124"/>
        <v>0</v>
      </c>
      <c r="AQ529" s="209">
        <f t="shared" si="125"/>
        <v>0</v>
      </c>
    </row>
    <row r="530" spans="1:43" s="29" customFormat="1" ht="25" customHeight="1">
      <c r="A530" s="201">
        <f t="shared" si="116"/>
        <v>519</v>
      </c>
      <c r="B530" s="49" t="str">
        <f t="shared" si="114"/>
        <v/>
      </c>
      <c r="C530" s="201"/>
      <c r="D530" s="45" t="str">
        <f t="shared" si="117"/>
        <v/>
      </c>
      <c r="E530" s="45" t="str">
        <f t="shared" si="118"/>
        <v/>
      </c>
      <c r="F530" s="195"/>
      <c r="G530" s="202"/>
      <c r="H530" s="195"/>
      <c r="I530" s="45" t="str">
        <f>IF(OR(G530="",H530="",U530=""),"",IFERROR(VLOOKUP(G530&amp;H530&amp;U530,※編集不可※選択項目!$K$3:$P$51,5,FALSE),"該当なし"))</f>
        <v/>
      </c>
      <c r="J530" s="203"/>
      <c r="K530" s="195"/>
      <c r="L530" s="45" t="str">
        <f t="shared" si="126"/>
        <v/>
      </c>
      <c r="M530" s="195"/>
      <c r="N530" s="195"/>
      <c r="O530" s="45"/>
      <c r="P530" s="45"/>
      <c r="Q530" s="45"/>
      <c r="R530" s="45"/>
      <c r="S530" s="46" t="str">
        <f t="shared" si="119"/>
        <v/>
      </c>
      <c r="T530" s="204"/>
      <c r="U530" s="205"/>
      <c r="V530" s="206"/>
      <c r="W530" s="205"/>
      <c r="X530" s="206"/>
      <c r="Y530" s="195"/>
      <c r="Z530" s="207"/>
      <c r="AA530" s="203"/>
      <c r="AB530" s="208"/>
      <c r="AC530" s="70"/>
      <c r="AD530" s="28" t="e">
        <f>INDEX(※編集不可※選択項目!$P$3:$P$51,MATCH(入力例!G530&amp;入力例!H530&amp;入力例!I530,※編集不可※選択項目!$Q$3:$Q$51,0))</f>
        <v>#N/A</v>
      </c>
      <c r="AE530" s="28" t="str">
        <f>IF(I530&lt;&gt;"該当なし","",
IF(G530&amp;H530=※編集不可※選択項目!$J$3,VLOOKUP(入力例!U530,※編集不可※選択項目!$N$2:$P$13,3,TRUE),
IF(G530&amp;H530=※編集不可※選択項目!$J$15,VLOOKUP(入力例!U530,※編集不可※選択項目!$N$14:$P$25,3,TRUE),
IF(G530&amp;H530=※編集不可※選択項目!$J$27,VLOOKUP(入力例!U530,※編集不可※選択項目!$N$26:$P$41,3,TRUE),
IF(G530&amp;H530=※編集不可※選択項目!$J$43,VLOOKUP(入力例!U530,※編集不可※選択項目!$N$42:$P$46,3,TRUE),
IF(G530&amp;H530=※編集不可※選択項目!$J$48,VLOOKUP(入力例!U530,※編集不可※選択項目!$N$48:$P$51,3,TRUE),""))))))</f>
        <v/>
      </c>
      <c r="AF530" s="29" t="e">
        <f>VLOOKUP(Y530&amp;G530&amp;H530,※編集不可※選択項目!U:V,2,FALSE)</f>
        <v>#N/A</v>
      </c>
      <c r="AG530" s="28" t="str">
        <f t="shared" si="120"/>
        <v/>
      </c>
      <c r="AH530" s="29" t="str">
        <f t="shared" si="113"/>
        <v/>
      </c>
      <c r="AI530" s="197"/>
      <c r="AJ530" s="197"/>
      <c r="AK530" s="198"/>
      <c r="AL530" s="152">
        <f t="shared" si="121"/>
        <v>0</v>
      </c>
      <c r="AM530" s="152">
        <f t="shared" si="122"/>
        <v>0</v>
      </c>
      <c r="AN530" s="152">
        <f t="shared" si="115"/>
        <v>0</v>
      </c>
      <c r="AO530" s="152" t="str">
        <f t="shared" si="123"/>
        <v/>
      </c>
      <c r="AP530" s="209">
        <f t="shared" si="124"/>
        <v>0</v>
      </c>
      <c r="AQ530" s="209">
        <f t="shared" si="125"/>
        <v>0</v>
      </c>
    </row>
    <row r="531" spans="1:43" s="29" customFormat="1" ht="25" customHeight="1">
      <c r="A531" s="201">
        <f t="shared" si="116"/>
        <v>520</v>
      </c>
      <c r="B531" s="49" t="str">
        <f t="shared" si="114"/>
        <v/>
      </c>
      <c r="C531" s="201"/>
      <c r="D531" s="45" t="str">
        <f t="shared" si="117"/>
        <v/>
      </c>
      <c r="E531" s="45" t="str">
        <f t="shared" si="118"/>
        <v/>
      </c>
      <c r="F531" s="195"/>
      <c r="G531" s="202"/>
      <c r="H531" s="195"/>
      <c r="I531" s="45" t="str">
        <f>IF(OR(G531="",H531="",U531=""),"",IFERROR(VLOOKUP(G531&amp;H531&amp;U531,※編集不可※選択項目!$K$3:$P$51,5,FALSE),"該当なし"))</f>
        <v/>
      </c>
      <c r="J531" s="203"/>
      <c r="K531" s="195"/>
      <c r="L531" s="45" t="str">
        <f t="shared" si="126"/>
        <v/>
      </c>
      <c r="M531" s="195"/>
      <c r="N531" s="195"/>
      <c r="O531" s="45"/>
      <c r="P531" s="45"/>
      <c r="Q531" s="45"/>
      <c r="R531" s="45"/>
      <c r="S531" s="46" t="str">
        <f t="shared" si="119"/>
        <v/>
      </c>
      <c r="T531" s="204"/>
      <c r="U531" s="205"/>
      <c r="V531" s="206"/>
      <c r="W531" s="205"/>
      <c r="X531" s="206"/>
      <c r="Y531" s="195"/>
      <c r="Z531" s="207"/>
      <c r="AA531" s="203"/>
      <c r="AB531" s="208"/>
      <c r="AC531" s="70"/>
      <c r="AD531" s="28" t="e">
        <f>INDEX(※編集不可※選択項目!$P$3:$P$51,MATCH(入力例!G531&amp;入力例!H531&amp;入力例!I531,※編集不可※選択項目!$Q$3:$Q$51,0))</f>
        <v>#N/A</v>
      </c>
      <c r="AE531" s="28" t="str">
        <f>IF(I531&lt;&gt;"該当なし","",
IF(G531&amp;H531=※編集不可※選択項目!$J$3,VLOOKUP(入力例!U531,※編集不可※選択項目!$N$2:$P$13,3,TRUE),
IF(G531&amp;H531=※編集不可※選択項目!$J$15,VLOOKUP(入力例!U531,※編集不可※選択項目!$N$14:$P$25,3,TRUE),
IF(G531&amp;H531=※編集不可※選択項目!$J$27,VLOOKUP(入力例!U531,※編集不可※選択項目!$N$26:$P$41,3,TRUE),
IF(G531&amp;H531=※編集不可※選択項目!$J$43,VLOOKUP(入力例!U531,※編集不可※選択項目!$N$42:$P$46,3,TRUE),
IF(G531&amp;H531=※編集不可※選択項目!$J$48,VLOOKUP(入力例!U531,※編集不可※選択項目!$N$48:$P$51,3,TRUE),""))))))</f>
        <v/>
      </c>
      <c r="AF531" s="29" t="e">
        <f>VLOOKUP(Y531&amp;G531&amp;H531,※編集不可※選択項目!U:V,2,FALSE)</f>
        <v>#N/A</v>
      </c>
      <c r="AG531" s="28" t="str">
        <f t="shared" si="120"/>
        <v/>
      </c>
      <c r="AH531" s="29" t="str">
        <f t="shared" si="113"/>
        <v/>
      </c>
      <c r="AI531" s="197"/>
      <c r="AJ531" s="197"/>
      <c r="AK531" s="198"/>
      <c r="AL531" s="152">
        <f t="shared" si="121"/>
        <v>0</v>
      </c>
      <c r="AM531" s="152">
        <f t="shared" si="122"/>
        <v>0</v>
      </c>
      <c r="AN531" s="152">
        <f t="shared" si="115"/>
        <v>0</v>
      </c>
      <c r="AO531" s="152" t="str">
        <f t="shared" si="123"/>
        <v/>
      </c>
      <c r="AP531" s="209">
        <f t="shared" si="124"/>
        <v>0</v>
      </c>
      <c r="AQ531" s="209">
        <f t="shared" si="125"/>
        <v>0</v>
      </c>
    </row>
    <row r="532" spans="1:43" s="29" customFormat="1" ht="25" customHeight="1">
      <c r="A532" s="201">
        <f t="shared" si="116"/>
        <v>521</v>
      </c>
      <c r="B532" s="49" t="str">
        <f t="shared" si="114"/>
        <v/>
      </c>
      <c r="C532" s="201"/>
      <c r="D532" s="45" t="str">
        <f t="shared" si="117"/>
        <v/>
      </c>
      <c r="E532" s="45" t="str">
        <f t="shared" si="118"/>
        <v/>
      </c>
      <c r="F532" s="195"/>
      <c r="G532" s="202"/>
      <c r="H532" s="195"/>
      <c r="I532" s="45" t="str">
        <f>IF(OR(G532="",H532="",U532=""),"",IFERROR(VLOOKUP(G532&amp;H532&amp;U532,※編集不可※選択項目!$K$3:$P$51,5,FALSE),"該当なし"))</f>
        <v/>
      </c>
      <c r="J532" s="203"/>
      <c r="K532" s="195"/>
      <c r="L532" s="45" t="str">
        <f t="shared" si="126"/>
        <v/>
      </c>
      <c r="M532" s="195"/>
      <c r="N532" s="195"/>
      <c r="O532" s="45"/>
      <c r="P532" s="45"/>
      <c r="Q532" s="45"/>
      <c r="R532" s="45"/>
      <c r="S532" s="46" t="str">
        <f t="shared" si="119"/>
        <v/>
      </c>
      <c r="T532" s="204"/>
      <c r="U532" s="205"/>
      <c r="V532" s="206"/>
      <c r="W532" s="205"/>
      <c r="X532" s="206"/>
      <c r="Y532" s="195"/>
      <c r="Z532" s="207"/>
      <c r="AA532" s="203"/>
      <c r="AB532" s="208"/>
      <c r="AC532" s="70"/>
      <c r="AD532" s="28" t="e">
        <f>INDEX(※編集不可※選択項目!$P$3:$P$51,MATCH(入力例!G532&amp;入力例!H532&amp;入力例!I532,※編集不可※選択項目!$Q$3:$Q$51,0))</f>
        <v>#N/A</v>
      </c>
      <c r="AE532" s="28" t="str">
        <f>IF(I532&lt;&gt;"該当なし","",
IF(G532&amp;H532=※編集不可※選択項目!$J$3,VLOOKUP(入力例!U532,※編集不可※選択項目!$N$2:$P$13,3,TRUE),
IF(G532&amp;H532=※編集不可※選択項目!$J$15,VLOOKUP(入力例!U532,※編集不可※選択項目!$N$14:$P$25,3,TRUE),
IF(G532&amp;H532=※編集不可※選択項目!$J$27,VLOOKUP(入力例!U532,※編集不可※選択項目!$N$26:$P$41,3,TRUE),
IF(G532&amp;H532=※編集不可※選択項目!$J$43,VLOOKUP(入力例!U532,※編集不可※選択項目!$N$42:$P$46,3,TRUE),
IF(G532&amp;H532=※編集不可※選択項目!$J$48,VLOOKUP(入力例!U532,※編集不可※選択項目!$N$48:$P$51,3,TRUE),""))))))</f>
        <v/>
      </c>
      <c r="AF532" s="29" t="e">
        <f>VLOOKUP(Y532&amp;G532&amp;H532,※編集不可※選択項目!U:V,2,FALSE)</f>
        <v>#N/A</v>
      </c>
      <c r="AG532" s="28" t="str">
        <f t="shared" si="120"/>
        <v/>
      </c>
      <c r="AH532" s="29" t="str">
        <f t="shared" si="113"/>
        <v/>
      </c>
      <c r="AI532" s="197"/>
      <c r="AJ532" s="197"/>
      <c r="AK532" s="198"/>
      <c r="AL532" s="152">
        <f t="shared" si="121"/>
        <v>0</v>
      </c>
      <c r="AM532" s="152">
        <f t="shared" si="122"/>
        <v>0</v>
      </c>
      <c r="AN532" s="152">
        <f t="shared" si="115"/>
        <v>0</v>
      </c>
      <c r="AO532" s="152" t="str">
        <f t="shared" si="123"/>
        <v/>
      </c>
      <c r="AP532" s="209">
        <f t="shared" si="124"/>
        <v>0</v>
      </c>
      <c r="AQ532" s="209">
        <f t="shared" si="125"/>
        <v>0</v>
      </c>
    </row>
    <row r="533" spans="1:43" s="29" customFormat="1" ht="25" customHeight="1">
      <c r="A533" s="201">
        <f t="shared" si="116"/>
        <v>522</v>
      </c>
      <c r="B533" s="49" t="str">
        <f t="shared" si="114"/>
        <v/>
      </c>
      <c r="C533" s="201"/>
      <c r="D533" s="45" t="str">
        <f t="shared" si="117"/>
        <v/>
      </c>
      <c r="E533" s="45" t="str">
        <f t="shared" si="118"/>
        <v/>
      </c>
      <c r="F533" s="195"/>
      <c r="G533" s="202"/>
      <c r="H533" s="195"/>
      <c r="I533" s="45" t="str">
        <f>IF(OR(G533="",H533="",U533=""),"",IFERROR(VLOOKUP(G533&amp;H533&amp;U533,※編集不可※選択項目!$K$3:$P$51,5,FALSE),"該当なし"))</f>
        <v/>
      </c>
      <c r="J533" s="203"/>
      <c r="K533" s="195"/>
      <c r="L533" s="45" t="str">
        <f t="shared" si="126"/>
        <v/>
      </c>
      <c r="M533" s="195"/>
      <c r="N533" s="195"/>
      <c r="O533" s="45"/>
      <c r="P533" s="45"/>
      <c r="Q533" s="45"/>
      <c r="R533" s="45"/>
      <c r="S533" s="46" t="str">
        <f t="shared" si="119"/>
        <v/>
      </c>
      <c r="T533" s="204"/>
      <c r="U533" s="205"/>
      <c r="V533" s="206"/>
      <c r="W533" s="205"/>
      <c r="X533" s="206"/>
      <c r="Y533" s="195"/>
      <c r="Z533" s="207"/>
      <c r="AA533" s="203"/>
      <c r="AB533" s="208"/>
      <c r="AC533" s="70"/>
      <c r="AD533" s="28" t="e">
        <f>INDEX(※編集不可※選択項目!$P$3:$P$51,MATCH(入力例!G533&amp;入力例!H533&amp;入力例!I533,※編集不可※選択項目!$Q$3:$Q$51,0))</f>
        <v>#N/A</v>
      </c>
      <c r="AE533" s="28" t="str">
        <f>IF(I533&lt;&gt;"該当なし","",
IF(G533&amp;H533=※編集不可※選択項目!$J$3,VLOOKUP(入力例!U533,※編集不可※選択項目!$N$2:$P$13,3,TRUE),
IF(G533&amp;H533=※編集不可※選択項目!$J$15,VLOOKUP(入力例!U533,※編集不可※選択項目!$N$14:$P$25,3,TRUE),
IF(G533&amp;H533=※編集不可※選択項目!$J$27,VLOOKUP(入力例!U533,※編集不可※選択項目!$N$26:$P$41,3,TRUE),
IF(G533&amp;H533=※編集不可※選択項目!$J$43,VLOOKUP(入力例!U533,※編集不可※選択項目!$N$42:$P$46,3,TRUE),
IF(G533&amp;H533=※編集不可※選択項目!$J$48,VLOOKUP(入力例!U533,※編集不可※選択項目!$N$48:$P$51,3,TRUE),""))))))</f>
        <v/>
      </c>
      <c r="AF533" s="29" t="e">
        <f>VLOOKUP(Y533&amp;G533&amp;H533,※編集不可※選択項目!U:V,2,FALSE)</f>
        <v>#N/A</v>
      </c>
      <c r="AG533" s="28" t="str">
        <f t="shared" si="120"/>
        <v/>
      </c>
      <c r="AH533" s="29" t="str">
        <f t="shared" si="113"/>
        <v/>
      </c>
      <c r="AI533" s="197"/>
      <c r="AJ533" s="197"/>
      <c r="AK533" s="198"/>
      <c r="AL533" s="152">
        <f t="shared" si="121"/>
        <v>0</v>
      </c>
      <c r="AM533" s="152">
        <f t="shared" si="122"/>
        <v>0</v>
      </c>
      <c r="AN533" s="152">
        <f t="shared" si="115"/>
        <v>0</v>
      </c>
      <c r="AO533" s="152" t="str">
        <f t="shared" si="123"/>
        <v/>
      </c>
      <c r="AP533" s="209">
        <f t="shared" si="124"/>
        <v>0</v>
      </c>
      <c r="AQ533" s="209">
        <f t="shared" si="125"/>
        <v>0</v>
      </c>
    </row>
    <row r="534" spans="1:43" s="29" customFormat="1" ht="25" customHeight="1">
      <c r="A534" s="201">
        <f t="shared" si="116"/>
        <v>523</v>
      </c>
      <c r="B534" s="49" t="str">
        <f t="shared" si="114"/>
        <v/>
      </c>
      <c r="C534" s="201"/>
      <c r="D534" s="45" t="str">
        <f t="shared" si="117"/>
        <v/>
      </c>
      <c r="E534" s="45" t="str">
        <f t="shared" si="118"/>
        <v/>
      </c>
      <c r="F534" s="195"/>
      <c r="G534" s="202"/>
      <c r="H534" s="195"/>
      <c r="I534" s="45" t="str">
        <f>IF(OR(G534="",H534="",U534=""),"",IFERROR(VLOOKUP(G534&amp;H534&amp;U534,※編集不可※選択項目!$K$3:$P$51,5,FALSE),"該当なし"))</f>
        <v/>
      </c>
      <c r="J534" s="203"/>
      <c r="K534" s="195"/>
      <c r="L534" s="45" t="str">
        <f t="shared" si="126"/>
        <v/>
      </c>
      <c r="M534" s="195"/>
      <c r="N534" s="195"/>
      <c r="O534" s="45"/>
      <c r="P534" s="45"/>
      <c r="Q534" s="45"/>
      <c r="R534" s="45"/>
      <c r="S534" s="46" t="str">
        <f t="shared" si="119"/>
        <v/>
      </c>
      <c r="T534" s="204"/>
      <c r="U534" s="205"/>
      <c r="V534" s="206"/>
      <c r="W534" s="205"/>
      <c r="X534" s="206"/>
      <c r="Y534" s="195"/>
      <c r="Z534" s="207"/>
      <c r="AA534" s="203"/>
      <c r="AB534" s="208"/>
      <c r="AC534" s="70"/>
      <c r="AD534" s="28" t="e">
        <f>INDEX(※編集不可※選択項目!$P$3:$P$51,MATCH(入力例!G534&amp;入力例!H534&amp;入力例!I534,※編集不可※選択項目!$Q$3:$Q$51,0))</f>
        <v>#N/A</v>
      </c>
      <c r="AE534" s="28" t="str">
        <f>IF(I534&lt;&gt;"該当なし","",
IF(G534&amp;H534=※編集不可※選択項目!$J$3,VLOOKUP(入力例!U534,※編集不可※選択項目!$N$2:$P$13,3,TRUE),
IF(G534&amp;H534=※編集不可※選択項目!$J$15,VLOOKUP(入力例!U534,※編集不可※選択項目!$N$14:$P$25,3,TRUE),
IF(G534&amp;H534=※編集不可※選択項目!$J$27,VLOOKUP(入力例!U534,※編集不可※選択項目!$N$26:$P$41,3,TRUE),
IF(G534&amp;H534=※編集不可※選択項目!$J$43,VLOOKUP(入力例!U534,※編集不可※選択項目!$N$42:$P$46,3,TRUE),
IF(G534&amp;H534=※編集不可※選択項目!$J$48,VLOOKUP(入力例!U534,※編集不可※選択項目!$N$48:$P$51,3,TRUE),""))))))</f>
        <v/>
      </c>
      <c r="AF534" s="29" t="e">
        <f>VLOOKUP(Y534&amp;G534&amp;H534,※編集不可※選択項目!U:V,2,FALSE)</f>
        <v>#N/A</v>
      </c>
      <c r="AG534" s="28" t="str">
        <f t="shared" si="120"/>
        <v/>
      </c>
      <c r="AH534" s="29" t="str">
        <f t="shared" si="113"/>
        <v/>
      </c>
      <c r="AI534" s="197"/>
      <c r="AJ534" s="197"/>
      <c r="AK534" s="198"/>
      <c r="AL534" s="152">
        <f t="shared" si="121"/>
        <v>0</v>
      </c>
      <c r="AM534" s="152">
        <f t="shared" si="122"/>
        <v>0</v>
      </c>
      <c r="AN534" s="152">
        <f t="shared" si="115"/>
        <v>0</v>
      </c>
      <c r="AO534" s="152" t="str">
        <f t="shared" si="123"/>
        <v/>
      </c>
      <c r="AP534" s="209">
        <f t="shared" si="124"/>
        <v>0</v>
      </c>
      <c r="AQ534" s="209">
        <f t="shared" si="125"/>
        <v>0</v>
      </c>
    </row>
    <row r="535" spans="1:43" s="29" customFormat="1" ht="25" customHeight="1">
      <c r="A535" s="201">
        <f t="shared" si="116"/>
        <v>524</v>
      </c>
      <c r="B535" s="49" t="str">
        <f t="shared" si="114"/>
        <v/>
      </c>
      <c r="C535" s="201"/>
      <c r="D535" s="45" t="str">
        <f t="shared" si="117"/>
        <v/>
      </c>
      <c r="E535" s="45" t="str">
        <f t="shared" si="118"/>
        <v/>
      </c>
      <c r="F535" s="195"/>
      <c r="G535" s="202"/>
      <c r="H535" s="195"/>
      <c r="I535" s="45" t="str">
        <f>IF(OR(G535="",H535="",U535=""),"",IFERROR(VLOOKUP(G535&amp;H535&amp;U535,※編集不可※選択項目!$K$3:$P$51,5,FALSE),"該当なし"))</f>
        <v/>
      </c>
      <c r="J535" s="203"/>
      <c r="K535" s="195"/>
      <c r="L535" s="45" t="str">
        <f t="shared" si="126"/>
        <v/>
      </c>
      <c r="M535" s="195"/>
      <c r="N535" s="195"/>
      <c r="O535" s="45"/>
      <c r="P535" s="45"/>
      <c r="Q535" s="45"/>
      <c r="R535" s="45"/>
      <c r="S535" s="46" t="str">
        <f t="shared" si="119"/>
        <v/>
      </c>
      <c r="T535" s="204"/>
      <c r="U535" s="205"/>
      <c r="V535" s="206"/>
      <c r="W535" s="205"/>
      <c r="X535" s="206"/>
      <c r="Y535" s="195"/>
      <c r="Z535" s="207"/>
      <c r="AA535" s="203"/>
      <c r="AB535" s="208"/>
      <c r="AC535" s="70"/>
      <c r="AD535" s="28" t="e">
        <f>INDEX(※編集不可※選択項目!$P$3:$P$51,MATCH(入力例!G535&amp;入力例!H535&amp;入力例!I535,※編集不可※選択項目!$Q$3:$Q$51,0))</f>
        <v>#N/A</v>
      </c>
      <c r="AE535" s="28" t="str">
        <f>IF(I535&lt;&gt;"該当なし","",
IF(G535&amp;H535=※編集不可※選択項目!$J$3,VLOOKUP(入力例!U535,※編集不可※選択項目!$N$2:$P$13,3,TRUE),
IF(G535&amp;H535=※編集不可※選択項目!$J$15,VLOOKUP(入力例!U535,※編集不可※選択項目!$N$14:$P$25,3,TRUE),
IF(G535&amp;H535=※編集不可※選択項目!$J$27,VLOOKUP(入力例!U535,※編集不可※選択項目!$N$26:$P$41,3,TRUE),
IF(G535&amp;H535=※編集不可※選択項目!$J$43,VLOOKUP(入力例!U535,※編集不可※選択項目!$N$42:$P$46,3,TRUE),
IF(G535&amp;H535=※編集不可※選択項目!$J$48,VLOOKUP(入力例!U535,※編集不可※選択項目!$N$48:$P$51,3,TRUE),""))))))</f>
        <v/>
      </c>
      <c r="AF535" s="29" t="e">
        <f>VLOOKUP(Y535&amp;G535&amp;H535,※編集不可※選択項目!U:V,2,FALSE)</f>
        <v>#N/A</v>
      </c>
      <c r="AG535" s="28" t="str">
        <f t="shared" si="120"/>
        <v/>
      </c>
      <c r="AH535" s="29" t="str">
        <f t="shared" si="113"/>
        <v/>
      </c>
      <c r="AI535" s="197"/>
      <c r="AJ535" s="197"/>
      <c r="AK535" s="198"/>
      <c r="AL535" s="152">
        <f t="shared" si="121"/>
        <v>0</v>
      </c>
      <c r="AM535" s="152">
        <f t="shared" si="122"/>
        <v>0</v>
      </c>
      <c r="AN535" s="152">
        <f t="shared" si="115"/>
        <v>0</v>
      </c>
      <c r="AO535" s="152" t="str">
        <f t="shared" si="123"/>
        <v/>
      </c>
      <c r="AP535" s="209">
        <f t="shared" si="124"/>
        <v>0</v>
      </c>
      <c r="AQ535" s="209">
        <f t="shared" si="125"/>
        <v>0</v>
      </c>
    </row>
    <row r="536" spans="1:43" s="29" customFormat="1" ht="25" customHeight="1">
      <c r="A536" s="201">
        <f t="shared" si="116"/>
        <v>525</v>
      </c>
      <c r="B536" s="49" t="str">
        <f t="shared" si="114"/>
        <v/>
      </c>
      <c r="C536" s="201"/>
      <c r="D536" s="45" t="str">
        <f t="shared" si="117"/>
        <v/>
      </c>
      <c r="E536" s="45" t="str">
        <f t="shared" si="118"/>
        <v/>
      </c>
      <c r="F536" s="195"/>
      <c r="G536" s="202"/>
      <c r="H536" s="195"/>
      <c r="I536" s="45" t="str">
        <f>IF(OR(G536="",H536="",U536=""),"",IFERROR(VLOOKUP(G536&amp;H536&amp;U536,※編集不可※選択項目!$K$3:$P$51,5,FALSE),"該当なし"))</f>
        <v/>
      </c>
      <c r="J536" s="203"/>
      <c r="K536" s="195"/>
      <c r="L536" s="45" t="str">
        <f t="shared" si="126"/>
        <v/>
      </c>
      <c r="M536" s="195"/>
      <c r="N536" s="195"/>
      <c r="O536" s="45"/>
      <c r="P536" s="45"/>
      <c r="Q536" s="45"/>
      <c r="R536" s="45"/>
      <c r="S536" s="46" t="str">
        <f t="shared" si="119"/>
        <v/>
      </c>
      <c r="T536" s="204"/>
      <c r="U536" s="205"/>
      <c r="V536" s="206"/>
      <c r="W536" s="205"/>
      <c r="X536" s="206"/>
      <c r="Y536" s="195"/>
      <c r="Z536" s="207"/>
      <c r="AA536" s="203"/>
      <c r="AB536" s="208"/>
      <c r="AC536" s="70"/>
      <c r="AD536" s="28" t="e">
        <f>INDEX(※編集不可※選択項目!$P$3:$P$51,MATCH(入力例!G536&amp;入力例!H536&amp;入力例!I536,※編集不可※選択項目!$Q$3:$Q$51,0))</f>
        <v>#N/A</v>
      </c>
      <c r="AE536" s="28" t="str">
        <f>IF(I536&lt;&gt;"該当なし","",
IF(G536&amp;H536=※編集不可※選択項目!$J$3,VLOOKUP(入力例!U536,※編集不可※選択項目!$N$2:$P$13,3,TRUE),
IF(G536&amp;H536=※編集不可※選択項目!$J$15,VLOOKUP(入力例!U536,※編集不可※選択項目!$N$14:$P$25,3,TRUE),
IF(G536&amp;H536=※編集不可※選択項目!$J$27,VLOOKUP(入力例!U536,※編集不可※選択項目!$N$26:$P$41,3,TRUE),
IF(G536&amp;H536=※編集不可※選択項目!$J$43,VLOOKUP(入力例!U536,※編集不可※選択項目!$N$42:$P$46,3,TRUE),
IF(G536&amp;H536=※編集不可※選択項目!$J$48,VLOOKUP(入力例!U536,※編集不可※選択項目!$N$48:$P$51,3,TRUE),""))))))</f>
        <v/>
      </c>
      <c r="AF536" s="29" t="e">
        <f>VLOOKUP(Y536&amp;G536&amp;H536,※編集不可※選択項目!U:V,2,FALSE)</f>
        <v>#N/A</v>
      </c>
      <c r="AG536" s="28" t="str">
        <f t="shared" si="120"/>
        <v/>
      </c>
      <c r="AH536" s="29" t="str">
        <f t="shared" si="113"/>
        <v/>
      </c>
      <c r="AI536" s="197"/>
      <c r="AJ536" s="197"/>
      <c r="AK536" s="198"/>
      <c r="AL536" s="152">
        <f t="shared" si="121"/>
        <v>0</v>
      </c>
      <c r="AM536" s="152">
        <f t="shared" si="122"/>
        <v>0</v>
      </c>
      <c r="AN536" s="152">
        <f t="shared" si="115"/>
        <v>0</v>
      </c>
      <c r="AO536" s="152" t="str">
        <f t="shared" si="123"/>
        <v/>
      </c>
      <c r="AP536" s="209">
        <f t="shared" si="124"/>
        <v>0</v>
      </c>
      <c r="AQ536" s="209">
        <f t="shared" si="125"/>
        <v>0</v>
      </c>
    </row>
    <row r="537" spans="1:43" s="29" customFormat="1" ht="25" customHeight="1">
      <c r="A537" s="201">
        <f t="shared" si="116"/>
        <v>526</v>
      </c>
      <c r="B537" s="49" t="str">
        <f t="shared" si="114"/>
        <v/>
      </c>
      <c r="C537" s="201"/>
      <c r="D537" s="45" t="str">
        <f t="shared" si="117"/>
        <v/>
      </c>
      <c r="E537" s="45" t="str">
        <f t="shared" si="118"/>
        <v/>
      </c>
      <c r="F537" s="195"/>
      <c r="G537" s="202"/>
      <c r="H537" s="195"/>
      <c r="I537" s="45" t="str">
        <f>IF(OR(G537="",H537="",U537=""),"",IFERROR(VLOOKUP(G537&amp;H537&amp;U537,※編集不可※選択項目!$K$3:$P$51,5,FALSE),"該当なし"))</f>
        <v/>
      </c>
      <c r="J537" s="203"/>
      <c r="K537" s="195"/>
      <c r="L537" s="45" t="str">
        <f t="shared" si="126"/>
        <v/>
      </c>
      <c r="M537" s="195"/>
      <c r="N537" s="195"/>
      <c r="O537" s="45"/>
      <c r="P537" s="45"/>
      <c r="Q537" s="45"/>
      <c r="R537" s="45"/>
      <c r="S537" s="46" t="str">
        <f t="shared" si="119"/>
        <v/>
      </c>
      <c r="T537" s="204"/>
      <c r="U537" s="205"/>
      <c r="V537" s="206"/>
      <c r="W537" s="205"/>
      <c r="X537" s="206"/>
      <c r="Y537" s="195"/>
      <c r="Z537" s="207"/>
      <c r="AA537" s="203"/>
      <c r="AB537" s="208"/>
      <c r="AC537" s="70"/>
      <c r="AD537" s="28" t="e">
        <f>INDEX(※編集不可※選択項目!$P$3:$P$51,MATCH(入力例!G537&amp;入力例!H537&amp;入力例!I537,※編集不可※選択項目!$Q$3:$Q$51,0))</f>
        <v>#N/A</v>
      </c>
      <c r="AE537" s="28" t="str">
        <f>IF(I537&lt;&gt;"該当なし","",
IF(G537&amp;H537=※編集不可※選択項目!$J$3,VLOOKUP(入力例!U537,※編集不可※選択項目!$N$2:$P$13,3,TRUE),
IF(G537&amp;H537=※編集不可※選択項目!$J$15,VLOOKUP(入力例!U537,※編集不可※選択項目!$N$14:$P$25,3,TRUE),
IF(G537&amp;H537=※編集不可※選択項目!$J$27,VLOOKUP(入力例!U537,※編集不可※選択項目!$N$26:$P$41,3,TRUE),
IF(G537&amp;H537=※編集不可※選択項目!$J$43,VLOOKUP(入力例!U537,※編集不可※選択項目!$N$42:$P$46,3,TRUE),
IF(G537&amp;H537=※編集不可※選択項目!$J$48,VLOOKUP(入力例!U537,※編集不可※選択項目!$N$48:$P$51,3,TRUE),""))))))</f>
        <v/>
      </c>
      <c r="AF537" s="29" t="e">
        <f>VLOOKUP(Y537&amp;G537&amp;H537,※編集不可※選択項目!U:V,2,FALSE)</f>
        <v>#N/A</v>
      </c>
      <c r="AG537" s="28" t="str">
        <f t="shared" si="120"/>
        <v/>
      </c>
      <c r="AH537" s="29" t="str">
        <f t="shared" si="113"/>
        <v/>
      </c>
      <c r="AI537" s="197"/>
      <c r="AJ537" s="197"/>
      <c r="AK537" s="198"/>
      <c r="AL537" s="152">
        <f t="shared" si="121"/>
        <v>0</v>
      </c>
      <c r="AM537" s="152">
        <f t="shared" si="122"/>
        <v>0</v>
      </c>
      <c r="AN537" s="152">
        <f t="shared" si="115"/>
        <v>0</v>
      </c>
      <c r="AO537" s="152" t="str">
        <f t="shared" si="123"/>
        <v/>
      </c>
      <c r="AP537" s="209">
        <f t="shared" si="124"/>
        <v>0</v>
      </c>
      <c r="AQ537" s="209">
        <f t="shared" si="125"/>
        <v>0</v>
      </c>
    </row>
    <row r="538" spans="1:43" s="29" customFormat="1" ht="25" customHeight="1">
      <c r="A538" s="201">
        <f t="shared" si="116"/>
        <v>527</v>
      </c>
      <c r="B538" s="49" t="str">
        <f t="shared" si="114"/>
        <v/>
      </c>
      <c r="C538" s="201"/>
      <c r="D538" s="45" t="str">
        <f t="shared" si="117"/>
        <v/>
      </c>
      <c r="E538" s="45" t="str">
        <f t="shared" si="118"/>
        <v/>
      </c>
      <c r="F538" s="195"/>
      <c r="G538" s="202"/>
      <c r="H538" s="195"/>
      <c r="I538" s="45" t="str">
        <f>IF(OR(G538="",H538="",U538=""),"",IFERROR(VLOOKUP(G538&amp;H538&amp;U538,※編集不可※選択項目!$K$3:$P$51,5,FALSE),"該当なし"))</f>
        <v/>
      </c>
      <c r="J538" s="203"/>
      <c r="K538" s="195"/>
      <c r="L538" s="45" t="str">
        <f t="shared" si="126"/>
        <v/>
      </c>
      <c r="M538" s="195"/>
      <c r="N538" s="195"/>
      <c r="O538" s="45"/>
      <c r="P538" s="45"/>
      <c r="Q538" s="45"/>
      <c r="R538" s="45"/>
      <c r="S538" s="46" t="str">
        <f t="shared" si="119"/>
        <v/>
      </c>
      <c r="T538" s="204"/>
      <c r="U538" s="205"/>
      <c r="V538" s="206"/>
      <c r="W538" s="205"/>
      <c r="X538" s="206"/>
      <c r="Y538" s="195"/>
      <c r="Z538" s="207"/>
      <c r="AA538" s="203"/>
      <c r="AB538" s="208"/>
      <c r="AC538" s="70"/>
      <c r="AD538" s="28" t="e">
        <f>INDEX(※編集不可※選択項目!$P$3:$P$51,MATCH(入力例!G538&amp;入力例!H538&amp;入力例!I538,※編集不可※選択項目!$Q$3:$Q$51,0))</f>
        <v>#N/A</v>
      </c>
      <c r="AE538" s="28" t="str">
        <f>IF(I538&lt;&gt;"該当なし","",
IF(G538&amp;H538=※編集不可※選択項目!$J$3,VLOOKUP(入力例!U538,※編集不可※選択項目!$N$2:$P$13,3,TRUE),
IF(G538&amp;H538=※編集不可※選択項目!$J$15,VLOOKUP(入力例!U538,※編集不可※選択項目!$N$14:$P$25,3,TRUE),
IF(G538&amp;H538=※編集不可※選択項目!$J$27,VLOOKUP(入力例!U538,※編集不可※選択項目!$N$26:$P$41,3,TRUE),
IF(G538&amp;H538=※編集不可※選択項目!$J$43,VLOOKUP(入力例!U538,※編集不可※選択項目!$N$42:$P$46,3,TRUE),
IF(G538&amp;H538=※編集不可※選択項目!$J$48,VLOOKUP(入力例!U538,※編集不可※選択項目!$N$48:$P$51,3,TRUE),""))))))</f>
        <v/>
      </c>
      <c r="AF538" s="29" t="e">
        <f>VLOOKUP(Y538&amp;G538&amp;H538,※編集不可※選択項目!U:V,2,FALSE)</f>
        <v>#N/A</v>
      </c>
      <c r="AG538" s="28" t="str">
        <f t="shared" si="120"/>
        <v/>
      </c>
      <c r="AH538" s="29" t="str">
        <f t="shared" si="113"/>
        <v/>
      </c>
      <c r="AI538" s="197"/>
      <c r="AJ538" s="197"/>
      <c r="AK538" s="198"/>
      <c r="AL538" s="152">
        <f t="shared" si="121"/>
        <v>0</v>
      </c>
      <c r="AM538" s="152">
        <f t="shared" si="122"/>
        <v>0</v>
      </c>
      <c r="AN538" s="152">
        <f t="shared" si="115"/>
        <v>0</v>
      </c>
      <c r="AO538" s="152" t="str">
        <f t="shared" si="123"/>
        <v/>
      </c>
      <c r="AP538" s="209">
        <f t="shared" si="124"/>
        <v>0</v>
      </c>
      <c r="AQ538" s="209">
        <f t="shared" si="125"/>
        <v>0</v>
      </c>
    </row>
    <row r="539" spans="1:43" s="29" customFormat="1" ht="25" customHeight="1">
      <c r="A539" s="201">
        <f t="shared" si="116"/>
        <v>528</v>
      </c>
      <c r="B539" s="49" t="str">
        <f t="shared" si="114"/>
        <v/>
      </c>
      <c r="C539" s="201"/>
      <c r="D539" s="45" t="str">
        <f t="shared" si="117"/>
        <v/>
      </c>
      <c r="E539" s="45" t="str">
        <f t="shared" si="118"/>
        <v/>
      </c>
      <c r="F539" s="195"/>
      <c r="G539" s="202"/>
      <c r="H539" s="195"/>
      <c r="I539" s="45" t="str">
        <f>IF(OR(G539="",H539="",U539=""),"",IFERROR(VLOOKUP(G539&amp;H539&amp;U539,※編集不可※選択項目!$K$3:$P$51,5,FALSE),"該当なし"))</f>
        <v/>
      </c>
      <c r="J539" s="203"/>
      <c r="K539" s="195"/>
      <c r="L539" s="45" t="str">
        <f t="shared" si="126"/>
        <v/>
      </c>
      <c r="M539" s="195"/>
      <c r="N539" s="195"/>
      <c r="O539" s="45"/>
      <c r="P539" s="45"/>
      <c r="Q539" s="45"/>
      <c r="R539" s="45"/>
      <c r="S539" s="46" t="str">
        <f t="shared" si="119"/>
        <v/>
      </c>
      <c r="T539" s="204"/>
      <c r="U539" s="205"/>
      <c r="V539" s="206"/>
      <c r="W539" s="205"/>
      <c r="X539" s="206"/>
      <c r="Y539" s="195"/>
      <c r="Z539" s="207"/>
      <c r="AA539" s="203"/>
      <c r="AB539" s="208"/>
      <c r="AC539" s="70"/>
      <c r="AD539" s="28" t="e">
        <f>INDEX(※編集不可※選択項目!$P$3:$P$51,MATCH(入力例!G539&amp;入力例!H539&amp;入力例!I539,※編集不可※選択項目!$Q$3:$Q$51,0))</f>
        <v>#N/A</v>
      </c>
      <c r="AE539" s="28" t="str">
        <f>IF(I539&lt;&gt;"該当なし","",
IF(G539&amp;H539=※編集不可※選択項目!$J$3,VLOOKUP(入力例!U539,※編集不可※選択項目!$N$2:$P$13,3,TRUE),
IF(G539&amp;H539=※編集不可※選択項目!$J$15,VLOOKUP(入力例!U539,※編集不可※選択項目!$N$14:$P$25,3,TRUE),
IF(G539&amp;H539=※編集不可※選択項目!$J$27,VLOOKUP(入力例!U539,※編集不可※選択項目!$N$26:$P$41,3,TRUE),
IF(G539&amp;H539=※編集不可※選択項目!$J$43,VLOOKUP(入力例!U539,※編集不可※選択項目!$N$42:$P$46,3,TRUE),
IF(G539&amp;H539=※編集不可※選択項目!$J$48,VLOOKUP(入力例!U539,※編集不可※選択項目!$N$48:$P$51,3,TRUE),""))))))</f>
        <v/>
      </c>
      <c r="AF539" s="29" t="e">
        <f>VLOOKUP(Y539&amp;G539&amp;H539,※編集不可※選択項目!U:V,2,FALSE)</f>
        <v>#N/A</v>
      </c>
      <c r="AG539" s="28" t="str">
        <f t="shared" si="120"/>
        <v/>
      </c>
      <c r="AH539" s="29" t="str">
        <f t="shared" si="113"/>
        <v/>
      </c>
      <c r="AI539" s="197"/>
      <c r="AJ539" s="197"/>
      <c r="AK539" s="198"/>
      <c r="AL539" s="152">
        <f t="shared" si="121"/>
        <v>0</v>
      </c>
      <c r="AM539" s="152">
        <f t="shared" si="122"/>
        <v>0</v>
      </c>
      <c r="AN539" s="152">
        <f t="shared" si="115"/>
        <v>0</v>
      </c>
      <c r="AO539" s="152" t="str">
        <f t="shared" si="123"/>
        <v/>
      </c>
      <c r="AP539" s="209">
        <f t="shared" si="124"/>
        <v>0</v>
      </c>
      <c r="AQ539" s="209">
        <f t="shared" si="125"/>
        <v>0</v>
      </c>
    </row>
    <row r="540" spans="1:43" s="29" customFormat="1" ht="25" customHeight="1">
      <c r="A540" s="201">
        <f t="shared" si="116"/>
        <v>529</v>
      </c>
      <c r="B540" s="49" t="str">
        <f t="shared" si="114"/>
        <v/>
      </c>
      <c r="C540" s="201"/>
      <c r="D540" s="45" t="str">
        <f t="shared" si="117"/>
        <v/>
      </c>
      <c r="E540" s="45" t="str">
        <f t="shared" si="118"/>
        <v/>
      </c>
      <c r="F540" s="195"/>
      <c r="G540" s="202"/>
      <c r="H540" s="195"/>
      <c r="I540" s="45" t="str">
        <f>IF(OR(G540="",H540="",U540=""),"",IFERROR(VLOOKUP(G540&amp;H540&amp;U540,※編集不可※選択項目!$K$3:$P$51,5,FALSE),"該当なし"))</f>
        <v/>
      </c>
      <c r="J540" s="203"/>
      <c r="K540" s="195"/>
      <c r="L540" s="45" t="str">
        <f t="shared" si="126"/>
        <v/>
      </c>
      <c r="M540" s="195"/>
      <c r="N540" s="195"/>
      <c r="O540" s="45"/>
      <c r="P540" s="45"/>
      <c r="Q540" s="45"/>
      <c r="R540" s="45"/>
      <c r="S540" s="46" t="str">
        <f t="shared" si="119"/>
        <v/>
      </c>
      <c r="T540" s="204"/>
      <c r="U540" s="205"/>
      <c r="V540" s="206"/>
      <c r="W540" s="205"/>
      <c r="X540" s="206"/>
      <c r="Y540" s="195"/>
      <c r="Z540" s="207"/>
      <c r="AA540" s="203"/>
      <c r="AB540" s="208"/>
      <c r="AC540" s="70"/>
      <c r="AD540" s="28" t="e">
        <f>INDEX(※編集不可※選択項目!$P$3:$P$51,MATCH(入力例!G540&amp;入力例!H540&amp;入力例!I540,※編集不可※選択項目!$Q$3:$Q$51,0))</f>
        <v>#N/A</v>
      </c>
      <c r="AE540" s="28" t="str">
        <f>IF(I540&lt;&gt;"該当なし","",
IF(G540&amp;H540=※編集不可※選択項目!$J$3,VLOOKUP(入力例!U540,※編集不可※選択項目!$N$2:$P$13,3,TRUE),
IF(G540&amp;H540=※編集不可※選択項目!$J$15,VLOOKUP(入力例!U540,※編集不可※選択項目!$N$14:$P$25,3,TRUE),
IF(G540&amp;H540=※編集不可※選択項目!$J$27,VLOOKUP(入力例!U540,※編集不可※選択項目!$N$26:$P$41,3,TRUE),
IF(G540&amp;H540=※編集不可※選択項目!$J$43,VLOOKUP(入力例!U540,※編集不可※選択項目!$N$42:$P$46,3,TRUE),
IF(G540&amp;H540=※編集不可※選択項目!$J$48,VLOOKUP(入力例!U540,※編集不可※選択項目!$N$48:$P$51,3,TRUE),""))))))</f>
        <v/>
      </c>
      <c r="AF540" s="29" t="e">
        <f>VLOOKUP(Y540&amp;G540&amp;H540,※編集不可※選択項目!U:V,2,FALSE)</f>
        <v>#N/A</v>
      </c>
      <c r="AG540" s="28" t="str">
        <f t="shared" si="120"/>
        <v/>
      </c>
      <c r="AH540" s="29" t="str">
        <f t="shared" si="113"/>
        <v/>
      </c>
      <c r="AI540" s="197"/>
      <c r="AJ540" s="197"/>
      <c r="AK540" s="198"/>
      <c r="AL540" s="152">
        <f t="shared" si="121"/>
        <v>0</v>
      </c>
      <c r="AM540" s="152">
        <f t="shared" si="122"/>
        <v>0</v>
      </c>
      <c r="AN540" s="152">
        <f t="shared" si="115"/>
        <v>0</v>
      </c>
      <c r="AO540" s="152" t="str">
        <f t="shared" si="123"/>
        <v/>
      </c>
      <c r="AP540" s="209">
        <f t="shared" si="124"/>
        <v>0</v>
      </c>
      <c r="AQ540" s="209">
        <f t="shared" si="125"/>
        <v>0</v>
      </c>
    </row>
    <row r="541" spans="1:43" s="29" customFormat="1" ht="25" customHeight="1">
      <c r="A541" s="201">
        <f t="shared" si="116"/>
        <v>530</v>
      </c>
      <c r="B541" s="49" t="str">
        <f t="shared" si="114"/>
        <v/>
      </c>
      <c r="C541" s="201"/>
      <c r="D541" s="45" t="str">
        <f t="shared" si="117"/>
        <v/>
      </c>
      <c r="E541" s="45" t="str">
        <f t="shared" si="118"/>
        <v/>
      </c>
      <c r="F541" s="195"/>
      <c r="G541" s="202"/>
      <c r="H541" s="195"/>
      <c r="I541" s="45" t="str">
        <f>IF(OR(G541="",H541="",U541=""),"",IFERROR(VLOOKUP(G541&amp;H541&amp;U541,※編集不可※選択項目!$K$3:$P$51,5,FALSE),"該当なし"))</f>
        <v/>
      </c>
      <c r="J541" s="203"/>
      <c r="K541" s="195"/>
      <c r="L541" s="45" t="str">
        <f t="shared" si="126"/>
        <v/>
      </c>
      <c r="M541" s="195"/>
      <c r="N541" s="195"/>
      <c r="O541" s="45"/>
      <c r="P541" s="45"/>
      <c r="Q541" s="45"/>
      <c r="R541" s="45"/>
      <c r="S541" s="46" t="str">
        <f t="shared" si="119"/>
        <v/>
      </c>
      <c r="T541" s="204"/>
      <c r="U541" s="205"/>
      <c r="V541" s="206"/>
      <c r="W541" s="205"/>
      <c r="X541" s="206"/>
      <c r="Y541" s="195"/>
      <c r="Z541" s="207"/>
      <c r="AA541" s="203"/>
      <c r="AB541" s="208"/>
      <c r="AC541" s="70"/>
      <c r="AD541" s="28" t="e">
        <f>INDEX(※編集不可※選択項目!$P$3:$P$51,MATCH(入力例!G541&amp;入力例!H541&amp;入力例!I541,※編集不可※選択項目!$Q$3:$Q$51,0))</f>
        <v>#N/A</v>
      </c>
      <c r="AE541" s="28" t="str">
        <f>IF(I541&lt;&gt;"該当なし","",
IF(G541&amp;H541=※編集不可※選択項目!$J$3,VLOOKUP(入力例!U541,※編集不可※選択項目!$N$2:$P$13,3,TRUE),
IF(G541&amp;H541=※編集不可※選択項目!$J$15,VLOOKUP(入力例!U541,※編集不可※選択項目!$N$14:$P$25,3,TRUE),
IF(G541&amp;H541=※編集不可※選択項目!$J$27,VLOOKUP(入力例!U541,※編集不可※選択項目!$N$26:$P$41,3,TRUE),
IF(G541&amp;H541=※編集不可※選択項目!$J$43,VLOOKUP(入力例!U541,※編集不可※選択項目!$N$42:$P$46,3,TRUE),
IF(G541&amp;H541=※編集不可※選択項目!$J$48,VLOOKUP(入力例!U541,※編集不可※選択項目!$N$48:$P$51,3,TRUE),""))))))</f>
        <v/>
      </c>
      <c r="AF541" s="29" t="e">
        <f>VLOOKUP(Y541&amp;G541&amp;H541,※編集不可※選択項目!U:V,2,FALSE)</f>
        <v>#N/A</v>
      </c>
      <c r="AG541" s="28" t="str">
        <f t="shared" si="120"/>
        <v/>
      </c>
      <c r="AH541" s="29" t="str">
        <f t="shared" si="113"/>
        <v/>
      </c>
      <c r="AI541" s="197"/>
      <c r="AJ541" s="197"/>
      <c r="AK541" s="198"/>
      <c r="AL541" s="152">
        <f t="shared" si="121"/>
        <v>0</v>
      </c>
      <c r="AM541" s="152">
        <f t="shared" si="122"/>
        <v>0</v>
      </c>
      <c r="AN541" s="152">
        <f t="shared" si="115"/>
        <v>0</v>
      </c>
      <c r="AO541" s="152" t="str">
        <f t="shared" si="123"/>
        <v/>
      </c>
      <c r="AP541" s="209">
        <f t="shared" si="124"/>
        <v>0</v>
      </c>
      <c r="AQ541" s="209">
        <f t="shared" si="125"/>
        <v>0</v>
      </c>
    </row>
    <row r="542" spans="1:43" s="29" customFormat="1" ht="25" customHeight="1">
      <c r="A542" s="201">
        <f t="shared" si="116"/>
        <v>531</v>
      </c>
      <c r="B542" s="49" t="str">
        <f t="shared" si="114"/>
        <v/>
      </c>
      <c r="C542" s="201"/>
      <c r="D542" s="45" t="str">
        <f t="shared" si="117"/>
        <v/>
      </c>
      <c r="E542" s="45" t="str">
        <f t="shared" si="118"/>
        <v/>
      </c>
      <c r="F542" s="195"/>
      <c r="G542" s="202"/>
      <c r="H542" s="195"/>
      <c r="I542" s="45" t="str">
        <f>IF(OR(G542="",H542="",U542=""),"",IFERROR(VLOOKUP(G542&amp;H542&amp;U542,※編集不可※選択項目!$K$3:$P$51,5,FALSE),"該当なし"))</f>
        <v/>
      </c>
      <c r="J542" s="203"/>
      <c r="K542" s="195"/>
      <c r="L542" s="45" t="str">
        <f t="shared" si="126"/>
        <v/>
      </c>
      <c r="M542" s="195"/>
      <c r="N542" s="195"/>
      <c r="O542" s="45"/>
      <c r="P542" s="45"/>
      <c r="Q542" s="45"/>
      <c r="R542" s="45"/>
      <c r="S542" s="46" t="str">
        <f t="shared" si="119"/>
        <v/>
      </c>
      <c r="T542" s="204"/>
      <c r="U542" s="205"/>
      <c r="V542" s="206"/>
      <c r="W542" s="205"/>
      <c r="X542" s="206"/>
      <c r="Y542" s="195"/>
      <c r="Z542" s="207"/>
      <c r="AA542" s="203"/>
      <c r="AB542" s="208"/>
      <c r="AC542" s="70"/>
      <c r="AD542" s="28" t="e">
        <f>INDEX(※編集不可※選択項目!$P$3:$P$51,MATCH(入力例!G542&amp;入力例!H542&amp;入力例!I542,※編集不可※選択項目!$Q$3:$Q$51,0))</f>
        <v>#N/A</v>
      </c>
      <c r="AE542" s="28" t="str">
        <f>IF(I542&lt;&gt;"該当なし","",
IF(G542&amp;H542=※編集不可※選択項目!$J$3,VLOOKUP(入力例!U542,※編集不可※選択項目!$N$2:$P$13,3,TRUE),
IF(G542&amp;H542=※編集不可※選択項目!$J$15,VLOOKUP(入力例!U542,※編集不可※選択項目!$N$14:$P$25,3,TRUE),
IF(G542&amp;H542=※編集不可※選択項目!$J$27,VLOOKUP(入力例!U542,※編集不可※選択項目!$N$26:$P$41,3,TRUE),
IF(G542&amp;H542=※編集不可※選択項目!$J$43,VLOOKUP(入力例!U542,※編集不可※選択項目!$N$42:$P$46,3,TRUE),
IF(G542&amp;H542=※編集不可※選択項目!$J$48,VLOOKUP(入力例!U542,※編集不可※選択項目!$N$48:$P$51,3,TRUE),""))))))</f>
        <v/>
      </c>
      <c r="AF542" s="29" t="e">
        <f>VLOOKUP(Y542&amp;G542&amp;H542,※編集不可※選択項目!U:V,2,FALSE)</f>
        <v>#N/A</v>
      </c>
      <c r="AG542" s="28" t="str">
        <f t="shared" si="120"/>
        <v/>
      </c>
      <c r="AH542" s="29" t="str">
        <f t="shared" si="113"/>
        <v/>
      </c>
      <c r="AI542" s="197"/>
      <c r="AJ542" s="197"/>
      <c r="AK542" s="198"/>
      <c r="AL542" s="152">
        <f t="shared" si="121"/>
        <v>0</v>
      </c>
      <c r="AM542" s="152">
        <f t="shared" si="122"/>
        <v>0</v>
      </c>
      <c r="AN542" s="152">
        <f t="shared" si="115"/>
        <v>0</v>
      </c>
      <c r="AO542" s="152" t="str">
        <f t="shared" si="123"/>
        <v/>
      </c>
      <c r="AP542" s="209">
        <f t="shared" si="124"/>
        <v>0</v>
      </c>
      <c r="AQ542" s="209">
        <f t="shared" si="125"/>
        <v>0</v>
      </c>
    </row>
    <row r="543" spans="1:43" s="29" customFormat="1" ht="25" customHeight="1">
      <c r="A543" s="201">
        <f t="shared" si="116"/>
        <v>532</v>
      </c>
      <c r="B543" s="49" t="str">
        <f t="shared" si="114"/>
        <v/>
      </c>
      <c r="C543" s="201"/>
      <c r="D543" s="45" t="str">
        <f t="shared" si="117"/>
        <v/>
      </c>
      <c r="E543" s="45" t="str">
        <f t="shared" si="118"/>
        <v/>
      </c>
      <c r="F543" s="195"/>
      <c r="G543" s="202"/>
      <c r="H543" s="195"/>
      <c r="I543" s="45" t="str">
        <f>IF(OR(G543="",H543="",U543=""),"",IFERROR(VLOOKUP(G543&amp;H543&amp;U543,※編集不可※選択項目!$K$3:$P$51,5,FALSE),"該当なし"))</f>
        <v/>
      </c>
      <c r="J543" s="203"/>
      <c r="K543" s="195"/>
      <c r="L543" s="45" t="str">
        <f t="shared" si="126"/>
        <v/>
      </c>
      <c r="M543" s="195"/>
      <c r="N543" s="195"/>
      <c r="O543" s="45"/>
      <c r="P543" s="45"/>
      <c r="Q543" s="45"/>
      <c r="R543" s="45"/>
      <c r="S543" s="46" t="str">
        <f t="shared" si="119"/>
        <v/>
      </c>
      <c r="T543" s="204"/>
      <c r="U543" s="205"/>
      <c r="V543" s="206"/>
      <c r="W543" s="205"/>
      <c r="X543" s="206"/>
      <c r="Y543" s="195"/>
      <c r="Z543" s="207"/>
      <c r="AA543" s="203"/>
      <c r="AB543" s="208"/>
      <c r="AC543" s="70"/>
      <c r="AD543" s="28" t="e">
        <f>INDEX(※編集不可※選択項目!$P$3:$P$51,MATCH(入力例!G543&amp;入力例!H543&amp;入力例!I543,※編集不可※選択項目!$Q$3:$Q$51,0))</f>
        <v>#N/A</v>
      </c>
      <c r="AE543" s="28" t="str">
        <f>IF(I543&lt;&gt;"該当なし","",
IF(G543&amp;H543=※編集不可※選択項目!$J$3,VLOOKUP(入力例!U543,※編集不可※選択項目!$N$2:$P$13,3,TRUE),
IF(G543&amp;H543=※編集不可※選択項目!$J$15,VLOOKUP(入力例!U543,※編集不可※選択項目!$N$14:$P$25,3,TRUE),
IF(G543&amp;H543=※編集不可※選択項目!$J$27,VLOOKUP(入力例!U543,※編集不可※選択項目!$N$26:$P$41,3,TRUE),
IF(G543&amp;H543=※編集不可※選択項目!$J$43,VLOOKUP(入力例!U543,※編集不可※選択項目!$N$42:$P$46,3,TRUE),
IF(G543&amp;H543=※編集不可※選択項目!$J$48,VLOOKUP(入力例!U543,※編集不可※選択項目!$N$48:$P$51,3,TRUE),""))))))</f>
        <v/>
      </c>
      <c r="AF543" s="29" t="e">
        <f>VLOOKUP(Y543&amp;G543&amp;H543,※編集不可※選択項目!U:V,2,FALSE)</f>
        <v>#N/A</v>
      </c>
      <c r="AG543" s="28" t="str">
        <f t="shared" si="120"/>
        <v/>
      </c>
      <c r="AH543" s="29" t="str">
        <f t="shared" si="113"/>
        <v/>
      </c>
      <c r="AI543" s="197"/>
      <c r="AJ543" s="197"/>
      <c r="AK543" s="198"/>
      <c r="AL543" s="152">
        <f t="shared" si="121"/>
        <v>0</v>
      </c>
      <c r="AM543" s="152">
        <f t="shared" si="122"/>
        <v>0</v>
      </c>
      <c r="AN543" s="152">
        <f t="shared" si="115"/>
        <v>0</v>
      </c>
      <c r="AO543" s="152" t="str">
        <f t="shared" si="123"/>
        <v/>
      </c>
      <c r="AP543" s="209">
        <f t="shared" si="124"/>
        <v>0</v>
      </c>
      <c r="AQ543" s="209">
        <f t="shared" si="125"/>
        <v>0</v>
      </c>
    </row>
    <row r="544" spans="1:43" s="29" customFormat="1" ht="25" customHeight="1">
      <c r="A544" s="201">
        <f t="shared" si="116"/>
        <v>533</v>
      </c>
      <c r="B544" s="49" t="str">
        <f t="shared" si="114"/>
        <v/>
      </c>
      <c r="C544" s="201"/>
      <c r="D544" s="45" t="str">
        <f t="shared" si="117"/>
        <v/>
      </c>
      <c r="E544" s="45" t="str">
        <f t="shared" si="118"/>
        <v/>
      </c>
      <c r="F544" s="195"/>
      <c r="G544" s="202"/>
      <c r="H544" s="195"/>
      <c r="I544" s="45" t="str">
        <f>IF(OR(G544="",H544="",U544=""),"",IFERROR(VLOOKUP(G544&amp;H544&amp;U544,※編集不可※選択項目!$K$3:$P$51,5,FALSE),"該当なし"))</f>
        <v/>
      </c>
      <c r="J544" s="203"/>
      <c r="K544" s="195"/>
      <c r="L544" s="45" t="str">
        <f t="shared" si="126"/>
        <v/>
      </c>
      <c r="M544" s="195"/>
      <c r="N544" s="195"/>
      <c r="O544" s="45"/>
      <c r="P544" s="45"/>
      <c r="Q544" s="45"/>
      <c r="R544" s="45"/>
      <c r="S544" s="46" t="str">
        <f t="shared" si="119"/>
        <v/>
      </c>
      <c r="T544" s="204"/>
      <c r="U544" s="205"/>
      <c r="V544" s="206"/>
      <c r="W544" s="205"/>
      <c r="X544" s="206"/>
      <c r="Y544" s="195"/>
      <c r="Z544" s="207"/>
      <c r="AA544" s="203"/>
      <c r="AB544" s="208"/>
      <c r="AC544" s="70"/>
      <c r="AD544" s="28" t="e">
        <f>INDEX(※編集不可※選択項目!$P$3:$P$51,MATCH(入力例!G544&amp;入力例!H544&amp;入力例!I544,※編集不可※選択項目!$Q$3:$Q$51,0))</f>
        <v>#N/A</v>
      </c>
      <c r="AE544" s="28" t="str">
        <f>IF(I544&lt;&gt;"該当なし","",
IF(G544&amp;H544=※編集不可※選択項目!$J$3,VLOOKUP(入力例!U544,※編集不可※選択項目!$N$2:$P$13,3,TRUE),
IF(G544&amp;H544=※編集不可※選択項目!$J$15,VLOOKUP(入力例!U544,※編集不可※選択項目!$N$14:$P$25,3,TRUE),
IF(G544&amp;H544=※編集不可※選択項目!$J$27,VLOOKUP(入力例!U544,※編集不可※選択項目!$N$26:$P$41,3,TRUE),
IF(G544&amp;H544=※編集不可※選択項目!$J$43,VLOOKUP(入力例!U544,※編集不可※選択項目!$N$42:$P$46,3,TRUE),
IF(G544&amp;H544=※編集不可※選択項目!$J$48,VLOOKUP(入力例!U544,※編集不可※選択項目!$N$48:$P$51,3,TRUE),""))))))</f>
        <v/>
      </c>
      <c r="AF544" s="29" t="e">
        <f>VLOOKUP(Y544&amp;G544&amp;H544,※編集不可※選択項目!U:V,2,FALSE)</f>
        <v>#N/A</v>
      </c>
      <c r="AG544" s="28" t="str">
        <f t="shared" si="120"/>
        <v/>
      </c>
      <c r="AH544" s="29" t="str">
        <f t="shared" si="113"/>
        <v/>
      </c>
      <c r="AI544" s="197"/>
      <c r="AJ544" s="197"/>
      <c r="AK544" s="198"/>
      <c r="AL544" s="152">
        <f t="shared" si="121"/>
        <v>0</v>
      </c>
      <c r="AM544" s="152">
        <f t="shared" si="122"/>
        <v>0</v>
      </c>
      <c r="AN544" s="152">
        <f t="shared" si="115"/>
        <v>0</v>
      </c>
      <c r="AO544" s="152" t="str">
        <f t="shared" si="123"/>
        <v/>
      </c>
      <c r="AP544" s="209">
        <f t="shared" si="124"/>
        <v>0</v>
      </c>
      <c r="AQ544" s="209">
        <f t="shared" si="125"/>
        <v>0</v>
      </c>
    </row>
    <row r="545" spans="1:43" s="29" customFormat="1" ht="25" customHeight="1">
      <c r="A545" s="201">
        <f t="shared" si="116"/>
        <v>534</v>
      </c>
      <c r="B545" s="49" t="str">
        <f t="shared" si="114"/>
        <v/>
      </c>
      <c r="C545" s="201"/>
      <c r="D545" s="45" t="str">
        <f t="shared" si="117"/>
        <v/>
      </c>
      <c r="E545" s="45" t="str">
        <f t="shared" si="118"/>
        <v/>
      </c>
      <c r="F545" s="195"/>
      <c r="G545" s="202"/>
      <c r="H545" s="195"/>
      <c r="I545" s="45" t="str">
        <f>IF(OR(G545="",H545="",U545=""),"",IFERROR(VLOOKUP(G545&amp;H545&amp;U545,※編集不可※選択項目!$K$3:$P$51,5,FALSE),"該当なし"))</f>
        <v/>
      </c>
      <c r="J545" s="203"/>
      <c r="K545" s="195"/>
      <c r="L545" s="45" t="str">
        <f t="shared" si="126"/>
        <v/>
      </c>
      <c r="M545" s="195"/>
      <c r="N545" s="195"/>
      <c r="O545" s="45"/>
      <c r="P545" s="45"/>
      <c r="Q545" s="45"/>
      <c r="R545" s="45"/>
      <c r="S545" s="46" t="str">
        <f t="shared" si="119"/>
        <v/>
      </c>
      <c r="T545" s="204"/>
      <c r="U545" s="205"/>
      <c r="V545" s="206"/>
      <c r="W545" s="205"/>
      <c r="X545" s="206"/>
      <c r="Y545" s="195"/>
      <c r="Z545" s="207"/>
      <c r="AA545" s="203"/>
      <c r="AB545" s="208"/>
      <c r="AC545" s="70"/>
      <c r="AD545" s="28" t="e">
        <f>INDEX(※編集不可※選択項目!$P$3:$P$51,MATCH(入力例!G545&amp;入力例!H545&amp;入力例!I545,※編集不可※選択項目!$Q$3:$Q$51,0))</f>
        <v>#N/A</v>
      </c>
      <c r="AE545" s="28" t="str">
        <f>IF(I545&lt;&gt;"該当なし","",
IF(G545&amp;H545=※編集不可※選択項目!$J$3,VLOOKUP(入力例!U545,※編集不可※選択項目!$N$2:$P$13,3,TRUE),
IF(G545&amp;H545=※編集不可※選択項目!$J$15,VLOOKUP(入力例!U545,※編集不可※選択項目!$N$14:$P$25,3,TRUE),
IF(G545&amp;H545=※編集不可※選択項目!$J$27,VLOOKUP(入力例!U545,※編集不可※選択項目!$N$26:$P$41,3,TRUE),
IF(G545&amp;H545=※編集不可※選択項目!$J$43,VLOOKUP(入力例!U545,※編集不可※選択項目!$N$42:$P$46,3,TRUE),
IF(G545&amp;H545=※編集不可※選択項目!$J$48,VLOOKUP(入力例!U545,※編集不可※選択項目!$N$48:$P$51,3,TRUE),""))))))</f>
        <v/>
      </c>
      <c r="AF545" s="29" t="e">
        <f>VLOOKUP(Y545&amp;G545&amp;H545,※編集不可※選択項目!U:V,2,FALSE)</f>
        <v>#N/A</v>
      </c>
      <c r="AG545" s="28" t="str">
        <f t="shared" si="120"/>
        <v/>
      </c>
      <c r="AH545" s="29" t="str">
        <f t="shared" si="113"/>
        <v/>
      </c>
      <c r="AI545" s="197"/>
      <c r="AJ545" s="197"/>
      <c r="AK545" s="198"/>
      <c r="AL545" s="152">
        <f t="shared" si="121"/>
        <v>0</v>
      </c>
      <c r="AM545" s="152">
        <f t="shared" si="122"/>
        <v>0</v>
      </c>
      <c r="AN545" s="152">
        <f t="shared" si="115"/>
        <v>0</v>
      </c>
      <c r="AO545" s="152" t="str">
        <f t="shared" si="123"/>
        <v/>
      </c>
      <c r="AP545" s="209">
        <f t="shared" si="124"/>
        <v>0</v>
      </c>
      <c r="AQ545" s="209">
        <f t="shared" si="125"/>
        <v>0</v>
      </c>
    </row>
    <row r="546" spans="1:43" s="29" customFormat="1" ht="25" customHeight="1">
      <c r="A546" s="201">
        <f t="shared" si="116"/>
        <v>535</v>
      </c>
      <c r="B546" s="49" t="str">
        <f t="shared" si="114"/>
        <v/>
      </c>
      <c r="C546" s="201"/>
      <c r="D546" s="45" t="str">
        <f t="shared" si="117"/>
        <v/>
      </c>
      <c r="E546" s="45" t="str">
        <f t="shared" si="118"/>
        <v/>
      </c>
      <c r="F546" s="195"/>
      <c r="G546" s="202"/>
      <c r="H546" s="195"/>
      <c r="I546" s="45" t="str">
        <f>IF(OR(G546="",H546="",U546=""),"",IFERROR(VLOOKUP(G546&amp;H546&amp;U546,※編集不可※選択項目!$K$3:$P$51,5,FALSE),"該当なし"))</f>
        <v/>
      </c>
      <c r="J546" s="203"/>
      <c r="K546" s="195"/>
      <c r="L546" s="45" t="str">
        <f t="shared" si="126"/>
        <v/>
      </c>
      <c r="M546" s="195"/>
      <c r="N546" s="195"/>
      <c r="O546" s="45"/>
      <c r="P546" s="45"/>
      <c r="Q546" s="45"/>
      <c r="R546" s="45"/>
      <c r="S546" s="46" t="str">
        <f t="shared" si="119"/>
        <v/>
      </c>
      <c r="T546" s="204"/>
      <c r="U546" s="205"/>
      <c r="V546" s="206"/>
      <c r="W546" s="205"/>
      <c r="X546" s="206"/>
      <c r="Y546" s="195"/>
      <c r="Z546" s="207"/>
      <c r="AA546" s="203"/>
      <c r="AB546" s="208"/>
      <c r="AC546" s="70"/>
      <c r="AD546" s="28" t="e">
        <f>INDEX(※編集不可※選択項目!$P$3:$P$51,MATCH(入力例!G546&amp;入力例!H546&amp;入力例!I546,※編集不可※選択項目!$Q$3:$Q$51,0))</f>
        <v>#N/A</v>
      </c>
      <c r="AE546" s="28" t="str">
        <f>IF(I546&lt;&gt;"該当なし","",
IF(G546&amp;H546=※編集不可※選択項目!$J$3,VLOOKUP(入力例!U546,※編集不可※選択項目!$N$2:$P$13,3,TRUE),
IF(G546&amp;H546=※編集不可※選択項目!$J$15,VLOOKUP(入力例!U546,※編集不可※選択項目!$N$14:$P$25,3,TRUE),
IF(G546&amp;H546=※編集不可※選択項目!$J$27,VLOOKUP(入力例!U546,※編集不可※選択項目!$N$26:$P$41,3,TRUE),
IF(G546&amp;H546=※編集不可※選択項目!$J$43,VLOOKUP(入力例!U546,※編集不可※選択項目!$N$42:$P$46,3,TRUE),
IF(G546&amp;H546=※編集不可※選択項目!$J$48,VLOOKUP(入力例!U546,※編集不可※選択項目!$N$48:$P$51,3,TRUE),""))))))</f>
        <v/>
      </c>
      <c r="AF546" s="29" t="e">
        <f>VLOOKUP(Y546&amp;G546&amp;H546,※編集不可※選択項目!U:V,2,FALSE)</f>
        <v>#N/A</v>
      </c>
      <c r="AG546" s="28" t="str">
        <f t="shared" si="120"/>
        <v/>
      </c>
      <c r="AH546" s="29" t="str">
        <f t="shared" si="113"/>
        <v/>
      </c>
      <c r="AI546" s="197"/>
      <c r="AJ546" s="197"/>
      <c r="AK546" s="198"/>
      <c r="AL546" s="152">
        <f t="shared" si="121"/>
        <v>0</v>
      </c>
      <c r="AM546" s="152">
        <f t="shared" si="122"/>
        <v>0</v>
      </c>
      <c r="AN546" s="152">
        <f t="shared" si="115"/>
        <v>0</v>
      </c>
      <c r="AO546" s="152" t="str">
        <f t="shared" si="123"/>
        <v/>
      </c>
      <c r="AP546" s="209">
        <f t="shared" si="124"/>
        <v>0</v>
      </c>
      <c r="AQ546" s="209">
        <f t="shared" si="125"/>
        <v>0</v>
      </c>
    </row>
    <row r="547" spans="1:43" s="29" customFormat="1" ht="25" customHeight="1">
      <c r="A547" s="201">
        <f t="shared" si="116"/>
        <v>536</v>
      </c>
      <c r="B547" s="49" t="str">
        <f t="shared" si="114"/>
        <v/>
      </c>
      <c r="C547" s="201"/>
      <c r="D547" s="45" t="str">
        <f t="shared" si="117"/>
        <v/>
      </c>
      <c r="E547" s="45" t="str">
        <f t="shared" si="118"/>
        <v/>
      </c>
      <c r="F547" s="195"/>
      <c r="G547" s="202"/>
      <c r="H547" s="195"/>
      <c r="I547" s="45" t="str">
        <f>IF(OR(G547="",H547="",U547=""),"",IFERROR(VLOOKUP(G547&amp;H547&amp;U547,※編集不可※選択項目!$K$3:$P$51,5,FALSE),"該当なし"))</f>
        <v/>
      </c>
      <c r="J547" s="203"/>
      <c r="K547" s="195"/>
      <c r="L547" s="45" t="str">
        <f t="shared" si="126"/>
        <v/>
      </c>
      <c r="M547" s="195"/>
      <c r="N547" s="195"/>
      <c r="O547" s="45"/>
      <c r="P547" s="45"/>
      <c r="Q547" s="45"/>
      <c r="R547" s="45"/>
      <c r="S547" s="46" t="str">
        <f t="shared" si="119"/>
        <v/>
      </c>
      <c r="T547" s="204"/>
      <c r="U547" s="205"/>
      <c r="V547" s="206"/>
      <c r="W547" s="205"/>
      <c r="X547" s="206"/>
      <c r="Y547" s="195"/>
      <c r="Z547" s="207"/>
      <c r="AA547" s="203"/>
      <c r="AB547" s="208"/>
      <c r="AC547" s="70"/>
      <c r="AD547" s="28" t="e">
        <f>INDEX(※編集不可※選択項目!$P$3:$P$51,MATCH(入力例!G547&amp;入力例!H547&amp;入力例!I547,※編集不可※選択項目!$Q$3:$Q$51,0))</f>
        <v>#N/A</v>
      </c>
      <c r="AE547" s="28" t="str">
        <f>IF(I547&lt;&gt;"該当なし","",
IF(G547&amp;H547=※編集不可※選択項目!$J$3,VLOOKUP(入力例!U547,※編集不可※選択項目!$N$2:$P$13,3,TRUE),
IF(G547&amp;H547=※編集不可※選択項目!$J$15,VLOOKUP(入力例!U547,※編集不可※選択項目!$N$14:$P$25,3,TRUE),
IF(G547&amp;H547=※編集不可※選択項目!$J$27,VLOOKUP(入力例!U547,※編集不可※選択項目!$N$26:$P$41,3,TRUE),
IF(G547&amp;H547=※編集不可※選択項目!$J$43,VLOOKUP(入力例!U547,※編集不可※選択項目!$N$42:$P$46,3,TRUE),
IF(G547&amp;H547=※編集不可※選択項目!$J$48,VLOOKUP(入力例!U547,※編集不可※選択項目!$N$48:$P$51,3,TRUE),""))))))</f>
        <v/>
      </c>
      <c r="AF547" s="29" t="e">
        <f>VLOOKUP(Y547&amp;G547&amp;H547,※編集不可※選択項目!U:V,2,FALSE)</f>
        <v>#N/A</v>
      </c>
      <c r="AG547" s="28" t="str">
        <f t="shared" si="120"/>
        <v/>
      </c>
      <c r="AH547" s="29" t="str">
        <f t="shared" si="113"/>
        <v/>
      </c>
      <c r="AI547" s="197"/>
      <c r="AJ547" s="197"/>
      <c r="AK547" s="198"/>
      <c r="AL547" s="152">
        <f t="shared" si="121"/>
        <v>0</v>
      </c>
      <c r="AM547" s="152">
        <f t="shared" si="122"/>
        <v>0</v>
      </c>
      <c r="AN547" s="152">
        <f t="shared" si="115"/>
        <v>0</v>
      </c>
      <c r="AO547" s="152" t="str">
        <f t="shared" si="123"/>
        <v/>
      </c>
      <c r="AP547" s="209">
        <f t="shared" si="124"/>
        <v>0</v>
      </c>
      <c r="AQ547" s="209">
        <f t="shared" si="125"/>
        <v>0</v>
      </c>
    </row>
    <row r="548" spans="1:43" s="29" customFormat="1" ht="25" customHeight="1">
      <c r="A548" s="201">
        <f t="shared" si="116"/>
        <v>537</v>
      </c>
      <c r="B548" s="49" t="str">
        <f t="shared" si="114"/>
        <v/>
      </c>
      <c r="C548" s="201"/>
      <c r="D548" s="45" t="str">
        <f t="shared" si="117"/>
        <v/>
      </c>
      <c r="E548" s="45" t="str">
        <f t="shared" si="118"/>
        <v/>
      </c>
      <c r="F548" s="195"/>
      <c r="G548" s="202"/>
      <c r="H548" s="195"/>
      <c r="I548" s="45" t="str">
        <f>IF(OR(G548="",H548="",U548=""),"",IFERROR(VLOOKUP(G548&amp;H548&amp;U548,※編集不可※選択項目!$K$3:$P$51,5,FALSE),"該当なし"))</f>
        <v/>
      </c>
      <c r="J548" s="203"/>
      <c r="K548" s="195"/>
      <c r="L548" s="45" t="str">
        <f t="shared" si="126"/>
        <v/>
      </c>
      <c r="M548" s="195"/>
      <c r="N548" s="195"/>
      <c r="O548" s="45"/>
      <c r="P548" s="45"/>
      <c r="Q548" s="45"/>
      <c r="R548" s="45"/>
      <c r="S548" s="46" t="str">
        <f t="shared" si="119"/>
        <v/>
      </c>
      <c r="T548" s="204"/>
      <c r="U548" s="205"/>
      <c r="V548" s="206"/>
      <c r="W548" s="205"/>
      <c r="X548" s="206"/>
      <c r="Y548" s="195"/>
      <c r="Z548" s="207"/>
      <c r="AA548" s="203"/>
      <c r="AB548" s="208"/>
      <c r="AC548" s="70"/>
      <c r="AD548" s="28" t="e">
        <f>INDEX(※編集不可※選択項目!$P$3:$P$51,MATCH(入力例!G548&amp;入力例!H548&amp;入力例!I548,※編集不可※選択項目!$Q$3:$Q$51,0))</f>
        <v>#N/A</v>
      </c>
      <c r="AE548" s="28" t="str">
        <f>IF(I548&lt;&gt;"該当なし","",
IF(G548&amp;H548=※編集不可※選択項目!$J$3,VLOOKUP(入力例!U548,※編集不可※選択項目!$N$2:$P$13,3,TRUE),
IF(G548&amp;H548=※編集不可※選択項目!$J$15,VLOOKUP(入力例!U548,※編集不可※選択項目!$N$14:$P$25,3,TRUE),
IF(G548&amp;H548=※編集不可※選択項目!$J$27,VLOOKUP(入力例!U548,※編集不可※選択項目!$N$26:$P$41,3,TRUE),
IF(G548&amp;H548=※編集不可※選択項目!$J$43,VLOOKUP(入力例!U548,※編集不可※選択項目!$N$42:$P$46,3,TRUE),
IF(G548&amp;H548=※編集不可※選択項目!$J$48,VLOOKUP(入力例!U548,※編集不可※選択項目!$N$48:$P$51,3,TRUE),""))))))</f>
        <v/>
      </c>
      <c r="AF548" s="29" t="e">
        <f>VLOOKUP(Y548&amp;G548&amp;H548,※編集不可※選択項目!U:V,2,FALSE)</f>
        <v>#N/A</v>
      </c>
      <c r="AG548" s="28" t="str">
        <f t="shared" si="120"/>
        <v/>
      </c>
      <c r="AH548" s="29" t="str">
        <f t="shared" si="113"/>
        <v/>
      </c>
      <c r="AI548" s="197"/>
      <c r="AJ548" s="197"/>
      <c r="AK548" s="198"/>
      <c r="AL548" s="152">
        <f t="shared" si="121"/>
        <v>0</v>
      </c>
      <c r="AM548" s="152">
        <f t="shared" si="122"/>
        <v>0</v>
      </c>
      <c r="AN548" s="152">
        <f t="shared" si="115"/>
        <v>0</v>
      </c>
      <c r="AO548" s="152" t="str">
        <f t="shared" si="123"/>
        <v/>
      </c>
      <c r="AP548" s="209">
        <f t="shared" si="124"/>
        <v>0</v>
      </c>
      <c r="AQ548" s="209">
        <f t="shared" si="125"/>
        <v>0</v>
      </c>
    </row>
    <row r="549" spans="1:43" s="29" customFormat="1" ht="25" customHeight="1">
      <c r="A549" s="201">
        <f t="shared" si="116"/>
        <v>538</v>
      </c>
      <c r="B549" s="49" t="str">
        <f t="shared" si="114"/>
        <v/>
      </c>
      <c r="C549" s="201"/>
      <c r="D549" s="45" t="str">
        <f t="shared" si="117"/>
        <v/>
      </c>
      <c r="E549" s="45" t="str">
        <f t="shared" si="118"/>
        <v/>
      </c>
      <c r="F549" s="195"/>
      <c r="G549" s="202"/>
      <c r="H549" s="195"/>
      <c r="I549" s="45" t="str">
        <f>IF(OR(G549="",H549="",U549=""),"",IFERROR(VLOOKUP(G549&amp;H549&amp;U549,※編集不可※選択項目!$K$3:$P$51,5,FALSE),"該当なし"))</f>
        <v/>
      </c>
      <c r="J549" s="203"/>
      <c r="K549" s="195"/>
      <c r="L549" s="45" t="str">
        <f t="shared" si="126"/>
        <v/>
      </c>
      <c r="M549" s="195"/>
      <c r="N549" s="195"/>
      <c r="O549" s="45"/>
      <c r="P549" s="45"/>
      <c r="Q549" s="45"/>
      <c r="R549" s="45"/>
      <c r="S549" s="46" t="str">
        <f t="shared" si="119"/>
        <v/>
      </c>
      <c r="T549" s="204"/>
      <c r="U549" s="205"/>
      <c r="V549" s="206"/>
      <c r="W549" s="205"/>
      <c r="X549" s="206"/>
      <c r="Y549" s="195"/>
      <c r="Z549" s="207"/>
      <c r="AA549" s="203"/>
      <c r="AB549" s="208"/>
      <c r="AC549" s="70"/>
      <c r="AD549" s="28" t="e">
        <f>INDEX(※編集不可※選択項目!$P$3:$P$51,MATCH(入力例!G549&amp;入力例!H549&amp;入力例!I549,※編集不可※選択項目!$Q$3:$Q$51,0))</f>
        <v>#N/A</v>
      </c>
      <c r="AE549" s="28" t="str">
        <f>IF(I549&lt;&gt;"該当なし","",
IF(G549&amp;H549=※編集不可※選択項目!$J$3,VLOOKUP(入力例!U549,※編集不可※選択項目!$N$2:$P$13,3,TRUE),
IF(G549&amp;H549=※編集不可※選択項目!$J$15,VLOOKUP(入力例!U549,※編集不可※選択項目!$N$14:$P$25,3,TRUE),
IF(G549&amp;H549=※編集不可※選択項目!$J$27,VLOOKUP(入力例!U549,※編集不可※選択項目!$N$26:$P$41,3,TRUE),
IF(G549&amp;H549=※編集不可※選択項目!$J$43,VLOOKUP(入力例!U549,※編集不可※選択項目!$N$42:$P$46,3,TRUE),
IF(G549&amp;H549=※編集不可※選択項目!$J$48,VLOOKUP(入力例!U549,※編集不可※選択項目!$N$48:$P$51,3,TRUE),""))))))</f>
        <v/>
      </c>
      <c r="AF549" s="29" t="e">
        <f>VLOOKUP(Y549&amp;G549&amp;H549,※編集不可※選択項目!U:V,2,FALSE)</f>
        <v>#N/A</v>
      </c>
      <c r="AG549" s="28" t="str">
        <f t="shared" si="120"/>
        <v/>
      </c>
      <c r="AH549" s="29" t="str">
        <f t="shared" si="113"/>
        <v/>
      </c>
      <c r="AI549" s="197"/>
      <c r="AJ549" s="197"/>
      <c r="AK549" s="198"/>
      <c r="AL549" s="152">
        <f t="shared" si="121"/>
        <v>0</v>
      </c>
      <c r="AM549" s="152">
        <f t="shared" si="122"/>
        <v>0</v>
      </c>
      <c r="AN549" s="152">
        <f t="shared" si="115"/>
        <v>0</v>
      </c>
      <c r="AO549" s="152" t="str">
        <f t="shared" si="123"/>
        <v/>
      </c>
      <c r="AP549" s="209">
        <f t="shared" si="124"/>
        <v>0</v>
      </c>
      <c r="AQ549" s="209">
        <f t="shared" si="125"/>
        <v>0</v>
      </c>
    </row>
    <row r="550" spans="1:43" s="29" customFormat="1" ht="25" customHeight="1">
      <c r="A550" s="201">
        <f t="shared" si="116"/>
        <v>539</v>
      </c>
      <c r="B550" s="49" t="str">
        <f t="shared" si="114"/>
        <v/>
      </c>
      <c r="C550" s="201"/>
      <c r="D550" s="45" t="str">
        <f t="shared" si="117"/>
        <v/>
      </c>
      <c r="E550" s="45" t="str">
        <f t="shared" si="118"/>
        <v/>
      </c>
      <c r="F550" s="195"/>
      <c r="G550" s="202"/>
      <c r="H550" s="195"/>
      <c r="I550" s="45" t="str">
        <f>IF(OR(G550="",H550="",U550=""),"",IFERROR(VLOOKUP(G550&amp;H550&amp;U550,※編集不可※選択項目!$K$3:$P$51,5,FALSE),"該当なし"))</f>
        <v/>
      </c>
      <c r="J550" s="203"/>
      <c r="K550" s="195"/>
      <c r="L550" s="45" t="str">
        <f t="shared" si="126"/>
        <v/>
      </c>
      <c r="M550" s="195"/>
      <c r="N550" s="195"/>
      <c r="O550" s="45"/>
      <c r="P550" s="45"/>
      <c r="Q550" s="45"/>
      <c r="R550" s="45"/>
      <c r="S550" s="46" t="str">
        <f t="shared" si="119"/>
        <v/>
      </c>
      <c r="T550" s="204"/>
      <c r="U550" s="205"/>
      <c r="V550" s="206"/>
      <c r="W550" s="205"/>
      <c r="X550" s="206"/>
      <c r="Y550" s="195"/>
      <c r="Z550" s="207"/>
      <c r="AA550" s="203"/>
      <c r="AB550" s="208"/>
      <c r="AC550" s="70"/>
      <c r="AD550" s="28" t="e">
        <f>INDEX(※編集不可※選択項目!$P$3:$P$51,MATCH(入力例!G550&amp;入力例!H550&amp;入力例!I550,※編集不可※選択項目!$Q$3:$Q$51,0))</f>
        <v>#N/A</v>
      </c>
      <c r="AE550" s="28" t="str">
        <f>IF(I550&lt;&gt;"該当なし","",
IF(G550&amp;H550=※編集不可※選択項目!$J$3,VLOOKUP(入力例!U550,※編集不可※選択項目!$N$2:$P$13,3,TRUE),
IF(G550&amp;H550=※編集不可※選択項目!$J$15,VLOOKUP(入力例!U550,※編集不可※選択項目!$N$14:$P$25,3,TRUE),
IF(G550&amp;H550=※編集不可※選択項目!$J$27,VLOOKUP(入力例!U550,※編集不可※選択項目!$N$26:$P$41,3,TRUE),
IF(G550&amp;H550=※編集不可※選択項目!$J$43,VLOOKUP(入力例!U550,※編集不可※選択項目!$N$42:$P$46,3,TRUE),
IF(G550&amp;H550=※編集不可※選択項目!$J$48,VLOOKUP(入力例!U550,※編集不可※選択項目!$N$48:$P$51,3,TRUE),""))))))</f>
        <v/>
      </c>
      <c r="AF550" s="29" t="e">
        <f>VLOOKUP(Y550&amp;G550&amp;H550,※編集不可※選択項目!U:V,2,FALSE)</f>
        <v>#N/A</v>
      </c>
      <c r="AG550" s="28" t="str">
        <f t="shared" si="120"/>
        <v/>
      </c>
      <c r="AH550" s="29" t="str">
        <f t="shared" si="113"/>
        <v/>
      </c>
      <c r="AI550" s="197"/>
      <c r="AJ550" s="197"/>
      <c r="AK550" s="198"/>
      <c r="AL550" s="152">
        <f t="shared" si="121"/>
        <v>0</v>
      </c>
      <c r="AM550" s="152">
        <f t="shared" si="122"/>
        <v>0</v>
      </c>
      <c r="AN550" s="152">
        <f t="shared" si="115"/>
        <v>0</v>
      </c>
      <c r="AO550" s="152" t="str">
        <f t="shared" si="123"/>
        <v/>
      </c>
      <c r="AP550" s="209">
        <f t="shared" si="124"/>
        <v>0</v>
      </c>
      <c r="AQ550" s="209">
        <f t="shared" si="125"/>
        <v>0</v>
      </c>
    </row>
    <row r="551" spans="1:43" s="29" customFormat="1" ht="25" customHeight="1">
      <c r="A551" s="201">
        <f t="shared" si="116"/>
        <v>540</v>
      </c>
      <c r="B551" s="49" t="str">
        <f t="shared" si="114"/>
        <v/>
      </c>
      <c r="C551" s="201"/>
      <c r="D551" s="45" t="str">
        <f t="shared" si="117"/>
        <v/>
      </c>
      <c r="E551" s="45" t="str">
        <f t="shared" si="118"/>
        <v/>
      </c>
      <c r="F551" s="195"/>
      <c r="G551" s="202"/>
      <c r="H551" s="195"/>
      <c r="I551" s="45" t="str">
        <f>IF(OR(G551="",H551="",U551=""),"",IFERROR(VLOOKUP(G551&amp;H551&amp;U551,※編集不可※選択項目!$K$3:$P$51,5,FALSE),"該当なし"))</f>
        <v/>
      </c>
      <c r="J551" s="203"/>
      <c r="K551" s="195"/>
      <c r="L551" s="45" t="str">
        <f t="shared" si="126"/>
        <v/>
      </c>
      <c r="M551" s="195"/>
      <c r="N551" s="195"/>
      <c r="O551" s="45"/>
      <c r="P551" s="45"/>
      <c r="Q551" s="45"/>
      <c r="R551" s="45"/>
      <c r="S551" s="46" t="str">
        <f t="shared" si="119"/>
        <v/>
      </c>
      <c r="T551" s="204"/>
      <c r="U551" s="205"/>
      <c r="V551" s="206"/>
      <c r="W551" s="205"/>
      <c r="X551" s="206"/>
      <c r="Y551" s="195"/>
      <c r="Z551" s="207"/>
      <c r="AA551" s="203"/>
      <c r="AB551" s="208"/>
      <c r="AC551" s="70"/>
      <c r="AD551" s="28" t="e">
        <f>INDEX(※編集不可※選択項目!$P$3:$P$51,MATCH(入力例!G551&amp;入力例!H551&amp;入力例!I551,※編集不可※選択項目!$Q$3:$Q$51,0))</f>
        <v>#N/A</v>
      </c>
      <c r="AE551" s="28" t="str">
        <f>IF(I551&lt;&gt;"該当なし","",
IF(G551&amp;H551=※編集不可※選択項目!$J$3,VLOOKUP(入力例!U551,※編集不可※選択項目!$N$2:$P$13,3,TRUE),
IF(G551&amp;H551=※編集不可※選択項目!$J$15,VLOOKUP(入力例!U551,※編集不可※選択項目!$N$14:$P$25,3,TRUE),
IF(G551&amp;H551=※編集不可※選択項目!$J$27,VLOOKUP(入力例!U551,※編集不可※選択項目!$N$26:$P$41,3,TRUE),
IF(G551&amp;H551=※編集不可※選択項目!$J$43,VLOOKUP(入力例!U551,※編集不可※選択項目!$N$42:$P$46,3,TRUE),
IF(G551&amp;H551=※編集不可※選択項目!$J$48,VLOOKUP(入力例!U551,※編集不可※選択項目!$N$48:$P$51,3,TRUE),""))))))</f>
        <v/>
      </c>
      <c r="AF551" s="29" t="e">
        <f>VLOOKUP(Y551&amp;G551&amp;H551,※編集不可※選択項目!U:V,2,FALSE)</f>
        <v>#N/A</v>
      </c>
      <c r="AG551" s="28" t="str">
        <f t="shared" si="120"/>
        <v/>
      </c>
      <c r="AH551" s="29" t="str">
        <f t="shared" si="113"/>
        <v/>
      </c>
      <c r="AI551" s="197"/>
      <c r="AJ551" s="197"/>
      <c r="AK551" s="198"/>
      <c r="AL551" s="152">
        <f t="shared" si="121"/>
        <v>0</v>
      </c>
      <c r="AM551" s="152">
        <f t="shared" si="122"/>
        <v>0</v>
      </c>
      <c r="AN551" s="152">
        <f t="shared" si="115"/>
        <v>0</v>
      </c>
      <c r="AO551" s="152" t="str">
        <f t="shared" si="123"/>
        <v/>
      </c>
      <c r="AP551" s="209">
        <f t="shared" si="124"/>
        <v>0</v>
      </c>
      <c r="AQ551" s="209">
        <f t="shared" si="125"/>
        <v>0</v>
      </c>
    </row>
    <row r="552" spans="1:43" s="29" customFormat="1" ht="25" customHeight="1">
      <c r="A552" s="201">
        <f t="shared" si="116"/>
        <v>541</v>
      </c>
      <c r="B552" s="49" t="str">
        <f t="shared" si="114"/>
        <v/>
      </c>
      <c r="C552" s="201"/>
      <c r="D552" s="45" t="str">
        <f t="shared" si="117"/>
        <v/>
      </c>
      <c r="E552" s="45" t="str">
        <f t="shared" si="118"/>
        <v/>
      </c>
      <c r="F552" s="195"/>
      <c r="G552" s="202"/>
      <c r="H552" s="195"/>
      <c r="I552" s="45" t="str">
        <f>IF(OR(G552="",H552="",U552=""),"",IFERROR(VLOOKUP(G552&amp;H552&amp;U552,※編集不可※選択項目!$K$3:$P$51,5,FALSE),"該当なし"))</f>
        <v/>
      </c>
      <c r="J552" s="203"/>
      <c r="K552" s="195"/>
      <c r="L552" s="45" t="str">
        <f t="shared" si="126"/>
        <v/>
      </c>
      <c r="M552" s="195"/>
      <c r="N552" s="195"/>
      <c r="O552" s="45"/>
      <c r="P552" s="45"/>
      <c r="Q552" s="45"/>
      <c r="R552" s="45"/>
      <c r="S552" s="46" t="str">
        <f t="shared" si="119"/>
        <v/>
      </c>
      <c r="T552" s="204"/>
      <c r="U552" s="205"/>
      <c r="V552" s="206"/>
      <c r="W552" s="205"/>
      <c r="X552" s="206"/>
      <c r="Y552" s="195"/>
      <c r="Z552" s="207"/>
      <c r="AA552" s="203"/>
      <c r="AB552" s="208"/>
      <c r="AC552" s="70"/>
      <c r="AD552" s="28" t="e">
        <f>INDEX(※編集不可※選択項目!$P$3:$P$51,MATCH(入力例!G552&amp;入力例!H552&amp;入力例!I552,※編集不可※選択項目!$Q$3:$Q$51,0))</f>
        <v>#N/A</v>
      </c>
      <c r="AE552" s="28" t="str">
        <f>IF(I552&lt;&gt;"該当なし","",
IF(G552&amp;H552=※編集不可※選択項目!$J$3,VLOOKUP(入力例!U552,※編集不可※選択項目!$N$2:$P$13,3,TRUE),
IF(G552&amp;H552=※編集不可※選択項目!$J$15,VLOOKUP(入力例!U552,※編集不可※選択項目!$N$14:$P$25,3,TRUE),
IF(G552&amp;H552=※編集不可※選択項目!$J$27,VLOOKUP(入力例!U552,※編集不可※選択項目!$N$26:$P$41,3,TRUE),
IF(G552&amp;H552=※編集不可※選択項目!$J$43,VLOOKUP(入力例!U552,※編集不可※選択項目!$N$42:$P$46,3,TRUE),
IF(G552&amp;H552=※編集不可※選択項目!$J$48,VLOOKUP(入力例!U552,※編集不可※選択項目!$N$48:$P$51,3,TRUE),""))))))</f>
        <v/>
      </c>
      <c r="AF552" s="29" t="e">
        <f>VLOOKUP(Y552&amp;G552&amp;H552,※編集不可※選択項目!U:V,2,FALSE)</f>
        <v>#N/A</v>
      </c>
      <c r="AG552" s="28" t="str">
        <f t="shared" si="120"/>
        <v/>
      </c>
      <c r="AH552" s="29" t="str">
        <f t="shared" si="113"/>
        <v/>
      </c>
      <c r="AI552" s="197"/>
      <c r="AJ552" s="197"/>
      <c r="AK552" s="198"/>
      <c r="AL552" s="152">
        <f t="shared" si="121"/>
        <v>0</v>
      </c>
      <c r="AM552" s="152">
        <f t="shared" si="122"/>
        <v>0</v>
      </c>
      <c r="AN552" s="152">
        <f t="shared" si="115"/>
        <v>0</v>
      </c>
      <c r="AO552" s="152" t="str">
        <f t="shared" si="123"/>
        <v/>
      </c>
      <c r="AP552" s="209">
        <f t="shared" si="124"/>
        <v>0</v>
      </c>
      <c r="AQ552" s="209">
        <f t="shared" si="125"/>
        <v>0</v>
      </c>
    </row>
    <row r="553" spans="1:43" s="29" customFormat="1" ht="25" customHeight="1">
      <c r="A553" s="201">
        <f t="shared" si="116"/>
        <v>542</v>
      </c>
      <c r="B553" s="49" t="str">
        <f t="shared" si="114"/>
        <v/>
      </c>
      <c r="C553" s="201"/>
      <c r="D553" s="45" t="str">
        <f t="shared" si="117"/>
        <v/>
      </c>
      <c r="E553" s="45" t="str">
        <f t="shared" si="118"/>
        <v/>
      </c>
      <c r="F553" s="195"/>
      <c r="G553" s="202"/>
      <c r="H553" s="195"/>
      <c r="I553" s="45" t="str">
        <f>IF(OR(G553="",H553="",U553=""),"",IFERROR(VLOOKUP(G553&amp;H553&amp;U553,※編集不可※選択項目!$K$3:$P$51,5,FALSE),"該当なし"))</f>
        <v/>
      </c>
      <c r="J553" s="203"/>
      <c r="K553" s="195"/>
      <c r="L553" s="45" t="str">
        <f t="shared" si="126"/>
        <v/>
      </c>
      <c r="M553" s="195"/>
      <c r="N553" s="195"/>
      <c r="O553" s="45"/>
      <c r="P553" s="45"/>
      <c r="Q553" s="45"/>
      <c r="R553" s="45"/>
      <c r="S553" s="46" t="str">
        <f t="shared" si="119"/>
        <v/>
      </c>
      <c r="T553" s="204"/>
      <c r="U553" s="205"/>
      <c r="V553" s="206"/>
      <c r="W553" s="205"/>
      <c r="X553" s="206"/>
      <c r="Y553" s="195"/>
      <c r="Z553" s="207"/>
      <c r="AA553" s="203"/>
      <c r="AB553" s="208"/>
      <c r="AC553" s="70"/>
      <c r="AD553" s="28" t="e">
        <f>INDEX(※編集不可※選択項目!$P$3:$P$51,MATCH(入力例!G553&amp;入力例!H553&amp;入力例!I553,※編集不可※選択項目!$Q$3:$Q$51,0))</f>
        <v>#N/A</v>
      </c>
      <c r="AE553" s="28" t="str">
        <f>IF(I553&lt;&gt;"該当なし","",
IF(G553&amp;H553=※編集不可※選択項目!$J$3,VLOOKUP(入力例!U553,※編集不可※選択項目!$N$2:$P$13,3,TRUE),
IF(G553&amp;H553=※編集不可※選択項目!$J$15,VLOOKUP(入力例!U553,※編集不可※選択項目!$N$14:$P$25,3,TRUE),
IF(G553&amp;H553=※編集不可※選択項目!$J$27,VLOOKUP(入力例!U553,※編集不可※選択項目!$N$26:$P$41,3,TRUE),
IF(G553&amp;H553=※編集不可※選択項目!$J$43,VLOOKUP(入力例!U553,※編集不可※選択項目!$N$42:$P$46,3,TRUE),
IF(G553&amp;H553=※編集不可※選択項目!$J$48,VLOOKUP(入力例!U553,※編集不可※選択項目!$N$48:$P$51,3,TRUE),""))))))</f>
        <v/>
      </c>
      <c r="AF553" s="29" t="e">
        <f>VLOOKUP(Y553&amp;G553&amp;H553,※編集不可※選択項目!U:V,2,FALSE)</f>
        <v>#N/A</v>
      </c>
      <c r="AG553" s="28" t="str">
        <f t="shared" si="120"/>
        <v/>
      </c>
      <c r="AH553" s="29" t="str">
        <f t="shared" si="113"/>
        <v/>
      </c>
      <c r="AI553" s="197"/>
      <c r="AJ553" s="197"/>
      <c r="AK553" s="198"/>
      <c r="AL553" s="152">
        <f t="shared" si="121"/>
        <v>0</v>
      </c>
      <c r="AM553" s="152">
        <f t="shared" si="122"/>
        <v>0</v>
      </c>
      <c r="AN553" s="152">
        <f t="shared" si="115"/>
        <v>0</v>
      </c>
      <c r="AO553" s="152" t="str">
        <f t="shared" si="123"/>
        <v/>
      </c>
      <c r="AP553" s="209">
        <f t="shared" si="124"/>
        <v>0</v>
      </c>
      <c r="AQ553" s="209">
        <f t="shared" si="125"/>
        <v>0</v>
      </c>
    </row>
    <row r="554" spans="1:43" s="29" customFormat="1" ht="25" customHeight="1">
      <c r="A554" s="201">
        <f t="shared" si="116"/>
        <v>543</v>
      </c>
      <c r="B554" s="49" t="str">
        <f t="shared" si="114"/>
        <v/>
      </c>
      <c r="C554" s="201"/>
      <c r="D554" s="45" t="str">
        <f t="shared" si="117"/>
        <v/>
      </c>
      <c r="E554" s="45" t="str">
        <f t="shared" si="118"/>
        <v/>
      </c>
      <c r="F554" s="195"/>
      <c r="G554" s="202"/>
      <c r="H554" s="195"/>
      <c r="I554" s="45" t="str">
        <f>IF(OR(G554="",H554="",U554=""),"",IFERROR(VLOOKUP(G554&amp;H554&amp;U554,※編集不可※選択項目!$K$3:$P$51,5,FALSE),"該当なし"))</f>
        <v/>
      </c>
      <c r="J554" s="203"/>
      <c r="K554" s="195"/>
      <c r="L554" s="45" t="str">
        <f t="shared" si="126"/>
        <v/>
      </c>
      <c r="M554" s="195"/>
      <c r="N554" s="195"/>
      <c r="O554" s="45"/>
      <c r="P554" s="45"/>
      <c r="Q554" s="45"/>
      <c r="R554" s="45"/>
      <c r="S554" s="46" t="str">
        <f t="shared" si="119"/>
        <v/>
      </c>
      <c r="T554" s="204"/>
      <c r="U554" s="205"/>
      <c r="V554" s="206"/>
      <c r="W554" s="205"/>
      <c r="X554" s="206"/>
      <c r="Y554" s="195"/>
      <c r="Z554" s="207"/>
      <c r="AA554" s="203"/>
      <c r="AB554" s="208"/>
      <c r="AC554" s="70"/>
      <c r="AD554" s="28" t="e">
        <f>INDEX(※編集不可※選択項目!$P$3:$P$51,MATCH(入力例!G554&amp;入力例!H554&amp;入力例!I554,※編集不可※選択項目!$Q$3:$Q$51,0))</f>
        <v>#N/A</v>
      </c>
      <c r="AE554" s="28" t="str">
        <f>IF(I554&lt;&gt;"該当なし","",
IF(G554&amp;H554=※編集不可※選択項目!$J$3,VLOOKUP(入力例!U554,※編集不可※選択項目!$N$2:$P$13,3,TRUE),
IF(G554&amp;H554=※編集不可※選択項目!$J$15,VLOOKUP(入力例!U554,※編集不可※選択項目!$N$14:$P$25,3,TRUE),
IF(G554&amp;H554=※編集不可※選択項目!$J$27,VLOOKUP(入力例!U554,※編集不可※選択項目!$N$26:$P$41,3,TRUE),
IF(G554&amp;H554=※編集不可※選択項目!$J$43,VLOOKUP(入力例!U554,※編集不可※選択項目!$N$42:$P$46,3,TRUE),
IF(G554&amp;H554=※編集不可※選択項目!$J$48,VLOOKUP(入力例!U554,※編集不可※選択項目!$N$48:$P$51,3,TRUE),""))))))</f>
        <v/>
      </c>
      <c r="AF554" s="29" t="e">
        <f>VLOOKUP(Y554&amp;G554&amp;H554,※編集不可※選択項目!U:V,2,FALSE)</f>
        <v>#N/A</v>
      </c>
      <c r="AG554" s="28" t="str">
        <f t="shared" si="120"/>
        <v/>
      </c>
      <c r="AH554" s="29" t="str">
        <f t="shared" si="113"/>
        <v/>
      </c>
      <c r="AI554" s="197"/>
      <c r="AJ554" s="197"/>
      <c r="AK554" s="198"/>
      <c r="AL554" s="152">
        <f t="shared" si="121"/>
        <v>0</v>
      </c>
      <c r="AM554" s="152">
        <f t="shared" si="122"/>
        <v>0</v>
      </c>
      <c r="AN554" s="152">
        <f t="shared" si="115"/>
        <v>0</v>
      </c>
      <c r="AO554" s="152" t="str">
        <f t="shared" si="123"/>
        <v/>
      </c>
      <c r="AP554" s="209">
        <f t="shared" si="124"/>
        <v>0</v>
      </c>
      <c r="AQ554" s="209">
        <f t="shared" si="125"/>
        <v>0</v>
      </c>
    </row>
    <row r="555" spans="1:43" s="29" customFormat="1" ht="25" customHeight="1">
      <c r="A555" s="201">
        <f t="shared" si="116"/>
        <v>544</v>
      </c>
      <c r="B555" s="49" t="str">
        <f t="shared" si="114"/>
        <v/>
      </c>
      <c r="C555" s="201"/>
      <c r="D555" s="45" t="str">
        <f t="shared" si="117"/>
        <v/>
      </c>
      <c r="E555" s="45" t="str">
        <f t="shared" si="118"/>
        <v/>
      </c>
      <c r="F555" s="195"/>
      <c r="G555" s="202"/>
      <c r="H555" s="195"/>
      <c r="I555" s="45" t="str">
        <f>IF(OR(G555="",H555="",U555=""),"",IFERROR(VLOOKUP(G555&amp;H555&amp;U555,※編集不可※選択項目!$K$3:$P$51,5,FALSE),"該当なし"))</f>
        <v/>
      </c>
      <c r="J555" s="203"/>
      <c r="K555" s="195"/>
      <c r="L555" s="45" t="str">
        <f t="shared" si="126"/>
        <v/>
      </c>
      <c r="M555" s="195"/>
      <c r="N555" s="195"/>
      <c r="O555" s="45"/>
      <c r="P555" s="45"/>
      <c r="Q555" s="45"/>
      <c r="R555" s="45"/>
      <c r="S555" s="46" t="str">
        <f t="shared" si="119"/>
        <v/>
      </c>
      <c r="T555" s="204"/>
      <c r="U555" s="205"/>
      <c r="V555" s="206"/>
      <c r="W555" s="205"/>
      <c r="X555" s="206"/>
      <c r="Y555" s="195"/>
      <c r="Z555" s="207"/>
      <c r="AA555" s="203"/>
      <c r="AB555" s="208"/>
      <c r="AC555" s="70"/>
      <c r="AD555" s="28" t="e">
        <f>INDEX(※編集不可※選択項目!$P$3:$P$51,MATCH(入力例!G555&amp;入力例!H555&amp;入力例!I555,※編集不可※選択項目!$Q$3:$Q$51,0))</f>
        <v>#N/A</v>
      </c>
      <c r="AE555" s="28" t="str">
        <f>IF(I555&lt;&gt;"該当なし","",
IF(G555&amp;H555=※編集不可※選択項目!$J$3,VLOOKUP(入力例!U555,※編集不可※選択項目!$N$2:$P$13,3,TRUE),
IF(G555&amp;H555=※編集不可※選択項目!$J$15,VLOOKUP(入力例!U555,※編集不可※選択項目!$N$14:$P$25,3,TRUE),
IF(G555&amp;H555=※編集不可※選択項目!$J$27,VLOOKUP(入力例!U555,※編集不可※選択項目!$N$26:$P$41,3,TRUE),
IF(G555&amp;H555=※編集不可※選択項目!$J$43,VLOOKUP(入力例!U555,※編集不可※選択項目!$N$42:$P$46,3,TRUE),
IF(G555&amp;H555=※編集不可※選択項目!$J$48,VLOOKUP(入力例!U555,※編集不可※選択項目!$N$48:$P$51,3,TRUE),""))))))</f>
        <v/>
      </c>
      <c r="AF555" s="29" t="e">
        <f>VLOOKUP(Y555&amp;G555&amp;H555,※編集不可※選択項目!U:V,2,FALSE)</f>
        <v>#N/A</v>
      </c>
      <c r="AG555" s="28" t="str">
        <f t="shared" si="120"/>
        <v/>
      </c>
      <c r="AH555" s="29" t="str">
        <f t="shared" si="113"/>
        <v/>
      </c>
      <c r="AI555" s="197"/>
      <c r="AJ555" s="197"/>
      <c r="AK555" s="198"/>
      <c r="AL555" s="152">
        <f t="shared" si="121"/>
        <v>0</v>
      </c>
      <c r="AM555" s="152">
        <f t="shared" si="122"/>
        <v>0</v>
      </c>
      <c r="AN555" s="152">
        <f t="shared" si="115"/>
        <v>0</v>
      </c>
      <c r="AO555" s="152" t="str">
        <f t="shared" si="123"/>
        <v/>
      </c>
      <c r="AP555" s="209">
        <f t="shared" si="124"/>
        <v>0</v>
      </c>
      <c r="AQ555" s="209">
        <f t="shared" si="125"/>
        <v>0</v>
      </c>
    </row>
    <row r="556" spans="1:43" s="29" customFormat="1" ht="25" customHeight="1">
      <c r="A556" s="201">
        <f t="shared" si="116"/>
        <v>545</v>
      </c>
      <c r="B556" s="49" t="str">
        <f t="shared" si="114"/>
        <v/>
      </c>
      <c r="C556" s="201"/>
      <c r="D556" s="45" t="str">
        <f t="shared" si="117"/>
        <v/>
      </c>
      <c r="E556" s="45" t="str">
        <f t="shared" si="118"/>
        <v/>
      </c>
      <c r="F556" s="195"/>
      <c r="G556" s="202"/>
      <c r="H556" s="195"/>
      <c r="I556" s="45" t="str">
        <f>IF(OR(G556="",H556="",U556=""),"",IFERROR(VLOOKUP(G556&amp;H556&amp;U556,※編集不可※選択項目!$K$3:$P$51,5,FALSE),"該当なし"))</f>
        <v/>
      </c>
      <c r="J556" s="203"/>
      <c r="K556" s="195"/>
      <c r="L556" s="45" t="str">
        <f t="shared" si="126"/>
        <v/>
      </c>
      <c r="M556" s="195"/>
      <c r="N556" s="195"/>
      <c r="O556" s="45"/>
      <c r="P556" s="45"/>
      <c r="Q556" s="45"/>
      <c r="R556" s="45"/>
      <c r="S556" s="46" t="str">
        <f t="shared" si="119"/>
        <v/>
      </c>
      <c r="T556" s="204"/>
      <c r="U556" s="205"/>
      <c r="V556" s="206"/>
      <c r="W556" s="205"/>
      <c r="X556" s="206"/>
      <c r="Y556" s="195"/>
      <c r="Z556" s="207"/>
      <c r="AA556" s="203"/>
      <c r="AB556" s="208"/>
      <c r="AC556" s="70"/>
      <c r="AD556" s="28" t="e">
        <f>INDEX(※編集不可※選択項目!$P$3:$P$51,MATCH(入力例!G556&amp;入力例!H556&amp;入力例!I556,※編集不可※選択項目!$Q$3:$Q$51,0))</f>
        <v>#N/A</v>
      </c>
      <c r="AE556" s="28" t="str">
        <f>IF(I556&lt;&gt;"該当なし","",
IF(G556&amp;H556=※編集不可※選択項目!$J$3,VLOOKUP(入力例!U556,※編集不可※選択項目!$N$2:$P$13,3,TRUE),
IF(G556&amp;H556=※編集不可※選択項目!$J$15,VLOOKUP(入力例!U556,※編集不可※選択項目!$N$14:$P$25,3,TRUE),
IF(G556&amp;H556=※編集不可※選択項目!$J$27,VLOOKUP(入力例!U556,※編集不可※選択項目!$N$26:$P$41,3,TRUE),
IF(G556&amp;H556=※編集不可※選択項目!$J$43,VLOOKUP(入力例!U556,※編集不可※選択項目!$N$42:$P$46,3,TRUE),
IF(G556&amp;H556=※編集不可※選択項目!$J$48,VLOOKUP(入力例!U556,※編集不可※選択項目!$N$48:$P$51,3,TRUE),""))))))</f>
        <v/>
      </c>
      <c r="AF556" s="29" t="e">
        <f>VLOOKUP(Y556&amp;G556&amp;H556,※編集不可※選択項目!U:V,2,FALSE)</f>
        <v>#N/A</v>
      </c>
      <c r="AG556" s="28" t="str">
        <f t="shared" si="120"/>
        <v/>
      </c>
      <c r="AH556" s="29" t="str">
        <f t="shared" si="113"/>
        <v/>
      </c>
      <c r="AI556" s="197"/>
      <c r="AJ556" s="197"/>
      <c r="AK556" s="198"/>
      <c r="AL556" s="152">
        <f t="shared" si="121"/>
        <v>0</v>
      </c>
      <c r="AM556" s="152">
        <f t="shared" si="122"/>
        <v>0</v>
      </c>
      <c r="AN556" s="152">
        <f t="shared" si="115"/>
        <v>0</v>
      </c>
      <c r="AO556" s="152" t="str">
        <f t="shared" si="123"/>
        <v/>
      </c>
      <c r="AP556" s="209">
        <f t="shared" si="124"/>
        <v>0</v>
      </c>
      <c r="AQ556" s="209">
        <f t="shared" si="125"/>
        <v>0</v>
      </c>
    </row>
    <row r="557" spans="1:43" s="29" customFormat="1" ht="25" customHeight="1">
      <c r="A557" s="201">
        <f t="shared" si="116"/>
        <v>546</v>
      </c>
      <c r="B557" s="49" t="str">
        <f t="shared" si="114"/>
        <v/>
      </c>
      <c r="C557" s="201"/>
      <c r="D557" s="45" t="str">
        <f t="shared" si="117"/>
        <v/>
      </c>
      <c r="E557" s="45" t="str">
        <f t="shared" si="118"/>
        <v/>
      </c>
      <c r="F557" s="195"/>
      <c r="G557" s="202"/>
      <c r="H557" s="195"/>
      <c r="I557" s="45" t="str">
        <f>IF(OR(G557="",H557="",U557=""),"",IFERROR(VLOOKUP(G557&amp;H557&amp;U557,※編集不可※選択項目!$K$3:$P$51,5,FALSE),"該当なし"))</f>
        <v/>
      </c>
      <c r="J557" s="203"/>
      <c r="K557" s="195"/>
      <c r="L557" s="45" t="str">
        <f t="shared" si="126"/>
        <v/>
      </c>
      <c r="M557" s="195"/>
      <c r="N557" s="195"/>
      <c r="O557" s="45"/>
      <c r="P557" s="45"/>
      <c r="Q557" s="45"/>
      <c r="R557" s="45"/>
      <c r="S557" s="46" t="str">
        <f t="shared" si="119"/>
        <v/>
      </c>
      <c r="T557" s="204"/>
      <c r="U557" s="205"/>
      <c r="V557" s="206"/>
      <c r="W557" s="205"/>
      <c r="X557" s="206"/>
      <c r="Y557" s="195"/>
      <c r="Z557" s="207"/>
      <c r="AA557" s="203"/>
      <c r="AB557" s="208"/>
      <c r="AC557" s="70"/>
      <c r="AD557" s="28" t="e">
        <f>INDEX(※編集不可※選択項目!$P$3:$P$51,MATCH(入力例!G557&amp;入力例!H557&amp;入力例!I557,※編集不可※選択項目!$Q$3:$Q$51,0))</f>
        <v>#N/A</v>
      </c>
      <c r="AE557" s="28" t="str">
        <f>IF(I557&lt;&gt;"該当なし","",
IF(G557&amp;H557=※編集不可※選択項目!$J$3,VLOOKUP(入力例!U557,※編集不可※選択項目!$N$2:$P$13,3,TRUE),
IF(G557&amp;H557=※編集不可※選択項目!$J$15,VLOOKUP(入力例!U557,※編集不可※選択項目!$N$14:$P$25,3,TRUE),
IF(G557&amp;H557=※編集不可※選択項目!$J$27,VLOOKUP(入力例!U557,※編集不可※選択項目!$N$26:$P$41,3,TRUE),
IF(G557&amp;H557=※編集不可※選択項目!$J$43,VLOOKUP(入力例!U557,※編集不可※選択項目!$N$42:$P$46,3,TRUE),
IF(G557&amp;H557=※編集不可※選択項目!$J$48,VLOOKUP(入力例!U557,※編集不可※選択項目!$N$48:$P$51,3,TRUE),""))))))</f>
        <v/>
      </c>
      <c r="AF557" s="29" t="e">
        <f>VLOOKUP(Y557&amp;G557&amp;H557,※編集不可※選択項目!U:V,2,FALSE)</f>
        <v>#N/A</v>
      </c>
      <c r="AG557" s="28" t="str">
        <f t="shared" si="120"/>
        <v/>
      </c>
      <c r="AH557" s="29" t="str">
        <f t="shared" si="113"/>
        <v/>
      </c>
      <c r="AI557" s="197"/>
      <c r="AJ557" s="197"/>
      <c r="AK557" s="198"/>
      <c r="AL557" s="152">
        <f t="shared" si="121"/>
        <v>0</v>
      </c>
      <c r="AM557" s="152">
        <f t="shared" si="122"/>
        <v>0</v>
      </c>
      <c r="AN557" s="152">
        <f t="shared" si="115"/>
        <v>0</v>
      </c>
      <c r="AO557" s="152" t="str">
        <f t="shared" si="123"/>
        <v/>
      </c>
      <c r="AP557" s="209">
        <f t="shared" si="124"/>
        <v>0</v>
      </c>
      <c r="AQ557" s="209">
        <f t="shared" si="125"/>
        <v>0</v>
      </c>
    </row>
    <row r="558" spans="1:43" s="29" customFormat="1" ht="25" customHeight="1">
      <c r="A558" s="201">
        <f t="shared" si="116"/>
        <v>547</v>
      </c>
      <c r="B558" s="49" t="str">
        <f t="shared" si="114"/>
        <v/>
      </c>
      <c r="C558" s="201"/>
      <c r="D558" s="45" t="str">
        <f t="shared" si="117"/>
        <v/>
      </c>
      <c r="E558" s="45" t="str">
        <f t="shared" si="118"/>
        <v/>
      </c>
      <c r="F558" s="195"/>
      <c r="G558" s="202"/>
      <c r="H558" s="195"/>
      <c r="I558" s="45" t="str">
        <f>IF(OR(G558="",H558="",U558=""),"",IFERROR(VLOOKUP(G558&amp;H558&amp;U558,※編集不可※選択項目!$K$3:$P$51,5,FALSE),"該当なし"))</f>
        <v/>
      </c>
      <c r="J558" s="203"/>
      <c r="K558" s="195"/>
      <c r="L558" s="45" t="str">
        <f t="shared" si="126"/>
        <v/>
      </c>
      <c r="M558" s="195"/>
      <c r="N558" s="195"/>
      <c r="O558" s="45"/>
      <c r="P558" s="45"/>
      <c r="Q558" s="45"/>
      <c r="R558" s="45"/>
      <c r="S558" s="46" t="str">
        <f t="shared" si="119"/>
        <v/>
      </c>
      <c r="T558" s="204"/>
      <c r="U558" s="205"/>
      <c r="V558" s="206"/>
      <c r="W558" s="205"/>
      <c r="X558" s="206"/>
      <c r="Y558" s="195"/>
      <c r="Z558" s="207"/>
      <c r="AA558" s="203"/>
      <c r="AB558" s="208"/>
      <c r="AC558" s="70"/>
      <c r="AD558" s="28" t="e">
        <f>INDEX(※編集不可※選択項目!$P$3:$P$51,MATCH(入力例!G558&amp;入力例!H558&amp;入力例!I558,※編集不可※選択項目!$Q$3:$Q$51,0))</f>
        <v>#N/A</v>
      </c>
      <c r="AE558" s="28" t="str">
        <f>IF(I558&lt;&gt;"該当なし","",
IF(G558&amp;H558=※編集不可※選択項目!$J$3,VLOOKUP(入力例!U558,※編集不可※選択項目!$N$2:$P$13,3,TRUE),
IF(G558&amp;H558=※編集不可※選択項目!$J$15,VLOOKUP(入力例!U558,※編集不可※選択項目!$N$14:$P$25,3,TRUE),
IF(G558&amp;H558=※編集不可※選択項目!$J$27,VLOOKUP(入力例!U558,※編集不可※選択項目!$N$26:$P$41,3,TRUE),
IF(G558&amp;H558=※編集不可※選択項目!$J$43,VLOOKUP(入力例!U558,※編集不可※選択項目!$N$42:$P$46,3,TRUE),
IF(G558&amp;H558=※編集不可※選択項目!$J$48,VLOOKUP(入力例!U558,※編集不可※選択項目!$N$48:$P$51,3,TRUE),""))))))</f>
        <v/>
      </c>
      <c r="AF558" s="29" t="e">
        <f>VLOOKUP(Y558&amp;G558&amp;H558,※編集不可※選択項目!U:V,2,FALSE)</f>
        <v>#N/A</v>
      </c>
      <c r="AG558" s="28" t="str">
        <f t="shared" si="120"/>
        <v/>
      </c>
      <c r="AH558" s="29" t="str">
        <f t="shared" si="113"/>
        <v/>
      </c>
      <c r="AI558" s="197"/>
      <c r="AJ558" s="197"/>
      <c r="AK558" s="198"/>
      <c r="AL558" s="152">
        <f t="shared" si="121"/>
        <v>0</v>
      </c>
      <c r="AM558" s="152">
        <f t="shared" si="122"/>
        <v>0</v>
      </c>
      <c r="AN558" s="152">
        <f t="shared" si="115"/>
        <v>0</v>
      </c>
      <c r="AO558" s="152" t="str">
        <f t="shared" si="123"/>
        <v/>
      </c>
      <c r="AP558" s="209">
        <f t="shared" si="124"/>
        <v>0</v>
      </c>
      <c r="AQ558" s="209">
        <f t="shared" si="125"/>
        <v>0</v>
      </c>
    </row>
    <row r="559" spans="1:43" s="29" customFormat="1" ht="25" customHeight="1">
      <c r="A559" s="201">
        <f t="shared" si="116"/>
        <v>548</v>
      </c>
      <c r="B559" s="49" t="str">
        <f t="shared" si="114"/>
        <v/>
      </c>
      <c r="C559" s="201"/>
      <c r="D559" s="45" t="str">
        <f t="shared" si="117"/>
        <v/>
      </c>
      <c r="E559" s="45" t="str">
        <f t="shared" si="118"/>
        <v/>
      </c>
      <c r="F559" s="195"/>
      <c r="G559" s="202"/>
      <c r="H559" s="195"/>
      <c r="I559" s="45" t="str">
        <f>IF(OR(G559="",H559="",U559=""),"",IFERROR(VLOOKUP(G559&amp;H559&amp;U559,※編集不可※選択項目!$K$3:$P$51,5,FALSE),"該当なし"))</f>
        <v/>
      </c>
      <c r="J559" s="203"/>
      <c r="K559" s="195"/>
      <c r="L559" s="45" t="str">
        <f t="shared" si="126"/>
        <v/>
      </c>
      <c r="M559" s="195"/>
      <c r="N559" s="195"/>
      <c r="O559" s="45"/>
      <c r="P559" s="45"/>
      <c r="Q559" s="45"/>
      <c r="R559" s="45"/>
      <c r="S559" s="46" t="str">
        <f t="shared" si="119"/>
        <v/>
      </c>
      <c r="T559" s="204"/>
      <c r="U559" s="205"/>
      <c r="V559" s="206"/>
      <c r="W559" s="205"/>
      <c r="X559" s="206"/>
      <c r="Y559" s="195"/>
      <c r="Z559" s="207"/>
      <c r="AA559" s="203"/>
      <c r="AB559" s="208"/>
      <c r="AC559" s="70"/>
      <c r="AD559" s="28" t="e">
        <f>INDEX(※編集不可※選択項目!$P$3:$P$51,MATCH(入力例!G559&amp;入力例!H559&amp;入力例!I559,※編集不可※選択項目!$Q$3:$Q$51,0))</f>
        <v>#N/A</v>
      </c>
      <c r="AE559" s="28" t="str">
        <f>IF(I559&lt;&gt;"該当なし","",
IF(G559&amp;H559=※編集不可※選択項目!$J$3,VLOOKUP(入力例!U559,※編集不可※選択項目!$N$2:$P$13,3,TRUE),
IF(G559&amp;H559=※編集不可※選択項目!$J$15,VLOOKUP(入力例!U559,※編集不可※選択項目!$N$14:$P$25,3,TRUE),
IF(G559&amp;H559=※編集不可※選択項目!$J$27,VLOOKUP(入力例!U559,※編集不可※選択項目!$N$26:$P$41,3,TRUE),
IF(G559&amp;H559=※編集不可※選択項目!$J$43,VLOOKUP(入力例!U559,※編集不可※選択項目!$N$42:$P$46,3,TRUE),
IF(G559&amp;H559=※編集不可※選択項目!$J$48,VLOOKUP(入力例!U559,※編集不可※選択項目!$N$48:$P$51,3,TRUE),""))))))</f>
        <v/>
      </c>
      <c r="AF559" s="29" t="e">
        <f>VLOOKUP(Y559&amp;G559&amp;H559,※編集不可※選択項目!U:V,2,FALSE)</f>
        <v>#N/A</v>
      </c>
      <c r="AG559" s="28" t="str">
        <f t="shared" si="120"/>
        <v/>
      </c>
      <c r="AH559" s="29" t="str">
        <f t="shared" si="113"/>
        <v/>
      </c>
      <c r="AI559" s="197"/>
      <c r="AJ559" s="197"/>
      <c r="AK559" s="198"/>
      <c r="AL559" s="152">
        <f t="shared" si="121"/>
        <v>0</v>
      </c>
      <c r="AM559" s="152">
        <f t="shared" si="122"/>
        <v>0</v>
      </c>
      <c r="AN559" s="152">
        <f t="shared" si="115"/>
        <v>0</v>
      </c>
      <c r="AO559" s="152" t="str">
        <f t="shared" si="123"/>
        <v/>
      </c>
      <c r="AP559" s="209">
        <f t="shared" si="124"/>
        <v>0</v>
      </c>
      <c r="AQ559" s="209">
        <f t="shared" si="125"/>
        <v>0</v>
      </c>
    </row>
    <row r="560" spans="1:43" s="29" customFormat="1" ht="25" customHeight="1">
      <c r="A560" s="201">
        <f t="shared" si="116"/>
        <v>549</v>
      </c>
      <c r="B560" s="49" t="str">
        <f t="shared" si="114"/>
        <v/>
      </c>
      <c r="C560" s="201"/>
      <c r="D560" s="45" t="str">
        <f t="shared" si="117"/>
        <v/>
      </c>
      <c r="E560" s="45" t="str">
        <f t="shared" si="118"/>
        <v/>
      </c>
      <c r="F560" s="195"/>
      <c r="G560" s="202"/>
      <c r="H560" s="195"/>
      <c r="I560" s="45" t="str">
        <f>IF(OR(G560="",H560="",U560=""),"",IFERROR(VLOOKUP(G560&amp;H560&amp;U560,※編集不可※選択項目!$K$3:$P$51,5,FALSE),"該当なし"))</f>
        <v/>
      </c>
      <c r="J560" s="203"/>
      <c r="K560" s="195"/>
      <c r="L560" s="45" t="str">
        <f t="shared" si="126"/>
        <v/>
      </c>
      <c r="M560" s="195"/>
      <c r="N560" s="195"/>
      <c r="O560" s="45"/>
      <c r="P560" s="45"/>
      <c r="Q560" s="45"/>
      <c r="R560" s="45"/>
      <c r="S560" s="46" t="str">
        <f t="shared" si="119"/>
        <v/>
      </c>
      <c r="T560" s="204"/>
      <c r="U560" s="205"/>
      <c r="V560" s="206"/>
      <c r="W560" s="205"/>
      <c r="X560" s="206"/>
      <c r="Y560" s="195"/>
      <c r="Z560" s="207"/>
      <c r="AA560" s="203"/>
      <c r="AB560" s="208"/>
      <c r="AC560" s="70"/>
      <c r="AD560" s="28" t="e">
        <f>INDEX(※編集不可※選択項目!$P$3:$P$51,MATCH(入力例!G560&amp;入力例!H560&amp;入力例!I560,※編集不可※選択項目!$Q$3:$Q$51,0))</f>
        <v>#N/A</v>
      </c>
      <c r="AE560" s="28" t="str">
        <f>IF(I560&lt;&gt;"該当なし","",
IF(G560&amp;H560=※編集不可※選択項目!$J$3,VLOOKUP(入力例!U560,※編集不可※選択項目!$N$2:$P$13,3,TRUE),
IF(G560&amp;H560=※編集不可※選択項目!$J$15,VLOOKUP(入力例!U560,※編集不可※選択項目!$N$14:$P$25,3,TRUE),
IF(G560&amp;H560=※編集不可※選択項目!$J$27,VLOOKUP(入力例!U560,※編集不可※選択項目!$N$26:$P$41,3,TRUE),
IF(G560&amp;H560=※編集不可※選択項目!$J$43,VLOOKUP(入力例!U560,※編集不可※選択項目!$N$42:$P$46,3,TRUE),
IF(G560&amp;H560=※編集不可※選択項目!$J$48,VLOOKUP(入力例!U560,※編集不可※選択項目!$N$48:$P$51,3,TRUE),""))))))</f>
        <v/>
      </c>
      <c r="AF560" s="29" t="e">
        <f>VLOOKUP(Y560&amp;G560&amp;H560,※編集不可※選択項目!U:V,2,FALSE)</f>
        <v>#N/A</v>
      </c>
      <c r="AG560" s="28" t="str">
        <f t="shared" si="120"/>
        <v/>
      </c>
      <c r="AH560" s="29" t="str">
        <f t="shared" si="113"/>
        <v/>
      </c>
      <c r="AI560" s="197"/>
      <c r="AJ560" s="197"/>
      <c r="AK560" s="198"/>
      <c r="AL560" s="152">
        <f t="shared" si="121"/>
        <v>0</v>
      </c>
      <c r="AM560" s="152">
        <f t="shared" si="122"/>
        <v>0</v>
      </c>
      <c r="AN560" s="152">
        <f t="shared" si="115"/>
        <v>0</v>
      </c>
      <c r="AO560" s="152" t="str">
        <f t="shared" si="123"/>
        <v/>
      </c>
      <c r="AP560" s="209">
        <f t="shared" si="124"/>
        <v>0</v>
      </c>
      <c r="AQ560" s="209">
        <f t="shared" si="125"/>
        <v>0</v>
      </c>
    </row>
    <row r="561" spans="1:43" s="29" customFormat="1" ht="25" customHeight="1">
      <c r="A561" s="201">
        <f t="shared" si="116"/>
        <v>550</v>
      </c>
      <c r="B561" s="49" t="str">
        <f t="shared" si="114"/>
        <v/>
      </c>
      <c r="C561" s="201"/>
      <c r="D561" s="45" t="str">
        <f t="shared" si="117"/>
        <v/>
      </c>
      <c r="E561" s="45" t="str">
        <f t="shared" si="118"/>
        <v/>
      </c>
      <c r="F561" s="195"/>
      <c r="G561" s="202"/>
      <c r="H561" s="195"/>
      <c r="I561" s="45" t="str">
        <f>IF(OR(G561="",H561="",U561=""),"",IFERROR(VLOOKUP(G561&amp;H561&amp;U561,※編集不可※選択項目!$K$3:$P$51,5,FALSE),"該当なし"))</f>
        <v/>
      </c>
      <c r="J561" s="203"/>
      <c r="K561" s="195"/>
      <c r="L561" s="45" t="str">
        <f t="shared" si="126"/>
        <v/>
      </c>
      <c r="M561" s="195"/>
      <c r="N561" s="195"/>
      <c r="O561" s="45"/>
      <c r="P561" s="45"/>
      <c r="Q561" s="45"/>
      <c r="R561" s="45"/>
      <c r="S561" s="46" t="str">
        <f t="shared" si="119"/>
        <v/>
      </c>
      <c r="T561" s="204"/>
      <c r="U561" s="205"/>
      <c r="V561" s="206"/>
      <c r="W561" s="205"/>
      <c r="X561" s="206"/>
      <c r="Y561" s="195"/>
      <c r="Z561" s="207"/>
      <c r="AA561" s="203"/>
      <c r="AB561" s="208"/>
      <c r="AC561" s="70"/>
      <c r="AD561" s="28" t="e">
        <f>INDEX(※編集不可※選択項目!$P$3:$P$51,MATCH(入力例!G561&amp;入力例!H561&amp;入力例!I561,※編集不可※選択項目!$Q$3:$Q$51,0))</f>
        <v>#N/A</v>
      </c>
      <c r="AE561" s="28" t="str">
        <f>IF(I561&lt;&gt;"該当なし","",
IF(G561&amp;H561=※編集不可※選択項目!$J$3,VLOOKUP(入力例!U561,※編集不可※選択項目!$N$2:$P$13,3,TRUE),
IF(G561&amp;H561=※編集不可※選択項目!$J$15,VLOOKUP(入力例!U561,※編集不可※選択項目!$N$14:$P$25,3,TRUE),
IF(G561&amp;H561=※編集不可※選択項目!$J$27,VLOOKUP(入力例!U561,※編集不可※選択項目!$N$26:$P$41,3,TRUE),
IF(G561&amp;H561=※編集不可※選択項目!$J$43,VLOOKUP(入力例!U561,※編集不可※選択項目!$N$42:$P$46,3,TRUE),
IF(G561&amp;H561=※編集不可※選択項目!$J$48,VLOOKUP(入力例!U561,※編集不可※選択項目!$N$48:$P$51,3,TRUE),""))))))</f>
        <v/>
      </c>
      <c r="AF561" s="29" t="e">
        <f>VLOOKUP(Y561&amp;G561&amp;H561,※編集不可※選択項目!U:V,2,FALSE)</f>
        <v>#N/A</v>
      </c>
      <c r="AG561" s="28" t="str">
        <f t="shared" si="120"/>
        <v/>
      </c>
      <c r="AH561" s="29" t="str">
        <f t="shared" si="113"/>
        <v/>
      </c>
      <c r="AI561" s="197"/>
      <c r="AJ561" s="197"/>
      <c r="AK561" s="198"/>
      <c r="AL561" s="152">
        <f t="shared" si="121"/>
        <v>0</v>
      </c>
      <c r="AM561" s="152">
        <f t="shared" si="122"/>
        <v>0</v>
      </c>
      <c r="AN561" s="152">
        <f t="shared" si="115"/>
        <v>0</v>
      </c>
      <c r="AO561" s="152" t="str">
        <f t="shared" si="123"/>
        <v/>
      </c>
      <c r="AP561" s="209">
        <f t="shared" si="124"/>
        <v>0</v>
      </c>
      <c r="AQ561" s="209">
        <f t="shared" si="125"/>
        <v>0</v>
      </c>
    </row>
    <row r="562" spans="1:43" s="29" customFormat="1" ht="25" customHeight="1">
      <c r="A562" s="201">
        <f t="shared" si="116"/>
        <v>551</v>
      </c>
      <c r="B562" s="49" t="str">
        <f t="shared" si="114"/>
        <v/>
      </c>
      <c r="C562" s="201"/>
      <c r="D562" s="45" t="str">
        <f t="shared" si="117"/>
        <v/>
      </c>
      <c r="E562" s="45" t="str">
        <f t="shared" si="118"/>
        <v/>
      </c>
      <c r="F562" s="195"/>
      <c r="G562" s="202"/>
      <c r="H562" s="195"/>
      <c r="I562" s="45" t="str">
        <f>IF(OR(G562="",H562="",U562=""),"",IFERROR(VLOOKUP(G562&amp;H562&amp;U562,※編集不可※選択項目!$K$3:$P$51,5,FALSE),"該当なし"))</f>
        <v/>
      </c>
      <c r="J562" s="203"/>
      <c r="K562" s="195"/>
      <c r="L562" s="45" t="str">
        <f t="shared" si="126"/>
        <v/>
      </c>
      <c r="M562" s="195"/>
      <c r="N562" s="195"/>
      <c r="O562" s="45"/>
      <c r="P562" s="45"/>
      <c r="Q562" s="45"/>
      <c r="R562" s="45"/>
      <c r="S562" s="46" t="str">
        <f t="shared" si="119"/>
        <v/>
      </c>
      <c r="T562" s="204"/>
      <c r="U562" s="205"/>
      <c r="V562" s="206"/>
      <c r="W562" s="205"/>
      <c r="X562" s="206"/>
      <c r="Y562" s="195"/>
      <c r="Z562" s="207"/>
      <c r="AA562" s="203"/>
      <c r="AB562" s="208"/>
      <c r="AC562" s="70"/>
      <c r="AD562" s="28" t="e">
        <f>INDEX(※編集不可※選択項目!$P$3:$P$51,MATCH(入力例!G562&amp;入力例!H562&amp;入力例!I562,※編集不可※選択項目!$Q$3:$Q$51,0))</f>
        <v>#N/A</v>
      </c>
      <c r="AE562" s="28" t="str">
        <f>IF(I562&lt;&gt;"該当なし","",
IF(G562&amp;H562=※編集不可※選択項目!$J$3,VLOOKUP(入力例!U562,※編集不可※選択項目!$N$2:$P$13,3,TRUE),
IF(G562&amp;H562=※編集不可※選択項目!$J$15,VLOOKUP(入力例!U562,※編集不可※選択項目!$N$14:$P$25,3,TRUE),
IF(G562&amp;H562=※編集不可※選択項目!$J$27,VLOOKUP(入力例!U562,※編集不可※選択項目!$N$26:$P$41,3,TRUE),
IF(G562&amp;H562=※編集不可※選択項目!$J$43,VLOOKUP(入力例!U562,※編集不可※選択項目!$N$42:$P$46,3,TRUE),
IF(G562&amp;H562=※編集不可※選択項目!$J$48,VLOOKUP(入力例!U562,※編集不可※選択項目!$N$48:$P$51,3,TRUE),""))))))</f>
        <v/>
      </c>
      <c r="AF562" s="29" t="e">
        <f>VLOOKUP(Y562&amp;G562&amp;H562,※編集不可※選択項目!U:V,2,FALSE)</f>
        <v>#N/A</v>
      </c>
      <c r="AG562" s="28" t="str">
        <f t="shared" si="120"/>
        <v/>
      </c>
      <c r="AH562" s="29" t="str">
        <f t="shared" si="113"/>
        <v/>
      </c>
      <c r="AI562" s="197"/>
      <c r="AJ562" s="197"/>
      <c r="AK562" s="198"/>
      <c r="AL562" s="152">
        <f t="shared" si="121"/>
        <v>0</v>
      </c>
      <c r="AM562" s="152">
        <f t="shared" si="122"/>
        <v>0</v>
      </c>
      <c r="AN562" s="152">
        <f t="shared" si="115"/>
        <v>0</v>
      </c>
      <c r="AO562" s="152" t="str">
        <f t="shared" si="123"/>
        <v/>
      </c>
      <c r="AP562" s="209">
        <f t="shared" si="124"/>
        <v>0</v>
      </c>
      <c r="AQ562" s="209">
        <f t="shared" si="125"/>
        <v>0</v>
      </c>
    </row>
    <row r="563" spans="1:43" s="29" customFormat="1" ht="25" customHeight="1">
      <c r="A563" s="201">
        <f t="shared" si="116"/>
        <v>552</v>
      </c>
      <c r="B563" s="49" t="str">
        <f t="shared" si="114"/>
        <v/>
      </c>
      <c r="C563" s="201"/>
      <c r="D563" s="45" t="str">
        <f t="shared" si="117"/>
        <v/>
      </c>
      <c r="E563" s="45" t="str">
        <f t="shared" si="118"/>
        <v/>
      </c>
      <c r="F563" s="195"/>
      <c r="G563" s="202"/>
      <c r="H563" s="195"/>
      <c r="I563" s="45" t="str">
        <f>IF(OR(G563="",H563="",U563=""),"",IFERROR(VLOOKUP(G563&amp;H563&amp;U563,※編集不可※選択項目!$K$3:$P$51,5,FALSE),"該当なし"))</f>
        <v/>
      </c>
      <c r="J563" s="203"/>
      <c r="K563" s="195"/>
      <c r="L563" s="45" t="str">
        <f t="shared" si="126"/>
        <v/>
      </c>
      <c r="M563" s="195"/>
      <c r="N563" s="195"/>
      <c r="O563" s="45"/>
      <c r="P563" s="45"/>
      <c r="Q563" s="45"/>
      <c r="R563" s="45"/>
      <c r="S563" s="46" t="str">
        <f t="shared" si="119"/>
        <v/>
      </c>
      <c r="T563" s="204"/>
      <c r="U563" s="205"/>
      <c r="V563" s="206"/>
      <c r="W563" s="205"/>
      <c r="X563" s="206"/>
      <c r="Y563" s="195"/>
      <c r="Z563" s="207"/>
      <c r="AA563" s="203"/>
      <c r="AB563" s="208"/>
      <c r="AC563" s="70"/>
      <c r="AD563" s="28" t="e">
        <f>INDEX(※編集不可※選択項目!$P$3:$P$51,MATCH(入力例!G563&amp;入力例!H563&amp;入力例!I563,※編集不可※選択項目!$Q$3:$Q$51,0))</f>
        <v>#N/A</v>
      </c>
      <c r="AE563" s="28" t="str">
        <f>IF(I563&lt;&gt;"該当なし","",
IF(G563&amp;H563=※編集不可※選択項目!$J$3,VLOOKUP(入力例!U563,※編集不可※選択項目!$N$2:$P$13,3,TRUE),
IF(G563&amp;H563=※編集不可※選択項目!$J$15,VLOOKUP(入力例!U563,※編集不可※選択項目!$N$14:$P$25,3,TRUE),
IF(G563&amp;H563=※編集不可※選択項目!$J$27,VLOOKUP(入力例!U563,※編集不可※選択項目!$N$26:$P$41,3,TRUE),
IF(G563&amp;H563=※編集不可※選択項目!$J$43,VLOOKUP(入力例!U563,※編集不可※選択項目!$N$42:$P$46,3,TRUE),
IF(G563&amp;H563=※編集不可※選択項目!$J$48,VLOOKUP(入力例!U563,※編集不可※選択項目!$N$48:$P$51,3,TRUE),""))))))</f>
        <v/>
      </c>
      <c r="AF563" s="29" t="e">
        <f>VLOOKUP(Y563&amp;G563&amp;H563,※編集不可※選択項目!U:V,2,FALSE)</f>
        <v>#N/A</v>
      </c>
      <c r="AG563" s="28" t="str">
        <f t="shared" si="120"/>
        <v/>
      </c>
      <c r="AH563" s="29" t="str">
        <f t="shared" si="113"/>
        <v/>
      </c>
      <c r="AI563" s="197"/>
      <c r="AJ563" s="197"/>
      <c r="AK563" s="198"/>
      <c r="AL563" s="152">
        <f t="shared" si="121"/>
        <v>0</v>
      </c>
      <c r="AM563" s="152">
        <f t="shared" si="122"/>
        <v>0</v>
      </c>
      <c r="AN563" s="152">
        <f t="shared" si="115"/>
        <v>0</v>
      </c>
      <c r="AO563" s="152" t="str">
        <f t="shared" si="123"/>
        <v/>
      </c>
      <c r="AP563" s="209">
        <f t="shared" si="124"/>
        <v>0</v>
      </c>
      <c r="AQ563" s="209">
        <f t="shared" si="125"/>
        <v>0</v>
      </c>
    </row>
    <row r="564" spans="1:43" s="29" customFormat="1" ht="25" customHeight="1">
      <c r="A564" s="201">
        <f t="shared" si="116"/>
        <v>553</v>
      </c>
      <c r="B564" s="49" t="str">
        <f t="shared" si="114"/>
        <v/>
      </c>
      <c r="C564" s="201"/>
      <c r="D564" s="45" t="str">
        <f t="shared" si="117"/>
        <v/>
      </c>
      <c r="E564" s="45" t="str">
        <f t="shared" si="118"/>
        <v/>
      </c>
      <c r="F564" s="195"/>
      <c r="G564" s="202"/>
      <c r="H564" s="195"/>
      <c r="I564" s="45" t="str">
        <f>IF(OR(G564="",H564="",U564=""),"",IFERROR(VLOOKUP(G564&amp;H564&amp;U564,※編集不可※選択項目!$K$3:$P$51,5,FALSE),"該当なし"))</f>
        <v/>
      </c>
      <c r="J564" s="203"/>
      <c r="K564" s="195"/>
      <c r="L564" s="45" t="str">
        <f t="shared" si="126"/>
        <v/>
      </c>
      <c r="M564" s="195"/>
      <c r="N564" s="195"/>
      <c r="O564" s="45"/>
      <c r="P564" s="45"/>
      <c r="Q564" s="45"/>
      <c r="R564" s="45"/>
      <c r="S564" s="46" t="str">
        <f t="shared" si="119"/>
        <v/>
      </c>
      <c r="T564" s="204"/>
      <c r="U564" s="205"/>
      <c r="V564" s="206"/>
      <c r="W564" s="205"/>
      <c r="X564" s="206"/>
      <c r="Y564" s="195"/>
      <c r="Z564" s="207"/>
      <c r="AA564" s="203"/>
      <c r="AB564" s="208"/>
      <c r="AC564" s="70"/>
      <c r="AD564" s="28" t="e">
        <f>INDEX(※編集不可※選択項目!$P$3:$P$51,MATCH(入力例!G564&amp;入力例!H564&amp;入力例!I564,※編集不可※選択項目!$Q$3:$Q$51,0))</f>
        <v>#N/A</v>
      </c>
      <c r="AE564" s="28" t="str">
        <f>IF(I564&lt;&gt;"該当なし","",
IF(G564&amp;H564=※編集不可※選択項目!$J$3,VLOOKUP(入力例!U564,※編集不可※選択項目!$N$2:$P$13,3,TRUE),
IF(G564&amp;H564=※編集不可※選択項目!$J$15,VLOOKUP(入力例!U564,※編集不可※選択項目!$N$14:$P$25,3,TRUE),
IF(G564&amp;H564=※編集不可※選択項目!$J$27,VLOOKUP(入力例!U564,※編集不可※選択項目!$N$26:$P$41,3,TRUE),
IF(G564&amp;H564=※編集不可※選択項目!$J$43,VLOOKUP(入力例!U564,※編集不可※選択項目!$N$42:$P$46,3,TRUE),
IF(G564&amp;H564=※編集不可※選択項目!$J$48,VLOOKUP(入力例!U564,※編集不可※選択項目!$N$48:$P$51,3,TRUE),""))))))</f>
        <v/>
      </c>
      <c r="AF564" s="29" t="e">
        <f>VLOOKUP(Y564&amp;G564&amp;H564,※編集不可※選択項目!U:V,2,FALSE)</f>
        <v>#N/A</v>
      </c>
      <c r="AG564" s="28" t="str">
        <f t="shared" si="120"/>
        <v/>
      </c>
      <c r="AH564" s="29" t="str">
        <f t="shared" si="113"/>
        <v/>
      </c>
      <c r="AI564" s="197"/>
      <c r="AJ564" s="197"/>
      <c r="AK564" s="198"/>
      <c r="AL564" s="152">
        <f t="shared" si="121"/>
        <v>0</v>
      </c>
      <c r="AM564" s="152">
        <f t="shared" si="122"/>
        <v>0</v>
      </c>
      <c r="AN564" s="152">
        <f t="shared" si="115"/>
        <v>0</v>
      </c>
      <c r="AO564" s="152" t="str">
        <f t="shared" si="123"/>
        <v/>
      </c>
      <c r="AP564" s="209">
        <f t="shared" si="124"/>
        <v>0</v>
      </c>
      <c r="AQ564" s="209">
        <f t="shared" si="125"/>
        <v>0</v>
      </c>
    </row>
    <row r="565" spans="1:43" s="29" customFormat="1" ht="25" customHeight="1">
      <c r="A565" s="201">
        <f t="shared" si="116"/>
        <v>554</v>
      </c>
      <c r="B565" s="49" t="str">
        <f t="shared" si="114"/>
        <v/>
      </c>
      <c r="C565" s="201"/>
      <c r="D565" s="45" t="str">
        <f t="shared" si="117"/>
        <v/>
      </c>
      <c r="E565" s="45" t="str">
        <f t="shared" si="118"/>
        <v/>
      </c>
      <c r="F565" s="195"/>
      <c r="G565" s="202"/>
      <c r="H565" s="195"/>
      <c r="I565" s="45" t="str">
        <f>IF(OR(G565="",H565="",U565=""),"",IFERROR(VLOOKUP(G565&amp;H565&amp;U565,※編集不可※選択項目!$K$3:$P$51,5,FALSE),"該当なし"))</f>
        <v/>
      </c>
      <c r="J565" s="203"/>
      <c r="K565" s="195"/>
      <c r="L565" s="45" t="str">
        <f t="shared" si="126"/>
        <v/>
      </c>
      <c r="M565" s="195"/>
      <c r="N565" s="195"/>
      <c r="O565" s="45"/>
      <c r="P565" s="45"/>
      <c r="Q565" s="45"/>
      <c r="R565" s="45"/>
      <c r="S565" s="46" t="str">
        <f t="shared" si="119"/>
        <v/>
      </c>
      <c r="T565" s="204"/>
      <c r="U565" s="205"/>
      <c r="V565" s="206"/>
      <c r="W565" s="205"/>
      <c r="X565" s="206"/>
      <c r="Y565" s="195"/>
      <c r="Z565" s="207"/>
      <c r="AA565" s="203"/>
      <c r="AB565" s="208"/>
      <c r="AC565" s="70"/>
      <c r="AD565" s="28" t="e">
        <f>INDEX(※編集不可※選択項目!$P$3:$P$51,MATCH(入力例!G565&amp;入力例!H565&amp;入力例!I565,※編集不可※選択項目!$Q$3:$Q$51,0))</f>
        <v>#N/A</v>
      </c>
      <c r="AE565" s="28" t="str">
        <f>IF(I565&lt;&gt;"該当なし","",
IF(G565&amp;H565=※編集不可※選択項目!$J$3,VLOOKUP(入力例!U565,※編集不可※選択項目!$N$2:$P$13,3,TRUE),
IF(G565&amp;H565=※編集不可※選択項目!$J$15,VLOOKUP(入力例!U565,※編集不可※選択項目!$N$14:$P$25,3,TRUE),
IF(G565&amp;H565=※編集不可※選択項目!$J$27,VLOOKUP(入力例!U565,※編集不可※選択項目!$N$26:$P$41,3,TRUE),
IF(G565&amp;H565=※編集不可※選択項目!$J$43,VLOOKUP(入力例!U565,※編集不可※選択項目!$N$42:$P$46,3,TRUE),
IF(G565&amp;H565=※編集不可※選択項目!$J$48,VLOOKUP(入力例!U565,※編集不可※選択項目!$N$48:$P$51,3,TRUE),""))))))</f>
        <v/>
      </c>
      <c r="AF565" s="29" t="e">
        <f>VLOOKUP(Y565&amp;G565&amp;H565,※編集不可※選択項目!U:V,2,FALSE)</f>
        <v>#N/A</v>
      </c>
      <c r="AG565" s="28" t="str">
        <f t="shared" si="120"/>
        <v/>
      </c>
      <c r="AH565" s="29" t="str">
        <f t="shared" si="113"/>
        <v/>
      </c>
      <c r="AI565" s="197"/>
      <c r="AJ565" s="197"/>
      <c r="AK565" s="198"/>
      <c r="AL565" s="152">
        <f t="shared" si="121"/>
        <v>0</v>
      </c>
      <c r="AM565" s="152">
        <f t="shared" si="122"/>
        <v>0</v>
      </c>
      <c r="AN565" s="152">
        <f t="shared" si="115"/>
        <v>0</v>
      </c>
      <c r="AO565" s="152" t="str">
        <f t="shared" si="123"/>
        <v/>
      </c>
      <c r="AP565" s="209">
        <f t="shared" si="124"/>
        <v>0</v>
      </c>
      <c r="AQ565" s="209">
        <f t="shared" si="125"/>
        <v>0</v>
      </c>
    </row>
    <row r="566" spans="1:43" s="29" customFormat="1" ht="25" customHeight="1">
      <c r="A566" s="201">
        <f t="shared" si="116"/>
        <v>555</v>
      </c>
      <c r="B566" s="49" t="str">
        <f t="shared" si="114"/>
        <v/>
      </c>
      <c r="C566" s="201"/>
      <c r="D566" s="45" t="str">
        <f t="shared" si="117"/>
        <v/>
      </c>
      <c r="E566" s="45" t="str">
        <f t="shared" si="118"/>
        <v/>
      </c>
      <c r="F566" s="195"/>
      <c r="G566" s="202"/>
      <c r="H566" s="195"/>
      <c r="I566" s="45" t="str">
        <f>IF(OR(G566="",H566="",U566=""),"",IFERROR(VLOOKUP(G566&amp;H566&amp;U566,※編集不可※選択項目!$K$3:$P$51,5,FALSE),"該当なし"))</f>
        <v/>
      </c>
      <c r="J566" s="203"/>
      <c r="K566" s="195"/>
      <c r="L566" s="45" t="str">
        <f t="shared" si="126"/>
        <v/>
      </c>
      <c r="M566" s="195"/>
      <c r="N566" s="195"/>
      <c r="O566" s="45"/>
      <c r="P566" s="45"/>
      <c r="Q566" s="45"/>
      <c r="R566" s="45"/>
      <c r="S566" s="46" t="str">
        <f t="shared" si="119"/>
        <v/>
      </c>
      <c r="T566" s="204"/>
      <c r="U566" s="205"/>
      <c r="V566" s="206"/>
      <c r="W566" s="205"/>
      <c r="X566" s="206"/>
      <c r="Y566" s="195"/>
      <c r="Z566" s="207"/>
      <c r="AA566" s="203"/>
      <c r="AB566" s="208"/>
      <c r="AC566" s="70"/>
      <c r="AD566" s="28" t="e">
        <f>INDEX(※編集不可※選択項目!$P$3:$P$51,MATCH(入力例!G566&amp;入力例!H566&amp;入力例!I566,※編集不可※選択項目!$Q$3:$Q$51,0))</f>
        <v>#N/A</v>
      </c>
      <c r="AE566" s="28" t="str">
        <f>IF(I566&lt;&gt;"該当なし","",
IF(G566&amp;H566=※編集不可※選択項目!$J$3,VLOOKUP(入力例!U566,※編集不可※選択項目!$N$2:$P$13,3,TRUE),
IF(G566&amp;H566=※編集不可※選択項目!$J$15,VLOOKUP(入力例!U566,※編集不可※選択項目!$N$14:$P$25,3,TRUE),
IF(G566&amp;H566=※編集不可※選択項目!$J$27,VLOOKUP(入力例!U566,※編集不可※選択項目!$N$26:$P$41,3,TRUE),
IF(G566&amp;H566=※編集不可※選択項目!$J$43,VLOOKUP(入力例!U566,※編集不可※選択項目!$N$42:$P$46,3,TRUE),
IF(G566&amp;H566=※編集不可※選択項目!$J$48,VLOOKUP(入力例!U566,※編集不可※選択項目!$N$48:$P$51,3,TRUE),""))))))</f>
        <v/>
      </c>
      <c r="AF566" s="29" t="e">
        <f>VLOOKUP(Y566&amp;G566&amp;H566,※編集不可※選択項目!U:V,2,FALSE)</f>
        <v>#N/A</v>
      </c>
      <c r="AG566" s="28" t="str">
        <f t="shared" si="120"/>
        <v/>
      </c>
      <c r="AH566" s="29" t="str">
        <f t="shared" si="113"/>
        <v/>
      </c>
      <c r="AI566" s="197"/>
      <c r="AJ566" s="197"/>
      <c r="AK566" s="198"/>
      <c r="AL566" s="152">
        <f t="shared" si="121"/>
        <v>0</v>
      </c>
      <c r="AM566" s="152">
        <f t="shared" si="122"/>
        <v>0</v>
      </c>
      <c r="AN566" s="152">
        <f t="shared" si="115"/>
        <v>0</v>
      </c>
      <c r="AO566" s="152" t="str">
        <f t="shared" si="123"/>
        <v/>
      </c>
      <c r="AP566" s="209">
        <f t="shared" si="124"/>
        <v>0</v>
      </c>
      <c r="AQ566" s="209">
        <f t="shared" si="125"/>
        <v>0</v>
      </c>
    </row>
    <row r="567" spans="1:43" s="29" customFormat="1" ht="25" customHeight="1">
      <c r="A567" s="201">
        <f t="shared" si="116"/>
        <v>556</v>
      </c>
      <c r="B567" s="49" t="str">
        <f t="shared" si="114"/>
        <v/>
      </c>
      <c r="C567" s="201"/>
      <c r="D567" s="45" t="str">
        <f t="shared" si="117"/>
        <v/>
      </c>
      <c r="E567" s="45" t="str">
        <f t="shared" si="118"/>
        <v/>
      </c>
      <c r="F567" s="195"/>
      <c r="G567" s="202"/>
      <c r="H567" s="195"/>
      <c r="I567" s="45" t="str">
        <f>IF(OR(G567="",H567="",U567=""),"",IFERROR(VLOOKUP(G567&amp;H567&amp;U567,※編集不可※選択項目!$K$3:$P$51,5,FALSE),"該当なし"))</f>
        <v/>
      </c>
      <c r="J567" s="203"/>
      <c r="K567" s="195"/>
      <c r="L567" s="45" t="str">
        <f t="shared" si="126"/>
        <v/>
      </c>
      <c r="M567" s="195"/>
      <c r="N567" s="195"/>
      <c r="O567" s="45"/>
      <c r="P567" s="45"/>
      <c r="Q567" s="45"/>
      <c r="R567" s="45"/>
      <c r="S567" s="46" t="str">
        <f t="shared" si="119"/>
        <v/>
      </c>
      <c r="T567" s="204"/>
      <c r="U567" s="205"/>
      <c r="V567" s="206"/>
      <c r="W567" s="205"/>
      <c r="X567" s="206"/>
      <c r="Y567" s="195"/>
      <c r="Z567" s="207"/>
      <c r="AA567" s="203"/>
      <c r="AB567" s="208"/>
      <c r="AC567" s="70"/>
      <c r="AD567" s="28" t="e">
        <f>INDEX(※編集不可※選択項目!$P$3:$P$51,MATCH(入力例!G567&amp;入力例!H567&amp;入力例!I567,※編集不可※選択項目!$Q$3:$Q$51,0))</f>
        <v>#N/A</v>
      </c>
      <c r="AE567" s="28" t="str">
        <f>IF(I567&lt;&gt;"該当なし","",
IF(G567&amp;H567=※編集不可※選択項目!$J$3,VLOOKUP(入力例!U567,※編集不可※選択項目!$N$2:$P$13,3,TRUE),
IF(G567&amp;H567=※編集不可※選択項目!$J$15,VLOOKUP(入力例!U567,※編集不可※選択項目!$N$14:$P$25,3,TRUE),
IF(G567&amp;H567=※編集不可※選択項目!$J$27,VLOOKUP(入力例!U567,※編集不可※選択項目!$N$26:$P$41,3,TRUE),
IF(G567&amp;H567=※編集不可※選択項目!$J$43,VLOOKUP(入力例!U567,※編集不可※選択項目!$N$42:$P$46,3,TRUE),
IF(G567&amp;H567=※編集不可※選択項目!$J$48,VLOOKUP(入力例!U567,※編集不可※選択項目!$N$48:$P$51,3,TRUE),""))))))</f>
        <v/>
      </c>
      <c r="AF567" s="29" t="e">
        <f>VLOOKUP(Y567&amp;G567&amp;H567,※編集不可※選択項目!U:V,2,FALSE)</f>
        <v>#N/A</v>
      </c>
      <c r="AG567" s="28" t="str">
        <f t="shared" si="120"/>
        <v/>
      </c>
      <c r="AH567" s="29" t="str">
        <f t="shared" si="113"/>
        <v/>
      </c>
      <c r="AI567" s="197"/>
      <c r="AJ567" s="197"/>
      <c r="AK567" s="198"/>
      <c r="AL567" s="152">
        <f t="shared" si="121"/>
        <v>0</v>
      </c>
      <c r="AM567" s="152">
        <f t="shared" si="122"/>
        <v>0</v>
      </c>
      <c r="AN567" s="152">
        <f t="shared" si="115"/>
        <v>0</v>
      </c>
      <c r="AO567" s="152" t="str">
        <f t="shared" si="123"/>
        <v/>
      </c>
      <c r="AP567" s="209">
        <f t="shared" si="124"/>
        <v>0</v>
      </c>
      <c r="AQ567" s="209">
        <f t="shared" si="125"/>
        <v>0</v>
      </c>
    </row>
    <row r="568" spans="1:43" s="29" customFormat="1" ht="25" customHeight="1">
      <c r="A568" s="201">
        <f t="shared" si="116"/>
        <v>557</v>
      </c>
      <c r="B568" s="49" t="str">
        <f t="shared" si="114"/>
        <v/>
      </c>
      <c r="C568" s="201"/>
      <c r="D568" s="45" t="str">
        <f t="shared" si="117"/>
        <v/>
      </c>
      <c r="E568" s="45" t="str">
        <f t="shared" si="118"/>
        <v/>
      </c>
      <c r="F568" s="195"/>
      <c r="G568" s="202"/>
      <c r="H568" s="195"/>
      <c r="I568" s="45" t="str">
        <f>IF(OR(G568="",H568="",U568=""),"",IFERROR(VLOOKUP(G568&amp;H568&amp;U568,※編集不可※選択項目!$K$3:$P$51,5,FALSE),"該当なし"))</f>
        <v/>
      </c>
      <c r="J568" s="203"/>
      <c r="K568" s="195"/>
      <c r="L568" s="45" t="str">
        <f t="shared" si="126"/>
        <v/>
      </c>
      <c r="M568" s="195"/>
      <c r="N568" s="195"/>
      <c r="O568" s="45"/>
      <c r="P568" s="45"/>
      <c r="Q568" s="45"/>
      <c r="R568" s="45"/>
      <c r="S568" s="46" t="str">
        <f t="shared" si="119"/>
        <v/>
      </c>
      <c r="T568" s="204"/>
      <c r="U568" s="205"/>
      <c r="V568" s="206"/>
      <c r="W568" s="205"/>
      <c r="X568" s="206"/>
      <c r="Y568" s="195"/>
      <c r="Z568" s="207"/>
      <c r="AA568" s="203"/>
      <c r="AB568" s="208"/>
      <c r="AC568" s="70"/>
      <c r="AD568" s="28" t="e">
        <f>INDEX(※編集不可※選択項目!$P$3:$P$51,MATCH(入力例!G568&amp;入力例!H568&amp;入力例!I568,※編集不可※選択項目!$Q$3:$Q$51,0))</f>
        <v>#N/A</v>
      </c>
      <c r="AE568" s="28" t="str">
        <f>IF(I568&lt;&gt;"該当なし","",
IF(G568&amp;H568=※編集不可※選択項目!$J$3,VLOOKUP(入力例!U568,※編集不可※選択項目!$N$2:$P$13,3,TRUE),
IF(G568&amp;H568=※編集不可※選択項目!$J$15,VLOOKUP(入力例!U568,※編集不可※選択項目!$N$14:$P$25,3,TRUE),
IF(G568&amp;H568=※編集不可※選択項目!$J$27,VLOOKUP(入力例!U568,※編集不可※選択項目!$N$26:$P$41,3,TRUE),
IF(G568&amp;H568=※編集不可※選択項目!$J$43,VLOOKUP(入力例!U568,※編集不可※選択項目!$N$42:$P$46,3,TRUE),
IF(G568&amp;H568=※編集不可※選択項目!$J$48,VLOOKUP(入力例!U568,※編集不可※選択項目!$N$48:$P$51,3,TRUE),""))))))</f>
        <v/>
      </c>
      <c r="AF568" s="29" t="e">
        <f>VLOOKUP(Y568&amp;G568&amp;H568,※編集不可※選択項目!U:V,2,FALSE)</f>
        <v>#N/A</v>
      </c>
      <c r="AG568" s="28" t="str">
        <f t="shared" si="120"/>
        <v/>
      </c>
      <c r="AH568" s="29" t="str">
        <f t="shared" si="113"/>
        <v/>
      </c>
      <c r="AI568" s="197"/>
      <c r="AJ568" s="197"/>
      <c r="AK568" s="198"/>
      <c r="AL568" s="152">
        <f t="shared" si="121"/>
        <v>0</v>
      </c>
      <c r="AM568" s="152">
        <f t="shared" si="122"/>
        <v>0</v>
      </c>
      <c r="AN568" s="152">
        <f t="shared" si="115"/>
        <v>0</v>
      </c>
      <c r="AO568" s="152" t="str">
        <f t="shared" si="123"/>
        <v/>
      </c>
      <c r="AP568" s="209">
        <f t="shared" si="124"/>
        <v>0</v>
      </c>
      <c r="AQ568" s="209">
        <f t="shared" si="125"/>
        <v>0</v>
      </c>
    </row>
    <row r="569" spans="1:43" s="29" customFormat="1" ht="25" customHeight="1">
      <c r="A569" s="201">
        <f t="shared" si="116"/>
        <v>558</v>
      </c>
      <c r="B569" s="49" t="str">
        <f t="shared" si="114"/>
        <v/>
      </c>
      <c r="C569" s="201"/>
      <c r="D569" s="45" t="str">
        <f t="shared" si="117"/>
        <v/>
      </c>
      <c r="E569" s="45" t="str">
        <f t="shared" si="118"/>
        <v/>
      </c>
      <c r="F569" s="195"/>
      <c r="G569" s="202"/>
      <c r="H569" s="195"/>
      <c r="I569" s="45" t="str">
        <f>IF(OR(G569="",H569="",U569=""),"",IFERROR(VLOOKUP(G569&amp;H569&amp;U569,※編集不可※選択項目!$K$3:$P$51,5,FALSE),"該当なし"))</f>
        <v/>
      </c>
      <c r="J569" s="203"/>
      <c r="K569" s="195"/>
      <c r="L569" s="45" t="str">
        <f t="shared" si="126"/>
        <v/>
      </c>
      <c r="M569" s="195"/>
      <c r="N569" s="195"/>
      <c r="O569" s="45"/>
      <c r="P569" s="45"/>
      <c r="Q569" s="45"/>
      <c r="R569" s="45"/>
      <c r="S569" s="46" t="str">
        <f t="shared" si="119"/>
        <v/>
      </c>
      <c r="T569" s="204"/>
      <c r="U569" s="205"/>
      <c r="V569" s="206"/>
      <c r="W569" s="205"/>
      <c r="X569" s="206"/>
      <c r="Y569" s="195"/>
      <c r="Z569" s="207"/>
      <c r="AA569" s="203"/>
      <c r="AB569" s="208"/>
      <c r="AC569" s="70"/>
      <c r="AD569" s="28" t="e">
        <f>INDEX(※編集不可※選択項目!$P$3:$P$51,MATCH(入力例!G569&amp;入力例!H569&amp;入力例!I569,※編集不可※選択項目!$Q$3:$Q$51,0))</f>
        <v>#N/A</v>
      </c>
      <c r="AE569" s="28" t="str">
        <f>IF(I569&lt;&gt;"該当なし","",
IF(G569&amp;H569=※編集不可※選択項目!$J$3,VLOOKUP(入力例!U569,※編集不可※選択項目!$N$2:$P$13,3,TRUE),
IF(G569&amp;H569=※編集不可※選択項目!$J$15,VLOOKUP(入力例!U569,※編集不可※選択項目!$N$14:$P$25,3,TRUE),
IF(G569&amp;H569=※編集不可※選択項目!$J$27,VLOOKUP(入力例!U569,※編集不可※選択項目!$N$26:$P$41,3,TRUE),
IF(G569&amp;H569=※編集不可※選択項目!$J$43,VLOOKUP(入力例!U569,※編集不可※選択項目!$N$42:$P$46,3,TRUE),
IF(G569&amp;H569=※編集不可※選択項目!$J$48,VLOOKUP(入力例!U569,※編集不可※選択項目!$N$48:$P$51,3,TRUE),""))))))</f>
        <v/>
      </c>
      <c r="AF569" s="29" t="e">
        <f>VLOOKUP(Y569&amp;G569&amp;H569,※編集不可※選択項目!U:V,2,FALSE)</f>
        <v>#N/A</v>
      </c>
      <c r="AG569" s="28" t="str">
        <f t="shared" si="120"/>
        <v/>
      </c>
      <c r="AH569" s="29" t="str">
        <f t="shared" si="113"/>
        <v/>
      </c>
      <c r="AI569" s="197"/>
      <c r="AJ569" s="197"/>
      <c r="AK569" s="198"/>
      <c r="AL569" s="152">
        <f t="shared" si="121"/>
        <v>0</v>
      </c>
      <c r="AM569" s="152">
        <f t="shared" si="122"/>
        <v>0</v>
      </c>
      <c r="AN569" s="152">
        <f t="shared" si="115"/>
        <v>0</v>
      </c>
      <c r="AO569" s="152" t="str">
        <f t="shared" si="123"/>
        <v/>
      </c>
      <c r="AP569" s="209">
        <f t="shared" si="124"/>
        <v>0</v>
      </c>
      <c r="AQ569" s="209">
        <f t="shared" si="125"/>
        <v>0</v>
      </c>
    </row>
    <row r="570" spans="1:43" s="29" customFormat="1" ht="25" customHeight="1">
      <c r="A570" s="201">
        <f t="shared" si="116"/>
        <v>559</v>
      </c>
      <c r="B570" s="49" t="str">
        <f t="shared" si="114"/>
        <v/>
      </c>
      <c r="C570" s="201"/>
      <c r="D570" s="45" t="str">
        <f t="shared" si="117"/>
        <v/>
      </c>
      <c r="E570" s="45" t="str">
        <f t="shared" si="118"/>
        <v/>
      </c>
      <c r="F570" s="195"/>
      <c r="G570" s="202"/>
      <c r="H570" s="195"/>
      <c r="I570" s="45" t="str">
        <f>IF(OR(G570="",H570="",U570=""),"",IFERROR(VLOOKUP(G570&amp;H570&amp;U570,※編集不可※選択項目!$K$3:$P$51,5,FALSE),"該当なし"))</f>
        <v/>
      </c>
      <c r="J570" s="203"/>
      <c r="K570" s="195"/>
      <c r="L570" s="45" t="str">
        <f t="shared" si="126"/>
        <v/>
      </c>
      <c r="M570" s="195"/>
      <c r="N570" s="195"/>
      <c r="O570" s="45"/>
      <c r="P570" s="45"/>
      <c r="Q570" s="45"/>
      <c r="R570" s="45"/>
      <c r="S570" s="46" t="str">
        <f t="shared" si="119"/>
        <v/>
      </c>
      <c r="T570" s="204"/>
      <c r="U570" s="205"/>
      <c r="V570" s="206"/>
      <c r="W570" s="205"/>
      <c r="X570" s="206"/>
      <c r="Y570" s="195"/>
      <c r="Z570" s="207"/>
      <c r="AA570" s="203"/>
      <c r="AB570" s="208"/>
      <c r="AC570" s="70"/>
      <c r="AD570" s="28" t="e">
        <f>INDEX(※編集不可※選択項目!$P$3:$P$51,MATCH(入力例!G570&amp;入力例!H570&amp;入力例!I570,※編集不可※選択項目!$Q$3:$Q$51,0))</f>
        <v>#N/A</v>
      </c>
      <c r="AE570" s="28" t="str">
        <f>IF(I570&lt;&gt;"該当なし","",
IF(G570&amp;H570=※編集不可※選択項目!$J$3,VLOOKUP(入力例!U570,※編集不可※選択項目!$N$2:$P$13,3,TRUE),
IF(G570&amp;H570=※編集不可※選択項目!$J$15,VLOOKUP(入力例!U570,※編集不可※選択項目!$N$14:$P$25,3,TRUE),
IF(G570&amp;H570=※編集不可※選択項目!$J$27,VLOOKUP(入力例!U570,※編集不可※選択項目!$N$26:$P$41,3,TRUE),
IF(G570&amp;H570=※編集不可※選択項目!$J$43,VLOOKUP(入力例!U570,※編集不可※選択項目!$N$42:$P$46,3,TRUE),
IF(G570&amp;H570=※編集不可※選択項目!$J$48,VLOOKUP(入力例!U570,※編集不可※選択項目!$N$48:$P$51,3,TRUE),""))))))</f>
        <v/>
      </c>
      <c r="AF570" s="29" t="e">
        <f>VLOOKUP(Y570&amp;G570&amp;H570,※編集不可※選択項目!U:V,2,FALSE)</f>
        <v>#N/A</v>
      </c>
      <c r="AG570" s="28" t="str">
        <f t="shared" si="120"/>
        <v/>
      </c>
      <c r="AH570" s="29" t="str">
        <f t="shared" si="113"/>
        <v/>
      </c>
      <c r="AI570" s="197"/>
      <c r="AJ570" s="197"/>
      <c r="AK570" s="198"/>
      <c r="AL570" s="152">
        <f t="shared" si="121"/>
        <v>0</v>
      </c>
      <c r="AM570" s="152">
        <f t="shared" si="122"/>
        <v>0</v>
      </c>
      <c r="AN570" s="152">
        <f t="shared" si="115"/>
        <v>0</v>
      </c>
      <c r="AO570" s="152" t="str">
        <f t="shared" si="123"/>
        <v/>
      </c>
      <c r="AP570" s="209">
        <f t="shared" si="124"/>
        <v>0</v>
      </c>
      <c r="AQ570" s="209">
        <f t="shared" si="125"/>
        <v>0</v>
      </c>
    </row>
    <row r="571" spans="1:43" s="29" customFormat="1" ht="25" customHeight="1">
      <c r="A571" s="201">
        <f t="shared" si="116"/>
        <v>560</v>
      </c>
      <c r="B571" s="49" t="str">
        <f t="shared" si="114"/>
        <v/>
      </c>
      <c r="C571" s="201"/>
      <c r="D571" s="45" t="str">
        <f t="shared" si="117"/>
        <v/>
      </c>
      <c r="E571" s="45" t="str">
        <f t="shared" si="118"/>
        <v/>
      </c>
      <c r="F571" s="195"/>
      <c r="G571" s="202"/>
      <c r="H571" s="195"/>
      <c r="I571" s="45" t="str">
        <f>IF(OR(G571="",H571="",U571=""),"",IFERROR(VLOOKUP(G571&amp;H571&amp;U571,※編集不可※選択項目!$K$3:$P$51,5,FALSE),"該当なし"))</f>
        <v/>
      </c>
      <c r="J571" s="203"/>
      <c r="K571" s="195"/>
      <c r="L571" s="45" t="str">
        <f t="shared" si="126"/>
        <v/>
      </c>
      <c r="M571" s="195"/>
      <c r="N571" s="195"/>
      <c r="O571" s="45"/>
      <c r="P571" s="45"/>
      <c r="Q571" s="45"/>
      <c r="R571" s="45"/>
      <c r="S571" s="46" t="str">
        <f t="shared" si="119"/>
        <v/>
      </c>
      <c r="T571" s="204"/>
      <c r="U571" s="205"/>
      <c r="V571" s="206"/>
      <c r="W571" s="205"/>
      <c r="X571" s="206"/>
      <c r="Y571" s="195"/>
      <c r="Z571" s="207"/>
      <c r="AA571" s="203"/>
      <c r="AB571" s="208"/>
      <c r="AC571" s="70"/>
      <c r="AD571" s="28" t="e">
        <f>INDEX(※編集不可※選択項目!$P$3:$P$51,MATCH(入力例!G571&amp;入力例!H571&amp;入力例!I571,※編集不可※選択項目!$Q$3:$Q$51,0))</f>
        <v>#N/A</v>
      </c>
      <c r="AE571" s="28" t="str">
        <f>IF(I571&lt;&gt;"該当なし","",
IF(G571&amp;H571=※編集不可※選択項目!$J$3,VLOOKUP(入力例!U571,※編集不可※選択項目!$N$2:$P$13,3,TRUE),
IF(G571&amp;H571=※編集不可※選択項目!$J$15,VLOOKUP(入力例!U571,※編集不可※選択項目!$N$14:$P$25,3,TRUE),
IF(G571&amp;H571=※編集不可※選択項目!$J$27,VLOOKUP(入力例!U571,※編集不可※選択項目!$N$26:$P$41,3,TRUE),
IF(G571&amp;H571=※編集不可※選択項目!$J$43,VLOOKUP(入力例!U571,※編集不可※選択項目!$N$42:$P$46,3,TRUE),
IF(G571&amp;H571=※編集不可※選択項目!$J$48,VLOOKUP(入力例!U571,※編集不可※選択項目!$N$48:$P$51,3,TRUE),""))))))</f>
        <v/>
      </c>
      <c r="AF571" s="29" t="e">
        <f>VLOOKUP(Y571&amp;G571&amp;H571,※編集不可※選択項目!U:V,2,FALSE)</f>
        <v>#N/A</v>
      </c>
      <c r="AG571" s="28" t="str">
        <f t="shared" si="120"/>
        <v/>
      </c>
      <c r="AH571" s="29" t="str">
        <f t="shared" si="113"/>
        <v/>
      </c>
      <c r="AI571" s="197"/>
      <c r="AJ571" s="197"/>
      <c r="AK571" s="198"/>
      <c r="AL571" s="152">
        <f t="shared" si="121"/>
        <v>0</v>
      </c>
      <c r="AM571" s="152">
        <f t="shared" si="122"/>
        <v>0</v>
      </c>
      <c r="AN571" s="152">
        <f t="shared" si="115"/>
        <v>0</v>
      </c>
      <c r="AO571" s="152" t="str">
        <f t="shared" si="123"/>
        <v/>
      </c>
      <c r="AP571" s="209">
        <f t="shared" si="124"/>
        <v>0</v>
      </c>
      <c r="AQ571" s="209">
        <f t="shared" si="125"/>
        <v>0</v>
      </c>
    </row>
    <row r="572" spans="1:43" s="29" customFormat="1" ht="25" customHeight="1">
      <c r="A572" s="201">
        <f t="shared" si="116"/>
        <v>561</v>
      </c>
      <c r="B572" s="49" t="str">
        <f t="shared" si="114"/>
        <v/>
      </c>
      <c r="C572" s="201"/>
      <c r="D572" s="45" t="str">
        <f t="shared" si="117"/>
        <v/>
      </c>
      <c r="E572" s="45" t="str">
        <f t="shared" si="118"/>
        <v/>
      </c>
      <c r="F572" s="195"/>
      <c r="G572" s="202"/>
      <c r="H572" s="195"/>
      <c r="I572" s="45" t="str">
        <f>IF(OR(G572="",H572="",U572=""),"",IFERROR(VLOOKUP(G572&amp;H572&amp;U572,※編集不可※選択項目!$K$3:$P$51,5,FALSE),"該当なし"))</f>
        <v/>
      </c>
      <c r="J572" s="203"/>
      <c r="K572" s="195"/>
      <c r="L572" s="45" t="str">
        <f t="shared" si="126"/>
        <v/>
      </c>
      <c r="M572" s="195"/>
      <c r="N572" s="195"/>
      <c r="O572" s="45"/>
      <c r="P572" s="45"/>
      <c r="Q572" s="45"/>
      <c r="R572" s="45"/>
      <c r="S572" s="46" t="str">
        <f t="shared" si="119"/>
        <v/>
      </c>
      <c r="T572" s="204"/>
      <c r="U572" s="205"/>
      <c r="V572" s="206"/>
      <c r="W572" s="205"/>
      <c r="X572" s="206"/>
      <c r="Y572" s="195"/>
      <c r="Z572" s="207"/>
      <c r="AA572" s="203"/>
      <c r="AB572" s="208"/>
      <c r="AC572" s="70"/>
      <c r="AD572" s="28" t="e">
        <f>INDEX(※編集不可※選択項目!$P$3:$P$51,MATCH(入力例!G572&amp;入力例!H572&amp;入力例!I572,※編集不可※選択項目!$Q$3:$Q$51,0))</f>
        <v>#N/A</v>
      </c>
      <c r="AE572" s="28" t="str">
        <f>IF(I572&lt;&gt;"該当なし","",
IF(G572&amp;H572=※編集不可※選択項目!$J$3,VLOOKUP(入力例!U572,※編集不可※選択項目!$N$2:$P$13,3,TRUE),
IF(G572&amp;H572=※編集不可※選択項目!$J$15,VLOOKUP(入力例!U572,※編集不可※選択項目!$N$14:$P$25,3,TRUE),
IF(G572&amp;H572=※編集不可※選択項目!$J$27,VLOOKUP(入力例!U572,※編集不可※選択項目!$N$26:$P$41,3,TRUE),
IF(G572&amp;H572=※編集不可※選択項目!$J$43,VLOOKUP(入力例!U572,※編集不可※選択項目!$N$42:$P$46,3,TRUE),
IF(G572&amp;H572=※編集不可※選択項目!$J$48,VLOOKUP(入力例!U572,※編集不可※選択項目!$N$48:$P$51,3,TRUE),""))))))</f>
        <v/>
      </c>
      <c r="AF572" s="29" t="e">
        <f>VLOOKUP(Y572&amp;G572&amp;H572,※編集不可※選択項目!U:V,2,FALSE)</f>
        <v>#N/A</v>
      </c>
      <c r="AG572" s="28" t="str">
        <f t="shared" si="120"/>
        <v/>
      </c>
      <c r="AH572" s="29" t="str">
        <f t="shared" si="113"/>
        <v/>
      </c>
      <c r="AI572" s="197"/>
      <c r="AJ572" s="197"/>
      <c r="AK572" s="198"/>
      <c r="AL572" s="152">
        <f t="shared" si="121"/>
        <v>0</v>
      </c>
      <c r="AM572" s="152">
        <f t="shared" si="122"/>
        <v>0</v>
      </c>
      <c r="AN572" s="152">
        <f t="shared" si="115"/>
        <v>0</v>
      </c>
      <c r="AO572" s="152" t="str">
        <f t="shared" si="123"/>
        <v/>
      </c>
      <c r="AP572" s="209">
        <f t="shared" si="124"/>
        <v>0</v>
      </c>
      <c r="AQ572" s="209">
        <f t="shared" si="125"/>
        <v>0</v>
      </c>
    </row>
    <row r="573" spans="1:43" s="29" customFormat="1" ht="25" customHeight="1">
      <c r="A573" s="201">
        <f t="shared" si="116"/>
        <v>562</v>
      </c>
      <c r="B573" s="49" t="str">
        <f t="shared" si="114"/>
        <v/>
      </c>
      <c r="C573" s="201"/>
      <c r="D573" s="45" t="str">
        <f t="shared" si="117"/>
        <v/>
      </c>
      <c r="E573" s="45" t="str">
        <f t="shared" si="118"/>
        <v/>
      </c>
      <c r="F573" s="195"/>
      <c r="G573" s="202"/>
      <c r="H573" s="195"/>
      <c r="I573" s="45" t="str">
        <f>IF(OR(G573="",H573="",U573=""),"",IFERROR(VLOOKUP(G573&amp;H573&amp;U573,※編集不可※選択項目!$K$3:$P$51,5,FALSE),"該当なし"))</f>
        <v/>
      </c>
      <c r="J573" s="203"/>
      <c r="K573" s="195"/>
      <c r="L573" s="45" t="str">
        <f t="shared" si="126"/>
        <v/>
      </c>
      <c r="M573" s="195"/>
      <c r="N573" s="195"/>
      <c r="O573" s="45"/>
      <c r="P573" s="45"/>
      <c r="Q573" s="45"/>
      <c r="R573" s="45"/>
      <c r="S573" s="46" t="str">
        <f t="shared" si="119"/>
        <v/>
      </c>
      <c r="T573" s="204"/>
      <c r="U573" s="205"/>
      <c r="V573" s="206"/>
      <c r="W573" s="205"/>
      <c r="X573" s="206"/>
      <c r="Y573" s="195"/>
      <c r="Z573" s="207"/>
      <c r="AA573" s="203"/>
      <c r="AB573" s="208"/>
      <c r="AC573" s="70"/>
      <c r="AD573" s="28" t="e">
        <f>INDEX(※編集不可※選択項目!$P$3:$P$51,MATCH(入力例!G573&amp;入力例!H573&amp;入力例!I573,※編集不可※選択項目!$Q$3:$Q$51,0))</f>
        <v>#N/A</v>
      </c>
      <c r="AE573" s="28" t="str">
        <f>IF(I573&lt;&gt;"該当なし","",
IF(G573&amp;H573=※編集不可※選択項目!$J$3,VLOOKUP(入力例!U573,※編集不可※選択項目!$N$2:$P$13,3,TRUE),
IF(G573&amp;H573=※編集不可※選択項目!$J$15,VLOOKUP(入力例!U573,※編集不可※選択項目!$N$14:$P$25,3,TRUE),
IF(G573&amp;H573=※編集不可※選択項目!$J$27,VLOOKUP(入力例!U573,※編集不可※選択項目!$N$26:$P$41,3,TRUE),
IF(G573&amp;H573=※編集不可※選択項目!$J$43,VLOOKUP(入力例!U573,※編集不可※選択項目!$N$42:$P$46,3,TRUE),
IF(G573&amp;H573=※編集不可※選択項目!$J$48,VLOOKUP(入力例!U573,※編集不可※選択項目!$N$48:$P$51,3,TRUE),""))))))</f>
        <v/>
      </c>
      <c r="AF573" s="29" t="e">
        <f>VLOOKUP(Y573&amp;G573&amp;H573,※編集不可※選択項目!U:V,2,FALSE)</f>
        <v>#N/A</v>
      </c>
      <c r="AG573" s="28" t="str">
        <f t="shared" si="120"/>
        <v/>
      </c>
      <c r="AH573" s="29" t="str">
        <f t="shared" si="113"/>
        <v/>
      </c>
      <c r="AI573" s="197"/>
      <c r="AJ573" s="197"/>
      <c r="AK573" s="198"/>
      <c r="AL573" s="152">
        <f t="shared" si="121"/>
        <v>0</v>
      </c>
      <c r="AM573" s="152">
        <f t="shared" si="122"/>
        <v>0</v>
      </c>
      <c r="AN573" s="152">
        <f t="shared" si="115"/>
        <v>0</v>
      </c>
      <c r="AO573" s="152" t="str">
        <f t="shared" si="123"/>
        <v/>
      </c>
      <c r="AP573" s="209">
        <f t="shared" si="124"/>
        <v>0</v>
      </c>
      <c r="AQ573" s="209">
        <f t="shared" si="125"/>
        <v>0</v>
      </c>
    </row>
    <row r="574" spans="1:43" s="29" customFormat="1" ht="25" customHeight="1">
      <c r="A574" s="201">
        <f t="shared" si="116"/>
        <v>563</v>
      </c>
      <c r="B574" s="49" t="str">
        <f t="shared" si="114"/>
        <v/>
      </c>
      <c r="C574" s="201"/>
      <c r="D574" s="45" t="str">
        <f t="shared" si="117"/>
        <v/>
      </c>
      <c r="E574" s="45" t="str">
        <f t="shared" si="118"/>
        <v/>
      </c>
      <c r="F574" s="195"/>
      <c r="G574" s="202"/>
      <c r="H574" s="195"/>
      <c r="I574" s="45" t="str">
        <f>IF(OR(G574="",H574="",U574=""),"",IFERROR(VLOOKUP(G574&amp;H574&amp;U574,※編集不可※選択項目!$K$3:$P$51,5,FALSE),"該当なし"))</f>
        <v/>
      </c>
      <c r="J574" s="203"/>
      <c r="K574" s="195"/>
      <c r="L574" s="45" t="str">
        <f t="shared" si="126"/>
        <v/>
      </c>
      <c r="M574" s="195"/>
      <c r="N574" s="195"/>
      <c r="O574" s="45"/>
      <c r="P574" s="45"/>
      <c r="Q574" s="45"/>
      <c r="R574" s="45"/>
      <c r="S574" s="46" t="str">
        <f t="shared" si="119"/>
        <v/>
      </c>
      <c r="T574" s="204"/>
      <c r="U574" s="205"/>
      <c r="V574" s="206"/>
      <c r="W574" s="205"/>
      <c r="X574" s="206"/>
      <c r="Y574" s="195"/>
      <c r="Z574" s="207"/>
      <c r="AA574" s="203"/>
      <c r="AB574" s="208"/>
      <c r="AC574" s="70"/>
      <c r="AD574" s="28" t="e">
        <f>INDEX(※編集不可※選択項目!$P$3:$P$51,MATCH(入力例!G574&amp;入力例!H574&amp;入力例!I574,※編集不可※選択項目!$Q$3:$Q$51,0))</f>
        <v>#N/A</v>
      </c>
      <c r="AE574" s="28" t="str">
        <f>IF(I574&lt;&gt;"該当なし","",
IF(G574&amp;H574=※編集不可※選択項目!$J$3,VLOOKUP(入力例!U574,※編集不可※選択項目!$N$2:$P$13,3,TRUE),
IF(G574&amp;H574=※編集不可※選択項目!$J$15,VLOOKUP(入力例!U574,※編集不可※選択項目!$N$14:$P$25,3,TRUE),
IF(G574&amp;H574=※編集不可※選択項目!$J$27,VLOOKUP(入力例!U574,※編集不可※選択項目!$N$26:$P$41,3,TRUE),
IF(G574&amp;H574=※編集不可※選択項目!$J$43,VLOOKUP(入力例!U574,※編集不可※選択項目!$N$42:$P$46,3,TRUE),
IF(G574&amp;H574=※編集不可※選択項目!$J$48,VLOOKUP(入力例!U574,※編集不可※選択項目!$N$48:$P$51,3,TRUE),""))))))</f>
        <v/>
      </c>
      <c r="AF574" s="29" t="e">
        <f>VLOOKUP(Y574&amp;G574&amp;H574,※編集不可※選択項目!U:V,2,FALSE)</f>
        <v>#N/A</v>
      </c>
      <c r="AG574" s="28" t="str">
        <f t="shared" si="120"/>
        <v/>
      </c>
      <c r="AH574" s="29" t="str">
        <f t="shared" si="113"/>
        <v/>
      </c>
      <c r="AI574" s="197"/>
      <c r="AJ574" s="197"/>
      <c r="AK574" s="198"/>
      <c r="AL574" s="152">
        <f t="shared" si="121"/>
        <v>0</v>
      </c>
      <c r="AM574" s="152">
        <f t="shared" si="122"/>
        <v>0</v>
      </c>
      <c r="AN574" s="152">
        <f t="shared" si="115"/>
        <v>0</v>
      </c>
      <c r="AO574" s="152" t="str">
        <f t="shared" si="123"/>
        <v/>
      </c>
      <c r="AP574" s="209">
        <f t="shared" si="124"/>
        <v>0</v>
      </c>
      <c r="AQ574" s="209">
        <f t="shared" si="125"/>
        <v>0</v>
      </c>
    </row>
    <row r="575" spans="1:43" s="29" customFormat="1" ht="25" customHeight="1">
      <c r="A575" s="201">
        <f t="shared" si="116"/>
        <v>564</v>
      </c>
      <c r="B575" s="49" t="str">
        <f t="shared" si="114"/>
        <v/>
      </c>
      <c r="C575" s="201"/>
      <c r="D575" s="45" t="str">
        <f t="shared" si="117"/>
        <v/>
      </c>
      <c r="E575" s="45" t="str">
        <f t="shared" si="118"/>
        <v/>
      </c>
      <c r="F575" s="195"/>
      <c r="G575" s="202"/>
      <c r="H575" s="195"/>
      <c r="I575" s="45" t="str">
        <f>IF(OR(G575="",H575="",U575=""),"",IFERROR(VLOOKUP(G575&amp;H575&amp;U575,※編集不可※選択項目!$K$3:$P$51,5,FALSE),"該当なし"))</f>
        <v/>
      </c>
      <c r="J575" s="203"/>
      <c r="K575" s="195"/>
      <c r="L575" s="45" t="str">
        <f t="shared" si="126"/>
        <v/>
      </c>
      <c r="M575" s="195"/>
      <c r="N575" s="195"/>
      <c r="O575" s="45"/>
      <c r="P575" s="45"/>
      <c r="Q575" s="45"/>
      <c r="R575" s="45"/>
      <c r="S575" s="46" t="str">
        <f t="shared" si="119"/>
        <v/>
      </c>
      <c r="T575" s="204"/>
      <c r="U575" s="205"/>
      <c r="V575" s="206"/>
      <c r="W575" s="205"/>
      <c r="X575" s="206"/>
      <c r="Y575" s="195"/>
      <c r="Z575" s="207"/>
      <c r="AA575" s="203"/>
      <c r="AB575" s="208"/>
      <c r="AC575" s="70"/>
      <c r="AD575" s="28" t="e">
        <f>INDEX(※編集不可※選択項目!$P$3:$P$51,MATCH(入力例!G575&amp;入力例!H575&amp;入力例!I575,※編集不可※選択項目!$Q$3:$Q$51,0))</f>
        <v>#N/A</v>
      </c>
      <c r="AE575" s="28" t="str">
        <f>IF(I575&lt;&gt;"該当なし","",
IF(G575&amp;H575=※編集不可※選択項目!$J$3,VLOOKUP(入力例!U575,※編集不可※選択項目!$N$2:$P$13,3,TRUE),
IF(G575&amp;H575=※編集不可※選択項目!$J$15,VLOOKUP(入力例!U575,※編集不可※選択項目!$N$14:$P$25,3,TRUE),
IF(G575&amp;H575=※編集不可※選択項目!$J$27,VLOOKUP(入力例!U575,※編集不可※選択項目!$N$26:$P$41,3,TRUE),
IF(G575&amp;H575=※編集不可※選択項目!$J$43,VLOOKUP(入力例!U575,※編集不可※選択項目!$N$42:$P$46,3,TRUE),
IF(G575&amp;H575=※編集不可※選択項目!$J$48,VLOOKUP(入力例!U575,※編集不可※選択項目!$N$48:$P$51,3,TRUE),""))))))</f>
        <v/>
      </c>
      <c r="AF575" s="29" t="e">
        <f>VLOOKUP(Y575&amp;G575&amp;H575,※編集不可※選択項目!U:V,2,FALSE)</f>
        <v>#N/A</v>
      </c>
      <c r="AG575" s="28" t="str">
        <f t="shared" si="120"/>
        <v/>
      </c>
      <c r="AH575" s="29" t="str">
        <f t="shared" si="113"/>
        <v/>
      </c>
      <c r="AI575" s="197"/>
      <c r="AJ575" s="197"/>
      <c r="AK575" s="198"/>
      <c r="AL575" s="152">
        <f t="shared" si="121"/>
        <v>0</v>
      </c>
      <c r="AM575" s="152">
        <f t="shared" si="122"/>
        <v>0</v>
      </c>
      <c r="AN575" s="152">
        <f t="shared" si="115"/>
        <v>0</v>
      </c>
      <c r="AO575" s="152" t="str">
        <f t="shared" si="123"/>
        <v/>
      </c>
      <c r="AP575" s="209">
        <f t="shared" si="124"/>
        <v>0</v>
      </c>
      <c r="AQ575" s="209">
        <f t="shared" si="125"/>
        <v>0</v>
      </c>
    </row>
    <row r="576" spans="1:43" s="29" customFormat="1" ht="25" customHeight="1">
      <c r="A576" s="201">
        <f t="shared" si="116"/>
        <v>565</v>
      </c>
      <c r="B576" s="49" t="str">
        <f t="shared" si="114"/>
        <v/>
      </c>
      <c r="C576" s="201"/>
      <c r="D576" s="45" t="str">
        <f t="shared" si="117"/>
        <v/>
      </c>
      <c r="E576" s="45" t="str">
        <f t="shared" si="118"/>
        <v/>
      </c>
      <c r="F576" s="195"/>
      <c r="G576" s="202"/>
      <c r="H576" s="195"/>
      <c r="I576" s="45" t="str">
        <f>IF(OR(G576="",H576="",U576=""),"",IFERROR(VLOOKUP(G576&amp;H576&amp;U576,※編集不可※選択項目!$K$3:$P$51,5,FALSE),"該当なし"))</f>
        <v/>
      </c>
      <c r="J576" s="203"/>
      <c r="K576" s="195"/>
      <c r="L576" s="45" t="str">
        <f t="shared" si="126"/>
        <v/>
      </c>
      <c r="M576" s="195"/>
      <c r="N576" s="195"/>
      <c r="O576" s="45"/>
      <c r="P576" s="45"/>
      <c r="Q576" s="45"/>
      <c r="R576" s="45"/>
      <c r="S576" s="46" t="str">
        <f t="shared" si="119"/>
        <v/>
      </c>
      <c r="T576" s="204"/>
      <c r="U576" s="205"/>
      <c r="V576" s="206"/>
      <c r="W576" s="205"/>
      <c r="X576" s="206"/>
      <c r="Y576" s="195"/>
      <c r="Z576" s="207"/>
      <c r="AA576" s="203"/>
      <c r="AB576" s="208"/>
      <c r="AC576" s="70"/>
      <c r="AD576" s="28" t="e">
        <f>INDEX(※編集不可※選択項目!$P$3:$P$51,MATCH(入力例!G576&amp;入力例!H576&amp;入力例!I576,※編集不可※選択項目!$Q$3:$Q$51,0))</f>
        <v>#N/A</v>
      </c>
      <c r="AE576" s="28" t="str">
        <f>IF(I576&lt;&gt;"該当なし","",
IF(G576&amp;H576=※編集不可※選択項目!$J$3,VLOOKUP(入力例!U576,※編集不可※選択項目!$N$2:$P$13,3,TRUE),
IF(G576&amp;H576=※編集不可※選択項目!$J$15,VLOOKUP(入力例!U576,※編集不可※選択項目!$N$14:$P$25,3,TRUE),
IF(G576&amp;H576=※編集不可※選択項目!$J$27,VLOOKUP(入力例!U576,※編集不可※選択項目!$N$26:$P$41,3,TRUE),
IF(G576&amp;H576=※編集不可※選択項目!$J$43,VLOOKUP(入力例!U576,※編集不可※選択項目!$N$42:$P$46,3,TRUE),
IF(G576&amp;H576=※編集不可※選択項目!$J$48,VLOOKUP(入力例!U576,※編集不可※選択項目!$N$48:$P$51,3,TRUE),""))))))</f>
        <v/>
      </c>
      <c r="AF576" s="29" t="e">
        <f>VLOOKUP(Y576&amp;G576&amp;H576,※編集不可※選択項目!U:V,2,FALSE)</f>
        <v>#N/A</v>
      </c>
      <c r="AG576" s="28" t="str">
        <f t="shared" si="120"/>
        <v/>
      </c>
      <c r="AH576" s="29" t="str">
        <f t="shared" si="113"/>
        <v/>
      </c>
      <c r="AI576" s="197"/>
      <c r="AJ576" s="197"/>
      <c r="AK576" s="198"/>
      <c r="AL576" s="152">
        <f t="shared" si="121"/>
        <v>0</v>
      </c>
      <c r="AM576" s="152">
        <f t="shared" si="122"/>
        <v>0</v>
      </c>
      <c r="AN576" s="152">
        <f t="shared" si="115"/>
        <v>0</v>
      </c>
      <c r="AO576" s="152" t="str">
        <f t="shared" si="123"/>
        <v/>
      </c>
      <c r="AP576" s="209">
        <f t="shared" si="124"/>
        <v>0</v>
      </c>
      <c r="AQ576" s="209">
        <f t="shared" si="125"/>
        <v>0</v>
      </c>
    </row>
    <row r="577" spans="1:43" s="29" customFormat="1" ht="25" customHeight="1">
      <c r="A577" s="201">
        <f t="shared" si="116"/>
        <v>566</v>
      </c>
      <c r="B577" s="49" t="str">
        <f t="shared" si="114"/>
        <v/>
      </c>
      <c r="C577" s="201"/>
      <c r="D577" s="45" t="str">
        <f t="shared" si="117"/>
        <v/>
      </c>
      <c r="E577" s="45" t="str">
        <f t="shared" si="118"/>
        <v/>
      </c>
      <c r="F577" s="195"/>
      <c r="G577" s="202"/>
      <c r="H577" s="195"/>
      <c r="I577" s="45" t="str">
        <f>IF(OR(G577="",H577="",U577=""),"",IFERROR(VLOOKUP(G577&amp;H577&amp;U577,※編集不可※選択項目!$K$3:$P$51,5,FALSE),"該当なし"))</f>
        <v/>
      </c>
      <c r="J577" s="203"/>
      <c r="K577" s="195"/>
      <c r="L577" s="45" t="str">
        <f t="shared" si="126"/>
        <v/>
      </c>
      <c r="M577" s="195"/>
      <c r="N577" s="195"/>
      <c r="O577" s="45"/>
      <c r="P577" s="45"/>
      <c r="Q577" s="45"/>
      <c r="R577" s="45"/>
      <c r="S577" s="46" t="str">
        <f t="shared" si="119"/>
        <v/>
      </c>
      <c r="T577" s="204"/>
      <c r="U577" s="205"/>
      <c r="V577" s="206"/>
      <c r="W577" s="205"/>
      <c r="X577" s="206"/>
      <c r="Y577" s="195"/>
      <c r="Z577" s="207"/>
      <c r="AA577" s="203"/>
      <c r="AB577" s="208"/>
      <c r="AC577" s="70"/>
      <c r="AD577" s="28" t="e">
        <f>INDEX(※編集不可※選択項目!$P$3:$P$51,MATCH(入力例!G577&amp;入力例!H577&amp;入力例!I577,※編集不可※選択項目!$Q$3:$Q$51,0))</f>
        <v>#N/A</v>
      </c>
      <c r="AE577" s="28" t="str">
        <f>IF(I577&lt;&gt;"該当なし","",
IF(G577&amp;H577=※編集不可※選択項目!$J$3,VLOOKUP(入力例!U577,※編集不可※選択項目!$N$2:$P$13,3,TRUE),
IF(G577&amp;H577=※編集不可※選択項目!$J$15,VLOOKUP(入力例!U577,※編集不可※選択項目!$N$14:$P$25,3,TRUE),
IF(G577&amp;H577=※編集不可※選択項目!$J$27,VLOOKUP(入力例!U577,※編集不可※選択項目!$N$26:$P$41,3,TRUE),
IF(G577&amp;H577=※編集不可※選択項目!$J$43,VLOOKUP(入力例!U577,※編集不可※選択項目!$N$42:$P$46,3,TRUE),
IF(G577&amp;H577=※編集不可※選択項目!$J$48,VLOOKUP(入力例!U577,※編集不可※選択項目!$N$48:$P$51,3,TRUE),""))))))</f>
        <v/>
      </c>
      <c r="AF577" s="29" t="e">
        <f>VLOOKUP(Y577&amp;G577&amp;H577,※編集不可※選択項目!U:V,2,FALSE)</f>
        <v>#N/A</v>
      </c>
      <c r="AG577" s="28" t="str">
        <f t="shared" si="120"/>
        <v/>
      </c>
      <c r="AH577" s="29" t="str">
        <f t="shared" si="113"/>
        <v/>
      </c>
      <c r="AI577" s="197"/>
      <c r="AJ577" s="197"/>
      <c r="AK577" s="198"/>
      <c r="AL577" s="152">
        <f t="shared" si="121"/>
        <v>0</v>
      </c>
      <c r="AM577" s="152">
        <f t="shared" si="122"/>
        <v>0</v>
      </c>
      <c r="AN577" s="152">
        <f t="shared" si="115"/>
        <v>0</v>
      </c>
      <c r="AO577" s="152" t="str">
        <f t="shared" si="123"/>
        <v/>
      </c>
      <c r="AP577" s="209">
        <f t="shared" si="124"/>
        <v>0</v>
      </c>
      <c r="AQ577" s="209">
        <f t="shared" si="125"/>
        <v>0</v>
      </c>
    </row>
    <row r="578" spans="1:43" s="29" customFormat="1" ht="25" customHeight="1">
      <c r="A578" s="201">
        <f t="shared" si="116"/>
        <v>567</v>
      </c>
      <c r="B578" s="49" t="str">
        <f t="shared" si="114"/>
        <v/>
      </c>
      <c r="C578" s="201"/>
      <c r="D578" s="45" t="str">
        <f t="shared" si="117"/>
        <v/>
      </c>
      <c r="E578" s="45" t="str">
        <f t="shared" si="118"/>
        <v/>
      </c>
      <c r="F578" s="195"/>
      <c r="G578" s="202"/>
      <c r="H578" s="195"/>
      <c r="I578" s="45" t="str">
        <f>IF(OR(G578="",H578="",U578=""),"",IFERROR(VLOOKUP(G578&amp;H578&amp;U578,※編集不可※選択項目!$K$3:$P$51,5,FALSE),"該当なし"))</f>
        <v/>
      </c>
      <c r="J578" s="203"/>
      <c r="K578" s="195"/>
      <c r="L578" s="45" t="str">
        <f t="shared" si="126"/>
        <v/>
      </c>
      <c r="M578" s="195"/>
      <c r="N578" s="195"/>
      <c r="O578" s="45"/>
      <c r="P578" s="45"/>
      <c r="Q578" s="45"/>
      <c r="R578" s="45"/>
      <c r="S578" s="46" t="str">
        <f t="shared" si="119"/>
        <v/>
      </c>
      <c r="T578" s="204"/>
      <c r="U578" s="205"/>
      <c r="V578" s="206"/>
      <c r="W578" s="205"/>
      <c r="X578" s="206"/>
      <c r="Y578" s="195"/>
      <c r="Z578" s="207"/>
      <c r="AA578" s="203"/>
      <c r="AB578" s="208"/>
      <c r="AC578" s="70"/>
      <c r="AD578" s="28" t="e">
        <f>INDEX(※編集不可※選択項目!$P$3:$P$51,MATCH(入力例!G578&amp;入力例!H578&amp;入力例!I578,※編集不可※選択項目!$Q$3:$Q$51,0))</f>
        <v>#N/A</v>
      </c>
      <c r="AE578" s="28" t="str">
        <f>IF(I578&lt;&gt;"該当なし","",
IF(G578&amp;H578=※編集不可※選択項目!$J$3,VLOOKUP(入力例!U578,※編集不可※選択項目!$N$2:$P$13,3,TRUE),
IF(G578&amp;H578=※編集不可※選択項目!$J$15,VLOOKUP(入力例!U578,※編集不可※選択項目!$N$14:$P$25,3,TRUE),
IF(G578&amp;H578=※編集不可※選択項目!$J$27,VLOOKUP(入力例!U578,※編集不可※選択項目!$N$26:$P$41,3,TRUE),
IF(G578&amp;H578=※編集不可※選択項目!$J$43,VLOOKUP(入力例!U578,※編集不可※選択項目!$N$42:$P$46,3,TRUE),
IF(G578&amp;H578=※編集不可※選択項目!$J$48,VLOOKUP(入力例!U578,※編集不可※選択項目!$N$48:$P$51,3,TRUE),""))))))</f>
        <v/>
      </c>
      <c r="AF578" s="29" t="e">
        <f>VLOOKUP(Y578&amp;G578&amp;H578,※編集不可※選択項目!U:V,2,FALSE)</f>
        <v>#N/A</v>
      </c>
      <c r="AG578" s="28" t="str">
        <f t="shared" si="120"/>
        <v/>
      </c>
      <c r="AH578" s="29" t="str">
        <f t="shared" si="113"/>
        <v/>
      </c>
      <c r="AI578" s="197"/>
      <c r="AJ578" s="197"/>
      <c r="AK578" s="198"/>
      <c r="AL578" s="152">
        <f t="shared" si="121"/>
        <v>0</v>
      </c>
      <c r="AM578" s="152">
        <f t="shared" si="122"/>
        <v>0</v>
      </c>
      <c r="AN578" s="152">
        <f t="shared" si="115"/>
        <v>0</v>
      </c>
      <c r="AO578" s="152" t="str">
        <f t="shared" si="123"/>
        <v/>
      </c>
      <c r="AP578" s="209">
        <f t="shared" si="124"/>
        <v>0</v>
      </c>
      <c r="AQ578" s="209">
        <f t="shared" si="125"/>
        <v>0</v>
      </c>
    </row>
    <row r="579" spans="1:43" s="29" customFormat="1" ht="25" customHeight="1">
      <c r="A579" s="201">
        <f t="shared" si="116"/>
        <v>568</v>
      </c>
      <c r="B579" s="49" t="str">
        <f t="shared" si="114"/>
        <v/>
      </c>
      <c r="C579" s="201"/>
      <c r="D579" s="45" t="str">
        <f t="shared" si="117"/>
        <v/>
      </c>
      <c r="E579" s="45" t="str">
        <f t="shared" si="118"/>
        <v/>
      </c>
      <c r="F579" s="195"/>
      <c r="G579" s="202"/>
      <c r="H579" s="195"/>
      <c r="I579" s="45" t="str">
        <f>IF(OR(G579="",H579="",U579=""),"",IFERROR(VLOOKUP(G579&amp;H579&amp;U579,※編集不可※選択項目!$K$3:$P$51,5,FALSE),"該当なし"))</f>
        <v/>
      </c>
      <c r="J579" s="203"/>
      <c r="K579" s="195"/>
      <c r="L579" s="45" t="str">
        <f t="shared" si="126"/>
        <v/>
      </c>
      <c r="M579" s="195"/>
      <c r="N579" s="195"/>
      <c r="O579" s="45"/>
      <c r="P579" s="45"/>
      <c r="Q579" s="45"/>
      <c r="R579" s="45"/>
      <c r="S579" s="46" t="str">
        <f t="shared" si="119"/>
        <v/>
      </c>
      <c r="T579" s="204"/>
      <c r="U579" s="205"/>
      <c r="V579" s="206"/>
      <c r="W579" s="205"/>
      <c r="X579" s="206"/>
      <c r="Y579" s="195"/>
      <c r="Z579" s="207"/>
      <c r="AA579" s="203"/>
      <c r="AB579" s="208"/>
      <c r="AC579" s="70"/>
      <c r="AD579" s="28" t="e">
        <f>INDEX(※編集不可※選択項目!$P$3:$P$51,MATCH(入力例!G579&amp;入力例!H579&amp;入力例!I579,※編集不可※選択項目!$Q$3:$Q$51,0))</f>
        <v>#N/A</v>
      </c>
      <c r="AE579" s="28" t="str">
        <f>IF(I579&lt;&gt;"該当なし","",
IF(G579&amp;H579=※編集不可※選択項目!$J$3,VLOOKUP(入力例!U579,※編集不可※選択項目!$N$2:$P$13,3,TRUE),
IF(G579&amp;H579=※編集不可※選択項目!$J$15,VLOOKUP(入力例!U579,※編集不可※選択項目!$N$14:$P$25,3,TRUE),
IF(G579&amp;H579=※編集不可※選択項目!$J$27,VLOOKUP(入力例!U579,※編集不可※選択項目!$N$26:$P$41,3,TRUE),
IF(G579&amp;H579=※編集不可※選択項目!$J$43,VLOOKUP(入力例!U579,※編集不可※選択項目!$N$42:$P$46,3,TRUE),
IF(G579&amp;H579=※編集不可※選択項目!$J$48,VLOOKUP(入力例!U579,※編集不可※選択項目!$N$48:$P$51,3,TRUE),""))))))</f>
        <v/>
      </c>
      <c r="AF579" s="29" t="e">
        <f>VLOOKUP(Y579&amp;G579&amp;H579,※編集不可※選択項目!U:V,2,FALSE)</f>
        <v>#N/A</v>
      </c>
      <c r="AG579" s="28" t="str">
        <f t="shared" si="120"/>
        <v/>
      </c>
      <c r="AH579" s="29" t="str">
        <f t="shared" si="113"/>
        <v/>
      </c>
      <c r="AI579" s="197"/>
      <c r="AJ579" s="197"/>
      <c r="AK579" s="198"/>
      <c r="AL579" s="152">
        <f t="shared" si="121"/>
        <v>0</v>
      </c>
      <c r="AM579" s="152">
        <f t="shared" si="122"/>
        <v>0</v>
      </c>
      <c r="AN579" s="152">
        <f t="shared" si="115"/>
        <v>0</v>
      </c>
      <c r="AO579" s="152" t="str">
        <f t="shared" si="123"/>
        <v/>
      </c>
      <c r="AP579" s="209">
        <f t="shared" si="124"/>
        <v>0</v>
      </c>
      <c r="AQ579" s="209">
        <f t="shared" si="125"/>
        <v>0</v>
      </c>
    </row>
    <row r="580" spans="1:43" s="29" customFormat="1" ht="25" customHeight="1">
      <c r="A580" s="201">
        <f t="shared" si="116"/>
        <v>569</v>
      </c>
      <c r="B580" s="49" t="str">
        <f t="shared" si="114"/>
        <v/>
      </c>
      <c r="C580" s="201"/>
      <c r="D580" s="45" t="str">
        <f t="shared" si="117"/>
        <v/>
      </c>
      <c r="E580" s="45" t="str">
        <f t="shared" si="118"/>
        <v/>
      </c>
      <c r="F580" s="195"/>
      <c r="G580" s="202"/>
      <c r="H580" s="195"/>
      <c r="I580" s="45" t="str">
        <f>IF(OR(G580="",H580="",U580=""),"",IFERROR(VLOOKUP(G580&amp;H580&amp;U580,※編集不可※選択項目!$K$3:$P$51,5,FALSE),"該当なし"))</f>
        <v/>
      </c>
      <c r="J580" s="203"/>
      <c r="K580" s="195"/>
      <c r="L580" s="45" t="str">
        <f t="shared" si="126"/>
        <v/>
      </c>
      <c r="M580" s="195"/>
      <c r="N580" s="195"/>
      <c r="O580" s="45"/>
      <c r="P580" s="45"/>
      <c r="Q580" s="45"/>
      <c r="R580" s="45"/>
      <c r="S580" s="46" t="str">
        <f t="shared" si="119"/>
        <v/>
      </c>
      <c r="T580" s="204"/>
      <c r="U580" s="205"/>
      <c r="V580" s="206"/>
      <c r="W580" s="205"/>
      <c r="X580" s="206"/>
      <c r="Y580" s="195"/>
      <c r="Z580" s="207"/>
      <c r="AA580" s="203"/>
      <c r="AB580" s="208"/>
      <c r="AC580" s="70"/>
      <c r="AD580" s="28" t="e">
        <f>INDEX(※編集不可※選択項目!$P$3:$P$51,MATCH(入力例!G580&amp;入力例!H580&amp;入力例!I580,※編集不可※選択項目!$Q$3:$Q$51,0))</f>
        <v>#N/A</v>
      </c>
      <c r="AE580" s="28" t="str">
        <f>IF(I580&lt;&gt;"該当なし","",
IF(G580&amp;H580=※編集不可※選択項目!$J$3,VLOOKUP(入力例!U580,※編集不可※選択項目!$N$2:$P$13,3,TRUE),
IF(G580&amp;H580=※編集不可※選択項目!$J$15,VLOOKUP(入力例!U580,※編集不可※選択項目!$N$14:$P$25,3,TRUE),
IF(G580&amp;H580=※編集不可※選択項目!$J$27,VLOOKUP(入力例!U580,※編集不可※選択項目!$N$26:$P$41,3,TRUE),
IF(G580&amp;H580=※編集不可※選択項目!$J$43,VLOOKUP(入力例!U580,※編集不可※選択項目!$N$42:$P$46,3,TRUE),
IF(G580&amp;H580=※編集不可※選択項目!$J$48,VLOOKUP(入力例!U580,※編集不可※選択項目!$N$48:$P$51,3,TRUE),""))))))</f>
        <v/>
      </c>
      <c r="AF580" s="29" t="e">
        <f>VLOOKUP(Y580&amp;G580&amp;H580,※編集不可※選択項目!U:V,2,FALSE)</f>
        <v>#N/A</v>
      </c>
      <c r="AG580" s="28" t="str">
        <f t="shared" si="120"/>
        <v/>
      </c>
      <c r="AH580" s="29" t="str">
        <f t="shared" si="113"/>
        <v/>
      </c>
      <c r="AI580" s="197"/>
      <c r="AJ580" s="197"/>
      <c r="AK580" s="198"/>
      <c r="AL580" s="152">
        <f t="shared" si="121"/>
        <v>0</v>
      </c>
      <c r="AM580" s="152">
        <f t="shared" si="122"/>
        <v>0</v>
      </c>
      <c r="AN580" s="152">
        <f t="shared" si="115"/>
        <v>0</v>
      </c>
      <c r="AO580" s="152" t="str">
        <f t="shared" si="123"/>
        <v/>
      </c>
      <c r="AP580" s="209">
        <f t="shared" si="124"/>
        <v>0</v>
      </c>
      <c r="AQ580" s="209">
        <f t="shared" si="125"/>
        <v>0</v>
      </c>
    </row>
    <row r="581" spans="1:43" s="29" customFormat="1" ht="25" customHeight="1">
      <c r="A581" s="201">
        <f t="shared" si="116"/>
        <v>570</v>
      </c>
      <c r="B581" s="49" t="str">
        <f t="shared" si="114"/>
        <v/>
      </c>
      <c r="C581" s="201"/>
      <c r="D581" s="45" t="str">
        <f t="shared" si="117"/>
        <v/>
      </c>
      <c r="E581" s="45" t="str">
        <f t="shared" si="118"/>
        <v/>
      </c>
      <c r="F581" s="195"/>
      <c r="G581" s="202"/>
      <c r="H581" s="195"/>
      <c r="I581" s="45" t="str">
        <f>IF(OR(G581="",H581="",U581=""),"",IFERROR(VLOOKUP(G581&amp;H581&amp;U581,※編集不可※選択項目!$K$3:$P$51,5,FALSE),"該当なし"))</f>
        <v/>
      </c>
      <c r="J581" s="203"/>
      <c r="K581" s="195"/>
      <c r="L581" s="45" t="str">
        <f t="shared" si="126"/>
        <v/>
      </c>
      <c r="M581" s="195"/>
      <c r="N581" s="195"/>
      <c r="O581" s="45"/>
      <c r="P581" s="45"/>
      <c r="Q581" s="45"/>
      <c r="R581" s="45"/>
      <c r="S581" s="46" t="str">
        <f t="shared" si="119"/>
        <v/>
      </c>
      <c r="T581" s="204"/>
      <c r="U581" s="205"/>
      <c r="V581" s="206"/>
      <c r="W581" s="205"/>
      <c r="X581" s="206"/>
      <c r="Y581" s="195"/>
      <c r="Z581" s="207"/>
      <c r="AA581" s="203"/>
      <c r="AB581" s="208"/>
      <c r="AC581" s="70"/>
      <c r="AD581" s="28" t="e">
        <f>INDEX(※編集不可※選択項目!$P$3:$P$51,MATCH(入力例!G581&amp;入力例!H581&amp;入力例!I581,※編集不可※選択項目!$Q$3:$Q$51,0))</f>
        <v>#N/A</v>
      </c>
      <c r="AE581" s="28" t="str">
        <f>IF(I581&lt;&gt;"該当なし","",
IF(G581&amp;H581=※編集不可※選択項目!$J$3,VLOOKUP(入力例!U581,※編集不可※選択項目!$N$2:$P$13,3,TRUE),
IF(G581&amp;H581=※編集不可※選択項目!$J$15,VLOOKUP(入力例!U581,※編集不可※選択項目!$N$14:$P$25,3,TRUE),
IF(G581&amp;H581=※編集不可※選択項目!$J$27,VLOOKUP(入力例!U581,※編集不可※選択項目!$N$26:$P$41,3,TRUE),
IF(G581&amp;H581=※編集不可※選択項目!$J$43,VLOOKUP(入力例!U581,※編集不可※選択項目!$N$42:$P$46,3,TRUE),
IF(G581&amp;H581=※編集不可※選択項目!$J$48,VLOOKUP(入力例!U581,※編集不可※選択項目!$N$48:$P$51,3,TRUE),""))))))</f>
        <v/>
      </c>
      <c r="AF581" s="29" t="e">
        <f>VLOOKUP(Y581&amp;G581&amp;H581,※編集不可※選択項目!U:V,2,FALSE)</f>
        <v>#N/A</v>
      </c>
      <c r="AG581" s="28" t="str">
        <f t="shared" si="120"/>
        <v/>
      </c>
      <c r="AH581" s="29" t="str">
        <f t="shared" si="113"/>
        <v/>
      </c>
      <c r="AI581" s="197"/>
      <c r="AJ581" s="197"/>
      <c r="AK581" s="198"/>
      <c r="AL581" s="152">
        <f t="shared" si="121"/>
        <v>0</v>
      </c>
      <c r="AM581" s="152">
        <f t="shared" si="122"/>
        <v>0</v>
      </c>
      <c r="AN581" s="152">
        <f t="shared" si="115"/>
        <v>0</v>
      </c>
      <c r="AO581" s="152" t="str">
        <f t="shared" si="123"/>
        <v/>
      </c>
      <c r="AP581" s="209">
        <f t="shared" si="124"/>
        <v>0</v>
      </c>
      <c r="AQ581" s="209">
        <f t="shared" si="125"/>
        <v>0</v>
      </c>
    </row>
    <row r="582" spans="1:43" s="29" customFormat="1" ht="25" customHeight="1">
      <c r="A582" s="201">
        <f t="shared" si="116"/>
        <v>571</v>
      </c>
      <c r="B582" s="49" t="str">
        <f t="shared" si="114"/>
        <v/>
      </c>
      <c r="C582" s="201"/>
      <c r="D582" s="45" t="str">
        <f t="shared" si="117"/>
        <v/>
      </c>
      <c r="E582" s="45" t="str">
        <f t="shared" si="118"/>
        <v/>
      </c>
      <c r="F582" s="195"/>
      <c r="G582" s="202"/>
      <c r="H582" s="195"/>
      <c r="I582" s="45" t="str">
        <f>IF(OR(G582="",H582="",U582=""),"",IFERROR(VLOOKUP(G582&amp;H582&amp;U582,※編集不可※選択項目!$K$3:$P$51,5,FALSE),"該当なし"))</f>
        <v/>
      </c>
      <c r="J582" s="203"/>
      <c r="K582" s="195"/>
      <c r="L582" s="45" t="str">
        <f t="shared" si="126"/>
        <v/>
      </c>
      <c r="M582" s="195"/>
      <c r="N582" s="195"/>
      <c r="O582" s="45"/>
      <c r="P582" s="45"/>
      <c r="Q582" s="45"/>
      <c r="R582" s="45"/>
      <c r="S582" s="46" t="str">
        <f t="shared" si="119"/>
        <v/>
      </c>
      <c r="T582" s="204"/>
      <c r="U582" s="205"/>
      <c r="V582" s="206"/>
      <c r="W582" s="205"/>
      <c r="X582" s="206"/>
      <c r="Y582" s="195"/>
      <c r="Z582" s="207"/>
      <c r="AA582" s="203"/>
      <c r="AB582" s="208"/>
      <c r="AC582" s="70"/>
      <c r="AD582" s="28" t="e">
        <f>INDEX(※編集不可※選択項目!$P$3:$P$51,MATCH(入力例!G582&amp;入力例!H582&amp;入力例!I582,※編集不可※選択項目!$Q$3:$Q$51,0))</f>
        <v>#N/A</v>
      </c>
      <c r="AE582" s="28" t="str">
        <f>IF(I582&lt;&gt;"該当なし","",
IF(G582&amp;H582=※編集不可※選択項目!$J$3,VLOOKUP(入力例!U582,※編集不可※選択項目!$N$2:$P$13,3,TRUE),
IF(G582&amp;H582=※編集不可※選択項目!$J$15,VLOOKUP(入力例!U582,※編集不可※選択項目!$N$14:$P$25,3,TRUE),
IF(G582&amp;H582=※編集不可※選択項目!$J$27,VLOOKUP(入力例!U582,※編集不可※選択項目!$N$26:$P$41,3,TRUE),
IF(G582&amp;H582=※編集不可※選択項目!$J$43,VLOOKUP(入力例!U582,※編集不可※選択項目!$N$42:$P$46,3,TRUE),
IF(G582&amp;H582=※編集不可※選択項目!$J$48,VLOOKUP(入力例!U582,※編集不可※選択項目!$N$48:$P$51,3,TRUE),""))))))</f>
        <v/>
      </c>
      <c r="AF582" s="29" t="e">
        <f>VLOOKUP(Y582&amp;G582&amp;H582,※編集不可※選択項目!U:V,2,FALSE)</f>
        <v>#N/A</v>
      </c>
      <c r="AG582" s="28" t="str">
        <f t="shared" si="120"/>
        <v/>
      </c>
      <c r="AH582" s="29" t="str">
        <f t="shared" si="113"/>
        <v/>
      </c>
      <c r="AI582" s="197"/>
      <c r="AJ582" s="197"/>
      <c r="AK582" s="198"/>
      <c r="AL582" s="152">
        <f t="shared" si="121"/>
        <v>0</v>
      </c>
      <c r="AM582" s="152">
        <f t="shared" si="122"/>
        <v>0</v>
      </c>
      <c r="AN582" s="152">
        <f t="shared" si="115"/>
        <v>0</v>
      </c>
      <c r="AO582" s="152" t="str">
        <f t="shared" si="123"/>
        <v/>
      </c>
      <c r="AP582" s="209">
        <f t="shared" si="124"/>
        <v>0</v>
      </c>
      <c r="AQ582" s="209">
        <f t="shared" si="125"/>
        <v>0</v>
      </c>
    </row>
    <row r="583" spans="1:43" s="29" customFormat="1" ht="25" customHeight="1">
      <c r="A583" s="201">
        <f t="shared" si="116"/>
        <v>572</v>
      </c>
      <c r="B583" s="49" t="str">
        <f t="shared" si="114"/>
        <v/>
      </c>
      <c r="C583" s="201"/>
      <c r="D583" s="45" t="str">
        <f t="shared" si="117"/>
        <v/>
      </c>
      <c r="E583" s="45" t="str">
        <f t="shared" si="118"/>
        <v/>
      </c>
      <c r="F583" s="195"/>
      <c r="G583" s="202"/>
      <c r="H583" s="195"/>
      <c r="I583" s="45" t="str">
        <f>IF(OR(G583="",H583="",U583=""),"",IFERROR(VLOOKUP(G583&amp;H583&amp;U583,※編集不可※選択項目!$K$3:$P$51,5,FALSE),"該当なし"))</f>
        <v/>
      </c>
      <c r="J583" s="203"/>
      <c r="K583" s="195"/>
      <c r="L583" s="45" t="str">
        <f t="shared" si="126"/>
        <v/>
      </c>
      <c r="M583" s="195"/>
      <c r="N583" s="195"/>
      <c r="O583" s="45"/>
      <c r="P583" s="45"/>
      <c r="Q583" s="45"/>
      <c r="R583" s="45"/>
      <c r="S583" s="46" t="str">
        <f t="shared" si="119"/>
        <v/>
      </c>
      <c r="T583" s="204"/>
      <c r="U583" s="205"/>
      <c r="V583" s="206"/>
      <c r="W583" s="205"/>
      <c r="X583" s="206"/>
      <c r="Y583" s="195"/>
      <c r="Z583" s="207"/>
      <c r="AA583" s="203"/>
      <c r="AB583" s="208"/>
      <c r="AC583" s="70"/>
      <c r="AD583" s="28" t="e">
        <f>INDEX(※編集不可※選択項目!$P$3:$P$51,MATCH(入力例!G583&amp;入力例!H583&amp;入力例!I583,※編集不可※選択項目!$Q$3:$Q$51,0))</f>
        <v>#N/A</v>
      </c>
      <c r="AE583" s="28" t="str">
        <f>IF(I583&lt;&gt;"該当なし","",
IF(G583&amp;H583=※編集不可※選択項目!$J$3,VLOOKUP(入力例!U583,※編集不可※選択項目!$N$2:$P$13,3,TRUE),
IF(G583&amp;H583=※編集不可※選択項目!$J$15,VLOOKUP(入力例!U583,※編集不可※選択項目!$N$14:$P$25,3,TRUE),
IF(G583&amp;H583=※編集不可※選択項目!$J$27,VLOOKUP(入力例!U583,※編集不可※選択項目!$N$26:$P$41,3,TRUE),
IF(G583&amp;H583=※編集不可※選択項目!$J$43,VLOOKUP(入力例!U583,※編集不可※選択項目!$N$42:$P$46,3,TRUE),
IF(G583&amp;H583=※編集不可※選択項目!$J$48,VLOOKUP(入力例!U583,※編集不可※選択項目!$N$48:$P$51,3,TRUE),""))))))</f>
        <v/>
      </c>
      <c r="AF583" s="29" t="e">
        <f>VLOOKUP(Y583&amp;G583&amp;H583,※編集不可※選択項目!U:V,2,FALSE)</f>
        <v>#N/A</v>
      </c>
      <c r="AG583" s="28" t="str">
        <f t="shared" si="120"/>
        <v/>
      </c>
      <c r="AH583" s="29" t="str">
        <f t="shared" si="113"/>
        <v/>
      </c>
      <c r="AI583" s="197"/>
      <c r="AJ583" s="197"/>
      <c r="AK583" s="198"/>
      <c r="AL583" s="152">
        <f t="shared" si="121"/>
        <v>0</v>
      </c>
      <c r="AM583" s="152">
        <f t="shared" si="122"/>
        <v>0</v>
      </c>
      <c r="AN583" s="152">
        <f t="shared" si="115"/>
        <v>0</v>
      </c>
      <c r="AO583" s="152" t="str">
        <f t="shared" si="123"/>
        <v/>
      </c>
      <c r="AP583" s="209">
        <f t="shared" si="124"/>
        <v>0</v>
      </c>
      <c r="AQ583" s="209">
        <f t="shared" si="125"/>
        <v>0</v>
      </c>
    </row>
    <row r="584" spans="1:43" s="29" customFormat="1" ht="25" customHeight="1">
      <c r="A584" s="201">
        <f t="shared" si="116"/>
        <v>573</v>
      </c>
      <c r="B584" s="49" t="str">
        <f t="shared" si="114"/>
        <v/>
      </c>
      <c r="C584" s="201"/>
      <c r="D584" s="45" t="str">
        <f t="shared" si="117"/>
        <v/>
      </c>
      <c r="E584" s="45" t="str">
        <f t="shared" si="118"/>
        <v/>
      </c>
      <c r="F584" s="195"/>
      <c r="G584" s="202"/>
      <c r="H584" s="195"/>
      <c r="I584" s="45" t="str">
        <f>IF(OR(G584="",H584="",U584=""),"",IFERROR(VLOOKUP(G584&amp;H584&amp;U584,※編集不可※選択項目!$K$3:$P$51,5,FALSE),"該当なし"))</f>
        <v/>
      </c>
      <c r="J584" s="203"/>
      <c r="K584" s="195"/>
      <c r="L584" s="45" t="str">
        <f t="shared" si="126"/>
        <v/>
      </c>
      <c r="M584" s="195"/>
      <c r="N584" s="195"/>
      <c r="O584" s="45"/>
      <c r="P584" s="45"/>
      <c r="Q584" s="45"/>
      <c r="R584" s="45"/>
      <c r="S584" s="46" t="str">
        <f t="shared" si="119"/>
        <v/>
      </c>
      <c r="T584" s="204"/>
      <c r="U584" s="205"/>
      <c r="V584" s="206"/>
      <c r="W584" s="205"/>
      <c r="X584" s="206"/>
      <c r="Y584" s="195"/>
      <c r="Z584" s="207"/>
      <c r="AA584" s="203"/>
      <c r="AB584" s="208"/>
      <c r="AC584" s="70"/>
      <c r="AD584" s="28" t="e">
        <f>INDEX(※編集不可※選択項目!$P$3:$P$51,MATCH(入力例!G584&amp;入力例!H584&amp;入力例!I584,※編集不可※選択項目!$Q$3:$Q$51,0))</f>
        <v>#N/A</v>
      </c>
      <c r="AE584" s="28" t="str">
        <f>IF(I584&lt;&gt;"該当なし","",
IF(G584&amp;H584=※編集不可※選択項目!$J$3,VLOOKUP(入力例!U584,※編集不可※選択項目!$N$2:$P$13,3,TRUE),
IF(G584&amp;H584=※編集不可※選択項目!$J$15,VLOOKUP(入力例!U584,※編集不可※選択項目!$N$14:$P$25,3,TRUE),
IF(G584&amp;H584=※編集不可※選択項目!$J$27,VLOOKUP(入力例!U584,※編集不可※選択項目!$N$26:$P$41,3,TRUE),
IF(G584&amp;H584=※編集不可※選択項目!$J$43,VLOOKUP(入力例!U584,※編集不可※選択項目!$N$42:$P$46,3,TRUE),
IF(G584&amp;H584=※編集不可※選択項目!$J$48,VLOOKUP(入力例!U584,※編集不可※選択項目!$N$48:$P$51,3,TRUE),""))))))</f>
        <v/>
      </c>
      <c r="AF584" s="29" t="e">
        <f>VLOOKUP(Y584&amp;G584&amp;H584,※編集不可※選択項目!U:V,2,FALSE)</f>
        <v>#N/A</v>
      </c>
      <c r="AG584" s="28" t="str">
        <f t="shared" si="120"/>
        <v/>
      </c>
      <c r="AH584" s="29" t="str">
        <f t="shared" si="113"/>
        <v/>
      </c>
      <c r="AI584" s="197"/>
      <c r="AJ584" s="197"/>
      <c r="AK584" s="198"/>
      <c r="AL584" s="152">
        <f t="shared" si="121"/>
        <v>0</v>
      </c>
      <c r="AM584" s="152">
        <f t="shared" si="122"/>
        <v>0</v>
      </c>
      <c r="AN584" s="152">
        <f t="shared" si="115"/>
        <v>0</v>
      </c>
      <c r="AO584" s="152" t="str">
        <f t="shared" si="123"/>
        <v/>
      </c>
      <c r="AP584" s="209">
        <f t="shared" si="124"/>
        <v>0</v>
      </c>
      <c r="AQ584" s="209">
        <f t="shared" si="125"/>
        <v>0</v>
      </c>
    </row>
    <row r="585" spans="1:43" s="29" customFormat="1" ht="25" customHeight="1">
      <c r="A585" s="201">
        <f t="shared" si="116"/>
        <v>574</v>
      </c>
      <c r="B585" s="49" t="str">
        <f t="shared" si="114"/>
        <v/>
      </c>
      <c r="C585" s="201"/>
      <c r="D585" s="45" t="str">
        <f t="shared" si="117"/>
        <v/>
      </c>
      <c r="E585" s="45" t="str">
        <f t="shared" si="118"/>
        <v/>
      </c>
      <c r="F585" s="195"/>
      <c r="G585" s="202"/>
      <c r="H585" s="195"/>
      <c r="I585" s="45" t="str">
        <f>IF(OR(G585="",H585="",U585=""),"",IFERROR(VLOOKUP(G585&amp;H585&amp;U585,※編集不可※選択項目!$K$3:$P$51,5,FALSE),"該当なし"))</f>
        <v/>
      </c>
      <c r="J585" s="203"/>
      <c r="K585" s="195"/>
      <c r="L585" s="45" t="str">
        <f t="shared" si="126"/>
        <v/>
      </c>
      <c r="M585" s="195"/>
      <c r="N585" s="195"/>
      <c r="O585" s="45"/>
      <c r="P585" s="45"/>
      <c r="Q585" s="45"/>
      <c r="R585" s="45"/>
      <c r="S585" s="46" t="str">
        <f t="shared" si="119"/>
        <v/>
      </c>
      <c r="T585" s="204"/>
      <c r="U585" s="205"/>
      <c r="V585" s="206"/>
      <c r="W585" s="205"/>
      <c r="X585" s="206"/>
      <c r="Y585" s="195"/>
      <c r="Z585" s="207"/>
      <c r="AA585" s="203"/>
      <c r="AB585" s="208"/>
      <c r="AC585" s="70"/>
      <c r="AD585" s="28" t="e">
        <f>INDEX(※編集不可※選択項目!$P$3:$P$51,MATCH(入力例!G585&amp;入力例!H585&amp;入力例!I585,※編集不可※選択項目!$Q$3:$Q$51,0))</f>
        <v>#N/A</v>
      </c>
      <c r="AE585" s="28" t="str">
        <f>IF(I585&lt;&gt;"該当なし","",
IF(G585&amp;H585=※編集不可※選択項目!$J$3,VLOOKUP(入力例!U585,※編集不可※選択項目!$N$2:$P$13,3,TRUE),
IF(G585&amp;H585=※編集不可※選択項目!$J$15,VLOOKUP(入力例!U585,※編集不可※選択項目!$N$14:$P$25,3,TRUE),
IF(G585&amp;H585=※編集不可※選択項目!$J$27,VLOOKUP(入力例!U585,※編集不可※選択項目!$N$26:$P$41,3,TRUE),
IF(G585&amp;H585=※編集不可※選択項目!$J$43,VLOOKUP(入力例!U585,※編集不可※選択項目!$N$42:$P$46,3,TRUE),
IF(G585&amp;H585=※編集不可※選択項目!$J$48,VLOOKUP(入力例!U585,※編集不可※選択項目!$N$48:$P$51,3,TRUE),""))))))</f>
        <v/>
      </c>
      <c r="AF585" s="29" t="e">
        <f>VLOOKUP(Y585&amp;G585&amp;H585,※編集不可※選択項目!U:V,2,FALSE)</f>
        <v>#N/A</v>
      </c>
      <c r="AG585" s="28" t="str">
        <f t="shared" si="120"/>
        <v/>
      </c>
      <c r="AH585" s="29" t="str">
        <f t="shared" si="113"/>
        <v/>
      </c>
      <c r="AI585" s="197"/>
      <c r="AJ585" s="197"/>
      <c r="AK585" s="198"/>
      <c r="AL585" s="152">
        <f t="shared" si="121"/>
        <v>0</v>
      </c>
      <c r="AM585" s="152">
        <f t="shared" si="122"/>
        <v>0</v>
      </c>
      <c r="AN585" s="152">
        <f t="shared" si="115"/>
        <v>0</v>
      </c>
      <c r="AO585" s="152" t="str">
        <f t="shared" si="123"/>
        <v/>
      </c>
      <c r="AP585" s="209">
        <f t="shared" si="124"/>
        <v>0</v>
      </c>
      <c r="AQ585" s="209">
        <f t="shared" si="125"/>
        <v>0</v>
      </c>
    </row>
    <row r="586" spans="1:43" s="29" customFormat="1" ht="25" customHeight="1">
      <c r="A586" s="201">
        <f t="shared" si="116"/>
        <v>575</v>
      </c>
      <c r="B586" s="49" t="str">
        <f t="shared" si="114"/>
        <v/>
      </c>
      <c r="C586" s="201"/>
      <c r="D586" s="45" t="str">
        <f t="shared" si="117"/>
        <v/>
      </c>
      <c r="E586" s="45" t="str">
        <f t="shared" si="118"/>
        <v/>
      </c>
      <c r="F586" s="195"/>
      <c r="G586" s="202"/>
      <c r="H586" s="195"/>
      <c r="I586" s="45" t="str">
        <f>IF(OR(G586="",H586="",U586=""),"",IFERROR(VLOOKUP(G586&amp;H586&amp;U586,※編集不可※選択項目!$K$3:$P$51,5,FALSE),"該当なし"))</f>
        <v/>
      </c>
      <c r="J586" s="203"/>
      <c r="K586" s="195"/>
      <c r="L586" s="45" t="str">
        <f t="shared" si="126"/>
        <v/>
      </c>
      <c r="M586" s="195"/>
      <c r="N586" s="195"/>
      <c r="O586" s="45"/>
      <c r="P586" s="45"/>
      <c r="Q586" s="45"/>
      <c r="R586" s="45"/>
      <c r="S586" s="46" t="str">
        <f t="shared" si="119"/>
        <v/>
      </c>
      <c r="T586" s="204"/>
      <c r="U586" s="205"/>
      <c r="V586" s="206"/>
      <c r="W586" s="205"/>
      <c r="X586" s="206"/>
      <c r="Y586" s="195"/>
      <c r="Z586" s="207"/>
      <c r="AA586" s="203"/>
      <c r="AB586" s="208"/>
      <c r="AC586" s="70"/>
      <c r="AD586" s="28" t="e">
        <f>INDEX(※編集不可※選択項目!$P$3:$P$51,MATCH(入力例!G586&amp;入力例!H586&amp;入力例!I586,※編集不可※選択項目!$Q$3:$Q$51,0))</f>
        <v>#N/A</v>
      </c>
      <c r="AE586" s="28" t="str">
        <f>IF(I586&lt;&gt;"該当なし","",
IF(G586&amp;H586=※編集不可※選択項目!$J$3,VLOOKUP(入力例!U586,※編集不可※選択項目!$N$2:$P$13,3,TRUE),
IF(G586&amp;H586=※編集不可※選択項目!$J$15,VLOOKUP(入力例!U586,※編集不可※選択項目!$N$14:$P$25,3,TRUE),
IF(G586&amp;H586=※編集不可※選択項目!$J$27,VLOOKUP(入力例!U586,※編集不可※選択項目!$N$26:$P$41,3,TRUE),
IF(G586&amp;H586=※編集不可※選択項目!$J$43,VLOOKUP(入力例!U586,※編集不可※選択項目!$N$42:$P$46,3,TRUE),
IF(G586&amp;H586=※編集不可※選択項目!$J$48,VLOOKUP(入力例!U586,※編集不可※選択項目!$N$48:$P$51,3,TRUE),""))))))</f>
        <v/>
      </c>
      <c r="AF586" s="29" t="e">
        <f>VLOOKUP(Y586&amp;G586&amp;H586,※編集不可※選択項目!U:V,2,FALSE)</f>
        <v>#N/A</v>
      </c>
      <c r="AG586" s="28" t="str">
        <f t="shared" si="120"/>
        <v/>
      </c>
      <c r="AH586" s="29" t="str">
        <f t="shared" si="113"/>
        <v/>
      </c>
      <c r="AI586" s="197"/>
      <c r="AJ586" s="197"/>
      <c r="AK586" s="198"/>
      <c r="AL586" s="152">
        <f t="shared" si="121"/>
        <v>0</v>
      </c>
      <c r="AM586" s="152">
        <f t="shared" si="122"/>
        <v>0</v>
      </c>
      <c r="AN586" s="152">
        <f t="shared" si="115"/>
        <v>0</v>
      </c>
      <c r="AO586" s="152" t="str">
        <f t="shared" si="123"/>
        <v/>
      </c>
      <c r="AP586" s="209">
        <f t="shared" si="124"/>
        <v>0</v>
      </c>
      <c r="AQ586" s="209">
        <f t="shared" si="125"/>
        <v>0</v>
      </c>
    </row>
    <row r="587" spans="1:43" s="29" customFormat="1" ht="25" customHeight="1">
      <c r="A587" s="201">
        <f t="shared" si="116"/>
        <v>576</v>
      </c>
      <c r="B587" s="49" t="str">
        <f t="shared" si="114"/>
        <v/>
      </c>
      <c r="C587" s="201"/>
      <c r="D587" s="45" t="str">
        <f t="shared" si="117"/>
        <v/>
      </c>
      <c r="E587" s="45" t="str">
        <f t="shared" si="118"/>
        <v/>
      </c>
      <c r="F587" s="195"/>
      <c r="G587" s="202"/>
      <c r="H587" s="195"/>
      <c r="I587" s="45" t="str">
        <f>IF(OR(G587="",H587="",U587=""),"",IFERROR(VLOOKUP(G587&amp;H587&amp;U587,※編集不可※選択項目!$K$3:$P$51,5,FALSE),"該当なし"))</f>
        <v/>
      </c>
      <c r="J587" s="203"/>
      <c r="K587" s="195"/>
      <c r="L587" s="45" t="str">
        <f t="shared" si="126"/>
        <v/>
      </c>
      <c r="M587" s="195"/>
      <c r="N587" s="195"/>
      <c r="O587" s="45"/>
      <c r="P587" s="45"/>
      <c r="Q587" s="45"/>
      <c r="R587" s="45"/>
      <c r="S587" s="46" t="str">
        <f t="shared" si="119"/>
        <v/>
      </c>
      <c r="T587" s="204"/>
      <c r="U587" s="205"/>
      <c r="V587" s="206"/>
      <c r="W587" s="205"/>
      <c r="X587" s="206"/>
      <c r="Y587" s="195"/>
      <c r="Z587" s="207"/>
      <c r="AA587" s="203"/>
      <c r="AB587" s="208"/>
      <c r="AC587" s="70"/>
      <c r="AD587" s="28" t="e">
        <f>INDEX(※編集不可※選択項目!$P$3:$P$51,MATCH(入力例!G587&amp;入力例!H587&amp;入力例!I587,※編集不可※選択項目!$Q$3:$Q$51,0))</f>
        <v>#N/A</v>
      </c>
      <c r="AE587" s="28" t="str">
        <f>IF(I587&lt;&gt;"該当なし","",
IF(G587&amp;H587=※編集不可※選択項目!$J$3,VLOOKUP(入力例!U587,※編集不可※選択項目!$N$2:$P$13,3,TRUE),
IF(G587&amp;H587=※編集不可※選択項目!$J$15,VLOOKUP(入力例!U587,※編集不可※選択項目!$N$14:$P$25,3,TRUE),
IF(G587&amp;H587=※編集不可※選択項目!$J$27,VLOOKUP(入力例!U587,※編集不可※選択項目!$N$26:$P$41,3,TRUE),
IF(G587&amp;H587=※編集不可※選択項目!$J$43,VLOOKUP(入力例!U587,※編集不可※選択項目!$N$42:$P$46,3,TRUE),
IF(G587&amp;H587=※編集不可※選択項目!$J$48,VLOOKUP(入力例!U587,※編集不可※選択項目!$N$48:$P$51,3,TRUE),""))))))</f>
        <v/>
      </c>
      <c r="AF587" s="29" t="e">
        <f>VLOOKUP(Y587&amp;G587&amp;H587,※編集不可※選択項目!U:V,2,FALSE)</f>
        <v>#N/A</v>
      </c>
      <c r="AG587" s="28" t="str">
        <f t="shared" si="120"/>
        <v/>
      </c>
      <c r="AH587" s="29" t="str">
        <f t="shared" ref="AH587:AH650" si="127">IF(K587="","","（"&amp;K587&amp;"）")</f>
        <v/>
      </c>
      <c r="AI587" s="197"/>
      <c r="AJ587" s="197"/>
      <c r="AK587" s="198"/>
      <c r="AL587" s="152">
        <f t="shared" si="121"/>
        <v>0</v>
      </c>
      <c r="AM587" s="152">
        <f t="shared" si="122"/>
        <v>0</v>
      </c>
      <c r="AN587" s="152">
        <f t="shared" si="115"/>
        <v>0</v>
      </c>
      <c r="AO587" s="152" t="str">
        <f t="shared" si="123"/>
        <v/>
      </c>
      <c r="AP587" s="209">
        <f t="shared" si="124"/>
        <v>0</v>
      </c>
      <c r="AQ587" s="209">
        <f t="shared" si="125"/>
        <v>0</v>
      </c>
    </row>
    <row r="588" spans="1:43" s="29" customFormat="1" ht="25" customHeight="1">
      <c r="A588" s="201">
        <f t="shared" si="116"/>
        <v>577</v>
      </c>
      <c r="B588" s="49" t="str">
        <f t="shared" ref="B588:B651" si="128">IF($C588="","","高効率空調")</f>
        <v/>
      </c>
      <c r="C588" s="201"/>
      <c r="D588" s="45" t="str">
        <f t="shared" si="117"/>
        <v/>
      </c>
      <c r="E588" s="45" t="str">
        <f t="shared" si="118"/>
        <v/>
      </c>
      <c r="F588" s="195"/>
      <c r="G588" s="202"/>
      <c r="H588" s="195"/>
      <c r="I588" s="45" t="str">
        <f>IF(OR(G588="",H588="",U588=""),"",IFERROR(VLOOKUP(G588&amp;H588&amp;U588,※編集不可※選択項目!$K$3:$P$51,5,FALSE),"該当なし"))</f>
        <v/>
      </c>
      <c r="J588" s="203"/>
      <c r="K588" s="195"/>
      <c r="L588" s="45" t="str">
        <f t="shared" si="126"/>
        <v/>
      </c>
      <c r="M588" s="195"/>
      <c r="N588" s="195"/>
      <c r="O588" s="45"/>
      <c r="P588" s="45"/>
      <c r="Q588" s="45"/>
      <c r="R588" s="45"/>
      <c r="S588" s="46" t="str">
        <f t="shared" si="119"/>
        <v/>
      </c>
      <c r="T588" s="204"/>
      <c r="U588" s="205"/>
      <c r="V588" s="206"/>
      <c r="W588" s="205"/>
      <c r="X588" s="206"/>
      <c r="Y588" s="195"/>
      <c r="Z588" s="207"/>
      <c r="AA588" s="203"/>
      <c r="AB588" s="208"/>
      <c r="AC588" s="70"/>
      <c r="AD588" s="28" t="e">
        <f>INDEX(※編集不可※選択項目!$P$3:$P$51,MATCH(入力例!G588&amp;入力例!H588&amp;入力例!I588,※編集不可※選択項目!$Q$3:$Q$51,0))</f>
        <v>#N/A</v>
      </c>
      <c r="AE588" s="28" t="str">
        <f>IF(I588&lt;&gt;"該当なし","",
IF(G588&amp;H588=※編集不可※選択項目!$J$3,VLOOKUP(入力例!U588,※編集不可※選択項目!$N$2:$P$13,3,TRUE),
IF(G588&amp;H588=※編集不可※選択項目!$J$15,VLOOKUP(入力例!U588,※編集不可※選択項目!$N$14:$P$25,3,TRUE),
IF(G588&amp;H588=※編集不可※選択項目!$J$27,VLOOKUP(入力例!U588,※編集不可※選択項目!$N$26:$P$41,3,TRUE),
IF(G588&amp;H588=※編集不可※選択項目!$J$43,VLOOKUP(入力例!U588,※編集不可※選択項目!$N$42:$P$46,3,TRUE),
IF(G588&amp;H588=※編集不可※選択項目!$J$48,VLOOKUP(入力例!U588,※編集不可※選択項目!$N$48:$P$51,3,TRUE),""))))))</f>
        <v/>
      </c>
      <c r="AF588" s="29" t="e">
        <f>VLOOKUP(Y588&amp;G588&amp;H588,※編集不可※選択項目!U:V,2,FALSE)</f>
        <v>#N/A</v>
      </c>
      <c r="AG588" s="28" t="str">
        <f t="shared" si="120"/>
        <v/>
      </c>
      <c r="AH588" s="29" t="str">
        <f t="shared" si="127"/>
        <v/>
      </c>
      <c r="AI588" s="197"/>
      <c r="AJ588" s="197"/>
      <c r="AK588" s="198"/>
      <c r="AL588" s="152">
        <f t="shared" si="121"/>
        <v>0</v>
      </c>
      <c r="AM588" s="152">
        <f t="shared" si="122"/>
        <v>0</v>
      </c>
      <c r="AN588" s="152">
        <f t="shared" ref="AN588:AN651" si="129">IF(AND($J588&lt;&gt;"",COUNTIF($J588,"*■*")&gt;0,$AA588=""),1,0)</f>
        <v>0</v>
      </c>
      <c r="AO588" s="152" t="str">
        <f t="shared" si="123"/>
        <v/>
      </c>
      <c r="AP588" s="209">
        <f t="shared" si="124"/>
        <v>0</v>
      </c>
      <c r="AQ588" s="209">
        <f t="shared" si="125"/>
        <v>0</v>
      </c>
    </row>
    <row r="589" spans="1:43" s="29" customFormat="1" ht="25" customHeight="1">
      <c r="A589" s="201">
        <f t="shared" ref="A589:A652" si="130">ROW()-11</f>
        <v>578</v>
      </c>
      <c r="B589" s="49" t="str">
        <f t="shared" si="128"/>
        <v/>
      </c>
      <c r="C589" s="201"/>
      <c r="D589" s="45" t="str">
        <f t="shared" ref="D589:D652" si="131">IF($B589&lt;&gt;"",$C$2,"")</f>
        <v/>
      </c>
      <c r="E589" s="45" t="str">
        <f t="shared" ref="E589:E652" si="132">IF($B589&lt;&gt;"",$F$2,"")</f>
        <v/>
      </c>
      <c r="F589" s="195"/>
      <c r="G589" s="202"/>
      <c r="H589" s="195"/>
      <c r="I589" s="45" t="str">
        <f>IF(OR(G589="",H589="",U589=""),"",IFERROR(VLOOKUP(G589&amp;H589&amp;U589,※編集不可※選択項目!$K$3:$P$51,5,FALSE),"該当なし"))</f>
        <v/>
      </c>
      <c r="J589" s="203"/>
      <c r="K589" s="195"/>
      <c r="L589" s="45" t="str">
        <f t="shared" si="126"/>
        <v/>
      </c>
      <c r="M589" s="195"/>
      <c r="N589" s="195"/>
      <c r="O589" s="45"/>
      <c r="P589" s="45"/>
      <c r="Q589" s="45"/>
      <c r="R589" s="45"/>
      <c r="S589" s="46" t="str">
        <f t="shared" ref="S589:S652" si="133">IF($M589="連結","連結前のすべての室外機が、基準を満たしていること",IF(U589="","",AG589))</f>
        <v/>
      </c>
      <c r="T589" s="204"/>
      <c r="U589" s="205"/>
      <c r="V589" s="206"/>
      <c r="W589" s="205"/>
      <c r="X589" s="206"/>
      <c r="Y589" s="195"/>
      <c r="Z589" s="207"/>
      <c r="AA589" s="203"/>
      <c r="AB589" s="208"/>
      <c r="AC589" s="70"/>
      <c r="AD589" s="28" t="e">
        <f>INDEX(※編集不可※選択項目!$P$3:$P$51,MATCH(入力例!G589&amp;入力例!H589&amp;入力例!I589,※編集不可※選択項目!$Q$3:$Q$51,0))</f>
        <v>#N/A</v>
      </c>
      <c r="AE589" s="28" t="str">
        <f>IF(I589&lt;&gt;"該当なし","",
IF(G589&amp;H589=※編集不可※選択項目!$J$3,VLOOKUP(入力例!U589,※編集不可※選択項目!$N$2:$P$13,3,TRUE),
IF(G589&amp;H589=※編集不可※選択項目!$J$15,VLOOKUP(入力例!U589,※編集不可※選択項目!$N$14:$P$25,3,TRUE),
IF(G589&amp;H589=※編集不可※選択項目!$J$27,VLOOKUP(入力例!U589,※編集不可※選択項目!$N$26:$P$41,3,TRUE),
IF(G589&amp;H589=※編集不可※選択項目!$J$43,VLOOKUP(入力例!U589,※編集不可※選択項目!$N$42:$P$46,3,TRUE),
IF(G589&amp;H589=※編集不可※選択項目!$J$48,VLOOKUP(入力例!U589,※編集不可※選択項目!$N$48:$P$51,3,TRUE),""))))))</f>
        <v/>
      </c>
      <c r="AF589" s="29" t="e">
        <f>VLOOKUP(Y589&amp;G589&amp;H589,※編集不可※選択項目!U:V,2,FALSE)</f>
        <v>#N/A</v>
      </c>
      <c r="AG589" s="28" t="str">
        <f t="shared" ref="AG589:AG652" si="134">IF(I589="該当なし",_xlfn.IFNA(ROUNDDOWN(AE589*AF589,1),""),_xlfn.IFNA(ROUNDDOWN(AD589*AF589,1),""))</f>
        <v/>
      </c>
      <c r="AH589" s="29" t="str">
        <f t="shared" si="127"/>
        <v/>
      </c>
      <c r="AI589" s="197"/>
      <c r="AJ589" s="197"/>
      <c r="AK589" s="198"/>
      <c r="AL589" s="152">
        <f t="shared" ref="AL589:AL652" si="135">IF(AND(($C589&lt;&gt;""),(OR($C$2="",$F$2="",$G$3="",F589="",G589="",H589="",J589="",M589="",N589="",T589="",U589="",V589="",W589="",X589="",Y589=""))),1,0)</f>
        <v>0</v>
      </c>
      <c r="AM589" s="152">
        <f t="shared" ref="AM589:AM652" si="136">IF(AND(M589="連結",N589=""),1,0)</f>
        <v>0</v>
      </c>
      <c r="AN589" s="152">
        <f t="shared" si="129"/>
        <v>0</v>
      </c>
      <c r="AO589" s="152" t="str">
        <f t="shared" ref="AO589:AO652" si="137">IF(L589="","",TEXT(L589,"G/標準"))</f>
        <v/>
      </c>
      <c r="AP589" s="209">
        <f t="shared" ref="AP589:AP652" si="138">IF(AO589="",0,COUNTIF($AO$12:$AO$1048576,AO589))</f>
        <v>0</v>
      </c>
      <c r="AQ589" s="209">
        <f t="shared" ref="AQ589:AQ652" si="139">IF(AND($T589&lt;&gt;"",$T589&lt;$S589),1,0)</f>
        <v>0</v>
      </c>
    </row>
    <row r="590" spans="1:43" s="29" customFormat="1" ht="25" customHeight="1">
      <c r="A590" s="201">
        <f t="shared" si="130"/>
        <v>579</v>
      </c>
      <c r="B590" s="49" t="str">
        <f t="shared" si="128"/>
        <v/>
      </c>
      <c r="C590" s="201"/>
      <c r="D590" s="45" t="str">
        <f t="shared" si="131"/>
        <v/>
      </c>
      <c r="E590" s="45" t="str">
        <f t="shared" si="132"/>
        <v/>
      </c>
      <c r="F590" s="195"/>
      <c r="G590" s="202"/>
      <c r="H590" s="195"/>
      <c r="I590" s="45" t="str">
        <f>IF(OR(G590="",H590="",U590=""),"",IFERROR(VLOOKUP(G590&amp;H590&amp;U590,※編集不可※選択項目!$K$3:$P$51,5,FALSE),"該当なし"))</f>
        <v/>
      </c>
      <c r="J590" s="203"/>
      <c r="K590" s="195"/>
      <c r="L590" s="45" t="str">
        <f t="shared" si="126"/>
        <v/>
      </c>
      <c r="M590" s="195"/>
      <c r="N590" s="195"/>
      <c r="O590" s="45"/>
      <c r="P590" s="45"/>
      <c r="Q590" s="45"/>
      <c r="R590" s="45"/>
      <c r="S590" s="46" t="str">
        <f t="shared" si="133"/>
        <v/>
      </c>
      <c r="T590" s="204"/>
      <c r="U590" s="205"/>
      <c r="V590" s="206"/>
      <c r="W590" s="205"/>
      <c r="X590" s="206"/>
      <c r="Y590" s="195"/>
      <c r="Z590" s="207"/>
      <c r="AA590" s="203"/>
      <c r="AB590" s="208"/>
      <c r="AC590" s="70"/>
      <c r="AD590" s="28" t="e">
        <f>INDEX(※編集不可※選択項目!$P$3:$P$51,MATCH(入力例!G590&amp;入力例!H590&amp;入力例!I590,※編集不可※選択項目!$Q$3:$Q$51,0))</f>
        <v>#N/A</v>
      </c>
      <c r="AE590" s="28" t="str">
        <f>IF(I590&lt;&gt;"該当なし","",
IF(G590&amp;H590=※編集不可※選択項目!$J$3,VLOOKUP(入力例!U590,※編集不可※選択項目!$N$2:$P$13,3,TRUE),
IF(G590&amp;H590=※編集不可※選択項目!$J$15,VLOOKUP(入力例!U590,※編集不可※選択項目!$N$14:$P$25,3,TRUE),
IF(G590&amp;H590=※編集不可※選択項目!$J$27,VLOOKUP(入力例!U590,※編集不可※選択項目!$N$26:$P$41,3,TRUE),
IF(G590&amp;H590=※編集不可※選択項目!$J$43,VLOOKUP(入力例!U590,※編集不可※選択項目!$N$42:$P$46,3,TRUE),
IF(G590&amp;H590=※編集不可※選択項目!$J$48,VLOOKUP(入力例!U590,※編集不可※選択項目!$N$48:$P$51,3,TRUE),""))))))</f>
        <v/>
      </c>
      <c r="AF590" s="29" t="e">
        <f>VLOOKUP(Y590&amp;G590&amp;H590,※編集不可※選択項目!U:V,2,FALSE)</f>
        <v>#N/A</v>
      </c>
      <c r="AG590" s="28" t="str">
        <f t="shared" si="134"/>
        <v/>
      </c>
      <c r="AH590" s="29" t="str">
        <f t="shared" si="127"/>
        <v/>
      </c>
      <c r="AI590" s="197"/>
      <c r="AJ590" s="197"/>
      <c r="AK590" s="198"/>
      <c r="AL590" s="152">
        <f t="shared" si="135"/>
        <v>0</v>
      </c>
      <c r="AM590" s="152">
        <f t="shared" si="136"/>
        <v>0</v>
      </c>
      <c r="AN590" s="152">
        <f t="shared" si="129"/>
        <v>0</v>
      </c>
      <c r="AO590" s="152" t="str">
        <f t="shared" si="137"/>
        <v/>
      </c>
      <c r="AP590" s="209">
        <f t="shared" si="138"/>
        <v>0</v>
      </c>
      <c r="AQ590" s="209">
        <f t="shared" si="139"/>
        <v>0</v>
      </c>
    </row>
    <row r="591" spans="1:43" s="29" customFormat="1" ht="25" customHeight="1">
      <c r="A591" s="201">
        <f t="shared" si="130"/>
        <v>580</v>
      </c>
      <c r="B591" s="49" t="str">
        <f t="shared" si="128"/>
        <v/>
      </c>
      <c r="C591" s="201"/>
      <c r="D591" s="45" t="str">
        <f t="shared" si="131"/>
        <v/>
      </c>
      <c r="E591" s="45" t="str">
        <f t="shared" si="132"/>
        <v/>
      </c>
      <c r="F591" s="195"/>
      <c r="G591" s="202"/>
      <c r="H591" s="195"/>
      <c r="I591" s="45" t="str">
        <f>IF(OR(G591="",H591="",U591=""),"",IFERROR(VLOOKUP(G591&amp;H591&amp;U591,※編集不可※選択項目!$K$3:$P$51,5,FALSE),"該当なし"))</f>
        <v/>
      </c>
      <c r="J591" s="203"/>
      <c r="K591" s="195"/>
      <c r="L591" s="45" t="str">
        <f t="shared" si="126"/>
        <v/>
      </c>
      <c r="M591" s="195"/>
      <c r="N591" s="195"/>
      <c r="O591" s="45"/>
      <c r="P591" s="45"/>
      <c r="Q591" s="45"/>
      <c r="R591" s="45"/>
      <c r="S591" s="46" t="str">
        <f t="shared" si="133"/>
        <v/>
      </c>
      <c r="T591" s="204"/>
      <c r="U591" s="205"/>
      <c r="V591" s="206"/>
      <c r="W591" s="205"/>
      <c r="X591" s="206"/>
      <c r="Y591" s="195"/>
      <c r="Z591" s="207"/>
      <c r="AA591" s="203"/>
      <c r="AB591" s="208"/>
      <c r="AC591" s="70"/>
      <c r="AD591" s="28" t="e">
        <f>INDEX(※編集不可※選択項目!$P$3:$P$51,MATCH(入力例!G591&amp;入力例!H591&amp;入力例!I591,※編集不可※選択項目!$Q$3:$Q$51,0))</f>
        <v>#N/A</v>
      </c>
      <c r="AE591" s="28" t="str">
        <f>IF(I591&lt;&gt;"該当なし","",
IF(G591&amp;H591=※編集不可※選択項目!$J$3,VLOOKUP(入力例!U591,※編集不可※選択項目!$N$2:$P$13,3,TRUE),
IF(G591&amp;H591=※編集不可※選択項目!$J$15,VLOOKUP(入力例!U591,※編集不可※選択項目!$N$14:$P$25,3,TRUE),
IF(G591&amp;H591=※編集不可※選択項目!$J$27,VLOOKUP(入力例!U591,※編集不可※選択項目!$N$26:$P$41,3,TRUE),
IF(G591&amp;H591=※編集不可※選択項目!$J$43,VLOOKUP(入力例!U591,※編集不可※選択項目!$N$42:$P$46,3,TRUE),
IF(G591&amp;H591=※編集不可※選択項目!$J$48,VLOOKUP(入力例!U591,※編集不可※選択項目!$N$48:$P$51,3,TRUE),""))))))</f>
        <v/>
      </c>
      <c r="AF591" s="29" t="e">
        <f>VLOOKUP(Y591&amp;G591&amp;H591,※編集不可※選択項目!U:V,2,FALSE)</f>
        <v>#N/A</v>
      </c>
      <c r="AG591" s="28" t="str">
        <f t="shared" si="134"/>
        <v/>
      </c>
      <c r="AH591" s="29" t="str">
        <f t="shared" si="127"/>
        <v/>
      </c>
      <c r="AI591" s="197"/>
      <c r="AJ591" s="197"/>
      <c r="AK591" s="198"/>
      <c r="AL591" s="152">
        <f t="shared" si="135"/>
        <v>0</v>
      </c>
      <c r="AM591" s="152">
        <f t="shared" si="136"/>
        <v>0</v>
      </c>
      <c r="AN591" s="152">
        <f t="shared" si="129"/>
        <v>0</v>
      </c>
      <c r="AO591" s="152" t="str">
        <f t="shared" si="137"/>
        <v/>
      </c>
      <c r="AP591" s="209">
        <f t="shared" si="138"/>
        <v>0</v>
      </c>
      <c r="AQ591" s="209">
        <f t="shared" si="139"/>
        <v>0</v>
      </c>
    </row>
    <row r="592" spans="1:43" s="29" customFormat="1" ht="25" customHeight="1">
      <c r="A592" s="201">
        <f t="shared" si="130"/>
        <v>581</v>
      </c>
      <c r="B592" s="49" t="str">
        <f t="shared" si="128"/>
        <v/>
      </c>
      <c r="C592" s="201"/>
      <c r="D592" s="45" t="str">
        <f t="shared" si="131"/>
        <v/>
      </c>
      <c r="E592" s="45" t="str">
        <f t="shared" si="132"/>
        <v/>
      </c>
      <c r="F592" s="195"/>
      <c r="G592" s="202"/>
      <c r="H592" s="195"/>
      <c r="I592" s="45" t="str">
        <f>IF(OR(G592="",H592="",U592=""),"",IFERROR(VLOOKUP(G592&amp;H592&amp;U592,※編集不可※選択項目!$K$3:$P$51,5,FALSE),"該当なし"))</f>
        <v/>
      </c>
      <c r="J592" s="203"/>
      <c r="K592" s="195"/>
      <c r="L592" s="45" t="str">
        <f t="shared" si="126"/>
        <v/>
      </c>
      <c r="M592" s="195"/>
      <c r="N592" s="195"/>
      <c r="O592" s="45"/>
      <c r="P592" s="45"/>
      <c r="Q592" s="45"/>
      <c r="R592" s="45"/>
      <c r="S592" s="46" t="str">
        <f t="shared" si="133"/>
        <v/>
      </c>
      <c r="T592" s="204"/>
      <c r="U592" s="205"/>
      <c r="V592" s="206"/>
      <c r="W592" s="205"/>
      <c r="X592" s="206"/>
      <c r="Y592" s="195"/>
      <c r="Z592" s="207"/>
      <c r="AA592" s="203"/>
      <c r="AB592" s="208"/>
      <c r="AC592" s="70"/>
      <c r="AD592" s="28" t="e">
        <f>INDEX(※編集不可※選択項目!$P$3:$P$51,MATCH(入力例!G592&amp;入力例!H592&amp;入力例!I592,※編集不可※選択項目!$Q$3:$Q$51,0))</f>
        <v>#N/A</v>
      </c>
      <c r="AE592" s="28" t="str">
        <f>IF(I592&lt;&gt;"該当なし","",
IF(G592&amp;H592=※編集不可※選択項目!$J$3,VLOOKUP(入力例!U592,※編集不可※選択項目!$N$2:$P$13,3,TRUE),
IF(G592&amp;H592=※編集不可※選択項目!$J$15,VLOOKUP(入力例!U592,※編集不可※選択項目!$N$14:$P$25,3,TRUE),
IF(G592&amp;H592=※編集不可※選択項目!$J$27,VLOOKUP(入力例!U592,※編集不可※選択項目!$N$26:$P$41,3,TRUE),
IF(G592&amp;H592=※編集不可※選択項目!$J$43,VLOOKUP(入力例!U592,※編集不可※選択項目!$N$42:$P$46,3,TRUE),
IF(G592&amp;H592=※編集不可※選択項目!$J$48,VLOOKUP(入力例!U592,※編集不可※選択項目!$N$48:$P$51,3,TRUE),""))))))</f>
        <v/>
      </c>
      <c r="AF592" s="29" t="e">
        <f>VLOOKUP(Y592&amp;G592&amp;H592,※編集不可※選択項目!U:V,2,FALSE)</f>
        <v>#N/A</v>
      </c>
      <c r="AG592" s="28" t="str">
        <f t="shared" si="134"/>
        <v/>
      </c>
      <c r="AH592" s="29" t="str">
        <f t="shared" si="127"/>
        <v/>
      </c>
      <c r="AI592" s="197"/>
      <c r="AJ592" s="197"/>
      <c r="AK592" s="198"/>
      <c r="AL592" s="152">
        <f t="shared" si="135"/>
        <v>0</v>
      </c>
      <c r="AM592" s="152">
        <f t="shared" si="136"/>
        <v>0</v>
      </c>
      <c r="AN592" s="152">
        <f t="shared" si="129"/>
        <v>0</v>
      </c>
      <c r="AO592" s="152" t="str">
        <f t="shared" si="137"/>
        <v/>
      </c>
      <c r="AP592" s="209">
        <f t="shared" si="138"/>
        <v>0</v>
      </c>
      <c r="AQ592" s="209">
        <f t="shared" si="139"/>
        <v>0</v>
      </c>
    </row>
    <row r="593" spans="1:43" s="29" customFormat="1" ht="25" customHeight="1">
      <c r="A593" s="201">
        <f t="shared" si="130"/>
        <v>582</v>
      </c>
      <c r="B593" s="49" t="str">
        <f t="shared" si="128"/>
        <v/>
      </c>
      <c r="C593" s="201"/>
      <c r="D593" s="45" t="str">
        <f t="shared" si="131"/>
        <v/>
      </c>
      <c r="E593" s="45" t="str">
        <f t="shared" si="132"/>
        <v/>
      </c>
      <c r="F593" s="195"/>
      <c r="G593" s="202"/>
      <c r="H593" s="195"/>
      <c r="I593" s="45" t="str">
        <f>IF(OR(G593="",H593="",U593=""),"",IFERROR(VLOOKUP(G593&amp;H593&amp;U593,※編集不可※選択項目!$K$3:$P$51,5,FALSE),"該当なし"))</f>
        <v/>
      </c>
      <c r="J593" s="203"/>
      <c r="K593" s="195"/>
      <c r="L593" s="45" t="str">
        <f t="shared" ref="L593:L656" si="140">IF(J593="","",J593&amp;"（"&amp;K593&amp;"）")</f>
        <v/>
      </c>
      <c r="M593" s="195"/>
      <c r="N593" s="195"/>
      <c r="O593" s="45"/>
      <c r="P593" s="45"/>
      <c r="Q593" s="45"/>
      <c r="R593" s="45"/>
      <c r="S593" s="46" t="str">
        <f t="shared" si="133"/>
        <v/>
      </c>
      <c r="T593" s="204"/>
      <c r="U593" s="205"/>
      <c r="V593" s="206"/>
      <c r="W593" s="205"/>
      <c r="X593" s="206"/>
      <c r="Y593" s="195"/>
      <c r="Z593" s="207"/>
      <c r="AA593" s="203"/>
      <c r="AB593" s="208"/>
      <c r="AC593" s="70"/>
      <c r="AD593" s="28" t="e">
        <f>INDEX(※編集不可※選択項目!$P$3:$P$51,MATCH(入力例!G593&amp;入力例!H593&amp;入力例!I593,※編集不可※選択項目!$Q$3:$Q$51,0))</f>
        <v>#N/A</v>
      </c>
      <c r="AE593" s="28" t="str">
        <f>IF(I593&lt;&gt;"該当なし","",
IF(G593&amp;H593=※編集不可※選択項目!$J$3,VLOOKUP(入力例!U593,※編集不可※選択項目!$N$2:$P$13,3,TRUE),
IF(G593&amp;H593=※編集不可※選択項目!$J$15,VLOOKUP(入力例!U593,※編集不可※選択項目!$N$14:$P$25,3,TRUE),
IF(G593&amp;H593=※編集不可※選択項目!$J$27,VLOOKUP(入力例!U593,※編集不可※選択項目!$N$26:$P$41,3,TRUE),
IF(G593&amp;H593=※編集不可※選択項目!$J$43,VLOOKUP(入力例!U593,※編集不可※選択項目!$N$42:$P$46,3,TRUE),
IF(G593&amp;H593=※編集不可※選択項目!$J$48,VLOOKUP(入力例!U593,※編集不可※選択項目!$N$48:$P$51,3,TRUE),""))))))</f>
        <v/>
      </c>
      <c r="AF593" s="29" t="e">
        <f>VLOOKUP(Y593&amp;G593&amp;H593,※編集不可※選択項目!U:V,2,FALSE)</f>
        <v>#N/A</v>
      </c>
      <c r="AG593" s="28" t="str">
        <f t="shared" si="134"/>
        <v/>
      </c>
      <c r="AH593" s="29" t="str">
        <f t="shared" si="127"/>
        <v/>
      </c>
      <c r="AI593" s="197"/>
      <c r="AJ593" s="197"/>
      <c r="AK593" s="198"/>
      <c r="AL593" s="152">
        <f t="shared" si="135"/>
        <v>0</v>
      </c>
      <c r="AM593" s="152">
        <f t="shared" si="136"/>
        <v>0</v>
      </c>
      <c r="AN593" s="152">
        <f t="shared" si="129"/>
        <v>0</v>
      </c>
      <c r="AO593" s="152" t="str">
        <f t="shared" si="137"/>
        <v/>
      </c>
      <c r="AP593" s="209">
        <f t="shared" si="138"/>
        <v>0</v>
      </c>
      <c r="AQ593" s="209">
        <f t="shared" si="139"/>
        <v>0</v>
      </c>
    </row>
    <row r="594" spans="1:43" s="29" customFormat="1" ht="25" customHeight="1">
      <c r="A594" s="201">
        <f t="shared" si="130"/>
        <v>583</v>
      </c>
      <c r="B594" s="49" t="str">
        <f t="shared" si="128"/>
        <v/>
      </c>
      <c r="C594" s="201"/>
      <c r="D594" s="45" t="str">
        <f t="shared" si="131"/>
        <v/>
      </c>
      <c r="E594" s="45" t="str">
        <f t="shared" si="132"/>
        <v/>
      </c>
      <c r="F594" s="195"/>
      <c r="G594" s="202"/>
      <c r="H594" s="195"/>
      <c r="I594" s="45" t="str">
        <f>IF(OR(G594="",H594="",U594=""),"",IFERROR(VLOOKUP(G594&amp;H594&amp;U594,※編集不可※選択項目!$K$3:$P$51,5,FALSE),"該当なし"))</f>
        <v/>
      </c>
      <c r="J594" s="203"/>
      <c r="K594" s="195"/>
      <c r="L594" s="45" t="str">
        <f t="shared" si="140"/>
        <v/>
      </c>
      <c r="M594" s="195"/>
      <c r="N594" s="195"/>
      <c r="O594" s="45"/>
      <c r="P594" s="45"/>
      <c r="Q594" s="45"/>
      <c r="R594" s="45"/>
      <c r="S594" s="46" t="str">
        <f t="shared" si="133"/>
        <v/>
      </c>
      <c r="T594" s="204"/>
      <c r="U594" s="205"/>
      <c r="V594" s="206"/>
      <c r="W594" s="205"/>
      <c r="X594" s="206"/>
      <c r="Y594" s="195"/>
      <c r="Z594" s="207"/>
      <c r="AA594" s="203"/>
      <c r="AB594" s="208"/>
      <c r="AC594" s="70"/>
      <c r="AD594" s="28" t="e">
        <f>INDEX(※編集不可※選択項目!$P$3:$P$51,MATCH(入力例!G594&amp;入力例!H594&amp;入力例!I594,※編集不可※選択項目!$Q$3:$Q$51,0))</f>
        <v>#N/A</v>
      </c>
      <c r="AE594" s="28" t="str">
        <f>IF(I594&lt;&gt;"該当なし","",
IF(G594&amp;H594=※編集不可※選択項目!$J$3,VLOOKUP(入力例!U594,※編集不可※選択項目!$N$2:$P$13,3,TRUE),
IF(G594&amp;H594=※編集不可※選択項目!$J$15,VLOOKUP(入力例!U594,※編集不可※選択項目!$N$14:$P$25,3,TRUE),
IF(G594&amp;H594=※編集不可※選択項目!$J$27,VLOOKUP(入力例!U594,※編集不可※選択項目!$N$26:$P$41,3,TRUE),
IF(G594&amp;H594=※編集不可※選択項目!$J$43,VLOOKUP(入力例!U594,※編集不可※選択項目!$N$42:$P$46,3,TRUE),
IF(G594&amp;H594=※編集不可※選択項目!$J$48,VLOOKUP(入力例!U594,※編集不可※選択項目!$N$48:$P$51,3,TRUE),""))))))</f>
        <v/>
      </c>
      <c r="AF594" s="29" t="e">
        <f>VLOOKUP(Y594&amp;G594&amp;H594,※編集不可※選択項目!U:V,2,FALSE)</f>
        <v>#N/A</v>
      </c>
      <c r="AG594" s="28" t="str">
        <f t="shared" si="134"/>
        <v/>
      </c>
      <c r="AH594" s="29" t="str">
        <f t="shared" si="127"/>
        <v/>
      </c>
      <c r="AI594" s="197"/>
      <c r="AJ594" s="197"/>
      <c r="AK594" s="198"/>
      <c r="AL594" s="152">
        <f t="shared" si="135"/>
        <v>0</v>
      </c>
      <c r="AM594" s="152">
        <f t="shared" si="136"/>
        <v>0</v>
      </c>
      <c r="AN594" s="152">
        <f t="shared" si="129"/>
        <v>0</v>
      </c>
      <c r="AO594" s="152" t="str">
        <f t="shared" si="137"/>
        <v/>
      </c>
      <c r="AP594" s="209">
        <f t="shared" si="138"/>
        <v>0</v>
      </c>
      <c r="AQ594" s="209">
        <f t="shared" si="139"/>
        <v>0</v>
      </c>
    </row>
    <row r="595" spans="1:43" s="29" customFormat="1" ht="25" customHeight="1">
      <c r="A595" s="201">
        <f t="shared" si="130"/>
        <v>584</v>
      </c>
      <c r="B595" s="49" t="str">
        <f t="shared" si="128"/>
        <v/>
      </c>
      <c r="C595" s="201"/>
      <c r="D595" s="45" t="str">
        <f t="shared" si="131"/>
        <v/>
      </c>
      <c r="E595" s="45" t="str">
        <f t="shared" si="132"/>
        <v/>
      </c>
      <c r="F595" s="195"/>
      <c r="G595" s="202"/>
      <c r="H595" s="195"/>
      <c r="I595" s="45" t="str">
        <f>IF(OR(G595="",H595="",U595=""),"",IFERROR(VLOOKUP(G595&amp;H595&amp;U595,※編集不可※選択項目!$K$3:$P$51,5,FALSE),"該当なし"))</f>
        <v/>
      </c>
      <c r="J595" s="203"/>
      <c r="K595" s="195"/>
      <c r="L595" s="45" t="str">
        <f t="shared" si="140"/>
        <v/>
      </c>
      <c r="M595" s="195"/>
      <c r="N595" s="195"/>
      <c r="O595" s="45"/>
      <c r="P595" s="45"/>
      <c r="Q595" s="45"/>
      <c r="R595" s="45"/>
      <c r="S595" s="46" t="str">
        <f t="shared" si="133"/>
        <v/>
      </c>
      <c r="T595" s="204"/>
      <c r="U595" s="205"/>
      <c r="V595" s="206"/>
      <c r="W595" s="205"/>
      <c r="X595" s="206"/>
      <c r="Y595" s="195"/>
      <c r="Z595" s="207"/>
      <c r="AA595" s="203"/>
      <c r="AB595" s="208"/>
      <c r="AC595" s="70"/>
      <c r="AD595" s="28" t="e">
        <f>INDEX(※編集不可※選択項目!$P$3:$P$51,MATCH(入力例!G595&amp;入力例!H595&amp;入力例!I595,※編集不可※選択項目!$Q$3:$Q$51,0))</f>
        <v>#N/A</v>
      </c>
      <c r="AE595" s="28" t="str">
        <f>IF(I595&lt;&gt;"該当なし","",
IF(G595&amp;H595=※編集不可※選択項目!$J$3,VLOOKUP(入力例!U595,※編集不可※選択項目!$N$2:$P$13,3,TRUE),
IF(G595&amp;H595=※編集不可※選択項目!$J$15,VLOOKUP(入力例!U595,※編集不可※選択項目!$N$14:$P$25,3,TRUE),
IF(G595&amp;H595=※編集不可※選択項目!$J$27,VLOOKUP(入力例!U595,※編集不可※選択項目!$N$26:$P$41,3,TRUE),
IF(G595&amp;H595=※編集不可※選択項目!$J$43,VLOOKUP(入力例!U595,※編集不可※選択項目!$N$42:$P$46,3,TRUE),
IF(G595&amp;H595=※編集不可※選択項目!$J$48,VLOOKUP(入力例!U595,※編集不可※選択項目!$N$48:$P$51,3,TRUE),""))))))</f>
        <v/>
      </c>
      <c r="AF595" s="29" t="e">
        <f>VLOOKUP(Y595&amp;G595&amp;H595,※編集不可※選択項目!U:V,2,FALSE)</f>
        <v>#N/A</v>
      </c>
      <c r="AG595" s="28" t="str">
        <f t="shared" si="134"/>
        <v/>
      </c>
      <c r="AH595" s="29" t="str">
        <f t="shared" si="127"/>
        <v/>
      </c>
      <c r="AI595" s="197"/>
      <c r="AJ595" s="197"/>
      <c r="AK595" s="198"/>
      <c r="AL595" s="152">
        <f t="shared" si="135"/>
        <v>0</v>
      </c>
      <c r="AM595" s="152">
        <f t="shared" si="136"/>
        <v>0</v>
      </c>
      <c r="AN595" s="152">
        <f t="shared" si="129"/>
        <v>0</v>
      </c>
      <c r="AO595" s="152" t="str">
        <f t="shared" si="137"/>
        <v/>
      </c>
      <c r="AP595" s="209">
        <f t="shared" si="138"/>
        <v>0</v>
      </c>
      <c r="AQ595" s="209">
        <f t="shared" si="139"/>
        <v>0</v>
      </c>
    </row>
    <row r="596" spans="1:43" s="29" customFormat="1" ht="25" customHeight="1">
      <c r="A596" s="201">
        <f t="shared" si="130"/>
        <v>585</v>
      </c>
      <c r="B596" s="49" t="str">
        <f t="shared" si="128"/>
        <v/>
      </c>
      <c r="C596" s="201"/>
      <c r="D596" s="45" t="str">
        <f t="shared" si="131"/>
        <v/>
      </c>
      <c r="E596" s="45" t="str">
        <f t="shared" si="132"/>
        <v/>
      </c>
      <c r="F596" s="195"/>
      <c r="G596" s="202"/>
      <c r="H596" s="195"/>
      <c r="I596" s="45" t="str">
        <f>IF(OR(G596="",H596="",U596=""),"",IFERROR(VLOOKUP(G596&amp;H596&amp;U596,※編集不可※選択項目!$K$3:$P$51,5,FALSE),"該当なし"))</f>
        <v/>
      </c>
      <c r="J596" s="203"/>
      <c r="K596" s="195"/>
      <c r="L596" s="45" t="str">
        <f t="shared" si="140"/>
        <v/>
      </c>
      <c r="M596" s="195"/>
      <c r="N596" s="195"/>
      <c r="O596" s="45"/>
      <c r="P596" s="45"/>
      <c r="Q596" s="45"/>
      <c r="R596" s="45"/>
      <c r="S596" s="46" t="str">
        <f t="shared" si="133"/>
        <v/>
      </c>
      <c r="T596" s="204"/>
      <c r="U596" s="205"/>
      <c r="V596" s="206"/>
      <c r="W596" s="205"/>
      <c r="X596" s="206"/>
      <c r="Y596" s="195"/>
      <c r="Z596" s="207"/>
      <c r="AA596" s="203"/>
      <c r="AB596" s="208"/>
      <c r="AC596" s="70"/>
      <c r="AD596" s="28" t="e">
        <f>INDEX(※編集不可※選択項目!$P$3:$P$51,MATCH(入力例!G596&amp;入力例!H596&amp;入力例!I596,※編集不可※選択項目!$Q$3:$Q$51,0))</f>
        <v>#N/A</v>
      </c>
      <c r="AE596" s="28" t="str">
        <f>IF(I596&lt;&gt;"該当なし","",
IF(G596&amp;H596=※編集不可※選択項目!$J$3,VLOOKUP(入力例!U596,※編集不可※選択項目!$N$2:$P$13,3,TRUE),
IF(G596&amp;H596=※編集不可※選択項目!$J$15,VLOOKUP(入力例!U596,※編集不可※選択項目!$N$14:$P$25,3,TRUE),
IF(G596&amp;H596=※編集不可※選択項目!$J$27,VLOOKUP(入力例!U596,※編集不可※選択項目!$N$26:$P$41,3,TRUE),
IF(G596&amp;H596=※編集不可※選択項目!$J$43,VLOOKUP(入力例!U596,※編集不可※選択項目!$N$42:$P$46,3,TRUE),
IF(G596&amp;H596=※編集不可※選択項目!$J$48,VLOOKUP(入力例!U596,※編集不可※選択項目!$N$48:$P$51,3,TRUE),""))))))</f>
        <v/>
      </c>
      <c r="AF596" s="29" t="e">
        <f>VLOOKUP(Y596&amp;G596&amp;H596,※編集不可※選択項目!U:V,2,FALSE)</f>
        <v>#N/A</v>
      </c>
      <c r="AG596" s="28" t="str">
        <f t="shared" si="134"/>
        <v/>
      </c>
      <c r="AH596" s="29" t="str">
        <f t="shared" si="127"/>
        <v/>
      </c>
      <c r="AI596" s="197"/>
      <c r="AJ596" s="197"/>
      <c r="AK596" s="198"/>
      <c r="AL596" s="152">
        <f t="shared" si="135"/>
        <v>0</v>
      </c>
      <c r="AM596" s="152">
        <f t="shared" si="136"/>
        <v>0</v>
      </c>
      <c r="AN596" s="152">
        <f t="shared" si="129"/>
        <v>0</v>
      </c>
      <c r="AO596" s="152" t="str">
        <f t="shared" si="137"/>
        <v/>
      </c>
      <c r="AP596" s="209">
        <f t="shared" si="138"/>
        <v>0</v>
      </c>
      <c r="AQ596" s="209">
        <f t="shared" si="139"/>
        <v>0</v>
      </c>
    </row>
    <row r="597" spans="1:43" s="29" customFormat="1" ht="25" customHeight="1">
      <c r="A597" s="201">
        <f t="shared" si="130"/>
        <v>586</v>
      </c>
      <c r="B597" s="49" t="str">
        <f t="shared" si="128"/>
        <v/>
      </c>
      <c r="C597" s="201"/>
      <c r="D597" s="45" t="str">
        <f t="shared" si="131"/>
        <v/>
      </c>
      <c r="E597" s="45" t="str">
        <f t="shared" si="132"/>
        <v/>
      </c>
      <c r="F597" s="195"/>
      <c r="G597" s="202"/>
      <c r="H597" s="195"/>
      <c r="I597" s="45" t="str">
        <f>IF(OR(G597="",H597="",U597=""),"",IFERROR(VLOOKUP(G597&amp;H597&amp;U597,※編集不可※選択項目!$K$3:$P$51,5,FALSE),"該当なし"))</f>
        <v/>
      </c>
      <c r="J597" s="203"/>
      <c r="K597" s="195"/>
      <c r="L597" s="45" t="str">
        <f t="shared" si="140"/>
        <v/>
      </c>
      <c r="M597" s="195"/>
      <c r="N597" s="195"/>
      <c r="O597" s="45"/>
      <c r="P597" s="45"/>
      <c r="Q597" s="45"/>
      <c r="R597" s="45"/>
      <c r="S597" s="46" t="str">
        <f t="shared" si="133"/>
        <v/>
      </c>
      <c r="T597" s="204"/>
      <c r="U597" s="205"/>
      <c r="V597" s="206"/>
      <c r="W597" s="205"/>
      <c r="X597" s="206"/>
      <c r="Y597" s="195"/>
      <c r="Z597" s="207"/>
      <c r="AA597" s="203"/>
      <c r="AB597" s="208"/>
      <c r="AC597" s="70"/>
      <c r="AD597" s="28" t="e">
        <f>INDEX(※編集不可※選択項目!$P$3:$P$51,MATCH(入力例!G597&amp;入力例!H597&amp;入力例!I597,※編集不可※選択項目!$Q$3:$Q$51,0))</f>
        <v>#N/A</v>
      </c>
      <c r="AE597" s="28" t="str">
        <f>IF(I597&lt;&gt;"該当なし","",
IF(G597&amp;H597=※編集不可※選択項目!$J$3,VLOOKUP(入力例!U597,※編集不可※選択項目!$N$2:$P$13,3,TRUE),
IF(G597&amp;H597=※編集不可※選択項目!$J$15,VLOOKUP(入力例!U597,※編集不可※選択項目!$N$14:$P$25,3,TRUE),
IF(G597&amp;H597=※編集不可※選択項目!$J$27,VLOOKUP(入力例!U597,※編集不可※選択項目!$N$26:$P$41,3,TRUE),
IF(G597&amp;H597=※編集不可※選択項目!$J$43,VLOOKUP(入力例!U597,※編集不可※選択項目!$N$42:$P$46,3,TRUE),
IF(G597&amp;H597=※編集不可※選択項目!$J$48,VLOOKUP(入力例!U597,※編集不可※選択項目!$N$48:$P$51,3,TRUE),""))))))</f>
        <v/>
      </c>
      <c r="AF597" s="29" t="e">
        <f>VLOOKUP(Y597&amp;G597&amp;H597,※編集不可※選択項目!U:V,2,FALSE)</f>
        <v>#N/A</v>
      </c>
      <c r="AG597" s="28" t="str">
        <f t="shared" si="134"/>
        <v/>
      </c>
      <c r="AH597" s="29" t="str">
        <f t="shared" si="127"/>
        <v/>
      </c>
      <c r="AI597" s="197"/>
      <c r="AJ597" s="197"/>
      <c r="AK597" s="198"/>
      <c r="AL597" s="152">
        <f t="shared" si="135"/>
        <v>0</v>
      </c>
      <c r="AM597" s="152">
        <f t="shared" si="136"/>
        <v>0</v>
      </c>
      <c r="AN597" s="152">
        <f t="shared" si="129"/>
        <v>0</v>
      </c>
      <c r="AO597" s="152" t="str">
        <f t="shared" si="137"/>
        <v/>
      </c>
      <c r="AP597" s="209">
        <f t="shared" si="138"/>
        <v>0</v>
      </c>
      <c r="AQ597" s="209">
        <f t="shared" si="139"/>
        <v>0</v>
      </c>
    </row>
    <row r="598" spans="1:43" s="29" customFormat="1" ht="25" customHeight="1">
      <c r="A598" s="201">
        <f t="shared" si="130"/>
        <v>587</v>
      </c>
      <c r="B598" s="49" t="str">
        <f t="shared" si="128"/>
        <v/>
      </c>
      <c r="C598" s="201"/>
      <c r="D598" s="45" t="str">
        <f t="shared" si="131"/>
        <v/>
      </c>
      <c r="E598" s="45" t="str">
        <f t="shared" si="132"/>
        <v/>
      </c>
      <c r="F598" s="195"/>
      <c r="G598" s="202"/>
      <c r="H598" s="195"/>
      <c r="I598" s="45" t="str">
        <f>IF(OR(G598="",H598="",U598=""),"",IFERROR(VLOOKUP(G598&amp;H598&amp;U598,※編集不可※選択項目!$K$3:$P$51,5,FALSE),"該当なし"))</f>
        <v/>
      </c>
      <c r="J598" s="203"/>
      <c r="K598" s="195"/>
      <c r="L598" s="45" t="str">
        <f t="shared" si="140"/>
        <v/>
      </c>
      <c r="M598" s="195"/>
      <c r="N598" s="195"/>
      <c r="O598" s="45"/>
      <c r="P598" s="45"/>
      <c r="Q598" s="45"/>
      <c r="R598" s="45"/>
      <c r="S598" s="46" t="str">
        <f t="shared" si="133"/>
        <v/>
      </c>
      <c r="T598" s="204"/>
      <c r="U598" s="205"/>
      <c r="V598" s="206"/>
      <c r="W598" s="205"/>
      <c r="X598" s="206"/>
      <c r="Y598" s="195"/>
      <c r="Z598" s="207"/>
      <c r="AA598" s="203"/>
      <c r="AB598" s="208"/>
      <c r="AC598" s="70"/>
      <c r="AD598" s="28" t="e">
        <f>INDEX(※編集不可※選択項目!$P$3:$P$51,MATCH(入力例!G598&amp;入力例!H598&amp;入力例!I598,※編集不可※選択項目!$Q$3:$Q$51,0))</f>
        <v>#N/A</v>
      </c>
      <c r="AE598" s="28" t="str">
        <f>IF(I598&lt;&gt;"該当なし","",
IF(G598&amp;H598=※編集不可※選択項目!$J$3,VLOOKUP(入力例!U598,※編集不可※選択項目!$N$2:$P$13,3,TRUE),
IF(G598&amp;H598=※編集不可※選択項目!$J$15,VLOOKUP(入力例!U598,※編集不可※選択項目!$N$14:$P$25,3,TRUE),
IF(G598&amp;H598=※編集不可※選択項目!$J$27,VLOOKUP(入力例!U598,※編集不可※選択項目!$N$26:$P$41,3,TRUE),
IF(G598&amp;H598=※編集不可※選択項目!$J$43,VLOOKUP(入力例!U598,※編集不可※選択項目!$N$42:$P$46,3,TRUE),
IF(G598&amp;H598=※編集不可※選択項目!$J$48,VLOOKUP(入力例!U598,※編集不可※選択項目!$N$48:$P$51,3,TRUE),""))))))</f>
        <v/>
      </c>
      <c r="AF598" s="29" t="e">
        <f>VLOOKUP(Y598&amp;G598&amp;H598,※編集不可※選択項目!U:V,2,FALSE)</f>
        <v>#N/A</v>
      </c>
      <c r="AG598" s="28" t="str">
        <f t="shared" si="134"/>
        <v/>
      </c>
      <c r="AH598" s="29" t="str">
        <f t="shared" si="127"/>
        <v/>
      </c>
      <c r="AI598" s="197"/>
      <c r="AJ598" s="197"/>
      <c r="AK598" s="198"/>
      <c r="AL598" s="152">
        <f t="shared" si="135"/>
        <v>0</v>
      </c>
      <c r="AM598" s="152">
        <f t="shared" si="136"/>
        <v>0</v>
      </c>
      <c r="AN598" s="152">
        <f t="shared" si="129"/>
        <v>0</v>
      </c>
      <c r="AO598" s="152" t="str">
        <f t="shared" si="137"/>
        <v/>
      </c>
      <c r="AP598" s="209">
        <f t="shared" si="138"/>
        <v>0</v>
      </c>
      <c r="AQ598" s="209">
        <f t="shared" si="139"/>
        <v>0</v>
      </c>
    </row>
    <row r="599" spans="1:43" s="29" customFormat="1" ht="25" customHeight="1">
      <c r="A599" s="201">
        <f t="shared" si="130"/>
        <v>588</v>
      </c>
      <c r="B599" s="49" t="str">
        <f t="shared" si="128"/>
        <v/>
      </c>
      <c r="C599" s="201"/>
      <c r="D599" s="45" t="str">
        <f t="shared" si="131"/>
        <v/>
      </c>
      <c r="E599" s="45" t="str">
        <f t="shared" si="132"/>
        <v/>
      </c>
      <c r="F599" s="195"/>
      <c r="G599" s="202"/>
      <c r="H599" s="195"/>
      <c r="I599" s="45" t="str">
        <f>IF(OR(G599="",H599="",U599=""),"",IFERROR(VLOOKUP(G599&amp;H599&amp;U599,※編集不可※選択項目!$K$3:$P$51,5,FALSE),"該当なし"))</f>
        <v/>
      </c>
      <c r="J599" s="203"/>
      <c r="K599" s="195"/>
      <c r="L599" s="45" t="str">
        <f t="shared" si="140"/>
        <v/>
      </c>
      <c r="M599" s="195"/>
      <c r="N599" s="195"/>
      <c r="O599" s="45"/>
      <c r="P599" s="45"/>
      <c r="Q599" s="45"/>
      <c r="R599" s="45"/>
      <c r="S599" s="46" t="str">
        <f t="shared" si="133"/>
        <v/>
      </c>
      <c r="T599" s="204"/>
      <c r="U599" s="205"/>
      <c r="V599" s="206"/>
      <c r="W599" s="205"/>
      <c r="X599" s="206"/>
      <c r="Y599" s="195"/>
      <c r="Z599" s="207"/>
      <c r="AA599" s="203"/>
      <c r="AB599" s="208"/>
      <c r="AC599" s="70"/>
      <c r="AD599" s="28" t="e">
        <f>INDEX(※編集不可※選択項目!$P$3:$P$51,MATCH(入力例!G599&amp;入力例!H599&amp;入力例!I599,※編集不可※選択項目!$Q$3:$Q$51,0))</f>
        <v>#N/A</v>
      </c>
      <c r="AE599" s="28" t="str">
        <f>IF(I599&lt;&gt;"該当なし","",
IF(G599&amp;H599=※編集不可※選択項目!$J$3,VLOOKUP(入力例!U599,※編集不可※選択項目!$N$2:$P$13,3,TRUE),
IF(G599&amp;H599=※編集不可※選択項目!$J$15,VLOOKUP(入力例!U599,※編集不可※選択項目!$N$14:$P$25,3,TRUE),
IF(G599&amp;H599=※編集不可※選択項目!$J$27,VLOOKUP(入力例!U599,※編集不可※選択項目!$N$26:$P$41,3,TRUE),
IF(G599&amp;H599=※編集不可※選択項目!$J$43,VLOOKUP(入力例!U599,※編集不可※選択項目!$N$42:$P$46,3,TRUE),
IF(G599&amp;H599=※編集不可※選択項目!$J$48,VLOOKUP(入力例!U599,※編集不可※選択項目!$N$48:$P$51,3,TRUE),""))))))</f>
        <v/>
      </c>
      <c r="AF599" s="29" t="e">
        <f>VLOOKUP(Y599&amp;G599&amp;H599,※編集不可※選択項目!U:V,2,FALSE)</f>
        <v>#N/A</v>
      </c>
      <c r="AG599" s="28" t="str">
        <f t="shared" si="134"/>
        <v/>
      </c>
      <c r="AH599" s="29" t="str">
        <f t="shared" si="127"/>
        <v/>
      </c>
      <c r="AI599" s="197"/>
      <c r="AJ599" s="197"/>
      <c r="AK599" s="198"/>
      <c r="AL599" s="152">
        <f t="shared" si="135"/>
        <v>0</v>
      </c>
      <c r="AM599" s="152">
        <f t="shared" si="136"/>
        <v>0</v>
      </c>
      <c r="AN599" s="152">
        <f t="shared" si="129"/>
        <v>0</v>
      </c>
      <c r="AO599" s="152" t="str">
        <f t="shared" si="137"/>
        <v/>
      </c>
      <c r="AP599" s="209">
        <f t="shared" si="138"/>
        <v>0</v>
      </c>
      <c r="AQ599" s="209">
        <f t="shared" si="139"/>
        <v>0</v>
      </c>
    </row>
    <row r="600" spans="1:43" s="29" customFormat="1" ht="25" customHeight="1">
      <c r="A600" s="201">
        <f t="shared" si="130"/>
        <v>589</v>
      </c>
      <c r="B600" s="49" t="str">
        <f t="shared" si="128"/>
        <v/>
      </c>
      <c r="C600" s="201"/>
      <c r="D600" s="45" t="str">
        <f t="shared" si="131"/>
        <v/>
      </c>
      <c r="E600" s="45" t="str">
        <f t="shared" si="132"/>
        <v/>
      </c>
      <c r="F600" s="195"/>
      <c r="G600" s="202"/>
      <c r="H600" s="195"/>
      <c r="I600" s="45" t="str">
        <f>IF(OR(G600="",H600="",U600=""),"",IFERROR(VLOOKUP(G600&amp;H600&amp;U600,※編集不可※選択項目!$K$3:$P$51,5,FALSE),"該当なし"))</f>
        <v/>
      </c>
      <c r="J600" s="203"/>
      <c r="K600" s="195"/>
      <c r="L600" s="45" t="str">
        <f t="shared" si="140"/>
        <v/>
      </c>
      <c r="M600" s="195"/>
      <c r="N600" s="195"/>
      <c r="O600" s="45"/>
      <c r="P600" s="45"/>
      <c r="Q600" s="45"/>
      <c r="R600" s="45"/>
      <c r="S600" s="46" t="str">
        <f t="shared" si="133"/>
        <v/>
      </c>
      <c r="T600" s="204"/>
      <c r="U600" s="205"/>
      <c r="V600" s="206"/>
      <c r="W600" s="205"/>
      <c r="X600" s="206"/>
      <c r="Y600" s="195"/>
      <c r="Z600" s="207"/>
      <c r="AA600" s="203"/>
      <c r="AB600" s="208"/>
      <c r="AC600" s="70"/>
      <c r="AD600" s="28" t="e">
        <f>INDEX(※編集不可※選択項目!$P$3:$P$51,MATCH(入力例!G600&amp;入力例!H600&amp;入力例!I600,※編集不可※選択項目!$Q$3:$Q$51,0))</f>
        <v>#N/A</v>
      </c>
      <c r="AE600" s="28" t="str">
        <f>IF(I600&lt;&gt;"該当なし","",
IF(G600&amp;H600=※編集不可※選択項目!$J$3,VLOOKUP(入力例!U600,※編集不可※選択項目!$N$2:$P$13,3,TRUE),
IF(G600&amp;H600=※編集不可※選択項目!$J$15,VLOOKUP(入力例!U600,※編集不可※選択項目!$N$14:$P$25,3,TRUE),
IF(G600&amp;H600=※編集不可※選択項目!$J$27,VLOOKUP(入力例!U600,※編集不可※選択項目!$N$26:$P$41,3,TRUE),
IF(G600&amp;H600=※編集不可※選択項目!$J$43,VLOOKUP(入力例!U600,※編集不可※選択項目!$N$42:$P$46,3,TRUE),
IF(G600&amp;H600=※編集不可※選択項目!$J$48,VLOOKUP(入力例!U600,※編集不可※選択項目!$N$48:$P$51,3,TRUE),""))))))</f>
        <v/>
      </c>
      <c r="AF600" s="29" t="e">
        <f>VLOOKUP(Y600&amp;G600&amp;H600,※編集不可※選択項目!U:V,2,FALSE)</f>
        <v>#N/A</v>
      </c>
      <c r="AG600" s="28" t="str">
        <f t="shared" si="134"/>
        <v/>
      </c>
      <c r="AH600" s="29" t="str">
        <f t="shared" si="127"/>
        <v/>
      </c>
      <c r="AI600" s="197"/>
      <c r="AJ600" s="197"/>
      <c r="AK600" s="198"/>
      <c r="AL600" s="152">
        <f t="shared" si="135"/>
        <v>0</v>
      </c>
      <c r="AM600" s="152">
        <f t="shared" si="136"/>
        <v>0</v>
      </c>
      <c r="AN600" s="152">
        <f t="shared" si="129"/>
        <v>0</v>
      </c>
      <c r="AO600" s="152" t="str">
        <f t="shared" si="137"/>
        <v/>
      </c>
      <c r="AP600" s="209">
        <f t="shared" si="138"/>
        <v>0</v>
      </c>
      <c r="AQ600" s="209">
        <f t="shared" si="139"/>
        <v>0</v>
      </c>
    </row>
    <row r="601" spans="1:43" s="29" customFormat="1" ht="25" customHeight="1">
      <c r="A601" s="201">
        <f t="shared" si="130"/>
        <v>590</v>
      </c>
      <c r="B601" s="49" t="str">
        <f t="shared" si="128"/>
        <v/>
      </c>
      <c r="C601" s="201"/>
      <c r="D601" s="45" t="str">
        <f t="shared" si="131"/>
        <v/>
      </c>
      <c r="E601" s="45" t="str">
        <f t="shared" si="132"/>
        <v/>
      </c>
      <c r="F601" s="195"/>
      <c r="G601" s="202"/>
      <c r="H601" s="195"/>
      <c r="I601" s="45" t="str">
        <f>IF(OR(G601="",H601="",U601=""),"",IFERROR(VLOOKUP(G601&amp;H601&amp;U601,※編集不可※選択項目!$K$3:$P$51,5,FALSE),"該当なし"))</f>
        <v/>
      </c>
      <c r="J601" s="203"/>
      <c r="K601" s="195"/>
      <c r="L601" s="45" t="str">
        <f t="shared" si="140"/>
        <v/>
      </c>
      <c r="M601" s="195"/>
      <c r="N601" s="195"/>
      <c r="O601" s="45"/>
      <c r="P601" s="45"/>
      <c r="Q601" s="45"/>
      <c r="R601" s="45"/>
      <c r="S601" s="46" t="str">
        <f t="shared" si="133"/>
        <v/>
      </c>
      <c r="T601" s="204"/>
      <c r="U601" s="205"/>
      <c r="V601" s="206"/>
      <c r="W601" s="205"/>
      <c r="X601" s="206"/>
      <c r="Y601" s="195"/>
      <c r="Z601" s="207"/>
      <c r="AA601" s="203"/>
      <c r="AB601" s="208"/>
      <c r="AC601" s="70"/>
      <c r="AD601" s="28" t="e">
        <f>INDEX(※編集不可※選択項目!$P$3:$P$51,MATCH(入力例!G601&amp;入力例!H601&amp;入力例!I601,※編集不可※選択項目!$Q$3:$Q$51,0))</f>
        <v>#N/A</v>
      </c>
      <c r="AE601" s="28" t="str">
        <f>IF(I601&lt;&gt;"該当なし","",
IF(G601&amp;H601=※編集不可※選択項目!$J$3,VLOOKUP(入力例!U601,※編集不可※選択項目!$N$2:$P$13,3,TRUE),
IF(G601&amp;H601=※編集不可※選択項目!$J$15,VLOOKUP(入力例!U601,※編集不可※選択項目!$N$14:$P$25,3,TRUE),
IF(G601&amp;H601=※編集不可※選択項目!$J$27,VLOOKUP(入力例!U601,※編集不可※選択項目!$N$26:$P$41,3,TRUE),
IF(G601&amp;H601=※編集不可※選択項目!$J$43,VLOOKUP(入力例!U601,※編集不可※選択項目!$N$42:$P$46,3,TRUE),
IF(G601&amp;H601=※編集不可※選択項目!$J$48,VLOOKUP(入力例!U601,※編集不可※選択項目!$N$48:$P$51,3,TRUE),""))))))</f>
        <v/>
      </c>
      <c r="AF601" s="29" t="e">
        <f>VLOOKUP(Y601&amp;G601&amp;H601,※編集不可※選択項目!U:V,2,FALSE)</f>
        <v>#N/A</v>
      </c>
      <c r="AG601" s="28" t="str">
        <f t="shared" si="134"/>
        <v/>
      </c>
      <c r="AH601" s="29" t="str">
        <f t="shared" si="127"/>
        <v/>
      </c>
      <c r="AI601" s="197"/>
      <c r="AJ601" s="197"/>
      <c r="AK601" s="198"/>
      <c r="AL601" s="152">
        <f t="shared" si="135"/>
        <v>0</v>
      </c>
      <c r="AM601" s="152">
        <f t="shared" si="136"/>
        <v>0</v>
      </c>
      <c r="AN601" s="152">
        <f t="shared" si="129"/>
        <v>0</v>
      </c>
      <c r="AO601" s="152" t="str">
        <f t="shared" si="137"/>
        <v/>
      </c>
      <c r="AP601" s="209">
        <f t="shared" si="138"/>
        <v>0</v>
      </c>
      <c r="AQ601" s="209">
        <f t="shared" si="139"/>
        <v>0</v>
      </c>
    </row>
    <row r="602" spans="1:43" s="29" customFormat="1" ht="25" customHeight="1">
      <c r="A602" s="201">
        <f t="shared" si="130"/>
        <v>591</v>
      </c>
      <c r="B602" s="49" t="str">
        <f t="shared" si="128"/>
        <v/>
      </c>
      <c r="C602" s="201"/>
      <c r="D602" s="45" t="str">
        <f t="shared" si="131"/>
        <v/>
      </c>
      <c r="E602" s="45" t="str">
        <f t="shared" si="132"/>
        <v/>
      </c>
      <c r="F602" s="195"/>
      <c r="G602" s="202"/>
      <c r="H602" s="195"/>
      <c r="I602" s="45" t="str">
        <f>IF(OR(G602="",H602="",U602=""),"",IFERROR(VLOOKUP(G602&amp;H602&amp;U602,※編集不可※選択項目!$K$3:$P$51,5,FALSE),"該当なし"))</f>
        <v/>
      </c>
      <c r="J602" s="203"/>
      <c r="K602" s="195"/>
      <c r="L602" s="45" t="str">
        <f t="shared" si="140"/>
        <v/>
      </c>
      <c r="M602" s="195"/>
      <c r="N602" s="195"/>
      <c r="O602" s="45"/>
      <c r="P602" s="45"/>
      <c r="Q602" s="45"/>
      <c r="R602" s="45"/>
      <c r="S602" s="46" t="str">
        <f t="shared" si="133"/>
        <v/>
      </c>
      <c r="T602" s="204"/>
      <c r="U602" s="205"/>
      <c r="V602" s="206"/>
      <c r="W602" s="205"/>
      <c r="X602" s="206"/>
      <c r="Y602" s="195"/>
      <c r="Z602" s="207"/>
      <c r="AA602" s="203"/>
      <c r="AB602" s="208"/>
      <c r="AC602" s="70"/>
      <c r="AD602" s="28" t="e">
        <f>INDEX(※編集不可※選択項目!$P$3:$P$51,MATCH(入力例!G602&amp;入力例!H602&amp;入力例!I602,※編集不可※選択項目!$Q$3:$Q$51,0))</f>
        <v>#N/A</v>
      </c>
      <c r="AE602" s="28" t="str">
        <f>IF(I602&lt;&gt;"該当なし","",
IF(G602&amp;H602=※編集不可※選択項目!$J$3,VLOOKUP(入力例!U602,※編集不可※選択項目!$N$2:$P$13,3,TRUE),
IF(G602&amp;H602=※編集不可※選択項目!$J$15,VLOOKUP(入力例!U602,※編集不可※選択項目!$N$14:$P$25,3,TRUE),
IF(G602&amp;H602=※編集不可※選択項目!$J$27,VLOOKUP(入力例!U602,※編集不可※選択項目!$N$26:$P$41,3,TRUE),
IF(G602&amp;H602=※編集不可※選択項目!$J$43,VLOOKUP(入力例!U602,※編集不可※選択項目!$N$42:$P$46,3,TRUE),
IF(G602&amp;H602=※編集不可※選択項目!$J$48,VLOOKUP(入力例!U602,※編集不可※選択項目!$N$48:$P$51,3,TRUE),""))))))</f>
        <v/>
      </c>
      <c r="AF602" s="29" t="e">
        <f>VLOOKUP(Y602&amp;G602&amp;H602,※編集不可※選択項目!U:V,2,FALSE)</f>
        <v>#N/A</v>
      </c>
      <c r="AG602" s="28" t="str">
        <f t="shared" si="134"/>
        <v/>
      </c>
      <c r="AH602" s="29" t="str">
        <f t="shared" si="127"/>
        <v/>
      </c>
      <c r="AI602" s="197"/>
      <c r="AJ602" s="197"/>
      <c r="AK602" s="198"/>
      <c r="AL602" s="152">
        <f t="shared" si="135"/>
        <v>0</v>
      </c>
      <c r="AM602" s="152">
        <f t="shared" si="136"/>
        <v>0</v>
      </c>
      <c r="AN602" s="152">
        <f t="shared" si="129"/>
        <v>0</v>
      </c>
      <c r="AO602" s="152" t="str">
        <f t="shared" si="137"/>
        <v/>
      </c>
      <c r="AP602" s="209">
        <f t="shared" si="138"/>
        <v>0</v>
      </c>
      <c r="AQ602" s="209">
        <f t="shared" si="139"/>
        <v>0</v>
      </c>
    </row>
    <row r="603" spans="1:43" s="29" customFormat="1" ht="25" customHeight="1">
      <c r="A603" s="201">
        <f t="shared" si="130"/>
        <v>592</v>
      </c>
      <c r="B603" s="49" t="str">
        <f t="shared" si="128"/>
        <v/>
      </c>
      <c r="C603" s="201"/>
      <c r="D603" s="45" t="str">
        <f t="shared" si="131"/>
        <v/>
      </c>
      <c r="E603" s="45" t="str">
        <f t="shared" si="132"/>
        <v/>
      </c>
      <c r="F603" s="195"/>
      <c r="G603" s="202"/>
      <c r="H603" s="195"/>
      <c r="I603" s="45" t="str">
        <f>IF(OR(G603="",H603="",U603=""),"",IFERROR(VLOOKUP(G603&amp;H603&amp;U603,※編集不可※選択項目!$K$3:$P$51,5,FALSE),"該当なし"))</f>
        <v/>
      </c>
      <c r="J603" s="203"/>
      <c r="K603" s="195"/>
      <c r="L603" s="45" t="str">
        <f t="shared" si="140"/>
        <v/>
      </c>
      <c r="M603" s="195"/>
      <c r="N603" s="195"/>
      <c r="O603" s="45"/>
      <c r="P603" s="45"/>
      <c r="Q603" s="45"/>
      <c r="R603" s="45"/>
      <c r="S603" s="46" t="str">
        <f t="shared" si="133"/>
        <v/>
      </c>
      <c r="T603" s="204"/>
      <c r="U603" s="205"/>
      <c r="V603" s="206"/>
      <c r="W603" s="205"/>
      <c r="X603" s="206"/>
      <c r="Y603" s="195"/>
      <c r="Z603" s="207"/>
      <c r="AA603" s="203"/>
      <c r="AB603" s="208"/>
      <c r="AC603" s="70"/>
      <c r="AD603" s="28" t="e">
        <f>INDEX(※編集不可※選択項目!$P$3:$P$51,MATCH(入力例!G603&amp;入力例!H603&amp;入力例!I603,※編集不可※選択項目!$Q$3:$Q$51,0))</f>
        <v>#N/A</v>
      </c>
      <c r="AE603" s="28" t="str">
        <f>IF(I603&lt;&gt;"該当なし","",
IF(G603&amp;H603=※編集不可※選択項目!$J$3,VLOOKUP(入力例!U603,※編集不可※選択項目!$N$2:$P$13,3,TRUE),
IF(G603&amp;H603=※編集不可※選択項目!$J$15,VLOOKUP(入力例!U603,※編集不可※選択項目!$N$14:$P$25,3,TRUE),
IF(G603&amp;H603=※編集不可※選択項目!$J$27,VLOOKUP(入力例!U603,※編集不可※選択項目!$N$26:$P$41,3,TRUE),
IF(G603&amp;H603=※編集不可※選択項目!$J$43,VLOOKUP(入力例!U603,※編集不可※選択項目!$N$42:$P$46,3,TRUE),
IF(G603&amp;H603=※編集不可※選択項目!$J$48,VLOOKUP(入力例!U603,※編集不可※選択項目!$N$48:$P$51,3,TRUE),""))))))</f>
        <v/>
      </c>
      <c r="AF603" s="29" t="e">
        <f>VLOOKUP(Y603&amp;G603&amp;H603,※編集不可※選択項目!U:V,2,FALSE)</f>
        <v>#N/A</v>
      </c>
      <c r="AG603" s="28" t="str">
        <f t="shared" si="134"/>
        <v/>
      </c>
      <c r="AH603" s="29" t="str">
        <f t="shared" si="127"/>
        <v/>
      </c>
      <c r="AI603" s="197"/>
      <c r="AJ603" s="197"/>
      <c r="AK603" s="198"/>
      <c r="AL603" s="152">
        <f t="shared" si="135"/>
        <v>0</v>
      </c>
      <c r="AM603" s="152">
        <f t="shared" si="136"/>
        <v>0</v>
      </c>
      <c r="AN603" s="152">
        <f t="shared" si="129"/>
        <v>0</v>
      </c>
      <c r="AO603" s="152" t="str">
        <f t="shared" si="137"/>
        <v/>
      </c>
      <c r="AP603" s="209">
        <f t="shared" si="138"/>
        <v>0</v>
      </c>
      <c r="AQ603" s="209">
        <f t="shared" si="139"/>
        <v>0</v>
      </c>
    </row>
    <row r="604" spans="1:43" s="29" customFormat="1" ht="25" customHeight="1">
      <c r="A604" s="201">
        <f t="shared" si="130"/>
        <v>593</v>
      </c>
      <c r="B604" s="49" t="str">
        <f t="shared" si="128"/>
        <v/>
      </c>
      <c r="C604" s="201"/>
      <c r="D604" s="45" t="str">
        <f t="shared" si="131"/>
        <v/>
      </c>
      <c r="E604" s="45" t="str">
        <f t="shared" si="132"/>
        <v/>
      </c>
      <c r="F604" s="195"/>
      <c r="G604" s="202"/>
      <c r="H604" s="195"/>
      <c r="I604" s="45" t="str">
        <f>IF(OR(G604="",H604="",U604=""),"",IFERROR(VLOOKUP(G604&amp;H604&amp;U604,※編集不可※選択項目!$K$3:$P$51,5,FALSE),"該当なし"))</f>
        <v/>
      </c>
      <c r="J604" s="203"/>
      <c r="K604" s="195"/>
      <c r="L604" s="45" t="str">
        <f t="shared" si="140"/>
        <v/>
      </c>
      <c r="M604" s="195"/>
      <c r="N604" s="195"/>
      <c r="O604" s="45"/>
      <c r="P604" s="45"/>
      <c r="Q604" s="45"/>
      <c r="R604" s="45"/>
      <c r="S604" s="46" t="str">
        <f t="shared" si="133"/>
        <v/>
      </c>
      <c r="T604" s="204"/>
      <c r="U604" s="205"/>
      <c r="V604" s="206"/>
      <c r="W604" s="205"/>
      <c r="X604" s="206"/>
      <c r="Y604" s="195"/>
      <c r="Z604" s="207"/>
      <c r="AA604" s="203"/>
      <c r="AB604" s="208"/>
      <c r="AC604" s="70"/>
      <c r="AD604" s="28" t="e">
        <f>INDEX(※編集不可※選択項目!$P$3:$P$51,MATCH(入力例!G604&amp;入力例!H604&amp;入力例!I604,※編集不可※選択項目!$Q$3:$Q$51,0))</f>
        <v>#N/A</v>
      </c>
      <c r="AE604" s="28" t="str">
        <f>IF(I604&lt;&gt;"該当なし","",
IF(G604&amp;H604=※編集不可※選択項目!$J$3,VLOOKUP(入力例!U604,※編集不可※選択項目!$N$2:$P$13,3,TRUE),
IF(G604&amp;H604=※編集不可※選択項目!$J$15,VLOOKUP(入力例!U604,※編集不可※選択項目!$N$14:$P$25,3,TRUE),
IF(G604&amp;H604=※編集不可※選択項目!$J$27,VLOOKUP(入力例!U604,※編集不可※選択項目!$N$26:$P$41,3,TRUE),
IF(G604&amp;H604=※編集不可※選択項目!$J$43,VLOOKUP(入力例!U604,※編集不可※選択項目!$N$42:$P$46,3,TRUE),
IF(G604&amp;H604=※編集不可※選択項目!$J$48,VLOOKUP(入力例!U604,※編集不可※選択項目!$N$48:$P$51,3,TRUE),""))))))</f>
        <v/>
      </c>
      <c r="AF604" s="29" t="e">
        <f>VLOOKUP(Y604&amp;G604&amp;H604,※編集不可※選択項目!U:V,2,FALSE)</f>
        <v>#N/A</v>
      </c>
      <c r="AG604" s="28" t="str">
        <f t="shared" si="134"/>
        <v/>
      </c>
      <c r="AH604" s="29" t="str">
        <f t="shared" si="127"/>
        <v/>
      </c>
      <c r="AI604" s="197"/>
      <c r="AJ604" s="197"/>
      <c r="AK604" s="198"/>
      <c r="AL604" s="152">
        <f t="shared" si="135"/>
        <v>0</v>
      </c>
      <c r="AM604" s="152">
        <f t="shared" si="136"/>
        <v>0</v>
      </c>
      <c r="AN604" s="152">
        <f t="shared" si="129"/>
        <v>0</v>
      </c>
      <c r="AO604" s="152" t="str">
        <f t="shared" si="137"/>
        <v/>
      </c>
      <c r="AP604" s="209">
        <f t="shared" si="138"/>
        <v>0</v>
      </c>
      <c r="AQ604" s="209">
        <f t="shared" si="139"/>
        <v>0</v>
      </c>
    </row>
    <row r="605" spans="1:43" s="29" customFormat="1" ht="25" customHeight="1">
      <c r="A605" s="201">
        <f t="shared" si="130"/>
        <v>594</v>
      </c>
      <c r="B605" s="49" t="str">
        <f t="shared" si="128"/>
        <v/>
      </c>
      <c r="C605" s="201"/>
      <c r="D605" s="45" t="str">
        <f t="shared" si="131"/>
        <v/>
      </c>
      <c r="E605" s="45" t="str">
        <f t="shared" si="132"/>
        <v/>
      </c>
      <c r="F605" s="195"/>
      <c r="G605" s="202"/>
      <c r="H605" s="195"/>
      <c r="I605" s="45" t="str">
        <f>IF(OR(G605="",H605="",U605=""),"",IFERROR(VLOOKUP(G605&amp;H605&amp;U605,※編集不可※選択項目!$K$3:$P$51,5,FALSE),"該当なし"))</f>
        <v/>
      </c>
      <c r="J605" s="203"/>
      <c r="K605" s="195"/>
      <c r="L605" s="45" t="str">
        <f t="shared" si="140"/>
        <v/>
      </c>
      <c r="M605" s="195"/>
      <c r="N605" s="195"/>
      <c r="O605" s="45"/>
      <c r="P605" s="45"/>
      <c r="Q605" s="45"/>
      <c r="R605" s="45"/>
      <c r="S605" s="46" t="str">
        <f t="shared" si="133"/>
        <v/>
      </c>
      <c r="T605" s="204"/>
      <c r="U605" s="205"/>
      <c r="V605" s="206"/>
      <c r="W605" s="205"/>
      <c r="X605" s="206"/>
      <c r="Y605" s="195"/>
      <c r="Z605" s="207"/>
      <c r="AA605" s="203"/>
      <c r="AB605" s="208"/>
      <c r="AC605" s="70"/>
      <c r="AD605" s="28" t="e">
        <f>INDEX(※編集不可※選択項目!$P$3:$P$51,MATCH(入力例!G605&amp;入力例!H605&amp;入力例!I605,※編集不可※選択項目!$Q$3:$Q$51,0))</f>
        <v>#N/A</v>
      </c>
      <c r="AE605" s="28" t="str">
        <f>IF(I605&lt;&gt;"該当なし","",
IF(G605&amp;H605=※編集不可※選択項目!$J$3,VLOOKUP(入力例!U605,※編集不可※選択項目!$N$2:$P$13,3,TRUE),
IF(G605&amp;H605=※編集不可※選択項目!$J$15,VLOOKUP(入力例!U605,※編集不可※選択項目!$N$14:$P$25,3,TRUE),
IF(G605&amp;H605=※編集不可※選択項目!$J$27,VLOOKUP(入力例!U605,※編集不可※選択項目!$N$26:$P$41,3,TRUE),
IF(G605&amp;H605=※編集不可※選択項目!$J$43,VLOOKUP(入力例!U605,※編集不可※選択項目!$N$42:$P$46,3,TRUE),
IF(G605&amp;H605=※編集不可※選択項目!$J$48,VLOOKUP(入力例!U605,※編集不可※選択項目!$N$48:$P$51,3,TRUE),""))))))</f>
        <v/>
      </c>
      <c r="AF605" s="29" t="e">
        <f>VLOOKUP(Y605&amp;G605&amp;H605,※編集不可※選択項目!U:V,2,FALSE)</f>
        <v>#N/A</v>
      </c>
      <c r="AG605" s="28" t="str">
        <f t="shared" si="134"/>
        <v/>
      </c>
      <c r="AH605" s="29" t="str">
        <f t="shared" si="127"/>
        <v/>
      </c>
      <c r="AI605" s="197"/>
      <c r="AJ605" s="197"/>
      <c r="AK605" s="198"/>
      <c r="AL605" s="152">
        <f t="shared" si="135"/>
        <v>0</v>
      </c>
      <c r="AM605" s="152">
        <f t="shared" si="136"/>
        <v>0</v>
      </c>
      <c r="AN605" s="152">
        <f t="shared" si="129"/>
        <v>0</v>
      </c>
      <c r="AO605" s="152" t="str">
        <f t="shared" si="137"/>
        <v/>
      </c>
      <c r="AP605" s="209">
        <f t="shared" si="138"/>
        <v>0</v>
      </c>
      <c r="AQ605" s="209">
        <f t="shared" si="139"/>
        <v>0</v>
      </c>
    </row>
    <row r="606" spans="1:43" s="29" customFormat="1" ht="25" customHeight="1">
      <c r="A606" s="201">
        <f t="shared" si="130"/>
        <v>595</v>
      </c>
      <c r="B606" s="49" t="str">
        <f t="shared" si="128"/>
        <v/>
      </c>
      <c r="C606" s="201"/>
      <c r="D606" s="45" t="str">
        <f t="shared" si="131"/>
        <v/>
      </c>
      <c r="E606" s="45" t="str">
        <f t="shared" si="132"/>
        <v/>
      </c>
      <c r="F606" s="195"/>
      <c r="G606" s="202"/>
      <c r="H606" s="195"/>
      <c r="I606" s="45" t="str">
        <f>IF(OR(G606="",H606="",U606=""),"",IFERROR(VLOOKUP(G606&amp;H606&amp;U606,※編集不可※選択項目!$K$3:$P$51,5,FALSE),"該当なし"))</f>
        <v/>
      </c>
      <c r="J606" s="203"/>
      <c r="K606" s="195"/>
      <c r="L606" s="45" t="str">
        <f t="shared" si="140"/>
        <v/>
      </c>
      <c r="M606" s="195"/>
      <c r="N606" s="195"/>
      <c r="O606" s="45"/>
      <c r="P606" s="45"/>
      <c r="Q606" s="45"/>
      <c r="R606" s="45"/>
      <c r="S606" s="46" t="str">
        <f t="shared" si="133"/>
        <v/>
      </c>
      <c r="T606" s="204"/>
      <c r="U606" s="205"/>
      <c r="V606" s="206"/>
      <c r="W606" s="205"/>
      <c r="X606" s="206"/>
      <c r="Y606" s="195"/>
      <c r="Z606" s="207"/>
      <c r="AA606" s="203"/>
      <c r="AB606" s="208"/>
      <c r="AC606" s="70"/>
      <c r="AD606" s="28" t="e">
        <f>INDEX(※編集不可※選択項目!$P$3:$P$51,MATCH(入力例!G606&amp;入力例!H606&amp;入力例!I606,※編集不可※選択項目!$Q$3:$Q$51,0))</f>
        <v>#N/A</v>
      </c>
      <c r="AE606" s="28" t="str">
        <f>IF(I606&lt;&gt;"該当なし","",
IF(G606&amp;H606=※編集不可※選択項目!$J$3,VLOOKUP(入力例!U606,※編集不可※選択項目!$N$2:$P$13,3,TRUE),
IF(G606&amp;H606=※編集不可※選択項目!$J$15,VLOOKUP(入力例!U606,※編集不可※選択項目!$N$14:$P$25,3,TRUE),
IF(G606&amp;H606=※編集不可※選択項目!$J$27,VLOOKUP(入力例!U606,※編集不可※選択項目!$N$26:$P$41,3,TRUE),
IF(G606&amp;H606=※編集不可※選択項目!$J$43,VLOOKUP(入力例!U606,※編集不可※選択項目!$N$42:$P$46,3,TRUE),
IF(G606&amp;H606=※編集不可※選択項目!$J$48,VLOOKUP(入力例!U606,※編集不可※選択項目!$N$48:$P$51,3,TRUE),""))))))</f>
        <v/>
      </c>
      <c r="AF606" s="29" t="e">
        <f>VLOOKUP(Y606&amp;G606&amp;H606,※編集不可※選択項目!U:V,2,FALSE)</f>
        <v>#N/A</v>
      </c>
      <c r="AG606" s="28" t="str">
        <f t="shared" si="134"/>
        <v/>
      </c>
      <c r="AH606" s="29" t="str">
        <f t="shared" si="127"/>
        <v/>
      </c>
      <c r="AI606" s="197"/>
      <c r="AJ606" s="197"/>
      <c r="AK606" s="198"/>
      <c r="AL606" s="152">
        <f t="shared" si="135"/>
        <v>0</v>
      </c>
      <c r="AM606" s="152">
        <f t="shared" si="136"/>
        <v>0</v>
      </c>
      <c r="AN606" s="152">
        <f t="shared" si="129"/>
        <v>0</v>
      </c>
      <c r="AO606" s="152" t="str">
        <f t="shared" si="137"/>
        <v/>
      </c>
      <c r="AP606" s="209">
        <f t="shared" si="138"/>
        <v>0</v>
      </c>
      <c r="AQ606" s="209">
        <f t="shared" si="139"/>
        <v>0</v>
      </c>
    </row>
    <row r="607" spans="1:43" s="29" customFormat="1" ht="25" customHeight="1">
      <c r="A607" s="201">
        <f t="shared" si="130"/>
        <v>596</v>
      </c>
      <c r="B607" s="49" t="str">
        <f t="shared" si="128"/>
        <v/>
      </c>
      <c r="C607" s="201"/>
      <c r="D607" s="45" t="str">
        <f t="shared" si="131"/>
        <v/>
      </c>
      <c r="E607" s="45" t="str">
        <f t="shared" si="132"/>
        <v/>
      </c>
      <c r="F607" s="195"/>
      <c r="G607" s="202"/>
      <c r="H607" s="195"/>
      <c r="I607" s="45" t="str">
        <f>IF(OR(G607="",H607="",U607=""),"",IFERROR(VLOOKUP(G607&amp;H607&amp;U607,※編集不可※選択項目!$K$3:$P$51,5,FALSE),"該当なし"))</f>
        <v/>
      </c>
      <c r="J607" s="203"/>
      <c r="K607" s="195"/>
      <c r="L607" s="45" t="str">
        <f t="shared" si="140"/>
        <v/>
      </c>
      <c r="M607" s="195"/>
      <c r="N607" s="195"/>
      <c r="O607" s="45"/>
      <c r="P607" s="45"/>
      <c r="Q607" s="45"/>
      <c r="R607" s="45"/>
      <c r="S607" s="46" t="str">
        <f t="shared" si="133"/>
        <v/>
      </c>
      <c r="T607" s="204"/>
      <c r="U607" s="205"/>
      <c r="V607" s="206"/>
      <c r="W607" s="205"/>
      <c r="X607" s="206"/>
      <c r="Y607" s="195"/>
      <c r="Z607" s="207"/>
      <c r="AA607" s="203"/>
      <c r="AB607" s="208"/>
      <c r="AC607" s="70"/>
      <c r="AD607" s="28" t="e">
        <f>INDEX(※編集不可※選択項目!$P$3:$P$51,MATCH(入力例!G607&amp;入力例!H607&amp;入力例!I607,※編集不可※選択項目!$Q$3:$Q$51,0))</f>
        <v>#N/A</v>
      </c>
      <c r="AE607" s="28" t="str">
        <f>IF(I607&lt;&gt;"該当なし","",
IF(G607&amp;H607=※編集不可※選択項目!$J$3,VLOOKUP(入力例!U607,※編集不可※選択項目!$N$2:$P$13,3,TRUE),
IF(G607&amp;H607=※編集不可※選択項目!$J$15,VLOOKUP(入力例!U607,※編集不可※選択項目!$N$14:$P$25,3,TRUE),
IF(G607&amp;H607=※編集不可※選択項目!$J$27,VLOOKUP(入力例!U607,※編集不可※選択項目!$N$26:$P$41,3,TRUE),
IF(G607&amp;H607=※編集不可※選択項目!$J$43,VLOOKUP(入力例!U607,※編集不可※選択項目!$N$42:$P$46,3,TRUE),
IF(G607&amp;H607=※編集不可※選択項目!$J$48,VLOOKUP(入力例!U607,※編集不可※選択項目!$N$48:$P$51,3,TRUE),""))))))</f>
        <v/>
      </c>
      <c r="AF607" s="29" t="e">
        <f>VLOOKUP(Y607&amp;G607&amp;H607,※編集不可※選択項目!U:V,2,FALSE)</f>
        <v>#N/A</v>
      </c>
      <c r="AG607" s="28" t="str">
        <f t="shared" si="134"/>
        <v/>
      </c>
      <c r="AH607" s="29" t="str">
        <f t="shared" si="127"/>
        <v/>
      </c>
      <c r="AI607" s="197"/>
      <c r="AJ607" s="197"/>
      <c r="AK607" s="198"/>
      <c r="AL607" s="152">
        <f t="shared" si="135"/>
        <v>0</v>
      </c>
      <c r="AM607" s="152">
        <f t="shared" si="136"/>
        <v>0</v>
      </c>
      <c r="AN607" s="152">
        <f t="shared" si="129"/>
        <v>0</v>
      </c>
      <c r="AO607" s="152" t="str">
        <f t="shared" si="137"/>
        <v/>
      </c>
      <c r="AP607" s="209">
        <f t="shared" si="138"/>
        <v>0</v>
      </c>
      <c r="AQ607" s="209">
        <f t="shared" si="139"/>
        <v>0</v>
      </c>
    </row>
    <row r="608" spans="1:43" s="29" customFormat="1" ht="25" customHeight="1">
      <c r="A608" s="201">
        <f t="shared" si="130"/>
        <v>597</v>
      </c>
      <c r="B608" s="49" t="str">
        <f t="shared" si="128"/>
        <v/>
      </c>
      <c r="C608" s="201"/>
      <c r="D608" s="45" t="str">
        <f t="shared" si="131"/>
        <v/>
      </c>
      <c r="E608" s="45" t="str">
        <f t="shared" si="132"/>
        <v/>
      </c>
      <c r="F608" s="195"/>
      <c r="G608" s="202"/>
      <c r="H608" s="195"/>
      <c r="I608" s="45" t="str">
        <f>IF(OR(G608="",H608="",U608=""),"",IFERROR(VLOOKUP(G608&amp;H608&amp;U608,※編集不可※選択項目!$K$3:$P$51,5,FALSE),"該当なし"))</f>
        <v/>
      </c>
      <c r="J608" s="203"/>
      <c r="K608" s="195"/>
      <c r="L608" s="45" t="str">
        <f t="shared" si="140"/>
        <v/>
      </c>
      <c r="M608" s="195"/>
      <c r="N608" s="195"/>
      <c r="O608" s="45"/>
      <c r="P608" s="45"/>
      <c r="Q608" s="45"/>
      <c r="R608" s="45"/>
      <c r="S608" s="46" t="str">
        <f t="shared" si="133"/>
        <v/>
      </c>
      <c r="T608" s="204"/>
      <c r="U608" s="205"/>
      <c r="V608" s="206"/>
      <c r="W608" s="205"/>
      <c r="X608" s="206"/>
      <c r="Y608" s="195"/>
      <c r="Z608" s="207"/>
      <c r="AA608" s="203"/>
      <c r="AB608" s="208"/>
      <c r="AC608" s="70"/>
      <c r="AD608" s="28" t="e">
        <f>INDEX(※編集不可※選択項目!$P$3:$P$51,MATCH(入力例!G608&amp;入力例!H608&amp;入力例!I608,※編集不可※選択項目!$Q$3:$Q$51,0))</f>
        <v>#N/A</v>
      </c>
      <c r="AE608" s="28" t="str">
        <f>IF(I608&lt;&gt;"該当なし","",
IF(G608&amp;H608=※編集不可※選択項目!$J$3,VLOOKUP(入力例!U608,※編集不可※選択項目!$N$2:$P$13,3,TRUE),
IF(G608&amp;H608=※編集不可※選択項目!$J$15,VLOOKUP(入力例!U608,※編集不可※選択項目!$N$14:$P$25,3,TRUE),
IF(G608&amp;H608=※編集不可※選択項目!$J$27,VLOOKUP(入力例!U608,※編集不可※選択項目!$N$26:$P$41,3,TRUE),
IF(G608&amp;H608=※編集不可※選択項目!$J$43,VLOOKUP(入力例!U608,※編集不可※選択項目!$N$42:$P$46,3,TRUE),
IF(G608&amp;H608=※編集不可※選択項目!$J$48,VLOOKUP(入力例!U608,※編集不可※選択項目!$N$48:$P$51,3,TRUE),""))))))</f>
        <v/>
      </c>
      <c r="AF608" s="29" t="e">
        <f>VLOOKUP(Y608&amp;G608&amp;H608,※編集不可※選択項目!U:V,2,FALSE)</f>
        <v>#N/A</v>
      </c>
      <c r="AG608" s="28" t="str">
        <f t="shared" si="134"/>
        <v/>
      </c>
      <c r="AH608" s="29" t="str">
        <f t="shared" si="127"/>
        <v/>
      </c>
      <c r="AI608" s="197"/>
      <c r="AJ608" s="197"/>
      <c r="AK608" s="198"/>
      <c r="AL608" s="152">
        <f t="shared" si="135"/>
        <v>0</v>
      </c>
      <c r="AM608" s="152">
        <f t="shared" si="136"/>
        <v>0</v>
      </c>
      <c r="AN608" s="152">
        <f t="shared" si="129"/>
        <v>0</v>
      </c>
      <c r="AO608" s="152" t="str">
        <f t="shared" si="137"/>
        <v/>
      </c>
      <c r="AP608" s="209">
        <f t="shared" si="138"/>
        <v>0</v>
      </c>
      <c r="AQ608" s="209">
        <f t="shared" si="139"/>
        <v>0</v>
      </c>
    </row>
    <row r="609" spans="1:43" s="29" customFormat="1" ht="25" customHeight="1">
      <c r="A609" s="201">
        <f t="shared" si="130"/>
        <v>598</v>
      </c>
      <c r="B609" s="49" t="str">
        <f t="shared" si="128"/>
        <v/>
      </c>
      <c r="C609" s="201"/>
      <c r="D609" s="45" t="str">
        <f t="shared" si="131"/>
        <v/>
      </c>
      <c r="E609" s="45" t="str">
        <f t="shared" si="132"/>
        <v/>
      </c>
      <c r="F609" s="195"/>
      <c r="G609" s="202"/>
      <c r="H609" s="195"/>
      <c r="I609" s="45" t="str">
        <f>IF(OR(G609="",H609="",U609=""),"",IFERROR(VLOOKUP(G609&amp;H609&amp;U609,※編集不可※選択項目!$K$3:$P$51,5,FALSE),"該当なし"))</f>
        <v/>
      </c>
      <c r="J609" s="203"/>
      <c r="K609" s="195"/>
      <c r="L609" s="45" t="str">
        <f t="shared" si="140"/>
        <v/>
      </c>
      <c r="M609" s="195"/>
      <c r="N609" s="195"/>
      <c r="O609" s="45"/>
      <c r="P609" s="45"/>
      <c r="Q609" s="45"/>
      <c r="R609" s="45"/>
      <c r="S609" s="46" t="str">
        <f t="shared" si="133"/>
        <v/>
      </c>
      <c r="T609" s="204"/>
      <c r="U609" s="205"/>
      <c r="V609" s="206"/>
      <c r="W609" s="205"/>
      <c r="X609" s="206"/>
      <c r="Y609" s="195"/>
      <c r="Z609" s="207"/>
      <c r="AA609" s="203"/>
      <c r="AB609" s="208"/>
      <c r="AC609" s="70"/>
      <c r="AD609" s="28" t="e">
        <f>INDEX(※編集不可※選択項目!$P$3:$P$51,MATCH(入力例!G609&amp;入力例!H609&amp;入力例!I609,※編集不可※選択項目!$Q$3:$Q$51,0))</f>
        <v>#N/A</v>
      </c>
      <c r="AE609" s="28" t="str">
        <f>IF(I609&lt;&gt;"該当なし","",
IF(G609&amp;H609=※編集不可※選択項目!$J$3,VLOOKUP(入力例!U609,※編集不可※選択項目!$N$2:$P$13,3,TRUE),
IF(G609&amp;H609=※編集不可※選択項目!$J$15,VLOOKUP(入力例!U609,※編集不可※選択項目!$N$14:$P$25,3,TRUE),
IF(G609&amp;H609=※編集不可※選択項目!$J$27,VLOOKUP(入力例!U609,※編集不可※選択項目!$N$26:$P$41,3,TRUE),
IF(G609&amp;H609=※編集不可※選択項目!$J$43,VLOOKUP(入力例!U609,※編集不可※選択項目!$N$42:$P$46,3,TRUE),
IF(G609&amp;H609=※編集不可※選択項目!$J$48,VLOOKUP(入力例!U609,※編集不可※選択項目!$N$48:$P$51,3,TRUE),""))))))</f>
        <v/>
      </c>
      <c r="AF609" s="29" t="e">
        <f>VLOOKUP(Y609&amp;G609&amp;H609,※編集不可※選択項目!U:V,2,FALSE)</f>
        <v>#N/A</v>
      </c>
      <c r="AG609" s="28" t="str">
        <f t="shared" si="134"/>
        <v/>
      </c>
      <c r="AH609" s="29" t="str">
        <f t="shared" si="127"/>
        <v/>
      </c>
      <c r="AI609" s="197"/>
      <c r="AJ609" s="197"/>
      <c r="AK609" s="198"/>
      <c r="AL609" s="152">
        <f t="shared" si="135"/>
        <v>0</v>
      </c>
      <c r="AM609" s="152">
        <f t="shared" si="136"/>
        <v>0</v>
      </c>
      <c r="AN609" s="152">
        <f t="shared" si="129"/>
        <v>0</v>
      </c>
      <c r="AO609" s="152" t="str">
        <f t="shared" si="137"/>
        <v/>
      </c>
      <c r="AP609" s="209">
        <f t="shared" si="138"/>
        <v>0</v>
      </c>
      <c r="AQ609" s="209">
        <f t="shared" si="139"/>
        <v>0</v>
      </c>
    </row>
    <row r="610" spans="1:43" s="29" customFormat="1" ht="25" customHeight="1">
      <c r="A610" s="201">
        <f t="shared" si="130"/>
        <v>599</v>
      </c>
      <c r="B610" s="49" t="str">
        <f t="shared" si="128"/>
        <v/>
      </c>
      <c r="C610" s="201"/>
      <c r="D610" s="45" t="str">
        <f t="shared" si="131"/>
        <v/>
      </c>
      <c r="E610" s="45" t="str">
        <f t="shared" si="132"/>
        <v/>
      </c>
      <c r="F610" s="195"/>
      <c r="G610" s="202"/>
      <c r="H610" s="195"/>
      <c r="I610" s="45" t="str">
        <f>IF(OR(G610="",H610="",U610=""),"",IFERROR(VLOOKUP(G610&amp;H610&amp;U610,※編集不可※選択項目!$K$3:$P$51,5,FALSE),"該当なし"))</f>
        <v/>
      </c>
      <c r="J610" s="203"/>
      <c r="K610" s="195"/>
      <c r="L610" s="45" t="str">
        <f t="shared" si="140"/>
        <v/>
      </c>
      <c r="M610" s="195"/>
      <c r="N610" s="195"/>
      <c r="O610" s="45"/>
      <c r="P610" s="45"/>
      <c r="Q610" s="45"/>
      <c r="R610" s="45"/>
      <c r="S610" s="46" t="str">
        <f t="shared" si="133"/>
        <v/>
      </c>
      <c r="T610" s="204"/>
      <c r="U610" s="205"/>
      <c r="V610" s="206"/>
      <c r="W610" s="205"/>
      <c r="X610" s="206"/>
      <c r="Y610" s="195"/>
      <c r="Z610" s="207"/>
      <c r="AA610" s="203"/>
      <c r="AB610" s="208"/>
      <c r="AC610" s="70"/>
      <c r="AD610" s="28" t="e">
        <f>INDEX(※編集不可※選択項目!$P$3:$P$51,MATCH(入力例!G610&amp;入力例!H610&amp;入力例!I610,※編集不可※選択項目!$Q$3:$Q$51,0))</f>
        <v>#N/A</v>
      </c>
      <c r="AE610" s="28" t="str">
        <f>IF(I610&lt;&gt;"該当なし","",
IF(G610&amp;H610=※編集不可※選択項目!$J$3,VLOOKUP(入力例!U610,※編集不可※選択項目!$N$2:$P$13,3,TRUE),
IF(G610&amp;H610=※編集不可※選択項目!$J$15,VLOOKUP(入力例!U610,※編集不可※選択項目!$N$14:$P$25,3,TRUE),
IF(G610&amp;H610=※編集不可※選択項目!$J$27,VLOOKUP(入力例!U610,※編集不可※選択項目!$N$26:$P$41,3,TRUE),
IF(G610&amp;H610=※編集不可※選択項目!$J$43,VLOOKUP(入力例!U610,※編集不可※選択項目!$N$42:$P$46,3,TRUE),
IF(G610&amp;H610=※編集不可※選択項目!$J$48,VLOOKUP(入力例!U610,※編集不可※選択項目!$N$48:$P$51,3,TRUE),""))))))</f>
        <v/>
      </c>
      <c r="AF610" s="29" t="e">
        <f>VLOOKUP(Y610&amp;G610&amp;H610,※編集不可※選択項目!U:V,2,FALSE)</f>
        <v>#N/A</v>
      </c>
      <c r="AG610" s="28" t="str">
        <f t="shared" si="134"/>
        <v/>
      </c>
      <c r="AH610" s="29" t="str">
        <f t="shared" si="127"/>
        <v/>
      </c>
      <c r="AI610" s="197"/>
      <c r="AJ610" s="197"/>
      <c r="AK610" s="198"/>
      <c r="AL610" s="152">
        <f t="shared" si="135"/>
        <v>0</v>
      </c>
      <c r="AM610" s="152">
        <f t="shared" si="136"/>
        <v>0</v>
      </c>
      <c r="AN610" s="152">
        <f t="shared" si="129"/>
        <v>0</v>
      </c>
      <c r="AO610" s="152" t="str">
        <f t="shared" si="137"/>
        <v/>
      </c>
      <c r="AP610" s="209">
        <f t="shared" si="138"/>
        <v>0</v>
      </c>
      <c r="AQ610" s="209">
        <f t="shared" si="139"/>
        <v>0</v>
      </c>
    </row>
    <row r="611" spans="1:43" s="29" customFormat="1" ht="25" customHeight="1">
      <c r="A611" s="201">
        <f t="shared" si="130"/>
        <v>600</v>
      </c>
      <c r="B611" s="49" t="str">
        <f t="shared" si="128"/>
        <v/>
      </c>
      <c r="C611" s="201"/>
      <c r="D611" s="45" t="str">
        <f t="shared" si="131"/>
        <v/>
      </c>
      <c r="E611" s="45" t="str">
        <f t="shared" si="132"/>
        <v/>
      </c>
      <c r="F611" s="195"/>
      <c r="G611" s="202"/>
      <c r="H611" s="195"/>
      <c r="I611" s="45" t="str">
        <f>IF(OR(G611="",H611="",U611=""),"",IFERROR(VLOOKUP(G611&amp;H611&amp;U611,※編集不可※選択項目!$K$3:$P$51,5,FALSE),"該当なし"))</f>
        <v/>
      </c>
      <c r="J611" s="203"/>
      <c r="K611" s="195"/>
      <c r="L611" s="45" t="str">
        <f t="shared" si="140"/>
        <v/>
      </c>
      <c r="M611" s="195"/>
      <c r="N611" s="195"/>
      <c r="O611" s="45"/>
      <c r="P611" s="45"/>
      <c r="Q611" s="45"/>
      <c r="R611" s="45"/>
      <c r="S611" s="46" t="str">
        <f t="shared" si="133"/>
        <v/>
      </c>
      <c r="T611" s="204"/>
      <c r="U611" s="205"/>
      <c r="V611" s="206"/>
      <c r="W611" s="205"/>
      <c r="X611" s="206"/>
      <c r="Y611" s="195"/>
      <c r="Z611" s="207"/>
      <c r="AA611" s="203"/>
      <c r="AB611" s="208"/>
      <c r="AC611" s="70"/>
      <c r="AD611" s="28" t="e">
        <f>INDEX(※編集不可※選択項目!$P$3:$P$51,MATCH(入力例!G611&amp;入力例!H611&amp;入力例!I611,※編集不可※選択項目!$Q$3:$Q$51,0))</f>
        <v>#N/A</v>
      </c>
      <c r="AE611" s="28" t="str">
        <f>IF(I611&lt;&gt;"該当なし","",
IF(G611&amp;H611=※編集不可※選択項目!$J$3,VLOOKUP(入力例!U611,※編集不可※選択項目!$N$2:$P$13,3,TRUE),
IF(G611&amp;H611=※編集不可※選択項目!$J$15,VLOOKUP(入力例!U611,※編集不可※選択項目!$N$14:$P$25,3,TRUE),
IF(G611&amp;H611=※編集不可※選択項目!$J$27,VLOOKUP(入力例!U611,※編集不可※選択項目!$N$26:$P$41,3,TRUE),
IF(G611&amp;H611=※編集不可※選択項目!$J$43,VLOOKUP(入力例!U611,※編集不可※選択項目!$N$42:$P$46,3,TRUE),
IF(G611&amp;H611=※編集不可※選択項目!$J$48,VLOOKUP(入力例!U611,※編集不可※選択項目!$N$48:$P$51,3,TRUE),""))))))</f>
        <v/>
      </c>
      <c r="AF611" s="29" t="e">
        <f>VLOOKUP(Y611&amp;G611&amp;H611,※編集不可※選択項目!U:V,2,FALSE)</f>
        <v>#N/A</v>
      </c>
      <c r="AG611" s="28" t="str">
        <f t="shared" si="134"/>
        <v/>
      </c>
      <c r="AH611" s="29" t="str">
        <f t="shared" si="127"/>
        <v/>
      </c>
      <c r="AI611" s="197"/>
      <c r="AJ611" s="197"/>
      <c r="AK611" s="198"/>
      <c r="AL611" s="152">
        <f t="shared" si="135"/>
        <v>0</v>
      </c>
      <c r="AM611" s="152">
        <f t="shared" si="136"/>
        <v>0</v>
      </c>
      <c r="AN611" s="152">
        <f t="shared" si="129"/>
        <v>0</v>
      </c>
      <c r="AO611" s="152" t="str">
        <f t="shared" si="137"/>
        <v/>
      </c>
      <c r="AP611" s="209">
        <f t="shared" si="138"/>
        <v>0</v>
      </c>
      <c r="AQ611" s="209">
        <f t="shared" si="139"/>
        <v>0</v>
      </c>
    </row>
    <row r="612" spans="1:43" s="29" customFormat="1" ht="25" customHeight="1">
      <c r="A612" s="201">
        <f t="shared" si="130"/>
        <v>601</v>
      </c>
      <c r="B612" s="49" t="str">
        <f t="shared" si="128"/>
        <v/>
      </c>
      <c r="C612" s="201"/>
      <c r="D612" s="45" t="str">
        <f t="shared" si="131"/>
        <v/>
      </c>
      <c r="E612" s="45" t="str">
        <f t="shared" si="132"/>
        <v/>
      </c>
      <c r="F612" s="195"/>
      <c r="G612" s="202"/>
      <c r="H612" s="195"/>
      <c r="I612" s="45" t="str">
        <f>IF(OR(G612="",H612="",U612=""),"",IFERROR(VLOOKUP(G612&amp;H612&amp;U612,※編集不可※選択項目!$K$3:$P$51,5,FALSE),"該当なし"))</f>
        <v/>
      </c>
      <c r="J612" s="203"/>
      <c r="K612" s="195"/>
      <c r="L612" s="45" t="str">
        <f t="shared" si="140"/>
        <v/>
      </c>
      <c r="M612" s="195"/>
      <c r="N612" s="195"/>
      <c r="O612" s="45"/>
      <c r="P612" s="45"/>
      <c r="Q612" s="45"/>
      <c r="R612" s="45"/>
      <c r="S612" s="46" t="str">
        <f t="shared" si="133"/>
        <v/>
      </c>
      <c r="T612" s="204"/>
      <c r="U612" s="205"/>
      <c r="V612" s="206"/>
      <c r="W612" s="205"/>
      <c r="X612" s="206"/>
      <c r="Y612" s="195"/>
      <c r="Z612" s="207"/>
      <c r="AA612" s="203"/>
      <c r="AB612" s="208"/>
      <c r="AC612" s="70"/>
      <c r="AD612" s="28" t="e">
        <f>INDEX(※編集不可※選択項目!$P$3:$P$51,MATCH(入力例!G612&amp;入力例!H612&amp;入力例!I612,※編集不可※選択項目!$Q$3:$Q$51,0))</f>
        <v>#N/A</v>
      </c>
      <c r="AE612" s="28" t="str">
        <f>IF(I612&lt;&gt;"該当なし","",
IF(G612&amp;H612=※編集不可※選択項目!$J$3,VLOOKUP(入力例!U612,※編集不可※選択項目!$N$2:$P$13,3,TRUE),
IF(G612&amp;H612=※編集不可※選択項目!$J$15,VLOOKUP(入力例!U612,※編集不可※選択項目!$N$14:$P$25,3,TRUE),
IF(G612&amp;H612=※編集不可※選択項目!$J$27,VLOOKUP(入力例!U612,※編集不可※選択項目!$N$26:$P$41,3,TRUE),
IF(G612&amp;H612=※編集不可※選択項目!$J$43,VLOOKUP(入力例!U612,※編集不可※選択項目!$N$42:$P$46,3,TRUE),
IF(G612&amp;H612=※編集不可※選択項目!$J$48,VLOOKUP(入力例!U612,※編集不可※選択項目!$N$48:$P$51,3,TRUE),""))))))</f>
        <v/>
      </c>
      <c r="AF612" s="29" t="e">
        <f>VLOOKUP(Y612&amp;G612&amp;H612,※編集不可※選択項目!U:V,2,FALSE)</f>
        <v>#N/A</v>
      </c>
      <c r="AG612" s="28" t="str">
        <f t="shared" si="134"/>
        <v/>
      </c>
      <c r="AH612" s="29" t="str">
        <f t="shared" si="127"/>
        <v/>
      </c>
      <c r="AI612" s="197"/>
      <c r="AJ612" s="197"/>
      <c r="AK612" s="198"/>
      <c r="AL612" s="152">
        <f t="shared" si="135"/>
        <v>0</v>
      </c>
      <c r="AM612" s="152">
        <f t="shared" si="136"/>
        <v>0</v>
      </c>
      <c r="AN612" s="152">
        <f t="shared" si="129"/>
        <v>0</v>
      </c>
      <c r="AO612" s="152" t="str">
        <f t="shared" si="137"/>
        <v/>
      </c>
      <c r="AP612" s="209">
        <f t="shared" si="138"/>
        <v>0</v>
      </c>
      <c r="AQ612" s="209">
        <f t="shared" si="139"/>
        <v>0</v>
      </c>
    </row>
    <row r="613" spans="1:43" s="29" customFormat="1" ht="25" customHeight="1">
      <c r="A613" s="201">
        <f t="shared" si="130"/>
        <v>602</v>
      </c>
      <c r="B613" s="49" t="str">
        <f t="shared" si="128"/>
        <v/>
      </c>
      <c r="C613" s="201"/>
      <c r="D613" s="45" t="str">
        <f t="shared" si="131"/>
        <v/>
      </c>
      <c r="E613" s="45" t="str">
        <f t="shared" si="132"/>
        <v/>
      </c>
      <c r="F613" s="195"/>
      <c r="G613" s="202"/>
      <c r="H613" s="195"/>
      <c r="I613" s="45" t="str">
        <f>IF(OR(G613="",H613="",U613=""),"",IFERROR(VLOOKUP(G613&amp;H613&amp;U613,※編集不可※選択項目!$K$3:$P$51,5,FALSE),"該当なし"))</f>
        <v/>
      </c>
      <c r="J613" s="203"/>
      <c r="K613" s="195"/>
      <c r="L613" s="45" t="str">
        <f t="shared" si="140"/>
        <v/>
      </c>
      <c r="M613" s="195"/>
      <c r="N613" s="195"/>
      <c r="O613" s="45"/>
      <c r="P613" s="45"/>
      <c r="Q613" s="45"/>
      <c r="R613" s="45"/>
      <c r="S613" s="46" t="str">
        <f t="shared" si="133"/>
        <v/>
      </c>
      <c r="T613" s="204"/>
      <c r="U613" s="205"/>
      <c r="V613" s="206"/>
      <c r="W613" s="205"/>
      <c r="X613" s="206"/>
      <c r="Y613" s="195"/>
      <c r="Z613" s="207"/>
      <c r="AA613" s="203"/>
      <c r="AB613" s="208"/>
      <c r="AC613" s="70"/>
      <c r="AD613" s="28" t="e">
        <f>INDEX(※編集不可※選択項目!$P$3:$P$51,MATCH(入力例!G613&amp;入力例!H613&amp;入力例!I613,※編集不可※選択項目!$Q$3:$Q$51,0))</f>
        <v>#N/A</v>
      </c>
      <c r="AE613" s="28" t="str">
        <f>IF(I613&lt;&gt;"該当なし","",
IF(G613&amp;H613=※編集不可※選択項目!$J$3,VLOOKUP(入力例!U613,※編集不可※選択項目!$N$2:$P$13,3,TRUE),
IF(G613&amp;H613=※編集不可※選択項目!$J$15,VLOOKUP(入力例!U613,※編集不可※選択項目!$N$14:$P$25,3,TRUE),
IF(G613&amp;H613=※編集不可※選択項目!$J$27,VLOOKUP(入力例!U613,※編集不可※選択項目!$N$26:$P$41,3,TRUE),
IF(G613&amp;H613=※編集不可※選択項目!$J$43,VLOOKUP(入力例!U613,※編集不可※選択項目!$N$42:$P$46,3,TRUE),
IF(G613&amp;H613=※編集不可※選択項目!$J$48,VLOOKUP(入力例!U613,※編集不可※選択項目!$N$48:$P$51,3,TRUE),""))))))</f>
        <v/>
      </c>
      <c r="AF613" s="29" t="e">
        <f>VLOOKUP(Y613&amp;G613&amp;H613,※編集不可※選択項目!U:V,2,FALSE)</f>
        <v>#N/A</v>
      </c>
      <c r="AG613" s="28" t="str">
        <f t="shared" si="134"/>
        <v/>
      </c>
      <c r="AH613" s="29" t="str">
        <f t="shared" si="127"/>
        <v/>
      </c>
      <c r="AI613" s="197"/>
      <c r="AJ613" s="197"/>
      <c r="AK613" s="198"/>
      <c r="AL613" s="152">
        <f t="shared" si="135"/>
        <v>0</v>
      </c>
      <c r="AM613" s="152">
        <f t="shared" si="136"/>
        <v>0</v>
      </c>
      <c r="AN613" s="152">
        <f t="shared" si="129"/>
        <v>0</v>
      </c>
      <c r="AO613" s="152" t="str">
        <f t="shared" si="137"/>
        <v/>
      </c>
      <c r="AP613" s="209">
        <f t="shared" si="138"/>
        <v>0</v>
      </c>
      <c r="AQ613" s="209">
        <f t="shared" si="139"/>
        <v>0</v>
      </c>
    </row>
    <row r="614" spans="1:43" s="29" customFormat="1" ht="25" customHeight="1">
      <c r="A614" s="201">
        <f t="shared" si="130"/>
        <v>603</v>
      </c>
      <c r="B614" s="49" t="str">
        <f t="shared" si="128"/>
        <v/>
      </c>
      <c r="C614" s="201"/>
      <c r="D614" s="45" t="str">
        <f t="shared" si="131"/>
        <v/>
      </c>
      <c r="E614" s="45" t="str">
        <f t="shared" si="132"/>
        <v/>
      </c>
      <c r="F614" s="195"/>
      <c r="G614" s="202"/>
      <c r="H614" s="195"/>
      <c r="I614" s="45" t="str">
        <f>IF(OR(G614="",H614="",U614=""),"",IFERROR(VLOOKUP(G614&amp;H614&amp;U614,※編集不可※選択項目!$K$3:$P$51,5,FALSE),"該当なし"))</f>
        <v/>
      </c>
      <c r="J614" s="203"/>
      <c r="K614" s="195"/>
      <c r="L614" s="45" t="str">
        <f t="shared" si="140"/>
        <v/>
      </c>
      <c r="M614" s="195"/>
      <c r="N614" s="195"/>
      <c r="O614" s="45"/>
      <c r="P614" s="45"/>
      <c r="Q614" s="45"/>
      <c r="R614" s="45"/>
      <c r="S614" s="46" t="str">
        <f t="shared" si="133"/>
        <v/>
      </c>
      <c r="T614" s="204"/>
      <c r="U614" s="205"/>
      <c r="V614" s="206"/>
      <c r="W614" s="205"/>
      <c r="X614" s="206"/>
      <c r="Y614" s="195"/>
      <c r="Z614" s="207"/>
      <c r="AA614" s="203"/>
      <c r="AB614" s="208"/>
      <c r="AC614" s="70"/>
      <c r="AD614" s="28" t="e">
        <f>INDEX(※編集不可※選択項目!$P$3:$P$51,MATCH(入力例!G614&amp;入力例!H614&amp;入力例!I614,※編集不可※選択項目!$Q$3:$Q$51,0))</f>
        <v>#N/A</v>
      </c>
      <c r="AE614" s="28" t="str">
        <f>IF(I614&lt;&gt;"該当なし","",
IF(G614&amp;H614=※編集不可※選択項目!$J$3,VLOOKUP(入力例!U614,※編集不可※選択項目!$N$2:$P$13,3,TRUE),
IF(G614&amp;H614=※編集不可※選択項目!$J$15,VLOOKUP(入力例!U614,※編集不可※選択項目!$N$14:$P$25,3,TRUE),
IF(G614&amp;H614=※編集不可※選択項目!$J$27,VLOOKUP(入力例!U614,※編集不可※選択項目!$N$26:$P$41,3,TRUE),
IF(G614&amp;H614=※編集不可※選択項目!$J$43,VLOOKUP(入力例!U614,※編集不可※選択項目!$N$42:$P$46,3,TRUE),
IF(G614&amp;H614=※編集不可※選択項目!$J$48,VLOOKUP(入力例!U614,※編集不可※選択項目!$N$48:$P$51,3,TRUE),""))))))</f>
        <v/>
      </c>
      <c r="AF614" s="29" t="e">
        <f>VLOOKUP(Y614&amp;G614&amp;H614,※編集不可※選択項目!U:V,2,FALSE)</f>
        <v>#N/A</v>
      </c>
      <c r="AG614" s="28" t="str">
        <f t="shared" si="134"/>
        <v/>
      </c>
      <c r="AH614" s="29" t="str">
        <f t="shared" si="127"/>
        <v/>
      </c>
      <c r="AI614" s="197"/>
      <c r="AJ614" s="197"/>
      <c r="AK614" s="198"/>
      <c r="AL614" s="152">
        <f t="shared" si="135"/>
        <v>0</v>
      </c>
      <c r="AM614" s="152">
        <f t="shared" si="136"/>
        <v>0</v>
      </c>
      <c r="AN614" s="152">
        <f t="shared" si="129"/>
        <v>0</v>
      </c>
      <c r="AO614" s="152" t="str">
        <f t="shared" si="137"/>
        <v/>
      </c>
      <c r="AP614" s="209">
        <f t="shared" si="138"/>
        <v>0</v>
      </c>
      <c r="AQ614" s="209">
        <f t="shared" si="139"/>
        <v>0</v>
      </c>
    </row>
    <row r="615" spans="1:43" s="29" customFormat="1" ht="25" customHeight="1">
      <c r="A615" s="201">
        <f t="shared" si="130"/>
        <v>604</v>
      </c>
      <c r="B615" s="49" t="str">
        <f t="shared" si="128"/>
        <v/>
      </c>
      <c r="C615" s="201"/>
      <c r="D615" s="45" t="str">
        <f t="shared" si="131"/>
        <v/>
      </c>
      <c r="E615" s="45" t="str">
        <f t="shared" si="132"/>
        <v/>
      </c>
      <c r="F615" s="195"/>
      <c r="G615" s="202"/>
      <c r="H615" s="195"/>
      <c r="I615" s="45" t="str">
        <f>IF(OR(G615="",H615="",U615=""),"",IFERROR(VLOOKUP(G615&amp;H615&amp;U615,※編集不可※選択項目!$K$3:$P$51,5,FALSE),"該当なし"))</f>
        <v/>
      </c>
      <c r="J615" s="203"/>
      <c r="K615" s="195"/>
      <c r="L615" s="45" t="str">
        <f t="shared" si="140"/>
        <v/>
      </c>
      <c r="M615" s="195"/>
      <c r="N615" s="195"/>
      <c r="O615" s="45"/>
      <c r="P615" s="45"/>
      <c r="Q615" s="45"/>
      <c r="R615" s="45"/>
      <c r="S615" s="46" t="str">
        <f t="shared" si="133"/>
        <v/>
      </c>
      <c r="T615" s="204"/>
      <c r="U615" s="205"/>
      <c r="V615" s="206"/>
      <c r="W615" s="205"/>
      <c r="X615" s="206"/>
      <c r="Y615" s="195"/>
      <c r="Z615" s="207"/>
      <c r="AA615" s="203"/>
      <c r="AB615" s="208"/>
      <c r="AC615" s="70"/>
      <c r="AD615" s="28" t="e">
        <f>INDEX(※編集不可※選択項目!$P$3:$P$51,MATCH(入力例!G615&amp;入力例!H615&amp;入力例!I615,※編集不可※選択項目!$Q$3:$Q$51,0))</f>
        <v>#N/A</v>
      </c>
      <c r="AE615" s="28" t="str">
        <f>IF(I615&lt;&gt;"該当なし","",
IF(G615&amp;H615=※編集不可※選択項目!$J$3,VLOOKUP(入力例!U615,※編集不可※選択項目!$N$2:$P$13,3,TRUE),
IF(G615&amp;H615=※編集不可※選択項目!$J$15,VLOOKUP(入力例!U615,※編集不可※選択項目!$N$14:$P$25,3,TRUE),
IF(G615&amp;H615=※編集不可※選択項目!$J$27,VLOOKUP(入力例!U615,※編集不可※選択項目!$N$26:$P$41,3,TRUE),
IF(G615&amp;H615=※編集不可※選択項目!$J$43,VLOOKUP(入力例!U615,※編集不可※選択項目!$N$42:$P$46,3,TRUE),
IF(G615&amp;H615=※編集不可※選択項目!$J$48,VLOOKUP(入力例!U615,※編集不可※選択項目!$N$48:$P$51,3,TRUE),""))))))</f>
        <v/>
      </c>
      <c r="AF615" s="29" t="e">
        <f>VLOOKUP(Y615&amp;G615&amp;H615,※編集不可※選択項目!U:V,2,FALSE)</f>
        <v>#N/A</v>
      </c>
      <c r="AG615" s="28" t="str">
        <f t="shared" si="134"/>
        <v/>
      </c>
      <c r="AH615" s="29" t="str">
        <f t="shared" si="127"/>
        <v/>
      </c>
      <c r="AI615" s="197"/>
      <c r="AJ615" s="197"/>
      <c r="AK615" s="198"/>
      <c r="AL615" s="152">
        <f t="shared" si="135"/>
        <v>0</v>
      </c>
      <c r="AM615" s="152">
        <f t="shared" si="136"/>
        <v>0</v>
      </c>
      <c r="AN615" s="152">
        <f t="shared" si="129"/>
        <v>0</v>
      </c>
      <c r="AO615" s="152" t="str">
        <f t="shared" si="137"/>
        <v/>
      </c>
      <c r="AP615" s="209">
        <f t="shared" si="138"/>
        <v>0</v>
      </c>
      <c r="AQ615" s="209">
        <f t="shared" si="139"/>
        <v>0</v>
      </c>
    </row>
    <row r="616" spans="1:43" s="29" customFormat="1" ht="25" customHeight="1">
      <c r="A616" s="201">
        <f t="shared" si="130"/>
        <v>605</v>
      </c>
      <c r="B616" s="49" t="str">
        <f t="shared" si="128"/>
        <v/>
      </c>
      <c r="C616" s="201"/>
      <c r="D616" s="45" t="str">
        <f t="shared" si="131"/>
        <v/>
      </c>
      <c r="E616" s="45" t="str">
        <f t="shared" si="132"/>
        <v/>
      </c>
      <c r="F616" s="195"/>
      <c r="G616" s="202"/>
      <c r="H616" s="195"/>
      <c r="I616" s="45" t="str">
        <f>IF(OR(G616="",H616="",U616=""),"",IFERROR(VLOOKUP(G616&amp;H616&amp;U616,※編集不可※選択項目!$K$3:$P$51,5,FALSE),"該当なし"))</f>
        <v/>
      </c>
      <c r="J616" s="203"/>
      <c r="K616" s="195"/>
      <c r="L616" s="45" t="str">
        <f t="shared" si="140"/>
        <v/>
      </c>
      <c r="M616" s="195"/>
      <c r="N616" s="195"/>
      <c r="O616" s="45"/>
      <c r="P616" s="45"/>
      <c r="Q616" s="45"/>
      <c r="R616" s="45"/>
      <c r="S616" s="46" t="str">
        <f t="shared" si="133"/>
        <v/>
      </c>
      <c r="T616" s="204"/>
      <c r="U616" s="205"/>
      <c r="V616" s="206"/>
      <c r="W616" s="205"/>
      <c r="X616" s="206"/>
      <c r="Y616" s="195"/>
      <c r="Z616" s="207"/>
      <c r="AA616" s="203"/>
      <c r="AB616" s="208"/>
      <c r="AC616" s="70"/>
      <c r="AD616" s="28" t="e">
        <f>INDEX(※編集不可※選択項目!$P$3:$P$51,MATCH(入力例!G616&amp;入力例!H616&amp;入力例!I616,※編集不可※選択項目!$Q$3:$Q$51,0))</f>
        <v>#N/A</v>
      </c>
      <c r="AE616" s="28" t="str">
        <f>IF(I616&lt;&gt;"該当なし","",
IF(G616&amp;H616=※編集不可※選択項目!$J$3,VLOOKUP(入力例!U616,※編集不可※選択項目!$N$2:$P$13,3,TRUE),
IF(G616&amp;H616=※編集不可※選択項目!$J$15,VLOOKUP(入力例!U616,※編集不可※選択項目!$N$14:$P$25,3,TRUE),
IF(G616&amp;H616=※編集不可※選択項目!$J$27,VLOOKUP(入力例!U616,※編集不可※選択項目!$N$26:$P$41,3,TRUE),
IF(G616&amp;H616=※編集不可※選択項目!$J$43,VLOOKUP(入力例!U616,※編集不可※選択項目!$N$42:$P$46,3,TRUE),
IF(G616&amp;H616=※編集不可※選択項目!$J$48,VLOOKUP(入力例!U616,※編集不可※選択項目!$N$48:$P$51,3,TRUE),""))))))</f>
        <v/>
      </c>
      <c r="AF616" s="29" t="e">
        <f>VLOOKUP(Y616&amp;G616&amp;H616,※編集不可※選択項目!U:V,2,FALSE)</f>
        <v>#N/A</v>
      </c>
      <c r="AG616" s="28" t="str">
        <f t="shared" si="134"/>
        <v/>
      </c>
      <c r="AH616" s="29" t="str">
        <f t="shared" si="127"/>
        <v/>
      </c>
      <c r="AI616" s="197"/>
      <c r="AJ616" s="197"/>
      <c r="AK616" s="198"/>
      <c r="AL616" s="152">
        <f t="shared" si="135"/>
        <v>0</v>
      </c>
      <c r="AM616" s="152">
        <f t="shared" si="136"/>
        <v>0</v>
      </c>
      <c r="AN616" s="152">
        <f t="shared" si="129"/>
        <v>0</v>
      </c>
      <c r="AO616" s="152" t="str">
        <f t="shared" si="137"/>
        <v/>
      </c>
      <c r="AP616" s="209">
        <f t="shared" si="138"/>
        <v>0</v>
      </c>
      <c r="AQ616" s="209">
        <f t="shared" si="139"/>
        <v>0</v>
      </c>
    </row>
    <row r="617" spans="1:43" s="29" customFormat="1" ht="25" customHeight="1">
      <c r="A617" s="201">
        <f t="shared" si="130"/>
        <v>606</v>
      </c>
      <c r="B617" s="49" t="str">
        <f t="shared" si="128"/>
        <v/>
      </c>
      <c r="C617" s="201"/>
      <c r="D617" s="45" t="str">
        <f t="shared" si="131"/>
        <v/>
      </c>
      <c r="E617" s="45" t="str">
        <f t="shared" si="132"/>
        <v/>
      </c>
      <c r="F617" s="195"/>
      <c r="G617" s="202"/>
      <c r="H617" s="195"/>
      <c r="I617" s="45" t="str">
        <f>IF(OR(G617="",H617="",U617=""),"",IFERROR(VLOOKUP(G617&amp;H617&amp;U617,※編集不可※選択項目!$K$3:$P$51,5,FALSE),"該当なし"))</f>
        <v/>
      </c>
      <c r="J617" s="203"/>
      <c r="K617" s="195"/>
      <c r="L617" s="45" t="str">
        <f t="shared" si="140"/>
        <v/>
      </c>
      <c r="M617" s="195"/>
      <c r="N617" s="195"/>
      <c r="O617" s="45"/>
      <c r="P617" s="45"/>
      <c r="Q617" s="45"/>
      <c r="R617" s="45"/>
      <c r="S617" s="46" t="str">
        <f t="shared" si="133"/>
        <v/>
      </c>
      <c r="T617" s="204"/>
      <c r="U617" s="205"/>
      <c r="V617" s="206"/>
      <c r="W617" s="205"/>
      <c r="X617" s="206"/>
      <c r="Y617" s="195"/>
      <c r="Z617" s="207"/>
      <c r="AA617" s="203"/>
      <c r="AB617" s="208"/>
      <c r="AC617" s="70"/>
      <c r="AD617" s="28" t="e">
        <f>INDEX(※編集不可※選択項目!$P$3:$P$51,MATCH(入力例!G617&amp;入力例!H617&amp;入力例!I617,※編集不可※選択項目!$Q$3:$Q$51,0))</f>
        <v>#N/A</v>
      </c>
      <c r="AE617" s="28" t="str">
        <f>IF(I617&lt;&gt;"該当なし","",
IF(G617&amp;H617=※編集不可※選択項目!$J$3,VLOOKUP(入力例!U617,※編集不可※選択項目!$N$2:$P$13,3,TRUE),
IF(G617&amp;H617=※編集不可※選択項目!$J$15,VLOOKUP(入力例!U617,※編集不可※選択項目!$N$14:$P$25,3,TRUE),
IF(G617&amp;H617=※編集不可※選択項目!$J$27,VLOOKUP(入力例!U617,※編集不可※選択項目!$N$26:$P$41,3,TRUE),
IF(G617&amp;H617=※編集不可※選択項目!$J$43,VLOOKUP(入力例!U617,※編集不可※選択項目!$N$42:$P$46,3,TRUE),
IF(G617&amp;H617=※編集不可※選択項目!$J$48,VLOOKUP(入力例!U617,※編集不可※選択項目!$N$48:$P$51,3,TRUE),""))))))</f>
        <v/>
      </c>
      <c r="AF617" s="29" t="e">
        <f>VLOOKUP(Y617&amp;G617&amp;H617,※編集不可※選択項目!U:V,2,FALSE)</f>
        <v>#N/A</v>
      </c>
      <c r="AG617" s="28" t="str">
        <f t="shared" si="134"/>
        <v/>
      </c>
      <c r="AH617" s="29" t="str">
        <f t="shared" si="127"/>
        <v/>
      </c>
      <c r="AI617" s="197"/>
      <c r="AJ617" s="197"/>
      <c r="AK617" s="198"/>
      <c r="AL617" s="152">
        <f t="shared" si="135"/>
        <v>0</v>
      </c>
      <c r="AM617" s="152">
        <f t="shared" si="136"/>
        <v>0</v>
      </c>
      <c r="AN617" s="152">
        <f t="shared" si="129"/>
        <v>0</v>
      </c>
      <c r="AO617" s="152" t="str">
        <f t="shared" si="137"/>
        <v/>
      </c>
      <c r="AP617" s="209">
        <f t="shared" si="138"/>
        <v>0</v>
      </c>
      <c r="AQ617" s="209">
        <f t="shared" si="139"/>
        <v>0</v>
      </c>
    </row>
    <row r="618" spans="1:43" s="29" customFormat="1" ht="25" customHeight="1">
      <c r="A618" s="201">
        <f t="shared" si="130"/>
        <v>607</v>
      </c>
      <c r="B618" s="49" t="str">
        <f t="shared" si="128"/>
        <v/>
      </c>
      <c r="C618" s="201"/>
      <c r="D618" s="45" t="str">
        <f t="shared" si="131"/>
        <v/>
      </c>
      <c r="E618" s="45" t="str">
        <f t="shared" si="132"/>
        <v/>
      </c>
      <c r="F618" s="195"/>
      <c r="G618" s="202"/>
      <c r="H618" s="195"/>
      <c r="I618" s="45" t="str">
        <f>IF(OR(G618="",H618="",U618=""),"",IFERROR(VLOOKUP(G618&amp;H618&amp;U618,※編集不可※選択項目!$K$3:$P$51,5,FALSE),"該当なし"))</f>
        <v/>
      </c>
      <c r="J618" s="203"/>
      <c r="K618" s="195"/>
      <c r="L618" s="45" t="str">
        <f t="shared" si="140"/>
        <v/>
      </c>
      <c r="M618" s="195"/>
      <c r="N618" s="195"/>
      <c r="O618" s="45"/>
      <c r="P618" s="45"/>
      <c r="Q618" s="45"/>
      <c r="R618" s="45"/>
      <c r="S618" s="46" t="str">
        <f t="shared" si="133"/>
        <v/>
      </c>
      <c r="T618" s="204"/>
      <c r="U618" s="205"/>
      <c r="V618" s="206"/>
      <c r="W618" s="205"/>
      <c r="X618" s="206"/>
      <c r="Y618" s="195"/>
      <c r="Z618" s="207"/>
      <c r="AA618" s="203"/>
      <c r="AB618" s="208"/>
      <c r="AC618" s="70"/>
      <c r="AD618" s="28" t="e">
        <f>INDEX(※編集不可※選択項目!$P$3:$P$51,MATCH(入力例!G618&amp;入力例!H618&amp;入力例!I618,※編集不可※選択項目!$Q$3:$Q$51,0))</f>
        <v>#N/A</v>
      </c>
      <c r="AE618" s="28" t="str">
        <f>IF(I618&lt;&gt;"該当なし","",
IF(G618&amp;H618=※編集不可※選択項目!$J$3,VLOOKUP(入力例!U618,※編集不可※選択項目!$N$2:$P$13,3,TRUE),
IF(G618&amp;H618=※編集不可※選択項目!$J$15,VLOOKUP(入力例!U618,※編集不可※選択項目!$N$14:$P$25,3,TRUE),
IF(G618&amp;H618=※編集不可※選択項目!$J$27,VLOOKUP(入力例!U618,※編集不可※選択項目!$N$26:$P$41,3,TRUE),
IF(G618&amp;H618=※編集不可※選択項目!$J$43,VLOOKUP(入力例!U618,※編集不可※選択項目!$N$42:$P$46,3,TRUE),
IF(G618&amp;H618=※編集不可※選択項目!$J$48,VLOOKUP(入力例!U618,※編集不可※選択項目!$N$48:$P$51,3,TRUE),""))))))</f>
        <v/>
      </c>
      <c r="AF618" s="29" t="e">
        <f>VLOOKUP(Y618&amp;G618&amp;H618,※編集不可※選択項目!U:V,2,FALSE)</f>
        <v>#N/A</v>
      </c>
      <c r="AG618" s="28" t="str">
        <f t="shared" si="134"/>
        <v/>
      </c>
      <c r="AH618" s="29" t="str">
        <f t="shared" si="127"/>
        <v/>
      </c>
      <c r="AI618" s="197"/>
      <c r="AJ618" s="197"/>
      <c r="AK618" s="198"/>
      <c r="AL618" s="152">
        <f t="shared" si="135"/>
        <v>0</v>
      </c>
      <c r="AM618" s="152">
        <f t="shared" si="136"/>
        <v>0</v>
      </c>
      <c r="AN618" s="152">
        <f t="shared" si="129"/>
        <v>0</v>
      </c>
      <c r="AO618" s="152" t="str">
        <f t="shared" si="137"/>
        <v/>
      </c>
      <c r="AP618" s="209">
        <f t="shared" si="138"/>
        <v>0</v>
      </c>
      <c r="AQ618" s="209">
        <f t="shared" si="139"/>
        <v>0</v>
      </c>
    </row>
    <row r="619" spans="1:43" s="29" customFormat="1" ht="25" customHeight="1">
      <c r="A619" s="201">
        <f t="shared" si="130"/>
        <v>608</v>
      </c>
      <c r="B619" s="49" t="str">
        <f t="shared" si="128"/>
        <v/>
      </c>
      <c r="C619" s="201"/>
      <c r="D619" s="45" t="str">
        <f t="shared" si="131"/>
        <v/>
      </c>
      <c r="E619" s="45" t="str">
        <f t="shared" si="132"/>
        <v/>
      </c>
      <c r="F619" s="195"/>
      <c r="G619" s="202"/>
      <c r="H619" s="195"/>
      <c r="I619" s="45" t="str">
        <f>IF(OR(G619="",H619="",U619=""),"",IFERROR(VLOOKUP(G619&amp;H619&amp;U619,※編集不可※選択項目!$K$3:$P$51,5,FALSE),"該当なし"))</f>
        <v/>
      </c>
      <c r="J619" s="203"/>
      <c r="K619" s="195"/>
      <c r="L619" s="45" t="str">
        <f t="shared" si="140"/>
        <v/>
      </c>
      <c r="M619" s="195"/>
      <c r="N619" s="195"/>
      <c r="O619" s="45"/>
      <c r="P619" s="45"/>
      <c r="Q619" s="45"/>
      <c r="R619" s="45"/>
      <c r="S619" s="46" t="str">
        <f t="shared" si="133"/>
        <v/>
      </c>
      <c r="T619" s="204"/>
      <c r="U619" s="205"/>
      <c r="V619" s="206"/>
      <c r="W619" s="205"/>
      <c r="X619" s="206"/>
      <c r="Y619" s="195"/>
      <c r="Z619" s="207"/>
      <c r="AA619" s="203"/>
      <c r="AB619" s="208"/>
      <c r="AC619" s="70"/>
      <c r="AD619" s="28" t="e">
        <f>INDEX(※編集不可※選択項目!$P$3:$P$51,MATCH(入力例!G619&amp;入力例!H619&amp;入力例!I619,※編集不可※選択項目!$Q$3:$Q$51,0))</f>
        <v>#N/A</v>
      </c>
      <c r="AE619" s="28" t="str">
        <f>IF(I619&lt;&gt;"該当なし","",
IF(G619&amp;H619=※編集不可※選択項目!$J$3,VLOOKUP(入力例!U619,※編集不可※選択項目!$N$2:$P$13,3,TRUE),
IF(G619&amp;H619=※編集不可※選択項目!$J$15,VLOOKUP(入力例!U619,※編集不可※選択項目!$N$14:$P$25,3,TRUE),
IF(G619&amp;H619=※編集不可※選択項目!$J$27,VLOOKUP(入力例!U619,※編集不可※選択項目!$N$26:$P$41,3,TRUE),
IF(G619&amp;H619=※編集不可※選択項目!$J$43,VLOOKUP(入力例!U619,※編集不可※選択項目!$N$42:$P$46,3,TRUE),
IF(G619&amp;H619=※編集不可※選択項目!$J$48,VLOOKUP(入力例!U619,※編集不可※選択項目!$N$48:$P$51,3,TRUE),""))))))</f>
        <v/>
      </c>
      <c r="AF619" s="29" t="e">
        <f>VLOOKUP(Y619&amp;G619&amp;H619,※編集不可※選択項目!U:V,2,FALSE)</f>
        <v>#N/A</v>
      </c>
      <c r="AG619" s="28" t="str">
        <f t="shared" si="134"/>
        <v/>
      </c>
      <c r="AH619" s="29" t="str">
        <f t="shared" si="127"/>
        <v/>
      </c>
      <c r="AI619" s="197"/>
      <c r="AJ619" s="197"/>
      <c r="AK619" s="198"/>
      <c r="AL619" s="152">
        <f t="shared" si="135"/>
        <v>0</v>
      </c>
      <c r="AM619" s="152">
        <f t="shared" si="136"/>
        <v>0</v>
      </c>
      <c r="AN619" s="152">
        <f t="shared" si="129"/>
        <v>0</v>
      </c>
      <c r="AO619" s="152" t="str">
        <f t="shared" si="137"/>
        <v/>
      </c>
      <c r="AP619" s="209">
        <f t="shared" si="138"/>
        <v>0</v>
      </c>
      <c r="AQ619" s="209">
        <f t="shared" si="139"/>
        <v>0</v>
      </c>
    </row>
    <row r="620" spans="1:43" s="29" customFormat="1" ht="25" customHeight="1">
      <c r="A620" s="201">
        <f t="shared" si="130"/>
        <v>609</v>
      </c>
      <c r="B620" s="49" t="str">
        <f t="shared" si="128"/>
        <v/>
      </c>
      <c r="C620" s="201"/>
      <c r="D620" s="45" t="str">
        <f t="shared" si="131"/>
        <v/>
      </c>
      <c r="E620" s="45" t="str">
        <f t="shared" si="132"/>
        <v/>
      </c>
      <c r="F620" s="195"/>
      <c r="G620" s="202"/>
      <c r="H620" s="195"/>
      <c r="I620" s="45" t="str">
        <f>IF(OR(G620="",H620="",U620=""),"",IFERROR(VLOOKUP(G620&amp;H620&amp;U620,※編集不可※選択項目!$K$3:$P$51,5,FALSE),"該当なし"))</f>
        <v/>
      </c>
      <c r="J620" s="203"/>
      <c r="K620" s="195"/>
      <c r="L620" s="45" t="str">
        <f t="shared" si="140"/>
        <v/>
      </c>
      <c r="M620" s="195"/>
      <c r="N620" s="195"/>
      <c r="O620" s="45"/>
      <c r="P620" s="45"/>
      <c r="Q620" s="45"/>
      <c r="R620" s="45"/>
      <c r="S620" s="46" t="str">
        <f t="shared" si="133"/>
        <v/>
      </c>
      <c r="T620" s="204"/>
      <c r="U620" s="205"/>
      <c r="V620" s="206"/>
      <c r="W620" s="205"/>
      <c r="X620" s="206"/>
      <c r="Y620" s="195"/>
      <c r="Z620" s="207"/>
      <c r="AA620" s="203"/>
      <c r="AB620" s="208"/>
      <c r="AC620" s="70"/>
      <c r="AD620" s="28" t="e">
        <f>INDEX(※編集不可※選択項目!$P$3:$P$51,MATCH(入力例!G620&amp;入力例!H620&amp;入力例!I620,※編集不可※選択項目!$Q$3:$Q$51,0))</f>
        <v>#N/A</v>
      </c>
      <c r="AE620" s="28" t="str">
        <f>IF(I620&lt;&gt;"該当なし","",
IF(G620&amp;H620=※編集不可※選択項目!$J$3,VLOOKUP(入力例!U620,※編集不可※選択項目!$N$2:$P$13,3,TRUE),
IF(G620&amp;H620=※編集不可※選択項目!$J$15,VLOOKUP(入力例!U620,※編集不可※選択項目!$N$14:$P$25,3,TRUE),
IF(G620&amp;H620=※編集不可※選択項目!$J$27,VLOOKUP(入力例!U620,※編集不可※選択項目!$N$26:$P$41,3,TRUE),
IF(G620&amp;H620=※編集不可※選択項目!$J$43,VLOOKUP(入力例!U620,※編集不可※選択項目!$N$42:$P$46,3,TRUE),
IF(G620&amp;H620=※編集不可※選択項目!$J$48,VLOOKUP(入力例!U620,※編集不可※選択項目!$N$48:$P$51,3,TRUE),""))))))</f>
        <v/>
      </c>
      <c r="AF620" s="29" t="e">
        <f>VLOOKUP(Y620&amp;G620&amp;H620,※編集不可※選択項目!U:V,2,FALSE)</f>
        <v>#N/A</v>
      </c>
      <c r="AG620" s="28" t="str">
        <f t="shared" si="134"/>
        <v/>
      </c>
      <c r="AH620" s="29" t="str">
        <f t="shared" si="127"/>
        <v/>
      </c>
      <c r="AI620" s="197"/>
      <c r="AJ620" s="197"/>
      <c r="AK620" s="198"/>
      <c r="AL620" s="152">
        <f t="shared" si="135"/>
        <v>0</v>
      </c>
      <c r="AM620" s="152">
        <f t="shared" si="136"/>
        <v>0</v>
      </c>
      <c r="AN620" s="152">
        <f t="shared" si="129"/>
        <v>0</v>
      </c>
      <c r="AO620" s="152" t="str">
        <f t="shared" si="137"/>
        <v/>
      </c>
      <c r="AP620" s="209">
        <f t="shared" si="138"/>
        <v>0</v>
      </c>
      <c r="AQ620" s="209">
        <f t="shared" si="139"/>
        <v>0</v>
      </c>
    </row>
    <row r="621" spans="1:43" s="29" customFormat="1" ht="25" customHeight="1">
      <c r="A621" s="201">
        <f t="shared" si="130"/>
        <v>610</v>
      </c>
      <c r="B621" s="49" t="str">
        <f t="shared" si="128"/>
        <v/>
      </c>
      <c r="C621" s="201"/>
      <c r="D621" s="45" t="str">
        <f t="shared" si="131"/>
        <v/>
      </c>
      <c r="E621" s="45" t="str">
        <f t="shared" si="132"/>
        <v/>
      </c>
      <c r="F621" s="195"/>
      <c r="G621" s="202"/>
      <c r="H621" s="195"/>
      <c r="I621" s="45" t="str">
        <f>IF(OR(G621="",H621="",U621=""),"",IFERROR(VLOOKUP(G621&amp;H621&amp;U621,※編集不可※選択項目!$K$3:$P$51,5,FALSE),"該当なし"))</f>
        <v/>
      </c>
      <c r="J621" s="203"/>
      <c r="K621" s="195"/>
      <c r="L621" s="45" t="str">
        <f t="shared" si="140"/>
        <v/>
      </c>
      <c r="M621" s="195"/>
      <c r="N621" s="195"/>
      <c r="O621" s="45"/>
      <c r="P621" s="45"/>
      <c r="Q621" s="45"/>
      <c r="R621" s="45"/>
      <c r="S621" s="46" t="str">
        <f t="shared" si="133"/>
        <v/>
      </c>
      <c r="T621" s="204"/>
      <c r="U621" s="205"/>
      <c r="V621" s="206"/>
      <c r="W621" s="205"/>
      <c r="X621" s="206"/>
      <c r="Y621" s="195"/>
      <c r="Z621" s="207"/>
      <c r="AA621" s="203"/>
      <c r="AB621" s="208"/>
      <c r="AC621" s="70"/>
      <c r="AD621" s="28" t="e">
        <f>INDEX(※編集不可※選択項目!$P$3:$P$51,MATCH(入力例!G621&amp;入力例!H621&amp;入力例!I621,※編集不可※選択項目!$Q$3:$Q$51,0))</f>
        <v>#N/A</v>
      </c>
      <c r="AE621" s="28" t="str">
        <f>IF(I621&lt;&gt;"該当なし","",
IF(G621&amp;H621=※編集不可※選択項目!$J$3,VLOOKUP(入力例!U621,※編集不可※選択項目!$N$2:$P$13,3,TRUE),
IF(G621&amp;H621=※編集不可※選択項目!$J$15,VLOOKUP(入力例!U621,※編集不可※選択項目!$N$14:$P$25,3,TRUE),
IF(G621&amp;H621=※編集不可※選択項目!$J$27,VLOOKUP(入力例!U621,※編集不可※選択項目!$N$26:$P$41,3,TRUE),
IF(G621&amp;H621=※編集不可※選択項目!$J$43,VLOOKUP(入力例!U621,※編集不可※選択項目!$N$42:$P$46,3,TRUE),
IF(G621&amp;H621=※編集不可※選択項目!$J$48,VLOOKUP(入力例!U621,※編集不可※選択項目!$N$48:$P$51,3,TRUE),""))))))</f>
        <v/>
      </c>
      <c r="AF621" s="29" t="e">
        <f>VLOOKUP(Y621&amp;G621&amp;H621,※編集不可※選択項目!U:V,2,FALSE)</f>
        <v>#N/A</v>
      </c>
      <c r="AG621" s="28" t="str">
        <f t="shared" si="134"/>
        <v/>
      </c>
      <c r="AH621" s="29" t="str">
        <f t="shared" si="127"/>
        <v/>
      </c>
      <c r="AI621" s="197"/>
      <c r="AJ621" s="197"/>
      <c r="AK621" s="198"/>
      <c r="AL621" s="152">
        <f t="shared" si="135"/>
        <v>0</v>
      </c>
      <c r="AM621" s="152">
        <f t="shared" si="136"/>
        <v>0</v>
      </c>
      <c r="AN621" s="152">
        <f t="shared" si="129"/>
        <v>0</v>
      </c>
      <c r="AO621" s="152" t="str">
        <f t="shared" si="137"/>
        <v/>
      </c>
      <c r="AP621" s="209">
        <f t="shared" si="138"/>
        <v>0</v>
      </c>
      <c r="AQ621" s="209">
        <f t="shared" si="139"/>
        <v>0</v>
      </c>
    </row>
    <row r="622" spans="1:43" s="29" customFormat="1" ht="25" customHeight="1">
      <c r="A622" s="201">
        <f t="shared" si="130"/>
        <v>611</v>
      </c>
      <c r="B622" s="49" t="str">
        <f t="shared" si="128"/>
        <v/>
      </c>
      <c r="C622" s="201"/>
      <c r="D622" s="45" t="str">
        <f t="shared" si="131"/>
        <v/>
      </c>
      <c r="E622" s="45" t="str">
        <f t="shared" si="132"/>
        <v/>
      </c>
      <c r="F622" s="195"/>
      <c r="G622" s="202"/>
      <c r="H622" s="195"/>
      <c r="I622" s="45" t="str">
        <f>IF(OR(G622="",H622="",U622=""),"",IFERROR(VLOOKUP(G622&amp;H622&amp;U622,※編集不可※選択項目!$K$3:$P$51,5,FALSE),"該当なし"))</f>
        <v/>
      </c>
      <c r="J622" s="203"/>
      <c r="K622" s="195"/>
      <c r="L622" s="45" t="str">
        <f t="shared" si="140"/>
        <v/>
      </c>
      <c r="M622" s="195"/>
      <c r="N622" s="195"/>
      <c r="O622" s="45"/>
      <c r="P622" s="45"/>
      <c r="Q622" s="45"/>
      <c r="R622" s="45"/>
      <c r="S622" s="46" t="str">
        <f t="shared" si="133"/>
        <v/>
      </c>
      <c r="T622" s="204"/>
      <c r="U622" s="205"/>
      <c r="V622" s="206"/>
      <c r="W622" s="205"/>
      <c r="X622" s="206"/>
      <c r="Y622" s="195"/>
      <c r="Z622" s="207"/>
      <c r="AA622" s="203"/>
      <c r="AB622" s="208"/>
      <c r="AC622" s="70"/>
      <c r="AD622" s="28" t="e">
        <f>INDEX(※編集不可※選択項目!$P$3:$P$51,MATCH(入力例!G622&amp;入力例!H622&amp;入力例!I622,※編集不可※選択項目!$Q$3:$Q$51,0))</f>
        <v>#N/A</v>
      </c>
      <c r="AE622" s="28" t="str">
        <f>IF(I622&lt;&gt;"該当なし","",
IF(G622&amp;H622=※編集不可※選択項目!$J$3,VLOOKUP(入力例!U622,※編集不可※選択項目!$N$2:$P$13,3,TRUE),
IF(G622&amp;H622=※編集不可※選択項目!$J$15,VLOOKUP(入力例!U622,※編集不可※選択項目!$N$14:$P$25,3,TRUE),
IF(G622&amp;H622=※編集不可※選択項目!$J$27,VLOOKUP(入力例!U622,※編集不可※選択項目!$N$26:$P$41,3,TRUE),
IF(G622&amp;H622=※編集不可※選択項目!$J$43,VLOOKUP(入力例!U622,※編集不可※選択項目!$N$42:$P$46,3,TRUE),
IF(G622&amp;H622=※編集不可※選択項目!$J$48,VLOOKUP(入力例!U622,※編集不可※選択項目!$N$48:$P$51,3,TRUE),""))))))</f>
        <v/>
      </c>
      <c r="AF622" s="29" t="e">
        <f>VLOOKUP(Y622&amp;G622&amp;H622,※編集不可※選択項目!U:V,2,FALSE)</f>
        <v>#N/A</v>
      </c>
      <c r="AG622" s="28" t="str">
        <f t="shared" si="134"/>
        <v/>
      </c>
      <c r="AH622" s="29" t="str">
        <f t="shared" si="127"/>
        <v/>
      </c>
      <c r="AI622" s="197"/>
      <c r="AJ622" s="197"/>
      <c r="AK622" s="198"/>
      <c r="AL622" s="152">
        <f t="shared" si="135"/>
        <v>0</v>
      </c>
      <c r="AM622" s="152">
        <f t="shared" si="136"/>
        <v>0</v>
      </c>
      <c r="AN622" s="152">
        <f t="shared" si="129"/>
        <v>0</v>
      </c>
      <c r="AO622" s="152" t="str">
        <f t="shared" si="137"/>
        <v/>
      </c>
      <c r="AP622" s="209">
        <f t="shared" si="138"/>
        <v>0</v>
      </c>
      <c r="AQ622" s="209">
        <f t="shared" si="139"/>
        <v>0</v>
      </c>
    </row>
    <row r="623" spans="1:43" s="29" customFormat="1" ht="25" customHeight="1">
      <c r="A623" s="201">
        <f t="shared" si="130"/>
        <v>612</v>
      </c>
      <c r="B623" s="49" t="str">
        <f t="shared" si="128"/>
        <v/>
      </c>
      <c r="C623" s="201"/>
      <c r="D623" s="45" t="str">
        <f t="shared" si="131"/>
        <v/>
      </c>
      <c r="E623" s="45" t="str">
        <f t="shared" si="132"/>
        <v/>
      </c>
      <c r="F623" s="195"/>
      <c r="G623" s="202"/>
      <c r="H623" s="195"/>
      <c r="I623" s="45" t="str">
        <f>IF(OR(G623="",H623="",U623=""),"",IFERROR(VLOOKUP(G623&amp;H623&amp;U623,※編集不可※選択項目!$K$3:$P$51,5,FALSE),"該当なし"))</f>
        <v/>
      </c>
      <c r="J623" s="203"/>
      <c r="K623" s="195"/>
      <c r="L623" s="45" t="str">
        <f t="shared" si="140"/>
        <v/>
      </c>
      <c r="M623" s="195"/>
      <c r="N623" s="195"/>
      <c r="O623" s="45"/>
      <c r="P623" s="45"/>
      <c r="Q623" s="45"/>
      <c r="R623" s="45"/>
      <c r="S623" s="46" t="str">
        <f t="shared" si="133"/>
        <v/>
      </c>
      <c r="T623" s="204"/>
      <c r="U623" s="205"/>
      <c r="V623" s="206"/>
      <c r="W623" s="205"/>
      <c r="X623" s="206"/>
      <c r="Y623" s="195"/>
      <c r="Z623" s="207"/>
      <c r="AA623" s="203"/>
      <c r="AB623" s="208"/>
      <c r="AC623" s="70"/>
      <c r="AD623" s="28" t="e">
        <f>INDEX(※編集不可※選択項目!$P$3:$P$51,MATCH(入力例!G623&amp;入力例!H623&amp;入力例!I623,※編集不可※選択項目!$Q$3:$Q$51,0))</f>
        <v>#N/A</v>
      </c>
      <c r="AE623" s="28" t="str">
        <f>IF(I623&lt;&gt;"該当なし","",
IF(G623&amp;H623=※編集不可※選択項目!$J$3,VLOOKUP(入力例!U623,※編集不可※選択項目!$N$2:$P$13,3,TRUE),
IF(G623&amp;H623=※編集不可※選択項目!$J$15,VLOOKUP(入力例!U623,※編集不可※選択項目!$N$14:$P$25,3,TRUE),
IF(G623&amp;H623=※編集不可※選択項目!$J$27,VLOOKUP(入力例!U623,※編集不可※選択項目!$N$26:$P$41,3,TRUE),
IF(G623&amp;H623=※編集不可※選択項目!$J$43,VLOOKUP(入力例!U623,※編集不可※選択項目!$N$42:$P$46,3,TRUE),
IF(G623&amp;H623=※編集不可※選択項目!$J$48,VLOOKUP(入力例!U623,※編集不可※選択項目!$N$48:$P$51,3,TRUE),""))))))</f>
        <v/>
      </c>
      <c r="AF623" s="29" t="e">
        <f>VLOOKUP(Y623&amp;G623&amp;H623,※編集不可※選択項目!U:V,2,FALSE)</f>
        <v>#N/A</v>
      </c>
      <c r="AG623" s="28" t="str">
        <f t="shared" si="134"/>
        <v/>
      </c>
      <c r="AH623" s="29" t="str">
        <f t="shared" si="127"/>
        <v/>
      </c>
      <c r="AI623" s="197"/>
      <c r="AJ623" s="197"/>
      <c r="AK623" s="198"/>
      <c r="AL623" s="152">
        <f t="shared" si="135"/>
        <v>0</v>
      </c>
      <c r="AM623" s="152">
        <f t="shared" si="136"/>
        <v>0</v>
      </c>
      <c r="AN623" s="152">
        <f t="shared" si="129"/>
        <v>0</v>
      </c>
      <c r="AO623" s="152" t="str">
        <f t="shared" si="137"/>
        <v/>
      </c>
      <c r="AP623" s="209">
        <f t="shared" si="138"/>
        <v>0</v>
      </c>
      <c r="AQ623" s="209">
        <f t="shared" si="139"/>
        <v>0</v>
      </c>
    </row>
    <row r="624" spans="1:43" s="29" customFormat="1" ht="25" customHeight="1">
      <c r="A624" s="201">
        <f t="shared" si="130"/>
        <v>613</v>
      </c>
      <c r="B624" s="49" t="str">
        <f t="shared" si="128"/>
        <v/>
      </c>
      <c r="C624" s="201"/>
      <c r="D624" s="45" t="str">
        <f t="shared" si="131"/>
        <v/>
      </c>
      <c r="E624" s="45" t="str">
        <f t="shared" si="132"/>
        <v/>
      </c>
      <c r="F624" s="195"/>
      <c r="G624" s="202"/>
      <c r="H624" s="195"/>
      <c r="I624" s="45" t="str">
        <f>IF(OR(G624="",H624="",U624=""),"",IFERROR(VLOOKUP(G624&amp;H624&amp;U624,※編集不可※選択項目!$K$3:$P$51,5,FALSE),"該当なし"))</f>
        <v/>
      </c>
      <c r="J624" s="203"/>
      <c r="K624" s="195"/>
      <c r="L624" s="45" t="str">
        <f t="shared" si="140"/>
        <v/>
      </c>
      <c r="M624" s="195"/>
      <c r="N624" s="195"/>
      <c r="O624" s="45"/>
      <c r="P624" s="45"/>
      <c r="Q624" s="45"/>
      <c r="R624" s="45"/>
      <c r="S624" s="46" t="str">
        <f t="shared" si="133"/>
        <v/>
      </c>
      <c r="T624" s="204"/>
      <c r="U624" s="205"/>
      <c r="V624" s="206"/>
      <c r="W624" s="205"/>
      <c r="X624" s="206"/>
      <c r="Y624" s="195"/>
      <c r="Z624" s="207"/>
      <c r="AA624" s="203"/>
      <c r="AB624" s="208"/>
      <c r="AC624" s="70"/>
      <c r="AD624" s="28" t="e">
        <f>INDEX(※編集不可※選択項目!$P$3:$P$51,MATCH(入力例!G624&amp;入力例!H624&amp;入力例!I624,※編集不可※選択項目!$Q$3:$Q$51,0))</f>
        <v>#N/A</v>
      </c>
      <c r="AE624" s="28" t="str">
        <f>IF(I624&lt;&gt;"該当なし","",
IF(G624&amp;H624=※編集不可※選択項目!$J$3,VLOOKUP(入力例!U624,※編集不可※選択項目!$N$2:$P$13,3,TRUE),
IF(G624&amp;H624=※編集不可※選択項目!$J$15,VLOOKUP(入力例!U624,※編集不可※選択項目!$N$14:$P$25,3,TRUE),
IF(G624&amp;H624=※編集不可※選択項目!$J$27,VLOOKUP(入力例!U624,※編集不可※選択項目!$N$26:$P$41,3,TRUE),
IF(G624&amp;H624=※編集不可※選択項目!$J$43,VLOOKUP(入力例!U624,※編集不可※選択項目!$N$42:$P$46,3,TRUE),
IF(G624&amp;H624=※編集不可※選択項目!$J$48,VLOOKUP(入力例!U624,※編集不可※選択項目!$N$48:$P$51,3,TRUE),""))))))</f>
        <v/>
      </c>
      <c r="AF624" s="29" t="e">
        <f>VLOOKUP(Y624&amp;G624&amp;H624,※編集不可※選択項目!U:V,2,FALSE)</f>
        <v>#N/A</v>
      </c>
      <c r="AG624" s="28" t="str">
        <f t="shared" si="134"/>
        <v/>
      </c>
      <c r="AH624" s="29" t="str">
        <f t="shared" si="127"/>
        <v/>
      </c>
      <c r="AI624" s="197"/>
      <c r="AJ624" s="197"/>
      <c r="AK624" s="198"/>
      <c r="AL624" s="152">
        <f t="shared" si="135"/>
        <v>0</v>
      </c>
      <c r="AM624" s="152">
        <f t="shared" si="136"/>
        <v>0</v>
      </c>
      <c r="AN624" s="152">
        <f t="shared" si="129"/>
        <v>0</v>
      </c>
      <c r="AO624" s="152" t="str">
        <f t="shared" si="137"/>
        <v/>
      </c>
      <c r="AP624" s="209">
        <f t="shared" si="138"/>
        <v>0</v>
      </c>
      <c r="AQ624" s="209">
        <f t="shared" si="139"/>
        <v>0</v>
      </c>
    </row>
    <row r="625" spans="1:43" s="29" customFormat="1" ht="25" customHeight="1">
      <c r="A625" s="201">
        <f t="shared" si="130"/>
        <v>614</v>
      </c>
      <c r="B625" s="49" t="str">
        <f t="shared" si="128"/>
        <v/>
      </c>
      <c r="C625" s="201"/>
      <c r="D625" s="45" t="str">
        <f t="shared" si="131"/>
        <v/>
      </c>
      <c r="E625" s="45" t="str">
        <f t="shared" si="132"/>
        <v/>
      </c>
      <c r="F625" s="195"/>
      <c r="G625" s="202"/>
      <c r="H625" s="195"/>
      <c r="I625" s="45" t="str">
        <f>IF(OR(G625="",H625="",U625=""),"",IFERROR(VLOOKUP(G625&amp;H625&amp;U625,※編集不可※選択項目!$K$3:$P$51,5,FALSE),"該当なし"))</f>
        <v/>
      </c>
      <c r="J625" s="203"/>
      <c r="K625" s="195"/>
      <c r="L625" s="45" t="str">
        <f t="shared" si="140"/>
        <v/>
      </c>
      <c r="M625" s="195"/>
      <c r="N625" s="195"/>
      <c r="O625" s="45"/>
      <c r="P625" s="45"/>
      <c r="Q625" s="45"/>
      <c r="R625" s="45"/>
      <c r="S625" s="46" t="str">
        <f t="shared" si="133"/>
        <v/>
      </c>
      <c r="T625" s="204"/>
      <c r="U625" s="205"/>
      <c r="V625" s="206"/>
      <c r="W625" s="205"/>
      <c r="X625" s="206"/>
      <c r="Y625" s="195"/>
      <c r="Z625" s="207"/>
      <c r="AA625" s="203"/>
      <c r="AB625" s="208"/>
      <c r="AC625" s="70"/>
      <c r="AD625" s="28" t="e">
        <f>INDEX(※編集不可※選択項目!$P$3:$P$51,MATCH(入力例!G625&amp;入力例!H625&amp;入力例!I625,※編集不可※選択項目!$Q$3:$Q$51,0))</f>
        <v>#N/A</v>
      </c>
      <c r="AE625" s="28" t="str">
        <f>IF(I625&lt;&gt;"該当なし","",
IF(G625&amp;H625=※編集不可※選択項目!$J$3,VLOOKUP(入力例!U625,※編集不可※選択項目!$N$2:$P$13,3,TRUE),
IF(G625&amp;H625=※編集不可※選択項目!$J$15,VLOOKUP(入力例!U625,※編集不可※選択項目!$N$14:$P$25,3,TRUE),
IF(G625&amp;H625=※編集不可※選択項目!$J$27,VLOOKUP(入力例!U625,※編集不可※選択項目!$N$26:$P$41,3,TRUE),
IF(G625&amp;H625=※編集不可※選択項目!$J$43,VLOOKUP(入力例!U625,※編集不可※選択項目!$N$42:$P$46,3,TRUE),
IF(G625&amp;H625=※編集不可※選択項目!$J$48,VLOOKUP(入力例!U625,※編集不可※選択項目!$N$48:$P$51,3,TRUE),""))))))</f>
        <v/>
      </c>
      <c r="AF625" s="29" t="e">
        <f>VLOOKUP(Y625&amp;G625&amp;H625,※編集不可※選択項目!U:V,2,FALSE)</f>
        <v>#N/A</v>
      </c>
      <c r="AG625" s="28" t="str">
        <f t="shared" si="134"/>
        <v/>
      </c>
      <c r="AH625" s="29" t="str">
        <f t="shared" si="127"/>
        <v/>
      </c>
      <c r="AI625" s="197"/>
      <c r="AJ625" s="197"/>
      <c r="AK625" s="198"/>
      <c r="AL625" s="152">
        <f t="shared" si="135"/>
        <v>0</v>
      </c>
      <c r="AM625" s="152">
        <f t="shared" si="136"/>
        <v>0</v>
      </c>
      <c r="AN625" s="152">
        <f t="shared" si="129"/>
        <v>0</v>
      </c>
      <c r="AO625" s="152" t="str">
        <f t="shared" si="137"/>
        <v/>
      </c>
      <c r="AP625" s="209">
        <f t="shared" si="138"/>
        <v>0</v>
      </c>
      <c r="AQ625" s="209">
        <f t="shared" si="139"/>
        <v>0</v>
      </c>
    </row>
    <row r="626" spans="1:43" s="29" customFormat="1" ht="25" customHeight="1">
      <c r="A626" s="201">
        <f t="shared" si="130"/>
        <v>615</v>
      </c>
      <c r="B626" s="49" t="str">
        <f t="shared" si="128"/>
        <v/>
      </c>
      <c r="C626" s="201"/>
      <c r="D626" s="45" t="str">
        <f t="shared" si="131"/>
        <v/>
      </c>
      <c r="E626" s="45" t="str">
        <f t="shared" si="132"/>
        <v/>
      </c>
      <c r="F626" s="195"/>
      <c r="G626" s="202"/>
      <c r="H626" s="195"/>
      <c r="I626" s="45" t="str">
        <f>IF(OR(G626="",H626="",U626=""),"",IFERROR(VLOOKUP(G626&amp;H626&amp;U626,※編集不可※選択項目!$K$3:$P$51,5,FALSE),"該当なし"))</f>
        <v/>
      </c>
      <c r="J626" s="203"/>
      <c r="K626" s="195"/>
      <c r="L626" s="45" t="str">
        <f t="shared" si="140"/>
        <v/>
      </c>
      <c r="M626" s="195"/>
      <c r="N626" s="195"/>
      <c r="O626" s="45"/>
      <c r="P626" s="45"/>
      <c r="Q626" s="45"/>
      <c r="R626" s="45"/>
      <c r="S626" s="46" t="str">
        <f t="shared" si="133"/>
        <v/>
      </c>
      <c r="T626" s="204"/>
      <c r="U626" s="205"/>
      <c r="V626" s="206"/>
      <c r="W626" s="205"/>
      <c r="X626" s="206"/>
      <c r="Y626" s="195"/>
      <c r="Z626" s="207"/>
      <c r="AA626" s="203"/>
      <c r="AB626" s="208"/>
      <c r="AC626" s="70"/>
      <c r="AD626" s="28" t="e">
        <f>INDEX(※編集不可※選択項目!$P$3:$P$51,MATCH(入力例!G626&amp;入力例!H626&amp;入力例!I626,※編集不可※選択項目!$Q$3:$Q$51,0))</f>
        <v>#N/A</v>
      </c>
      <c r="AE626" s="28" t="str">
        <f>IF(I626&lt;&gt;"該当なし","",
IF(G626&amp;H626=※編集不可※選択項目!$J$3,VLOOKUP(入力例!U626,※編集不可※選択項目!$N$2:$P$13,3,TRUE),
IF(G626&amp;H626=※編集不可※選択項目!$J$15,VLOOKUP(入力例!U626,※編集不可※選択項目!$N$14:$P$25,3,TRUE),
IF(G626&amp;H626=※編集不可※選択項目!$J$27,VLOOKUP(入力例!U626,※編集不可※選択項目!$N$26:$P$41,3,TRUE),
IF(G626&amp;H626=※編集不可※選択項目!$J$43,VLOOKUP(入力例!U626,※編集不可※選択項目!$N$42:$P$46,3,TRUE),
IF(G626&amp;H626=※編集不可※選択項目!$J$48,VLOOKUP(入力例!U626,※編集不可※選択項目!$N$48:$P$51,3,TRUE),""))))))</f>
        <v/>
      </c>
      <c r="AF626" s="29" t="e">
        <f>VLOOKUP(Y626&amp;G626&amp;H626,※編集不可※選択項目!U:V,2,FALSE)</f>
        <v>#N/A</v>
      </c>
      <c r="AG626" s="28" t="str">
        <f t="shared" si="134"/>
        <v/>
      </c>
      <c r="AH626" s="29" t="str">
        <f t="shared" si="127"/>
        <v/>
      </c>
      <c r="AI626" s="197"/>
      <c r="AJ626" s="197"/>
      <c r="AK626" s="198"/>
      <c r="AL626" s="152">
        <f t="shared" si="135"/>
        <v>0</v>
      </c>
      <c r="AM626" s="152">
        <f t="shared" si="136"/>
        <v>0</v>
      </c>
      <c r="AN626" s="152">
        <f t="shared" si="129"/>
        <v>0</v>
      </c>
      <c r="AO626" s="152" t="str">
        <f t="shared" si="137"/>
        <v/>
      </c>
      <c r="AP626" s="209">
        <f t="shared" si="138"/>
        <v>0</v>
      </c>
      <c r="AQ626" s="209">
        <f t="shared" si="139"/>
        <v>0</v>
      </c>
    </row>
    <row r="627" spans="1:43" s="29" customFormat="1" ht="25" customHeight="1">
      <c r="A627" s="201">
        <f t="shared" si="130"/>
        <v>616</v>
      </c>
      <c r="B627" s="49" t="str">
        <f t="shared" si="128"/>
        <v/>
      </c>
      <c r="C627" s="201"/>
      <c r="D627" s="45" t="str">
        <f t="shared" si="131"/>
        <v/>
      </c>
      <c r="E627" s="45" t="str">
        <f t="shared" si="132"/>
        <v/>
      </c>
      <c r="F627" s="195"/>
      <c r="G627" s="202"/>
      <c r="H627" s="195"/>
      <c r="I627" s="45" t="str">
        <f>IF(OR(G627="",H627="",U627=""),"",IFERROR(VLOOKUP(G627&amp;H627&amp;U627,※編集不可※選択項目!$K$3:$P$51,5,FALSE),"該当なし"))</f>
        <v/>
      </c>
      <c r="J627" s="203"/>
      <c r="K627" s="195"/>
      <c r="L627" s="45" t="str">
        <f t="shared" si="140"/>
        <v/>
      </c>
      <c r="M627" s="195"/>
      <c r="N627" s="195"/>
      <c r="O627" s="45"/>
      <c r="P627" s="45"/>
      <c r="Q627" s="45"/>
      <c r="R627" s="45"/>
      <c r="S627" s="46" t="str">
        <f t="shared" si="133"/>
        <v/>
      </c>
      <c r="T627" s="204"/>
      <c r="U627" s="205"/>
      <c r="V627" s="206"/>
      <c r="W627" s="205"/>
      <c r="X627" s="206"/>
      <c r="Y627" s="195"/>
      <c r="Z627" s="207"/>
      <c r="AA627" s="203"/>
      <c r="AB627" s="208"/>
      <c r="AC627" s="70"/>
      <c r="AD627" s="28" t="e">
        <f>INDEX(※編集不可※選択項目!$P$3:$P$51,MATCH(入力例!G627&amp;入力例!H627&amp;入力例!I627,※編集不可※選択項目!$Q$3:$Q$51,0))</f>
        <v>#N/A</v>
      </c>
      <c r="AE627" s="28" t="str">
        <f>IF(I627&lt;&gt;"該当なし","",
IF(G627&amp;H627=※編集不可※選択項目!$J$3,VLOOKUP(入力例!U627,※編集不可※選択項目!$N$2:$P$13,3,TRUE),
IF(G627&amp;H627=※編集不可※選択項目!$J$15,VLOOKUP(入力例!U627,※編集不可※選択項目!$N$14:$P$25,3,TRUE),
IF(G627&amp;H627=※編集不可※選択項目!$J$27,VLOOKUP(入力例!U627,※編集不可※選択項目!$N$26:$P$41,3,TRUE),
IF(G627&amp;H627=※編集不可※選択項目!$J$43,VLOOKUP(入力例!U627,※編集不可※選択項目!$N$42:$P$46,3,TRUE),
IF(G627&amp;H627=※編集不可※選択項目!$J$48,VLOOKUP(入力例!U627,※編集不可※選択項目!$N$48:$P$51,3,TRUE),""))))))</f>
        <v/>
      </c>
      <c r="AF627" s="29" t="e">
        <f>VLOOKUP(Y627&amp;G627&amp;H627,※編集不可※選択項目!U:V,2,FALSE)</f>
        <v>#N/A</v>
      </c>
      <c r="AG627" s="28" t="str">
        <f t="shared" si="134"/>
        <v/>
      </c>
      <c r="AH627" s="29" t="str">
        <f t="shared" si="127"/>
        <v/>
      </c>
      <c r="AI627" s="197"/>
      <c r="AJ627" s="197"/>
      <c r="AK627" s="198"/>
      <c r="AL627" s="152">
        <f t="shared" si="135"/>
        <v>0</v>
      </c>
      <c r="AM627" s="152">
        <f t="shared" si="136"/>
        <v>0</v>
      </c>
      <c r="AN627" s="152">
        <f t="shared" si="129"/>
        <v>0</v>
      </c>
      <c r="AO627" s="152" t="str">
        <f t="shared" si="137"/>
        <v/>
      </c>
      <c r="AP627" s="209">
        <f t="shared" si="138"/>
        <v>0</v>
      </c>
      <c r="AQ627" s="209">
        <f t="shared" si="139"/>
        <v>0</v>
      </c>
    </row>
    <row r="628" spans="1:43" s="29" customFormat="1" ht="25" customHeight="1">
      <c r="A628" s="201">
        <f t="shared" si="130"/>
        <v>617</v>
      </c>
      <c r="B628" s="49" t="str">
        <f t="shared" si="128"/>
        <v/>
      </c>
      <c r="C628" s="201"/>
      <c r="D628" s="45" t="str">
        <f t="shared" si="131"/>
        <v/>
      </c>
      <c r="E628" s="45" t="str">
        <f t="shared" si="132"/>
        <v/>
      </c>
      <c r="F628" s="195"/>
      <c r="G628" s="202"/>
      <c r="H628" s="195"/>
      <c r="I628" s="45" t="str">
        <f>IF(OR(G628="",H628="",U628=""),"",IFERROR(VLOOKUP(G628&amp;H628&amp;U628,※編集不可※選択項目!$K$3:$P$51,5,FALSE),"該当なし"))</f>
        <v/>
      </c>
      <c r="J628" s="203"/>
      <c r="K628" s="195"/>
      <c r="L628" s="45" t="str">
        <f t="shared" si="140"/>
        <v/>
      </c>
      <c r="M628" s="195"/>
      <c r="N628" s="195"/>
      <c r="O628" s="45"/>
      <c r="P628" s="45"/>
      <c r="Q628" s="45"/>
      <c r="R628" s="45"/>
      <c r="S628" s="46" t="str">
        <f t="shared" si="133"/>
        <v/>
      </c>
      <c r="T628" s="204"/>
      <c r="U628" s="205"/>
      <c r="V628" s="206"/>
      <c r="W628" s="205"/>
      <c r="X628" s="206"/>
      <c r="Y628" s="195"/>
      <c r="Z628" s="207"/>
      <c r="AA628" s="203"/>
      <c r="AB628" s="208"/>
      <c r="AC628" s="70"/>
      <c r="AD628" s="28" t="e">
        <f>INDEX(※編集不可※選択項目!$P$3:$P$51,MATCH(入力例!G628&amp;入力例!H628&amp;入力例!I628,※編集不可※選択項目!$Q$3:$Q$51,0))</f>
        <v>#N/A</v>
      </c>
      <c r="AE628" s="28" t="str">
        <f>IF(I628&lt;&gt;"該当なし","",
IF(G628&amp;H628=※編集不可※選択項目!$J$3,VLOOKUP(入力例!U628,※編集不可※選択項目!$N$2:$P$13,3,TRUE),
IF(G628&amp;H628=※編集不可※選択項目!$J$15,VLOOKUP(入力例!U628,※編集不可※選択項目!$N$14:$P$25,3,TRUE),
IF(G628&amp;H628=※編集不可※選択項目!$J$27,VLOOKUP(入力例!U628,※編集不可※選択項目!$N$26:$P$41,3,TRUE),
IF(G628&amp;H628=※編集不可※選択項目!$J$43,VLOOKUP(入力例!U628,※編集不可※選択項目!$N$42:$P$46,3,TRUE),
IF(G628&amp;H628=※編集不可※選択項目!$J$48,VLOOKUP(入力例!U628,※編集不可※選択項目!$N$48:$P$51,3,TRUE),""))))))</f>
        <v/>
      </c>
      <c r="AF628" s="29" t="e">
        <f>VLOOKUP(Y628&amp;G628&amp;H628,※編集不可※選択項目!U:V,2,FALSE)</f>
        <v>#N/A</v>
      </c>
      <c r="AG628" s="28" t="str">
        <f t="shared" si="134"/>
        <v/>
      </c>
      <c r="AH628" s="29" t="str">
        <f t="shared" si="127"/>
        <v/>
      </c>
      <c r="AI628" s="197"/>
      <c r="AJ628" s="197"/>
      <c r="AK628" s="198"/>
      <c r="AL628" s="152">
        <f t="shared" si="135"/>
        <v>0</v>
      </c>
      <c r="AM628" s="152">
        <f t="shared" si="136"/>
        <v>0</v>
      </c>
      <c r="AN628" s="152">
        <f t="shared" si="129"/>
        <v>0</v>
      </c>
      <c r="AO628" s="152" t="str">
        <f t="shared" si="137"/>
        <v/>
      </c>
      <c r="AP628" s="209">
        <f t="shared" si="138"/>
        <v>0</v>
      </c>
      <c r="AQ628" s="209">
        <f t="shared" si="139"/>
        <v>0</v>
      </c>
    </row>
    <row r="629" spans="1:43" s="29" customFormat="1" ht="25" customHeight="1">
      <c r="A629" s="201">
        <f t="shared" si="130"/>
        <v>618</v>
      </c>
      <c r="B629" s="49" t="str">
        <f t="shared" si="128"/>
        <v/>
      </c>
      <c r="C629" s="201"/>
      <c r="D629" s="45" t="str">
        <f t="shared" si="131"/>
        <v/>
      </c>
      <c r="E629" s="45" t="str">
        <f t="shared" si="132"/>
        <v/>
      </c>
      <c r="F629" s="195"/>
      <c r="G629" s="202"/>
      <c r="H629" s="195"/>
      <c r="I629" s="45" t="str">
        <f>IF(OR(G629="",H629="",U629=""),"",IFERROR(VLOOKUP(G629&amp;H629&amp;U629,※編集不可※選択項目!$K$3:$P$51,5,FALSE),"該当なし"))</f>
        <v/>
      </c>
      <c r="J629" s="203"/>
      <c r="K629" s="195"/>
      <c r="L629" s="45" t="str">
        <f t="shared" si="140"/>
        <v/>
      </c>
      <c r="M629" s="195"/>
      <c r="N629" s="195"/>
      <c r="O629" s="45"/>
      <c r="P629" s="45"/>
      <c r="Q629" s="45"/>
      <c r="R629" s="45"/>
      <c r="S629" s="46" t="str">
        <f t="shared" si="133"/>
        <v/>
      </c>
      <c r="T629" s="204"/>
      <c r="U629" s="205"/>
      <c r="V629" s="206"/>
      <c r="W629" s="205"/>
      <c r="X629" s="206"/>
      <c r="Y629" s="195"/>
      <c r="Z629" s="207"/>
      <c r="AA629" s="203"/>
      <c r="AB629" s="208"/>
      <c r="AC629" s="70"/>
      <c r="AD629" s="28" t="e">
        <f>INDEX(※編集不可※選択項目!$P$3:$P$51,MATCH(入力例!G629&amp;入力例!H629&amp;入力例!I629,※編集不可※選択項目!$Q$3:$Q$51,0))</f>
        <v>#N/A</v>
      </c>
      <c r="AE629" s="28" t="str">
        <f>IF(I629&lt;&gt;"該当なし","",
IF(G629&amp;H629=※編集不可※選択項目!$J$3,VLOOKUP(入力例!U629,※編集不可※選択項目!$N$2:$P$13,3,TRUE),
IF(G629&amp;H629=※編集不可※選択項目!$J$15,VLOOKUP(入力例!U629,※編集不可※選択項目!$N$14:$P$25,3,TRUE),
IF(G629&amp;H629=※編集不可※選択項目!$J$27,VLOOKUP(入力例!U629,※編集不可※選択項目!$N$26:$P$41,3,TRUE),
IF(G629&amp;H629=※編集不可※選択項目!$J$43,VLOOKUP(入力例!U629,※編集不可※選択項目!$N$42:$P$46,3,TRUE),
IF(G629&amp;H629=※編集不可※選択項目!$J$48,VLOOKUP(入力例!U629,※編集不可※選択項目!$N$48:$P$51,3,TRUE),""))))))</f>
        <v/>
      </c>
      <c r="AF629" s="29" t="e">
        <f>VLOOKUP(Y629&amp;G629&amp;H629,※編集不可※選択項目!U:V,2,FALSE)</f>
        <v>#N/A</v>
      </c>
      <c r="AG629" s="28" t="str">
        <f t="shared" si="134"/>
        <v/>
      </c>
      <c r="AH629" s="29" t="str">
        <f t="shared" si="127"/>
        <v/>
      </c>
      <c r="AI629" s="197"/>
      <c r="AJ629" s="197"/>
      <c r="AK629" s="198"/>
      <c r="AL629" s="152">
        <f t="shared" si="135"/>
        <v>0</v>
      </c>
      <c r="AM629" s="152">
        <f t="shared" si="136"/>
        <v>0</v>
      </c>
      <c r="AN629" s="152">
        <f t="shared" si="129"/>
        <v>0</v>
      </c>
      <c r="AO629" s="152" t="str">
        <f t="shared" si="137"/>
        <v/>
      </c>
      <c r="AP629" s="209">
        <f t="shared" si="138"/>
        <v>0</v>
      </c>
      <c r="AQ629" s="209">
        <f t="shared" si="139"/>
        <v>0</v>
      </c>
    </row>
    <row r="630" spans="1:43" s="29" customFormat="1" ht="25" customHeight="1">
      <c r="A630" s="201">
        <f t="shared" si="130"/>
        <v>619</v>
      </c>
      <c r="B630" s="49" t="str">
        <f t="shared" si="128"/>
        <v/>
      </c>
      <c r="C630" s="201"/>
      <c r="D630" s="45" t="str">
        <f t="shared" si="131"/>
        <v/>
      </c>
      <c r="E630" s="45" t="str">
        <f t="shared" si="132"/>
        <v/>
      </c>
      <c r="F630" s="195"/>
      <c r="G630" s="202"/>
      <c r="H630" s="195"/>
      <c r="I630" s="45" t="str">
        <f>IF(OR(G630="",H630="",U630=""),"",IFERROR(VLOOKUP(G630&amp;H630&amp;U630,※編集不可※選択項目!$K$3:$P$51,5,FALSE),"該当なし"))</f>
        <v/>
      </c>
      <c r="J630" s="203"/>
      <c r="K630" s="195"/>
      <c r="L630" s="45" t="str">
        <f t="shared" si="140"/>
        <v/>
      </c>
      <c r="M630" s="195"/>
      <c r="N630" s="195"/>
      <c r="O630" s="45"/>
      <c r="P630" s="45"/>
      <c r="Q630" s="45"/>
      <c r="R630" s="45"/>
      <c r="S630" s="46" t="str">
        <f t="shared" si="133"/>
        <v/>
      </c>
      <c r="T630" s="204"/>
      <c r="U630" s="205"/>
      <c r="V630" s="206"/>
      <c r="W630" s="205"/>
      <c r="X630" s="206"/>
      <c r="Y630" s="195"/>
      <c r="Z630" s="207"/>
      <c r="AA630" s="203"/>
      <c r="AB630" s="208"/>
      <c r="AC630" s="70"/>
      <c r="AD630" s="28" t="e">
        <f>INDEX(※編集不可※選択項目!$P$3:$P$51,MATCH(入力例!G630&amp;入力例!H630&amp;入力例!I630,※編集不可※選択項目!$Q$3:$Q$51,0))</f>
        <v>#N/A</v>
      </c>
      <c r="AE630" s="28" t="str">
        <f>IF(I630&lt;&gt;"該当なし","",
IF(G630&amp;H630=※編集不可※選択項目!$J$3,VLOOKUP(入力例!U630,※編集不可※選択項目!$N$2:$P$13,3,TRUE),
IF(G630&amp;H630=※編集不可※選択項目!$J$15,VLOOKUP(入力例!U630,※編集不可※選択項目!$N$14:$P$25,3,TRUE),
IF(G630&amp;H630=※編集不可※選択項目!$J$27,VLOOKUP(入力例!U630,※編集不可※選択項目!$N$26:$P$41,3,TRUE),
IF(G630&amp;H630=※編集不可※選択項目!$J$43,VLOOKUP(入力例!U630,※編集不可※選択項目!$N$42:$P$46,3,TRUE),
IF(G630&amp;H630=※編集不可※選択項目!$J$48,VLOOKUP(入力例!U630,※編集不可※選択項目!$N$48:$P$51,3,TRUE),""))))))</f>
        <v/>
      </c>
      <c r="AF630" s="29" t="e">
        <f>VLOOKUP(Y630&amp;G630&amp;H630,※編集不可※選択項目!U:V,2,FALSE)</f>
        <v>#N/A</v>
      </c>
      <c r="AG630" s="28" t="str">
        <f t="shared" si="134"/>
        <v/>
      </c>
      <c r="AH630" s="29" t="str">
        <f t="shared" si="127"/>
        <v/>
      </c>
      <c r="AI630" s="197"/>
      <c r="AJ630" s="197"/>
      <c r="AK630" s="198"/>
      <c r="AL630" s="152">
        <f t="shared" si="135"/>
        <v>0</v>
      </c>
      <c r="AM630" s="152">
        <f t="shared" si="136"/>
        <v>0</v>
      </c>
      <c r="AN630" s="152">
        <f t="shared" si="129"/>
        <v>0</v>
      </c>
      <c r="AO630" s="152" t="str">
        <f t="shared" si="137"/>
        <v/>
      </c>
      <c r="AP630" s="209">
        <f t="shared" si="138"/>
        <v>0</v>
      </c>
      <c r="AQ630" s="209">
        <f t="shared" si="139"/>
        <v>0</v>
      </c>
    </row>
    <row r="631" spans="1:43" s="29" customFormat="1" ht="25" customHeight="1">
      <c r="A631" s="201">
        <f t="shared" si="130"/>
        <v>620</v>
      </c>
      <c r="B631" s="49" t="str">
        <f t="shared" si="128"/>
        <v/>
      </c>
      <c r="C631" s="201"/>
      <c r="D631" s="45" t="str">
        <f t="shared" si="131"/>
        <v/>
      </c>
      <c r="E631" s="45" t="str">
        <f t="shared" si="132"/>
        <v/>
      </c>
      <c r="F631" s="195"/>
      <c r="G631" s="202"/>
      <c r="H631" s="195"/>
      <c r="I631" s="45" t="str">
        <f>IF(OR(G631="",H631="",U631=""),"",IFERROR(VLOOKUP(G631&amp;H631&amp;U631,※編集不可※選択項目!$K$3:$P$51,5,FALSE),"該当なし"))</f>
        <v/>
      </c>
      <c r="J631" s="203"/>
      <c r="K631" s="195"/>
      <c r="L631" s="45" t="str">
        <f t="shared" si="140"/>
        <v/>
      </c>
      <c r="M631" s="195"/>
      <c r="N631" s="195"/>
      <c r="O631" s="45"/>
      <c r="P631" s="45"/>
      <c r="Q631" s="45"/>
      <c r="R631" s="45"/>
      <c r="S631" s="46" t="str">
        <f t="shared" si="133"/>
        <v/>
      </c>
      <c r="T631" s="204"/>
      <c r="U631" s="205"/>
      <c r="V631" s="206"/>
      <c r="W631" s="205"/>
      <c r="X631" s="206"/>
      <c r="Y631" s="195"/>
      <c r="Z631" s="207"/>
      <c r="AA631" s="203"/>
      <c r="AB631" s="208"/>
      <c r="AC631" s="70"/>
      <c r="AD631" s="28" t="e">
        <f>INDEX(※編集不可※選択項目!$P$3:$P$51,MATCH(入力例!G631&amp;入力例!H631&amp;入力例!I631,※編集不可※選択項目!$Q$3:$Q$51,0))</f>
        <v>#N/A</v>
      </c>
      <c r="AE631" s="28" t="str">
        <f>IF(I631&lt;&gt;"該当なし","",
IF(G631&amp;H631=※編集不可※選択項目!$J$3,VLOOKUP(入力例!U631,※編集不可※選択項目!$N$2:$P$13,3,TRUE),
IF(G631&amp;H631=※編集不可※選択項目!$J$15,VLOOKUP(入力例!U631,※編集不可※選択項目!$N$14:$P$25,3,TRUE),
IF(G631&amp;H631=※編集不可※選択項目!$J$27,VLOOKUP(入力例!U631,※編集不可※選択項目!$N$26:$P$41,3,TRUE),
IF(G631&amp;H631=※編集不可※選択項目!$J$43,VLOOKUP(入力例!U631,※編集不可※選択項目!$N$42:$P$46,3,TRUE),
IF(G631&amp;H631=※編集不可※選択項目!$J$48,VLOOKUP(入力例!U631,※編集不可※選択項目!$N$48:$P$51,3,TRUE),""))))))</f>
        <v/>
      </c>
      <c r="AF631" s="29" t="e">
        <f>VLOOKUP(Y631&amp;G631&amp;H631,※編集不可※選択項目!U:V,2,FALSE)</f>
        <v>#N/A</v>
      </c>
      <c r="AG631" s="28" t="str">
        <f t="shared" si="134"/>
        <v/>
      </c>
      <c r="AH631" s="29" t="str">
        <f t="shared" si="127"/>
        <v/>
      </c>
      <c r="AI631" s="197"/>
      <c r="AJ631" s="197"/>
      <c r="AK631" s="198"/>
      <c r="AL631" s="152">
        <f t="shared" si="135"/>
        <v>0</v>
      </c>
      <c r="AM631" s="152">
        <f t="shared" si="136"/>
        <v>0</v>
      </c>
      <c r="AN631" s="152">
        <f t="shared" si="129"/>
        <v>0</v>
      </c>
      <c r="AO631" s="152" t="str">
        <f t="shared" si="137"/>
        <v/>
      </c>
      <c r="AP631" s="209">
        <f t="shared" si="138"/>
        <v>0</v>
      </c>
      <c r="AQ631" s="209">
        <f t="shared" si="139"/>
        <v>0</v>
      </c>
    </row>
    <row r="632" spans="1:43" s="29" customFormat="1" ht="25" customHeight="1">
      <c r="A632" s="201">
        <f t="shared" si="130"/>
        <v>621</v>
      </c>
      <c r="B632" s="49" t="str">
        <f t="shared" si="128"/>
        <v/>
      </c>
      <c r="C632" s="201"/>
      <c r="D632" s="45" t="str">
        <f t="shared" si="131"/>
        <v/>
      </c>
      <c r="E632" s="45" t="str">
        <f t="shared" si="132"/>
        <v/>
      </c>
      <c r="F632" s="195"/>
      <c r="G632" s="202"/>
      <c r="H632" s="195"/>
      <c r="I632" s="45" t="str">
        <f>IF(OR(G632="",H632="",U632=""),"",IFERROR(VLOOKUP(G632&amp;H632&amp;U632,※編集不可※選択項目!$K$3:$P$51,5,FALSE),"該当なし"))</f>
        <v/>
      </c>
      <c r="J632" s="203"/>
      <c r="K632" s="195"/>
      <c r="L632" s="45" t="str">
        <f t="shared" si="140"/>
        <v/>
      </c>
      <c r="M632" s="195"/>
      <c r="N632" s="195"/>
      <c r="O632" s="45"/>
      <c r="P632" s="45"/>
      <c r="Q632" s="45"/>
      <c r="R632" s="45"/>
      <c r="S632" s="46" t="str">
        <f t="shared" si="133"/>
        <v/>
      </c>
      <c r="T632" s="204"/>
      <c r="U632" s="205"/>
      <c r="V632" s="206"/>
      <c r="W632" s="205"/>
      <c r="X632" s="206"/>
      <c r="Y632" s="195"/>
      <c r="Z632" s="207"/>
      <c r="AA632" s="203"/>
      <c r="AB632" s="208"/>
      <c r="AC632" s="70"/>
      <c r="AD632" s="28" t="e">
        <f>INDEX(※編集不可※選択項目!$P$3:$P$51,MATCH(入力例!G632&amp;入力例!H632&amp;入力例!I632,※編集不可※選択項目!$Q$3:$Q$51,0))</f>
        <v>#N/A</v>
      </c>
      <c r="AE632" s="28" t="str">
        <f>IF(I632&lt;&gt;"該当なし","",
IF(G632&amp;H632=※編集不可※選択項目!$J$3,VLOOKUP(入力例!U632,※編集不可※選択項目!$N$2:$P$13,3,TRUE),
IF(G632&amp;H632=※編集不可※選択項目!$J$15,VLOOKUP(入力例!U632,※編集不可※選択項目!$N$14:$P$25,3,TRUE),
IF(G632&amp;H632=※編集不可※選択項目!$J$27,VLOOKUP(入力例!U632,※編集不可※選択項目!$N$26:$P$41,3,TRUE),
IF(G632&amp;H632=※編集不可※選択項目!$J$43,VLOOKUP(入力例!U632,※編集不可※選択項目!$N$42:$P$46,3,TRUE),
IF(G632&amp;H632=※編集不可※選択項目!$J$48,VLOOKUP(入力例!U632,※編集不可※選択項目!$N$48:$P$51,3,TRUE),""))))))</f>
        <v/>
      </c>
      <c r="AF632" s="29" t="e">
        <f>VLOOKUP(Y632&amp;G632&amp;H632,※編集不可※選択項目!U:V,2,FALSE)</f>
        <v>#N/A</v>
      </c>
      <c r="AG632" s="28" t="str">
        <f t="shared" si="134"/>
        <v/>
      </c>
      <c r="AH632" s="29" t="str">
        <f t="shared" si="127"/>
        <v/>
      </c>
      <c r="AI632" s="197"/>
      <c r="AJ632" s="197"/>
      <c r="AK632" s="198"/>
      <c r="AL632" s="152">
        <f t="shared" si="135"/>
        <v>0</v>
      </c>
      <c r="AM632" s="152">
        <f t="shared" si="136"/>
        <v>0</v>
      </c>
      <c r="AN632" s="152">
        <f t="shared" si="129"/>
        <v>0</v>
      </c>
      <c r="AO632" s="152" t="str">
        <f t="shared" si="137"/>
        <v/>
      </c>
      <c r="AP632" s="209">
        <f t="shared" si="138"/>
        <v>0</v>
      </c>
      <c r="AQ632" s="209">
        <f t="shared" si="139"/>
        <v>0</v>
      </c>
    </row>
    <row r="633" spans="1:43" s="29" customFormat="1" ht="25" customHeight="1">
      <c r="A633" s="201">
        <f t="shared" si="130"/>
        <v>622</v>
      </c>
      <c r="B633" s="49" t="str">
        <f t="shared" si="128"/>
        <v/>
      </c>
      <c r="C633" s="201"/>
      <c r="D633" s="45" t="str">
        <f t="shared" si="131"/>
        <v/>
      </c>
      <c r="E633" s="45" t="str">
        <f t="shared" si="132"/>
        <v/>
      </c>
      <c r="F633" s="195"/>
      <c r="G633" s="202"/>
      <c r="H633" s="195"/>
      <c r="I633" s="45" t="str">
        <f>IF(OR(G633="",H633="",U633=""),"",IFERROR(VLOOKUP(G633&amp;H633&amp;U633,※編集不可※選択項目!$K$3:$P$51,5,FALSE),"該当なし"))</f>
        <v/>
      </c>
      <c r="J633" s="203"/>
      <c r="K633" s="195"/>
      <c r="L633" s="45" t="str">
        <f t="shared" si="140"/>
        <v/>
      </c>
      <c r="M633" s="195"/>
      <c r="N633" s="195"/>
      <c r="O633" s="45"/>
      <c r="P633" s="45"/>
      <c r="Q633" s="45"/>
      <c r="R633" s="45"/>
      <c r="S633" s="46" t="str">
        <f t="shared" si="133"/>
        <v/>
      </c>
      <c r="T633" s="204"/>
      <c r="U633" s="205"/>
      <c r="V633" s="206"/>
      <c r="W633" s="205"/>
      <c r="X633" s="206"/>
      <c r="Y633" s="195"/>
      <c r="Z633" s="207"/>
      <c r="AA633" s="203"/>
      <c r="AB633" s="208"/>
      <c r="AC633" s="70"/>
      <c r="AD633" s="28" t="e">
        <f>INDEX(※編集不可※選択項目!$P$3:$P$51,MATCH(入力例!G633&amp;入力例!H633&amp;入力例!I633,※編集不可※選択項目!$Q$3:$Q$51,0))</f>
        <v>#N/A</v>
      </c>
      <c r="AE633" s="28" t="str">
        <f>IF(I633&lt;&gt;"該当なし","",
IF(G633&amp;H633=※編集不可※選択項目!$J$3,VLOOKUP(入力例!U633,※編集不可※選択項目!$N$2:$P$13,3,TRUE),
IF(G633&amp;H633=※編集不可※選択項目!$J$15,VLOOKUP(入力例!U633,※編集不可※選択項目!$N$14:$P$25,3,TRUE),
IF(G633&amp;H633=※編集不可※選択項目!$J$27,VLOOKUP(入力例!U633,※編集不可※選択項目!$N$26:$P$41,3,TRUE),
IF(G633&amp;H633=※編集不可※選択項目!$J$43,VLOOKUP(入力例!U633,※編集不可※選択項目!$N$42:$P$46,3,TRUE),
IF(G633&amp;H633=※編集不可※選択項目!$J$48,VLOOKUP(入力例!U633,※編集不可※選択項目!$N$48:$P$51,3,TRUE),""))))))</f>
        <v/>
      </c>
      <c r="AF633" s="29" t="e">
        <f>VLOOKUP(Y633&amp;G633&amp;H633,※編集不可※選択項目!U:V,2,FALSE)</f>
        <v>#N/A</v>
      </c>
      <c r="AG633" s="28" t="str">
        <f t="shared" si="134"/>
        <v/>
      </c>
      <c r="AH633" s="29" t="str">
        <f t="shared" si="127"/>
        <v/>
      </c>
      <c r="AI633" s="197"/>
      <c r="AJ633" s="197"/>
      <c r="AK633" s="198"/>
      <c r="AL633" s="152">
        <f t="shared" si="135"/>
        <v>0</v>
      </c>
      <c r="AM633" s="152">
        <f t="shared" si="136"/>
        <v>0</v>
      </c>
      <c r="AN633" s="152">
        <f t="shared" si="129"/>
        <v>0</v>
      </c>
      <c r="AO633" s="152" t="str">
        <f t="shared" si="137"/>
        <v/>
      </c>
      <c r="AP633" s="209">
        <f t="shared" si="138"/>
        <v>0</v>
      </c>
      <c r="AQ633" s="209">
        <f t="shared" si="139"/>
        <v>0</v>
      </c>
    </row>
    <row r="634" spans="1:43" s="29" customFormat="1" ht="25" customHeight="1">
      <c r="A634" s="201">
        <f t="shared" si="130"/>
        <v>623</v>
      </c>
      <c r="B634" s="49" t="str">
        <f t="shared" si="128"/>
        <v/>
      </c>
      <c r="C634" s="201"/>
      <c r="D634" s="45" t="str">
        <f t="shared" si="131"/>
        <v/>
      </c>
      <c r="E634" s="45" t="str">
        <f t="shared" si="132"/>
        <v/>
      </c>
      <c r="F634" s="195"/>
      <c r="G634" s="202"/>
      <c r="H634" s="195"/>
      <c r="I634" s="45" t="str">
        <f>IF(OR(G634="",H634="",U634=""),"",IFERROR(VLOOKUP(G634&amp;H634&amp;U634,※編集不可※選択項目!$K$3:$P$51,5,FALSE),"該当なし"))</f>
        <v/>
      </c>
      <c r="J634" s="203"/>
      <c r="K634" s="195"/>
      <c r="L634" s="45" t="str">
        <f t="shared" si="140"/>
        <v/>
      </c>
      <c r="M634" s="195"/>
      <c r="N634" s="195"/>
      <c r="O634" s="45"/>
      <c r="P634" s="45"/>
      <c r="Q634" s="45"/>
      <c r="R634" s="45"/>
      <c r="S634" s="46" t="str">
        <f t="shared" si="133"/>
        <v/>
      </c>
      <c r="T634" s="204"/>
      <c r="U634" s="205"/>
      <c r="V634" s="206"/>
      <c r="W634" s="205"/>
      <c r="X634" s="206"/>
      <c r="Y634" s="195"/>
      <c r="Z634" s="207"/>
      <c r="AA634" s="203"/>
      <c r="AB634" s="208"/>
      <c r="AC634" s="70"/>
      <c r="AD634" s="28" t="e">
        <f>INDEX(※編集不可※選択項目!$P$3:$P$51,MATCH(入力例!G634&amp;入力例!H634&amp;入力例!I634,※編集不可※選択項目!$Q$3:$Q$51,0))</f>
        <v>#N/A</v>
      </c>
      <c r="AE634" s="28" t="str">
        <f>IF(I634&lt;&gt;"該当なし","",
IF(G634&amp;H634=※編集不可※選択項目!$J$3,VLOOKUP(入力例!U634,※編集不可※選択項目!$N$2:$P$13,3,TRUE),
IF(G634&amp;H634=※編集不可※選択項目!$J$15,VLOOKUP(入力例!U634,※編集不可※選択項目!$N$14:$P$25,3,TRUE),
IF(G634&amp;H634=※編集不可※選択項目!$J$27,VLOOKUP(入力例!U634,※編集不可※選択項目!$N$26:$P$41,3,TRUE),
IF(G634&amp;H634=※編集不可※選択項目!$J$43,VLOOKUP(入力例!U634,※編集不可※選択項目!$N$42:$P$46,3,TRUE),
IF(G634&amp;H634=※編集不可※選択項目!$J$48,VLOOKUP(入力例!U634,※編集不可※選択項目!$N$48:$P$51,3,TRUE),""))))))</f>
        <v/>
      </c>
      <c r="AF634" s="29" t="e">
        <f>VLOOKUP(Y634&amp;G634&amp;H634,※編集不可※選択項目!U:V,2,FALSE)</f>
        <v>#N/A</v>
      </c>
      <c r="AG634" s="28" t="str">
        <f t="shared" si="134"/>
        <v/>
      </c>
      <c r="AH634" s="29" t="str">
        <f t="shared" si="127"/>
        <v/>
      </c>
      <c r="AI634" s="197"/>
      <c r="AJ634" s="197"/>
      <c r="AK634" s="198"/>
      <c r="AL634" s="152">
        <f t="shared" si="135"/>
        <v>0</v>
      </c>
      <c r="AM634" s="152">
        <f t="shared" si="136"/>
        <v>0</v>
      </c>
      <c r="AN634" s="152">
        <f t="shared" si="129"/>
        <v>0</v>
      </c>
      <c r="AO634" s="152" t="str">
        <f t="shared" si="137"/>
        <v/>
      </c>
      <c r="AP634" s="209">
        <f t="shared" si="138"/>
        <v>0</v>
      </c>
      <c r="AQ634" s="209">
        <f t="shared" si="139"/>
        <v>0</v>
      </c>
    </row>
    <row r="635" spans="1:43" s="29" customFormat="1" ht="25" customHeight="1">
      <c r="A635" s="201">
        <f t="shared" si="130"/>
        <v>624</v>
      </c>
      <c r="B635" s="49" t="str">
        <f t="shared" si="128"/>
        <v/>
      </c>
      <c r="C635" s="201"/>
      <c r="D635" s="45" t="str">
        <f t="shared" si="131"/>
        <v/>
      </c>
      <c r="E635" s="45" t="str">
        <f t="shared" si="132"/>
        <v/>
      </c>
      <c r="F635" s="195"/>
      <c r="G635" s="202"/>
      <c r="H635" s="195"/>
      <c r="I635" s="45" t="str">
        <f>IF(OR(G635="",H635="",U635=""),"",IFERROR(VLOOKUP(G635&amp;H635&amp;U635,※編集不可※選択項目!$K$3:$P$51,5,FALSE),"該当なし"))</f>
        <v/>
      </c>
      <c r="J635" s="203"/>
      <c r="K635" s="195"/>
      <c r="L635" s="45" t="str">
        <f t="shared" si="140"/>
        <v/>
      </c>
      <c r="M635" s="195"/>
      <c r="N635" s="195"/>
      <c r="O635" s="45"/>
      <c r="P635" s="45"/>
      <c r="Q635" s="45"/>
      <c r="R635" s="45"/>
      <c r="S635" s="46" t="str">
        <f t="shared" si="133"/>
        <v/>
      </c>
      <c r="T635" s="204"/>
      <c r="U635" s="205"/>
      <c r="V635" s="206"/>
      <c r="W635" s="205"/>
      <c r="X635" s="206"/>
      <c r="Y635" s="195"/>
      <c r="Z635" s="207"/>
      <c r="AA635" s="203"/>
      <c r="AB635" s="208"/>
      <c r="AC635" s="70"/>
      <c r="AD635" s="28" t="e">
        <f>INDEX(※編集不可※選択項目!$P$3:$P$51,MATCH(入力例!G635&amp;入力例!H635&amp;入力例!I635,※編集不可※選択項目!$Q$3:$Q$51,0))</f>
        <v>#N/A</v>
      </c>
      <c r="AE635" s="28" t="str">
        <f>IF(I635&lt;&gt;"該当なし","",
IF(G635&amp;H635=※編集不可※選択項目!$J$3,VLOOKUP(入力例!U635,※編集不可※選択項目!$N$2:$P$13,3,TRUE),
IF(G635&amp;H635=※編集不可※選択項目!$J$15,VLOOKUP(入力例!U635,※編集不可※選択項目!$N$14:$P$25,3,TRUE),
IF(G635&amp;H635=※編集不可※選択項目!$J$27,VLOOKUP(入力例!U635,※編集不可※選択項目!$N$26:$P$41,3,TRUE),
IF(G635&amp;H635=※編集不可※選択項目!$J$43,VLOOKUP(入力例!U635,※編集不可※選択項目!$N$42:$P$46,3,TRUE),
IF(G635&amp;H635=※編集不可※選択項目!$J$48,VLOOKUP(入力例!U635,※編集不可※選択項目!$N$48:$P$51,3,TRUE),""))))))</f>
        <v/>
      </c>
      <c r="AF635" s="29" t="e">
        <f>VLOOKUP(Y635&amp;G635&amp;H635,※編集不可※選択項目!U:V,2,FALSE)</f>
        <v>#N/A</v>
      </c>
      <c r="AG635" s="28" t="str">
        <f t="shared" si="134"/>
        <v/>
      </c>
      <c r="AH635" s="29" t="str">
        <f t="shared" si="127"/>
        <v/>
      </c>
      <c r="AI635" s="197"/>
      <c r="AJ635" s="197"/>
      <c r="AK635" s="198"/>
      <c r="AL635" s="152">
        <f t="shared" si="135"/>
        <v>0</v>
      </c>
      <c r="AM635" s="152">
        <f t="shared" si="136"/>
        <v>0</v>
      </c>
      <c r="AN635" s="152">
        <f t="shared" si="129"/>
        <v>0</v>
      </c>
      <c r="AO635" s="152" t="str">
        <f t="shared" si="137"/>
        <v/>
      </c>
      <c r="AP635" s="209">
        <f t="shared" si="138"/>
        <v>0</v>
      </c>
      <c r="AQ635" s="209">
        <f t="shared" si="139"/>
        <v>0</v>
      </c>
    </row>
    <row r="636" spans="1:43" s="29" customFormat="1" ht="25" customHeight="1">
      <c r="A636" s="201">
        <f t="shared" si="130"/>
        <v>625</v>
      </c>
      <c r="B636" s="49" t="str">
        <f t="shared" si="128"/>
        <v/>
      </c>
      <c r="C636" s="201"/>
      <c r="D636" s="45" t="str">
        <f t="shared" si="131"/>
        <v/>
      </c>
      <c r="E636" s="45" t="str">
        <f t="shared" si="132"/>
        <v/>
      </c>
      <c r="F636" s="195"/>
      <c r="G636" s="202"/>
      <c r="H636" s="195"/>
      <c r="I636" s="45" t="str">
        <f>IF(OR(G636="",H636="",U636=""),"",IFERROR(VLOOKUP(G636&amp;H636&amp;U636,※編集不可※選択項目!$K$3:$P$51,5,FALSE),"該当なし"))</f>
        <v/>
      </c>
      <c r="J636" s="203"/>
      <c r="K636" s="195"/>
      <c r="L636" s="45" t="str">
        <f t="shared" si="140"/>
        <v/>
      </c>
      <c r="M636" s="195"/>
      <c r="N636" s="195"/>
      <c r="O636" s="45"/>
      <c r="P636" s="45"/>
      <c r="Q636" s="45"/>
      <c r="R636" s="45"/>
      <c r="S636" s="46" t="str">
        <f t="shared" si="133"/>
        <v/>
      </c>
      <c r="T636" s="204"/>
      <c r="U636" s="205"/>
      <c r="V636" s="206"/>
      <c r="W636" s="205"/>
      <c r="X636" s="206"/>
      <c r="Y636" s="195"/>
      <c r="Z636" s="207"/>
      <c r="AA636" s="203"/>
      <c r="AB636" s="208"/>
      <c r="AC636" s="70"/>
      <c r="AD636" s="28" t="e">
        <f>INDEX(※編集不可※選択項目!$P$3:$P$51,MATCH(入力例!G636&amp;入力例!H636&amp;入力例!I636,※編集不可※選択項目!$Q$3:$Q$51,0))</f>
        <v>#N/A</v>
      </c>
      <c r="AE636" s="28" t="str">
        <f>IF(I636&lt;&gt;"該当なし","",
IF(G636&amp;H636=※編集不可※選択項目!$J$3,VLOOKUP(入力例!U636,※編集不可※選択項目!$N$2:$P$13,3,TRUE),
IF(G636&amp;H636=※編集不可※選択項目!$J$15,VLOOKUP(入力例!U636,※編集不可※選択項目!$N$14:$P$25,3,TRUE),
IF(G636&amp;H636=※編集不可※選択項目!$J$27,VLOOKUP(入力例!U636,※編集不可※選択項目!$N$26:$P$41,3,TRUE),
IF(G636&amp;H636=※編集不可※選択項目!$J$43,VLOOKUP(入力例!U636,※編集不可※選択項目!$N$42:$P$46,3,TRUE),
IF(G636&amp;H636=※編集不可※選択項目!$J$48,VLOOKUP(入力例!U636,※編集不可※選択項目!$N$48:$P$51,3,TRUE),""))))))</f>
        <v/>
      </c>
      <c r="AF636" s="29" t="e">
        <f>VLOOKUP(Y636&amp;G636&amp;H636,※編集不可※選択項目!U:V,2,FALSE)</f>
        <v>#N/A</v>
      </c>
      <c r="AG636" s="28" t="str">
        <f t="shared" si="134"/>
        <v/>
      </c>
      <c r="AH636" s="29" t="str">
        <f t="shared" si="127"/>
        <v/>
      </c>
      <c r="AI636" s="197"/>
      <c r="AJ636" s="197"/>
      <c r="AK636" s="198"/>
      <c r="AL636" s="152">
        <f t="shared" si="135"/>
        <v>0</v>
      </c>
      <c r="AM636" s="152">
        <f t="shared" si="136"/>
        <v>0</v>
      </c>
      <c r="AN636" s="152">
        <f t="shared" si="129"/>
        <v>0</v>
      </c>
      <c r="AO636" s="152" t="str">
        <f t="shared" si="137"/>
        <v/>
      </c>
      <c r="AP636" s="209">
        <f t="shared" si="138"/>
        <v>0</v>
      </c>
      <c r="AQ636" s="209">
        <f t="shared" si="139"/>
        <v>0</v>
      </c>
    </row>
    <row r="637" spans="1:43" s="29" customFormat="1" ht="25" customHeight="1">
      <c r="A637" s="201">
        <f t="shared" si="130"/>
        <v>626</v>
      </c>
      <c r="B637" s="49" t="str">
        <f t="shared" si="128"/>
        <v/>
      </c>
      <c r="C637" s="201"/>
      <c r="D637" s="45" t="str">
        <f t="shared" si="131"/>
        <v/>
      </c>
      <c r="E637" s="45" t="str">
        <f t="shared" si="132"/>
        <v/>
      </c>
      <c r="F637" s="195"/>
      <c r="G637" s="202"/>
      <c r="H637" s="195"/>
      <c r="I637" s="45" t="str">
        <f>IF(OR(G637="",H637="",U637=""),"",IFERROR(VLOOKUP(G637&amp;H637&amp;U637,※編集不可※選択項目!$K$3:$P$51,5,FALSE),"該当なし"))</f>
        <v/>
      </c>
      <c r="J637" s="203"/>
      <c r="K637" s="195"/>
      <c r="L637" s="45" t="str">
        <f t="shared" si="140"/>
        <v/>
      </c>
      <c r="M637" s="195"/>
      <c r="N637" s="195"/>
      <c r="O637" s="45"/>
      <c r="P637" s="45"/>
      <c r="Q637" s="45"/>
      <c r="R637" s="45"/>
      <c r="S637" s="46" t="str">
        <f t="shared" si="133"/>
        <v/>
      </c>
      <c r="T637" s="204"/>
      <c r="U637" s="205"/>
      <c r="V637" s="206"/>
      <c r="W637" s="205"/>
      <c r="X637" s="206"/>
      <c r="Y637" s="195"/>
      <c r="Z637" s="207"/>
      <c r="AA637" s="203"/>
      <c r="AB637" s="208"/>
      <c r="AC637" s="70"/>
      <c r="AD637" s="28" t="e">
        <f>INDEX(※編集不可※選択項目!$P$3:$P$51,MATCH(入力例!G637&amp;入力例!H637&amp;入力例!I637,※編集不可※選択項目!$Q$3:$Q$51,0))</f>
        <v>#N/A</v>
      </c>
      <c r="AE637" s="28" t="str">
        <f>IF(I637&lt;&gt;"該当なし","",
IF(G637&amp;H637=※編集不可※選択項目!$J$3,VLOOKUP(入力例!U637,※編集不可※選択項目!$N$2:$P$13,3,TRUE),
IF(G637&amp;H637=※編集不可※選択項目!$J$15,VLOOKUP(入力例!U637,※編集不可※選択項目!$N$14:$P$25,3,TRUE),
IF(G637&amp;H637=※編集不可※選択項目!$J$27,VLOOKUP(入力例!U637,※編集不可※選択項目!$N$26:$P$41,3,TRUE),
IF(G637&amp;H637=※編集不可※選択項目!$J$43,VLOOKUP(入力例!U637,※編集不可※選択項目!$N$42:$P$46,3,TRUE),
IF(G637&amp;H637=※編集不可※選択項目!$J$48,VLOOKUP(入力例!U637,※編集不可※選択項目!$N$48:$P$51,3,TRUE),""))))))</f>
        <v/>
      </c>
      <c r="AF637" s="29" t="e">
        <f>VLOOKUP(Y637&amp;G637&amp;H637,※編集不可※選択項目!U:V,2,FALSE)</f>
        <v>#N/A</v>
      </c>
      <c r="AG637" s="28" t="str">
        <f t="shared" si="134"/>
        <v/>
      </c>
      <c r="AH637" s="29" t="str">
        <f t="shared" si="127"/>
        <v/>
      </c>
      <c r="AI637" s="197"/>
      <c r="AJ637" s="197"/>
      <c r="AK637" s="198"/>
      <c r="AL637" s="152">
        <f t="shared" si="135"/>
        <v>0</v>
      </c>
      <c r="AM637" s="152">
        <f t="shared" si="136"/>
        <v>0</v>
      </c>
      <c r="AN637" s="152">
        <f t="shared" si="129"/>
        <v>0</v>
      </c>
      <c r="AO637" s="152" t="str">
        <f t="shared" si="137"/>
        <v/>
      </c>
      <c r="AP637" s="209">
        <f t="shared" si="138"/>
        <v>0</v>
      </c>
      <c r="AQ637" s="209">
        <f t="shared" si="139"/>
        <v>0</v>
      </c>
    </row>
    <row r="638" spans="1:43" s="29" customFormat="1" ht="25" customHeight="1">
      <c r="A638" s="201">
        <f t="shared" si="130"/>
        <v>627</v>
      </c>
      <c r="B638" s="49" t="str">
        <f t="shared" si="128"/>
        <v/>
      </c>
      <c r="C638" s="201"/>
      <c r="D638" s="45" t="str">
        <f t="shared" si="131"/>
        <v/>
      </c>
      <c r="E638" s="45" t="str">
        <f t="shared" si="132"/>
        <v/>
      </c>
      <c r="F638" s="195"/>
      <c r="G638" s="202"/>
      <c r="H638" s="195"/>
      <c r="I638" s="45" t="str">
        <f>IF(OR(G638="",H638="",U638=""),"",IFERROR(VLOOKUP(G638&amp;H638&amp;U638,※編集不可※選択項目!$K$3:$P$51,5,FALSE),"該当なし"))</f>
        <v/>
      </c>
      <c r="J638" s="203"/>
      <c r="K638" s="195"/>
      <c r="L638" s="45" t="str">
        <f t="shared" si="140"/>
        <v/>
      </c>
      <c r="M638" s="195"/>
      <c r="N638" s="195"/>
      <c r="O638" s="45"/>
      <c r="P638" s="45"/>
      <c r="Q638" s="45"/>
      <c r="R638" s="45"/>
      <c r="S638" s="46" t="str">
        <f t="shared" si="133"/>
        <v/>
      </c>
      <c r="T638" s="204"/>
      <c r="U638" s="205"/>
      <c r="V638" s="206"/>
      <c r="W638" s="205"/>
      <c r="X638" s="206"/>
      <c r="Y638" s="195"/>
      <c r="Z638" s="207"/>
      <c r="AA638" s="203"/>
      <c r="AB638" s="208"/>
      <c r="AC638" s="70"/>
      <c r="AD638" s="28" t="e">
        <f>INDEX(※編集不可※選択項目!$P$3:$P$51,MATCH(入力例!G638&amp;入力例!H638&amp;入力例!I638,※編集不可※選択項目!$Q$3:$Q$51,0))</f>
        <v>#N/A</v>
      </c>
      <c r="AE638" s="28" t="str">
        <f>IF(I638&lt;&gt;"該当なし","",
IF(G638&amp;H638=※編集不可※選択項目!$J$3,VLOOKUP(入力例!U638,※編集不可※選択項目!$N$2:$P$13,3,TRUE),
IF(G638&amp;H638=※編集不可※選択項目!$J$15,VLOOKUP(入力例!U638,※編集不可※選択項目!$N$14:$P$25,3,TRUE),
IF(G638&amp;H638=※編集不可※選択項目!$J$27,VLOOKUP(入力例!U638,※編集不可※選択項目!$N$26:$P$41,3,TRUE),
IF(G638&amp;H638=※編集不可※選択項目!$J$43,VLOOKUP(入力例!U638,※編集不可※選択項目!$N$42:$P$46,3,TRUE),
IF(G638&amp;H638=※編集不可※選択項目!$J$48,VLOOKUP(入力例!U638,※編集不可※選択項目!$N$48:$P$51,3,TRUE),""))))))</f>
        <v/>
      </c>
      <c r="AF638" s="29" t="e">
        <f>VLOOKUP(Y638&amp;G638&amp;H638,※編集不可※選択項目!U:V,2,FALSE)</f>
        <v>#N/A</v>
      </c>
      <c r="AG638" s="28" t="str">
        <f t="shared" si="134"/>
        <v/>
      </c>
      <c r="AH638" s="29" t="str">
        <f t="shared" si="127"/>
        <v/>
      </c>
      <c r="AI638" s="197"/>
      <c r="AJ638" s="197"/>
      <c r="AK638" s="198"/>
      <c r="AL638" s="152">
        <f t="shared" si="135"/>
        <v>0</v>
      </c>
      <c r="AM638" s="152">
        <f t="shared" si="136"/>
        <v>0</v>
      </c>
      <c r="AN638" s="152">
        <f t="shared" si="129"/>
        <v>0</v>
      </c>
      <c r="AO638" s="152" t="str">
        <f t="shared" si="137"/>
        <v/>
      </c>
      <c r="AP638" s="209">
        <f t="shared" si="138"/>
        <v>0</v>
      </c>
      <c r="AQ638" s="209">
        <f t="shared" si="139"/>
        <v>0</v>
      </c>
    </row>
    <row r="639" spans="1:43" s="29" customFormat="1" ht="25" customHeight="1">
      <c r="A639" s="201">
        <f t="shared" si="130"/>
        <v>628</v>
      </c>
      <c r="B639" s="49" t="str">
        <f t="shared" si="128"/>
        <v/>
      </c>
      <c r="C639" s="201"/>
      <c r="D639" s="45" t="str">
        <f t="shared" si="131"/>
        <v/>
      </c>
      <c r="E639" s="45" t="str">
        <f t="shared" si="132"/>
        <v/>
      </c>
      <c r="F639" s="195"/>
      <c r="G639" s="202"/>
      <c r="H639" s="195"/>
      <c r="I639" s="45" t="str">
        <f>IF(OR(G639="",H639="",U639=""),"",IFERROR(VLOOKUP(G639&amp;H639&amp;U639,※編集不可※選択項目!$K$3:$P$51,5,FALSE),"該当なし"))</f>
        <v/>
      </c>
      <c r="J639" s="203"/>
      <c r="K639" s="195"/>
      <c r="L639" s="45" t="str">
        <f t="shared" si="140"/>
        <v/>
      </c>
      <c r="M639" s="195"/>
      <c r="N639" s="195"/>
      <c r="O639" s="45"/>
      <c r="P639" s="45"/>
      <c r="Q639" s="45"/>
      <c r="R639" s="45"/>
      <c r="S639" s="46" t="str">
        <f t="shared" si="133"/>
        <v/>
      </c>
      <c r="T639" s="204"/>
      <c r="U639" s="205"/>
      <c r="V639" s="206"/>
      <c r="W639" s="205"/>
      <c r="X639" s="206"/>
      <c r="Y639" s="195"/>
      <c r="Z639" s="207"/>
      <c r="AA639" s="203"/>
      <c r="AB639" s="208"/>
      <c r="AC639" s="70"/>
      <c r="AD639" s="28" t="e">
        <f>INDEX(※編集不可※選択項目!$P$3:$P$51,MATCH(入力例!G639&amp;入力例!H639&amp;入力例!I639,※編集不可※選択項目!$Q$3:$Q$51,0))</f>
        <v>#N/A</v>
      </c>
      <c r="AE639" s="28" t="str">
        <f>IF(I639&lt;&gt;"該当なし","",
IF(G639&amp;H639=※編集不可※選択項目!$J$3,VLOOKUP(入力例!U639,※編集不可※選択項目!$N$2:$P$13,3,TRUE),
IF(G639&amp;H639=※編集不可※選択項目!$J$15,VLOOKUP(入力例!U639,※編集不可※選択項目!$N$14:$P$25,3,TRUE),
IF(G639&amp;H639=※編集不可※選択項目!$J$27,VLOOKUP(入力例!U639,※編集不可※選択項目!$N$26:$P$41,3,TRUE),
IF(G639&amp;H639=※編集不可※選択項目!$J$43,VLOOKUP(入力例!U639,※編集不可※選択項目!$N$42:$P$46,3,TRUE),
IF(G639&amp;H639=※編集不可※選択項目!$J$48,VLOOKUP(入力例!U639,※編集不可※選択項目!$N$48:$P$51,3,TRUE),""))))))</f>
        <v/>
      </c>
      <c r="AF639" s="29" t="e">
        <f>VLOOKUP(Y639&amp;G639&amp;H639,※編集不可※選択項目!U:V,2,FALSE)</f>
        <v>#N/A</v>
      </c>
      <c r="AG639" s="28" t="str">
        <f t="shared" si="134"/>
        <v/>
      </c>
      <c r="AH639" s="29" t="str">
        <f t="shared" si="127"/>
        <v/>
      </c>
      <c r="AI639" s="197"/>
      <c r="AJ639" s="197"/>
      <c r="AK639" s="198"/>
      <c r="AL639" s="152">
        <f t="shared" si="135"/>
        <v>0</v>
      </c>
      <c r="AM639" s="152">
        <f t="shared" si="136"/>
        <v>0</v>
      </c>
      <c r="AN639" s="152">
        <f t="shared" si="129"/>
        <v>0</v>
      </c>
      <c r="AO639" s="152" t="str">
        <f t="shared" si="137"/>
        <v/>
      </c>
      <c r="AP639" s="209">
        <f t="shared" si="138"/>
        <v>0</v>
      </c>
      <c r="AQ639" s="209">
        <f t="shared" si="139"/>
        <v>0</v>
      </c>
    </row>
    <row r="640" spans="1:43" s="29" customFormat="1" ht="25" customHeight="1">
      <c r="A640" s="201">
        <f t="shared" si="130"/>
        <v>629</v>
      </c>
      <c r="B640" s="49" t="str">
        <f t="shared" si="128"/>
        <v/>
      </c>
      <c r="C640" s="201"/>
      <c r="D640" s="45" t="str">
        <f t="shared" si="131"/>
        <v/>
      </c>
      <c r="E640" s="45" t="str">
        <f t="shared" si="132"/>
        <v/>
      </c>
      <c r="F640" s="195"/>
      <c r="G640" s="202"/>
      <c r="H640" s="195"/>
      <c r="I640" s="45" t="str">
        <f>IF(OR(G640="",H640="",U640=""),"",IFERROR(VLOOKUP(G640&amp;H640&amp;U640,※編集不可※選択項目!$K$3:$P$51,5,FALSE),"該当なし"))</f>
        <v/>
      </c>
      <c r="J640" s="203"/>
      <c r="K640" s="195"/>
      <c r="L640" s="45" t="str">
        <f t="shared" si="140"/>
        <v/>
      </c>
      <c r="M640" s="195"/>
      <c r="N640" s="195"/>
      <c r="O640" s="45"/>
      <c r="P640" s="45"/>
      <c r="Q640" s="45"/>
      <c r="R640" s="45"/>
      <c r="S640" s="46" t="str">
        <f t="shared" si="133"/>
        <v/>
      </c>
      <c r="T640" s="204"/>
      <c r="U640" s="205"/>
      <c r="V640" s="206"/>
      <c r="W640" s="205"/>
      <c r="X640" s="206"/>
      <c r="Y640" s="195"/>
      <c r="Z640" s="207"/>
      <c r="AA640" s="203"/>
      <c r="AB640" s="208"/>
      <c r="AC640" s="70"/>
      <c r="AD640" s="28" t="e">
        <f>INDEX(※編集不可※選択項目!$P$3:$P$51,MATCH(入力例!G640&amp;入力例!H640&amp;入力例!I640,※編集不可※選択項目!$Q$3:$Q$51,0))</f>
        <v>#N/A</v>
      </c>
      <c r="AE640" s="28" t="str">
        <f>IF(I640&lt;&gt;"該当なし","",
IF(G640&amp;H640=※編集不可※選択項目!$J$3,VLOOKUP(入力例!U640,※編集不可※選択項目!$N$2:$P$13,3,TRUE),
IF(G640&amp;H640=※編集不可※選択項目!$J$15,VLOOKUP(入力例!U640,※編集不可※選択項目!$N$14:$P$25,3,TRUE),
IF(G640&amp;H640=※編集不可※選択項目!$J$27,VLOOKUP(入力例!U640,※編集不可※選択項目!$N$26:$P$41,3,TRUE),
IF(G640&amp;H640=※編集不可※選択項目!$J$43,VLOOKUP(入力例!U640,※編集不可※選択項目!$N$42:$P$46,3,TRUE),
IF(G640&amp;H640=※編集不可※選択項目!$J$48,VLOOKUP(入力例!U640,※編集不可※選択項目!$N$48:$P$51,3,TRUE),""))))))</f>
        <v/>
      </c>
      <c r="AF640" s="29" t="e">
        <f>VLOOKUP(Y640&amp;G640&amp;H640,※編集不可※選択項目!U:V,2,FALSE)</f>
        <v>#N/A</v>
      </c>
      <c r="AG640" s="28" t="str">
        <f t="shared" si="134"/>
        <v/>
      </c>
      <c r="AH640" s="29" t="str">
        <f t="shared" si="127"/>
        <v/>
      </c>
      <c r="AI640" s="197"/>
      <c r="AJ640" s="197"/>
      <c r="AK640" s="198"/>
      <c r="AL640" s="152">
        <f t="shared" si="135"/>
        <v>0</v>
      </c>
      <c r="AM640" s="152">
        <f t="shared" si="136"/>
        <v>0</v>
      </c>
      <c r="AN640" s="152">
        <f t="shared" si="129"/>
        <v>0</v>
      </c>
      <c r="AO640" s="152" t="str">
        <f t="shared" si="137"/>
        <v/>
      </c>
      <c r="AP640" s="209">
        <f t="shared" si="138"/>
        <v>0</v>
      </c>
      <c r="AQ640" s="209">
        <f t="shared" si="139"/>
        <v>0</v>
      </c>
    </row>
    <row r="641" spans="1:43" s="29" customFormat="1" ht="25" customHeight="1">
      <c r="A641" s="201">
        <f t="shared" si="130"/>
        <v>630</v>
      </c>
      <c r="B641" s="49" t="str">
        <f t="shared" si="128"/>
        <v/>
      </c>
      <c r="C641" s="201"/>
      <c r="D641" s="45" t="str">
        <f t="shared" si="131"/>
        <v/>
      </c>
      <c r="E641" s="45" t="str">
        <f t="shared" si="132"/>
        <v/>
      </c>
      <c r="F641" s="195"/>
      <c r="G641" s="202"/>
      <c r="H641" s="195"/>
      <c r="I641" s="45" t="str">
        <f>IF(OR(G641="",H641="",U641=""),"",IFERROR(VLOOKUP(G641&amp;H641&amp;U641,※編集不可※選択項目!$K$3:$P$51,5,FALSE),"該当なし"))</f>
        <v/>
      </c>
      <c r="J641" s="203"/>
      <c r="K641" s="195"/>
      <c r="L641" s="45" t="str">
        <f t="shared" si="140"/>
        <v/>
      </c>
      <c r="M641" s="195"/>
      <c r="N641" s="195"/>
      <c r="O641" s="45"/>
      <c r="P641" s="45"/>
      <c r="Q641" s="45"/>
      <c r="R641" s="45"/>
      <c r="S641" s="46" t="str">
        <f t="shared" si="133"/>
        <v/>
      </c>
      <c r="T641" s="204"/>
      <c r="U641" s="205"/>
      <c r="V641" s="206"/>
      <c r="W641" s="205"/>
      <c r="X641" s="206"/>
      <c r="Y641" s="195"/>
      <c r="Z641" s="207"/>
      <c r="AA641" s="203"/>
      <c r="AB641" s="208"/>
      <c r="AC641" s="70"/>
      <c r="AD641" s="28" t="e">
        <f>INDEX(※編集不可※選択項目!$P$3:$P$51,MATCH(入力例!G641&amp;入力例!H641&amp;入力例!I641,※編集不可※選択項目!$Q$3:$Q$51,0))</f>
        <v>#N/A</v>
      </c>
      <c r="AE641" s="28" t="str">
        <f>IF(I641&lt;&gt;"該当なし","",
IF(G641&amp;H641=※編集不可※選択項目!$J$3,VLOOKUP(入力例!U641,※編集不可※選択項目!$N$2:$P$13,3,TRUE),
IF(G641&amp;H641=※編集不可※選択項目!$J$15,VLOOKUP(入力例!U641,※編集不可※選択項目!$N$14:$P$25,3,TRUE),
IF(G641&amp;H641=※編集不可※選択項目!$J$27,VLOOKUP(入力例!U641,※編集不可※選択項目!$N$26:$P$41,3,TRUE),
IF(G641&amp;H641=※編集不可※選択項目!$J$43,VLOOKUP(入力例!U641,※編集不可※選択項目!$N$42:$P$46,3,TRUE),
IF(G641&amp;H641=※編集不可※選択項目!$J$48,VLOOKUP(入力例!U641,※編集不可※選択項目!$N$48:$P$51,3,TRUE),""))))))</f>
        <v/>
      </c>
      <c r="AF641" s="29" t="e">
        <f>VLOOKUP(Y641&amp;G641&amp;H641,※編集不可※選択項目!U:V,2,FALSE)</f>
        <v>#N/A</v>
      </c>
      <c r="AG641" s="28" t="str">
        <f t="shared" si="134"/>
        <v/>
      </c>
      <c r="AH641" s="29" t="str">
        <f t="shared" si="127"/>
        <v/>
      </c>
      <c r="AI641" s="197"/>
      <c r="AJ641" s="197"/>
      <c r="AK641" s="198"/>
      <c r="AL641" s="152">
        <f t="shared" si="135"/>
        <v>0</v>
      </c>
      <c r="AM641" s="152">
        <f t="shared" si="136"/>
        <v>0</v>
      </c>
      <c r="AN641" s="152">
        <f t="shared" si="129"/>
        <v>0</v>
      </c>
      <c r="AO641" s="152" t="str">
        <f t="shared" si="137"/>
        <v/>
      </c>
      <c r="AP641" s="209">
        <f t="shared" si="138"/>
        <v>0</v>
      </c>
      <c r="AQ641" s="209">
        <f t="shared" si="139"/>
        <v>0</v>
      </c>
    </row>
    <row r="642" spans="1:43" s="29" customFormat="1" ht="25" customHeight="1">
      <c r="A642" s="201">
        <f t="shared" si="130"/>
        <v>631</v>
      </c>
      <c r="B642" s="49" t="str">
        <f t="shared" si="128"/>
        <v/>
      </c>
      <c r="C642" s="201"/>
      <c r="D642" s="45" t="str">
        <f t="shared" si="131"/>
        <v/>
      </c>
      <c r="E642" s="45" t="str">
        <f t="shared" si="132"/>
        <v/>
      </c>
      <c r="F642" s="195"/>
      <c r="G642" s="202"/>
      <c r="H642" s="195"/>
      <c r="I642" s="45" t="str">
        <f>IF(OR(G642="",H642="",U642=""),"",IFERROR(VLOOKUP(G642&amp;H642&amp;U642,※編集不可※選択項目!$K$3:$P$51,5,FALSE),"該当なし"))</f>
        <v/>
      </c>
      <c r="J642" s="203"/>
      <c r="K642" s="195"/>
      <c r="L642" s="45" t="str">
        <f t="shared" si="140"/>
        <v/>
      </c>
      <c r="M642" s="195"/>
      <c r="N642" s="195"/>
      <c r="O642" s="45"/>
      <c r="P642" s="45"/>
      <c r="Q642" s="45"/>
      <c r="R642" s="45"/>
      <c r="S642" s="46" t="str">
        <f t="shared" si="133"/>
        <v/>
      </c>
      <c r="T642" s="204"/>
      <c r="U642" s="205"/>
      <c r="V642" s="206"/>
      <c r="W642" s="205"/>
      <c r="X642" s="206"/>
      <c r="Y642" s="195"/>
      <c r="Z642" s="207"/>
      <c r="AA642" s="203"/>
      <c r="AB642" s="208"/>
      <c r="AC642" s="70"/>
      <c r="AD642" s="28" t="e">
        <f>INDEX(※編集不可※選択項目!$P$3:$P$51,MATCH(入力例!G642&amp;入力例!H642&amp;入力例!I642,※編集不可※選択項目!$Q$3:$Q$51,0))</f>
        <v>#N/A</v>
      </c>
      <c r="AE642" s="28" t="str">
        <f>IF(I642&lt;&gt;"該当なし","",
IF(G642&amp;H642=※編集不可※選択項目!$J$3,VLOOKUP(入力例!U642,※編集不可※選択項目!$N$2:$P$13,3,TRUE),
IF(G642&amp;H642=※編集不可※選択項目!$J$15,VLOOKUP(入力例!U642,※編集不可※選択項目!$N$14:$P$25,3,TRUE),
IF(G642&amp;H642=※編集不可※選択項目!$J$27,VLOOKUP(入力例!U642,※編集不可※選択項目!$N$26:$P$41,3,TRUE),
IF(G642&amp;H642=※編集不可※選択項目!$J$43,VLOOKUP(入力例!U642,※編集不可※選択項目!$N$42:$P$46,3,TRUE),
IF(G642&amp;H642=※編集不可※選択項目!$J$48,VLOOKUP(入力例!U642,※編集不可※選択項目!$N$48:$P$51,3,TRUE),""))))))</f>
        <v/>
      </c>
      <c r="AF642" s="29" t="e">
        <f>VLOOKUP(Y642&amp;G642&amp;H642,※編集不可※選択項目!U:V,2,FALSE)</f>
        <v>#N/A</v>
      </c>
      <c r="AG642" s="28" t="str">
        <f t="shared" si="134"/>
        <v/>
      </c>
      <c r="AH642" s="29" t="str">
        <f t="shared" si="127"/>
        <v/>
      </c>
      <c r="AI642" s="197"/>
      <c r="AJ642" s="197"/>
      <c r="AK642" s="198"/>
      <c r="AL642" s="152">
        <f t="shared" si="135"/>
        <v>0</v>
      </c>
      <c r="AM642" s="152">
        <f t="shared" si="136"/>
        <v>0</v>
      </c>
      <c r="AN642" s="152">
        <f t="shared" si="129"/>
        <v>0</v>
      </c>
      <c r="AO642" s="152" t="str">
        <f t="shared" si="137"/>
        <v/>
      </c>
      <c r="AP642" s="209">
        <f t="shared" si="138"/>
        <v>0</v>
      </c>
      <c r="AQ642" s="209">
        <f t="shared" si="139"/>
        <v>0</v>
      </c>
    </row>
    <row r="643" spans="1:43" s="29" customFormat="1" ht="25" customHeight="1">
      <c r="A643" s="201">
        <f t="shared" si="130"/>
        <v>632</v>
      </c>
      <c r="B643" s="49" t="str">
        <f t="shared" si="128"/>
        <v/>
      </c>
      <c r="C643" s="201"/>
      <c r="D643" s="45" t="str">
        <f t="shared" si="131"/>
        <v/>
      </c>
      <c r="E643" s="45" t="str">
        <f t="shared" si="132"/>
        <v/>
      </c>
      <c r="F643" s="195"/>
      <c r="G643" s="202"/>
      <c r="H643" s="195"/>
      <c r="I643" s="45" t="str">
        <f>IF(OR(G643="",H643="",U643=""),"",IFERROR(VLOOKUP(G643&amp;H643&amp;U643,※編集不可※選択項目!$K$3:$P$51,5,FALSE),"該当なし"))</f>
        <v/>
      </c>
      <c r="J643" s="203"/>
      <c r="K643" s="195"/>
      <c r="L643" s="45" t="str">
        <f t="shared" si="140"/>
        <v/>
      </c>
      <c r="M643" s="195"/>
      <c r="N643" s="195"/>
      <c r="O643" s="45"/>
      <c r="P643" s="45"/>
      <c r="Q643" s="45"/>
      <c r="R643" s="45"/>
      <c r="S643" s="46" t="str">
        <f t="shared" si="133"/>
        <v/>
      </c>
      <c r="T643" s="204"/>
      <c r="U643" s="205"/>
      <c r="V643" s="206"/>
      <c r="W643" s="205"/>
      <c r="X643" s="206"/>
      <c r="Y643" s="195"/>
      <c r="Z643" s="207"/>
      <c r="AA643" s="203"/>
      <c r="AB643" s="208"/>
      <c r="AC643" s="70"/>
      <c r="AD643" s="28" t="e">
        <f>INDEX(※編集不可※選択項目!$P$3:$P$51,MATCH(入力例!G643&amp;入力例!H643&amp;入力例!I643,※編集不可※選択項目!$Q$3:$Q$51,0))</f>
        <v>#N/A</v>
      </c>
      <c r="AE643" s="28" t="str">
        <f>IF(I643&lt;&gt;"該当なし","",
IF(G643&amp;H643=※編集不可※選択項目!$J$3,VLOOKUP(入力例!U643,※編集不可※選択項目!$N$2:$P$13,3,TRUE),
IF(G643&amp;H643=※編集不可※選択項目!$J$15,VLOOKUP(入力例!U643,※編集不可※選択項目!$N$14:$P$25,3,TRUE),
IF(G643&amp;H643=※編集不可※選択項目!$J$27,VLOOKUP(入力例!U643,※編集不可※選択項目!$N$26:$P$41,3,TRUE),
IF(G643&amp;H643=※編集不可※選択項目!$J$43,VLOOKUP(入力例!U643,※編集不可※選択項目!$N$42:$P$46,3,TRUE),
IF(G643&amp;H643=※編集不可※選択項目!$J$48,VLOOKUP(入力例!U643,※編集不可※選択項目!$N$48:$P$51,3,TRUE),""))))))</f>
        <v/>
      </c>
      <c r="AF643" s="29" t="e">
        <f>VLOOKUP(Y643&amp;G643&amp;H643,※編集不可※選択項目!U:V,2,FALSE)</f>
        <v>#N/A</v>
      </c>
      <c r="AG643" s="28" t="str">
        <f t="shared" si="134"/>
        <v/>
      </c>
      <c r="AH643" s="29" t="str">
        <f t="shared" si="127"/>
        <v/>
      </c>
      <c r="AI643" s="197"/>
      <c r="AJ643" s="197"/>
      <c r="AK643" s="198"/>
      <c r="AL643" s="152">
        <f t="shared" si="135"/>
        <v>0</v>
      </c>
      <c r="AM643" s="152">
        <f t="shared" si="136"/>
        <v>0</v>
      </c>
      <c r="AN643" s="152">
        <f t="shared" si="129"/>
        <v>0</v>
      </c>
      <c r="AO643" s="152" t="str">
        <f t="shared" si="137"/>
        <v/>
      </c>
      <c r="AP643" s="209">
        <f t="shared" si="138"/>
        <v>0</v>
      </c>
      <c r="AQ643" s="209">
        <f t="shared" si="139"/>
        <v>0</v>
      </c>
    </row>
    <row r="644" spans="1:43" s="29" customFormat="1" ht="25" customHeight="1">
      <c r="A644" s="201">
        <f t="shared" si="130"/>
        <v>633</v>
      </c>
      <c r="B644" s="49" t="str">
        <f t="shared" si="128"/>
        <v/>
      </c>
      <c r="C644" s="201"/>
      <c r="D644" s="45" t="str">
        <f t="shared" si="131"/>
        <v/>
      </c>
      <c r="E644" s="45" t="str">
        <f t="shared" si="132"/>
        <v/>
      </c>
      <c r="F644" s="195"/>
      <c r="G644" s="202"/>
      <c r="H644" s="195"/>
      <c r="I644" s="45" t="str">
        <f>IF(OR(G644="",H644="",U644=""),"",IFERROR(VLOOKUP(G644&amp;H644&amp;U644,※編集不可※選択項目!$K$3:$P$51,5,FALSE),"該当なし"))</f>
        <v/>
      </c>
      <c r="J644" s="203"/>
      <c r="K644" s="195"/>
      <c r="L644" s="45" t="str">
        <f t="shared" si="140"/>
        <v/>
      </c>
      <c r="M644" s="195"/>
      <c r="N644" s="195"/>
      <c r="O644" s="45"/>
      <c r="P644" s="45"/>
      <c r="Q644" s="45"/>
      <c r="R644" s="45"/>
      <c r="S644" s="46" t="str">
        <f t="shared" si="133"/>
        <v/>
      </c>
      <c r="T644" s="204"/>
      <c r="U644" s="205"/>
      <c r="V644" s="206"/>
      <c r="W644" s="205"/>
      <c r="X644" s="206"/>
      <c r="Y644" s="195"/>
      <c r="Z644" s="207"/>
      <c r="AA644" s="203"/>
      <c r="AB644" s="208"/>
      <c r="AC644" s="70"/>
      <c r="AD644" s="28" t="e">
        <f>INDEX(※編集不可※選択項目!$P$3:$P$51,MATCH(入力例!G644&amp;入力例!H644&amp;入力例!I644,※編集不可※選択項目!$Q$3:$Q$51,0))</f>
        <v>#N/A</v>
      </c>
      <c r="AE644" s="28" t="str">
        <f>IF(I644&lt;&gt;"該当なし","",
IF(G644&amp;H644=※編集不可※選択項目!$J$3,VLOOKUP(入力例!U644,※編集不可※選択項目!$N$2:$P$13,3,TRUE),
IF(G644&amp;H644=※編集不可※選択項目!$J$15,VLOOKUP(入力例!U644,※編集不可※選択項目!$N$14:$P$25,3,TRUE),
IF(G644&amp;H644=※編集不可※選択項目!$J$27,VLOOKUP(入力例!U644,※編集不可※選択項目!$N$26:$P$41,3,TRUE),
IF(G644&amp;H644=※編集不可※選択項目!$J$43,VLOOKUP(入力例!U644,※編集不可※選択項目!$N$42:$P$46,3,TRUE),
IF(G644&amp;H644=※編集不可※選択項目!$J$48,VLOOKUP(入力例!U644,※編集不可※選択項目!$N$48:$P$51,3,TRUE),""))))))</f>
        <v/>
      </c>
      <c r="AF644" s="29" t="e">
        <f>VLOOKUP(Y644&amp;G644&amp;H644,※編集不可※選択項目!U:V,2,FALSE)</f>
        <v>#N/A</v>
      </c>
      <c r="AG644" s="28" t="str">
        <f t="shared" si="134"/>
        <v/>
      </c>
      <c r="AH644" s="29" t="str">
        <f t="shared" si="127"/>
        <v/>
      </c>
      <c r="AI644" s="197"/>
      <c r="AJ644" s="197"/>
      <c r="AK644" s="198"/>
      <c r="AL644" s="152">
        <f t="shared" si="135"/>
        <v>0</v>
      </c>
      <c r="AM644" s="152">
        <f t="shared" si="136"/>
        <v>0</v>
      </c>
      <c r="AN644" s="152">
        <f t="shared" si="129"/>
        <v>0</v>
      </c>
      <c r="AO644" s="152" t="str">
        <f t="shared" si="137"/>
        <v/>
      </c>
      <c r="AP644" s="209">
        <f t="shared" si="138"/>
        <v>0</v>
      </c>
      <c r="AQ644" s="209">
        <f t="shared" si="139"/>
        <v>0</v>
      </c>
    </row>
    <row r="645" spans="1:43" s="29" customFormat="1" ht="25" customHeight="1">
      <c r="A645" s="201">
        <f t="shared" si="130"/>
        <v>634</v>
      </c>
      <c r="B645" s="49" t="str">
        <f t="shared" si="128"/>
        <v/>
      </c>
      <c r="C645" s="201"/>
      <c r="D645" s="45" t="str">
        <f t="shared" si="131"/>
        <v/>
      </c>
      <c r="E645" s="45" t="str">
        <f t="shared" si="132"/>
        <v/>
      </c>
      <c r="F645" s="195"/>
      <c r="G645" s="202"/>
      <c r="H645" s="195"/>
      <c r="I645" s="45" t="str">
        <f>IF(OR(G645="",H645="",U645=""),"",IFERROR(VLOOKUP(G645&amp;H645&amp;U645,※編集不可※選択項目!$K$3:$P$51,5,FALSE),"該当なし"))</f>
        <v/>
      </c>
      <c r="J645" s="203"/>
      <c r="K645" s="195"/>
      <c r="L645" s="45" t="str">
        <f t="shared" si="140"/>
        <v/>
      </c>
      <c r="M645" s="195"/>
      <c r="N645" s="195"/>
      <c r="O645" s="45"/>
      <c r="P645" s="45"/>
      <c r="Q645" s="45"/>
      <c r="R645" s="45"/>
      <c r="S645" s="46" t="str">
        <f t="shared" si="133"/>
        <v/>
      </c>
      <c r="T645" s="204"/>
      <c r="U645" s="205"/>
      <c r="V645" s="206"/>
      <c r="W645" s="205"/>
      <c r="X645" s="206"/>
      <c r="Y645" s="195"/>
      <c r="Z645" s="207"/>
      <c r="AA645" s="203"/>
      <c r="AB645" s="208"/>
      <c r="AC645" s="70"/>
      <c r="AD645" s="28" t="e">
        <f>INDEX(※編集不可※選択項目!$P$3:$P$51,MATCH(入力例!G645&amp;入力例!H645&amp;入力例!I645,※編集不可※選択項目!$Q$3:$Q$51,0))</f>
        <v>#N/A</v>
      </c>
      <c r="AE645" s="28" t="str">
        <f>IF(I645&lt;&gt;"該当なし","",
IF(G645&amp;H645=※編集不可※選択項目!$J$3,VLOOKUP(入力例!U645,※編集不可※選択項目!$N$2:$P$13,3,TRUE),
IF(G645&amp;H645=※編集不可※選択項目!$J$15,VLOOKUP(入力例!U645,※編集不可※選択項目!$N$14:$P$25,3,TRUE),
IF(G645&amp;H645=※編集不可※選択項目!$J$27,VLOOKUP(入力例!U645,※編集不可※選択項目!$N$26:$P$41,3,TRUE),
IF(G645&amp;H645=※編集不可※選択項目!$J$43,VLOOKUP(入力例!U645,※編集不可※選択項目!$N$42:$P$46,3,TRUE),
IF(G645&amp;H645=※編集不可※選択項目!$J$48,VLOOKUP(入力例!U645,※編集不可※選択項目!$N$48:$P$51,3,TRUE),""))))))</f>
        <v/>
      </c>
      <c r="AF645" s="29" t="e">
        <f>VLOOKUP(Y645&amp;G645&amp;H645,※編集不可※選択項目!U:V,2,FALSE)</f>
        <v>#N/A</v>
      </c>
      <c r="AG645" s="28" t="str">
        <f t="shared" si="134"/>
        <v/>
      </c>
      <c r="AH645" s="29" t="str">
        <f t="shared" si="127"/>
        <v/>
      </c>
      <c r="AI645" s="197"/>
      <c r="AJ645" s="197"/>
      <c r="AK645" s="198"/>
      <c r="AL645" s="152">
        <f t="shared" si="135"/>
        <v>0</v>
      </c>
      <c r="AM645" s="152">
        <f t="shared" si="136"/>
        <v>0</v>
      </c>
      <c r="AN645" s="152">
        <f t="shared" si="129"/>
        <v>0</v>
      </c>
      <c r="AO645" s="152" t="str">
        <f t="shared" si="137"/>
        <v/>
      </c>
      <c r="AP645" s="209">
        <f t="shared" si="138"/>
        <v>0</v>
      </c>
      <c r="AQ645" s="209">
        <f t="shared" si="139"/>
        <v>0</v>
      </c>
    </row>
    <row r="646" spans="1:43" s="29" customFormat="1" ht="25" customHeight="1">
      <c r="A646" s="201">
        <f t="shared" si="130"/>
        <v>635</v>
      </c>
      <c r="B646" s="49" t="str">
        <f t="shared" si="128"/>
        <v/>
      </c>
      <c r="C646" s="201"/>
      <c r="D646" s="45" t="str">
        <f t="shared" si="131"/>
        <v/>
      </c>
      <c r="E646" s="45" t="str">
        <f t="shared" si="132"/>
        <v/>
      </c>
      <c r="F646" s="195"/>
      <c r="G646" s="202"/>
      <c r="H646" s="195"/>
      <c r="I646" s="45" t="str">
        <f>IF(OR(G646="",H646="",U646=""),"",IFERROR(VLOOKUP(G646&amp;H646&amp;U646,※編集不可※選択項目!$K$3:$P$51,5,FALSE),"該当なし"))</f>
        <v/>
      </c>
      <c r="J646" s="203"/>
      <c r="K646" s="195"/>
      <c r="L646" s="45" t="str">
        <f t="shared" si="140"/>
        <v/>
      </c>
      <c r="M646" s="195"/>
      <c r="N646" s="195"/>
      <c r="O646" s="45"/>
      <c r="P646" s="45"/>
      <c r="Q646" s="45"/>
      <c r="R646" s="45"/>
      <c r="S646" s="46" t="str">
        <f t="shared" si="133"/>
        <v/>
      </c>
      <c r="T646" s="204"/>
      <c r="U646" s="205"/>
      <c r="V646" s="206"/>
      <c r="W646" s="205"/>
      <c r="X646" s="206"/>
      <c r="Y646" s="195"/>
      <c r="Z646" s="207"/>
      <c r="AA646" s="203"/>
      <c r="AB646" s="208"/>
      <c r="AC646" s="70"/>
      <c r="AD646" s="28" t="e">
        <f>INDEX(※編集不可※選択項目!$P$3:$P$51,MATCH(入力例!G646&amp;入力例!H646&amp;入力例!I646,※編集不可※選択項目!$Q$3:$Q$51,0))</f>
        <v>#N/A</v>
      </c>
      <c r="AE646" s="28" t="str">
        <f>IF(I646&lt;&gt;"該当なし","",
IF(G646&amp;H646=※編集不可※選択項目!$J$3,VLOOKUP(入力例!U646,※編集不可※選択項目!$N$2:$P$13,3,TRUE),
IF(G646&amp;H646=※編集不可※選択項目!$J$15,VLOOKUP(入力例!U646,※編集不可※選択項目!$N$14:$P$25,3,TRUE),
IF(G646&amp;H646=※編集不可※選択項目!$J$27,VLOOKUP(入力例!U646,※編集不可※選択項目!$N$26:$P$41,3,TRUE),
IF(G646&amp;H646=※編集不可※選択項目!$J$43,VLOOKUP(入力例!U646,※編集不可※選択項目!$N$42:$P$46,3,TRUE),
IF(G646&amp;H646=※編集不可※選択項目!$J$48,VLOOKUP(入力例!U646,※編集不可※選択項目!$N$48:$P$51,3,TRUE),""))))))</f>
        <v/>
      </c>
      <c r="AF646" s="29" t="e">
        <f>VLOOKUP(Y646&amp;G646&amp;H646,※編集不可※選択項目!U:V,2,FALSE)</f>
        <v>#N/A</v>
      </c>
      <c r="AG646" s="28" t="str">
        <f t="shared" si="134"/>
        <v/>
      </c>
      <c r="AH646" s="29" t="str">
        <f t="shared" si="127"/>
        <v/>
      </c>
      <c r="AI646" s="197"/>
      <c r="AJ646" s="197"/>
      <c r="AK646" s="198"/>
      <c r="AL646" s="152">
        <f t="shared" si="135"/>
        <v>0</v>
      </c>
      <c r="AM646" s="152">
        <f t="shared" si="136"/>
        <v>0</v>
      </c>
      <c r="AN646" s="152">
        <f t="shared" si="129"/>
        <v>0</v>
      </c>
      <c r="AO646" s="152" t="str">
        <f t="shared" si="137"/>
        <v/>
      </c>
      <c r="AP646" s="209">
        <f t="shared" si="138"/>
        <v>0</v>
      </c>
      <c r="AQ646" s="209">
        <f t="shared" si="139"/>
        <v>0</v>
      </c>
    </row>
    <row r="647" spans="1:43" s="29" customFormat="1" ht="25" customHeight="1">
      <c r="A647" s="201">
        <f t="shared" si="130"/>
        <v>636</v>
      </c>
      <c r="B647" s="49" t="str">
        <f t="shared" si="128"/>
        <v/>
      </c>
      <c r="C647" s="201"/>
      <c r="D647" s="45" t="str">
        <f t="shared" si="131"/>
        <v/>
      </c>
      <c r="E647" s="45" t="str">
        <f t="shared" si="132"/>
        <v/>
      </c>
      <c r="F647" s="195"/>
      <c r="G647" s="202"/>
      <c r="H647" s="195"/>
      <c r="I647" s="45" t="str">
        <f>IF(OR(G647="",H647="",U647=""),"",IFERROR(VLOOKUP(G647&amp;H647&amp;U647,※編集不可※選択項目!$K$3:$P$51,5,FALSE),"該当なし"))</f>
        <v/>
      </c>
      <c r="J647" s="203"/>
      <c r="K647" s="195"/>
      <c r="L647" s="45" t="str">
        <f t="shared" si="140"/>
        <v/>
      </c>
      <c r="M647" s="195"/>
      <c r="N647" s="195"/>
      <c r="O647" s="45"/>
      <c r="P647" s="45"/>
      <c r="Q647" s="45"/>
      <c r="R647" s="45"/>
      <c r="S647" s="46" t="str">
        <f t="shared" si="133"/>
        <v/>
      </c>
      <c r="T647" s="204"/>
      <c r="U647" s="205"/>
      <c r="V647" s="206"/>
      <c r="W647" s="205"/>
      <c r="X647" s="206"/>
      <c r="Y647" s="195"/>
      <c r="Z647" s="207"/>
      <c r="AA647" s="203"/>
      <c r="AB647" s="208"/>
      <c r="AC647" s="70"/>
      <c r="AD647" s="28" t="e">
        <f>INDEX(※編集不可※選択項目!$P$3:$P$51,MATCH(入力例!G647&amp;入力例!H647&amp;入力例!I647,※編集不可※選択項目!$Q$3:$Q$51,0))</f>
        <v>#N/A</v>
      </c>
      <c r="AE647" s="28" t="str">
        <f>IF(I647&lt;&gt;"該当なし","",
IF(G647&amp;H647=※編集不可※選択項目!$J$3,VLOOKUP(入力例!U647,※編集不可※選択項目!$N$2:$P$13,3,TRUE),
IF(G647&amp;H647=※編集不可※選択項目!$J$15,VLOOKUP(入力例!U647,※編集不可※選択項目!$N$14:$P$25,3,TRUE),
IF(G647&amp;H647=※編集不可※選択項目!$J$27,VLOOKUP(入力例!U647,※編集不可※選択項目!$N$26:$P$41,3,TRUE),
IF(G647&amp;H647=※編集不可※選択項目!$J$43,VLOOKUP(入力例!U647,※編集不可※選択項目!$N$42:$P$46,3,TRUE),
IF(G647&amp;H647=※編集不可※選択項目!$J$48,VLOOKUP(入力例!U647,※編集不可※選択項目!$N$48:$P$51,3,TRUE),""))))))</f>
        <v/>
      </c>
      <c r="AF647" s="29" t="e">
        <f>VLOOKUP(Y647&amp;G647&amp;H647,※編集不可※選択項目!U:V,2,FALSE)</f>
        <v>#N/A</v>
      </c>
      <c r="AG647" s="28" t="str">
        <f t="shared" si="134"/>
        <v/>
      </c>
      <c r="AH647" s="29" t="str">
        <f t="shared" si="127"/>
        <v/>
      </c>
      <c r="AI647" s="197"/>
      <c r="AJ647" s="197"/>
      <c r="AK647" s="198"/>
      <c r="AL647" s="152">
        <f t="shared" si="135"/>
        <v>0</v>
      </c>
      <c r="AM647" s="152">
        <f t="shared" si="136"/>
        <v>0</v>
      </c>
      <c r="AN647" s="152">
        <f t="shared" si="129"/>
        <v>0</v>
      </c>
      <c r="AO647" s="152" t="str">
        <f t="shared" si="137"/>
        <v/>
      </c>
      <c r="AP647" s="209">
        <f t="shared" si="138"/>
        <v>0</v>
      </c>
      <c r="AQ647" s="209">
        <f t="shared" si="139"/>
        <v>0</v>
      </c>
    </row>
    <row r="648" spans="1:43" s="29" customFormat="1" ht="25" customHeight="1">
      <c r="A648" s="201">
        <f t="shared" si="130"/>
        <v>637</v>
      </c>
      <c r="B648" s="49" t="str">
        <f t="shared" si="128"/>
        <v/>
      </c>
      <c r="C648" s="201"/>
      <c r="D648" s="45" t="str">
        <f t="shared" si="131"/>
        <v/>
      </c>
      <c r="E648" s="45" t="str">
        <f t="shared" si="132"/>
        <v/>
      </c>
      <c r="F648" s="195"/>
      <c r="G648" s="202"/>
      <c r="H648" s="195"/>
      <c r="I648" s="45" t="str">
        <f>IF(OR(G648="",H648="",U648=""),"",IFERROR(VLOOKUP(G648&amp;H648&amp;U648,※編集不可※選択項目!$K$3:$P$51,5,FALSE),"該当なし"))</f>
        <v/>
      </c>
      <c r="J648" s="203"/>
      <c r="K648" s="195"/>
      <c r="L648" s="45" t="str">
        <f t="shared" si="140"/>
        <v/>
      </c>
      <c r="M648" s="195"/>
      <c r="N648" s="195"/>
      <c r="O648" s="45"/>
      <c r="P648" s="45"/>
      <c r="Q648" s="45"/>
      <c r="R648" s="45"/>
      <c r="S648" s="46" t="str">
        <f t="shared" si="133"/>
        <v/>
      </c>
      <c r="T648" s="204"/>
      <c r="U648" s="205"/>
      <c r="V648" s="206"/>
      <c r="W648" s="205"/>
      <c r="X648" s="206"/>
      <c r="Y648" s="195"/>
      <c r="Z648" s="207"/>
      <c r="AA648" s="203"/>
      <c r="AB648" s="208"/>
      <c r="AC648" s="70"/>
      <c r="AD648" s="28" t="e">
        <f>INDEX(※編集不可※選択項目!$P$3:$P$51,MATCH(入力例!G648&amp;入力例!H648&amp;入力例!I648,※編集不可※選択項目!$Q$3:$Q$51,0))</f>
        <v>#N/A</v>
      </c>
      <c r="AE648" s="28" t="str">
        <f>IF(I648&lt;&gt;"該当なし","",
IF(G648&amp;H648=※編集不可※選択項目!$J$3,VLOOKUP(入力例!U648,※編集不可※選択項目!$N$2:$P$13,3,TRUE),
IF(G648&amp;H648=※編集不可※選択項目!$J$15,VLOOKUP(入力例!U648,※編集不可※選択項目!$N$14:$P$25,3,TRUE),
IF(G648&amp;H648=※編集不可※選択項目!$J$27,VLOOKUP(入力例!U648,※編集不可※選択項目!$N$26:$P$41,3,TRUE),
IF(G648&amp;H648=※編集不可※選択項目!$J$43,VLOOKUP(入力例!U648,※編集不可※選択項目!$N$42:$P$46,3,TRUE),
IF(G648&amp;H648=※編集不可※選択項目!$J$48,VLOOKUP(入力例!U648,※編集不可※選択項目!$N$48:$P$51,3,TRUE),""))))))</f>
        <v/>
      </c>
      <c r="AF648" s="29" t="e">
        <f>VLOOKUP(Y648&amp;G648&amp;H648,※編集不可※選択項目!U:V,2,FALSE)</f>
        <v>#N/A</v>
      </c>
      <c r="AG648" s="28" t="str">
        <f t="shared" si="134"/>
        <v/>
      </c>
      <c r="AH648" s="29" t="str">
        <f t="shared" si="127"/>
        <v/>
      </c>
      <c r="AI648" s="197"/>
      <c r="AJ648" s="197"/>
      <c r="AK648" s="198"/>
      <c r="AL648" s="152">
        <f t="shared" si="135"/>
        <v>0</v>
      </c>
      <c r="AM648" s="152">
        <f t="shared" si="136"/>
        <v>0</v>
      </c>
      <c r="AN648" s="152">
        <f t="shared" si="129"/>
        <v>0</v>
      </c>
      <c r="AO648" s="152" t="str">
        <f t="shared" si="137"/>
        <v/>
      </c>
      <c r="AP648" s="209">
        <f t="shared" si="138"/>
        <v>0</v>
      </c>
      <c r="AQ648" s="209">
        <f t="shared" si="139"/>
        <v>0</v>
      </c>
    </row>
    <row r="649" spans="1:43" s="29" customFormat="1" ht="25" customHeight="1">
      <c r="A649" s="201">
        <f t="shared" si="130"/>
        <v>638</v>
      </c>
      <c r="B649" s="49" t="str">
        <f t="shared" si="128"/>
        <v/>
      </c>
      <c r="C649" s="201"/>
      <c r="D649" s="45" t="str">
        <f t="shared" si="131"/>
        <v/>
      </c>
      <c r="E649" s="45" t="str">
        <f t="shared" si="132"/>
        <v/>
      </c>
      <c r="F649" s="195"/>
      <c r="G649" s="202"/>
      <c r="H649" s="195"/>
      <c r="I649" s="45" t="str">
        <f>IF(OR(G649="",H649="",U649=""),"",IFERROR(VLOOKUP(G649&amp;H649&amp;U649,※編集不可※選択項目!$K$3:$P$51,5,FALSE),"該当なし"))</f>
        <v/>
      </c>
      <c r="J649" s="203"/>
      <c r="K649" s="195"/>
      <c r="L649" s="45" t="str">
        <f t="shared" si="140"/>
        <v/>
      </c>
      <c r="M649" s="195"/>
      <c r="N649" s="195"/>
      <c r="O649" s="45"/>
      <c r="P649" s="45"/>
      <c r="Q649" s="45"/>
      <c r="R649" s="45"/>
      <c r="S649" s="46" t="str">
        <f t="shared" si="133"/>
        <v/>
      </c>
      <c r="T649" s="204"/>
      <c r="U649" s="205"/>
      <c r="V649" s="206"/>
      <c r="W649" s="205"/>
      <c r="X649" s="206"/>
      <c r="Y649" s="195"/>
      <c r="Z649" s="207"/>
      <c r="AA649" s="203"/>
      <c r="AB649" s="208"/>
      <c r="AC649" s="70"/>
      <c r="AD649" s="28" t="e">
        <f>INDEX(※編集不可※選択項目!$P$3:$P$51,MATCH(入力例!G649&amp;入力例!H649&amp;入力例!I649,※編集不可※選択項目!$Q$3:$Q$51,0))</f>
        <v>#N/A</v>
      </c>
      <c r="AE649" s="28" t="str">
        <f>IF(I649&lt;&gt;"該当なし","",
IF(G649&amp;H649=※編集不可※選択項目!$J$3,VLOOKUP(入力例!U649,※編集不可※選択項目!$N$2:$P$13,3,TRUE),
IF(G649&amp;H649=※編集不可※選択項目!$J$15,VLOOKUP(入力例!U649,※編集不可※選択項目!$N$14:$P$25,3,TRUE),
IF(G649&amp;H649=※編集不可※選択項目!$J$27,VLOOKUP(入力例!U649,※編集不可※選択項目!$N$26:$P$41,3,TRUE),
IF(G649&amp;H649=※編集不可※選択項目!$J$43,VLOOKUP(入力例!U649,※編集不可※選択項目!$N$42:$P$46,3,TRUE),
IF(G649&amp;H649=※編集不可※選択項目!$J$48,VLOOKUP(入力例!U649,※編集不可※選択項目!$N$48:$P$51,3,TRUE),""))))))</f>
        <v/>
      </c>
      <c r="AF649" s="29" t="e">
        <f>VLOOKUP(Y649&amp;G649&amp;H649,※編集不可※選択項目!U:V,2,FALSE)</f>
        <v>#N/A</v>
      </c>
      <c r="AG649" s="28" t="str">
        <f t="shared" si="134"/>
        <v/>
      </c>
      <c r="AH649" s="29" t="str">
        <f t="shared" si="127"/>
        <v/>
      </c>
      <c r="AI649" s="197"/>
      <c r="AJ649" s="197"/>
      <c r="AK649" s="198"/>
      <c r="AL649" s="152">
        <f t="shared" si="135"/>
        <v>0</v>
      </c>
      <c r="AM649" s="152">
        <f t="shared" si="136"/>
        <v>0</v>
      </c>
      <c r="AN649" s="152">
        <f t="shared" si="129"/>
        <v>0</v>
      </c>
      <c r="AO649" s="152" t="str">
        <f t="shared" si="137"/>
        <v/>
      </c>
      <c r="AP649" s="209">
        <f t="shared" si="138"/>
        <v>0</v>
      </c>
      <c r="AQ649" s="209">
        <f t="shared" si="139"/>
        <v>0</v>
      </c>
    </row>
    <row r="650" spans="1:43" s="29" customFormat="1" ht="25" customHeight="1">
      <c r="A650" s="201">
        <f t="shared" si="130"/>
        <v>639</v>
      </c>
      <c r="B650" s="49" t="str">
        <f t="shared" si="128"/>
        <v/>
      </c>
      <c r="C650" s="201"/>
      <c r="D650" s="45" t="str">
        <f t="shared" si="131"/>
        <v/>
      </c>
      <c r="E650" s="45" t="str">
        <f t="shared" si="132"/>
        <v/>
      </c>
      <c r="F650" s="195"/>
      <c r="G650" s="202"/>
      <c r="H650" s="195"/>
      <c r="I650" s="45" t="str">
        <f>IF(OR(G650="",H650="",U650=""),"",IFERROR(VLOOKUP(G650&amp;H650&amp;U650,※編集不可※選択項目!$K$3:$P$51,5,FALSE),"該当なし"))</f>
        <v/>
      </c>
      <c r="J650" s="203"/>
      <c r="K650" s="195"/>
      <c r="L650" s="45" t="str">
        <f t="shared" si="140"/>
        <v/>
      </c>
      <c r="M650" s="195"/>
      <c r="N650" s="195"/>
      <c r="O650" s="45"/>
      <c r="P650" s="45"/>
      <c r="Q650" s="45"/>
      <c r="R650" s="45"/>
      <c r="S650" s="46" t="str">
        <f t="shared" si="133"/>
        <v/>
      </c>
      <c r="T650" s="204"/>
      <c r="U650" s="205"/>
      <c r="V650" s="206"/>
      <c r="W650" s="205"/>
      <c r="X650" s="206"/>
      <c r="Y650" s="195"/>
      <c r="Z650" s="207"/>
      <c r="AA650" s="203"/>
      <c r="AB650" s="208"/>
      <c r="AC650" s="70"/>
      <c r="AD650" s="28" t="e">
        <f>INDEX(※編集不可※選択項目!$P$3:$P$51,MATCH(入力例!G650&amp;入力例!H650&amp;入力例!I650,※編集不可※選択項目!$Q$3:$Q$51,0))</f>
        <v>#N/A</v>
      </c>
      <c r="AE650" s="28" t="str">
        <f>IF(I650&lt;&gt;"該当なし","",
IF(G650&amp;H650=※編集不可※選択項目!$J$3,VLOOKUP(入力例!U650,※編集不可※選択項目!$N$2:$P$13,3,TRUE),
IF(G650&amp;H650=※編集不可※選択項目!$J$15,VLOOKUP(入力例!U650,※編集不可※選択項目!$N$14:$P$25,3,TRUE),
IF(G650&amp;H650=※編集不可※選択項目!$J$27,VLOOKUP(入力例!U650,※編集不可※選択項目!$N$26:$P$41,3,TRUE),
IF(G650&amp;H650=※編集不可※選択項目!$J$43,VLOOKUP(入力例!U650,※編集不可※選択項目!$N$42:$P$46,3,TRUE),
IF(G650&amp;H650=※編集不可※選択項目!$J$48,VLOOKUP(入力例!U650,※編集不可※選択項目!$N$48:$P$51,3,TRUE),""))))))</f>
        <v/>
      </c>
      <c r="AF650" s="29" t="e">
        <f>VLOOKUP(Y650&amp;G650&amp;H650,※編集不可※選択項目!U:V,2,FALSE)</f>
        <v>#N/A</v>
      </c>
      <c r="AG650" s="28" t="str">
        <f t="shared" si="134"/>
        <v/>
      </c>
      <c r="AH650" s="29" t="str">
        <f t="shared" si="127"/>
        <v/>
      </c>
      <c r="AI650" s="197"/>
      <c r="AJ650" s="197"/>
      <c r="AK650" s="198"/>
      <c r="AL650" s="152">
        <f t="shared" si="135"/>
        <v>0</v>
      </c>
      <c r="AM650" s="152">
        <f t="shared" si="136"/>
        <v>0</v>
      </c>
      <c r="AN650" s="152">
        <f t="shared" si="129"/>
        <v>0</v>
      </c>
      <c r="AO650" s="152" t="str">
        <f t="shared" si="137"/>
        <v/>
      </c>
      <c r="AP650" s="209">
        <f t="shared" si="138"/>
        <v>0</v>
      </c>
      <c r="AQ650" s="209">
        <f t="shared" si="139"/>
        <v>0</v>
      </c>
    </row>
    <row r="651" spans="1:43" s="29" customFormat="1" ht="25" customHeight="1">
      <c r="A651" s="201">
        <f t="shared" si="130"/>
        <v>640</v>
      </c>
      <c r="B651" s="49" t="str">
        <f t="shared" si="128"/>
        <v/>
      </c>
      <c r="C651" s="201"/>
      <c r="D651" s="45" t="str">
        <f t="shared" si="131"/>
        <v/>
      </c>
      <c r="E651" s="45" t="str">
        <f t="shared" si="132"/>
        <v/>
      </c>
      <c r="F651" s="195"/>
      <c r="G651" s="202"/>
      <c r="H651" s="195"/>
      <c r="I651" s="45" t="str">
        <f>IF(OR(G651="",H651="",U651=""),"",IFERROR(VLOOKUP(G651&amp;H651&amp;U651,※編集不可※選択項目!$K$3:$P$51,5,FALSE),"該当なし"))</f>
        <v/>
      </c>
      <c r="J651" s="203"/>
      <c r="K651" s="195"/>
      <c r="L651" s="45" t="str">
        <f t="shared" si="140"/>
        <v/>
      </c>
      <c r="M651" s="195"/>
      <c r="N651" s="195"/>
      <c r="O651" s="45"/>
      <c r="P651" s="45"/>
      <c r="Q651" s="45"/>
      <c r="R651" s="45"/>
      <c r="S651" s="46" t="str">
        <f t="shared" si="133"/>
        <v/>
      </c>
      <c r="T651" s="204"/>
      <c r="U651" s="205"/>
      <c r="V651" s="206"/>
      <c r="W651" s="205"/>
      <c r="X651" s="206"/>
      <c r="Y651" s="195"/>
      <c r="Z651" s="207"/>
      <c r="AA651" s="203"/>
      <c r="AB651" s="208"/>
      <c r="AC651" s="70"/>
      <c r="AD651" s="28" t="e">
        <f>INDEX(※編集不可※選択項目!$P$3:$P$51,MATCH(入力例!G651&amp;入力例!H651&amp;入力例!I651,※編集不可※選択項目!$Q$3:$Q$51,0))</f>
        <v>#N/A</v>
      </c>
      <c r="AE651" s="28" t="str">
        <f>IF(I651&lt;&gt;"該当なし","",
IF(G651&amp;H651=※編集不可※選択項目!$J$3,VLOOKUP(入力例!U651,※編集不可※選択項目!$N$2:$P$13,3,TRUE),
IF(G651&amp;H651=※編集不可※選択項目!$J$15,VLOOKUP(入力例!U651,※編集不可※選択項目!$N$14:$P$25,3,TRUE),
IF(G651&amp;H651=※編集不可※選択項目!$J$27,VLOOKUP(入力例!U651,※編集不可※選択項目!$N$26:$P$41,3,TRUE),
IF(G651&amp;H651=※編集不可※選択項目!$J$43,VLOOKUP(入力例!U651,※編集不可※選択項目!$N$42:$P$46,3,TRUE),
IF(G651&amp;H651=※編集不可※選択項目!$J$48,VLOOKUP(入力例!U651,※編集不可※選択項目!$N$48:$P$51,3,TRUE),""))))))</f>
        <v/>
      </c>
      <c r="AF651" s="29" t="e">
        <f>VLOOKUP(Y651&amp;G651&amp;H651,※編集不可※選択項目!U:V,2,FALSE)</f>
        <v>#N/A</v>
      </c>
      <c r="AG651" s="28" t="str">
        <f t="shared" si="134"/>
        <v/>
      </c>
      <c r="AH651" s="29" t="str">
        <f t="shared" ref="AH651:AH714" si="141">IF(K651="","","（"&amp;K651&amp;"）")</f>
        <v/>
      </c>
      <c r="AI651" s="197"/>
      <c r="AJ651" s="197"/>
      <c r="AK651" s="198"/>
      <c r="AL651" s="152">
        <f t="shared" si="135"/>
        <v>0</v>
      </c>
      <c r="AM651" s="152">
        <f t="shared" si="136"/>
        <v>0</v>
      </c>
      <c r="AN651" s="152">
        <f t="shared" si="129"/>
        <v>0</v>
      </c>
      <c r="AO651" s="152" t="str">
        <f t="shared" si="137"/>
        <v/>
      </c>
      <c r="AP651" s="209">
        <f t="shared" si="138"/>
        <v>0</v>
      </c>
      <c r="AQ651" s="209">
        <f t="shared" si="139"/>
        <v>0</v>
      </c>
    </row>
    <row r="652" spans="1:43" s="29" customFormat="1" ht="25" customHeight="1">
      <c r="A652" s="201">
        <f t="shared" si="130"/>
        <v>641</v>
      </c>
      <c r="B652" s="49" t="str">
        <f t="shared" ref="B652:B715" si="142">IF($C652="","","高効率空調")</f>
        <v/>
      </c>
      <c r="C652" s="201"/>
      <c r="D652" s="45" t="str">
        <f t="shared" si="131"/>
        <v/>
      </c>
      <c r="E652" s="45" t="str">
        <f t="shared" si="132"/>
        <v/>
      </c>
      <c r="F652" s="195"/>
      <c r="G652" s="202"/>
      <c r="H652" s="195"/>
      <c r="I652" s="45" t="str">
        <f>IF(OR(G652="",H652="",U652=""),"",IFERROR(VLOOKUP(G652&amp;H652&amp;U652,※編集不可※選択項目!$K$3:$P$51,5,FALSE),"該当なし"))</f>
        <v/>
      </c>
      <c r="J652" s="203"/>
      <c r="K652" s="195"/>
      <c r="L652" s="45" t="str">
        <f t="shared" si="140"/>
        <v/>
      </c>
      <c r="M652" s="195"/>
      <c r="N652" s="195"/>
      <c r="O652" s="45"/>
      <c r="P652" s="45"/>
      <c r="Q652" s="45"/>
      <c r="R652" s="45"/>
      <c r="S652" s="46" t="str">
        <f t="shared" si="133"/>
        <v/>
      </c>
      <c r="T652" s="204"/>
      <c r="U652" s="205"/>
      <c r="V652" s="206"/>
      <c r="W652" s="205"/>
      <c r="X652" s="206"/>
      <c r="Y652" s="195"/>
      <c r="Z652" s="207"/>
      <c r="AA652" s="203"/>
      <c r="AB652" s="208"/>
      <c r="AC652" s="70"/>
      <c r="AD652" s="28" t="e">
        <f>INDEX(※編集不可※選択項目!$P$3:$P$51,MATCH(入力例!G652&amp;入力例!H652&amp;入力例!I652,※編集不可※選択項目!$Q$3:$Q$51,0))</f>
        <v>#N/A</v>
      </c>
      <c r="AE652" s="28" t="str">
        <f>IF(I652&lt;&gt;"該当なし","",
IF(G652&amp;H652=※編集不可※選択項目!$J$3,VLOOKUP(入力例!U652,※編集不可※選択項目!$N$2:$P$13,3,TRUE),
IF(G652&amp;H652=※編集不可※選択項目!$J$15,VLOOKUP(入力例!U652,※編集不可※選択項目!$N$14:$P$25,3,TRUE),
IF(G652&amp;H652=※編集不可※選択項目!$J$27,VLOOKUP(入力例!U652,※編集不可※選択項目!$N$26:$P$41,3,TRUE),
IF(G652&amp;H652=※編集不可※選択項目!$J$43,VLOOKUP(入力例!U652,※編集不可※選択項目!$N$42:$P$46,3,TRUE),
IF(G652&amp;H652=※編集不可※選択項目!$J$48,VLOOKUP(入力例!U652,※編集不可※選択項目!$N$48:$P$51,3,TRUE),""))))))</f>
        <v/>
      </c>
      <c r="AF652" s="29" t="e">
        <f>VLOOKUP(Y652&amp;G652&amp;H652,※編集不可※選択項目!U:V,2,FALSE)</f>
        <v>#N/A</v>
      </c>
      <c r="AG652" s="28" t="str">
        <f t="shared" si="134"/>
        <v/>
      </c>
      <c r="AH652" s="29" t="str">
        <f t="shared" si="141"/>
        <v/>
      </c>
      <c r="AI652" s="197"/>
      <c r="AJ652" s="197"/>
      <c r="AK652" s="198"/>
      <c r="AL652" s="152">
        <f t="shared" si="135"/>
        <v>0</v>
      </c>
      <c r="AM652" s="152">
        <f t="shared" si="136"/>
        <v>0</v>
      </c>
      <c r="AN652" s="152">
        <f t="shared" ref="AN652:AN715" si="143">IF(AND($J652&lt;&gt;"",COUNTIF($J652,"*■*")&gt;0,$AA652=""),1,0)</f>
        <v>0</v>
      </c>
      <c r="AO652" s="152" t="str">
        <f t="shared" si="137"/>
        <v/>
      </c>
      <c r="AP652" s="209">
        <f t="shared" si="138"/>
        <v>0</v>
      </c>
      <c r="AQ652" s="209">
        <f t="shared" si="139"/>
        <v>0</v>
      </c>
    </row>
    <row r="653" spans="1:43" s="29" customFormat="1" ht="25" customHeight="1">
      <c r="A653" s="201">
        <f t="shared" ref="A653:A716" si="144">ROW()-11</f>
        <v>642</v>
      </c>
      <c r="B653" s="49" t="str">
        <f t="shared" si="142"/>
        <v/>
      </c>
      <c r="C653" s="201"/>
      <c r="D653" s="45" t="str">
        <f t="shared" ref="D653:D716" si="145">IF($B653&lt;&gt;"",$C$2,"")</f>
        <v/>
      </c>
      <c r="E653" s="45" t="str">
        <f t="shared" ref="E653:E716" si="146">IF($B653&lt;&gt;"",$F$2,"")</f>
        <v/>
      </c>
      <c r="F653" s="195"/>
      <c r="G653" s="202"/>
      <c r="H653" s="195"/>
      <c r="I653" s="45" t="str">
        <f>IF(OR(G653="",H653="",U653=""),"",IFERROR(VLOOKUP(G653&amp;H653&amp;U653,※編集不可※選択項目!$K$3:$P$51,5,FALSE),"該当なし"))</f>
        <v/>
      </c>
      <c r="J653" s="203"/>
      <c r="K653" s="195"/>
      <c r="L653" s="45" t="str">
        <f t="shared" si="140"/>
        <v/>
      </c>
      <c r="M653" s="195"/>
      <c r="N653" s="195"/>
      <c r="O653" s="45"/>
      <c r="P653" s="45"/>
      <c r="Q653" s="45"/>
      <c r="R653" s="45"/>
      <c r="S653" s="46" t="str">
        <f t="shared" ref="S653:S716" si="147">IF($M653="連結","連結前のすべての室外機が、基準を満たしていること",IF(U653="","",AG653))</f>
        <v/>
      </c>
      <c r="T653" s="204"/>
      <c r="U653" s="205"/>
      <c r="V653" s="206"/>
      <c r="W653" s="205"/>
      <c r="X653" s="206"/>
      <c r="Y653" s="195"/>
      <c r="Z653" s="207"/>
      <c r="AA653" s="203"/>
      <c r="AB653" s="208"/>
      <c r="AC653" s="70"/>
      <c r="AD653" s="28" t="e">
        <f>INDEX(※編集不可※選択項目!$P$3:$P$51,MATCH(入力例!G653&amp;入力例!H653&amp;入力例!I653,※編集不可※選択項目!$Q$3:$Q$51,0))</f>
        <v>#N/A</v>
      </c>
      <c r="AE653" s="28" t="str">
        <f>IF(I653&lt;&gt;"該当なし","",
IF(G653&amp;H653=※編集不可※選択項目!$J$3,VLOOKUP(入力例!U653,※編集不可※選択項目!$N$2:$P$13,3,TRUE),
IF(G653&amp;H653=※編集不可※選択項目!$J$15,VLOOKUP(入力例!U653,※編集不可※選択項目!$N$14:$P$25,3,TRUE),
IF(G653&amp;H653=※編集不可※選択項目!$J$27,VLOOKUP(入力例!U653,※編集不可※選択項目!$N$26:$P$41,3,TRUE),
IF(G653&amp;H653=※編集不可※選択項目!$J$43,VLOOKUP(入力例!U653,※編集不可※選択項目!$N$42:$P$46,3,TRUE),
IF(G653&amp;H653=※編集不可※選択項目!$J$48,VLOOKUP(入力例!U653,※編集不可※選択項目!$N$48:$P$51,3,TRUE),""))))))</f>
        <v/>
      </c>
      <c r="AF653" s="29" t="e">
        <f>VLOOKUP(Y653&amp;G653&amp;H653,※編集不可※選択項目!U:V,2,FALSE)</f>
        <v>#N/A</v>
      </c>
      <c r="AG653" s="28" t="str">
        <f t="shared" ref="AG653:AG716" si="148">IF(I653="該当なし",_xlfn.IFNA(ROUNDDOWN(AE653*AF653,1),""),_xlfn.IFNA(ROUNDDOWN(AD653*AF653,1),""))</f>
        <v/>
      </c>
      <c r="AH653" s="29" t="str">
        <f t="shared" si="141"/>
        <v/>
      </c>
      <c r="AI653" s="197"/>
      <c r="AJ653" s="197"/>
      <c r="AK653" s="198"/>
      <c r="AL653" s="152">
        <f t="shared" ref="AL653:AL716" si="149">IF(AND(($C653&lt;&gt;""),(OR($C$2="",$F$2="",$G$3="",F653="",G653="",H653="",J653="",M653="",N653="",T653="",U653="",V653="",W653="",X653="",Y653=""))),1,0)</f>
        <v>0</v>
      </c>
      <c r="AM653" s="152">
        <f t="shared" ref="AM653:AM716" si="150">IF(AND(M653="連結",N653=""),1,0)</f>
        <v>0</v>
      </c>
      <c r="AN653" s="152">
        <f t="shared" si="143"/>
        <v>0</v>
      </c>
      <c r="AO653" s="152" t="str">
        <f t="shared" ref="AO653:AO716" si="151">IF(L653="","",TEXT(L653,"G/標準"))</f>
        <v/>
      </c>
      <c r="AP653" s="209">
        <f t="shared" ref="AP653:AP716" si="152">IF(AO653="",0,COUNTIF($AO$12:$AO$1048576,AO653))</f>
        <v>0</v>
      </c>
      <c r="AQ653" s="209">
        <f t="shared" ref="AQ653:AQ716" si="153">IF(AND($T653&lt;&gt;"",$T653&lt;$S653),1,0)</f>
        <v>0</v>
      </c>
    </row>
    <row r="654" spans="1:43" s="29" customFormat="1" ht="25" customHeight="1">
      <c r="A654" s="201">
        <f t="shared" si="144"/>
        <v>643</v>
      </c>
      <c r="B654" s="49" t="str">
        <f t="shared" si="142"/>
        <v/>
      </c>
      <c r="C654" s="201"/>
      <c r="D654" s="45" t="str">
        <f t="shared" si="145"/>
        <v/>
      </c>
      <c r="E654" s="45" t="str">
        <f t="shared" si="146"/>
        <v/>
      </c>
      <c r="F654" s="195"/>
      <c r="G654" s="202"/>
      <c r="H654" s="195"/>
      <c r="I654" s="45" t="str">
        <f>IF(OR(G654="",H654="",U654=""),"",IFERROR(VLOOKUP(G654&amp;H654&amp;U654,※編集不可※選択項目!$K$3:$P$51,5,FALSE),"該当なし"))</f>
        <v/>
      </c>
      <c r="J654" s="203"/>
      <c r="K654" s="195"/>
      <c r="L654" s="45" t="str">
        <f t="shared" si="140"/>
        <v/>
      </c>
      <c r="M654" s="195"/>
      <c r="N654" s="195"/>
      <c r="O654" s="45"/>
      <c r="P654" s="45"/>
      <c r="Q654" s="45"/>
      <c r="R654" s="45"/>
      <c r="S654" s="46" t="str">
        <f t="shared" si="147"/>
        <v/>
      </c>
      <c r="T654" s="204"/>
      <c r="U654" s="205"/>
      <c r="V654" s="206"/>
      <c r="W654" s="205"/>
      <c r="X654" s="206"/>
      <c r="Y654" s="195"/>
      <c r="Z654" s="207"/>
      <c r="AA654" s="203"/>
      <c r="AB654" s="208"/>
      <c r="AC654" s="70"/>
      <c r="AD654" s="28" t="e">
        <f>INDEX(※編集不可※選択項目!$P$3:$P$51,MATCH(入力例!G654&amp;入力例!H654&amp;入力例!I654,※編集不可※選択項目!$Q$3:$Q$51,0))</f>
        <v>#N/A</v>
      </c>
      <c r="AE654" s="28" t="str">
        <f>IF(I654&lt;&gt;"該当なし","",
IF(G654&amp;H654=※編集不可※選択項目!$J$3,VLOOKUP(入力例!U654,※編集不可※選択項目!$N$2:$P$13,3,TRUE),
IF(G654&amp;H654=※編集不可※選択項目!$J$15,VLOOKUP(入力例!U654,※編集不可※選択項目!$N$14:$P$25,3,TRUE),
IF(G654&amp;H654=※編集不可※選択項目!$J$27,VLOOKUP(入力例!U654,※編集不可※選択項目!$N$26:$P$41,3,TRUE),
IF(G654&amp;H654=※編集不可※選択項目!$J$43,VLOOKUP(入力例!U654,※編集不可※選択項目!$N$42:$P$46,3,TRUE),
IF(G654&amp;H654=※編集不可※選択項目!$J$48,VLOOKUP(入力例!U654,※編集不可※選択項目!$N$48:$P$51,3,TRUE),""))))))</f>
        <v/>
      </c>
      <c r="AF654" s="29" t="e">
        <f>VLOOKUP(Y654&amp;G654&amp;H654,※編集不可※選択項目!U:V,2,FALSE)</f>
        <v>#N/A</v>
      </c>
      <c r="AG654" s="28" t="str">
        <f t="shared" si="148"/>
        <v/>
      </c>
      <c r="AH654" s="29" t="str">
        <f t="shared" si="141"/>
        <v/>
      </c>
      <c r="AI654" s="197"/>
      <c r="AJ654" s="197"/>
      <c r="AK654" s="198"/>
      <c r="AL654" s="152">
        <f t="shared" si="149"/>
        <v>0</v>
      </c>
      <c r="AM654" s="152">
        <f t="shared" si="150"/>
        <v>0</v>
      </c>
      <c r="AN654" s="152">
        <f t="shared" si="143"/>
        <v>0</v>
      </c>
      <c r="AO654" s="152" t="str">
        <f t="shared" si="151"/>
        <v/>
      </c>
      <c r="AP654" s="209">
        <f t="shared" si="152"/>
        <v>0</v>
      </c>
      <c r="AQ654" s="209">
        <f t="shared" si="153"/>
        <v>0</v>
      </c>
    </row>
    <row r="655" spans="1:43" s="29" customFormat="1" ht="25" customHeight="1">
      <c r="A655" s="201">
        <f t="shared" si="144"/>
        <v>644</v>
      </c>
      <c r="B655" s="49" t="str">
        <f t="shared" si="142"/>
        <v/>
      </c>
      <c r="C655" s="201"/>
      <c r="D655" s="45" t="str">
        <f t="shared" si="145"/>
        <v/>
      </c>
      <c r="E655" s="45" t="str">
        <f t="shared" si="146"/>
        <v/>
      </c>
      <c r="F655" s="195"/>
      <c r="G655" s="202"/>
      <c r="H655" s="195"/>
      <c r="I655" s="45" t="str">
        <f>IF(OR(G655="",H655="",U655=""),"",IFERROR(VLOOKUP(G655&amp;H655&amp;U655,※編集不可※選択項目!$K$3:$P$51,5,FALSE),"該当なし"))</f>
        <v/>
      </c>
      <c r="J655" s="203"/>
      <c r="K655" s="195"/>
      <c r="L655" s="45" t="str">
        <f t="shared" si="140"/>
        <v/>
      </c>
      <c r="M655" s="195"/>
      <c r="N655" s="195"/>
      <c r="O655" s="45"/>
      <c r="P655" s="45"/>
      <c r="Q655" s="45"/>
      <c r="R655" s="45"/>
      <c r="S655" s="46" t="str">
        <f t="shared" si="147"/>
        <v/>
      </c>
      <c r="T655" s="204"/>
      <c r="U655" s="205"/>
      <c r="V655" s="206"/>
      <c r="W655" s="205"/>
      <c r="X655" s="206"/>
      <c r="Y655" s="195"/>
      <c r="Z655" s="207"/>
      <c r="AA655" s="203"/>
      <c r="AB655" s="208"/>
      <c r="AC655" s="70"/>
      <c r="AD655" s="28" t="e">
        <f>INDEX(※編集不可※選択項目!$P$3:$P$51,MATCH(入力例!G655&amp;入力例!H655&amp;入力例!I655,※編集不可※選択項目!$Q$3:$Q$51,0))</f>
        <v>#N/A</v>
      </c>
      <c r="AE655" s="28" t="str">
        <f>IF(I655&lt;&gt;"該当なし","",
IF(G655&amp;H655=※編集不可※選択項目!$J$3,VLOOKUP(入力例!U655,※編集不可※選択項目!$N$2:$P$13,3,TRUE),
IF(G655&amp;H655=※編集不可※選択項目!$J$15,VLOOKUP(入力例!U655,※編集不可※選択項目!$N$14:$P$25,3,TRUE),
IF(G655&amp;H655=※編集不可※選択項目!$J$27,VLOOKUP(入力例!U655,※編集不可※選択項目!$N$26:$P$41,3,TRUE),
IF(G655&amp;H655=※編集不可※選択項目!$J$43,VLOOKUP(入力例!U655,※編集不可※選択項目!$N$42:$P$46,3,TRUE),
IF(G655&amp;H655=※編集不可※選択項目!$J$48,VLOOKUP(入力例!U655,※編集不可※選択項目!$N$48:$P$51,3,TRUE),""))))))</f>
        <v/>
      </c>
      <c r="AF655" s="29" t="e">
        <f>VLOOKUP(Y655&amp;G655&amp;H655,※編集不可※選択項目!U:V,2,FALSE)</f>
        <v>#N/A</v>
      </c>
      <c r="AG655" s="28" t="str">
        <f t="shared" si="148"/>
        <v/>
      </c>
      <c r="AH655" s="29" t="str">
        <f t="shared" si="141"/>
        <v/>
      </c>
      <c r="AI655" s="197"/>
      <c r="AJ655" s="197"/>
      <c r="AK655" s="198"/>
      <c r="AL655" s="152">
        <f t="shared" si="149"/>
        <v>0</v>
      </c>
      <c r="AM655" s="152">
        <f t="shared" si="150"/>
        <v>0</v>
      </c>
      <c r="AN655" s="152">
        <f t="shared" si="143"/>
        <v>0</v>
      </c>
      <c r="AO655" s="152" t="str">
        <f t="shared" si="151"/>
        <v/>
      </c>
      <c r="AP655" s="209">
        <f t="shared" si="152"/>
        <v>0</v>
      </c>
      <c r="AQ655" s="209">
        <f t="shared" si="153"/>
        <v>0</v>
      </c>
    </row>
    <row r="656" spans="1:43" s="29" customFormat="1" ht="25" customHeight="1">
      <c r="A656" s="201">
        <f t="shared" si="144"/>
        <v>645</v>
      </c>
      <c r="B656" s="49" t="str">
        <f t="shared" si="142"/>
        <v/>
      </c>
      <c r="C656" s="201"/>
      <c r="D656" s="45" t="str">
        <f t="shared" si="145"/>
        <v/>
      </c>
      <c r="E656" s="45" t="str">
        <f t="shared" si="146"/>
        <v/>
      </c>
      <c r="F656" s="195"/>
      <c r="G656" s="202"/>
      <c r="H656" s="195"/>
      <c r="I656" s="45" t="str">
        <f>IF(OR(G656="",H656="",U656=""),"",IFERROR(VLOOKUP(G656&amp;H656&amp;U656,※編集不可※選択項目!$K$3:$P$51,5,FALSE),"該当なし"))</f>
        <v/>
      </c>
      <c r="J656" s="203"/>
      <c r="K656" s="195"/>
      <c r="L656" s="45" t="str">
        <f t="shared" si="140"/>
        <v/>
      </c>
      <c r="M656" s="195"/>
      <c r="N656" s="195"/>
      <c r="O656" s="45"/>
      <c r="P656" s="45"/>
      <c r="Q656" s="45"/>
      <c r="R656" s="45"/>
      <c r="S656" s="46" t="str">
        <f t="shared" si="147"/>
        <v/>
      </c>
      <c r="T656" s="204"/>
      <c r="U656" s="205"/>
      <c r="V656" s="206"/>
      <c r="W656" s="205"/>
      <c r="X656" s="206"/>
      <c r="Y656" s="195"/>
      <c r="Z656" s="207"/>
      <c r="AA656" s="203"/>
      <c r="AB656" s="208"/>
      <c r="AC656" s="70"/>
      <c r="AD656" s="28" t="e">
        <f>INDEX(※編集不可※選択項目!$P$3:$P$51,MATCH(入力例!G656&amp;入力例!H656&amp;入力例!I656,※編集不可※選択項目!$Q$3:$Q$51,0))</f>
        <v>#N/A</v>
      </c>
      <c r="AE656" s="28" t="str">
        <f>IF(I656&lt;&gt;"該当なし","",
IF(G656&amp;H656=※編集不可※選択項目!$J$3,VLOOKUP(入力例!U656,※編集不可※選択項目!$N$2:$P$13,3,TRUE),
IF(G656&amp;H656=※編集不可※選択項目!$J$15,VLOOKUP(入力例!U656,※編集不可※選択項目!$N$14:$P$25,3,TRUE),
IF(G656&amp;H656=※編集不可※選択項目!$J$27,VLOOKUP(入力例!U656,※編集不可※選択項目!$N$26:$P$41,3,TRUE),
IF(G656&amp;H656=※編集不可※選択項目!$J$43,VLOOKUP(入力例!U656,※編集不可※選択項目!$N$42:$P$46,3,TRUE),
IF(G656&amp;H656=※編集不可※選択項目!$J$48,VLOOKUP(入力例!U656,※編集不可※選択項目!$N$48:$P$51,3,TRUE),""))))))</f>
        <v/>
      </c>
      <c r="AF656" s="29" t="e">
        <f>VLOOKUP(Y656&amp;G656&amp;H656,※編集不可※選択項目!U:V,2,FALSE)</f>
        <v>#N/A</v>
      </c>
      <c r="AG656" s="28" t="str">
        <f t="shared" si="148"/>
        <v/>
      </c>
      <c r="AH656" s="29" t="str">
        <f t="shared" si="141"/>
        <v/>
      </c>
      <c r="AI656" s="197"/>
      <c r="AJ656" s="197"/>
      <c r="AK656" s="198"/>
      <c r="AL656" s="152">
        <f t="shared" si="149"/>
        <v>0</v>
      </c>
      <c r="AM656" s="152">
        <f t="shared" si="150"/>
        <v>0</v>
      </c>
      <c r="AN656" s="152">
        <f t="shared" si="143"/>
        <v>0</v>
      </c>
      <c r="AO656" s="152" t="str">
        <f t="shared" si="151"/>
        <v/>
      </c>
      <c r="AP656" s="209">
        <f t="shared" si="152"/>
        <v>0</v>
      </c>
      <c r="AQ656" s="209">
        <f t="shared" si="153"/>
        <v>0</v>
      </c>
    </row>
    <row r="657" spans="1:43" s="29" customFormat="1" ht="25" customHeight="1">
      <c r="A657" s="201">
        <f t="shared" si="144"/>
        <v>646</v>
      </c>
      <c r="B657" s="49" t="str">
        <f t="shared" si="142"/>
        <v/>
      </c>
      <c r="C657" s="201"/>
      <c r="D657" s="45" t="str">
        <f t="shared" si="145"/>
        <v/>
      </c>
      <c r="E657" s="45" t="str">
        <f t="shared" si="146"/>
        <v/>
      </c>
      <c r="F657" s="195"/>
      <c r="G657" s="202"/>
      <c r="H657" s="195"/>
      <c r="I657" s="45" t="str">
        <f>IF(OR(G657="",H657="",U657=""),"",IFERROR(VLOOKUP(G657&amp;H657&amp;U657,※編集不可※選択項目!$K$3:$P$51,5,FALSE),"該当なし"))</f>
        <v/>
      </c>
      <c r="J657" s="203"/>
      <c r="K657" s="195"/>
      <c r="L657" s="45" t="str">
        <f t="shared" ref="L657:L720" si="154">IF(J657="","",J657&amp;"（"&amp;K657&amp;"）")</f>
        <v/>
      </c>
      <c r="M657" s="195"/>
      <c r="N657" s="195"/>
      <c r="O657" s="45"/>
      <c r="P657" s="45"/>
      <c r="Q657" s="45"/>
      <c r="R657" s="45"/>
      <c r="S657" s="46" t="str">
        <f t="shared" si="147"/>
        <v/>
      </c>
      <c r="T657" s="204"/>
      <c r="U657" s="205"/>
      <c r="V657" s="206"/>
      <c r="W657" s="205"/>
      <c r="X657" s="206"/>
      <c r="Y657" s="195"/>
      <c r="Z657" s="207"/>
      <c r="AA657" s="203"/>
      <c r="AB657" s="208"/>
      <c r="AC657" s="70"/>
      <c r="AD657" s="28" t="e">
        <f>INDEX(※編集不可※選択項目!$P$3:$P$51,MATCH(入力例!G657&amp;入力例!H657&amp;入力例!I657,※編集不可※選択項目!$Q$3:$Q$51,0))</f>
        <v>#N/A</v>
      </c>
      <c r="AE657" s="28" t="str">
        <f>IF(I657&lt;&gt;"該当なし","",
IF(G657&amp;H657=※編集不可※選択項目!$J$3,VLOOKUP(入力例!U657,※編集不可※選択項目!$N$2:$P$13,3,TRUE),
IF(G657&amp;H657=※編集不可※選択項目!$J$15,VLOOKUP(入力例!U657,※編集不可※選択項目!$N$14:$P$25,3,TRUE),
IF(G657&amp;H657=※編集不可※選択項目!$J$27,VLOOKUP(入力例!U657,※編集不可※選択項目!$N$26:$P$41,3,TRUE),
IF(G657&amp;H657=※編集不可※選択項目!$J$43,VLOOKUP(入力例!U657,※編集不可※選択項目!$N$42:$P$46,3,TRUE),
IF(G657&amp;H657=※編集不可※選択項目!$J$48,VLOOKUP(入力例!U657,※編集不可※選択項目!$N$48:$P$51,3,TRUE),""))))))</f>
        <v/>
      </c>
      <c r="AF657" s="29" t="e">
        <f>VLOOKUP(Y657&amp;G657&amp;H657,※編集不可※選択項目!U:V,2,FALSE)</f>
        <v>#N/A</v>
      </c>
      <c r="AG657" s="28" t="str">
        <f t="shared" si="148"/>
        <v/>
      </c>
      <c r="AH657" s="29" t="str">
        <f t="shared" si="141"/>
        <v/>
      </c>
      <c r="AI657" s="197"/>
      <c r="AJ657" s="197"/>
      <c r="AK657" s="198"/>
      <c r="AL657" s="152">
        <f t="shared" si="149"/>
        <v>0</v>
      </c>
      <c r="AM657" s="152">
        <f t="shared" si="150"/>
        <v>0</v>
      </c>
      <c r="AN657" s="152">
        <f t="shared" si="143"/>
        <v>0</v>
      </c>
      <c r="AO657" s="152" t="str">
        <f t="shared" si="151"/>
        <v/>
      </c>
      <c r="AP657" s="209">
        <f t="shared" si="152"/>
        <v>0</v>
      </c>
      <c r="AQ657" s="209">
        <f t="shared" si="153"/>
        <v>0</v>
      </c>
    </row>
    <row r="658" spans="1:43" s="29" customFormat="1" ht="25" customHeight="1">
      <c r="A658" s="201">
        <f t="shared" si="144"/>
        <v>647</v>
      </c>
      <c r="B658" s="49" t="str">
        <f t="shared" si="142"/>
        <v/>
      </c>
      <c r="C658" s="201"/>
      <c r="D658" s="45" t="str">
        <f t="shared" si="145"/>
        <v/>
      </c>
      <c r="E658" s="45" t="str">
        <f t="shared" si="146"/>
        <v/>
      </c>
      <c r="F658" s="195"/>
      <c r="G658" s="202"/>
      <c r="H658" s="195"/>
      <c r="I658" s="45" t="str">
        <f>IF(OR(G658="",H658="",U658=""),"",IFERROR(VLOOKUP(G658&amp;H658&amp;U658,※編集不可※選択項目!$K$3:$P$51,5,FALSE),"該当なし"))</f>
        <v/>
      </c>
      <c r="J658" s="203"/>
      <c r="K658" s="195"/>
      <c r="L658" s="45" t="str">
        <f t="shared" si="154"/>
        <v/>
      </c>
      <c r="M658" s="195"/>
      <c r="N658" s="195"/>
      <c r="O658" s="45"/>
      <c r="P658" s="45"/>
      <c r="Q658" s="45"/>
      <c r="R658" s="45"/>
      <c r="S658" s="46" t="str">
        <f t="shared" si="147"/>
        <v/>
      </c>
      <c r="T658" s="204"/>
      <c r="U658" s="205"/>
      <c r="V658" s="206"/>
      <c r="W658" s="205"/>
      <c r="X658" s="206"/>
      <c r="Y658" s="195"/>
      <c r="Z658" s="207"/>
      <c r="AA658" s="203"/>
      <c r="AB658" s="208"/>
      <c r="AC658" s="70"/>
      <c r="AD658" s="28" t="e">
        <f>INDEX(※編集不可※選択項目!$P$3:$P$51,MATCH(入力例!G658&amp;入力例!H658&amp;入力例!I658,※編集不可※選択項目!$Q$3:$Q$51,0))</f>
        <v>#N/A</v>
      </c>
      <c r="AE658" s="28" t="str">
        <f>IF(I658&lt;&gt;"該当なし","",
IF(G658&amp;H658=※編集不可※選択項目!$J$3,VLOOKUP(入力例!U658,※編集不可※選択項目!$N$2:$P$13,3,TRUE),
IF(G658&amp;H658=※編集不可※選択項目!$J$15,VLOOKUP(入力例!U658,※編集不可※選択項目!$N$14:$P$25,3,TRUE),
IF(G658&amp;H658=※編集不可※選択項目!$J$27,VLOOKUP(入力例!U658,※編集不可※選択項目!$N$26:$P$41,3,TRUE),
IF(G658&amp;H658=※編集不可※選択項目!$J$43,VLOOKUP(入力例!U658,※編集不可※選択項目!$N$42:$P$46,3,TRUE),
IF(G658&amp;H658=※編集不可※選択項目!$J$48,VLOOKUP(入力例!U658,※編集不可※選択項目!$N$48:$P$51,3,TRUE),""))))))</f>
        <v/>
      </c>
      <c r="AF658" s="29" t="e">
        <f>VLOOKUP(Y658&amp;G658&amp;H658,※編集不可※選択項目!U:V,2,FALSE)</f>
        <v>#N/A</v>
      </c>
      <c r="AG658" s="28" t="str">
        <f t="shared" si="148"/>
        <v/>
      </c>
      <c r="AH658" s="29" t="str">
        <f t="shared" si="141"/>
        <v/>
      </c>
      <c r="AI658" s="197"/>
      <c r="AJ658" s="197"/>
      <c r="AK658" s="198"/>
      <c r="AL658" s="152">
        <f t="shared" si="149"/>
        <v>0</v>
      </c>
      <c r="AM658" s="152">
        <f t="shared" si="150"/>
        <v>0</v>
      </c>
      <c r="AN658" s="152">
        <f t="shared" si="143"/>
        <v>0</v>
      </c>
      <c r="AO658" s="152" t="str">
        <f t="shared" si="151"/>
        <v/>
      </c>
      <c r="AP658" s="209">
        <f t="shared" si="152"/>
        <v>0</v>
      </c>
      <c r="AQ658" s="209">
        <f t="shared" si="153"/>
        <v>0</v>
      </c>
    </row>
    <row r="659" spans="1:43" s="29" customFormat="1" ht="25" customHeight="1">
      <c r="A659" s="201">
        <f t="shared" si="144"/>
        <v>648</v>
      </c>
      <c r="B659" s="49" t="str">
        <f t="shared" si="142"/>
        <v/>
      </c>
      <c r="C659" s="201"/>
      <c r="D659" s="45" t="str">
        <f t="shared" si="145"/>
        <v/>
      </c>
      <c r="E659" s="45" t="str">
        <f t="shared" si="146"/>
        <v/>
      </c>
      <c r="F659" s="195"/>
      <c r="G659" s="202"/>
      <c r="H659" s="195"/>
      <c r="I659" s="45" t="str">
        <f>IF(OR(G659="",H659="",U659=""),"",IFERROR(VLOOKUP(G659&amp;H659&amp;U659,※編集不可※選択項目!$K$3:$P$51,5,FALSE),"該当なし"))</f>
        <v/>
      </c>
      <c r="J659" s="203"/>
      <c r="K659" s="195"/>
      <c r="L659" s="45" t="str">
        <f t="shared" si="154"/>
        <v/>
      </c>
      <c r="M659" s="195"/>
      <c r="N659" s="195"/>
      <c r="O659" s="45"/>
      <c r="P659" s="45"/>
      <c r="Q659" s="45"/>
      <c r="R659" s="45"/>
      <c r="S659" s="46" t="str">
        <f t="shared" si="147"/>
        <v/>
      </c>
      <c r="T659" s="204"/>
      <c r="U659" s="205"/>
      <c r="V659" s="206"/>
      <c r="W659" s="205"/>
      <c r="X659" s="206"/>
      <c r="Y659" s="195"/>
      <c r="Z659" s="207"/>
      <c r="AA659" s="203"/>
      <c r="AB659" s="208"/>
      <c r="AC659" s="70"/>
      <c r="AD659" s="28" t="e">
        <f>INDEX(※編集不可※選択項目!$P$3:$P$51,MATCH(入力例!G659&amp;入力例!H659&amp;入力例!I659,※編集不可※選択項目!$Q$3:$Q$51,0))</f>
        <v>#N/A</v>
      </c>
      <c r="AE659" s="28" t="str">
        <f>IF(I659&lt;&gt;"該当なし","",
IF(G659&amp;H659=※編集不可※選択項目!$J$3,VLOOKUP(入力例!U659,※編集不可※選択項目!$N$2:$P$13,3,TRUE),
IF(G659&amp;H659=※編集不可※選択項目!$J$15,VLOOKUP(入力例!U659,※編集不可※選択項目!$N$14:$P$25,3,TRUE),
IF(G659&amp;H659=※編集不可※選択項目!$J$27,VLOOKUP(入力例!U659,※編集不可※選択項目!$N$26:$P$41,3,TRUE),
IF(G659&amp;H659=※編集不可※選択項目!$J$43,VLOOKUP(入力例!U659,※編集不可※選択項目!$N$42:$P$46,3,TRUE),
IF(G659&amp;H659=※編集不可※選択項目!$J$48,VLOOKUP(入力例!U659,※編集不可※選択項目!$N$48:$P$51,3,TRUE),""))))))</f>
        <v/>
      </c>
      <c r="AF659" s="29" t="e">
        <f>VLOOKUP(Y659&amp;G659&amp;H659,※編集不可※選択項目!U:V,2,FALSE)</f>
        <v>#N/A</v>
      </c>
      <c r="AG659" s="28" t="str">
        <f t="shared" si="148"/>
        <v/>
      </c>
      <c r="AH659" s="29" t="str">
        <f t="shared" si="141"/>
        <v/>
      </c>
      <c r="AI659" s="197"/>
      <c r="AJ659" s="197"/>
      <c r="AK659" s="198"/>
      <c r="AL659" s="152">
        <f t="shared" si="149"/>
        <v>0</v>
      </c>
      <c r="AM659" s="152">
        <f t="shared" si="150"/>
        <v>0</v>
      </c>
      <c r="AN659" s="152">
        <f t="shared" si="143"/>
        <v>0</v>
      </c>
      <c r="AO659" s="152" t="str">
        <f t="shared" si="151"/>
        <v/>
      </c>
      <c r="AP659" s="209">
        <f t="shared" si="152"/>
        <v>0</v>
      </c>
      <c r="AQ659" s="209">
        <f t="shared" si="153"/>
        <v>0</v>
      </c>
    </row>
    <row r="660" spans="1:43" s="29" customFormat="1" ht="25" customHeight="1">
      <c r="A660" s="201">
        <f t="shared" si="144"/>
        <v>649</v>
      </c>
      <c r="B660" s="49" t="str">
        <f t="shared" si="142"/>
        <v/>
      </c>
      <c r="C660" s="201"/>
      <c r="D660" s="45" t="str">
        <f t="shared" si="145"/>
        <v/>
      </c>
      <c r="E660" s="45" t="str">
        <f t="shared" si="146"/>
        <v/>
      </c>
      <c r="F660" s="195"/>
      <c r="G660" s="202"/>
      <c r="H660" s="195"/>
      <c r="I660" s="45" t="str">
        <f>IF(OR(G660="",H660="",U660=""),"",IFERROR(VLOOKUP(G660&amp;H660&amp;U660,※編集不可※選択項目!$K$3:$P$51,5,FALSE),"該当なし"))</f>
        <v/>
      </c>
      <c r="J660" s="203"/>
      <c r="K660" s="195"/>
      <c r="L660" s="45" t="str">
        <f t="shared" si="154"/>
        <v/>
      </c>
      <c r="M660" s="195"/>
      <c r="N660" s="195"/>
      <c r="O660" s="45"/>
      <c r="P660" s="45"/>
      <c r="Q660" s="45"/>
      <c r="R660" s="45"/>
      <c r="S660" s="46" t="str">
        <f t="shared" si="147"/>
        <v/>
      </c>
      <c r="T660" s="204"/>
      <c r="U660" s="205"/>
      <c r="V660" s="206"/>
      <c r="W660" s="205"/>
      <c r="X660" s="206"/>
      <c r="Y660" s="195"/>
      <c r="Z660" s="207"/>
      <c r="AA660" s="203"/>
      <c r="AB660" s="208"/>
      <c r="AC660" s="70"/>
      <c r="AD660" s="28" t="e">
        <f>INDEX(※編集不可※選択項目!$P$3:$P$51,MATCH(入力例!G660&amp;入力例!H660&amp;入力例!I660,※編集不可※選択項目!$Q$3:$Q$51,0))</f>
        <v>#N/A</v>
      </c>
      <c r="AE660" s="28" t="str">
        <f>IF(I660&lt;&gt;"該当なし","",
IF(G660&amp;H660=※編集不可※選択項目!$J$3,VLOOKUP(入力例!U660,※編集不可※選択項目!$N$2:$P$13,3,TRUE),
IF(G660&amp;H660=※編集不可※選択項目!$J$15,VLOOKUP(入力例!U660,※編集不可※選択項目!$N$14:$P$25,3,TRUE),
IF(G660&amp;H660=※編集不可※選択項目!$J$27,VLOOKUP(入力例!U660,※編集不可※選択項目!$N$26:$P$41,3,TRUE),
IF(G660&amp;H660=※編集不可※選択項目!$J$43,VLOOKUP(入力例!U660,※編集不可※選択項目!$N$42:$P$46,3,TRUE),
IF(G660&amp;H660=※編集不可※選択項目!$J$48,VLOOKUP(入力例!U660,※編集不可※選択項目!$N$48:$P$51,3,TRUE),""))))))</f>
        <v/>
      </c>
      <c r="AF660" s="29" t="e">
        <f>VLOOKUP(Y660&amp;G660&amp;H660,※編集不可※選択項目!U:V,2,FALSE)</f>
        <v>#N/A</v>
      </c>
      <c r="AG660" s="28" t="str">
        <f t="shared" si="148"/>
        <v/>
      </c>
      <c r="AH660" s="29" t="str">
        <f t="shared" si="141"/>
        <v/>
      </c>
      <c r="AI660" s="197"/>
      <c r="AJ660" s="197"/>
      <c r="AK660" s="198"/>
      <c r="AL660" s="152">
        <f t="shared" si="149"/>
        <v>0</v>
      </c>
      <c r="AM660" s="152">
        <f t="shared" si="150"/>
        <v>0</v>
      </c>
      <c r="AN660" s="152">
        <f t="shared" si="143"/>
        <v>0</v>
      </c>
      <c r="AO660" s="152" t="str">
        <f t="shared" si="151"/>
        <v/>
      </c>
      <c r="AP660" s="209">
        <f t="shared" si="152"/>
        <v>0</v>
      </c>
      <c r="AQ660" s="209">
        <f t="shared" si="153"/>
        <v>0</v>
      </c>
    </row>
    <row r="661" spans="1:43" s="29" customFormat="1" ht="25" customHeight="1">
      <c r="A661" s="201">
        <f t="shared" si="144"/>
        <v>650</v>
      </c>
      <c r="B661" s="49" t="str">
        <f t="shared" si="142"/>
        <v/>
      </c>
      <c r="C661" s="201"/>
      <c r="D661" s="45" t="str">
        <f t="shared" si="145"/>
        <v/>
      </c>
      <c r="E661" s="45" t="str">
        <f t="shared" si="146"/>
        <v/>
      </c>
      <c r="F661" s="195"/>
      <c r="G661" s="202"/>
      <c r="H661" s="195"/>
      <c r="I661" s="45" t="str">
        <f>IF(OR(G661="",H661="",U661=""),"",IFERROR(VLOOKUP(G661&amp;H661&amp;U661,※編集不可※選択項目!$K$3:$P$51,5,FALSE),"該当なし"))</f>
        <v/>
      </c>
      <c r="J661" s="203"/>
      <c r="K661" s="195"/>
      <c r="L661" s="45" t="str">
        <f t="shared" si="154"/>
        <v/>
      </c>
      <c r="M661" s="195"/>
      <c r="N661" s="195"/>
      <c r="O661" s="45"/>
      <c r="P661" s="45"/>
      <c r="Q661" s="45"/>
      <c r="R661" s="45"/>
      <c r="S661" s="46" t="str">
        <f t="shared" si="147"/>
        <v/>
      </c>
      <c r="T661" s="204"/>
      <c r="U661" s="205"/>
      <c r="V661" s="206"/>
      <c r="W661" s="205"/>
      <c r="X661" s="206"/>
      <c r="Y661" s="195"/>
      <c r="Z661" s="207"/>
      <c r="AA661" s="203"/>
      <c r="AB661" s="208"/>
      <c r="AC661" s="70"/>
      <c r="AD661" s="28" t="e">
        <f>INDEX(※編集不可※選択項目!$P$3:$P$51,MATCH(入力例!G661&amp;入力例!H661&amp;入力例!I661,※編集不可※選択項目!$Q$3:$Q$51,0))</f>
        <v>#N/A</v>
      </c>
      <c r="AE661" s="28" t="str">
        <f>IF(I661&lt;&gt;"該当なし","",
IF(G661&amp;H661=※編集不可※選択項目!$J$3,VLOOKUP(入力例!U661,※編集不可※選択項目!$N$2:$P$13,3,TRUE),
IF(G661&amp;H661=※編集不可※選択項目!$J$15,VLOOKUP(入力例!U661,※編集不可※選択項目!$N$14:$P$25,3,TRUE),
IF(G661&amp;H661=※編集不可※選択項目!$J$27,VLOOKUP(入力例!U661,※編集不可※選択項目!$N$26:$P$41,3,TRUE),
IF(G661&amp;H661=※編集不可※選択項目!$J$43,VLOOKUP(入力例!U661,※編集不可※選択項目!$N$42:$P$46,3,TRUE),
IF(G661&amp;H661=※編集不可※選択項目!$J$48,VLOOKUP(入力例!U661,※編集不可※選択項目!$N$48:$P$51,3,TRUE),""))))))</f>
        <v/>
      </c>
      <c r="AF661" s="29" t="e">
        <f>VLOOKUP(Y661&amp;G661&amp;H661,※編集不可※選択項目!U:V,2,FALSE)</f>
        <v>#N/A</v>
      </c>
      <c r="AG661" s="28" t="str">
        <f t="shared" si="148"/>
        <v/>
      </c>
      <c r="AH661" s="29" t="str">
        <f t="shared" si="141"/>
        <v/>
      </c>
      <c r="AI661" s="197"/>
      <c r="AJ661" s="197"/>
      <c r="AK661" s="198"/>
      <c r="AL661" s="152">
        <f t="shared" si="149"/>
        <v>0</v>
      </c>
      <c r="AM661" s="152">
        <f t="shared" si="150"/>
        <v>0</v>
      </c>
      <c r="AN661" s="152">
        <f t="shared" si="143"/>
        <v>0</v>
      </c>
      <c r="AO661" s="152" t="str">
        <f t="shared" si="151"/>
        <v/>
      </c>
      <c r="AP661" s="209">
        <f t="shared" si="152"/>
        <v>0</v>
      </c>
      <c r="AQ661" s="209">
        <f t="shared" si="153"/>
        <v>0</v>
      </c>
    </row>
    <row r="662" spans="1:43" s="29" customFormat="1" ht="25" customHeight="1">
      <c r="A662" s="201">
        <f t="shared" si="144"/>
        <v>651</v>
      </c>
      <c r="B662" s="49" t="str">
        <f t="shared" si="142"/>
        <v/>
      </c>
      <c r="C662" s="201"/>
      <c r="D662" s="45" t="str">
        <f t="shared" si="145"/>
        <v/>
      </c>
      <c r="E662" s="45" t="str">
        <f t="shared" si="146"/>
        <v/>
      </c>
      <c r="F662" s="195"/>
      <c r="G662" s="202"/>
      <c r="H662" s="195"/>
      <c r="I662" s="45" t="str">
        <f>IF(OR(G662="",H662="",U662=""),"",IFERROR(VLOOKUP(G662&amp;H662&amp;U662,※編集不可※選択項目!$K$3:$P$51,5,FALSE),"該当なし"))</f>
        <v/>
      </c>
      <c r="J662" s="203"/>
      <c r="K662" s="195"/>
      <c r="L662" s="45" t="str">
        <f t="shared" si="154"/>
        <v/>
      </c>
      <c r="M662" s="195"/>
      <c r="N662" s="195"/>
      <c r="O662" s="45"/>
      <c r="P662" s="45"/>
      <c r="Q662" s="45"/>
      <c r="R662" s="45"/>
      <c r="S662" s="46" t="str">
        <f t="shared" si="147"/>
        <v/>
      </c>
      <c r="T662" s="204"/>
      <c r="U662" s="205"/>
      <c r="V662" s="206"/>
      <c r="W662" s="205"/>
      <c r="X662" s="206"/>
      <c r="Y662" s="195"/>
      <c r="Z662" s="207"/>
      <c r="AA662" s="203"/>
      <c r="AB662" s="208"/>
      <c r="AC662" s="70"/>
      <c r="AD662" s="28" t="e">
        <f>INDEX(※編集不可※選択項目!$P$3:$P$51,MATCH(入力例!G662&amp;入力例!H662&amp;入力例!I662,※編集不可※選択項目!$Q$3:$Q$51,0))</f>
        <v>#N/A</v>
      </c>
      <c r="AE662" s="28" t="str">
        <f>IF(I662&lt;&gt;"該当なし","",
IF(G662&amp;H662=※編集不可※選択項目!$J$3,VLOOKUP(入力例!U662,※編集不可※選択項目!$N$2:$P$13,3,TRUE),
IF(G662&amp;H662=※編集不可※選択項目!$J$15,VLOOKUP(入力例!U662,※編集不可※選択項目!$N$14:$P$25,3,TRUE),
IF(G662&amp;H662=※編集不可※選択項目!$J$27,VLOOKUP(入力例!U662,※編集不可※選択項目!$N$26:$P$41,3,TRUE),
IF(G662&amp;H662=※編集不可※選択項目!$J$43,VLOOKUP(入力例!U662,※編集不可※選択項目!$N$42:$P$46,3,TRUE),
IF(G662&amp;H662=※編集不可※選択項目!$J$48,VLOOKUP(入力例!U662,※編集不可※選択項目!$N$48:$P$51,3,TRUE),""))))))</f>
        <v/>
      </c>
      <c r="AF662" s="29" t="e">
        <f>VLOOKUP(Y662&amp;G662&amp;H662,※編集不可※選択項目!U:V,2,FALSE)</f>
        <v>#N/A</v>
      </c>
      <c r="AG662" s="28" t="str">
        <f t="shared" si="148"/>
        <v/>
      </c>
      <c r="AH662" s="29" t="str">
        <f t="shared" si="141"/>
        <v/>
      </c>
      <c r="AI662" s="197"/>
      <c r="AJ662" s="197"/>
      <c r="AK662" s="198"/>
      <c r="AL662" s="152">
        <f t="shared" si="149"/>
        <v>0</v>
      </c>
      <c r="AM662" s="152">
        <f t="shared" si="150"/>
        <v>0</v>
      </c>
      <c r="AN662" s="152">
        <f t="shared" si="143"/>
        <v>0</v>
      </c>
      <c r="AO662" s="152" t="str">
        <f t="shared" si="151"/>
        <v/>
      </c>
      <c r="AP662" s="209">
        <f t="shared" si="152"/>
        <v>0</v>
      </c>
      <c r="AQ662" s="209">
        <f t="shared" si="153"/>
        <v>0</v>
      </c>
    </row>
    <row r="663" spans="1:43" s="29" customFormat="1" ht="25" customHeight="1">
      <c r="A663" s="201">
        <f t="shared" si="144"/>
        <v>652</v>
      </c>
      <c r="B663" s="49" t="str">
        <f t="shared" si="142"/>
        <v/>
      </c>
      <c r="C663" s="201"/>
      <c r="D663" s="45" t="str">
        <f t="shared" si="145"/>
        <v/>
      </c>
      <c r="E663" s="45" t="str">
        <f t="shared" si="146"/>
        <v/>
      </c>
      <c r="F663" s="195"/>
      <c r="G663" s="202"/>
      <c r="H663" s="195"/>
      <c r="I663" s="45" t="str">
        <f>IF(OR(G663="",H663="",U663=""),"",IFERROR(VLOOKUP(G663&amp;H663&amp;U663,※編集不可※選択項目!$K$3:$P$51,5,FALSE),"該当なし"))</f>
        <v/>
      </c>
      <c r="J663" s="203"/>
      <c r="K663" s="195"/>
      <c r="L663" s="45" t="str">
        <f t="shared" si="154"/>
        <v/>
      </c>
      <c r="M663" s="195"/>
      <c r="N663" s="195"/>
      <c r="O663" s="45"/>
      <c r="P663" s="45"/>
      <c r="Q663" s="45"/>
      <c r="R663" s="45"/>
      <c r="S663" s="46" t="str">
        <f t="shared" si="147"/>
        <v/>
      </c>
      <c r="T663" s="204"/>
      <c r="U663" s="205"/>
      <c r="V663" s="206"/>
      <c r="W663" s="205"/>
      <c r="X663" s="206"/>
      <c r="Y663" s="195"/>
      <c r="Z663" s="207"/>
      <c r="AA663" s="203"/>
      <c r="AB663" s="208"/>
      <c r="AC663" s="70"/>
      <c r="AD663" s="28" t="e">
        <f>INDEX(※編集不可※選択項目!$P$3:$P$51,MATCH(入力例!G663&amp;入力例!H663&amp;入力例!I663,※編集不可※選択項目!$Q$3:$Q$51,0))</f>
        <v>#N/A</v>
      </c>
      <c r="AE663" s="28" t="str">
        <f>IF(I663&lt;&gt;"該当なし","",
IF(G663&amp;H663=※編集不可※選択項目!$J$3,VLOOKUP(入力例!U663,※編集不可※選択項目!$N$2:$P$13,3,TRUE),
IF(G663&amp;H663=※編集不可※選択項目!$J$15,VLOOKUP(入力例!U663,※編集不可※選択項目!$N$14:$P$25,3,TRUE),
IF(G663&amp;H663=※編集不可※選択項目!$J$27,VLOOKUP(入力例!U663,※編集不可※選択項目!$N$26:$P$41,3,TRUE),
IF(G663&amp;H663=※編集不可※選択項目!$J$43,VLOOKUP(入力例!U663,※編集不可※選択項目!$N$42:$P$46,3,TRUE),
IF(G663&amp;H663=※編集不可※選択項目!$J$48,VLOOKUP(入力例!U663,※編集不可※選択項目!$N$48:$P$51,3,TRUE),""))))))</f>
        <v/>
      </c>
      <c r="AF663" s="29" t="e">
        <f>VLOOKUP(Y663&amp;G663&amp;H663,※編集不可※選択項目!U:V,2,FALSE)</f>
        <v>#N/A</v>
      </c>
      <c r="AG663" s="28" t="str">
        <f t="shared" si="148"/>
        <v/>
      </c>
      <c r="AH663" s="29" t="str">
        <f t="shared" si="141"/>
        <v/>
      </c>
      <c r="AI663" s="197"/>
      <c r="AJ663" s="197"/>
      <c r="AK663" s="198"/>
      <c r="AL663" s="152">
        <f t="shared" si="149"/>
        <v>0</v>
      </c>
      <c r="AM663" s="152">
        <f t="shared" si="150"/>
        <v>0</v>
      </c>
      <c r="AN663" s="152">
        <f t="shared" si="143"/>
        <v>0</v>
      </c>
      <c r="AO663" s="152" t="str">
        <f t="shared" si="151"/>
        <v/>
      </c>
      <c r="AP663" s="209">
        <f t="shared" si="152"/>
        <v>0</v>
      </c>
      <c r="AQ663" s="209">
        <f t="shared" si="153"/>
        <v>0</v>
      </c>
    </row>
    <row r="664" spans="1:43" s="29" customFormat="1" ht="25" customHeight="1">
      <c r="A664" s="201">
        <f t="shared" si="144"/>
        <v>653</v>
      </c>
      <c r="B664" s="49" t="str">
        <f t="shared" si="142"/>
        <v/>
      </c>
      <c r="C664" s="201"/>
      <c r="D664" s="45" t="str">
        <f t="shared" si="145"/>
        <v/>
      </c>
      <c r="E664" s="45" t="str">
        <f t="shared" si="146"/>
        <v/>
      </c>
      <c r="F664" s="195"/>
      <c r="G664" s="202"/>
      <c r="H664" s="195"/>
      <c r="I664" s="45" t="str">
        <f>IF(OR(G664="",H664="",U664=""),"",IFERROR(VLOOKUP(G664&amp;H664&amp;U664,※編集不可※選択項目!$K$3:$P$51,5,FALSE),"該当なし"))</f>
        <v/>
      </c>
      <c r="J664" s="203"/>
      <c r="K664" s="195"/>
      <c r="L664" s="45" t="str">
        <f t="shared" si="154"/>
        <v/>
      </c>
      <c r="M664" s="195"/>
      <c r="N664" s="195"/>
      <c r="O664" s="45"/>
      <c r="P664" s="45"/>
      <c r="Q664" s="45"/>
      <c r="R664" s="45"/>
      <c r="S664" s="46" t="str">
        <f t="shared" si="147"/>
        <v/>
      </c>
      <c r="T664" s="204"/>
      <c r="U664" s="205"/>
      <c r="V664" s="206"/>
      <c r="W664" s="205"/>
      <c r="X664" s="206"/>
      <c r="Y664" s="195"/>
      <c r="Z664" s="207"/>
      <c r="AA664" s="203"/>
      <c r="AB664" s="208"/>
      <c r="AC664" s="70"/>
      <c r="AD664" s="28" t="e">
        <f>INDEX(※編集不可※選択項目!$P$3:$P$51,MATCH(入力例!G664&amp;入力例!H664&amp;入力例!I664,※編集不可※選択項目!$Q$3:$Q$51,0))</f>
        <v>#N/A</v>
      </c>
      <c r="AE664" s="28" t="str">
        <f>IF(I664&lt;&gt;"該当なし","",
IF(G664&amp;H664=※編集不可※選択項目!$J$3,VLOOKUP(入力例!U664,※編集不可※選択項目!$N$2:$P$13,3,TRUE),
IF(G664&amp;H664=※編集不可※選択項目!$J$15,VLOOKUP(入力例!U664,※編集不可※選択項目!$N$14:$P$25,3,TRUE),
IF(G664&amp;H664=※編集不可※選択項目!$J$27,VLOOKUP(入力例!U664,※編集不可※選択項目!$N$26:$P$41,3,TRUE),
IF(G664&amp;H664=※編集不可※選択項目!$J$43,VLOOKUP(入力例!U664,※編集不可※選択項目!$N$42:$P$46,3,TRUE),
IF(G664&amp;H664=※編集不可※選択項目!$J$48,VLOOKUP(入力例!U664,※編集不可※選択項目!$N$48:$P$51,3,TRUE),""))))))</f>
        <v/>
      </c>
      <c r="AF664" s="29" t="e">
        <f>VLOOKUP(Y664&amp;G664&amp;H664,※編集不可※選択項目!U:V,2,FALSE)</f>
        <v>#N/A</v>
      </c>
      <c r="AG664" s="28" t="str">
        <f t="shared" si="148"/>
        <v/>
      </c>
      <c r="AH664" s="29" t="str">
        <f t="shared" si="141"/>
        <v/>
      </c>
      <c r="AI664" s="197"/>
      <c r="AJ664" s="197"/>
      <c r="AK664" s="198"/>
      <c r="AL664" s="152">
        <f t="shared" si="149"/>
        <v>0</v>
      </c>
      <c r="AM664" s="152">
        <f t="shared" si="150"/>
        <v>0</v>
      </c>
      <c r="AN664" s="152">
        <f t="shared" si="143"/>
        <v>0</v>
      </c>
      <c r="AO664" s="152" t="str">
        <f t="shared" si="151"/>
        <v/>
      </c>
      <c r="AP664" s="209">
        <f t="shared" si="152"/>
        <v>0</v>
      </c>
      <c r="AQ664" s="209">
        <f t="shared" si="153"/>
        <v>0</v>
      </c>
    </row>
    <row r="665" spans="1:43" s="29" customFormat="1" ht="25" customHeight="1">
      <c r="A665" s="201">
        <f t="shared" si="144"/>
        <v>654</v>
      </c>
      <c r="B665" s="49" t="str">
        <f t="shared" si="142"/>
        <v/>
      </c>
      <c r="C665" s="201"/>
      <c r="D665" s="45" t="str">
        <f t="shared" si="145"/>
        <v/>
      </c>
      <c r="E665" s="45" t="str">
        <f t="shared" si="146"/>
        <v/>
      </c>
      <c r="F665" s="195"/>
      <c r="G665" s="202"/>
      <c r="H665" s="195"/>
      <c r="I665" s="45" t="str">
        <f>IF(OR(G665="",H665="",U665=""),"",IFERROR(VLOOKUP(G665&amp;H665&amp;U665,※編集不可※選択項目!$K$3:$P$51,5,FALSE),"該当なし"))</f>
        <v/>
      </c>
      <c r="J665" s="203"/>
      <c r="K665" s="195"/>
      <c r="L665" s="45" t="str">
        <f t="shared" si="154"/>
        <v/>
      </c>
      <c r="M665" s="195"/>
      <c r="N665" s="195"/>
      <c r="O665" s="45"/>
      <c r="P665" s="45"/>
      <c r="Q665" s="45"/>
      <c r="R665" s="45"/>
      <c r="S665" s="46" t="str">
        <f t="shared" si="147"/>
        <v/>
      </c>
      <c r="T665" s="204"/>
      <c r="U665" s="205"/>
      <c r="V665" s="206"/>
      <c r="W665" s="205"/>
      <c r="X665" s="206"/>
      <c r="Y665" s="195"/>
      <c r="Z665" s="207"/>
      <c r="AA665" s="203"/>
      <c r="AB665" s="208"/>
      <c r="AC665" s="70"/>
      <c r="AD665" s="28" t="e">
        <f>INDEX(※編集不可※選択項目!$P$3:$P$51,MATCH(入力例!G665&amp;入力例!H665&amp;入力例!I665,※編集不可※選択項目!$Q$3:$Q$51,0))</f>
        <v>#N/A</v>
      </c>
      <c r="AE665" s="28" t="str">
        <f>IF(I665&lt;&gt;"該当なし","",
IF(G665&amp;H665=※編集不可※選択項目!$J$3,VLOOKUP(入力例!U665,※編集不可※選択項目!$N$2:$P$13,3,TRUE),
IF(G665&amp;H665=※編集不可※選択項目!$J$15,VLOOKUP(入力例!U665,※編集不可※選択項目!$N$14:$P$25,3,TRUE),
IF(G665&amp;H665=※編集不可※選択項目!$J$27,VLOOKUP(入力例!U665,※編集不可※選択項目!$N$26:$P$41,3,TRUE),
IF(G665&amp;H665=※編集不可※選択項目!$J$43,VLOOKUP(入力例!U665,※編集不可※選択項目!$N$42:$P$46,3,TRUE),
IF(G665&amp;H665=※編集不可※選択項目!$J$48,VLOOKUP(入力例!U665,※編集不可※選択項目!$N$48:$P$51,3,TRUE),""))))))</f>
        <v/>
      </c>
      <c r="AF665" s="29" t="e">
        <f>VLOOKUP(Y665&amp;G665&amp;H665,※編集不可※選択項目!U:V,2,FALSE)</f>
        <v>#N/A</v>
      </c>
      <c r="AG665" s="28" t="str">
        <f t="shared" si="148"/>
        <v/>
      </c>
      <c r="AH665" s="29" t="str">
        <f t="shared" si="141"/>
        <v/>
      </c>
      <c r="AI665" s="197"/>
      <c r="AJ665" s="197"/>
      <c r="AK665" s="198"/>
      <c r="AL665" s="152">
        <f t="shared" si="149"/>
        <v>0</v>
      </c>
      <c r="AM665" s="152">
        <f t="shared" si="150"/>
        <v>0</v>
      </c>
      <c r="AN665" s="152">
        <f t="shared" si="143"/>
        <v>0</v>
      </c>
      <c r="AO665" s="152" t="str">
        <f t="shared" si="151"/>
        <v/>
      </c>
      <c r="AP665" s="209">
        <f t="shared" si="152"/>
        <v>0</v>
      </c>
      <c r="AQ665" s="209">
        <f t="shared" si="153"/>
        <v>0</v>
      </c>
    </row>
    <row r="666" spans="1:43" s="29" customFormat="1" ht="25" customHeight="1">
      <c r="A666" s="201">
        <f t="shared" si="144"/>
        <v>655</v>
      </c>
      <c r="B666" s="49" t="str">
        <f t="shared" si="142"/>
        <v/>
      </c>
      <c r="C666" s="201"/>
      <c r="D666" s="45" t="str">
        <f t="shared" si="145"/>
        <v/>
      </c>
      <c r="E666" s="45" t="str">
        <f t="shared" si="146"/>
        <v/>
      </c>
      <c r="F666" s="195"/>
      <c r="G666" s="202"/>
      <c r="H666" s="195"/>
      <c r="I666" s="45" t="str">
        <f>IF(OR(G666="",H666="",U666=""),"",IFERROR(VLOOKUP(G666&amp;H666&amp;U666,※編集不可※選択項目!$K$3:$P$51,5,FALSE),"該当なし"))</f>
        <v/>
      </c>
      <c r="J666" s="203"/>
      <c r="K666" s="195"/>
      <c r="L666" s="45" t="str">
        <f t="shared" si="154"/>
        <v/>
      </c>
      <c r="M666" s="195"/>
      <c r="N666" s="195"/>
      <c r="O666" s="45"/>
      <c r="P666" s="45"/>
      <c r="Q666" s="45"/>
      <c r="R666" s="45"/>
      <c r="S666" s="46" t="str">
        <f t="shared" si="147"/>
        <v/>
      </c>
      <c r="T666" s="204"/>
      <c r="U666" s="205"/>
      <c r="V666" s="206"/>
      <c r="W666" s="205"/>
      <c r="X666" s="206"/>
      <c r="Y666" s="195"/>
      <c r="Z666" s="207"/>
      <c r="AA666" s="203"/>
      <c r="AB666" s="208"/>
      <c r="AC666" s="70"/>
      <c r="AD666" s="28" t="e">
        <f>INDEX(※編集不可※選択項目!$P$3:$P$51,MATCH(入力例!G666&amp;入力例!H666&amp;入力例!I666,※編集不可※選択項目!$Q$3:$Q$51,0))</f>
        <v>#N/A</v>
      </c>
      <c r="AE666" s="28" t="str">
        <f>IF(I666&lt;&gt;"該当なし","",
IF(G666&amp;H666=※編集不可※選択項目!$J$3,VLOOKUP(入力例!U666,※編集不可※選択項目!$N$2:$P$13,3,TRUE),
IF(G666&amp;H666=※編集不可※選択項目!$J$15,VLOOKUP(入力例!U666,※編集不可※選択項目!$N$14:$P$25,3,TRUE),
IF(G666&amp;H666=※編集不可※選択項目!$J$27,VLOOKUP(入力例!U666,※編集不可※選択項目!$N$26:$P$41,3,TRUE),
IF(G666&amp;H666=※編集不可※選択項目!$J$43,VLOOKUP(入力例!U666,※編集不可※選択項目!$N$42:$P$46,3,TRUE),
IF(G666&amp;H666=※編集不可※選択項目!$J$48,VLOOKUP(入力例!U666,※編集不可※選択項目!$N$48:$P$51,3,TRUE),""))))))</f>
        <v/>
      </c>
      <c r="AF666" s="29" t="e">
        <f>VLOOKUP(Y666&amp;G666&amp;H666,※編集不可※選択項目!U:V,2,FALSE)</f>
        <v>#N/A</v>
      </c>
      <c r="AG666" s="28" t="str">
        <f t="shared" si="148"/>
        <v/>
      </c>
      <c r="AH666" s="29" t="str">
        <f t="shared" si="141"/>
        <v/>
      </c>
      <c r="AI666" s="197"/>
      <c r="AJ666" s="197"/>
      <c r="AK666" s="198"/>
      <c r="AL666" s="152">
        <f t="shared" si="149"/>
        <v>0</v>
      </c>
      <c r="AM666" s="152">
        <f t="shared" si="150"/>
        <v>0</v>
      </c>
      <c r="AN666" s="152">
        <f t="shared" si="143"/>
        <v>0</v>
      </c>
      <c r="AO666" s="152" t="str">
        <f t="shared" si="151"/>
        <v/>
      </c>
      <c r="AP666" s="209">
        <f t="shared" si="152"/>
        <v>0</v>
      </c>
      <c r="AQ666" s="209">
        <f t="shared" si="153"/>
        <v>0</v>
      </c>
    </row>
    <row r="667" spans="1:43" s="29" customFormat="1" ht="25" customHeight="1">
      <c r="A667" s="201">
        <f t="shared" si="144"/>
        <v>656</v>
      </c>
      <c r="B667" s="49" t="str">
        <f t="shared" si="142"/>
        <v/>
      </c>
      <c r="C667" s="201"/>
      <c r="D667" s="45" t="str">
        <f t="shared" si="145"/>
        <v/>
      </c>
      <c r="E667" s="45" t="str">
        <f t="shared" si="146"/>
        <v/>
      </c>
      <c r="F667" s="195"/>
      <c r="G667" s="202"/>
      <c r="H667" s="195"/>
      <c r="I667" s="45" t="str">
        <f>IF(OR(G667="",H667="",U667=""),"",IFERROR(VLOOKUP(G667&amp;H667&amp;U667,※編集不可※選択項目!$K$3:$P$51,5,FALSE),"該当なし"))</f>
        <v/>
      </c>
      <c r="J667" s="203"/>
      <c r="K667" s="195"/>
      <c r="L667" s="45" t="str">
        <f t="shared" si="154"/>
        <v/>
      </c>
      <c r="M667" s="195"/>
      <c r="N667" s="195"/>
      <c r="O667" s="45"/>
      <c r="P667" s="45"/>
      <c r="Q667" s="45"/>
      <c r="R667" s="45"/>
      <c r="S667" s="46" t="str">
        <f t="shared" si="147"/>
        <v/>
      </c>
      <c r="T667" s="204"/>
      <c r="U667" s="205"/>
      <c r="V667" s="206"/>
      <c r="W667" s="205"/>
      <c r="X667" s="206"/>
      <c r="Y667" s="195"/>
      <c r="Z667" s="207"/>
      <c r="AA667" s="203"/>
      <c r="AB667" s="208"/>
      <c r="AC667" s="70"/>
      <c r="AD667" s="28" t="e">
        <f>INDEX(※編集不可※選択項目!$P$3:$P$51,MATCH(入力例!G667&amp;入力例!H667&amp;入力例!I667,※編集不可※選択項目!$Q$3:$Q$51,0))</f>
        <v>#N/A</v>
      </c>
      <c r="AE667" s="28" t="str">
        <f>IF(I667&lt;&gt;"該当なし","",
IF(G667&amp;H667=※編集不可※選択項目!$J$3,VLOOKUP(入力例!U667,※編集不可※選択項目!$N$2:$P$13,3,TRUE),
IF(G667&amp;H667=※編集不可※選択項目!$J$15,VLOOKUP(入力例!U667,※編集不可※選択項目!$N$14:$P$25,3,TRUE),
IF(G667&amp;H667=※編集不可※選択項目!$J$27,VLOOKUP(入力例!U667,※編集不可※選択項目!$N$26:$P$41,3,TRUE),
IF(G667&amp;H667=※編集不可※選択項目!$J$43,VLOOKUP(入力例!U667,※編集不可※選択項目!$N$42:$P$46,3,TRUE),
IF(G667&amp;H667=※編集不可※選択項目!$J$48,VLOOKUP(入力例!U667,※編集不可※選択項目!$N$48:$P$51,3,TRUE),""))))))</f>
        <v/>
      </c>
      <c r="AF667" s="29" t="e">
        <f>VLOOKUP(Y667&amp;G667&amp;H667,※編集不可※選択項目!U:V,2,FALSE)</f>
        <v>#N/A</v>
      </c>
      <c r="AG667" s="28" t="str">
        <f t="shared" si="148"/>
        <v/>
      </c>
      <c r="AH667" s="29" t="str">
        <f t="shared" si="141"/>
        <v/>
      </c>
      <c r="AI667" s="197"/>
      <c r="AJ667" s="197"/>
      <c r="AK667" s="198"/>
      <c r="AL667" s="152">
        <f t="shared" si="149"/>
        <v>0</v>
      </c>
      <c r="AM667" s="152">
        <f t="shared" si="150"/>
        <v>0</v>
      </c>
      <c r="AN667" s="152">
        <f t="shared" si="143"/>
        <v>0</v>
      </c>
      <c r="AO667" s="152" t="str">
        <f t="shared" si="151"/>
        <v/>
      </c>
      <c r="AP667" s="209">
        <f t="shared" si="152"/>
        <v>0</v>
      </c>
      <c r="AQ667" s="209">
        <f t="shared" si="153"/>
        <v>0</v>
      </c>
    </row>
    <row r="668" spans="1:43" s="29" customFormat="1" ht="25" customHeight="1">
      <c r="A668" s="201">
        <f t="shared" si="144"/>
        <v>657</v>
      </c>
      <c r="B668" s="49" t="str">
        <f t="shared" si="142"/>
        <v/>
      </c>
      <c r="C668" s="201"/>
      <c r="D668" s="45" t="str">
        <f t="shared" si="145"/>
        <v/>
      </c>
      <c r="E668" s="45" t="str">
        <f t="shared" si="146"/>
        <v/>
      </c>
      <c r="F668" s="195"/>
      <c r="G668" s="202"/>
      <c r="H668" s="195"/>
      <c r="I668" s="45" t="str">
        <f>IF(OR(G668="",H668="",U668=""),"",IFERROR(VLOOKUP(G668&amp;H668&amp;U668,※編集不可※選択項目!$K$3:$P$51,5,FALSE),"該当なし"))</f>
        <v/>
      </c>
      <c r="J668" s="203"/>
      <c r="K668" s="195"/>
      <c r="L668" s="45" t="str">
        <f t="shared" si="154"/>
        <v/>
      </c>
      <c r="M668" s="195"/>
      <c r="N668" s="195"/>
      <c r="O668" s="45"/>
      <c r="P668" s="45"/>
      <c r="Q668" s="45"/>
      <c r="R668" s="45"/>
      <c r="S668" s="46" t="str">
        <f t="shared" si="147"/>
        <v/>
      </c>
      <c r="T668" s="204"/>
      <c r="U668" s="205"/>
      <c r="V668" s="206"/>
      <c r="W668" s="205"/>
      <c r="X668" s="206"/>
      <c r="Y668" s="195"/>
      <c r="Z668" s="207"/>
      <c r="AA668" s="203"/>
      <c r="AB668" s="208"/>
      <c r="AC668" s="70"/>
      <c r="AD668" s="28" t="e">
        <f>INDEX(※編集不可※選択項目!$P$3:$P$51,MATCH(入力例!G668&amp;入力例!H668&amp;入力例!I668,※編集不可※選択項目!$Q$3:$Q$51,0))</f>
        <v>#N/A</v>
      </c>
      <c r="AE668" s="28" t="str">
        <f>IF(I668&lt;&gt;"該当なし","",
IF(G668&amp;H668=※編集不可※選択項目!$J$3,VLOOKUP(入力例!U668,※編集不可※選択項目!$N$2:$P$13,3,TRUE),
IF(G668&amp;H668=※編集不可※選択項目!$J$15,VLOOKUP(入力例!U668,※編集不可※選択項目!$N$14:$P$25,3,TRUE),
IF(G668&amp;H668=※編集不可※選択項目!$J$27,VLOOKUP(入力例!U668,※編集不可※選択項目!$N$26:$P$41,3,TRUE),
IF(G668&amp;H668=※編集不可※選択項目!$J$43,VLOOKUP(入力例!U668,※編集不可※選択項目!$N$42:$P$46,3,TRUE),
IF(G668&amp;H668=※編集不可※選択項目!$J$48,VLOOKUP(入力例!U668,※編集不可※選択項目!$N$48:$P$51,3,TRUE),""))))))</f>
        <v/>
      </c>
      <c r="AF668" s="29" t="e">
        <f>VLOOKUP(Y668&amp;G668&amp;H668,※編集不可※選択項目!U:V,2,FALSE)</f>
        <v>#N/A</v>
      </c>
      <c r="AG668" s="28" t="str">
        <f t="shared" si="148"/>
        <v/>
      </c>
      <c r="AH668" s="29" t="str">
        <f t="shared" si="141"/>
        <v/>
      </c>
      <c r="AI668" s="197"/>
      <c r="AJ668" s="197"/>
      <c r="AK668" s="198"/>
      <c r="AL668" s="152">
        <f t="shared" si="149"/>
        <v>0</v>
      </c>
      <c r="AM668" s="152">
        <f t="shared" si="150"/>
        <v>0</v>
      </c>
      <c r="AN668" s="152">
        <f t="shared" si="143"/>
        <v>0</v>
      </c>
      <c r="AO668" s="152" t="str">
        <f t="shared" si="151"/>
        <v/>
      </c>
      <c r="AP668" s="209">
        <f t="shared" si="152"/>
        <v>0</v>
      </c>
      <c r="AQ668" s="209">
        <f t="shared" si="153"/>
        <v>0</v>
      </c>
    </row>
    <row r="669" spans="1:43" s="29" customFormat="1" ht="25" customHeight="1">
      <c r="A669" s="201">
        <f t="shared" si="144"/>
        <v>658</v>
      </c>
      <c r="B669" s="49" t="str">
        <f t="shared" si="142"/>
        <v/>
      </c>
      <c r="C669" s="201"/>
      <c r="D669" s="45" t="str">
        <f t="shared" si="145"/>
        <v/>
      </c>
      <c r="E669" s="45" t="str">
        <f t="shared" si="146"/>
        <v/>
      </c>
      <c r="F669" s="195"/>
      <c r="G669" s="202"/>
      <c r="H669" s="195"/>
      <c r="I669" s="45" t="str">
        <f>IF(OR(G669="",H669="",U669=""),"",IFERROR(VLOOKUP(G669&amp;H669&amp;U669,※編集不可※選択項目!$K$3:$P$51,5,FALSE),"該当なし"))</f>
        <v/>
      </c>
      <c r="J669" s="203"/>
      <c r="K669" s="195"/>
      <c r="L669" s="45" t="str">
        <f t="shared" si="154"/>
        <v/>
      </c>
      <c r="M669" s="195"/>
      <c r="N669" s="195"/>
      <c r="O669" s="45"/>
      <c r="P669" s="45"/>
      <c r="Q669" s="45"/>
      <c r="R669" s="45"/>
      <c r="S669" s="46" t="str">
        <f t="shared" si="147"/>
        <v/>
      </c>
      <c r="T669" s="204"/>
      <c r="U669" s="205"/>
      <c r="V669" s="206"/>
      <c r="W669" s="205"/>
      <c r="X669" s="206"/>
      <c r="Y669" s="195"/>
      <c r="Z669" s="207"/>
      <c r="AA669" s="203"/>
      <c r="AB669" s="208"/>
      <c r="AC669" s="70"/>
      <c r="AD669" s="28" t="e">
        <f>INDEX(※編集不可※選択項目!$P$3:$P$51,MATCH(入力例!G669&amp;入力例!H669&amp;入力例!I669,※編集不可※選択項目!$Q$3:$Q$51,0))</f>
        <v>#N/A</v>
      </c>
      <c r="AE669" s="28" t="str">
        <f>IF(I669&lt;&gt;"該当なし","",
IF(G669&amp;H669=※編集不可※選択項目!$J$3,VLOOKUP(入力例!U669,※編集不可※選択項目!$N$2:$P$13,3,TRUE),
IF(G669&amp;H669=※編集不可※選択項目!$J$15,VLOOKUP(入力例!U669,※編集不可※選択項目!$N$14:$P$25,3,TRUE),
IF(G669&amp;H669=※編集不可※選択項目!$J$27,VLOOKUP(入力例!U669,※編集不可※選択項目!$N$26:$P$41,3,TRUE),
IF(G669&amp;H669=※編集不可※選択項目!$J$43,VLOOKUP(入力例!U669,※編集不可※選択項目!$N$42:$P$46,3,TRUE),
IF(G669&amp;H669=※編集不可※選択項目!$J$48,VLOOKUP(入力例!U669,※編集不可※選択項目!$N$48:$P$51,3,TRUE),""))))))</f>
        <v/>
      </c>
      <c r="AF669" s="29" t="e">
        <f>VLOOKUP(Y669&amp;G669&amp;H669,※編集不可※選択項目!U:V,2,FALSE)</f>
        <v>#N/A</v>
      </c>
      <c r="AG669" s="28" t="str">
        <f t="shared" si="148"/>
        <v/>
      </c>
      <c r="AH669" s="29" t="str">
        <f t="shared" si="141"/>
        <v/>
      </c>
      <c r="AI669" s="197"/>
      <c r="AJ669" s="197"/>
      <c r="AK669" s="198"/>
      <c r="AL669" s="152">
        <f t="shared" si="149"/>
        <v>0</v>
      </c>
      <c r="AM669" s="152">
        <f t="shared" si="150"/>
        <v>0</v>
      </c>
      <c r="AN669" s="152">
        <f t="shared" si="143"/>
        <v>0</v>
      </c>
      <c r="AO669" s="152" t="str">
        <f t="shared" si="151"/>
        <v/>
      </c>
      <c r="AP669" s="209">
        <f t="shared" si="152"/>
        <v>0</v>
      </c>
      <c r="AQ669" s="209">
        <f t="shared" si="153"/>
        <v>0</v>
      </c>
    </row>
    <row r="670" spans="1:43" s="29" customFormat="1" ht="25" customHeight="1">
      <c r="A670" s="201">
        <f t="shared" si="144"/>
        <v>659</v>
      </c>
      <c r="B670" s="49" t="str">
        <f t="shared" si="142"/>
        <v/>
      </c>
      <c r="C670" s="201"/>
      <c r="D670" s="45" t="str">
        <f t="shared" si="145"/>
        <v/>
      </c>
      <c r="E670" s="45" t="str">
        <f t="shared" si="146"/>
        <v/>
      </c>
      <c r="F670" s="195"/>
      <c r="G670" s="202"/>
      <c r="H670" s="195"/>
      <c r="I670" s="45" t="str">
        <f>IF(OR(G670="",H670="",U670=""),"",IFERROR(VLOOKUP(G670&amp;H670&amp;U670,※編集不可※選択項目!$K$3:$P$51,5,FALSE),"該当なし"))</f>
        <v/>
      </c>
      <c r="J670" s="203"/>
      <c r="K670" s="195"/>
      <c r="L670" s="45" t="str">
        <f t="shared" si="154"/>
        <v/>
      </c>
      <c r="M670" s="195"/>
      <c r="N670" s="195"/>
      <c r="O670" s="45"/>
      <c r="P670" s="45"/>
      <c r="Q670" s="45"/>
      <c r="R670" s="45"/>
      <c r="S670" s="46" t="str">
        <f t="shared" si="147"/>
        <v/>
      </c>
      <c r="T670" s="204"/>
      <c r="U670" s="205"/>
      <c r="V670" s="206"/>
      <c r="W670" s="205"/>
      <c r="X670" s="206"/>
      <c r="Y670" s="195"/>
      <c r="Z670" s="207"/>
      <c r="AA670" s="203"/>
      <c r="AB670" s="208"/>
      <c r="AC670" s="70"/>
      <c r="AD670" s="28" t="e">
        <f>INDEX(※編集不可※選択項目!$P$3:$P$51,MATCH(入力例!G670&amp;入力例!H670&amp;入力例!I670,※編集不可※選択項目!$Q$3:$Q$51,0))</f>
        <v>#N/A</v>
      </c>
      <c r="AE670" s="28" t="str">
        <f>IF(I670&lt;&gt;"該当なし","",
IF(G670&amp;H670=※編集不可※選択項目!$J$3,VLOOKUP(入力例!U670,※編集不可※選択項目!$N$2:$P$13,3,TRUE),
IF(G670&amp;H670=※編集不可※選択項目!$J$15,VLOOKUP(入力例!U670,※編集不可※選択項目!$N$14:$P$25,3,TRUE),
IF(G670&amp;H670=※編集不可※選択項目!$J$27,VLOOKUP(入力例!U670,※編集不可※選択項目!$N$26:$P$41,3,TRUE),
IF(G670&amp;H670=※編集不可※選択項目!$J$43,VLOOKUP(入力例!U670,※編集不可※選択項目!$N$42:$P$46,3,TRUE),
IF(G670&amp;H670=※編集不可※選択項目!$J$48,VLOOKUP(入力例!U670,※編集不可※選択項目!$N$48:$P$51,3,TRUE),""))))))</f>
        <v/>
      </c>
      <c r="AF670" s="29" t="e">
        <f>VLOOKUP(Y670&amp;G670&amp;H670,※編集不可※選択項目!U:V,2,FALSE)</f>
        <v>#N/A</v>
      </c>
      <c r="AG670" s="28" t="str">
        <f t="shared" si="148"/>
        <v/>
      </c>
      <c r="AH670" s="29" t="str">
        <f t="shared" si="141"/>
        <v/>
      </c>
      <c r="AI670" s="197"/>
      <c r="AJ670" s="197"/>
      <c r="AK670" s="198"/>
      <c r="AL670" s="152">
        <f t="shared" si="149"/>
        <v>0</v>
      </c>
      <c r="AM670" s="152">
        <f t="shared" si="150"/>
        <v>0</v>
      </c>
      <c r="AN670" s="152">
        <f t="shared" si="143"/>
        <v>0</v>
      </c>
      <c r="AO670" s="152" t="str">
        <f t="shared" si="151"/>
        <v/>
      </c>
      <c r="AP670" s="209">
        <f t="shared" si="152"/>
        <v>0</v>
      </c>
      <c r="AQ670" s="209">
        <f t="shared" si="153"/>
        <v>0</v>
      </c>
    </row>
    <row r="671" spans="1:43" s="29" customFormat="1" ht="25" customHeight="1">
      <c r="A671" s="201">
        <f t="shared" si="144"/>
        <v>660</v>
      </c>
      <c r="B671" s="49" t="str">
        <f t="shared" si="142"/>
        <v/>
      </c>
      <c r="C671" s="201"/>
      <c r="D671" s="45" t="str">
        <f t="shared" si="145"/>
        <v/>
      </c>
      <c r="E671" s="45" t="str">
        <f t="shared" si="146"/>
        <v/>
      </c>
      <c r="F671" s="195"/>
      <c r="G671" s="202"/>
      <c r="H671" s="195"/>
      <c r="I671" s="45" t="str">
        <f>IF(OR(G671="",H671="",U671=""),"",IFERROR(VLOOKUP(G671&amp;H671&amp;U671,※編集不可※選択項目!$K$3:$P$51,5,FALSE),"該当なし"))</f>
        <v/>
      </c>
      <c r="J671" s="203"/>
      <c r="K671" s="195"/>
      <c r="L671" s="45" t="str">
        <f t="shared" si="154"/>
        <v/>
      </c>
      <c r="M671" s="195"/>
      <c r="N671" s="195"/>
      <c r="O671" s="45"/>
      <c r="P671" s="45"/>
      <c r="Q671" s="45"/>
      <c r="R671" s="45"/>
      <c r="S671" s="46" t="str">
        <f t="shared" si="147"/>
        <v/>
      </c>
      <c r="T671" s="204"/>
      <c r="U671" s="205"/>
      <c r="V671" s="206"/>
      <c r="W671" s="205"/>
      <c r="X671" s="206"/>
      <c r="Y671" s="195"/>
      <c r="Z671" s="207"/>
      <c r="AA671" s="203"/>
      <c r="AB671" s="208"/>
      <c r="AC671" s="70"/>
      <c r="AD671" s="28" t="e">
        <f>INDEX(※編集不可※選択項目!$P$3:$P$51,MATCH(入力例!G671&amp;入力例!H671&amp;入力例!I671,※編集不可※選択項目!$Q$3:$Q$51,0))</f>
        <v>#N/A</v>
      </c>
      <c r="AE671" s="28" t="str">
        <f>IF(I671&lt;&gt;"該当なし","",
IF(G671&amp;H671=※編集不可※選択項目!$J$3,VLOOKUP(入力例!U671,※編集不可※選択項目!$N$2:$P$13,3,TRUE),
IF(G671&amp;H671=※編集不可※選択項目!$J$15,VLOOKUP(入力例!U671,※編集不可※選択項目!$N$14:$P$25,3,TRUE),
IF(G671&amp;H671=※編集不可※選択項目!$J$27,VLOOKUP(入力例!U671,※編集不可※選択項目!$N$26:$P$41,3,TRUE),
IF(G671&amp;H671=※編集不可※選択項目!$J$43,VLOOKUP(入力例!U671,※編集不可※選択項目!$N$42:$P$46,3,TRUE),
IF(G671&amp;H671=※編集不可※選択項目!$J$48,VLOOKUP(入力例!U671,※編集不可※選択項目!$N$48:$P$51,3,TRUE),""))))))</f>
        <v/>
      </c>
      <c r="AF671" s="29" t="e">
        <f>VLOOKUP(Y671&amp;G671&amp;H671,※編集不可※選択項目!U:V,2,FALSE)</f>
        <v>#N/A</v>
      </c>
      <c r="AG671" s="28" t="str">
        <f t="shared" si="148"/>
        <v/>
      </c>
      <c r="AH671" s="29" t="str">
        <f t="shared" si="141"/>
        <v/>
      </c>
      <c r="AI671" s="197"/>
      <c r="AJ671" s="197"/>
      <c r="AK671" s="198"/>
      <c r="AL671" s="152">
        <f t="shared" si="149"/>
        <v>0</v>
      </c>
      <c r="AM671" s="152">
        <f t="shared" si="150"/>
        <v>0</v>
      </c>
      <c r="AN671" s="152">
        <f t="shared" si="143"/>
        <v>0</v>
      </c>
      <c r="AO671" s="152" t="str">
        <f t="shared" si="151"/>
        <v/>
      </c>
      <c r="AP671" s="209">
        <f t="shared" si="152"/>
        <v>0</v>
      </c>
      <c r="AQ671" s="209">
        <f t="shared" si="153"/>
        <v>0</v>
      </c>
    </row>
    <row r="672" spans="1:43" s="29" customFormat="1" ht="25" customHeight="1">
      <c r="A672" s="201">
        <f t="shared" si="144"/>
        <v>661</v>
      </c>
      <c r="B672" s="49" t="str">
        <f t="shared" si="142"/>
        <v/>
      </c>
      <c r="C672" s="201"/>
      <c r="D672" s="45" t="str">
        <f t="shared" si="145"/>
        <v/>
      </c>
      <c r="E672" s="45" t="str">
        <f t="shared" si="146"/>
        <v/>
      </c>
      <c r="F672" s="195"/>
      <c r="G672" s="202"/>
      <c r="H672" s="195"/>
      <c r="I672" s="45" t="str">
        <f>IF(OR(G672="",H672="",U672=""),"",IFERROR(VLOOKUP(G672&amp;H672&amp;U672,※編集不可※選択項目!$K$3:$P$51,5,FALSE),"該当なし"))</f>
        <v/>
      </c>
      <c r="J672" s="203"/>
      <c r="K672" s="195"/>
      <c r="L672" s="45" t="str">
        <f t="shared" si="154"/>
        <v/>
      </c>
      <c r="M672" s="195"/>
      <c r="N672" s="195"/>
      <c r="O672" s="45"/>
      <c r="P672" s="45"/>
      <c r="Q672" s="45"/>
      <c r="R672" s="45"/>
      <c r="S672" s="46" t="str">
        <f t="shared" si="147"/>
        <v/>
      </c>
      <c r="T672" s="204"/>
      <c r="U672" s="205"/>
      <c r="V672" s="206"/>
      <c r="W672" s="205"/>
      <c r="X672" s="206"/>
      <c r="Y672" s="195"/>
      <c r="Z672" s="207"/>
      <c r="AA672" s="203"/>
      <c r="AB672" s="208"/>
      <c r="AC672" s="70"/>
      <c r="AD672" s="28" t="e">
        <f>INDEX(※編集不可※選択項目!$P$3:$P$51,MATCH(入力例!G672&amp;入力例!H672&amp;入力例!I672,※編集不可※選択項目!$Q$3:$Q$51,0))</f>
        <v>#N/A</v>
      </c>
      <c r="AE672" s="28" t="str">
        <f>IF(I672&lt;&gt;"該当なし","",
IF(G672&amp;H672=※編集不可※選択項目!$J$3,VLOOKUP(入力例!U672,※編集不可※選択項目!$N$2:$P$13,3,TRUE),
IF(G672&amp;H672=※編集不可※選択項目!$J$15,VLOOKUP(入力例!U672,※編集不可※選択項目!$N$14:$P$25,3,TRUE),
IF(G672&amp;H672=※編集不可※選択項目!$J$27,VLOOKUP(入力例!U672,※編集不可※選択項目!$N$26:$P$41,3,TRUE),
IF(G672&amp;H672=※編集不可※選択項目!$J$43,VLOOKUP(入力例!U672,※編集不可※選択項目!$N$42:$P$46,3,TRUE),
IF(G672&amp;H672=※編集不可※選択項目!$J$48,VLOOKUP(入力例!U672,※編集不可※選択項目!$N$48:$P$51,3,TRUE),""))))))</f>
        <v/>
      </c>
      <c r="AF672" s="29" t="e">
        <f>VLOOKUP(Y672&amp;G672&amp;H672,※編集不可※選択項目!U:V,2,FALSE)</f>
        <v>#N/A</v>
      </c>
      <c r="AG672" s="28" t="str">
        <f t="shared" si="148"/>
        <v/>
      </c>
      <c r="AH672" s="29" t="str">
        <f t="shared" si="141"/>
        <v/>
      </c>
      <c r="AI672" s="197"/>
      <c r="AJ672" s="197"/>
      <c r="AK672" s="198"/>
      <c r="AL672" s="152">
        <f t="shared" si="149"/>
        <v>0</v>
      </c>
      <c r="AM672" s="152">
        <f t="shared" si="150"/>
        <v>0</v>
      </c>
      <c r="AN672" s="152">
        <f t="shared" si="143"/>
        <v>0</v>
      </c>
      <c r="AO672" s="152" t="str">
        <f t="shared" si="151"/>
        <v/>
      </c>
      <c r="AP672" s="209">
        <f t="shared" si="152"/>
        <v>0</v>
      </c>
      <c r="AQ672" s="209">
        <f t="shared" si="153"/>
        <v>0</v>
      </c>
    </row>
    <row r="673" spans="1:43" s="29" customFormat="1" ht="25" customHeight="1">
      <c r="A673" s="201">
        <f t="shared" si="144"/>
        <v>662</v>
      </c>
      <c r="B673" s="49" t="str">
        <f t="shared" si="142"/>
        <v/>
      </c>
      <c r="C673" s="201"/>
      <c r="D673" s="45" t="str">
        <f t="shared" si="145"/>
        <v/>
      </c>
      <c r="E673" s="45" t="str">
        <f t="shared" si="146"/>
        <v/>
      </c>
      <c r="F673" s="195"/>
      <c r="G673" s="202"/>
      <c r="H673" s="195"/>
      <c r="I673" s="45" t="str">
        <f>IF(OR(G673="",H673="",U673=""),"",IFERROR(VLOOKUP(G673&amp;H673&amp;U673,※編集不可※選択項目!$K$3:$P$51,5,FALSE),"該当なし"))</f>
        <v/>
      </c>
      <c r="J673" s="203"/>
      <c r="K673" s="195"/>
      <c r="L673" s="45" t="str">
        <f t="shared" si="154"/>
        <v/>
      </c>
      <c r="M673" s="195"/>
      <c r="N673" s="195"/>
      <c r="O673" s="45"/>
      <c r="P673" s="45"/>
      <c r="Q673" s="45"/>
      <c r="R673" s="45"/>
      <c r="S673" s="46" t="str">
        <f t="shared" si="147"/>
        <v/>
      </c>
      <c r="T673" s="204"/>
      <c r="U673" s="205"/>
      <c r="V673" s="206"/>
      <c r="W673" s="205"/>
      <c r="X673" s="206"/>
      <c r="Y673" s="195"/>
      <c r="Z673" s="207"/>
      <c r="AA673" s="203"/>
      <c r="AB673" s="208"/>
      <c r="AC673" s="70"/>
      <c r="AD673" s="28" t="e">
        <f>INDEX(※編集不可※選択項目!$P$3:$P$51,MATCH(入力例!G673&amp;入力例!H673&amp;入力例!I673,※編集不可※選択項目!$Q$3:$Q$51,0))</f>
        <v>#N/A</v>
      </c>
      <c r="AE673" s="28" t="str">
        <f>IF(I673&lt;&gt;"該当なし","",
IF(G673&amp;H673=※編集不可※選択項目!$J$3,VLOOKUP(入力例!U673,※編集不可※選択項目!$N$2:$P$13,3,TRUE),
IF(G673&amp;H673=※編集不可※選択項目!$J$15,VLOOKUP(入力例!U673,※編集不可※選択項目!$N$14:$P$25,3,TRUE),
IF(G673&amp;H673=※編集不可※選択項目!$J$27,VLOOKUP(入力例!U673,※編集不可※選択項目!$N$26:$P$41,3,TRUE),
IF(G673&amp;H673=※編集不可※選択項目!$J$43,VLOOKUP(入力例!U673,※編集不可※選択項目!$N$42:$P$46,3,TRUE),
IF(G673&amp;H673=※編集不可※選択項目!$J$48,VLOOKUP(入力例!U673,※編集不可※選択項目!$N$48:$P$51,3,TRUE),""))))))</f>
        <v/>
      </c>
      <c r="AF673" s="29" t="e">
        <f>VLOOKUP(Y673&amp;G673&amp;H673,※編集不可※選択項目!U:V,2,FALSE)</f>
        <v>#N/A</v>
      </c>
      <c r="AG673" s="28" t="str">
        <f t="shared" si="148"/>
        <v/>
      </c>
      <c r="AH673" s="29" t="str">
        <f t="shared" si="141"/>
        <v/>
      </c>
      <c r="AI673" s="197"/>
      <c r="AJ673" s="197"/>
      <c r="AK673" s="198"/>
      <c r="AL673" s="152">
        <f t="shared" si="149"/>
        <v>0</v>
      </c>
      <c r="AM673" s="152">
        <f t="shared" si="150"/>
        <v>0</v>
      </c>
      <c r="AN673" s="152">
        <f t="shared" si="143"/>
        <v>0</v>
      </c>
      <c r="AO673" s="152" t="str">
        <f t="shared" si="151"/>
        <v/>
      </c>
      <c r="AP673" s="209">
        <f t="shared" si="152"/>
        <v>0</v>
      </c>
      <c r="AQ673" s="209">
        <f t="shared" si="153"/>
        <v>0</v>
      </c>
    </row>
    <row r="674" spans="1:43" s="29" customFormat="1" ht="25" customHeight="1">
      <c r="A674" s="201">
        <f t="shared" si="144"/>
        <v>663</v>
      </c>
      <c r="B674" s="49" t="str">
        <f t="shared" si="142"/>
        <v/>
      </c>
      <c r="C674" s="201"/>
      <c r="D674" s="45" t="str">
        <f t="shared" si="145"/>
        <v/>
      </c>
      <c r="E674" s="45" t="str">
        <f t="shared" si="146"/>
        <v/>
      </c>
      <c r="F674" s="195"/>
      <c r="G674" s="202"/>
      <c r="H674" s="195"/>
      <c r="I674" s="45" t="str">
        <f>IF(OR(G674="",H674="",U674=""),"",IFERROR(VLOOKUP(G674&amp;H674&amp;U674,※編集不可※選択項目!$K$3:$P$51,5,FALSE),"該当なし"))</f>
        <v/>
      </c>
      <c r="J674" s="203"/>
      <c r="K674" s="195"/>
      <c r="L674" s="45" t="str">
        <f t="shared" si="154"/>
        <v/>
      </c>
      <c r="M674" s="195"/>
      <c r="N674" s="195"/>
      <c r="O674" s="45"/>
      <c r="P674" s="45"/>
      <c r="Q674" s="45"/>
      <c r="R674" s="45"/>
      <c r="S674" s="46" t="str">
        <f t="shared" si="147"/>
        <v/>
      </c>
      <c r="T674" s="204"/>
      <c r="U674" s="205"/>
      <c r="V674" s="206"/>
      <c r="W674" s="205"/>
      <c r="X674" s="206"/>
      <c r="Y674" s="195"/>
      <c r="Z674" s="207"/>
      <c r="AA674" s="203"/>
      <c r="AB674" s="208"/>
      <c r="AC674" s="70"/>
      <c r="AD674" s="28" t="e">
        <f>INDEX(※編集不可※選択項目!$P$3:$P$51,MATCH(入力例!G674&amp;入力例!H674&amp;入力例!I674,※編集不可※選択項目!$Q$3:$Q$51,0))</f>
        <v>#N/A</v>
      </c>
      <c r="AE674" s="28" t="str">
        <f>IF(I674&lt;&gt;"該当なし","",
IF(G674&amp;H674=※編集不可※選択項目!$J$3,VLOOKUP(入力例!U674,※編集不可※選択項目!$N$2:$P$13,3,TRUE),
IF(G674&amp;H674=※編集不可※選択項目!$J$15,VLOOKUP(入力例!U674,※編集不可※選択項目!$N$14:$P$25,3,TRUE),
IF(G674&amp;H674=※編集不可※選択項目!$J$27,VLOOKUP(入力例!U674,※編集不可※選択項目!$N$26:$P$41,3,TRUE),
IF(G674&amp;H674=※編集不可※選択項目!$J$43,VLOOKUP(入力例!U674,※編集不可※選択項目!$N$42:$P$46,3,TRUE),
IF(G674&amp;H674=※編集不可※選択項目!$J$48,VLOOKUP(入力例!U674,※編集不可※選択項目!$N$48:$P$51,3,TRUE),""))))))</f>
        <v/>
      </c>
      <c r="AF674" s="29" t="e">
        <f>VLOOKUP(Y674&amp;G674&amp;H674,※編集不可※選択項目!U:V,2,FALSE)</f>
        <v>#N/A</v>
      </c>
      <c r="AG674" s="28" t="str">
        <f t="shared" si="148"/>
        <v/>
      </c>
      <c r="AH674" s="29" t="str">
        <f t="shared" si="141"/>
        <v/>
      </c>
      <c r="AI674" s="197"/>
      <c r="AJ674" s="197"/>
      <c r="AK674" s="198"/>
      <c r="AL674" s="152">
        <f t="shared" si="149"/>
        <v>0</v>
      </c>
      <c r="AM674" s="152">
        <f t="shared" si="150"/>
        <v>0</v>
      </c>
      <c r="AN674" s="152">
        <f t="shared" si="143"/>
        <v>0</v>
      </c>
      <c r="AO674" s="152" t="str">
        <f t="shared" si="151"/>
        <v/>
      </c>
      <c r="AP674" s="209">
        <f t="shared" si="152"/>
        <v>0</v>
      </c>
      <c r="AQ674" s="209">
        <f t="shared" si="153"/>
        <v>0</v>
      </c>
    </row>
    <row r="675" spans="1:43" s="29" customFormat="1" ht="25" customHeight="1">
      <c r="A675" s="201">
        <f t="shared" si="144"/>
        <v>664</v>
      </c>
      <c r="B675" s="49" t="str">
        <f t="shared" si="142"/>
        <v/>
      </c>
      <c r="C675" s="201"/>
      <c r="D675" s="45" t="str">
        <f t="shared" si="145"/>
        <v/>
      </c>
      <c r="E675" s="45" t="str">
        <f t="shared" si="146"/>
        <v/>
      </c>
      <c r="F675" s="195"/>
      <c r="G675" s="202"/>
      <c r="H675" s="195"/>
      <c r="I675" s="45" t="str">
        <f>IF(OR(G675="",H675="",U675=""),"",IFERROR(VLOOKUP(G675&amp;H675&amp;U675,※編集不可※選択項目!$K$3:$P$51,5,FALSE),"該当なし"))</f>
        <v/>
      </c>
      <c r="J675" s="203"/>
      <c r="K675" s="195"/>
      <c r="L675" s="45" t="str">
        <f t="shared" si="154"/>
        <v/>
      </c>
      <c r="M675" s="195"/>
      <c r="N675" s="195"/>
      <c r="O675" s="45"/>
      <c r="P675" s="45"/>
      <c r="Q675" s="45"/>
      <c r="R675" s="45"/>
      <c r="S675" s="46" t="str">
        <f t="shared" si="147"/>
        <v/>
      </c>
      <c r="T675" s="204"/>
      <c r="U675" s="205"/>
      <c r="V675" s="206"/>
      <c r="W675" s="205"/>
      <c r="X675" s="206"/>
      <c r="Y675" s="195"/>
      <c r="Z675" s="207"/>
      <c r="AA675" s="203"/>
      <c r="AB675" s="208"/>
      <c r="AC675" s="70"/>
      <c r="AD675" s="28" t="e">
        <f>INDEX(※編集不可※選択項目!$P$3:$P$51,MATCH(入力例!G675&amp;入力例!H675&amp;入力例!I675,※編集不可※選択項目!$Q$3:$Q$51,0))</f>
        <v>#N/A</v>
      </c>
      <c r="AE675" s="28" t="str">
        <f>IF(I675&lt;&gt;"該当なし","",
IF(G675&amp;H675=※編集不可※選択項目!$J$3,VLOOKUP(入力例!U675,※編集不可※選択項目!$N$2:$P$13,3,TRUE),
IF(G675&amp;H675=※編集不可※選択項目!$J$15,VLOOKUP(入力例!U675,※編集不可※選択項目!$N$14:$P$25,3,TRUE),
IF(G675&amp;H675=※編集不可※選択項目!$J$27,VLOOKUP(入力例!U675,※編集不可※選択項目!$N$26:$P$41,3,TRUE),
IF(G675&amp;H675=※編集不可※選択項目!$J$43,VLOOKUP(入力例!U675,※編集不可※選択項目!$N$42:$P$46,3,TRUE),
IF(G675&amp;H675=※編集不可※選択項目!$J$48,VLOOKUP(入力例!U675,※編集不可※選択項目!$N$48:$P$51,3,TRUE),""))))))</f>
        <v/>
      </c>
      <c r="AF675" s="29" t="e">
        <f>VLOOKUP(Y675&amp;G675&amp;H675,※編集不可※選択項目!U:V,2,FALSE)</f>
        <v>#N/A</v>
      </c>
      <c r="AG675" s="28" t="str">
        <f t="shared" si="148"/>
        <v/>
      </c>
      <c r="AH675" s="29" t="str">
        <f t="shared" si="141"/>
        <v/>
      </c>
      <c r="AI675" s="197"/>
      <c r="AJ675" s="197"/>
      <c r="AK675" s="198"/>
      <c r="AL675" s="152">
        <f t="shared" si="149"/>
        <v>0</v>
      </c>
      <c r="AM675" s="152">
        <f t="shared" si="150"/>
        <v>0</v>
      </c>
      <c r="AN675" s="152">
        <f t="shared" si="143"/>
        <v>0</v>
      </c>
      <c r="AO675" s="152" t="str">
        <f t="shared" si="151"/>
        <v/>
      </c>
      <c r="AP675" s="209">
        <f t="shared" si="152"/>
        <v>0</v>
      </c>
      <c r="AQ675" s="209">
        <f t="shared" si="153"/>
        <v>0</v>
      </c>
    </row>
    <row r="676" spans="1:43" s="29" customFormat="1" ht="25" customHeight="1">
      <c r="A676" s="201">
        <f t="shared" si="144"/>
        <v>665</v>
      </c>
      <c r="B676" s="49" t="str">
        <f t="shared" si="142"/>
        <v/>
      </c>
      <c r="C676" s="201"/>
      <c r="D676" s="45" t="str">
        <f t="shared" si="145"/>
        <v/>
      </c>
      <c r="E676" s="45" t="str">
        <f t="shared" si="146"/>
        <v/>
      </c>
      <c r="F676" s="195"/>
      <c r="G676" s="202"/>
      <c r="H676" s="195"/>
      <c r="I676" s="45" t="str">
        <f>IF(OR(G676="",H676="",U676=""),"",IFERROR(VLOOKUP(G676&amp;H676&amp;U676,※編集不可※選択項目!$K$3:$P$51,5,FALSE),"該当なし"))</f>
        <v/>
      </c>
      <c r="J676" s="203"/>
      <c r="K676" s="195"/>
      <c r="L676" s="45" t="str">
        <f t="shared" si="154"/>
        <v/>
      </c>
      <c r="M676" s="195"/>
      <c r="N676" s="195"/>
      <c r="O676" s="45"/>
      <c r="P676" s="45"/>
      <c r="Q676" s="45"/>
      <c r="R676" s="45"/>
      <c r="S676" s="46" t="str">
        <f t="shared" si="147"/>
        <v/>
      </c>
      <c r="T676" s="204"/>
      <c r="U676" s="205"/>
      <c r="V676" s="206"/>
      <c r="W676" s="205"/>
      <c r="X676" s="206"/>
      <c r="Y676" s="195"/>
      <c r="Z676" s="207"/>
      <c r="AA676" s="203"/>
      <c r="AB676" s="208"/>
      <c r="AC676" s="70"/>
      <c r="AD676" s="28" t="e">
        <f>INDEX(※編集不可※選択項目!$P$3:$P$51,MATCH(入力例!G676&amp;入力例!H676&amp;入力例!I676,※編集不可※選択項目!$Q$3:$Q$51,0))</f>
        <v>#N/A</v>
      </c>
      <c r="AE676" s="28" t="str">
        <f>IF(I676&lt;&gt;"該当なし","",
IF(G676&amp;H676=※編集不可※選択項目!$J$3,VLOOKUP(入力例!U676,※編集不可※選択項目!$N$2:$P$13,3,TRUE),
IF(G676&amp;H676=※編集不可※選択項目!$J$15,VLOOKUP(入力例!U676,※編集不可※選択項目!$N$14:$P$25,3,TRUE),
IF(G676&amp;H676=※編集不可※選択項目!$J$27,VLOOKUP(入力例!U676,※編集不可※選択項目!$N$26:$P$41,3,TRUE),
IF(G676&amp;H676=※編集不可※選択項目!$J$43,VLOOKUP(入力例!U676,※編集不可※選択項目!$N$42:$P$46,3,TRUE),
IF(G676&amp;H676=※編集不可※選択項目!$J$48,VLOOKUP(入力例!U676,※編集不可※選択項目!$N$48:$P$51,3,TRUE),""))))))</f>
        <v/>
      </c>
      <c r="AF676" s="29" t="e">
        <f>VLOOKUP(Y676&amp;G676&amp;H676,※編集不可※選択項目!U:V,2,FALSE)</f>
        <v>#N/A</v>
      </c>
      <c r="AG676" s="28" t="str">
        <f t="shared" si="148"/>
        <v/>
      </c>
      <c r="AH676" s="29" t="str">
        <f t="shared" si="141"/>
        <v/>
      </c>
      <c r="AI676" s="197"/>
      <c r="AJ676" s="197"/>
      <c r="AK676" s="198"/>
      <c r="AL676" s="152">
        <f t="shared" si="149"/>
        <v>0</v>
      </c>
      <c r="AM676" s="152">
        <f t="shared" si="150"/>
        <v>0</v>
      </c>
      <c r="AN676" s="152">
        <f t="shared" si="143"/>
        <v>0</v>
      </c>
      <c r="AO676" s="152" t="str">
        <f t="shared" si="151"/>
        <v/>
      </c>
      <c r="AP676" s="209">
        <f t="shared" si="152"/>
        <v>0</v>
      </c>
      <c r="AQ676" s="209">
        <f t="shared" si="153"/>
        <v>0</v>
      </c>
    </row>
    <row r="677" spans="1:43" s="29" customFormat="1" ht="25" customHeight="1">
      <c r="A677" s="201">
        <f t="shared" si="144"/>
        <v>666</v>
      </c>
      <c r="B677" s="49" t="str">
        <f t="shared" si="142"/>
        <v/>
      </c>
      <c r="C677" s="201"/>
      <c r="D677" s="45" t="str">
        <f t="shared" si="145"/>
        <v/>
      </c>
      <c r="E677" s="45" t="str">
        <f t="shared" si="146"/>
        <v/>
      </c>
      <c r="F677" s="195"/>
      <c r="G677" s="202"/>
      <c r="H677" s="195"/>
      <c r="I677" s="45" t="str">
        <f>IF(OR(G677="",H677="",U677=""),"",IFERROR(VLOOKUP(G677&amp;H677&amp;U677,※編集不可※選択項目!$K$3:$P$51,5,FALSE),"該当なし"))</f>
        <v/>
      </c>
      <c r="J677" s="203"/>
      <c r="K677" s="195"/>
      <c r="L677" s="45" t="str">
        <f t="shared" si="154"/>
        <v/>
      </c>
      <c r="M677" s="195"/>
      <c r="N677" s="195"/>
      <c r="O677" s="45"/>
      <c r="P677" s="45"/>
      <c r="Q677" s="45"/>
      <c r="R677" s="45"/>
      <c r="S677" s="46" t="str">
        <f t="shared" si="147"/>
        <v/>
      </c>
      <c r="T677" s="204"/>
      <c r="U677" s="205"/>
      <c r="V677" s="206"/>
      <c r="W677" s="205"/>
      <c r="X677" s="206"/>
      <c r="Y677" s="195"/>
      <c r="Z677" s="207"/>
      <c r="AA677" s="203"/>
      <c r="AB677" s="208"/>
      <c r="AC677" s="70"/>
      <c r="AD677" s="28" t="e">
        <f>INDEX(※編集不可※選択項目!$P$3:$P$51,MATCH(入力例!G677&amp;入力例!H677&amp;入力例!I677,※編集不可※選択項目!$Q$3:$Q$51,0))</f>
        <v>#N/A</v>
      </c>
      <c r="AE677" s="28" t="str">
        <f>IF(I677&lt;&gt;"該当なし","",
IF(G677&amp;H677=※編集不可※選択項目!$J$3,VLOOKUP(入力例!U677,※編集不可※選択項目!$N$2:$P$13,3,TRUE),
IF(G677&amp;H677=※編集不可※選択項目!$J$15,VLOOKUP(入力例!U677,※編集不可※選択項目!$N$14:$P$25,3,TRUE),
IF(G677&amp;H677=※編集不可※選択項目!$J$27,VLOOKUP(入力例!U677,※編集不可※選択項目!$N$26:$P$41,3,TRUE),
IF(G677&amp;H677=※編集不可※選択項目!$J$43,VLOOKUP(入力例!U677,※編集不可※選択項目!$N$42:$P$46,3,TRUE),
IF(G677&amp;H677=※編集不可※選択項目!$J$48,VLOOKUP(入力例!U677,※編集不可※選択項目!$N$48:$P$51,3,TRUE),""))))))</f>
        <v/>
      </c>
      <c r="AF677" s="29" t="e">
        <f>VLOOKUP(Y677&amp;G677&amp;H677,※編集不可※選択項目!U:V,2,FALSE)</f>
        <v>#N/A</v>
      </c>
      <c r="AG677" s="28" t="str">
        <f t="shared" si="148"/>
        <v/>
      </c>
      <c r="AH677" s="29" t="str">
        <f t="shared" si="141"/>
        <v/>
      </c>
      <c r="AI677" s="197"/>
      <c r="AJ677" s="197"/>
      <c r="AK677" s="198"/>
      <c r="AL677" s="152">
        <f t="shared" si="149"/>
        <v>0</v>
      </c>
      <c r="AM677" s="152">
        <f t="shared" si="150"/>
        <v>0</v>
      </c>
      <c r="AN677" s="152">
        <f t="shared" si="143"/>
        <v>0</v>
      </c>
      <c r="AO677" s="152" t="str">
        <f t="shared" si="151"/>
        <v/>
      </c>
      <c r="AP677" s="209">
        <f t="shared" si="152"/>
        <v>0</v>
      </c>
      <c r="AQ677" s="209">
        <f t="shared" si="153"/>
        <v>0</v>
      </c>
    </row>
    <row r="678" spans="1:43" s="29" customFormat="1" ht="25" customHeight="1">
      <c r="A678" s="201">
        <f t="shared" si="144"/>
        <v>667</v>
      </c>
      <c r="B678" s="49" t="str">
        <f t="shared" si="142"/>
        <v/>
      </c>
      <c r="C678" s="201"/>
      <c r="D678" s="45" t="str">
        <f t="shared" si="145"/>
        <v/>
      </c>
      <c r="E678" s="45" t="str">
        <f t="shared" si="146"/>
        <v/>
      </c>
      <c r="F678" s="195"/>
      <c r="G678" s="202"/>
      <c r="H678" s="195"/>
      <c r="I678" s="45" t="str">
        <f>IF(OR(G678="",H678="",U678=""),"",IFERROR(VLOOKUP(G678&amp;H678&amp;U678,※編集不可※選択項目!$K$3:$P$51,5,FALSE),"該当なし"))</f>
        <v/>
      </c>
      <c r="J678" s="203"/>
      <c r="K678" s="195"/>
      <c r="L678" s="45" t="str">
        <f t="shared" si="154"/>
        <v/>
      </c>
      <c r="M678" s="195"/>
      <c r="N678" s="195"/>
      <c r="O678" s="45"/>
      <c r="P678" s="45"/>
      <c r="Q678" s="45"/>
      <c r="R678" s="45"/>
      <c r="S678" s="46" t="str">
        <f t="shared" si="147"/>
        <v/>
      </c>
      <c r="T678" s="204"/>
      <c r="U678" s="205"/>
      <c r="V678" s="206"/>
      <c r="W678" s="205"/>
      <c r="X678" s="206"/>
      <c r="Y678" s="195"/>
      <c r="Z678" s="207"/>
      <c r="AA678" s="203"/>
      <c r="AB678" s="208"/>
      <c r="AC678" s="70"/>
      <c r="AD678" s="28" t="e">
        <f>INDEX(※編集不可※選択項目!$P$3:$P$51,MATCH(入力例!G678&amp;入力例!H678&amp;入力例!I678,※編集不可※選択項目!$Q$3:$Q$51,0))</f>
        <v>#N/A</v>
      </c>
      <c r="AE678" s="28" t="str">
        <f>IF(I678&lt;&gt;"該当なし","",
IF(G678&amp;H678=※編集不可※選択項目!$J$3,VLOOKUP(入力例!U678,※編集不可※選択項目!$N$2:$P$13,3,TRUE),
IF(G678&amp;H678=※編集不可※選択項目!$J$15,VLOOKUP(入力例!U678,※編集不可※選択項目!$N$14:$P$25,3,TRUE),
IF(G678&amp;H678=※編集不可※選択項目!$J$27,VLOOKUP(入力例!U678,※編集不可※選択項目!$N$26:$P$41,3,TRUE),
IF(G678&amp;H678=※編集不可※選択項目!$J$43,VLOOKUP(入力例!U678,※編集不可※選択項目!$N$42:$P$46,3,TRUE),
IF(G678&amp;H678=※編集不可※選択項目!$J$48,VLOOKUP(入力例!U678,※編集不可※選択項目!$N$48:$P$51,3,TRUE),""))))))</f>
        <v/>
      </c>
      <c r="AF678" s="29" t="e">
        <f>VLOOKUP(Y678&amp;G678&amp;H678,※編集不可※選択項目!U:V,2,FALSE)</f>
        <v>#N/A</v>
      </c>
      <c r="AG678" s="28" t="str">
        <f t="shared" si="148"/>
        <v/>
      </c>
      <c r="AH678" s="29" t="str">
        <f t="shared" si="141"/>
        <v/>
      </c>
      <c r="AI678" s="197"/>
      <c r="AJ678" s="197"/>
      <c r="AK678" s="198"/>
      <c r="AL678" s="152">
        <f t="shared" si="149"/>
        <v>0</v>
      </c>
      <c r="AM678" s="152">
        <f t="shared" si="150"/>
        <v>0</v>
      </c>
      <c r="AN678" s="152">
        <f t="shared" si="143"/>
        <v>0</v>
      </c>
      <c r="AO678" s="152" t="str">
        <f t="shared" si="151"/>
        <v/>
      </c>
      <c r="AP678" s="209">
        <f t="shared" si="152"/>
        <v>0</v>
      </c>
      <c r="AQ678" s="209">
        <f t="shared" si="153"/>
        <v>0</v>
      </c>
    </row>
    <row r="679" spans="1:43" s="29" customFormat="1" ht="25" customHeight="1">
      <c r="A679" s="201">
        <f t="shared" si="144"/>
        <v>668</v>
      </c>
      <c r="B679" s="49" t="str">
        <f t="shared" si="142"/>
        <v/>
      </c>
      <c r="C679" s="201"/>
      <c r="D679" s="45" t="str">
        <f t="shared" si="145"/>
        <v/>
      </c>
      <c r="E679" s="45" t="str">
        <f t="shared" si="146"/>
        <v/>
      </c>
      <c r="F679" s="195"/>
      <c r="G679" s="202"/>
      <c r="H679" s="195"/>
      <c r="I679" s="45" t="str">
        <f>IF(OR(G679="",H679="",U679=""),"",IFERROR(VLOOKUP(G679&amp;H679&amp;U679,※編集不可※選択項目!$K$3:$P$51,5,FALSE),"該当なし"))</f>
        <v/>
      </c>
      <c r="J679" s="203"/>
      <c r="K679" s="195"/>
      <c r="L679" s="45" t="str">
        <f t="shared" si="154"/>
        <v/>
      </c>
      <c r="M679" s="195"/>
      <c r="N679" s="195"/>
      <c r="O679" s="45"/>
      <c r="P679" s="45"/>
      <c r="Q679" s="45"/>
      <c r="R679" s="45"/>
      <c r="S679" s="46" t="str">
        <f t="shared" si="147"/>
        <v/>
      </c>
      <c r="T679" s="204"/>
      <c r="U679" s="205"/>
      <c r="V679" s="206"/>
      <c r="W679" s="205"/>
      <c r="X679" s="206"/>
      <c r="Y679" s="195"/>
      <c r="Z679" s="207"/>
      <c r="AA679" s="203"/>
      <c r="AB679" s="208"/>
      <c r="AC679" s="70"/>
      <c r="AD679" s="28" t="e">
        <f>INDEX(※編集不可※選択項目!$P$3:$P$51,MATCH(入力例!G679&amp;入力例!H679&amp;入力例!I679,※編集不可※選択項目!$Q$3:$Q$51,0))</f>
        <v>#N/A</v>
      </c>
      <c r="AE679" s="28" t="str">
        <f>IF(I679&lt;&gt;"該当なし","",
IF(G679&amp;H679=※編集不可※選択項目!$J$3,VLOOKUP(入力例!U679,※編集不可※選択項目!$N$2:$P$13,3,TRUE),
IF(G679&amp;H679=※編集不可※選択項目!$J$15,VLOOKUP(入力例!U679,※編集不可※選択項目!$N$14:$P$25,3,TRUE),
IF(G679&amp;H679=※編集不可※選択項目!$J$27,VLOOKUP(入力例!U679,※編集不可※選択項目!$N$26:$P$41,3,TRUE),
IF(G679&amp;H679=※編集不可※選択項目!$J$43,VLOOKUP(入力例!U679,※編集不可※選択項目!$N$42:$P$46,3,TRUE),
IF(G679&amp;H679=※編集不可※選択項目!$J$48,VLOOKUP(入力例!U679,※編集不可※選択項目!$N$48:$P$51,3,TRUE),""))))))</f>
        <v/>
      </c>
      <c r="AF679" s="29" t="e">
        <f>VLOOKUP(Y679&amp;G679&amp;H679,※編集不可※選択項目!U:V,2,FALSE)</f>
        <v>#N/A</v>
      </c>
      <c r="AG679" s="28" t="str">
        <f t="shared" si="148"/>
        <v/>
      </c>
      <c r="AH679" s="29" t="str">
        <f t="shared" si="141"/>
        <v/>
      </c>
      <c r="AI679" s="197"/>
      <c r="AJ679" s="197"/>
      <c r="AK679" s="198"/>
      <c r="AL679" s="152">
        <f t="shared" si="149"/>
        <v>0</v>
      </c>
      <c r="AM679" s="152">
        <f t="shared" si="150"/>
        <v>0</v>
      </c>
      <c r="AN679" s="152">
        <f t="shared" si="143"/>
        <v>0</v>
      </c>
      <c r="AO679" s="152" t="str">
        <f t="shared" si="151"/>
        <v/>
      </c>
      <c r="AP679" s="209">
        <f t="shared" si="152"/>
        <v>0</v>
      </c>
      <c r="AQ679" s="209">
        <f t="shared" si="153"/>
        <v>0</v>
      </c>
    </row>
    <row r="680" spans="1:43" s="29" customFormat="1" ht="25" customHeight="1">
      <c r="A680" s="201">
        <f t="shared" si="144"/>
        <v>669</v>
      </c>
      <c r="B680" s="49" t="str">
        <f t="shared" si="142"/>
        <v/>
      </c>
      <c r="C680" s="201"/>
      <c r="D680" s="45" t="str">
        <f t="shared" si="145"/>
        <v/>
      </c>
      <c r="E680" s="45" t="str">
        <f t="shared" si="146"/>
        <v/>
      </c>
      <c r="F680" s="195"/>
      <c r="G680" s="202"/>
      <c r="H680" s="195"/>
      <c r="I680" s="45" t="str">
        <f>IF(OR(G680="",H680="",U680=""),"",IFERROR(VLOOKUP(G680&amp;H680&amp;U680,※編集不可※選択項目!$K$3:$P$51,5,FALSE),"該当なし"))</f>
        <v/>
      </c>
      <c r="J680" s="203"/>
      <c r="K680" s="195"/>
      <c r="L680" s="45" t="str">
        <f t="shared" si="154"/>
        <v/>
      </c>
      <c r="M680" s="195"/>
      <c r="N680" s="195"/>
      <c r="O680" s="45"/>
      <c r="P680" s="45"/>
      <c r="Q680" s="45"/>
      <c r="R680" s="45"/>
      <c r="S680" s="46" t="str">
        <f t="shared" si="147"/>
        <v/>
      </c>
      <c r="T680" s="204"/>
      <c r="U680" s="205"/>
      <c r="V680" s="206"/>
      <c r="W680" s="205"/>
      <c r="X680" s="206"/>
      <c r="Y680" s="195"/>
      <c r="Z680" s="207"/>
      <c r="AA680" s="203"/>
      <c r="AB680" s="208"/>
      <c r="AC680" s="70"/>
      <c r="AD680" s="28" t="e">
        <f>INDEX(※編集不可※選択項目!$P$3:$P$51,MATCH(入力例!G680&amp;入力例!H680&amp;入力例!I680,※編集不可※選択項目!$Q$3:$Q$51,0))</f>
        <v>#N/A</v>
      </c>
      <c r="AE680" s="28" t="str">
        <f>IF(I680&lt;&gt;"該当なし","",
IF(G680&amp;H680=※編集不可※選択項目!$J$3,VLOOKUP(入力例!U680,※編集不可※選択項目!$N$2:$P$13,3,TRUE),
IF(G680&amp;H680=※編集不可※選択項目!$J$15,VLOOKUP(入力例!U680,※編集不可※選択項目!$N$14:$P$25,3,TRUE),
IF(G680&amp;H680=※編集不可※選択項目!$J$27,VLOOKUP(入力例!U680,※編集不可※選択項目!$N$26:$P$41,3,TRUE),
IF(G680&amp;H680=※編集不可※選択項目!$J$43,VLOOKUP(入力例!U680,※編集不可※選択項目!$N$42:$P$46,3,TRUE),
IF(G680&amp;H680=※編集不可※選択項目!$J$48,VLOOKUP(入力例!U680,※編集不可※選択項目!$N$48:$P$51,3,TRUE),""))))))</f>
        <v/>
      </c>
      <c r="AF680" s="29" t="e">
        <f>VLOOKUP(Y680&amp;G680&amp;H680,※編集不可※選択項目!U:V,2,FALSE)</f>
        <v>#N/A</v>
      </c>
      <c r="AG680" s="28" t="str">
        <f t="shared" si="148"/>
        <v/>
      </c>
      <c r="AH680" s="29" t="str">
        <f t="shared" si="141"/>
        <v/>
      </c>
      <c r="AI680" s="197"/>
      <c r="AJ680" s="197"/>
      <c r="AK680" s="198"/>
      <c r="AL680" s="152">
        <f t="shared" si="149"/>
        <v>0</v>
      </c>
      <c r="AM680" s="152">
        <f t="shared" si="150"/>
        <v>0</v>
      </c>
      <c r="AN680" s="152">
        <f t="shared" si="143"/>
        <v>0</v>
      </c>
      <c r="AO680" s="152" t="str">
        <f t="shared" si="151"/>
        <v/>
      </c>
      <c r="AP680" s="209">
        <f t="shared" si="152"/>
        <v>0</v>
      </c>
      <c r="AQ680" s="209">
        <f t="shared" si="153"/>
        <v>0</v>
      </c>
    </row>
    <row r="681" spans="1:43" s="29" customFormat="1" ht="25" customHeight="1">
      <c r="A681" s="201">
        <f t="shared" si="144"/>
        <v>670</v>
      </c>
      <c r="B681" s="49" t="str">
        <f t="shared" si="142"/>
        <v/>
      </c>
      <c r="C681" s="201"/>
      <c r="D681" s="45" t="str">
        <f t="shared" si="145"/>
        <v/>
      </c>
      <c r="E681" s="45" t="str">
        <f t="shared" si="146"/>
        <v/>
      </c>
      <c r="F681" s="195"/>
      <c r="G681" s="202"/>
      <c r="H681" s="195"/>
      <c r="I681" s="45" t="str">
        <f>IF(OR(G681="",H681="",U681=""),"",IFERROR(VLOOKUP(G681&amp;H681&amp;U681,※編集不可※選択項目!$K$3:$P$51,5,FALSE),"該当なし"))</f>
        <v/>
      </c>
      <c r="J681" s="203"/>
      <c r="K681" s="195"/>
      <c r="L681" s="45" t="str">
        <f t="shared" si="154"/>
        <v/>
      </c>
      <c r="M681" s="195"/>
      <c r="N681" s="195"/>
      <c r="O681" s="45"/>
      <c r="P681" s="45"/>
      <c r="Q681" s="45"/>
      <c r="R681" s="45"/>
      <c r="S681" s="46" t="str">
        <f t="shared" si="147"/>
        <v/>
      </c>
      <c r="T681" s="204"/>
      <c r="U681" s="205"/>
      <c r="V681" s="206"/>
      <c r="W681" s="205"/>
      <c r="X681" s="206"/>
      <c r="Y681" s="195"/>
      <c r="Z681" s="207"/>
      <c r="AA681" s="203"/>
      <c r="AB681" s="208"/>
      <c r="AC681" s="70"/>
      <c r="AD681" s="28" t="e">
        <f>INDEX(※編集不可※選択項目!$P$3:$P$51,MATCH(入力例!G681&amp;入力例!H681&amp;入力例!I681,※編集不可※選択項目!$Q$3:$Q$51,0))</f>
        <v>#N/A</v>
      </c>
      <c r="AE681" s="28" t="str">
        <f>IF(I681&lt;&gt;"該当なし","",
IF(G681&amp;H681=※編集不可※選択項目!$J$3,VLOOKUP(入力例!U681,※編集不可※選択項目!$N$2:$P$13,3,TRUE),
IF(G681&amp;H681=※編集不可※選択項目!$J$15,VLOOKUP(入力例!U681,※編集不可※選択項目!$N$14:$P$25,3,TRUE),
IF(G681&amp;H681=※編集不可※選択項目!$J$27,VLOOKUP(入力例!U681,※編集不可※選択項目!$N$26:$P$41,3,TRUE),
IF(G681&amp;H681=※編集不可※選択項目!$J$43,VLOOKUP(入力例!U681,※編集不可※選択項目!$N$42:$P$46,3,TRUE),
IF(G681&amp;H681=※編集不可※選択項目!$J$48,VLOOKUP(入力例!U681,※編集不可※選択項目!$N$48:$P$51,3,TRUE),""))))))</f>
        <v/>
      </c>
      <c r="AF681" s="29" t="e">
        <f>VLOOKUP(Y681&amp;G681&amp;H681,※編集不可※選択項目!U:V,2,FALSE)</f>
        <v>#N/A</v>
      </c>
      <c r="AG681" s="28" t="str">
        <f t="shared" si="148"/>
        <v/>
      </c>
      <c r="AH681" s="29" t="str">
        <f t="shared" si="141"/>
        <v/>
      </c>
      <c r="AI681" s="197"/>
      <c r="AJ681" s="197"/>
      <c r="AK681" s="198"/>
      <c r="AL681" s="152">
        <f t="shared" si="149"/>
        <v>0</v>
      </c>
      <c r="AM681" s="152">
        <f t="shared" si="150"/>
        <v>0</v>
      </c>
      <c r="AN681" s="152">
        <f t="shared" si="143"/>
        <v>0</v>
      </c>
      <c r="AO681" s="152" t="str">
        <f t="shared" si="151"/>
        <v/>
      </c>
      <c r="AP681" s="209">
        <f t="shared" si="152"/>
        <v>0</v>
      </c>
      <c r="AQ681" s="209">
        <f t="shared" si="153"/>
        <v>0</v>
      </c>
    </row>
    <row r="682" spans="1:43" s="29" customFormat="1" ht="25" customHeight="1">
      <c r="A682" s="201">
        <f t="shared" si="144"/>
        <v>671</v>
      </c>
      <c r="B682" s="49" t="str">
        <f t="shared" si="142"/>
        <v/>
      </c>
      <c r="C682" s="201"/>
      <c r="D682" s="45" t="str">
        <f t="shared" si="145"/>
        <v/>
      </c>
      <c r="E682" s="45" t="str">
        <f t="shared" si="146"/>
        <v/>
      </c>
      <c r="F682" s="195"/>
      <c r="G682" s="202"/>
      <c r="H682" s="195"/>
      <c r="I682" s="45" t="str">
        <f>IF(OR(G682="",H682="",U682=""),"",IFERROR(VLOOKUP(G682&amp;H682&amp;U682,※編集不可※選択項目!$K$3:$P$51,5,FALSE),"該当なし"))</f>
        <v/>
      </c>
      <c r="J682" s="203"/>
      <c r="K682" s="195"/>
      <c r="L682" s="45" t="str">
        <f t="shared" si="154"/>
        <v/>
      </c>
      <c r="M682" s="195"/>
      <c r="N682" s="195"/>
      <c r="O682" s="45"/>
      <c r="P682" s="45"/>
      <c r="Q682" s="45"/>
      <c r="R682" s="45"/>
      <c r="S682" s="46" t="str">
        <f t="shared" si="147"/>
        <v/>
      </c>
      <c r="T682" s="204"/>
      <c r="U682" s="205"/>
      <c r="V682" s="206"/>
      <c r="W682" s="205"/>
      <c r="X682" s="206"/>
      <c r="Y682" s="195"/>
      <c r="Z682" s="207"/>
      <c r="AA682" s="203"/>
      <c r="AB682" s="208"/>
      <c r="AC682" s="70"/>
      <c r="AD682" s="28" t="e">
        <f>INDEX(※編集不可※選択項目!$P$3:$P$51,MATCH(入力例!G682&amp;入力例!H682&amp;入力例!I682,※編集不可※選択項目!$Q$3:$Q$51,0))</f>
        <v>#N/A</v>
      </c>
      <c r="AE682" s="28" t="str">
        <f>IF(I682&lt;&gt;"該当なし","",
IF(G682&amp;H682=※編集不可※選択項目!$J$3,VLOOKUP(入力例!U682,※編集不可※選択項目!$N$2:$P$13,3,TRUE),
IF(G682&amp;H682=※編集不可※選択項目!$J$15,VLOOKUP(入力例!U682,※編集不可※選択項目!$N$14:$P$25,3,TRUE),
IF(G682&amp;H682=※編集不可※選択項目!$J$27,VLOOKUP(入力例!U682,※編集不可※選択項目!$N$26:$P$41,3,TRUE),
IF(G682&amp;H682=※編集不可※選択項目!$J$43,VLOOKUP(入力例!U682,※編集不可※選択項目!$N$42:$P$46,3,TRUE),
IF(G682&amp;H682=※編集不可※選択項目!$J$48,VLOOKUP(入力例!U682,※編集不可※選択項目!$N$48:$P$51,3,TRUE),""))))))</f>
        <v/>
      </c>
      <c r="AF682" s="29" t="e">
        <f>VLOOKUP(Y682&amp;G682&amp;H682,※編集不可※選択項目!U:V,2,FALSE)</f>
        <v>#N/A</v>
      </c>
      <c r="AG682" s="28" t="str">
        <f t="shared" si="148"/>
        <v/>
      </c>
      <c r="AH682" s="29" t="str">
        <f t="shared" si="141"/>
        <v/>
      </c>
      <c r="AI682" s="197"/>
      <c r="AJ682" s="197"/>
      <c r="AK682" s="198"/>
      <c r="AL682" s="152">
        <f t="shared" si="149"/>
        <v>0</v>
      </c>
      <c r="AM682" s="152">
        <f t="shared" si="150"/>
        <v>0</v>
      </c>
      <c r="AN682" s="152">
        <f t="shared" si="143"/>
        <v>0</v>
      </c>
      <c r="AO682" s="152" t="str">
        <f t="shared" si="151"/>
        <v/>
      </c>
      <c r="AP682" s="209">
        <f t="shared" si="152"/>
        <v>0</v>
      </c>
      <c r="AQ682" s="209">
        <f t="shared" si="153"/>
        <v>0</v>
      </c>
    </row>
    <row r="683" spans="1:43" s="29" customFormat="1" ht="25" customHeight="1">
      <c r="A683" s="201">
        <f t="shared" si="144"/>
        <v>672</v>
      </c>
      <c r="B683" s="49" t="str">
        <f t="shared" si="142"/>
        <v/>
      </c>
      <c r="C683" s="201"/>
      <c r="D683" s="45" t="str">
        <f t="shared" si="145"/>
        <v/>
      </c>
      <c r="E683" s="45" t="str">
        <f t="shared" si="146"/>
        <v/>
      </c>
      <c r="F683" s="195"/>
      <c r="G683" s="202"/>
      <c r="H683" s="195"/>
      <c r="I683" s="45" t="str">
        <f>IF(OR(G683="",H683="",U683=""),"",IFERROR(VLOOKUP(G683&amp;H683&amp;U683,※編集不可※選択項目!$K$3:$P$51,5,FALSE),"該当なし"))</f>
        <v/>
      </c>
      <c r="J683" s="203"/>
      <c r="K683" s="195"/>
      <c r="L683" s="45" t="str">
        <f t="shared" si="154"/>
        <v/>
      </c>
      <c r="M683" s="195"/>
      <c r="N683" s="195"/>
      <c r="O683" s="45"/>
      <c r="P683" s="45"/>
      <c r="Q683" s="45"/>
      <c r="R683" s="45"/>
      <c r="S683" s="46" t="str">
        <f t="shared" si="147"/>
        <v/>
      </c>
      <c r="T683" s="204"/>
      <c r="U683" s="205"/>
      <c r="V683" s="206"/>
      <c r="W683" s="205"/>
      <c r="X683" s="206"/>
      <c r="Y683" s="195"/>
      <c r="Z683" s="207"/>
      <c r="AA683" s="203"/>
      <c r="AB683" s="208"/>
      <c r="AC683" s="70"/>
      <c r="AD683" s="28" t="e">
        <f>INDEX(※編集不可※選択項目!$P$3:$P$51,MATCH(入力例!G683&amp;入力例!H683&amp;入力例!I683,※編集不可※選択項目!$Q$3:$Q$51,0))</f>
        <v>#N/A</v>
      </c>
      <c r="AE683" s="28" t="str">
        <f>IF(I683&lt;&gt;"該当なし","",
IF(G683&amp;H683=※編集不可※選択項目!$J$3,VLOOKUP(入力例!U683,※編集不可※選択項目!$N$2:$P$13,3,TRUE),
IF(G683&amp;H683=※編集不可※選択項目!$J$15,VLOOKUP(入力例!U683,※編集不可※選択項目!$N$14:$P$25,3,TRUE),
IF(G683&amp;H683=※編集不可※選択項目!$J$27,VLOOKUP(入力例!U683,※編集不可※選択項目!$N$26:$P$41,3,TRUE),
IF(G683&amp;H683=※編集不可※選択項目!$J$43,VLOOKUP(入力例!U683,※編集不可※選択項目!$N$42:$P$46,3,TRUE),
IF(G683&amp;H683=※編集不可※選択項目!$J$48,VLOOKUP(入力例!U683,※編集不可※選択項目!$N$48:$P$51,3,TRUE),""))))))</f>
        <v/>
      </c>
      <c r="AF683" s="29" t="e">
        <f>VLOOKUP(Y683&amp;G683&amp;H683,※編集不可※選択項目!U:V,2,FALSE)</f>
        <v>#N/A</v>
      </c>
      <c r="AG683" s="28" t="str">
        <f t="shared" si="148"/>
        <v/>
      </c>
      <c r="AH683" s="29" t="str">
        <f t="shared" si="141"/>
        <v/>
      </c>
      <c r="AI683" s="197"/>
      <c r="AJ683" s="197"/>
      <c r="AK683" s="198"/>
      <c r="AL683" s="152">
        <f t="shared" si="149"/>
        <v>0</v>
      </c>
      <c r="AM683" s="152">
        <f t="shared" si="150"/>
        <v>0</v>
      </c>
      <c r="AN683" s="152">
        <f t="shared" si="143"/>
        <v>0</v>
      </c>
      <c r="AO683" s="152" t="str">
        <f t="shared" si="151"/>
        <v/>
      </c>
      <c r="AP683" s="209">
        <f t="shared" si="152"/>
        <v>0</v>
      </c>
      <c r="AQ683" s="209">
        <f t="shared" si="153"/>
        <v>0</v>
      </c>
    </row>
    <row r="684" spans="1:43" s="29" customFormat="1" ht="25" customHeight="1">
      <c r="A684" s="201">
        <f t="shared" si="144"/>
        <v>673</v>
      </c>
      <c r="B684" s="49" t="str">
        <f t="shared" si="142"/>
        <v/>
      </c>
      <c r="C684" s="201"/>
      <c r="D684" s="45" t="str">
        <f t="shared" si="145"/>
        <v/>
      </c>
      <c r="E684" s="45" t="str">
        <f t="shared" si="146"/>
        <v/>
      </c>
      <c r="F684" s="195"/>
      <c r="G684" s="202"/>
      <c r="H684" s="195"/>
      <c r="I684" s="45" t="str">
        <f>IF(OR(G684="",H684="",U684=""),"",IFERROR(VLOOKUP(G684&amp;H684&amp;U684,※編集不可※選択項目!$K$3:$P$51,5,FALSE),"該当なし"))</f>
        <v/>
      </c>
      <c r="J684" s="203"/>
      <c r="K684" s="195"/>
      <c r="L684" s="45" t="str">
        <f t="shared" si="154"/>
        <v/>
      </c>
      <c r="M684" s="195"/>
      <c r="N684" s="195"/>
      <c r="O684" s="45"/>
      <c r="P684" s="45"/>
      <c r="Q684" s="45"/>
      <c r="R684" s="45"/>
      <c r="S684" s="46" t="str">
        <f t="shared" si="147"/>
        <v/>
      </c>
      <c r="T684" s="204"/>
      <c r="U684" s="205"/>
      <c r="V684" s="206"/>
      <c r="W684" s="205"/>
      <c r="X684" s="206"/>
      <c r="Y684" s="195"/>
      <c r="Z684" s="207"/>
      <c r="AA684" s="203"/>
      <c r="AB684" s="208"/>
      <c r="AC684" s="70"/>
      <c r="AD684" s="28" t="e">
        <f>INDEX(※編集不可※選択項目!$P$3:$P$51,MATCH(入力例!G684&amp;入力例!H684&amp;入力例!I684,※編集不可※選択項目!$Q$3:$Q$51,0))</f>
        <v>#N/A</v>
      </c>
      <c r="AE684" s="28" t="str">
        <f>IF(I684&lt;&gt;"該当なし","",
IF(G684&amp;H684=※編集不可※選択項目!$J$3,VLOOKUP(入力例!U684,※編集不可※選択項目!$N$2:$P$13,3,TRUE),
IF(G684&amp;H684=※編集不可※選択項目!$J$15,VLOOKUP(入力例!U684,※編集不可※選択項目!$N$14:$P$25,3,TRUE),
IF(G684&amp;H684=※編集不可※選択項目!$J$27,VLOOKUP(入力例!U684,※編集不可※選択項目!$N$26:$P$41,3,TRUE),
IF(G684&amp;H684=※編集不可※選択項目!$J$43,VLOOKUP(入力例!U684,※編集不可※選択項目!$N$42:$P$46,3,TRUE),
IF(G684&amp;H684=※編集不可※選択項目!$J$48,VLOOKUP(入力例!U684,※編集不可※選択項目!$N$48:$P$51,3,TRUE),""))))))</f>
        <v/>
      </c>
      <c r="AF684" s="29" t="e">
        <f>VLOOKUP(Y684&amp;G684&amp;H684,※編集不可※選択項目!U:V,2,FALSE)</f>
        <v>#N/A</v>
      </c>
      <c r="AG684" s="28" t="str">
        <f t="shared" si="148"/>
        <v/>
      </c>
      <c r="AH684" s="29" t="str">
        <f t="shared" si="141"/>
        <v/>
      </c>
      <c r="AI684" s="197"/>
      <c r="AJ684" s="197"/>
      <c r="AK684" s="198"/>
      <c r="AL684" s="152">
        <f t="shared" si="149"/>
        <v>0</v>
      </c>
      <c r="AM684" s="152">
        <f t="shared" si="150"/>
        <v>0</v>
      </c>
      <c r="AN684" s="152">
        <f t="shared" si="143"/>
        <v>0</v>
      </c>
      <c r="AO684" s="152" t="str">
        <f t="shared" si="151"/>
        <v/>
      </c>
      <c r="AP684" s="209">
        <f t="shared" si="152"/>
        <v>0</v>
      </c>
      <c r="AQ684" s="209">
        <f t="shared" si="153"/>
        <v>0</v>
      </c>
    </row>
    <row r="685" spans="1:43" s="29" customFormat="1" ht="25" customHeight="1">
      <c r="A685" s="201">
        <f t="shared" si="144"/>
        <v>674</v>
      </c>
      <c r="B685" s="49" t="str">
        <f t="shared" si="142"/>
        <v/>
      </c>
      <c r="C685" s="201"/>
      <c r="D685" s="45" t="str">
        <f t="shared" si="145"/>
        <v/>
      </c>
      <c r="E685" s="45" t="str">
        <f t="shared" si="146"/>
        <v/>
      </c>
      <c r="F685" s="195"/>
      <c r="G685" s="202"/>
      <c r="H685" s="195"/>
      <c r="I685" s="45" t="str">
        <f>IF(OR(G685="",H685="",U685=""),"",IFERROR(VLOOKUP(G685&amp;H685&amp;U685,※編集不可※選択項目!$K$3:$P$51,5,FALSE),"該当なし"))</f>
        <v/>
      </c>
      <c r="J685" s="203"/>
      <c r="K685" s="195"/>
      <c r="L685" s="45" t="str">
        <f t="shared" si="154"/>
        <v/>
      </c>
      <c r="M685" s="195"/>
      <c r="N685" s="195"/>
      <c r="O685" s="45"/>
      <c r="P685" s="45"/>
      <c r="Q685" s="45"/>
      <c r="R685" s="45"/>
      <c r="S685" s="46" t="str">
        <f t="shared" si="147"/>
        <v/>
      </c>
      <c r="T685" s="204"/>
      <c r="U685" s="205"/>
      <c r="V685" s="206"/>
      <c r="W685" s="205"/>
      <c r="X685" s="206"/>
      <c r="Y685" s="195"/>
      <c r="Z685" s="207"/>
      <c r="AA685" s="203"/>
      <c r="AB685" s="208"/>
      <c r="AC685" s="70"/>
      <c r="AD685" s="28" t="e">
        <f>INDEX(※編集不可※選択項目!$P$3:$P$51,MATCH(入力例!G685&amp;入力例!H685&amp;入力例!I685,※編集不可※選択項目!$Q$3:$Q$51,0))</f>
        <v>#N/A</v>
      </c>
      <c r="AE685" s="28" t="str">
        <f>IF(I685&lt;&gt;"該当なし","",
IF(G685&amp;H685=※編集不可※選択項目!$J$3,VLOOKUP(入力例!U685,※編集不可※選択項目!$N$2:$P$13,3,TRUE),
IF(G685&amp;H685=※編集不可※選択項目!$J$15,VLOOKUP(入力例!U685,※編集不可※選択項目!$N$14:$P$25,3,TRUE),
IF(G685&amp;H685=※編集不可※選択項目!$J$27,VLOOKUP(入力例!U685,※編集不可※選択項目!$N$26:$P$41,3,TRUE),
IF(G685&amp;H685=※編集不可※選択項目!$J$43,VLOOKUP(入力例!U685,※編集不可※選択項目!$N$42:$P$46,3,TRUE),
IF(G685&amp;H685=※編集不可※選択項目!$J$48,VLOOKUP(入力例!U685,※編集不可※選択項目!$N$48:$P$51,3,TRUE),""))))))</f>
        <v/>
      </c>
      <c r="AF685" s="29" t="e">
        <f>VLOOKUP(Y685&amp;G685&amp;H685,※編集不可※選択項目!U:V,2,FALSE)</f>
        <v>#N/A</v>
      </c>
      <c r="AG685" s="28" t="str">
        <f t="shared" si="148"/>
        <v/>
      </c>
      <c r="AH685" s="29" t="str">
        <f t="shared" si="141"/>
        <v/>
      </c>
      <c r="AI685" s="197"/>
      <c r="AJ685" s="197"/>
      <c r="AK685" s="198"/>
      <c r="AL685" s="152">
        <f t="shared" si="149"/>
        <v>0</v>
      </c>
      <c r="AM685" s="152">
        <f t="shared" si="150"/>
        <v>0</v>
      </c>
      <c r="AN685" s="152">
        <f t="shared" si="143"/>
        <v>0</v>
      </c>
      <c r="AO685" s="152" t="str">
        <f t="shared" si="151"/>
        <v/>
      </c>
      <c r="AP685" s="209">
        <f t="shared" si="152"/>
        <v>0</v>
      </c>
      <c r="AQ685" s="209">
        <f t="shared" si="153"/>
        <v>0</v>
      </c>
    </row>
    <row r="686" spans="1:43" s="29" customFormat="1" ht="25" customHeight="1">
      <c r="A686" s="201">
        <f t="shared" si="144"/>
        <v>675</v>
      </c>
      <c r="B686" s="49" t="str">
        <f t="shared" si="142"/>
        <v/>
      </c>
      <c r="C686" s="201"/>
      <c r="D686" s="45" t="str">
        <f t="shared" si="145"/>
        <v/>
      </c>
      <c r="E686" s="45" t="str">
        <f t="shared" si="146"/>
        <v/>
      </c>
      <c r="F686" s="195"/>
      <c r="G686" s="202"/>
      <c r="H686" s="195"/>
      <c r="I686" s="45" t="str">
        <f>IF(OR(G686="",H686="",U686=""),"",IFERROR(VLOOKUP(G686&amp;H686&amp;U686,※編集不可※選択項目!$K$3:$P$51,5,FALSE),"該当なし"))</f>
        <v/>
      </c>
      <c r="J686" s="203"/>
      <c r="K686" s="195"/>
      <c r="L686" s="45" t="str">
        <f t="shared" si="154"/>
        <v/>
      </c>
      <c r="M686" s="195"/>
      <c r="N686" s="195"/>
      <c r="O686" s="45"/>
      <c r="P686" s="45"/>
      <c r="Q686" s="45"/>
      <c r="R686" s="45"/>
      <c r="S686" s="46" t="str">
        <f t="shared" si="147"/>
        <v/>
      </c>
      <c r="T686" s="204"/>
      <c r="U686" s="205"/>
      <c r="V686" s="206"/>
      <c r="W686" s="205"/>
      <c r="X686" s="206"/>
      <c r="Y686" s="195"/>
      <c r="Z686" s="207"/>
      <c r="AA686" s="203"/>
      <c r="AB686" s="208"/>
      <c r="AC686" s="70"/>
      <c r="AD686" s="28" t="e">
        <f>INDEX(※編集不可※選択項目!$P$3:$P$51,MATCH(入力例!G686&amp;入力例!H686&amp;入力例!I686,※編集不可※選択項目!$Q$3:$Q$51,0))</f>
        <v>#N/A</v>
      </c>
      <c r="AE686" s="28" t="str">
        <f>IF(I686&lt;&gt;"該当なし","",
IF(G686&amp;H686=※編集不可※選択項目!$J$3,VLOOKUP(入力例!U686,※編集不可※選択項目!$N$2:$P$13,3,TRUE),
IF(G686&amp;H686=※編集不可※選択項目!$J$15,VLOOKUP(入力例!U686,※編集不可※選択項目!$N$14:$P$25,3,TRUE),
IF(G686&amp;H686=※編集不可※選択項目!$J$27,VLOOKUP(入力例!U686,※編集不可※選択項目!$N$26:$P$41,3,TRUE),
IF(G686&amp;H686=※編集不可※選択項目!$J$43,VLOOKUP(入力例!U686,※編集不可※選択項目!$N$42:$P$46,3,TRUE),
IF(G686&amp;H686=※編集不可※選択項目!$J$48,VLOOKUP(入力例!U686,※編集不可※選択項目!$N$48:$P$51,3,TRUE),""))))))</f>
        <v/>
      </c>
      <c r="AF686" s="29" t="e">
        <f>VLOOKUP(Y686&amp;G686&amp;H686,※編集不可※選択項目!U:V,2,FALSE)</f>
        <v>#N/A</v>
      </c>
      <c r="AG686" s="28" t="str">
        <f t="shared" si="148"/>
        <v/>
      </c>
      <c r="AH686" s="29" t="str">
        <f t="shared" si="141"/>
        <v/>
      </c>
      <c r="AI686" s="197"/>
      <c r="AJ686" s="197"/>
      <c r="AK686" s="198"/>
      <c r="AL686" s="152">
        <f t="shared" si="149"/>
        <v>0</v>
      </c>
      <c r="AM686" s="152">
        <f t="shared" si="150"/>
        <v>0</v>
      </c>
      <c r="AN686" s="152">
        <f t="shared" si="143"/>
        <v>0</v>
      </c>
      <c r="AO686" s="152" t="str">
        <f t="shared" si="151"/>
        <v/>
      </c>
      <c r="AP686" s="209">
        <f t="shared" si="152"/>
        <v>0</v>
      </c>
      <c r="AQ686" s="209">
        <f t="shared" si="153"/>
        <v>0</v>
      </c>
    </row>
    <row r="687" spans="1:43" s="29" customFormat="1" ht="25" customHeight="1">
      <c r="A687" s="201">
        <f t="shared" si="144"/>
        <v>676</v>
      </c>
      <c r="B687" s="49" t="str">
        <f t="shared" si="142"/>
        <v/>
      </c>
      <c r="C687" s="201"/>
      <c r="D687" s="45" t="str">
        <f t="shared" si="145"/>
        <v/>
      </c>
      <c r="E687" s="45" t="str">
        <f t="shared" si="146"/>
        <v/>
      </c>
      <c r="F687" s="195"/>
      <c r="G687" s="202"/>
      <c r="H687" s="195"/>
      <c r="I687" s="45" t="str">
        <f>IF(OR(G687="",H687="",U687=""),"",IFERROR(VLOOKUP(G687&amp;H687&amp;U687,※編集不可※選択項目!$K$3:$P$51,5,FALSE),"該当なし"))</f>
        <v/>
      </c>
      <c r="J687" s="203"/>
      <c r="K687" s="195"/>
      <c r="L687" s="45" t="str">
        <f t="shared" si="154"/>
        <v/>
      </c>
      <c r="M687" s="195"/>
      <c r="N687" s="195"/>
      <c r="O687" s="45"/>
      <c r="P687" s="45"/>
      <c r="Q687" s="45"/>
      <c r="R687" s="45"/>
      <c r="S687" s="46" t="str">
        <f t="shared" si="147"/>
        <v/>
      </c>
      <c r="T687" s="204"/>
      <c r="U687" s="205"/>
      <c r="V687" s="206"/>
      <c r="W687" s="205"/>
      <c r="X687" s="206"/>
      <c r="Y687" s="195"/>
      <c r="Z687" s="207"/>
      <c r="AA687" s="203"/>
      <c r="AB687" s="208"/>
      <c r="AC687" s="70"/>
      <c r="AD687" s="28" t="e">
        <f>INDEX(※編集不可※選択項目!$P$3:$P$51,MATCH(入力例!G687&amp;入力例!H687&amp;入力例!I687,※編集不可※選択項目!$Q$3:$Q$51,0))</f>
        <v>#N/A</v>
      </c>
      <c r="AE687" s="28" t="str">
        <f>IF(I687&lt;&gt;"該当なし","",
IF(G687&amp;H687=※編集不可※選択項目!$J$3,VLOOKUP(入力例!U687,※編集不可※選択項目!$N$2:$P$13,3,TRUE),
IF(G687&amp;H687=※編集不可※選択項目!$J$15,VLOOKUP(入力例!U687,※編集不可※選択項目!$N$14:$P$25,3,TRUE),
IF(G687&amp;H687=※編集不可※選択項目!$J$27,VLOOKUP(入力例!U687,※編集不可※選択項目!$N$26:$P$41,3,TRUE),
IF(G687&amp;H687=※編集不可※選択項目!$J$43,VLOOKUP(入力例!U687,※編集不可※選択項目!$N$42:$P$46,3,TRUE),
IF(G687&amp;H687=※編集不可※選択項目!$J$48,VLOOKUP(入力例!U687,※編集不可※選択項目!$N$48:$P$51,3,TRUE),""))))))</f>
        <v/>
      </c>
      <c r="AF687" s="29" t="e">
        <f>VLOOKUP(Y687&amp;G687&amp;H687,※編集不可※選択項目!U:V,2,FALSE)</f>
        <v>#N/A</v>
      </c>
      <c r="AG687" s="28" t="str">
        <f t="shared" si="148"/>
        <v/>
      </c>
      <c r="AH687" s="29" t="str">
        <f t="shared" si="141"/>
        <v/>
      </c>
      <c r="AI687" s="197"/>
      <c r="AJ687" s="197"/>
      <c r="AK687" s="198"/>
      <c r="AL687" s="152">
        <f t="shared" si="149"/>
        <v>0</v>
      </c>
      <c r="AM687" s="152">
        <f t="shared" si="150"/>
        <v>0</v>
      </c>
      <c r="AN687" s="152">
        <f t="shared" si="143"/>
        <v>0</v>
      </c>
      <c r="AO687" s="152" t="str">
        <f t="shared" si="151"/>
        <v/>
      </c>
      <c r="AP687" s="209">
        <f t="shared" si="152"/>
        <v>0</v>
      </c>
      <c r="AQ687" s="209">
        <f t="shared" si="153"/>
        <v>0</v>
      </c>
    </row>
    <row r="688" spans="1:43" s="29" customFormat="1" ht="25" customHeight="1">
      <c r="A688" s="201">
        <f t="shared" si="144"/>
        <v>677</v>
      </c>
      <c r="B688" s="49" t="str">
        <f t="shared" si="142"/>
        <v/>
      </c>
      <c r="C688" s="201"/>
      <c r="D688" s="45" t="str">
        <f t="shared" si="145"/>
        <v/>
      </c>
      <c r="E688" s="45" t="str">
        <f t="shared" si="146"/>
        <v/>
      </c>
      <c r="F688" s="195"/>
      <c r="G688" s="202"/>
      <c r="H688" s="195"/>
      <c r="I688" s="45" t="str">
        <f>IF(OR(G688="",H688="",U688=""),"",IFERROR(VLOOKUP(G688&amp;H688&amp;U688,※編集不可※選択項目!$K$3:$P$51,5,FALSE),"該当なし"))</f>
        <v/>
      </c>
      <c r="J688" s="203"/>
      <c r="K688" s="195"/>
      <c r="L688" s="45" t="str">
        <f t="shared" si="154"/>
        <v/>
      </c>
      <c r="M688" s="195"/>
      <c r="N688" s="195"/>
      <c r="O688" s="45"/>
      <c r="P688" s="45"/>
      <c r="Q688" s="45"/>
      <c r="R688" s="45"/>
      <c r="S688" s="46" t="str">
        <f t="shared" si="147"/>
        <v/>
      </c>
      <c r="T688" s="204"/>
      <c r="U688" s="205"/>
      <c r="V688" s="206"/>
      <c r="W688" s="205"/>
      <c r="X688" s="206"/>
      <c r="Y688" s="195"/>
      <c r="Z688" s="207"/>
      <c r="AA688" s="203"/>
      <c r="AB688" s="208"/>
      <c r="AC688" s="70"/>
      <c r="AD688" s="28" t="e">
        <f>INDEX(※編集不可※選択項目!$P$3:$P$51,MATCH(入力例!G688&amp;入力例!H688&amp;入力例!I688,※編集不可※選択項目!$Q$3:$Q$51,0))</f>
        <v>#N/A</v>
      </c>
      <c r="AE688" s="28" t="str">
        <f>IF(I688&lt;&gt;"該当なし","",
IF(G688&amp;H688=※編集不可※選択項目!$J$3,VLOOKUP(入力例!U688,※編集不可※選択項目!$N$2:$P$13,3,TRUE),
IF(G688&amp;H688=※編集不可※選択項目!$J$15,VLOOKUP(入力例!U688,※編集不可※選択項目!$N$14:$P$25,3,TRUE),
IF(G688&amp;H688=※編集不可※選択項目!$J$27,VLOOKUP(入力例!U688,※編集不可※選択項目!$N$26:$P$41,3,TRUE),
IF(G688&amp;H688=※編集不可※選択項目!$J$43,VLOOKUP(入力例!U688,※編集不可※選択項目!$N$42:$P$46,3,TRUE),
IF(G688&amp;H688=※編集不可※選択項目!$J$48,VLOOKUP(入力例!U688,※編集不可※選択項目!$N$48:$P$51,3,TRUE),""))))))</f>
        <v/>
      </c>
      <c r="AF688" s="29" t="e">
        <f>VLOOKUP(Y688&amp;G688&amp;H688,※編集不可※選択項目!U:V,2,FALSE)</f>
        <v>#N/A</v>
      </c>
      <c r="AG688" s="28" t="str">
        <f t="shared" si="148"/>
        <v/>
      </c>
      <c r="AH688" s="29" t="str">
        <f t="shared" si="141"/>
        <v/>
      </c>
      <c r="AI688" s="197"/>
      <c r="AJ688" s="197"/>
      <c r="AK688" s="198"/>
      <c r="AL688" s="152">
        <f t="shared" si="149"/>
        <v>0</v>
      </c>
      <c r="AM688" s="152">
        <f t="shared" si="150"/>
        <v>0</v>
      </c>
      <c r="AN688" s="152">
        <f t="shared" si="143"/>
        <v>0</v>
      </c>
      <c r="AO688" s="152" t="str">
        <f t="shared" si="151"/>
        <v/>
      </c>
      <c r="AP688" s="209">
        <f t="shared" si="152"/>
        <v>0</v>
      </c>
      <c r="AQ688" s="209">
        <f t="shared" si="153"/>
        <v>0</v>
      </c>
    </row>
    <row r="689" spans="1:43" s="29" customFormat="1" ht="25" customHeight="1">
      <c r="A689" s="201">
        <f t="shared" si="144"/>
        <v>678</v>
      </c>
      <c r="B689" s="49" t="str">
        <f t="shared" si="142"/>
        <v/>
      </c>
      <c r="C689" s="201"/>
      <c r="D689" s="45" t="str">
        <f t="shared" si="145"/>
        <v/>
      </c>
      <c r="E689" s="45" t="str">
        <f t="shared" si="146"/>
        <v/>
      </c>
      <c r="F689" s="195"/>
      <c r="G689" s="202"/>
      <c r="H689" s="195"/>
      <c r="I689" s="45" t="str">
        <f>IF(OR(G689="",H689="",U689=""),"",IFERROR(VLOOKUP(G689&amp;H689&amp;U689,※編集不可※選択項目!$K$3:$P$51,5,FALSE),"該当なし"))</f>
        <v/>
      </c>
      <c r="J689" s="203"/>
      <c r="K689" s="195"/>
      <c r="L689" s="45" t="str">
        <f t="shared" si="154"/>
        <v/>
      </c>
      <c r="M689" s="195"/>
      <c r="N689" s="195"/>
      <c r="O689" s="45"/>
      <c r="P689" s="45"/>
      <c r="Q689" s="45"/>
      <c r="R689" s="45"/>
      <c r="S689" s="46" t="str">
        <f t="shared" si="147"/>
        <v/>
      </c>
      <c r="T689" s="204"/>
      <c r="U689" s="205"/>
      <c r="V689" s="206"/>
      <c r="W689" s="205"/>
      <c r="X689" s="206"/>
      <c r="Y689" s="195"/>
      <c r="Z689" s="207"/>
      <c r="AA689" s="203"/>
      <c r="AB689" s="208"/>
      <c r="AC689" s="70"/>
      <c r="AD689" s="28" t="e">
        <f>INDEX(※編集不可※選択項目!$P$3:$P$51,MATCH(入力例!G689&amp;入力例!H689&amp;入力例!I689,※編集不可※選択項目!$Q$3:$Q$51,0))</f>
        <v>#N/A</v>
      </c>
      <c r="AE689" s="28" t="str">
        <f>IF(I689&lt;&gt;"該当なし","",
IF(G689&amp;H689=※編集不可※選択項目!$J$3,VLOOKUP(入力例!U689,※編集不可※選択項目!$N$2:$P$13,3,TRUE),
IF(G689&amp;H689=※編集不可※選択項目!$J$15,VLOOKUP(入力例!U689,※編集不可※選択項目!$N$14:$P$25,3,TRUE),
IF(G689&amp;H689=※編集不可※選択項目!$J$27,VLOOKUP(入力例!U689,※編集不可※選択項目!$N$26:$P$41,3,TRUE),
IF(G689&amp;H689=※編集不可※選択項目!$J$43,VLOOKUP(入力例!U689,※編集不可※選択項目!$N$42:$P$46,3,TRUE),
IF(G689&amp;H689=※編集不可※選択項目!$J$48,VLOOKUP(入力例!U689,※編集不可※選択項目!$N$48:$P$51,3,TRUE),""))))))</f>
        <v/>
      </c>
      <c r="AF689" s="29" t="e">
        <f>VLOOKUP(Y689&amp;G689&amp;H689,※編集不可※選択項目!U:V,2,FALSE)</f>
        <v>#N/A</v>
      </c>
      <c r="AG689" s="28" t="str">
        <f t="shared" si="148"/>
        <v/>
      </c>
      <c r="AH689" s="29" t="str">
        <f t="shared" si="141"/>
        <v/>
      </c>
      <c r="AI689" s="197"/>
      <c r="AJ689" s="197"/>
      <c r="AK689" s="198"/>
      <c r="AL689" s="152">
        <f t="shared" si="149"/>
        <v>0</v>
      </c>
      <c r="AM689" s="152">
        <f t="shared" si="150"/>
        <v>0</v>
      </c>
      <c r="AN689" s="152">
        <f t="shared" si="143"/>
        <v>0</v>
      </c>
      <c r="AO689" s="152" t="str">
        <f t="shared" si="151"/>
        <v/>
      </c>
      <c r="AP689" s="209">
        <f t="shared" si="152"/>
        <v>0</v>
      </c>
      <c r="AQ689" s="209">
        <f t="shared" si="153"/>
        <v>0</v>
      </c>
    </row>
    <row r="690" spans="1:43" s="29" customFormat="1" ht="25" customHeight="1">
      <c r="A690" s="201">
        <f t="shared" si="144"/>
        <v>679</v>
      </c>
      <c r="B690" s="49" t="str">
        <f t="shared" si="142"/>
        <v/>
      </c>
      <c r="C690" s="201"/>
      <c r="D690" s="45" t="str">
        <f t="shared" si="145"/>
        <v/>
      </c>
      <c r="E690" s="45" t="str">
        <f t="shared" si="146"/>
        <v/>
      </c>
      <c r="F690" s="195"/>
      <c r="G690" s="202"/>
      <c r="H690" s="195"/>
      <c r="I690" s="45" t="str">
        <f>IF(OR(G690="",H690="",U690=""),"",IFERROR(VLOOKUP(G690&amp;H690&amp;U690,※編集不可※選択項目!$K$3:$P$51,5,FALSE),"該当なし"))</f>
        <v/>
      </c>
      <c r="J690" s="203"/>
      <c r="K690" s="195"/>
      <c r="L690" s="45" t="str">
        <f t="shared" si="154"/>
        <v/>
      </c>
      <c r="M690" s="195"/>
      <c r="N690" s="195"/>
      <c r="O690" s="45"/>
      <c r="P690" s="45"/>
      <c r="Q690" s="45"/>
      <c r="R690" s="45"/>
      <c r="S690" s="46" t="str">
        <f t="shared" si="147"/>
        <v/>
      </c>
      <c r="T690" s="204"/>
      <c r="U690" s="205"/>
      <c r="V690" s="206"/>
      <c r="W690" s="205"/>
      <c r="X690" s="206"/>
      <c r="Y690" s="195"/>
      <c r="Z690" s="207"/>
      <c r="AA690" s="203"/>
      <c r="AB690" s="208"/>
      <c r="AC690" s="70"/>
      <c r="AD690" s="28" t="e">
        <f>INDEX(※編集不可※選択項目!$P$3:$P$51,MATCH(入力例!G690&amp;入力例!H690&amp;入力例!I690,※編集不可※選択項目!$Q$3:$Q$51,0))</f>
        <v>#N/A</v>
      </c>
      <c r="AE690" s="28" t="str">
        <f>IF(I690&lt;&gt;"該当なし","",
IF(G690&amp;H690=※編集不可※選択項目!$J$3,VLOOKUP(入力例!U690,※編集不可※選択項目!$N$2:$P$13,3,TRUE),
IF(G690&amp;H690=※編集不可※選択項目!$J$15,VLOOKUP(入力例!U690,※編集不可※選択項目!$N$14:$P$25,3,TRUE),
IF(G690&amp;H690=※編集不可※選択項目!$J$27,VLOOKUP(入力例!U690,※編集不可※選択項目!$N$26:$P$41,3,TRUE),
IF(G690&amp;H690=※編集不可※選択項目!$J$43,VLOOKUP(入力例!U690,※編集不可※選択項目!$N$42:$P$46,3,TRUE),
IF(G690&amp;H690=※編集不可※選択項目!$J$48,VLOOKUP(入力例!U690,※編集不可※選択項目!$N$48:$P$51,3,TRUE),""))))))</f>
        <v/>
      </c>
      <c r="AF690" s="29" t="e">
        <f>VLOOKUP(Y690&amp;G690&amp;H690,※編集不可※選択項目!U:V,2,FALSE)</f>
        <v>#N/A</v>
      </c>
      <c r="AG690" s="28" t="str">
        <f t="shared" si="148"/>
        <v/>
      </c>
      <c r="AH690" s="29" t="str">
        <f t="shared" si="141"/>
        <v/>
      </c>
      <c r="AI690" s="197"/>
      <c r="AJ690" s="197"/>
      <c r="AK690" s="198"/>
      <c r="AL690" s="152">
        <f t="shared" si="149"/>
        <v>0</v>
      </c>
      <c r="AM690" s="152">
        <f t="shared" si="150"/>
        <v>0</v>
      </c>
      <c r="AN690" s="152">
        <f t="shared" si="143"/>
        <v>0</v>
      </c>
      <c r="AO690" s="152" t="str">
        <f t="shared" si="151"/>
        <v/>
      </c>
      <c r="AP690" s="209">
        <f t="shared" si="152"/>
        <v>0</v>
      </c>
      <c r="AQ690" s="209">
        <f t="shared" si="153"/>
        <v>0</v>
      </c>
    </row>
    <row r="691" spans="1:43" s="29" customFormat="1" ht="25" customHeight="1">
      <c r="A691" s="201">
        <f t="shared" si="144"/>
        <v>680</v>
      </c>
      <c r="B691" s="49" t="str">
        <f t="shared" si="142"/>
        <v/>
      </c>
      <c r="C691" s="201"/>
      <c r="D691" s="45" t="str">
        <f t="shared" si="145"/>
        <v/>
      </c>
      <c r="E691" s="45" t="str">
        <f t="shared" si="146"/>
        <v/>
      </c>
      <c r="F691" s="195"/>
      <c r="G691" s="202"/>
      <c r="H691" s="195"/>
      <c r="I691" s="45" t="str">
        <f>IF(OR(G691="",H691="",U691=""),"",IFERROR(VLOOKUP(G691&amp;H691&amp;U691,※編集不可※選択項目!$K$3:$P$51,5,FALSE),"該当なし"))</f>
        <v/>
      </c>
      <c r="J691" s="203"/>
      <c r="K691" s="195"/>
      <c r="L691" s="45" t="str">
        <f t="shared" si="154"/>
        <v/>
      </c>
      <c r="M691" s="195"/>
      <c r="N691" s="195"/>
      <c r="O691" s="45"/>
      <c r="P691" s="45"/>
      <c r="Q691" s="45"/>
      <c r="R691" s="45"/>
      <c r="S691" s="46" t="str">
        <f t="shared" si="147"/>
        <v/>
      </c>
      <c r="T691" s="204"/>
      <c r="U691" s="205"/>
      <c r="V691" s="206"/>
      <c r="W691" s="205"/>
      <c r="X691" s="206"/>
      <c r="Y691" s="195"/>
      <c r="Z691" s="207"/>
      <c r="AA691" s="203"/>
      <c r="AB691" s="208"/>
      <c r="AC691" s="70"/>
      <c r="AD691" s="28" t="e">
        <f>INDEX(※編集不可※選択項目!$P$3:$P$51,MATCH(入力例!G691&amp;入力例!H691&amp;入力例!I691,※編集不可※選択項目!$Q$3:$Q$51,0))</f>
        <v>#N/A</v>
      </c>
      <c r="AE691" s="28" t="str">
        <f>IF(I691&lt;&gt;"該当なし","",
IF(G691&amp;H691=※編集不可※選択項目!$J$3,VLOOKUP(入力例!U691,※編集不可※選択項目!$N$2:$P$13,3,TRUE),
IF(G691&amp;H691=※編集不可※選択項目!$J$15,VLOOKUP(入力例!U691,※編集不可※選択項目!$N$14:$P$25,3,TRUE),
IF(G691&amp;H691=※編集不可※選択項目!$J$27,VLOOKUP(入力例!U691,※編集不可※選択項目!$N$26:$P$41,3,TRUE),
IF(G691&amp;H691=※編集不可※選択項目!$J$43,VLOOKUP(入力例!U691,※編集不可※選択項目!$N$42:$P$46,3,TRUE),
IF(G691&amp;H691=※編集不可※選択項目!$J$48,VLOOKUP(入力例!U691,※編集不可※選択項目!$N$48:$P$51,3,TRUE),""))))))</f>
        <v/>
      </c>
      <c r="AF691" s="29" t="e">
        <f>VLOOKUP(Y691&amp;G691&amp;H691,※編集不可※選択項目!U:V,2,FALSE)</f>
        <v>#N/A</v>
      </c>
      <c r="AG691" s="28" t="str">
        <f t="shared" si="148"/>
        <v/>
      </c>
      <c r="AH691" s="29" t="str">
        <f t="shared" si="141"/>
        <v/>
      </c>
      <c r="AI691" s="197"/>
      <c r="AJ691" s="197"/>
      <c r="AK691" s="198"/>
      <c r="AL691" s="152">
        <f t="shared" si="149"/>
        <v>0</v>
      </c>
      <c r="AM691" s="152">
        <f t="shared" si="150"/>
        <v>0</v>
      </c>
      <c r="AN691" s="152">
        <f t="shared" si="143"/>
        <v>0</v>
      </c>
      <c r="AO691" s="152" t="str">
        <f t="shared" si="151"/>
        <v/>
      </c>
      <c r="AP691" s="209">
        <f t="shared" si="152"/>
        <v>0</v>
      </c>
      <c r="AQ691" s="209">
        <f t="shared" si="153"/>
        <v>0</v>
      </c>
    </row>
    <row r="692" spans="1:43" s="29" customFormat="1" ht="25" customHeight="1">
      <c r="A692" s="201">
        <f t="shared" si="144"/>
        <v>681</v>
      </c>
      <c r="B692" s="49" t="str">
        <f t="shared" si="142"/>
        <v/>
      </c>
      <c r="C692" s="201"/>
      <c r="D692" s="45" t="str">
        <f t="shared" si="145"/>
        <v/>
      </c>
      <c r="E692" s="45" t="str">
        <f t="shared" si="146"/>
        <v/>
      </c>
      <c r="F692" s="195"/>
      <c r="G692" s="202"/>
      <c r="H692" s="195"/>
      <c r="I692" s="45" t="str">
        <f>IF(OR(G692="",H692="",U692=""),"",IFERROR(VLOOKUP(G692&amp;H692&amp;U692,※編集不可※選択項目!$K$3:$P$51,5,FALSE),"該当なし"))</f>
        <v/>
      </c>
      <c r="J692" s="203"/>
      <c r="K692" s="195"/>
      <c r="L692" s="45" t="str">
        <f t="shared" si="154"/>
        <v/>
      </c>
      <c r="M692" s="195"/>
      <c r="N692" s="195"/>
      <c r="O692" s="45"/>
      <c r="P692" s="45"/>
      <c r="Q692" s="45"/>
      <c r="R692" s="45"/>
      <c r="S692" s="46" t="str">
        <f t="shared" si="147"/>
        <v/>
      </c>
      <c r="T692" s="204"/>
      <c r="U692" s="205"/>
      <c r="V692" s="206"/>
      <c r="W692" s="205"/>
      <c r="X692" s="206"/>
      <c r="Y692" s="195"/>
      <c r="Z692" s="207"/>
      <c r="AA692" s="203"/>
      <c r="AB692" s="208"/>
      <c r="AC692" s="70"/>
      <c r="AD692" s="28" t="e">
        <f>INDEX(※編集不可※選択項目!$P$3:$P$51,MATCH(入力例!G692&amp;入力例!H692&amp;入力例!I692,※編集不可※選択項目!$Q$3:$Q$51,0))</f>
        <v>#N/A</v>
      </c>
      <c r="AE692" s="28" t="str">
        <f>IF(I692&lt;&gt;"該当なし","",
IF(G692&amp;H692=※編集不可※選択項目!$J$3,VLOOKUP(入力例!U692,※編集不可※選択項目!$N$2:$P$13,3,TRUE),
IF(G692&amp;H692=※編集不可※選択項目!$J$15,VLOOKUP(入力例!U692,※編集不可※選択項目!$N$14:$P$25,3,TRUE),
IF(G692&amp;H692=※編集不可※選択項目!$J$27,VLOOKUP(入力例!U692,※編集不可※選択項目!$N$26:$P$41,3,TRUE),
IF(G692&amp;H692=※編集不可※選択項目!$J$43,VLOOKUP(入力例!U692,※編集不可※選択項目!$N$42:$P$46,3,TRUE),
IF(G692&amp;H692=※編集不可※選択項目!$J$48,VLOOKUP(入力例!U692,※編集不可※選択項目!$N$48:$P$51,3,TRUE),""))))))</f>
        <v/>
      </c>
      <c r="AF692" s="29" t="e">
        <f>VLOOKUP(Y692&amp;G692&amp;H692,※編集不可※選択項目!U:V,2,FALSE)</f>
        <v>#N/A</v>
      </c>
      <c r="AG692" s="28" t="str">
        <f t="shared" si="148"/>
        <v/>
      </c>
      <c r="AH692" s="29" t="str">
        <f t="shared" si="141"/>
        <v/>
      </c>
      <c r="AI692" s="197"/>
      <c r="AJ692" s="197"/>
      <c r="AK692" s="198"/>
      <c r="AL692" s="152">
        <f t="shared" si="149"/>
        <v>0</v>
      </c>
      <c r="AM692" s="152">
        <f t="shared" si="150"/>
        <v>0</v>
      </c>
      <c r="AN692" s="152">
        <f t="shared" si="143"/>
        <v>0</v>
      </c>
      <c r="AO692" s="152" t="str">
        <f t="shared" si="151"/>
        <v/>
      </c>
      <c r="AP692" s="209">
        <f t="shared" si="152"/>
        <v>0</v>
      </c>
      <c r="AQ692" s="209">
        <f t="shared" si="153"/>
        <v>0</v>
      </c>
    </row>
    <row r="693" spans="1:43" s="29" customFormat="1" ht="25" customHeight="1">
      <c r="A693" s="201">
        <f t="shared" si="144"/>
        <v>682</v>
      </c>
      <c r="B693" s="49" t="str">
        <f t="shared" si="142"/>
        <v/>
      </c>
      <c r="C693" s="201"/>
      <c r="D693" s="45" t="str">
        <f t="shared" si="145"/>
        <v/>
      </c>
      <c r="E693" s="45" t="str">
        <f t="shared" si="146"/>
        <v/>
      </c>
      <c r="F693" s="195"/>
      <c r="G693" s="202"/>
      <c r="H693" s="195"/>
      <c r="I693" s="45" t="str">
        <f>IF(OR(G693="",H693="",U693=""),"",IFERROR(VLOOKUP(G693&amp;H693&amp;U693,※編集不可※選択項目!$K$3:$P$51,5,FALSE),"該当なし"))</f>
        <v/>
      </c>
      <c r="J693" s="203"/>
      <c r="K693" s="195"/>
      <c r="L693" s="45" t="str">
        <f t="shared" si="154"/>
        <v/>
      </c>
      <c r="M693" s="195"/>
      <c r="N693" s="195"/>
      <c r="O693" s="45"/>
      <c r="P693" s="45"/>
      <c r="Q693" s="45"/>
      <c r="R693" s="45"/>
      <c r="S693" s="46" t="str">
        <f t="shared" si="147"/>
        <v/>
      </c>
      <c r="T693" s="204"/>
      <c r="U693" s="205"/>
      <c r="V693" s="206"/>
      <c r="W693" s="205"/>
      <c r="X693" s="206"/>
      <c r="Y693" s="195"/>
      <c r="Z693" s="207"/>
      <c r="AA693" s="203"/>
      <c r="AB693" s="208"/>
      <c r="AC693" s="70"/>
      <c r="AD693" s="28" t="e">
        <f>INDEX(※編集不可※選択項目!$P$3:$P$51,MATCH(入力例!G693&amp;入力例!H693&amp;入力例!I693,※編集不可※選択項目!$Q$3:$Q$51,0))</f>
        <v>#N/A</v>
      </c>
      <c r="AE693" s="28" t="str">
        <f>IF(I693&lt;&gt;"該当なし","",
IF(G693&amp;H693=※編集不可※選択項目!$J$3,VLOOKUP(入力例!U693,※編集不可※選択項目!$N$2:$P$13,3,TRUE),
IF(G693&amp;H693=※編集不可※選択項目!$J$15,VLOOKUP(入力例!U693,※編集不可※選択項目!$N$14:$P$25,3,TRUE),
IF(G693&amp;H693=※編集不可※選択項目!$J$27,VLOOKUP(入力例!U693,※編集不可※選択項目!$N$26:$P$41,3,TRUE),
IF(G693&amp;H693=※編集不可※選択項目!$J$43,VLOOKUP(入力例!U693,※編集不可※選択項目!$N$42:$P$46,3,TRUE),
IF(G693&amp;H693=※編集不可※選択項目!$J$48,VLOOKUP(入力例!U693,※編集不可※選択項目!$N$48:$P$51,3,TRUE),""))))))</f>
        <v/>
      </c>
      <c r="AF693" s="29" t="e">
        <f>VLOOKUP(Y693&amp;G693&amp;H693,※編集不可※選択項目!U:V,2,FALSE)</f>
        <v>#N/A</v>
      </c>
      <c r="AG693" s="28" t="str">
        <f t="shared" si="148"/>
        <v/>
      </c>
      <c r="AH693" s="29" t="str">
        <f t="shared" si="141"/>
        <v/>
      </c>
      <c r="AI693" s="197"/>
      <c r="AJ693" s="197"/>
      <c r="AK693" s="198"/>
      <c r="AL693" s="152">
        <f t="shared" si="149"/>
        <v>0</v>
      </c>
      <c r="AM693" s="152">
        <f t="shared" si="150"/>
        <v>0</v>
      </c>
      <c r="AN693" s="152">
        <f t="shared" si="143"/>
        <v>0</v>
      </c>
      <c r="AO693" s="152" t="str">
        <f t="shared" si="151"/>
        <v/>
      </c>
      <c r="AP693" s="209">
        <f t="shared" si="152"/>
        <v>0</v>
      </c>
      <c r="AQ693" s="209">
        <f t="shared" si="153"/>
        <v>0</v>
      </c>
    </row>
    <row r="694" spans="1:43" s="29" customFormat="1" ht="25" customHeight="1">
      <c r="A694" s="201">
        <f t="shared" si="144"/>
        <v>683</v>
      </c>
      <c r="B694" s="49" t="str">
        <f t="shared" si="142"/>
        <v/>
      </c>
      <c r="C694" s="201"/>
      <c r="D694" s="45" t="str">
        <f t="shared" si="145"/>
        <v/>
      </c>
      <c r="E694" s="45" t="str">
        <f t="shared" si="146"/>
        <v/>
      </c>
      <c r="F694" s="195"/>
      <c r="G694" s="202"/>
      <c r="H694" s="195"/>
      <c r="I694" s="45" t="str">
        <f>IF(OR(G694="",H694="",U694=""),"",IFERROR(VLOOKUP(G694&amp;H694&amp;U694,※編集不可※選択項目!$K$3:$P$51,5,FALSE),"該当なし"))</f>
        <v/>
      </c>
      <c r="J694" s="203"/>
      <c r="K694" s="195"/>
      <c r="L694" s="45" t="str">
        <f t="shared" si="154"/>
        <v/>
      </c>
      <c r="M694" s="195"/>
      <c r="N694" s="195"/>
      <c r="O694" s="45"/>
      <c r="P694" s="45"/>
      <c r="Q694" s="45"/>
      <c r="R694" s="45"/>
      <c r="S694" s="46" t="str">
        <f t="shared" si="147"/>
        <v/>
      </c>
      <c r="T694" s="204"/>
      <c r="U694" s="205"/>
      <c r="V694" s="206"/>
      <c r="W694" s="205"/>
      <c r="X694" s="206"/>
      <c r="Y694" s="195"/>
      <c r="Z694" s="207"/>
      <c r="AA694" s="203"/>
      <c r="AB694" s="208"/>
      <c r="AC694" s="70"/>
      <c r="AD694" s="28" t="e">
        <f>INDEX(※編集不可※選択項目!$P$3:$P$51,MATCH(入力例!G694&amp;入力例!H694&amp;入力例!I694,※編集不可※選択項目!$Q$3:$Q$51,0))</f>
        <v>#N/A</v>
      </c>
      <c r="AE694" s="28" t="str">
        <f>IF(I694&lt;&gt;"該当なし","",
IF(G694&amp;H694=※編集不可※選択項目!$J$3,VLOOKUP(入力例!U694,※編集不可※選択項目!$N$2:$P$13,3,TRUE),
IF(G694&amp;H694=※編集不可※選択項目!$J$15,VLOOKUP(入力例!U694,※編集不可※選択項目!$N$14:$P$25,3,TRUE),
IF(G694&amp;H694=※編集不可※選択項目!$J$27,VLOOKUP(入力例!U694,※編集不可※選択項目!$N$26:$P$41,3,TRUE),
IF(G694&amp;H694=※編集不可※選択項目!$J$43,VLOOKUP(入力例!U694,※編集不可※選択項目!$N$42:$P$46,3,TRUE),
IF(G694&amp;H694=※編集不可※選択項目!$J$48,VLOOKUP(入力例!U694,※編集不可※選択項目!$N$48:$P$51,3,TRUE),""))))))</f>
        <v/>
      </c>
      <c r="AF694" s="29" t="e">
        <f>VLOOKUP(Y694&amp;G694&amp;H694,※編集不可※選択項目!U:V,2,FALSE)</f>
        <v>#N/A</v>
      </c>
      <c r="AG694" s="28" t="str">
        <f t="shared" si="148"/>
        <v/>
      </c>
      <c r="AH694" s="29" t="str">
        <f t="shared" si="141"/>
        <v/>
      </c>
      <c r="AI694" s="197"/>
      <c r="AJ694" s="197"/>
      <c r="AK694" s="198"/>
      <c r="AL694" s="152">
        <f t="shared" si="149"/>
        <v>0</v>
      </c>
      <c r="AM694" s="152">
        <f t="shared" si="150"/>
        <v>0</v>
      </c>
      <c r="AN694" s="152">
        <f t="shared" si="143"/>
        <v>0</v>
      </c>
      <c r="AO694" s="152" t="str">
        <f t="shared" si="151"/>
        <v/>
      </c>
      <c r="AP694" s="209">
        <f t="shared" si="152"/>
        <v>0</v>
      </c>
      <c r="AQ694" s="209">
        <f t="shared" si="153"/>
        <v>0</v>
      </c>
    </row>
    <row r="695" spans="1:43" s="29" customFormat="1" ht="25" customHeight="1">
      <c r="A695" s="201">
        <f t="shared" si="144"/>
        <v>684</v>
      </c>
      <c r="B695" s="49" t="str">
        <f t="shared" si="142"/>
        <v/>
      </c>
      <c r="C695" s="201"/>
      <c r="D695" s="45" t="str">
        <f t="shared" si="145"/>
        <v/>
      </c>
      <c r="E695" s="45" t="str">
        <f t="shared" si="146"/>
        <v/>
      </c>
      <c r="F695" s="195"/>
      <c r="G695" s="202"/>
      <c r="H695" s="195"/>
      <c r="I695" s="45" t="str">
        <f>IF(OR(G695="",H695="",U695=""),"",IFERROR(VLOOKUP(G695&amp;H695&amp;U695,※編集不可※選択項目!$K$3:$P$51,5,FALSE),"該当なし"))</f>
        <v/>
      </c>
      <c r="J695" s="203"/>
      <c r="K695" s="195"/>
      <c r="L695" s="45" t="str">
        <f t="shared" si="154"/>
        <v/>
      </c>
      <c r="M695" s="195"/>
      <c r="N695" s="195"/>
      <c r="O695" s="45"/>
      <c r="P695" s="45"/>
      <c r="Q695" s="45"/>
      <c r="R695" s="45"/>
      <c r="S695" s="46" t="str">
        <f t="shared" si="147"/>
        <v/>
      </c>
      <c r="T695" s="204"/>
      <c r="U695" s="205"/>
      <c r="V695" s="206"/>
      <c r="W695" s="205"/>
      <c r="X695" s="206"/>
      <c r="Y695" s="195"/>
      <c r="Z695" s="207"/>
      <c r="AA695" s="203"/>
      <c r="AB695" s="208"/>
      <c r="AC695" s="70"/>
      <c r="AD695" s="28" t="e">
        <f>INDEX(※編集不可※選択項目!$P$3:$P$51,MATCH(入力例!G695&amp;入力例!H695&amp;入力例!I695,※編集不可※選択項目!$Q$3:$Q$51,0))</f>
        <v>#N/A</v>
      </c>
      <c r="AE695" s="28" t="str">
        <f>IF(I695&lt;&gt;"該当なし","",
IF(G695&amp;H695=※編集不可※選択項目!$J$3,VLOOKUP(入力例!U695,※編集不可※選択項目!$N$2:$P$13,3,TRUE),
IF(G695&amp;H695=※編集不可※選択項目!$J$15,VLOOKUP(入力例!U695,※編集不可※選択項目!$N$14:$P$25,3,TRUE),
IF(G695&amp;H695=※編集不可※選択項目!$J$27,VLOOKUP(入力例!U695,※編集不可※選択項目!$N$26:$P$41,3,TRUE),
IF(G695&amp;H695=※編集不可※選択項目!$J$43,VLOOKUP(入力例!U695,※編集不可※選択項目!$N$42:$P$46,3,TRUE),
IF(G695&amp;H695=※編集不可※選択項目!$J$48,VLOOKUP(入力例!U695,※編集不可※選択項目!$N$48:$P$51,3,TRUE),""))))))</f>
        <v/>
      </c>
      <c r="AF695" s="29" t="e">
        <f>VLOOKUP(Y695&amp;G695&amp;H695,※編集不可※選択項目!U:V,2,FALSE)</f>
        <v>#N/A</v>
      </c>
      <c r="AG695" s="28" t="str">
        <f t="shared" si="148"/>
        <v/>
      </c>
      <c r="AH695" s="29" t="str">
        <f t="shared" si="141"/>
        <v/>
      </c>
      <c r="AI695" s="197"/>
      <c r="AJ695" s="197"/>
      <c r="AK695" s="198"/>
      <c r="AL695" s="152">
        <f t="shared" si="149"/>
        <v>0</v>
      </c>
      <c r="AM695" s="152">
        <f t="shared" si="150"/>
        <v>0</v>
      </c>
      <c r="AN695" s="152">
        <f t="shared" si="143"/>
        <v>0</v>
      </c>
      <c r="AO695" s="152" t="str">
        <f t="shared" si="151"/>
        <v/>
      </c>
      <c r="AP695" s="209">
        <f t="shared" si="152"/>
        <v>0</v>
      </c>
      <c r="AQ695" s="209">
        <f t="shared" si="153"/>
        <v>0</v>
      </c>
    </row>
    <row r="696" spans="1:43" s="29" customFormat="1" ht="25" customHeight="1">
      <c r="A696" s="201">
        <f t="shared" si="144"/>
        <v>685</v>
      </c>
      <c r="B696" s="49" t="str">
        <f t="shared" si="142"/>
        <v/>
      </c>
      <c r="C696" s="201"/>
      <c r="D696" s="45" t="str">
        <f t="shared" si="145"/>
        <v/>
      </c>
      <c r="E696" s="45" t="str">
        <f t="shared" si="146"/>
        <v/>
      </c>
      <c r="F696" s="195"/>
      <c r="G696" s="202"/>
      <c r="H696" s="195"/>
      <c r="I696" s="45" t="str">
        <f>IF(OR(G696="",H696="",U696=""),"",IFERROR(VLOOKUP(G696&amp;H696&amp;U696,※編集不可※選択項目!$K$3:$P$51,5,FALSE),"該当なし"))</f>
        <v/>
      </c>
      <c r="J696" s="203"/>
      <c r="K696" s="195"/>
      <c r="L696" s="45" t="str">
        <f t="shared" si="154"/>
        <v/>
      </c>
      <c r="M696" s="195"/>
      <c r="N696" s="195"/>
      <c r="O696" s="45"/>
      <c r="P696" s="45"/>
      <c r="Q696" s="45"/>
      <c r="R696" s="45"/>
      <c r="S696" s="46" t="str">
        <f t="shared" si="147"/>
        <v/>
      </c>
      <c r="T696" s="204"/>
      <c r="U696" s="205"/>
      <c r="V696" s="206"/>
      <c r="W696" s="205"/>
      <c r="X696" s="206"/>
      <c r="Y696" s="195"/>
      <c r="Z696" s="207"/>
      <c r="AA696" s="203"/>
      <c r="AB696" s="208"/>
      <c r="AC696" s="70"/>
      <c r="AD696" s="28" t="e">
        <f>INDEX(※編集不可※選択項目!$P$3:$P$51,MATCH(入力例!G696&amp;入力例!H696&amp;入力例!I696,※編集不可※選択項目!$Q$3:$Q$51,0))</f>
        <v>#N/A</v>
      </c>
      <c r="AE696" s="28" t="str">
        <f>IF(I696&lt;&gt;"該当なし","",
IF(G696&amp;H696=※編集不可※選択項目!$J$3,VLOOKUP(入力例!U696,※編集不可※選択項目!$N$2:$P$13,3,TRUE),
IF(G696&amp;H696=※編集不可※選択項目!$J$15,VLOOKUP(入力例!U696,※編集不可※選択項目!$N$14:$P$25,3,TRUE),
IF(G696&amp;H696=※編集不可※選択項目!$J$27,VLOOKUP(入力例!U696,※編集不可※選択項目!$N$26:$P$41,3,TRUE),
IF(G696&amp;H696=※編集不可※選択項目!$J$43,VLOOKUP(入力例!U696,※編集不可※選択項目!$N$42:$P$46,3,TRUE),
IF(G696&amp;H696=※編集不可※選択項目!$J$48,VLOOKUP(入力例!U696,※編集不可※選択項目!$N$48:$P$51,3,TRUE),""))))))</f>
        <v/>
      </c>
      <c r="AF696" s="29" t="e">
        <f>VLOOKUP(Y696&amp;G696&amp;H696,※編集不可※選択項目!U:V,2,FALSE)</f>
        <v>#N/A</v>
      </c>
      <c r="AG696" s="28" t="str">
        <f t="shared" si="148"/>
        <v/>
      </c>
      <c r="AH696" s="29" t="str">
        <f t="shared" si="141"/>
        <v/>
      </c>
      <c r="AI696" s="197"/>
      <c r="AJ696" s="197"/>
      <c r="AK696" s="198"/>
      <c r="AL696" s="152">
        <f t="shared" si="149"/>
        <v>0</v>
      </c>
      <c r="AM696" s="152">
        <f t="shared" si="150"/>
        <v>0</v>
      </c>
      <c r="AN696" s="152">
        <f t="shared" si="143"/>
        <v>0</v>
      </c>
      <c r="AO696" s="152" t="str">
        <f t="shared" si="151"/>
        <v/>
      </c>
      <c r="AP696" s="209">
        <f t="shared" si="152"/>
        <v>0</v>
      </c>
      <c r="AQ696" s="209">
        <f t="shared" si="153"/>
        <v>0</v>
      </c>
    </row>
    <row r="697" spans="1:43" s="29" customFormat="1" ht="25" customHeight="1">
      <c r="A697" s="201">
        <f t="shared" si="144"/>
        <v>686</v>
      </c>
      <c r="B697" s="49" t="str">
        <f t="shared" si="142"/>
        <v/>
      </c>
      <c r="C697" s="201"/>
      <c r="D697" s="45" t="str">
        <f t="shared" si="145"/>
        <v/>
      </c>
      <c r="E697" s="45" t="str">
        <f t="shared" si="146"/>
        <v/>
      </c>
      <c r="F697" s="195"/>
      <c r="G697" s="202"/>
      <c r="H697" s="195"/>
      <c r="I697" s="45" t="str">
        <f>IF(OR(G697="",H697="",U697=""),"",IFERROR(VLOOKUP(G697&amp;H697&amp;U697,※編集不可※選択項目!$K$3:$P$51,5,FALSE),"該当なし"))</f>
        <v/>
      </c>
      <c r="J697" s="203"/>
      <c r="K697" s="195"/>
      <c r="L697" s="45" t="str">
        <f t="shared" si="154"/>
        <v/>
      </c>
      <c r="M697" s="195"/>
      <c r="N697" s="195"/>
      <c r="O697" s="45"/>
      <c r="P697" s="45"/>
      <c r="Q697" s="45"/>
      <c r="R697" s="45"/>
      <c r="S697" s="46" t="str">
        <f t="shared" si="147"/>
        <v/>
      </c>
      <c r="T697" s="204"/>
      <c r="U697" s="205"/>
      <c r="V697" s="206"/>
      <c r="W697" s="205"/>
      <c r="X697" s="206"/>
      <c r="Y697" s="195"/>
      <c r="Z697" s="207"/>
      <c r="AA697" s="203"/>
      <c r="AB697" s="208"/>
      <c r="AC697" s="70"/>
      <c r="AD697" s="28" t="e">
        <f>INDEX(※編集不可※選択項目!$P$3:$P$51,MATCH(入力例!G697&amp;入力例!H697&amp;入力例!I697,※編集不可※選択項目!$Q$3:$Q$51,0))</f>
        <v>#N/A</v>
      </c>
      <c r="AE697" s="28" t="str">
        <f>IF(I697&lt;&gt;"該当なし","",
IF(G697&amp;H697=※編集不可※選択項目!$J$3,VLOOKUP(入力例!U697,※編集不可※選択項目!$N$2:$P$13,3,TRUE),
IF(G697&amp;H697=※編集不可※選択項目!$J$15,VLOOKUP(入力例!U697,※編集不可※選択項目!$N$14:$P$25,3,TRUE),
IF(G697&amp;H697=※編集不可※選択項目!$J$27,VLOOKUP(入力例!U697,※編集不可※選択項目!$N$26:$P$41,3,TRUE),
IF(G697&amp;H697=※編集不可※選択項目!$J$43,VLOOKUP(入力例!U697,※編集不可※選択項目!$N$42:$P$46,3,TRUE),
IF(G697&amp;H697=※編集不可※選択項目!$J$48,VLOOKUP(入力例!U697,※編集不可※選択項目!$N$48:$P$51,3,TRUE),""))))))</f>
        <v/>
      </c>
      <c r="AF697" s="29" t="e">
        <f>VLOOKUP(Y697&amp;G697&amp;H697,※編集不可※選択項目!U:V,2,FALSE)</f>
        <v>#N/A</v>
      </c>
      <c r="AG697" s="28" t="str">
        <f t="shared" si="148"/>
        <v/>
      </c>
      <c r="AH697" s="29" t="str">
        <f t="shared" si="141"/>
        <v/>
      </c>
      <c r="AI697" s="197"/>
      <c r="AJ697" s="197"/>
      <c r="AK697" s="198"/>
      <c r="AL697" s="152">
        <f t="shared" si="149"/>
        <v>0</v>
      </c>
      <c r="AM697" s="152">
        <f t="shared" si="150"/>
        <v>0</v>
      </c>
      <c r="AN697" s="152">
        <f t="shared" si="143"/>
        <v>0</v>
      </c>
      <c r="AO697" s="152" t="str">
        <f t="shared" si="151"/>
        <v/>
      </c>
      <c r="AP697" s="209">
        <f t="shared" si="152"/>
        <v>0</v>
      </c>
      <c r="AQ697" s="209">
        <f t="shared" si="153"/>
        <v>0</v>
      </c>
    </row>
    <row r="698" spans="1:43" s="29" customFormat="1" ht="25" customHeight="1">
      <c r="A698" s="201">
        <f t="shared" si="144"/>
        <v>687</v>
      </c>
      <c r="B698" s="49" t="str">
        <f t="shared" si="142"/>
        <v/>
      </c>
      <c r="C698" s="201"/>
      <c r="D698" s="45" t="str">
        <f t="shared" si="145"/>
        <v/>
      </c>
      <c r="E698" s="45" t="str">
        <f t="shared" si="146"/>
        <v/>
      </c>
      <c r="F698" s="195"/>
      <c r="G698" s="202"/>
      <c r="H698" s="195"/>
      <c r="I698" s="45" t="str">
        <f>IF(OR(G698="",H698="",U698=""),"",IFERROR(VLOOKUP(G698&amp;H698&amp;U698,※編集不可※選択項目!$K$3:$P$51,5,FALSE),"該当なし"))</f>
        <v/>
      </c>
      <c r="J698" s="203"/>
      <c r="K698" s="195"/>
      <c r="L698" s="45" t="str">
        <f t="shared" si="154"/>
        <v/>
      </c>
      <c r="M698" s="195"/>
      <c r="N698" s="195"/>
      <c r="O698" s="45"/>
      <c r="P698" s="45"/>
      <c r="Q698" s="45"/>
      <c r="R698" s="45"/>
      <c r="S698" s="46" t="str">
        <f t="shared" si="147"/>
        <v/>
      </c>
      <c r="T698" s="204"/>
      <c r="U698" s="205"/>
      <c r="V698" s="206"/>
      <c r="W698" s="205"/>
      <c r="X698" s="206"/>
      <c r="Y698" s="195"/>
      <c r="Z698" s="207"/>
      <c r="AA698" s="203"/>
      <c r="AB698" s="208"/>
      <c r="AC698" s="70"/>
      <c r="AD698" s="28" t="e">
        <f>INDEX(※編集不可※選択項目!$P$3:$P$51,MATCH(入力例!G698&amp;入力例!H698&amp;入力例!I698,※編集不可※選択項目!$Q$3:$Q$51,0))</f>
        <v>#N/A</v>
      </c>
      <c r="AE698" s="28" t="str">
        <f>IF(I698&lt;&gt;"該当なし","",
IF(G698&amp;H698=※編集不可※選択項目!$J$3,VLOOKUP(入力例!U698,※編集不可※選択項目!$N$2:$P$13,3,TRUE),
IF(G698&amp;H698=※編集不可※選択項目!$J$15,VLOOKUP(入力例!U698,※編集不可※選択項目!$N$14:$P$25,3,TRUE),
IF(G698&amp;H698=※編集不可※選択項目!$J$27,VLOOKUP(入力例!U698,※編集不可※選択項目!$N$26:$P$41,3,TRUE),
IF(G698&amp;H698=※編集不可※選択項目!$J$43,VLOOKUP(入力例!U698,※編集不可※選択項目!$N$42:$P$46,3,TRUE),
IF(G698&amp;H698=※編集不可※選択項目!$J$48,VLOOKUP(入力例!U698,※編集不可※選択項目!$N$48:$P$51,3,TRUE),""))))))</f>
        <v/>
      </c>
      <c r="AF698" s="29" t="e">
        <f>VLOOKUP(Y698&amp;G698&amp;H698,※編集不可※選択項目!U:V,2,FALSE)</f>
        <v>#N/A</v>
      </c>
      <c r="AG698" s="28" t="str">
        <f t="shared" si="148"/>
        <v/>
      </c>
      <c r="AH698" s="29" t="str">
        <f t="shared" si="141"/>
        <v/>
      </c>
      <c r="AI698" s="197"/>
      <c r="AJ698" s="197"/>
      <c r="AK698" s="198"/>
      <c r="AL698" s="152">
        <f t="shared" si="149"/>
        <v>0</v>
      </c>
      <c r="AM698" s="152">
        <f t="shared" si="150"/>
        <v>0</v>
      </c>
      <c r="AN698" s="152">
        <f t="shared" si="143"/>
        <v>0</v>
      </c>
      <c r="AO698" s="152" t="str">
        <f t="shared" si="151"/>
        <v/>
      </c>
      <c r="AP698" s="209">
        <f t="shared" si="152"/>
        <v>0</v>
      </c>
      <c r="AQ698" s="209">
        <f t="shared" si="153"/>
        <v>0</v>
      </c>
    </row>
    <row r="699" spans="1:43" s="29" customFormat="1" ht="25" customHeight="1">
      <c r="A699" s="201">
        <f t="shared" si="144"/>
        <v>688</v>
      </c>
      <c r="B699" s="49" t="str">
        <f t="shared" si="142"/>
        <v/>
      </c>
      <c r="C699" s="201"/>
      <c r="D699" s="45" t="str">
        <f t="shared" si="145"/>
        <v/>
      </c>
      <c r="E699" s="45" t="str">
        <f t="shared" si="146"/>
        <v/>
      </c>
      <c r="F699" s="195"/>
      <c r="G699" s="202"/>
      <c r="H699" s="195"/>
      <c r="I699" s="45" t="str">
        <f>IF(OR(G699="",H699="",U699=""),"",IFERROR(VLOOKUP(G699&amp;H699&amp;U699,※編集不可※選択項目!$K$3:$P$51,5,FALSE),"該当なし"))</f>
        <v/>
      </c>
      <c r="J699" s="203"/>
      <c r="K699" s="195"/>
      <c r="L699" s="45" t="str">
        <f t="shared" si="154"/>
        <v/>
      </c>
      <c r="M699" s="195"/>
      <c r="N699" s="195"/>
      <c r="O699" s="45"/>
      <c r="P699" s="45"/>
      <c r="Q699" s="45"/>
      <c r="R699" s="45"/>
      <c r="S699" s="46" t="str">
        <f t="shared" si="147"/>
        <v/>
      </c>
      <c r="T699" s="204"/>
      <c r="U699" s="205"/>
      <c r="V699" s="206"/>
      <c r="W699" s="205"/>
      <c r="X699" s="206"/>
      <c r="Y699" s="195"/>
      <c r="Z699" s="207"/>
      <c r="AA699" s="203"/>
      <c r="AB699" s="208"/>
      <c r="AC699" s="70"/>
      <c r="AD699" s="28" t="e">
        <f>INDEX(※編集不可※選択項目!$P$3:$P$51,MATCH(入力例!G699&amp;入力例!H699&amp;入力例!I699,※編集不可※選択項目!$Q$3:$Q$51,0))</f>
        <v>#N/A</v>
      </c>
      <c r="AE699" s="28" t="str">
        <f>IF(I699&lt;&gt;"該当なし","",
IF(G699&amp;H699=※編集不可※選択項目!$J$3,VLOOKUP(入力例!U699,※編集不可※選択項目!$N$2:$P$13,3,TRUE),
IF(G699&amp;H699=※編集不可※選択項目!$J$15,VLOOKUP(入力例!U699,※編集不可※選択項目!$N$14:$P$25,3,TRUE),
IF(G699&amp;H699=※編集不可※選択項目!$J$27,VLOOKUP(入力例!U699,※編集不可※選択項目!$N$26:$P$41,3,TRUE),
IF(G699&amp;H699=※編集不可※選択項目!$J$43,VLOOKUP(入力例!U699,※編集不可※選択項目!$N$42:$P$46,3,TRUE),
IF(G699&amp;H699=※編集不可※選択項目!$J$48,VLOOKUP(入力例!U699,※編集不可※選択項目!$N$48:$P$51,3,TRUE),""))))))</f>
        <v/>
      </c>
      <c r="AF699" s="29" t="e">
        <f>VLOOKUP(Y699&amp;G699&amp;H699,※編集不可※選択項目!U:V,2,FALSE)</f>
        <v>#N/A</v>
      </c>
      <c r="AG699" s="28" t="str">
        <f t="shared" si="148"/>
        <v/>
      </c>
      <c r="AH699" s="29" t="str">
        <f t="shared" si="141"/>
        <v/>
      </c>
      <c r="AI699" s="197"/>
      <c r="AJ699" s="197"/>
      <c r="AK699" s="198"/>
      <c r="AL699" s="152">
        <f t="shared" si="149"/>
        <v>0</v>
      </c>
      <c r="AM699" s="152">
        <f t="shared" si="150"/>
        <v>0</v>
      </c>
      <c r="AN699" s="152">
        <f t="shared" si="143"/>
        <v>0</v>
      </c>
      <c r="AO699" s="152" t="str">
        <f t="shared" si="151"/>
        <v/>
      </c>
      <c r="AP699" s="209">
        <f t="shared" si="152"/>
        <v>0</v>
      </c>
      <c r="AQ699" s="209">
        <f t="shared" si="153"/>
        <v>0</v>
      </c>
    </row>
    <row r="700" spans="1:43" s="29" customFormat="1" ht="25" customHeight="1">
      <c r="A700" s="201">
        <f t="shared" si="144"/>
        <v>689</v>
      </c>
      <c r="B700" s="49" t="str">
        <f t="shared" si="142"/>
        <v/>
      </c>
      <c r="C700" s="201"/>
      <c r="D700" s="45" t="str">
        <f t="shared" si="145"/>
        <v/>
      </c>
      <c r="E700" s="45" t="str">
        <f t="shared" si="146"/>
        <v/>
      </c>
      <c r="F700" s="195"/>
      <c r="G700" s="202"/>
      <c r="H700" s="195"/>
      <c r="I700" s="45" t="str">
        <f>IF(OR(G700="",H700="",U700=""),"",IFERROR(VLOOKUP(G700&amp;H700&amp;U700,※編集不可※選択項目!$K$3:$P$51,5,FALSE),"該当なし"))</f>
        <v/>
      </c>
      <c r="J700" s="203"/>
      <c r="K700" s="195"/>
      <c r="L700" s="45" t="str">
        <f t="shared" si="154"/>
        <v/>
      </c>
      <c r="M700" s="195"/>
      <c r="N700" s="195"/>
      <c r="O700" s="45"/>
      <c r="P700" s="45"/>
      <c r="Q700" s="45"/>
      <c r="R700" s="45"/>
      <c r="S700" s="46" t="str">
        <f t="shared" si="147"/>
        <v/>
      </c>
      <c r="T700" s="204"/>
      <c r="U700" s="205"/>
      <c r="V700" s="206"/>
      <c r="W700" s="205"/>
      <c r="X700" s="206"/>
      <c r="Y700" s="195"/>
      <c r="Z700" s="207"/>
      <c r="AA700" s="203"/>
      <c r="AB700" s="208"/>
      <c r="AC700" s="70"/>
      <c r="AD700" s="28" t="e">
        <f>INDEX(※編集不可※選択項目!$P$3:$P$51,MATCH(入力例!G700&amp;入力例!H700&amp;入力例!I700,※編集不可※選択項目!$Q$3:$Q$51,0))</f>
        <v>#N/A</v>
      </c>
      <c r="AE700" s="28" t="str">
        <f>IF(I700&lt;&gt;"該当なし","",
IF(G700&amp;H700=※編集不可※選択項目!$J$3,VLOOKUP(入力例!U700,※編集不可※選択項目!$N$2:$P$13,3,TRUE),
IF(G700&amp;H700=※編集不可※選択項目!$J$15,VLOOKUP(入力例!U700,※編集不可※選択項目!$N$14:$P$25,3,TRUE),
IF(G700&amp;H700=※編集不可※選択項目!$J$27,VLOOKUP(入力例!U700,※編集不可※選択項目!$N$26:$P$41,3,TRUE),
IF(G700&amp;H700=※編集不可※選択項目!$J$43,VLOOKUP(入力例!U700,※編集不可※選択項目!$N$42:$P$46,3,TRUE),
IF(G700&amp;H700=※編集不可※選択項目!$J$48,VLOOKUP(入力例!U700,※編集不可※選択項目!$N$48:$P$51,3,TRUE),""))))))</f>
        <v/>
      </c>
      <c r="AF700" s="29" t="e">
        <f>VLOOKUP(Y700&amp;G700&amp;H700,※編集不可※選択項目!U:V,2,FALSE)</f>
        <v>#N/A</v>
      </c>
      <c r="AG700" s="28" t="str">
        <f t="shared" si="148"/>
        <v/>
      </c>
      <c r="AH700" s="29" t="str">
        <f t="shared" si="141"/>
        <v/>
      </c>
      <c r="AI700" s="197"/>
      <c r="AJ700" s="197"/>
      <c r="AK700" s="198"/>
      <c r="AL700" s="152">
        <f t="shared" si="149"/>
        <v>0</v>
      </c>
      <c r="AM700" s="152">
        <f t="shared" si="150"/>
        <v>0</v>
      </c>
      <c r="AN700" s="152">
        <f t="shared" si="143"/>
        <v>0</v>
      </c>
      <c r="AO700" s="152" t="str">
        <f t="shared" si="151"/>
        <v/>
      </c>
      <c r="AP700" s="209">
        <f t="shared" si="152"/>
        <v>0</v>
      </c>
      <c r="AQ700" s="209">
        <f t="shared" si="153"/>
        <v>0</v>
      </c>
    </row>
    <row r="701" spans="1:43" s="29" customFormat="1" ht="25" customHeight="1">
      <c r="A701" s="201">
        <f t="shared" si="144"/>
        <v>690</v>
      </c>
      <c r="B701" s="49" t="str">
        <f t="shared" si="142"/>
        <v/>
      </c>
      <c r="C701" s="201"/>
      <c r="D701" s="45" t="str">
        <f t="shared" si="145"/>
        <v/>
      </c>
      <c r="E701" s="45" t="str">
        <f t="shared" si="146"/>
        <v/>
      </c>
      <c r="F701" s="195"/>
      <c r="G701" s="202"/>
      <c r="H701" s="195"/>
      <c r="I701" s="45" t="str">
        <f>IF(OR(G701="",H701="",U701=""),"",IFERROR(VLOOKUP(G701&amp;H701&amp;U701,※編集不可※選択項目!$K$3:$P$51,5,FALSE),"該当なし"))</f>
        <v/>
      </c>
      <c r="J701" s="203"/>
      <c r="K701" s="195"/>
      <c r="L701" s="45" t="str">
        <f t="shared" si="154"/>
        <v/>
      </c>
      <c r="M701" s="195"/>
      <c r="N701" s="195"/>
      <c r="O701" s="45"/>
      <c r="P701" s="45"/>
      <c r="Q701" s="45"/>
      <c r="R701" s="45"/>
      <c r="S701" s="46" t="str">
        <f t="shared" si="147"/>
        <v/>
      </c>
      <c r="T701" s="204"/>
      <c r="U701" s="205"/>
      <c r="V701" s="206"/>
      <c r="W701" s="205"/>
      <c r="X701" s="206"/>
      <c r="Y701" s="195"/>
      <c r="Z701" s="207"/>
      <c r="AA701" s="203"/>
      <c r="AB701" s="208"/>
      <c r="AC701" s="70"/>
      <c r="AD701" s="28" t="e">
        <f>INDEX(※編集不可※選択項目!$P$3:$P$51,MATCH(入力例!G701&amp;入力例!H701&amp;入力例!I701,※編集不可※選択項目!$Q$3:$Q$51,0))</f>
        <v>#N/A</v>
      </c>
      <c r="AE701" s="28" t="str">
        <f>IF(I701&lt;&gt;"該当なし","",
IF(G701&amp;H701=※編集不可※選択項目!$J$3,VLOOKUP(入力例!U701,※編集不可※選択項目!$N$2:$P$13,3,TRUE),
IF(G701&amp;H701=※編集不可※選択項目!$J$15,VLOOKUP(入力例!U701,※編集不可※選択項目!$N$14:$P$25,3,TRUE),
IF(G701&amp;H701=※編集不可※選択項目!$J$27,VLOOKUP(入力例!U701,※編集不可※選択項目!$N$26:$P$41,3,TRUE),
IF(G701&amp;H701=※編集不可※選択項目!$J$43,VLOOKUP(入力例!U701,※編集不可※選択項目!$N$42:$P$46,3,TRUE),
IF(G701&amp;H701=※編集不可※選択項目!$J$48,VLOOKUP(入力例!U701,※編集不可※選択項目!$N$48:$P$51,3,TRUE),""))))))</f>
        <v/>
      </c>
      <c r="AF701" s="29" t="e">
        <f>VLOOKUP(Y701&amp;G701&amp;H701,※編集不可※選択項目!U:V,2,FALSE)</f>
        <v>#N/A</v>
      </c>
      <c r="AG701" s="28" t="str">
        <f t="shared" si="148"/>
        <v/>
      </c>
      <c r="AH701" s="29" t="str">
        <f t="shared" si="141"/>
        <v/>
      </c>
      <c r="AI701" s="197"/>
      <c r="AJ701" s="197"/>
      <c r="AK701" s="198"/>
      <c r="AL701" s="152">
        <f t="shared" si="149"/>
        <v>0</v>
      </c>
      <c r="AM701" s="152">
        <f t="shared" si="150"/>
        <v>0</v>
      </c>
      <c r="AN701" s="152">
        <f t="shared" si="143"/>
        <v>0</v>
      </c>
      <c r="AO701" s="152" t="str">
        <f t="shared" si="151"/>
        <v/>
      </c>
      <c r="AP701" s="209">
        <f t="shared" si="152"/>
        <v>0</v>
      </c>
      <c r="AQ701" s="209">
        <f t="shared" si="153"/>
        <v>0</v>
      </c>
    </row>
    <row r="702" spans="1:43" s="29" customFormat="1" ht="25" customHeight="1">
      <c r="A702" s="201">
        <f t="shared" si="144"/>
        <v>691</v>
      </c>
      <c r="B702" s="49" t="str">
        <f t="shared" si="142"/>
        <v/>
      </c>
      <c r="C702" s="201"/>
      <c r="D702" s="45" t="str">
        <f t="shared" si="145"/>
        <v/>
      </c>
      <c r="E702" s="45" t="str">
        <f t="shared" si="146"/>
        <v/>
      </c>
      <c r="F702" s="195"/>
      <c r="G702" s="202"/>
      <c r="H702" s="195"/>
      <c r="I702" s="45" t="str">
        <f>IF(OR(G702="",H702="",U702=""),"",IFERROR(VLOOKUP(G702&amp;H702&amp;U702,※編集不可※選択項目!$K$3:$P$51,5,FALSE),"該当なし"))</f>
        <v/>
      </c>
      <c r="J702" s="203"/>
      <c r="K702" s="195"/>
      <c r="L702" s="45" t="str">
        <f t="shared" si="154"/>
        <v/>
      </c>
      <c r="M702" s="195"/>
      <c r="N702" s="195"/>
      <c r="O702" s="45"/>
      <c r="P702" s="45"/>
      <c r="Q702" s="45"/>
      <c r="R702" s="45"/>
      <c r="S702" s="46" t="str">
        <f t="shared" si="147"/>
        <v/>
      </c>
      <c r="T702" s="204"/>
      <c r="U702" s="205"/>
      <c r="V702" s="206"/>
      <c r="W702" s="205"/>
      <c r="X702" s="206"/>
      <c r="Y702" s="195"/>
      <c r="Z702" s="207"/>
      <c r="AA702" s="203"/>
      <c r="AB702" s="208"/>
      <c r="AC702" s="70"/>
      <c r="AD702" s="28" t="e">
        <f>INDEX(※編集不可※選択項目!$P$3:$P$51,MATCH(入力例!G702&amp;入力例!H702&amp;入力例!I702,※編集不可※選択項目!$Q$3:$Q$51,0))</f>
        <v>#N/A</v>
      </c>
      <c r="AE702" s="28" t="str">
        <f>IF(I702&lt;&gt;"該当なし","",
IF(G702&amp;H702=※編集不可※選択項目!$J$3,VLOOKUP(入力例!U702,※編集不可※選択項目!$N$2:$P$13,3,TRUE),
IF(G702&amp;H702=※編集不可※選択項目!$J$15,VLOOKUP(入力例!U702,※編集不可※選択項目!$N$14:$P$25,3,TRUE),
IF(G702&amp;H702=※編集不可※選択項目!$J$27,VLOOKUP(入力例!U702,※編集不可※選択項目!$N$26:$P$41,3,TRUE),
IF(G702&amp;H702=※編集不可※選択項目!$J$43,VLOOKUP(入力例!U702,※編集不可※選択項目!$N$42:$P$46,3,TRUE),
IF(G702&amp;H702=※編集不可※選択項目!$J$48,VLOOKUP(入力例!U702,※編集不可※選択項目!$N$48:$P$51,3,TRUE),""))))))</f>
        <v/>
      </c>
      <c r="AF702" s="29" t="e">
        <f>VLOOKUP(Y702&amp;G702&amp;H702,※編集不可※選択項目!U:V,2,FALSE)</f>
        <v>#N/A</v>
      </c>
      <c r="AG702" s="28" t="str">
        <f t="shared" si="148"/>
        <v/>
      </c>
      <c r="AH702" s="29" t="str">
        <f t="shared" si="141"/>
        <v/>
      </c>
      <c r="AI702" s="197"/>
      <c r="AJ702" s="197"/>
      <c r="AK702" s="198"/>
      <c r="AL702" s="152">
        <f t="shared" si="149"/>
        <v>0</v>
      </c>
      <c r="AM702" s="152">
        <f t="shared" si="150"/>
        <v>0</v>
      </c>
      <c r="AN702" s="152">
        <f t="shared" si="143"/>
        <v>0</v>
      </c>
      <c r="AO702" s="152" t="str">
        <f t="shared" si="151"/>
        <v/>
      </c>
      <c r="AP702" s="209">
        <f t="shared" si="152"/>
        <v>0</v>
      </c>
      <c r="AQ702" s="209">
        <f t="shared" si="153"/>
        <v>0</v>
      </c>
    </row>
    <row r="703" spans="1:43" s="29" customFormat="1" ht="25" customHeight="1">
      <c r="A703" s="201">
        <f t="shared" si="144"/>
        <v>692</v>
      </c>
      <c r="B703" s="49" t="str">
        <f t="shared" si="142"/>
        <v/>
      </c>
      <c r="C703" s="201"/>
      <c r="D703" s="45" t="str">
        <f t="shared" si="145"/>
        <v/>
      </c>
      <c r="E703" s="45" t="str">
        <f t="shared" si="146"/>
        <v/>
      </c>
      <c r="F703" s="195"/>
      <c r="G703" s="202"/>
      <c r="H703" s="195"/>
      <c r="I703" s="45" t="str">
        <f>IF(OR(G703="",H703="",U703=""),"",IFERROR(VLOOKUP(G703&amp;H703&amp;U703,※編集不可※選択項目!$K$3:$P$51,5,FALSE),"該当なし"))</f>
        <v/>
      </c>
      <c r="J703" s="203"/>
      <c r="K703" s="195"/>
      <c r="L703" s="45" t="str">
        <f t="shared" si="154"/>
        <v/>
      </c>
      <c r="M703" s="195"/>
      <c r="N703" s="195"/>
      <c r="O703" s="45"/>
      <c r="P703" s="45"/>
      <c r="Q703" s="45"/>
      <c r="R703" s="45"/>
      <c r="S703" s="46" t="str">
        <f t="shared" si="147"/>
        <v/>
      </c>
      <c r="T703" s="204"/>
      <c r="U703" s="205"/>
      <c r="V703" s="206"/>
      <c r="W703" s="205"/>
      <c r="X703" s="206"/>
      <c r="Y703" s="195"/>
      <c r="Z703" s="207"/>
      <c r="AA703" s="203"/>
      <c r="AB703" s="208"/>
      <c r="AC703" s="70"/>
      <c r="AD703" s="28" t="e">
        <f>INDEX(※編集不可※選択項目!$P$3:$P$51,MATCH(入力例!G703&amp;入力例!H703&amp;入力例!I703,※編集不可※選択項目!$Q$3:$Q$51,0))</f>
        <v>#N/A</v>
      </c>
      <c r="AE703" s="28" t="str">
        <f>IF(I703&lt;&gt;"該当なし","",
IF(G703&amp;H703=※編集不可※選択項目!$J$3,VLOOKUP(入力例!U703,※編集不可※選択項目!$N$2:$P$13,3,TRUE),
IF(G703&amp;H703=※編集不可※選択項目!$J$15,VLOOKUP(入力例!U703,※編集不可※選択項目!$N$14:$P$25,3,TRUE),
IF(G703&amp;H703=※編集不可※選択項目!$J$27,VLOOKUP(入力例!U703,※編集不可※選択項目!$N$26:$P$41,3,TRUE),
IF(G703&amp;H703=※編集不可※選択項目!$J$43,VLOOKUP(入力例!U703,※編集不可※選択項目!$N$42:$P$46,3,TRUE),
IF(G703&amp;H703=※編集不可※選択項目!$J$48,VLOOKUP(入力例!U703,※編集不可※選択項目!$N$48:$P$51,3,TRUE),""))))))</f>
        <v/>
      </c>
      <c r="AF703" s="29" t="e">
        <f>VLOOKUP(Y703&amp;G703&amp;H703,※編集不可※選択項目!U:V,2,FALSE)</f>
        <v>#N/A</v>
      </c>
      <c r="AG703" s="28" t="str">
        <f t="shared" si="148"/>
        <v/>
      </c>
      <c r="AH703" s="29" t="str">
        <f t="shared" si="141"/>
        <v/>
      </c>
      <c r="AI703" s="197"/>
      <c r="AJ703" s="197"/>
      <c r="AK703" s="198"/>
      <c r="AL703" s="152">
        <f t="shared" si="149"/>
        <v>0</v>
      </c>
      <c r="AM703" s="152">
        <f t="shared" si="150"/>
        <v>0</v>
      </c>
      <c r="AN703" s="152">
        <f t="shared" si="143"/>
        <v>0</v>
      </c>
      <c r="AO703" s="152" t="str">
        <f t="shared" si="151"/>
        <v/>
      </c>
      <c r="AP703" s="209">
        <f t="shared" si="152"/>
        <v>0</v>
      </c>
      <c r="AQ703" s="209">
        <f t="shared" si="153"/>
        <v>0</v>
      </c>
    </row>
    <row r="704" spans="1:43" s="29" customFormat="1" ht="25" customHeight="1">
      <c r="A704" s="201">
        <f t="shared" si="144"/>
        <v>693</v>
      </c>
      <c r="B704" s="49" t="str">
        <f t="shared" si="142"/>
        <v/>
      </c>
      <c r="C704" s="201"/>
      <c r="D704" s="45" t="str">
        <f t="shared" si="145"/>
        <v/>
      </c>
      <c r="E704" s="45" t="str">
        <f t="shared" si="146"/>
        <v/>
      </c>
      <c r="F704" s="195"/>
      <c r="G704" s="202"/>
      <c r="H704" s="195"/>
      <c r="I704" s="45" t="str">
        <f>IF(OR(G704="",H704="",U704=""),"",IFERROR(VLOOKUP(G704&amp;H704&amp;U704,※編集不可※選択項目!$K$3:$P$51,5,FALSE),"該当なし"))</f>
        <v/>
      </c>
      <c r="J704" s="203"/>
      <c r="K704" s="195"/>
      <c r="L704" s="45" t="str">
        <f t="shared" si="154"/>
        <v/>
      </c>
      <c r="M704" s="195"/>
      <c r="N704" s="195"/>
      <c r="O704" s="45"/>
      <c r="P704" s="45"/>
      <c r="Q704" s="45"/>
      <c r="R704" s="45"/>
      <c r="S704" s="46" t="str">
        <f t="shared" si="147"/>
        <v/>
      </c>
      <c r="T704" s="204"/>
      <c r="U704" s="205"/>
      <c r="V704" s="206"/>
      <c r="W704" s="205"/>
      <c r="X704" s="206"/>
      <c r="Y704" s="195"/>
      <c r="Z704" s="207"/>
      <c r="AA704" s="203"/>
      <c r="AB704" s="208"/>
      <c r="AC704" s="70"/>
      <c r="AD704" s="28" t="e">
        <f>INDEX(※編集不可※選択項目!$P$3:$P$51,MATCH(入力例!G704&amp;入力例!H704&amp;入力例!I704,※編集不可※選択項目!$Q$3:$Q$51,0))</f>
        <v>#N/A</v>
      </c>
      <c r="AE704" s="28" t="str">
        <f>IF(I704&lt;&gt;"該当なし","",
IF(G704&amp;H704=※編集不可※選択項目!$J$3,VLOOKUP(入力例!U704,※編集不可※選択項目!$N$2:$P$13,3,TRUE),
IF(G704&amp;H704=※編集不可※選択項目!$J$15,VLOOKUP(入力例!U704,※編集不可※選択項目!$N$14:$P$25,3,TRUE),
IF(G704&amp;H704=※編集不可※選択項目!$J$27,VLOOKUP(入力例!U704,※編集不可※選択項目!$N$26:$P$41,3,TRUE),
IF(G704&amp;H704=※編集不可※選択項目!$J$43,VLOOKUP(入力例!U704,※編集不可※選択項目!$N$42:$P$46,3,TRUE),
IF(G704&amp;H704=※編集不可※選択項目!$J$48,VLOOKUP(入力例!U704,※編集不可※選択項目!$N$48:$P$51,3,TRUE),""))))))</f>
        <v/>
      </c>
      <c r="AF704" s="29" t="e">
        <f>VLOOKUP(Y704&amp;G704&amp;H704,※編集不可※選択項目!U:V,2,FALSE)</f>
        <v>#N/A</v>
      </c>
      <c r="AG704" s="28" t="str">
        <f t="shared" si="148"/>
        <v/>
      </c>
      <c r="AH704" s="29" t="str">
        <f t="shared" si="141"/>
        <v/>
      </c>
      <c r="AI704" s="197"/>
      <c r="AJ704" s="197"/>
      <c r="AK704" s="198"/>
      <c r="AL704" s="152">
        <f t="shared" si="149"/>
        <v>0</v>
      </c>
      <c r="AM704" s="152">
        <f t="shared" si="150"/>
        <v>0</v>
      </c>
      <c r="AN704" s="152">
        <f t="shared" si="143"/>
        <v>0</v>
      </c>
      <c r="AO704" s="152" t="str">
        <f t="shared" si="151"/>
        <v/>
      </c>
      <c r="AP704" s="209">
        <f t="shared" si="152"/>
        <v>0</v>
      </c>
      <c r="AQ704" s="209">
        <f t="shared" si="153"/>
        <v>0</v>
      </c>
    </row>
    <row r="705" spans="1:43" s="29" customFormat="1" ht="25" customHeight="1">
      <c r="A705" s="201">
        <f t="shared" si="144"/>
        <v>694</v>
      </c>
      <c r="B705" s="49" t="str">
        <f t="shared" si="142"/>
        <v/>
      </c>
      <c r="C705" s="201"/>
      <c r="D705" s="45" t="str">
        <f t="shared" si="145"/>
        <v/>
      </c>
      <c r="E705" s="45" t="str">
        <f t="shared" si="146"/>
        <v/>
      </c>
      <c r="F705" s="195"/>
      <c r="G705" s="202"/>
      <c r="H705" s="195"/>
      <c r="I705" s="45" t="str">
        <f>IF(OR(G705="",H705="",U705=""),"",IFERROR(VLOOKUP(G705&amp;H705&amp;U705,※編集不可※選択項目!$K$3:$P$51,5,FALSE),"該当なし"))</f>
        <v/>
      </c>
      <c r="J705" s="203"/>
      <c r="K705" s="195"/>
      <c r="L705" s="45" t="str">
        <f t="shared" si="154"/>
        <v/>
      </c>
      <c r="M705" s="195"/>
      <c r="N705" s="195"/>
      <c r="O705" s="45"/>
      <c r="P705" s="45"/>
      <c r="Q705" s="45"/>
      <c r="R705" s="45"/>
      <c r="S705" s="46" t="str">
        <f t="shared" si="147"/>
        <v/>
      </c>
      <c r="T705" s="204"/>
      <c r="U705" s="205"/>
      <c r="V705" s="206"/>
      <c r="W705" s="205"/>
      <c r="X705" s="206"/>
      <c r="Y705" s="195"/>
      <c r="Z705" s="207"/>
      <c r="AA705" s="203"/>
      <c r="AB705" s="208"/>
      <c r="AC705" s="70"/>
      <c r="AD705" s="28" t="e">
        <f>INDEX(※編集不可※選択項目!$P$3:$P$51,MATCH(入力例!G705&amp;入力例!H705&amp;入力例!I705,※編集不可※選択項目!$Q$3:$Q$51,0))</f>
        <v>#N/A</v>
      </c>
      <c r="AE705" s="28" t="str">
        <f>IF(I705&lt;&gt;"該当なし","",
IF(G705&amp;H705=※編集不可※選択項目!$J$3,VLOOKUP(入力例!U705,※編集不可※選択項目!$N$2:$P$13,3,TRUE),
IF(G705&amp;H705=※編集不可※選択項目!$J$15,VLOOKUP(入力例!U705,※編集不可※選択項目!$N$14:$P$25,3,TRUE),
IF(G705&amp;H705=※編集不可※選択項目!$J$27,VLOOKUP(入力例!U705,※編集不可※選択項目!$N$26:$P$41,3,TRUE),
IF(G705&amp;H705=※編集不可※選択項目!$J$43,VLOOKUP(入力例!U705,※編集不可※選択項目!$N$42:$P$46,3,TRUE),
IF(G705&amp;H705=※編集不可※選択項目!$J$48,VLOOKUP(入力例!U705,※編集不可※選択項目!$N$48:$P$51,3,TRUE),""))))))</f>
        <v/>
      </c>
      <c r="AF705" s="29" t="e">
        <f>VLOOKUP(Y705&amp;G705&amp;H705,※編集不可※選択項目!U:V,2,FALSE)</f>
        <v>#N/A</v>
      </c>
      <c r="AG705" s="28" t="str">
        <f t="shared" si="148"/>
        <v/>
      </c>
      <c r="AH705" s="29" t="str">
        <f t="shared" si="141"/>
        <v/>
      </c>
      <c r="AI705" s="197"/>
      <c r="AJ705" s="197"/>
      <c r="AK705" s="198"/>
      <c r="AL705" s="152">
        <f t="shared" si="149"/>
        <v>0</v>
      </c>
      <c r="AM705" s="152">
        <f t="shared" si="150"/>
        <v>0</v>
      </c>
      <c r="AN705" s="152">
        <f t="shared" si="143"/>
        <v>0</v>
      </c>
      <c r="AO705" s="152" t="str">
        <f t="shared" si="151"/>
        <v/>
      </c>
      <c r="AP705" s="209">
        <f t="shared" si="152"/>
        <v>0</v>
      </c>
      <c r="AQ705" s="209">
        <f t="shared" si="153"/>
        <v>0</v>
      </c>
    </row>
    <row r="706" spans="1:43" s="29" customFormat="1" ht="25" customHeight="1">
      <c r="A706" s="201">
        <f t="shared" si="144"/>
        <v>695</v>
      </c>
      <c r="B706" s="49" t="str">
        <f t="shared" si="142"/>
        <v/>
      </c>
      <c r="C706" s="201"/>
      <c r="D706" s="45" t="str">
        <f t="shared" si="145"/>
        <v/>
      </c>
      <c r="E706" s="45" t="str">
        <f t="shared" si="146"/>
        <v/>
      </c>
      <c r="F706" s="195"/>
      <c r="G706" s="202"/>
      <c r="H706" s="195"/>
      <c r="I706" s="45" t="str">
        <f>IF(OR(G706="",H706="",U706=""),"",IFERROR(VLOOKUP(G706&amp;H706&amp;U706,※編集不可※選択項目!$K$3:$P$51,5,FALSE),"該当なし"))</f>
        <v/>
      </c>
      <c r="J706" s="203"/>
      <c r="K706" s="195"/>
      <c r="L706" s="45" t="str">
        <f t="shared" si="154"/>
        <v/>
      </c>
      <c r="M706" s="195"/>
      <c r="N706" s="195"/>
      <c r="O706" s="45"/>
      <c r="P706" s="45"/>
      <c r="Q706" s="45"/>
      <c r="R706" s="45"/>
      <c r="S706" s="46" t="str">
        <f t="shared" si="147"/>
        <v/>
      </c>
      <c r="T706" s="204"/>
      <c r="U706" s="205"/>
      <c r="V706" s="206"/>
      <c r="W706" s="205"/>
      <c r="X706" s="206"/>
      <c r="Y706" s="195"/>
      <c r="Z706" s="207"/>
      <c r="AA706" s="203"/>
      <c r="AB706" s="208"/>
      <c r="AC706" s="70"/>
      <c r="AD706" s="28" t="e">
        <f>INDEX(※編集不可※選択項目!$P$3:$P$51,MATCH(入力例!G706&amp;入力例!H706&amp;入力例!I706,※編集不可※選択項目!$Q$3:$Q$51,0))</f>
        <v>#N/A</v>
      </c>
      <c r="AE706" s="28" t="str">
        <f>IF(I706&lt;&gt;"該当なし","",
IF(G706&amp;H706=※編集不可※選択項目!$J$3,VLOOKUP(入力例!U706,※編集不可※選択項目!$N$2:$P$13,3,TRUE),
IF(G706&amp;H706=※編集不可※選択項目!$J$15,VLOOKUP(入力例!U706,※編集不可※選択項目!$N$14:$P$25,3,TRUE),
IF(G706&amp;H706=※編集不可※選択項目!$J$27,VLOOKUP(入力例!U706,※編集不可※選択項目!$N$26:$P$41,3,TRUE),
IF(G706&amp;H706=※編集不可※選択項目!$J$43,VLOOKUP(入力例!U706,※編集不可※選択項目!$N$42:$P$46,3,TRUE),
IF(G706&amp;H706=※編集不可※選択項目!$J$48,VLOOKUP(入力例!U706,※編集不可※選択項目!$N$48:$P$51,3,TRUE),""))))))</f>
        <v/>
      </c>
      <c r="AF706" s="29" t="e">
        <f>VLOOKUP(Y706&amp;G706&amp;H706,※編集不可※選択項目!U:V,2,FALSE)</f>
        <v>#N/A</v>
      </c>
      <c r="AG706" s="28" t="str">
        <f t="shared" si="148"/>
        <v/>
      </c>
      <c r="AH706" s="29" t="str">
        <f t="shared" si="141"/>
        <v/>
      </c>
      <c r="AI706" s="197"/>
      <c r="AJ706" s="197"/>
      <c r="AK706" s="198"/>
      <c r="AL706" s="152">
        <f t="shared" si="149"/>
        <v>0</v>
      </c>
      <c r="AM706" s="152">
        <f t="shared" si="150"/>
        <v>0</v>
      </c>
      <c r="AN706" s="152">
        <f t="shared" si="143"/>
        <v>0</v>
      </c>
      <c r="AO706" s="152" t="str">
        <f t="shared" si="151"/>
        <v/>
      </c>
      <c r="AP706" s="209">
        <f t="shared" si="152"/>
        <v>0</v>
      </c>
      <c r="AQ706" s="209">
        <f t="shared" si="153"/>
        <v>0</v>
      </c>
    </row>
    <row r="707" spans="1:43" s="29" customFormat="1" ht="25" customHeight="1">
      <c r="A707" s="201">
        <f t="shared" si="144"/>
        <v>696</v>
      </c>
      <c r="B707" s="49" t="str">
        <f t="shared" si="142"/>
        <v/>
      </c>
      <c r="C707" s="201"/>
      <c r="D707" s="45" t="str">
        <f t="shared" si="145"/>
        <v/>
      </c>
      <c r="E707" s="45" t="str">
        <f t="shared" si="146"/>
        <v/>
      </c>
      <c r="F707" s="195"/>
      <c r="G707" s="202"/>
      <c r="H707" s="195"/>
      <c r="I707" s="45" t="str">
        <f>IF(OR(G707="",H707="",U707=""),"",IFERROR(VLOOKUP(G707&amp;H707&amp;U707,※編集不可※選択項目!$K$3:$P$51,5,FALSE),"該当なし"))</f>
        <v/>
      </c>
      <c r="J707" s="203"/>
      <c r="K707" s="195"/>
      <c r="L707" s="45" t="str">
        <f t="shared" si="154"/>
        <v/>
      </c>
      <c r="M707" s="195"/>
      <c r="N707" s="195"/>
      <c r="O707" s="45"/>
      <c r="P707" s="45"/>
      <c r="Q707" s="45"/>
      <c r="R707" s="45"/>
      <c r="S707" s="46" t="str">
        <f t="shared" si="147"/>
        <v/>
      </c>
      <c r="T707" s="204"/>
      <c r="U707" s="205"/>
      <c r="V707" s="206"/>
      <c r="W707" s="205"/>
      <c r="X707" s="206"/>
      <c r="Y707" s="195"/>
      <c r="Z707" s="207"/>
      <c r="AA707" s="203"/>
      <c r="AB707" s="208"/>
      <c r="AC707" s="70"/>
      <c r="AD707" s="28" t="e">
        <f>INDEX(※編集不可※選択項目!$P$3:$P$51,MATCH(入力例!G707&amp;入力例!H707&amp;入力例!I707,※編集不可※選択項目!$Q$3:$Q$51,0))</f>
        <v>#N/A</v>
      </c>
      <c r="AE707" s="28" t="str">
        <f>IF(I707&lt;&gt;"該当なし","",
IF(G707&amp;H707=※編集不可※選択項目!$J$3,VLOOKUP(入力例!U707,※編集不可※選択項目!$N$2:$P$13,3,TRUE),
IF(G707&amp;H707=※編集不可※選択項目!$J$15,VLOOKUP(入力例!U707,※編集不可※選択項目!$N$14:$P$25,3,TRUE),
IF(G707&amp;H707=※編集不可※選択項目!$J$27,VLOOKUP(入力例!U707,※編集不可※選択項目!$N$26:$P$41,3,TRUE),
IF(G707&amp;H707=※編集不可※選択項目!$J$43,VLOOKUP(入力例!U707,※編集不可※選択項目!$N$42:$P$46,3,TRUE),
IF(G707&amp;H707=※編集不可※選択項目!$J$48,VLOOKUP(入力例!U707,※編集不可※選択項目!$N$48:$P$51,3,TRUE),""))))))</f>
        <v/>
      </c>
      <c r="AF707" s="29" t="e">
        <f>VLOOKUP(Y707&amp;G707&amp;H707,※編集不可※選択項目!U:V,2,FALSE)</f>
        <v>#N/A</v>
      </c>
      <c r="AG707" s="28" t="str">
        <f t="shared" si="148"/>
        <v/>
      </c>
      <c r="AH707" s="29" t="str">
        <f t="shared" si="141"/>
        <v/>
      </c>
      <c r="AI707" s="197"/>
      <c r="AJ707" s="197"/>
      <c r="AK707" s="198"/>
      <c r="AL707" s="152">
        <f t="shared" si="149"/>
        <v>0</v>
      </c>
      <c r="AM707" s="152">
        <f t="shared" si="150"/>
        <v>0</v>
      </c>
      <c r="AN707" s="152">
        <f t="shared" si="143"/>
        <v>0</v>
      </c>
      <c r="AO707" s="152" t="str">
        <f t="shared" si="151"/>
        <v/>
      </c>
      <c r="AP707" s="209">
        <f t="shared" si="152"/>
        <v>0</v>
      </c>
      <c r="AQ707" s="209">
        <f t="shared" si="153"/>
        <v>0</v>
      </c>
    </row>
    <row r="708" spans="1:43" s="29" customFormat="1" ht="25" customHeight="1">
      <c r="A708" s="201">
        <f t="shared" si="144"/>
        <v>697</v>
      </c>
      <c r="B708" s="49" t="str">
        <f t="shared" si="142"/>
        <v/>
      </c>
      <c r="C708" s="201"/>
      <c r="D708" s="45" t="str">
        <f t="shared" si="145"/>
        <v/>
      </c>
      <c r="E708" s="45" t="str">
        <f t="shared" si="146"/>
        <v/>
      </c>
      <c r="F708" s="195"/>
      <c r="G708" s="202"/>
      <c r="H708" s="195"/>
      <c r="I708" s="45" t="str">
        <f>IF(OR(G708="",H708="",U708=""),"",IFERROR(VLOOKUP(G708&amp;H708&amp;U708,※編集不可※選択項目!$K$3:$P$51,5,FALSE),"該当なし"))</f>
        <v/>
      </c>
      <c r="J708" s="203"/>
      <c r="K708" s="195"/>
      <c r="L708" s="45" t="str">
        <f t="shared" si="154"/>
        <v/>
      </c>
      <c r="M708" s="195"/>
      <c r="N708" s="195"/>
      <c r="O708" s="45"/>
      <c r="P708" s="45"/>
      <c r="Q708" s="45"/>
      <c r="R708" s="45"/>
      <c r="S708" s="46" t="str">
        <f t="shared" si="147"/>
        <v/>
      </c>
      <c r="T708" s="204"/>
      <c r="U708" s="205"/>
      <c r="V708" s="206"/>
      <c r="W708" s="205"/>
      <c r="X708" s="206"/>
      <c r="Y708" s="195"/>
      <c r="Z708" s="207"/>
      <c r="AA708" s="203"/>
      <c r="AB708" s="208"/>
      <c r="AC708" s="70"/>
      <c r="AD708" s="28" t="e">
        <f>INDEX(※編集不可※選択項目!$P$3:$P$51,MATCH(入力例!G708&amp;入力例!H708&amp;入力例!I708,※編集不可※選択項目!$Q$3:$Q$51,0))</f>
        <v>#N/A</v>
      </c>
      <c r="AE708" s="28" t="str">
        <f>IF(I708&lt;&gt;"該当なし","",
IF(G708&amp;H708=※編集不可※選択項目!$J$3,VLOOKUP(入力例!U708,※編集不可※選択項目!$N$2:$P$13,3,TRUE),
IF(G708&amp;H708=※編集不可※選択項目!$J$15,VLOOKUP(入力例!U708,※編集不可※選択項目!$N$14:$P$25,3,TRUE),
IF(G708&amp;H708=※編集不可※選択項目!$J$27,VLOOKUP(入力例!U708,※編集不可※選択項目!$N$26:$P$41,3,TRUE),
IF(G708&amp;H708=※編集不可※選択項目!$J$43,VLOOKUP(入力例!U708,※編集不可※選択項目!$N$42:$P$46,3,TRUE),
IF(G708&amp;H708=※編集不可※選択項目!$J$48,VLOOKUP(入力例!U708,※編集不可※選択項目!$N$48:$P$51,3,TRUE),""))))))</f>
        <v/>
      </c>
      <c r="AF708" s="29" t="e">
        <f>VLOOKUP(Y708&amp;G708&amp;H708,※編集不可※選択項目!U:V,2,FALSE)</f>
        <v>#N/A</v>
      </c>
      <c r="AG708" s="28" t="str">
        <f t="shared" si="148"/>
        <v/>
      </c>
      <c r="AH708" s="29" t="str">
        <f t="shared" si="141"/>
        <v/>
      </c>
      <c r="AI708" s="197"/>
      <c r="AJ708" s="197"/>
      <c r="AK708" s="198"/>
      <c r="AL708" s="152">
        <f t="shared" si="149"/>
        <v>0</v>
      </c>
      <c r="AM708" s="152">
        <f t="shared" si="150"/>
        <v>0</v>
      </c>
      <c r="AN708" s="152">
        <f t="shared" si="143"/>
        <v>0</v>
      </c>
      <c r="AO708" s="152" t="str">
        <f t="shared" si="151"/>
        <v/>
      </c>
      <c r="AP708" s="209">
        <f t="shared" si="152"/>
        <v>0</v>
      </c>
      <c r="AQ708" s="209">
        <f t="shared" si="153"/>
        <v>0</v>
      </c>
    </row>
    <row r="709" spans="1:43" s="29" customFormat="1" ht="25" customHeight="1">
      <c r="A709" s="201">
        <f t="shared" si="144"/>
        <v>698</v>
      </c>
      <c r="B709" s="49" t="str">
        <f t="shared" si="142"/>
        <v/>
      </c>
      <c r="C709" s="201"/>
      <c r="D709" s="45" t="str">
        <f t="shared" si="145"/>
        <v/>
      </c>
      <c r="E709" s="45" t="str">
        <f t="shared" si="146"/>
        <v/>
      </c>
      <c r="F709" s="195"/>
      <c r="G709" s="202"/>
      <c r="H709" s="195"/>
      <c r="I709" s="45" t="str">
        <f>IF(OR(G709="",H709="",U709=""),"",IFERROR(VLOOKUP(G709&amp;H709&amp;U709,※編集不可※選択項目!$K$3:$P$51,5,FALSE),"該当なし"))</f>
        <v/>
      </c>
      <c r="J709" s="203"/>
      <c r="K709" s="195"/>
      <c r="L709" s="45" t="str">
        <f t="shared" si="154"/>
        <v/>
      </c>
      <c r="M709" s="195"/>
      <c r="N709" s="195"/>
      <c r="O709" s="45"/>
      <c r="P709" s="45"/>
      <c r="Q709" s="45"/>
      <c r="R709" s="45"/>
      <c r="S709" s="46" t="str">
        <f t="shared" si="147"/>
        <v/>
      </c>
      <c r="T709" s="204"/>
      <c r="U709" s="205"/>
      <c r="V709" s="206"/>
      <c r="W709" s="205"/>
      <c r="X709" s="206"/>
      <c r="Y709" s="195"/>
      <c r="Z709" s="207"/>
      <c r="AA709" s="203"/>
      <c r="AB709" s="208"/>
      <c r="AC709" s="70"/>
      <c r="AD709" s="28" t="e">
        <f>INDEX(※編集不可※選択項目!$P$3:$P$51,MATCH(入力例!G709&amp;入力例!H709&amp;入力例!I709,※編集不可※選択項目!$Q$3:$Q$51,0))</f>
        <v>#N/A</v>
      </c>
      <c r="AE709" s="28" t="str">
        <f>IF(I709&lt;&gt;"該当なし","",
IF(G709&amp;H709=※編集不可※選択項目!$J$3,VLOOKUP(入力例!U709,※編集不可※選択項目!$N$2:$P$13,3,TRUE),
IF(G709&amp;H709=※編集不可※選択項目!$J$15,VLOOKUP(入力例!U709,※編集不可※選択項目!$N$14:$P$25,3,TRUE),
IF(G709&amp;H709=※編集不可※選択項目!$J$27,VLOOKUP(入力例!U709,※編集不可※選択項目!$N$26:$P$41,3,TRUE),
IF(G709&amp;H709=※編集不可※選択項目!$J$43,VLOOKUP(入力例!U709,※編集不可※選択項目!$N$42:$P$46,3,TRUE),
IF(G709&amp;H709=※編集不可※選択項目!$J$48,VLOOKUP(入力例!U709,※編集不可※選択項目!$N$48:$P$51,3,TRUE),""))))))</f>
        <v/>
      </c>
      <c r="AF709" s="29" t="e">
        <f>VLOOKUP(Y709&amp;G709&amp;H709,※編集不可※選択項目!U:V,2,FALSE)</f>
        <v>#N/A</v>
      </c>
      <c r="AG709" s="28" t="str">
        <f t="shared" si="148"/>
        <v/>
      </c>
      <c r="AH709" s="29" t="str">
        <f t="shared" si="141"/>
        <v/>
      </c>
      <c r="AI709" s="197"/>
      <c r="AJ709" s="197"/>
      <c r="AK709" s="198"/>
      <c r="AL709" s="152">
        <f t="shared" si="149"/>
        <v>0</v>
      </c>
      <c r="AM709" s="152">
        <f t="shared" si="150"/>
        <v>0</v>
      </c>
      <c r="AN709" s="152">
        <f t="shared" si="143"/>
        <v>0</v>
      </c>
      <c r="AO709" s="152" t="str">
        <f t="shared" si="151"/>
        <v/>
      </c>
      <c r="AP709" s="209">
        <f t="shared" si="152"/>
        <v>0</v>
      </c>
      <c r="AQ709" s="209">
        <f t="shared" si="153"/>
        <v>0</v>
      </c>
    </row>
    <row r="710" spans="1:43" s="29" customFormat="1" ht="25" customHeight="1">
      <c r="A710" s="201">
        <f t="shared" si="144"/>
        <v>699</v>
      </c>
      <c r="B710" s="49" t="str">
        <f t="shared" si="142"/>
        <v/>
      </c>
      <c r="C710" s="201"/>
      <c r="D710" s="45" t="str">
        <f t="shared" si="145"/>
        <v/>
      </c>
      <c r="E710" s="45" t="str">
        <f t="shared" si="146"/>
        <v/>
      </c>
      <c r="F710" s="195"/>
      <c r="G710" s="202"/>
      <c r="H710" s="195"/>
      <c r="I710" s="45" t="str">
        <f>IF(OR(G710="",H710="",U710=""),"",IFERROR(VLOOKUP(G710&amp;H710&amp;U710,※編集不可※選択項目!$K$3:$P$51,5,FALSE),"該当なし"))</f>
        <v/>
      </c>
      <c r="J710" s="203"/>
      <c r="K710" s="195"/>
      <c r="L710" s="45" t="str">
        <f t="shared" si="154"/>
        <v/>
      </c>
      <c r="M710" s="195"/>
      <c r="N710" s="195"/>
      <c r="O710" s="45"/>
      <c r="P710" s="45"/>
      <c r="Q710" s="45"/>
      <c r="R710" s="45"/>
      <c r="S710" s="46" t="str">
        <f t="shared" si="147"/>
        <v/>
      </c>
      <c r="T710" s="204"/>
      <c r="U710" s="205"/>
      <c r="V710" s="206"/>
      <c r="W710" s="205"/>
      <c r="X710" s="206"/>
      <c r="Y710" s="195"/>
      <c r="Z710" s="207"/>
      <c r="AA710" s="203"/>
      <c r="AB710" s="208"/>
      <c r="AC710" s="70"/>
      <c r="AD710" s="28" t="e">
        <f>INDEX(※編集不可※選択項目!$P$3:$P$51,MATCH(入力例!G710&amp;入力例!H710&amp;入力例!I710,※編集不可※選択項目!$Q$3:$Q$51,0))</f>
        <v>#N/A</v>
      </c>
      <c r="AE710" s="28" t="str">
        <f>IF(I710&lt;&gt;"該当なし","",
IF(G710&amp;H710=※編集不可※選択項目!$J$3,VLOOKUP(入力例!U710,※編集不可※選択項目!$N$2:$P$13,3,TRUE),
IF(G710&amp;H710=※編集不可※選択項目!$J$15,VLOOKUP(入力例!U710,※編集不可※選択項目!$N$14:$P$25,3,TRUE),
IF(G710&amp;H710=※編集不可※選択項目!$J$27,VLOOKUP(入力例!U710,※編集不可※選択項目!$N$26:$P$41,3,TRUE),
IF(G710&amp;H710=※編集不可※選択項目!$J$43,VLOOKUP(入力例!U710,※編集不可※選択項目!$N$42:$P$46,3,TRUE),
IF(G710&amp;H710=※編集不可※選択項目!$J$48,VLOOKUP(入力例!U710,※編集不可※選択項目!$N$48:$P$51,3,TRUE),""))))))</f>
        <v/>
      </c>
      <c r="AF710" s="29" t="e">
        <f>VLOOKUP(Y710&amp;G710&amp;H710,※編集不可※選択項目!U:V,2,FALSE)</f>
        <v>#N/A</v>
      </c>
      <c r="AG710" s="28" t="str">
        <f t="shared" si="148"/>
        <v/>
      </c>
      <c r="AH710" s="29" t="str">
        <f t="shared" si="141"/>
        <v/>
      </c>
      <c r="AI710" s="197"/>
      <c r="AJ710" s="197"/>
      <c r="AK710" s="198"/>
      <c r="AL710" s="152">
        <f t="shared" si="149"/>
        <v>0</v>
      </c>
      <c r="AM710" s="152">
        <f t="shared" si="150"/>
        <v>0</v>
      </c>
      <c r="AN710" s="152">
        <f t="shared" si="143"/>
        <v>0</v>
      </c>
      <c r="AO710" s="152" t="str">
        <f t="shared" si="151"/>
        <v/>
      </c>
      <c r="AP710" s="209">
        <f t="shared" si="152"/>
        <v>0</v>
      </c>
      <c r="AQ710" s="209">
        <f t="shared" si="153"/>
        <v>0</v>
      </c>
    </row>
    <row r="711" spans="1:43" s="29" customFormat="1" ht="25" customHeight="1">
      <c r="A711" s="201">
        <f t="shared" si="144"/>
        <v>700</v>
      </c>
      <c r="B711" s="49" t="str">
        <f t="shared" si="142"/>
        <v/>
      </c>
      <c r="C711" s="201"/>
      <c r="D711" s="45" t="str">
        <f t="shared" si="145"/>
        <v/>
      </c>
      <c r="E711" s="45" t="str">
        <f t="shared" si="146"/>
        <v/>
      </c>
      <c r="F711" s="195"/>
      <c r="G711" s="202"/>
      <c r="H711" s="195"/>
      <c r="I711" s="45" t="str">
        <f>IF(OR(G711="",H711="",U711=""),"",IFERROR(VLOOKUP(G711&amp;H711&amp;U711,※編集不可※選択項目!$K$3:$P$51,5,FALSE),"該当なし"))</f>
        <v/>
      </c>
      <c r="J711" s="203"/>
      <c r="K711" s="195"/>
      <c r="L711" s="45" t="str">
        <f t="shared" si="154"/>
        <v/>
      </c>
      <c r="M711" s="195"/>
      <c r="N711" s="195"/>
      <c r="O711" s="45"/>
      <c r="P711" s="45"/>
      <c r="Q711" s="45"/>
      <c r="R711" s="45"/>
      <c r="S711" s="46" t="str">
        <f t="shared" si="147"/>
        <v/>
      </c>
      <c r="T711" s="204"/>
      <c r="U711" s="205"/>
      <c r="V711" s="206"/>
      <c r="W711" s="205"/>
      <c r="X711" s="206"/>
      <c r="Y711" s="195"/>
      <c r="Z711" s="207"/>
      <c r="AA711" s="203"/>
      <c r="AB711" s="208"/>
      <c r="AC711" s="70"/>
      <c r="AD711" s="28" t="e">
        <f>INDEX(※編集不可※選択項目!$P$3:$P$51,MATCH(入力例!G711&amp;入力例!H711&amp;入力例!I711,※編集不可※選択項目!$Q$3:$Q$51,0))</f>
        <v>#N/A</v>
      </c>
      <c r="AE711" s="28" t="str">
        <f>IF(I711&lt;&gt;"該当なし","",
IF(G711&amp;H711=※編集不可※選択項目!$J$3,VLOOKUP(入力例!U711,※編集不可※選択項目!$N$2:$P$13,3,TRUE),
IF(G711&amp;H711=※編集不可※選択項目!$J$15,VLOOKUP(入力例!U711,※編集不可※選択項目!$N$14:$P$25,3,TRUE),
IF(G711&amp;H711=※編集不可※選択項目!$J$27,VLOOKUP(入力例!U711,※編集不可※選択項目!$N$26:$P$41,3,TRUE),
IF(G711&amp;H711=※編集不可※選択項目!$J$43,VLOOKUP(入力例!U711,※編集不可※選択項目!$N$42:$P$46,3,TRUE),
IF(G711&amp;H711=※編集不可※選択項目!$J$48,VLOOKUP(入力例!U711,※編集不可※選択項目!$N$48:$P$51,3,TRUE),""))))))</f>
        <v/>
      </c>
      <c r="AF711" s="29" t="e">
        <f>VLOOKUP(Y711&amp;G711&amp;H711,※編集不可※選択項目!U:V,2,FALSE)</f>
        <v>#N/A</v>
      </c>
      <c r="AG711" s="28" t="str">
        <f t="shared" si="148"/>
        <v/>
      </c>
      <c r="AH711" s="29" t="str">
        <f t="shared" si="141"/>
        <v/>
      </c>
      <c r="AI711" s="197"/>
      <c r="AJ711" s="197"/>
      <c r="AK711" s="198"/>
      <c r="AL711" s="152">
        <f t="shared" si="149"/>
        <v>0</v>
      </c>
      <c r="AM711" s="152">
        <f t="shared" si="150"/>
        <v>0</v>
      </c>
      <c r="AN711" s="152">
        <f t="shared" si="143"/>
        <v>0</v>
      </c>
      <c r="AO711" s="152" t="str">
        <f t="shared" si="151"/>
        <v/>
      </c>
      <c r="AP711" s="209">
        <f t="shared" si="152"/>
        <v>0</v>
      </c>
      <c r="AQ711" s="209">
        <f t="shared" si="153"/>
        <v>0</v>
      </c>
    </row>
    <row r="712" spans="1:43" s="29" customFormat="1" ht="25" customHeight="1">
      <c r="A712" s="201">
        <f t="shared" si="144"/>
        <v>701</v>
      </c>
      <c r="B712" s="49" t="str">
        <f t="shared" si="142"/>
        <v/>
      </c>
      <c r="C712" s="201"/>
      <c r="D712" s="45" t="str">
        <f t="shared" si="145"/>
        <v/>
      </c>
      <c r="E712" s="45" t="str">
        <f t="shared" si="146"/>
        <v/>
      </c>
      <c r="F712" s="195"/>
      <c r="G712" s="202"/>
      <c r="H712" s="195"/>
      <c r="I712" s="45" t="str">
        <f>IF(OR(G712="",H712="",U712=""),"",IFERROR(VLOOKUP(G712&amp;H712&amp;U712,※編集不可※選択項目!$K$3:$P$51,5,FALSE),"該当なし"))</f>
        <v/>
      </c>
      <c r="J712" s="203"/>
      <c r="K712" s="195"/>
      <c r="L712" s="45" t="str">
        <f t="shared" si="154"/>
        <v/>
      </c>
      <c r="M712" s="195"/>
      <c r="N712" s="195"/>
      <c r="O712" s="45"/>
      <c r="P712" s="45"/>
      <c r="Q712" s="45"/>
      <c r="R712" s="45"/>
      <c r="S712" s="46" t="str">
        <f t="shared" si="147"/>
        <v/>
      </c>
      <c r="T712" s="204"/>
      <c r="U712" s="205"/>
      <c r="V712" s="206"/>
      <c r="W712" s="205"/>
      <c r="X712" s="206"/>
      <c r="Y712" s="195"/>
      <c r="Z712" s="207"/>
      <c r="AA712" s="203"/>
      <c r="AB712" s="208"/>
      <c r="AC712" s="70"/>
      <c r="AD712" s="28" t="e">
        <f>INDEX(※編集不可※選択項目!$P$3:$P$51,MATCH(入力例!G712&amp;入力例!H712&amp;入力例!I712,※編集不可※選択項目!$Q$3:$Q$51,0))</f>
        <v>#N/A</v>
      </c>
      <c r="AE712" s="28" t="str">
        <f>IF(I712&lt;&gt;"該当なし","",
IF(G712&amp;H712=※編集不可※選択項目!$J$3,VLOOKUP(入力例!U712,※編集不可※選択項目!$N$2:$P$13,3,TRUE),
IF(G712&amp;H712=※編集不可※選択項目!$J$15,VLOOKUP(入力例!U712,※編集不可※選択項目!$N$14:$P$25,3,TRUE),
IF(G712&amp;H712=※編集不可※選択項目!$J$27,VLOOKUP(入力例!U712,※編集不可※選択項目!$N$26:$P$41,3,TRUE),
IF(G712&amp;H712=※編集不可※選択項目!$J$43,VLOOKUP(入力例!U712,※編集不可※選択項目!$N$42:$P$46,3,TRUE),
IF(G712&amp;H712=※編集不可※選択項目!$J$48,VLOOKUP(入力例!U712,※編集不可※選択項目!$N$48:$P$51,3,TRUE),""))))))</f>
        <v/>
      </c>
      <c r="AF712" s="29" t="e">
        <f>VLOOKUP(Y712&amp;G712&amp;H712,※編集不可※選択項目!U:V,2,FALSE)</f>
        <v>#N/A</v>
      </c>
      <c r="AG712" s="28" t="str">
        <f t="shared" si="148"/>
        <v/>
      </c>
      <c r="AH712" s="29" t="str">
        <f t="shared" si="141"/>
        <v/>
      </c>
      <c r="AI712" s="197"/>
      <c r="AJ712" s="197"/>
      <c r="AK712" s="198"/>
      <c r="AL712" s="152">
        <f t="shared" si="149"/>
        <v>0</v>
      </c>
      <c r="AM712" s="152">
        <f t="shared" si="150"/>
        <v>0</v>
      </c>
      <c r="AN712" s="152">
        <f t="shared" si="143"/>
        <v>0</v>
      </c>
      <c r="AO712" s="152" t="str">
        <f t="shared" si="151"/>
        <v/>
      </c>
      <c r="AP712" s="209">
        <f t="shared" si="152"/>
        <v>0</v>
      </c>
      <c r="AQ712" s="209">
        <f t="shared" si="153"/>
        <v>0</v>
      </c>
    </row>
    <row r="713" spans="1:43" s="29" customFormat="1" ht="25" customHeight="1">
      <c r="A713" s="201">
        <f t="shared" si="144"/>
        <v>702</v>
      </c>
      <c r="B713" s="49" t="str">
        <f t="shared" si="142"/>
        <v/>
      </c>
      <c r="C713" s="201"/>
      <c r="D713" s="45" t="str">
        <f t="shared" si="145"/>
        <v/>
      </c>
      <c r="E713" s="45" t="str">
        <f t="shared" si="146"/>
        <v/>
      </c>
      <c r="F713" s="195"/>
      <c r="G713" s="202"/>
      <c r="H713" s="195"/>
      <c r="I713" s="45" t="str">
        <f>IF(OR(G713="",H713="",U713=""),"",IFERROR(VLOOKUP(G713&amp;H713&amp;U713,※編集不可※選択項目!$K$3:$P$51,5,FALSE),"該当なし"))</f>
        <v/>
      </c>
      <c r="J713" s="203"/>
      <c r="K713" s="195"/>
      <c r="L713" s="45" t="str">
        <f t="shared" si="154"/>
        <v/>
      </c>
      <c r="M713" s="195"/>
      <c r="N713" s="195"/>
      <c r="O713" s="45"/>
      <c r="P713" s="45"/>
      <c r="Q713" s="45"/>
      <c r="R713" s="45"/>
      <c r="S713" s="46" t="str">
        <f t="shared" si="147"/>
        <v/>
      </c>
      <c r="T713" s="204"/>
      <c r="U713" s="205"/>
      <c r="V713" s="206"/>
      <c r="W713" s="205"/>
      <c r="X713" s="206"/>
      <c r="Y713" s="195"/>
      <c r="Z713" s="207"/>
      <c r="AA713" s="203"/>
      <c r="AB713" s="208"/>
      <c r="AC713" s="70"/>
      <c r="AD713" s="28" t="e">
        <f>INDEX(※編集不可※選択項目!$P$3:$P$51,MATCH(入力例!G713&amp;入力例!H713&amp;入力例!I713,※編集不可※選択項目!$Q$3:$Q$51,0))</f>
        <v>#N/A</v>
      </c>
      <c r="AE713" s="28" t="str">
        <f>IF(I713&lt;&gt;"該当なし","",
IF(G713&amp;H713=※編集不可※選択項目!$J$3,VLOOKUP(入力例!U713,※編集不可※選択項目!$N$2:$P$13,3,TRUE),
IF(G713&amp;H713=※編集不可※選択項目!$J$15,VLOOKUP(入力例!U713,※編集不可※選択項目!$N$14:$P$25,3,TRUE),
IF(G713&amp;H713=※編集不可※選択項目!$J$27,VLOOKUP(入力例!U713,※編集不可※選択項目!$N$26:$P$41,3,TRUE),
IF(G713&amp;H713=※編集不可※選択項目!$J$43,VLOOKUP(入力例!U713,※編集不可※選択項目!$N$42:$P$46,3,TRUE),
IF(G713&amp;H713=※編集不可※選択項目!$J$48,VLOOKUP(入力例!U713,※編集不可※選択項目!$N$48:$P$51,3,TRUE),""))))))</f>
        <v/>
      </c>
      <c r="AF713" s="29" t="e">
        <f>VLOOKUP(Y713&amp;G713&amp;H713,※編集不可※選択項目!U:V,2,FALSE)</f>
        <v>#N/A</v>
      </c>
      <c r="AG713" s="28" t="str">
        <f t="shared" si="148"/>
        <v/>
      </c>
      <c r="AH713" s="29" t="str">
        <f t="shared" si="141"/>
        <v/>
      </c>
      <c r="AI713" s="197"/>
      <c r="AJ713" s="197"/>
      <c r="AK713" s="198"/>
      <c r="AL713" s="152">
        <f t="shared" si="149"/>
        <v>0</v>
      </c>
      <c r="AM713" s="152">
        <f t="shared" si="150"/>
        <v>0</v>
      </c>
      <c r="AN713" s="152">
        <f t="shared" si="143"/>
        <v>0</v>
      </c>
      <c r="AO713" s="152" t="str">
        <f t="shared" si="151"/>
        <v/>
      </c>
      <c r="AP713" s="209">
        <f t="shared" si="152"/>
        <v>0</v>
      </c>
      <c r="AQ713" s="209">
        <f t="shared" si="153"/>
        <v>0</v>
      </c>
    </row>
    <row r="714" spans="1:43" s="29" customFormat="1" ht="25" customHeight="1">
      <c r="A714" s="201">
        <f t="shared" si="144"/>
        <v>703</v>
      </c>
      <c r="B714" s="49" t="str">
        <f t="shared" si="142"/>
        <v/>
      </c>
      <c r="C714" s="201"/>
      <c r="D714" s="45" t="str">
        <f t="shared" si="145"/>
        <v/>
      </c>
      <c r="E714" s="45" t="str">
        <f t="shared" si="146"/>
        <v/>
      </c>
      <c r="F714" s="195"/>
      <c r="G714" s="202"/>
      <c r="H714" s="195"/>
      <c r="I714" s="45" t="str">
        <f>IF(OR(G714="",H714="",U714=""),"",IFERROR(VLOOKUP(G714&amp;H714&amp;U714,※編集不可※選択項目!$K$3:$P$51,5,FALSE),"該当なし"))</f>
        <v/>
      </c>
      <c r="J714" s="203"/>
      <c r="K714" s="195"/>
      <c r="L714" s="45" t="str">
        <f t="shared" si="154"/>
        <v/>
      </c>
      <c r="M714" s="195"/>
      <c r="N714" s="195"/>
      <c r="O714" s="45"/>
      <c r="P714" s="45"/>
      <c r="Q714" s="45"/>
      <c r="R714" s="45"/>
      <c r="S714" s="46" t="str">
        <f t="shared" si="147"/>
        <v/>
      </c>
      <c r="T714" s="204"/>
      <c r="U714" s="205"/>
      <c r="V714" s="206"/>
      <c r="W714" s="205"/>
      <c r="X714" s="206"/>
      <c r="Y714" s="195"/>
      <c r="Z714" s="207"/>
      <c r="AA714" s="203"/>
      <c r="AB714" s="208"/>
      <c r="AC714" s="70"/>
      <c r="AD714" s="28" t="e">
        <f>INDEX(※編集不可※選択項目!$P$3:$P$51,MATCH(入力例!G714&amp;入力例!H714&amp;入力例!I714,※編集不可※選択項目!$Q$3:$Q$51,0))</f>
        <v>#N/A</v>
      </c>
      <c r="AE714" s="28" t="str">
        <f>IF(I714&lt;&gt;"該当なし","",
IF(G714&amp;H714=※編集不可※選択項目!$J$3,VLOOKUP(入力例!U714,※編集不可※選択項目!$N$2:$P$13,3,TRUE),
IF(G714&amp;H714=※編集不可※選択項目!$J$15,VLOOKUP(入力例!U714,※編集不可※選択項目!$N$14:$P$25,3,TRUE),
IF(G714&amp;H714=※編集不可※選択項目!$J$27,VLOOKUP(入力例!U714,※編集不可※選択項目!$N$26:$P$41,3,TRUE),
IF(G714&amp;H714=※編集不可※選択項目!$J$43,VLOOKUP(入力例!U714,※編集不可※選択項目!$N$42:$P$46,3,TRUE),
IF(G714&amp;H714=※編集不可※選択項目!$J$48,VLOOKUP(入力例!U714,※編集不可※選択項目!$N$48:$P$51,3,TRUE),""))))))</f>
        <v/>
      </c>
      <c r="AF714" s="29" t="e">
        <f>VLOOKUP(Y714&amp;G714&amp;H714,※編集不可※選択項目!U:V,2,FALSE)</f>
        <v>#N/A</v>
      </c>
      <c r="AG714" s="28" t="str">
        <f t="shared" si="148"/>
        <v/>
      </c>
      <c r="AH714" s="29" t="str">
        <f t="shared" si="141"/>
        <v/>
      </c>
      <c r="AI714" s="197"/>
      <c r="AJ714" s="197"/>
      <c r="AK714" s="198"/>
      <c r="AL714" s="152">
        <f t="shared" si="149"/>
        <v>0</v>
      </c>
      <c r="AM714" s="152">
        <f t="shared" si="150"/>
        <v>0</v>
      </c>
      <c r="AN714" s="152">
        <f t="shared" si="143"/>
        <v>0</v>
      </c>
      <c r="AO714" s="152" t="str">
        <f t="shared" si="151"/>
        <v/>
      </c>
      <c r="AP714" s="209">
        <f t="shared" si="152"/>
        <v>0</v>
      </c>
      <c r="AQ714" s="209">
        <f t="shared" si="153"/>
        <v>0</v>
      </c>
    </row>
    <row r="715" spans="1:43" s="29" customFormat="1" ht="25" customHeight="1">
      <c r="A715" s="201">
        <f t="shared" si="144"/>
        <v>704</v>
      </c>
      <c r="B715" s="49" t="str">
        <f t="shared" si="142"/>
        <v/>
      </c>
      <c r="C715" s="201"/>
      <c r="D715" s="45" t="str">
        <f t="shared" si="145"/>
        <v/>
      </c>
      <c r="E715" s="45" t="str">
        <f t="shared" si="146"/>
        <v/>
      </c>
      <c r="F715" s="195"/>
      <c r="G715" s="202"/>
      <c r="H715" s="195"/>
      <c r="I715" s="45" t="str">
        <f>IF(OR(G715="",H715="",U715=""),"",IFERROR(VLOOKUP(G715&amp;H715&amp;U715,※編集不可※選択項目!$K$3:$P$51,5,FALSE),"該当なし"))</f>
        <v/>
      </c>
      <c r="J715" s="203"/>
      <c r="K715" s="195"/>
      <c r="L715" s="45" t="str">
        <f t="shared" si="154"/>
        <v/>
      </c>
      <c r="M715" s="195"/>
      <c r="N715" s="195"/>
      <c r="O715" s="45"/>
      <c r="P715" s="45"/>
      <c r="Q715" s="45"/>
      <c r="R715" s="45"/>
      <c r="S715" s="46" t="str">
        <f t="shared" si="147"/>
        <v/>
      </c>
      <c r="T715" s="204"/>
      <c r="U715" s="205"/>
      <c r="V715" s="206"/>
      <c r="W715" s="205"/>
      <c r="X715" s="206"/>
      <c r="Y715" s="195"/>
      <c r="Z715" s="207"/>
      <c r="AA715" s="203"/>
      <c r="AB715" s="208"/>
      <c r="AC715" s="70"/>
      <c r="AD715" s="28" t="e">
        <f>INDEX(※編集不可※選択項目!$P$3:$P$51,MATCH(入力例!G715&amp;入力例!H715&amp;入力例!I715,※編集不可※選択項目!$Q$3:$Q$51,0))</f>
        <v>#N/A</v>
      </c>
      <c r="AE715" s="28" t="str">
        <f>IF(I715&lt;&gt;"該当なし","",
IF(G715&amp;H715=※編集不可※選択項目!$J$3,VLOOKUP(入力例!U715,※編集不可※選択項目!$N$2:$P$13,3,TRUE),
IF(G715&amp;H715=※編集不可※選択項目!$J$15,VLOOKUP(入力例!U715,※編集不可※選択項目!$N$14:$P$25,3,TRUE),
IF(G715&amp;H715=※編集不可※選択項目!$J$27,VLOOKUP(入力例!U715,※編集不可※選択項目!$N$26:$P$41,3,TRUE),
IF(G715&amp;H715=※編集不可※選択項目!$J$43,VLOOKUP(入力例!U715,※編集不可※選択項目!$N$42:$P$46,3,TRUE),
IF(G715&amp;H715=※編集不可※選択項目!$J$48,VLOOKUP(入力例!U715,※編集不可※選択項目!$N$48:$P$51,3,TRUE),""))))))</f>
        <v/>
      </c>
      <c r="AF715" s="29" t="e">
        <f>VLOOKUP(Y715&amp;G715&amp;H715,※編集不可※選択項目!U:V,2,FALSE)</f>
        <v>#N/A</v>
      </c>
      <c r="AG715" s="28" t="str">
        <f t="shared" si="148"/>
        <v/>
      </c>
      <c r="AH715" s="29" t="str">
        <f t="shared" ref="AH715:AH778" si="155">IF(K715="","","（"&amp;K715&amp;"）")</f>
        <v/>
      </c>
      <c r="AI715" s="197"/>
      <c r="AJ715" s="197"/>
      <c r="AK715" s="198"/>
      <c r="AL715" s="152">
        <f t="shared" si="149"/>
        <v>0</v>
      </c>
      <c r="AM715" s="152">
        <f t="shared" si="150"/>
        <v>0</v>
      </c>
      <c r="AN715" s="152">
        <f t="shared" si="143"/>
        <v>0</v>
      </c>
      <c r="AO715" s="152" t="str">
        <f t="shared" si="151"/>
        <v/>
      </c>
      <c r="AP715" s="209">
        <f t="shared" si="152"/>
        <v>0</v>
      </c>
      <c r="AQ715" s="209">
        <f t="shared" si="153"/>
        <v>0</v>
      </c>
    </row>
    <row r="716" spans="1:43" s="29" customFormat="1" ht="25" customHeight="1">
      <c r="A716" s="201">
        <f t="shared" si="144"/>
        <v>705</v>
      </c>
      <c r="B716" s="49" t="str">
        <f t="shared" ref="B716:B779" si="156">IF($C716="","","高効率空調")</f>
        <v/>
      </c>
      <c r="C716" s="201"/>
      <c r="D716" s="45" t="str">
        <f t="shared" si="145"/>
        <v/>
      </c>
      <c r="E716" s="45" t="str">
        <f t="shared" si="146"/>
        <v/>
      </c>
      <c r="F716" s="195"/>
      <c r="G716" s="202"/>
      <c r="H716" s="195"/>
      <c r="I716" s="45" t="str">
        <f>IF(OR(G716="",H716="",U716=""),"",IFERROR(VLOOKUP(G716&amp;H716&amp;U716,※編集不可※選択項目!$K$3:$P$51,5,FALSE),"該当なし"))</f>
        <v/>
      </c>
      <c r="J716" s="203"/>
      <c r="K716" s="195"/>
      <c r="L716" s="45" t="str">
        <f t="shared" si="154"/>
        <v/>
      </c>
      <c r="M716" s="195"/>
      <c r="N716" s="195"/>
      <c r="O716" s="45"/>
      <c r="P716" s="45"/>
      <c r="Q716" s="45"/>
      <c r="R716" s="45"/>
      <c r="S716" s="46" t="str">
        <f t="shared" si="147"/>
        <v/>
      </c>
      <c r="T716" s="204"/>
      <c r="U716" s="205"/>
      <c r="V716" s="206"/>
      <c r="W716" s="205"/>
      <c r="X716" s="206"/>
      <c r="Y716" s="195"/>
      <c r="Z716" s="207"/>
      <c r="AA716" s="203"/>
      <c r="AB716" s="208"/>
      <c r="AC716" s="70"/>
      <c r="AD716" s="28" t="e">
        <f>INDEX(※編集不可※選択項目!$P$3:$P$51,MATCH(入力例!G716&amp;入力例!H716&amp;入力例!I716,※編集不可※選択項目!$Q$3:$Q$51,0))</f>
        <v>#N/A</v>
      </c>
      <c r="AE716" s="28" t="str">
        <f>IF(I716&lt;&gt;"該当なし","",
IF(G716&amp;H716=※編集不可※選択項目!$J$3,VLOOKUP(入力例!U716,※編集不可※選択項目!$N$2:$P$13,3,TRUE),
IF(G716&amp;H716=※編集不可※選択項目!$J$15,VLOOKUP(入力例!U716,※編集不可※選択項目!$N$14:$P$25,3,TRUE),
IF(G716&amp;H716=※編集不可※選択項目!$J$27,VLOOKUP(入力例!U716,※編集不可※選択項目!$N$26:$P$41,3,TRUE),
IF(G716&amp;H716=※編集不可※選択項目!$J$43,VLOOKUP(入力例!U716,※編集不可※選択項目!$N$42:$P$46,3,TRUE),
IF(G716&amp;H716=※編集不可※選択項目!$J$48,VLOOKUP(入力例!U716,※編集不可※選択項目!$N$48:$P$51,3,TRUE),""))))))</f>
        <v/>
      </c>
      <c r="AF716" s="29" t="e">
        <f>VLOOKUP(Y716&amp;G716&amp;H716,※編集不可※選択項目!U:V,2,FALSE)</f>
        <v>#N/A</v>
      </c>
      <c r="AG716" s="28" t="str">
        <f t="shared" si="148"/>
        <v/>
      </c>
      <c r="AH716" s="29" t="str">
        <f t="shared" si="155"/>
        <v/>
      </c>
      <c r="AI716" s="197"/>
      <c r="AJ716" s="197"/>
      <c r="AK716" s="198"/>
      <c r="AL716" s="152">
        <f t="shared" si="149"/>
        <v>0</v>
      </c>
      <c r="AM716" s="152">
        <f t="shared" si="150"/>
        <v>0</v>
      </c>
      <c r="AN716" s="152">
        <f t="shared" ref="AN716:AN779" si="157">IF(AND($J716&lt;&gt;"",COUNTIF($J716,"*■*")&gt;0,$AA716=""),1,0)</f>
        <v>0</v>
      </c>
      <c r="AO716" s="152" t="str">
        <f t="shared" si="151"/>
        <v/>
      </c>
      <c r="AP716" s="209">
        <f t="shared" si="152"/>
        <v>0</v>
      </c>
      <c r="AQ716" s="209">
        <f t="shared" si="153"/>
        <v>0</v>
      </c>
    </row>
    <row r="717" spans="1:43" s="29" customFormat="1" ht="25" customHeight="1">
      <c r="A717" s="201">
        <f t="shared" ref="A717:A780" si="158">ROW()-11</f>
        <v>706</v>
      </c>
      <c r="B717" s="49" t="str">
        <f t="shared" si="156"/>
        <v/>
      </c>
      <c r="C717" s="201"/>
      <c r="D717" s="45" t="str">
        <f t="shared" ref="D717:D780" si="159">IF($B717&lt;&gt;"",$C$2,"")</f>
        <v/>
      </c>
      <c r="E717" s="45" t="str">
        <f t="shared" ref="E717:E780" si="160">IF($B717&lt;&gt;"",$F$2,"")</f>
        <v/>
      </c>
      <c r="F717" s="195"/>
      <c r="G717" s="202"/>
      <c r="H717" s="195"/>
      <c r="I717" s="45" t="str">
        <f>IF(OR(G717="",H717="",U717=""),"",IFERROR(VLOOKUP(G717&amp;H717&amp;U717,※編集不可※選択項目!$K$3:$P$51,5,FALSE),"該当なし"))</f>
        <v/>
      </c>
      <c r="J717" s="203"/>
      <c r="K717" s="195"/>
      <c r="L717" s="45" t="str">
        <f t="shared" si="154"/>
        <v/>
      </c>
      <c r="M717" s="195"/>
      <c r="N717" s="195"/>
      <c r="O717" s="45"/>
      <c r="P717" s="45"/>
      <c r="Q717" s="45"/>
      <c r="R717" s="45"/>
      <c r="S717" s="46" t="str">
        <f t="shared" ref="S717:S780" si="161">IF($M717="連結","連結前のすべての室外機が、基準を満たしていること",IF(U717="","",AG717))</f>
        <v/>
      </c>
      <c r="T717" s="204"/>
      <c r="U717" s="205"/>
      <c r="V717" s="206"/>
      <c r="W717" s="205"/>
      <c r="X717" s="206"/>
      <c r="Y717" s="195"/>
      <c r="Z717" s="207"/>
      <c r="AA717" s="203"/>
      <c r="AB717" s="208"/>
      <c r="AC717" s="70"/>
      <c r="AD717" s="28" t="e">
        <f>INDEX(※編集不可※選択項目!$P$3:$P$51,MATCH(入力例!G717&amp;入力例!H717&amp;入力例!I717,※編集不可※選択項目!$Q$3:$Q$51,0))</f>
        <v>#N/A</v>
      </c>
      <c r="AE717" s="28" t="str">
        <f>IF(I717&lt;&gt;"該当なし","",
IF(G717&amp;H717=※編集不可※選択項目!$J$3,VLOOKUP(入力例!U717,※編集不可※選択項目!$N$2:$P$13,3,TRUE),
IF(G717&amp;H717=※編集不可※選択項目!$J$15,VLOOKUP(入力例!U717,※編集不可※選択項目!$N$14:$P$25,3,TRUE),
IF(G717&amp;H717=※編集不可※選択項目!$J$27,VLOOKUP(入力例!U717,※編集不可※選択項目!$N$26:$P$41,3,TRUE),
IF(G717&amp;H717=※編集不可※選択項目!$J$43,VLOOKUP(入力例!U717,※編集不可※選択項目!$N$42:$P$46,3,TRUE),
IF(G717&amp;H717=※編集不可※選択項目!$J$48,VLOOKUP(入力例!U717,※編集不可※選択項目!$N$48:$P$51,3,TRUE),""))))))</f>
        <v/>
      </c>
      <c r="AF717" s="29" t="e">
        <f>VLOOKUP(Y717&amp;G717&amp;H717,※編集不可※選択項目!U:V,2,FALSE)</f>
        <v>#N/A</v>
      </c>
      <c r="AG717" s="28" t="str">
        <f t="shared" ref="AG717:AG780" si="162">IF(I717="該当なし",_xlfn.IFNA(ROUNDDOWN(AE717*AF717,1),""),_xlfn.IFNA(ROUNDDOWN(AD717*AF717,1),""))</f>
        <v/>
      </c>
      <c r="AH717" s="29" t="str">
        <f t="shared" si="155"/>
        <v/>
      </c>
      <c r="AI717" s="197"/>
      <c r="AJ717" s="197"/>
      <c r="AK717" s="198"/>
      <c r="AL717" s="152">
        <f t="shared" ref="AL717:AL780" si="163">IF(AND(($C717&lt;&gt;""),(OR($C$2="",$F$2="",$G$3="",F717="",G717="",H717="",J717="",M717="",N717="",T717="",U717="",V717="",W717="",X717="",Y717=""))),1,0)</f>
        <v>0</v>
      </c>
      <c r="AM717" s="152">
        <f t="shared" ref="AM717:AM780" si="164">IF(AND(M717="連結",N717=""),1,0)</f>
        <v>0</v>
      </c>
      <c r="AN717" s="152">
        <f t="shared" si="157"/>
        <v>0</v>
      </c>
      <c r="AO717" s="152" t="str">
        <f t="shared" ref="AO717:AO780" si="165">IF(L717="","",TEXT(L717,"G/標準"))</f>
        <v/>
      </c>
      <c r="AP717" s="209">
        <f t="shared" ref="AP717:AP780" si="166">IF(AO717="",0,COUNTIF($AO$12:$AO$1048576,AO717))</f>
        <v>0</v>
      </c>
      <c r="AQ717" s="209">
        <f t="shared" ref="AQ717:AQ780" si="167">IF(AND($T717&lt;&gt;"",$T717&lt;$S717),1,0)</f>
        <v>0</v>
      </c>
    </row>
    <row r="718" spans="1:43" s="29" customFormat="1" ht="25" customHeight="1">
      <c r="A718" s="201">
        <f t="shared" si="158"/>
        <v>707</v>
      </c>
      <c r="B718" s="49" t="str">
        <f t="shared" si="156"/>
        <v/>
      </c>
      <c r="C718" s="201"/>
      <c r="D718" s="45" t="str">
        <f t="shared" si="159"/>
        <v/>
      </c>
      <c r="E718" s="45" t="str">
        <f t="shared" si="160"/>
        <v/>
      </c>
      <c r="F718" s="195"/>
      <c r="G718" s="202"/>
      <c r="H718" s="195"/>
      <c r="I718" s="45" t="str">
        <f>IF(OR(G718="",H718="",U718=""),"",IFERROR(VLOOKUP(G718&amp;H718&amp;U718,※編集不可※選択項目!$K$3:$P$51,5,FALSE),"該当なし"))</f>
        <v/>
      </c>
      <c r="J718" s="203"/>
      <c r="K718" s="195"/>
      <c r="L718" s="45" t="str">
        <f t="shared" si="154"/>
        <v/>
      </c>
      <c r="M718" s="195"/>
      <c r="N718" s="195"/>
      <c r="O718" s="45"/>
      <c r="P718" s="45"/>
      <c r="Q718" s="45"/>
      <c r="R718" s="45"/>
      <c r="S718" s="46" t="str">
        <f t="shared" si="161"/>
        <v/>
      </c>
      <c r="T718" s="204"/>
      <c r="U718" s="205"/>
      <c r="V718" s="206"/>
      <c r="W718" s="205"/>
      <c r="X718" s="206"/>
      <c r="Y718" s="195"/>
      <c r="Z718" s="207"/>
      <c r="AA718" s="203"/>
      <c r="AB718" s="208"/>
      <c r="AC718" s="70"/>
      <c r="AD718" s="28" t="e">
        <f>INDEX(※編集不可※選択項目!$P$3:$P$51,MATCH(入力例!G718&amp;入力例!H718&amp;入力例!I718,※編集不可※選択項目!$Q$3:$Q$51,0))</f>
        <v>#N/A</v>
      </c>
      <c r="AE718" s="28" t="str">
        <f>IF(I718&lt;&gt;"該当なし","",
IF(G718&amp;H718=※編集不可※選択項目!$J$3,VLOOKUP(入力例!U718,※編集不可※選択項目!$N$2:$P$13,3,TRUE),
IF(G718&amp;H718=※編集不可※選択項目!$J$15,VLOOKUP(入力例!U718,※編集不可※選択項目!$N$14:$P$25,3,TRUE),
IF(G718&amp;H718=※編集不可※選択項目!$J$27,VLOOKUP(入力例!U718,※編集不可※選択項目!$N$26:$P$41,3,TRUE),
IF(G718&amp;H718=※編集不可※選択項目!$J$43,VLOOKUP(入力例!U718,※編集不可※選択項目!$N$42:$P$46,3,TRUE),
IF(G718&amp;H718=※編集不可※選択項目!$J$48,VLOOKUP(入力例!U718,※編集不可※選択項目!$N$48:$P$51,3,TRUE),""))))))</f>
        <v/>
      </c>
      <c r="AF718" s="29" t="e">
        <f>VLOOKUP(Y718&amp;G718&amp;H718,※編集不可※選択項目!U:V,2,FALSE)</f>
        <v>#N/A</v>
      </c>
      <c r="AG718" s="28" t="str">
        <f t="shared" si="162"/>
        <v/>
      </c>
      <c r="AH718" s="29" t="str">
        <f t="shared" si="155"/>
        <v/>
      </c>
      <c r="AI718" s="197"/>
      <c r="AJ718" s="197"/>
      <c r="AK718" s="198"/>
      <c r="AL718" s="152">
        <f t="shared" si="163"/>
        <v>0</v>
      </c>
      <c r="AM718" s="152">
        <f t="shared" si="164"/>
        <v>0</v>
      </c>
      <c r="AN718" s="152">
        <f t="shared" si="157"/>
        <v>0</v>
      </c>
      <c r="AO718" s="152" t="str">
        <f t="shared" si="165"/>
        <v/>
      </c>
      <c r="AP718" s="209">
        <f t="shared" si="166"/>
        <v>0</v>
      </c>
      <c r="AQ718" s="209">
        <f t="shared" si="167"/>
        <v>0</v>
      </c>
    </row>
    <row r="719" spans="1:43" s="29" customFormat="1" ht="25" customHeight="1">
      <c r="A719" s="201">
        <f t="shared" si="158"/>
        <v>708</v>
      </c>
      <c r="B719" s="49" t="str">
        <f t="shared" si="156"/>
        <v/>
      </c>
      <c r="C719" s="201"/>
      <c r="D719" s="45" t="str">
        <f t="shared" si="159"/>
        <v/>
      </c>
      <c r="E719" s="45" t="str">
        <f t="shared" si="160"/>
        <v/>
      </c>
      <c r="F719" s="195"/>
      <c r="G719" s="202"/>
      <c r="H719" s="195"/>
      <c r="I719" s="45" t="str">
        <f>IF(OR(G719="",H719="",U719=""),"",IFERROR(VLOOKUP(G719&amp;H719&amp;U719,※編集不可※選択項目!$K$3:$P$51,5,FALSE),"該当なし"))</f>
        <v/>
      </c>
      <c r="J719" s="203"/>
      <c r="K719" s="195"/>
      <c r="L719" s="45" t="str">
        <f t="shared" si="154"/>
        <v/>
      </c>
      <c r="M719" s="195"/>
      <c r="N719" s="195"/>
      <c r="O719" s="45"/>
      <c r="P719" s="45"/>
      <c r="Q719" s="45"/>
      <c r="R719" s="45"/>
      <c r="S719" s="46" t="str">
        <f t="shared" si="161"/>
        <v/>
      </c>
      <c r="T719" s="204"/>
      <c r="U719" s="205"/>
      <c r="V719" s="206"/>
      <c r="W719" s="205"/>
      <c r="X719" s="206"/>
      <c r="Y719" s="195"/>
      <c r="Z719" s="207"/>
      <c r="AA719" s="203"/>
      <c r="AB719" s="208"/>
      <c r="AC719" s="70"/>
      <c r="AD719" s="28" t="e">
        <f>INDEX(※編集不可※選択項目!$P$3:$P$51,MATCH(入力例!G719&amp;入力例!H719&amp;入力例!I719,※編集不可※選択項目!$Q$3:$Q$51,0))</f>
        <v>#N/A</v>
      </c>
      <c r="AE719" s="28" t="str">
        <f>IF(I719&lt;&gt;"該当なし","",
IF(G719&amp;H719=※編集不可※選択項目!$J$3,VLOOKUP(入力例!U719,※編集不可※選択項目!$N$2:$P$13,3,TRUE),
IF(G719&amp;H719=※編集不可※選択項目!$J$15,VLOOKUP(入力例!U719,※編集不可※選択項目!$N$14:$P$25,3,TRUE),
IF(G719&amp;H719=※編集不可※選択項目!$J$27,VLOOKUP(入力例!U719,※編集不可※選択項目!$N$26:$P$41,3,TRUE),
IF(G719&amp;H719=※編集不可※選択項目!$J$43,VLOOKUP(入力例!U719,※編集不可※選択項目!$N$42:$P$46,3,TRUE),
IF(G719&amp;H719=※編集不可※選択項目!$J$48,VLOOKUP(入力例!U719,※編集不可※選択項目!$N$48:$P$51,3,TRUE),""))))))</f>
        <v/>
      </c>
      <c r="AF719" s="29" t="e">
        <f>VLOOKUP(Y719&amp;G719&amp;H719,※編集不可※選択項目!U:V,2,FALSE)</f>
        <v>#N/A</v>
      </c>
      <c r="AG719" s="28" t="str">
        <f t="shared" si="162"/>
        <v/>
      </c>
      <c r="AH719" s="29" t="str">
        <f t="shared" si="155"/>
        <v/>
      </c>
      <c r="AI719" s="197"/>
      <c r="AJ719" s="197"/>
      <c r="AK719" s="198"/>
      <c r="AL719" s="152">
        <f t="shared" si="163"/>
        <v>0</v>
      </c>
      <c r="AM719" s="152">
        <f t="shared" si="164"/>
        <v>0</v>
      </c>
      <c r="AN719" s="152">
        <f t="shared" si="157"/>
        <v>0</v>
      </c>
      <c r="AO719" s="152" t="str">
        <f t="shared" si="165"/>
        <v/>
      </c>
      <c r="AP719" s="209">
        <f t="shared" si="166"/>
        <v>0</v>
      </c>
      <c r="AQ719" s="209">
        <f t="shared" si="167"/>
        <v>0</v>
      </c>
    </row>
    <row r="720" spans="1:43" s="29" customFormat="1" ht="25" customHeight="1">
      <c r="A720" s="201">
        <f t="shared" si="158"/>
        <v>709</v>
      </c>
      <c r="B720" s="49" t="str">
        <f t="shared" si="156"/>
        <v/>
      </c>
      <c r="C720" s="201"/>
      <c r="D720" s="45" t="str">
        <f t="shared" si="159"/>
        <v/>
      </c>
      <c r="E720" s="45" t="str">
        <f t="shared" si="160"/>
        <v/>
      </c>
      <c r="F720" s="195"/>
      <c r="G720" s="202"/>
      <c r="H720" s="195"/>
      <c r="I720" s="45" t="str">
        <f>IF(OR(G720="",H720="",U720=""),"",IFERROR(VLOOKUP(G720&amp;H720&amp;U720,※編集不可※選択項目!$K$3:$P$51,5,FALSE),"該当なし"))</f>
        <v/>
      </c>
      <c r="J720" s="203"/>
      <c r="K720" s="195"/>
      <c r="L720" s="45" t="str">
        <f t="shared" si="154"/>
        <v/>
      </c>
      <c r="M720" s="195"/>
      <c r="N720" s="195"/>
      <c r="O720" s="45"/>
      <c r="P720" s="45"/>
      <c r="Q720" s="45"/>
      <c r="R720" s="45"/>
      <c r="S720" s="46" t="str">
        <f t="shared" si="161"/>
        <v/>
      </c>
      <c r="T720" s="204"/>
      <c r="U720" s="205"/>
      <c r="V720" s="206"/>
      <c r="W720" s="205"/>
      <c r="X720" s="206"/>
      <c r="Y720" s="195"/>
      <c r="Z720" s="207"/>
      <c r="AA720" s="203"/>
      <c r="AB720" s="208"/>
      <c r="AC720" s="70"/>
      <c r="AD720" s="28" t="e">
        <f>INDEX(※編集不可※選択項目!$P$3:$P$51,MATCH(入力例!G720&amp;入力例!H720&amp;入力例!I720,※編集不可※選択項目!$Q$3:$Q$51,0))</f>
        <v>#N/A</v>
      </c>
      <c r="AE720" s="28" t="str">
        <f>IF(I720&lt;&gt;"該当なし","",
IF(G720&amp;H720=※編集不可※選択項目!$J$3,VLOOKUP(入力例!U720,※編集不可※選択項目!$N$2:$P$13,3,TRUE),
IF(G720&amp;H720=※編集不可※選択項目!$J$15,VLOOKUP(入力例!U720,※編集不可※選択項目!$N$14:$P$25,3,TRUE),
IF(G720&amp;H720=※編集不可※選択項目!$J$27,VLOOKUP(入力例!U720,※編集不可※選択項目!$N$26:$P$41,3,TRUE),
IF(G720&amp;H720=※編集不可※選択項目!$J$43,VLOOKUP(入力例!U720,※編集不可※選択項目!$N$42:$P$46,3,TRUE),
IF(G720&amp;H720=※編集不可※選択項目!$J$48,VLOOKUP(入力例!U720,※編集不可※選択項目!$N$48:$P$51,3,TRUE),""))))))</f>
        <v/>
      </c>
      <c r="AF720" s="29" t="e">
        <f>VLOOKUP(Y720&amp;G720&amp;H720,※編集不可※選択項目!U:V,2,FALSE)</f>
        <v>#N/A</v>
      </c>
      <c r="AG720" s="28" t="str">
        <f t="shared" si="162"/>
        <v/>
      </c>
      <c r="AH720" s="29" t="str">
        <f t="shared" si="155"/>
        <v/>
      </c>
      <c r="AI720" s="197"/>
      <c r="AJ720" s="197"/>
      <c r="AK720" s="198"/>
      <c r="AL720" s="152">
        <f t="shared" si="163"/>
        <v>0</v>
      </c>
      <c r="AM720" s="152">
        <f t="shared" si="164"/>
        <v>0</v>
      </c>
      <c r="AN720" s="152">
        <f t="shared" si="157"/>
        <v>0</v>
      </c>
      <c r="AO720" s="152" t="str">
        <f t="shared" si="165"/>
        <v/>
      </c>
      <c r="AP720" s="209">
        <f t="shared" si="166"/>
        <v>0</v>
      </c>
      <c r="AQ720" s="209">
        <f t="shared" si="167"/>
        <v>0</v>
      </c>
    </row>
    <row r="721" spans="1:43" s="29" customFormat="1" ht="25" customHeight="1">
      <c r="A721" s="201">
        <f t="shared" si="158"/>
        <v>710</v>
      </c>
      <c r="B721" s="49" t="str">
        <f t="shared" si="156"/>
        <v/>
      </c>
      <c r="C721" s="201"/>
      <c r="D721" s="45" t="str">
        <f t="shared" si="159"/>
        <v/>
      </c>
      <c r="E721" s="45" t="str">
        <f t="shared" si="160"/>
        <v/>
      </c>
      <c r="F721" s="195"/>
      <c r="G721" s="202"/>
      <c r="H721" s="195"/>
      <c r="I721" s="45" t="str">
        <f>IF(OR(G721="",H721="",U721=""),"",IFERROR(VLOOKUP(G721&amp;H721&amp;U721,※編集不可※選択項目!$K$3:$P$51,5,FALSE),"該当なし"))</f>
        <v/>
      </c>
      <c r="J721" s="203"/>
      <c r="K721" s="195"/>
      <c r="L721" s="45" t="str">
        <f t="shared" ref="L721:L784" si="168">IF(J721="","",J721&amp;"（"&amp;K721&amp;"）")</f>
        <v/>
      </c>
      <c r="M721" s="195"/>
      <c r="N721" s="195"/>
      <c r="O721" s="45"/>
      <c r="P721" s="45"/>
      <c r="Q721" s="45"/>
      <c r="R721" s="45"/>
      <c r="S721" s="46" t="str">
        <f t="shared" si="161"/>
        <v/>
      </c>
      <c r="T721" s="204"/>
      <c r="U721" s="205"/>
      <c r="V721" s="206"/>
      <c r="W721" s="205"/>
      <c r="X721" s="206"/>
      <c r="Y721" s="195"/>
      <c r="Z721" s="207"/>
      <c r="AA721" s="203"/>
      <c r="AB721" s="208"/>
      <c r="AC721" s="70"/>
      <c r="AD721" s="28" t="e">
        <f>INDEX(※編集不可※選択項目!$P$3:$P$51,MATCH(入力例!G721&amp;入力例!H721&amp;入力例!I721,※編集不可※選択項目!$Q$3:$Q$51,0))</f>
        <v>#N/A</v>
      </c>
      <c r="AE721" s="28" t="str">
        <f>IF(I721&lt;&gt;"該当なし","",
IF(G721&amp;H721=※編集不可※選択項目!$J$3,VLOOKUP(入力例!U721,※編集不可※選択項目!$N$2:$P$13,3,TRUE),
IF(G721&amp;H721=※編集不可※選択項目!$J$15,VLOOKUP(入力例!U721,※編集不可※選択項目!$N$14:$P$25,3,TRUE),
IF(G721&amp;H721=※編集不可※選択項目!$J$27,VLOOKUP(入力例!U721,※編集不可※選択項目!$N$26:$P$41,3,TRUE),
IF(G721&amp;H721=※編集不可※選択項目!$J$43,VLOOKUP(入力例!U721,※編集不可※選択項目!$N$42:$P$46,3,TRUE),
IF(G721&amp;H721=※編集不可※選択項目!$J$48,VLOOKUP(入力例!U721,※編集不可※選択項目!$N$48:$P$51,3,TRUE),""))))))</f>
        <v/>
      </c>
      <c r="AF721" s="29" t="e">
        <f>VLOOKUP(Y721&amp;G721&amp;H721,※編集不可※選択項目!U:V,2,FALSE)</f>
        <v>#N/A</v>
      </c>
      <c r="AG721" s="28" t="str">
        <f t="shared" si="162"/>
        <v/>
      </c>
      <c r="AH721" s="29" t="str">
        <f t="shared" si="155"/>
        <v/>
      </c>
      <c r="AI721" s="197"/>
      <c r="AJ721" s="197"/>
      <c r="AK721" s="198"/>
      <c r="AL721" s="152">
        <f t="shared" si="163"/>
        <v>0</v>
      </c>
      <c r="AM721" s="152">
        <f t="shared" si="164"/>
        <v>0</v>
      </c>
      <c r="AN721" s="152">
        <f t="shared" si="157"/>
        <v>0</v>
      </c>
      <c r="AO721" s="152" t="str">
        <f t="shared" si="165"/>
        <v/>
      </c>
      <c r="AP721" s="209">
        <f t="shared" si="166"/>
        <v>0</v>
      </c>
      <c r="AQ721" s="209">
        <f t="shared" si="167"/>
        <v>0</v>
      </c>
    </row>
    <row r="722" spans="1:43" s="29" customFormat="1" ht="25" customHeight="1">
      <c r="A722" s="201">
        <f t="shared" si="158"/>
        <v>711</v>
      </c>
      <c r="B722" s="49" t="str">
        <f t="shared" si="156"/>
        <v/>
      </c>
      <c r="C722" s="201"/>
      <c r="D722" s="45" t="str">
        <f t="shared" si="159"/>
        <v/>
      </c>
      <c r="E722" s="45" t="str">
        <f t="shared" si="160"/>
        <v/>
      </c>
      <c r="F722" s="195"/>
      <c r="G722" s="202"/>
      <c r="H722" s="195"/>
      <c r="I722" s="45" t="str">
        <f>IF(OR(G722="",H722="",U722=""),"",IFERROR(VLOOKUP(G722&amp;H722&amp;U722,※編集不可※選択項目!$K$3:$P$51,5,FALSE),"該当なし"))</f>
        <v/>
      </c>
      <c r="J722" s="203"/>
      <c r="K722" s="195"/>
      <c r="L722" s="45" t="str">
        <f t="shared" si="168"/>
        <v/>
      </c>
      <c r="M722" s="195"/>
      <c r="N722" s="195"/>
      <c r="O722" s="45"/>
      <c r="P722" s="45"/>
      <c r="Q722" s="45"/>
      <c r="R722" s="45"/>
      <c r="S722" s="46" t="str">
        <f t="shared" si="161"/>
        <v/>
      </c>
      <c r="T722" s="204"/>
      <c r="U722" s="205"/>
      <c r="V722" s="206"/>
      <c r="W722" s="205"/>
      <c r="X722" s="206"/>
      <c r="Y722" s="195"/>
      <c r="Z722" s="207"/>
      <c r="AA722" s="203"/>
      <c r="AB722" s="208"/>
      <c r="AC722" s="70"/>
      <c r="AD722" s="28" t="e">
        <f>INDEX(※編集不可※選択項目!$P$3:$P$51,MATCH(入力例!G722&amp;入力例!H722&amp;入力例!I722,※編集不可※選択項目!$Q$3:$Q$51,0))</f>
        <v>#N/A</v>
      </c>
      <c r="AE722" s="28" t="str">
        <f>IF(I722&lt;&gt;"該当なし","",
IF(G722&amp;H722=※編集不可※選択項目!$J$3,VLOOKUP(入力例!U722,※編集不可※選択項目!$N$2:$P$13,3,TRUE),
IF(G722&amp;H722=※編集不可※選択項目!$J$15,VLOOKUP(入力例!U722,※編集不可※選択項目!$N$14:$P$25,3,TRUE),
IF(G722&amp;H722=※編集不可※選択項目!$J$27,VLOOKUP(入力例!U722,※編集不可※選択項目!$N$26:$P$41,3,TRUE),
IF(G722&amp;H722=※編集不可※選択項目!$J$43,VLOOKUP(入力例!U722,※編集不可※選択項目!$N$42:$P$46,3,TRUE),
IF(G722&amp;H722=※編集不可※選択項目!$J$48,VLOOKUP(入力例!U722,※編集不可※選択項目!$N$48:$P$51,3,TRUE),""))))))</f>
        <v/>
      </c>
      <c r="AF722" s="29" t="e">
        <f>VLOOKUP(Y722&amp;G722&amp;H722,※編集不可※選択項目!U:V,2,FALSE)</f>
        <v>#N/A</v>
      </c>
      <c r="AG722" s="28" t="str">
        <f t="shared" si="162"/>
        <v/>
      </c>
      <c r="AH722" s="29" t="str">
        <f t="shared" si="155"/>
        <v/>
      </c>
      <c r="AI722" s="197"/>
      <c r="AJ722" s="197"/>
      <c r="AK722" s="198"/>
      <c r="AL722" s="152">
        <f t="shared" si="163"/>
        <v>0</v>
      </c>
      <c r="AM722" s="152">
        <f t="shared" si="164"/>
        <v>0</v>
      </c>
      <c r="AN722" s="152">
        <f t="shared" si="157"/>
        <v>0</v>
      </c>
      <c r="AO722" s="152" t="str">
        <f t="shared" si="165"/>
        <v/>
      </c>
      <c r="AP722" s="209">
        <f t="shared" si="166"/>
        <v>0</v>
      </c>
      <c r="AQ722" s="209">
        <f t="shared" si="167"/>
        <v>0</v>
      </c>
    </row>
    <row r="723" spans="1:43" s="29" customFormat="1" ht="25" customHeight="1">
      <c r="A723" s="201">
        <f t="shared" si="158"/>
        <v>712</v>
      </c>
      <c r="B723" s="49" t="str">
        <f t="shared" si="156"/>
        <v/>
      </c>
      <c r="C723" s="201"/>
      <c r="D723" s="45" t="str">
        <f t="shared" si="159"/>
        <v/>
      </c>
      <c r="E723" s="45" t="str">
        <f t="shared" si="160"/>
        <v/>
      </c>
      <c r="F723" s="195"/>
      <c r="G723" s="202"/>
      <c r="H723" s="195"/>
      <c r="I723" s="45" t="str">
        <f>IF(OR(G723="",H723="",U723=""),"",IFERROR(VLOOKUP(G723&amp;H723&amp;U723,※編集不可※選択項目!$K$3:$P$51,5,FALSE),"該当なし"))</f>
        <v/>
      </c>
      <c r="J723" s="203"/>
      <c r="K723" s="195"/>
      <c r="L723" s="45" t="str">
        <f t="shared" si="168"/>
        <v/>
      </c>
      <c r="M723" s="195"/>
      <c r="N723" s="195"/>
      <c r="O723" s="45"/>
      <c r="P723" s="45"/>
      <c r="Q723" s="45"/>
      <c r="R723" s="45"/>
      <c r="S723" s="46" t="str">
        <f t="shared" si="161"/>
        <v/>
      </c>
      <c r="T723" s="204"/>
      <c r="U723" s="205"/>
      <c r="V723" s="206"/>
      <c r="W723" s="205"/>
      <c r="X723" s="206"/>
      <c r="Y723" s="195"/>
      <c r="Z723" s="207"/>
      <c r="AA723" s="203"/>
      <c r="AB723" s="208"/>
      <c r="AC723" s="70"/>
      <c r="AD723" s="28" t="e">
        <f>INDEX(※編集不可※選択項目!$P$3:$P$51,MATCH(入力例!G723&amp;入力例!H723&amp;入力例!I723,※編集不可※選択項目!$Q$3:$Q$51,0))</f>
        <v>#N/A</v>
      </c>
      <c r="AE723" s="28" t="str">
        <f>IF(I723&lt;&gt;"該当なし","",
IF(G723&amp;H723=※編集不可※選択項目!$J$3,VLOOKUP(入力例!U723,※編集不可※選択項目!$N$2:$P$13,3,TRUE),
IF(G723&amp;H723=※編集不可※選択項目!$J$15,VLOOKUP(入力例!U723,※編集不可※選択項目!$N$14:$P$25,3,TRUE),
IF(G723&amp;H723=※編集不可※選択項目!$J$27,VLOOKUP(入力例!U723,※編集不可※選択項目!$N$26:$P$41,3,TRUE),
IF(G723&amp;H723=※編集不可※選択項目!$J$43,VLOOKUP(入力例!U723,※編集不可※選択項目!$N$42:$P$46,3,TRUE),
IF(G723&amp;H723=※編集不可※選択項目!$J$48,VLOOKUP(入力例!U723,※編集不可※選択項目!$N$48:$P$51,3,TRUE),""))))))</f>
        <v/>
      </c>
      <c r="AF723" s="29" t="e">
        <f>VLOOKUP(Y723&amp;G723&amp;H723,※編集不可※選択項目!U:V,2,FALSE)</f>
        <v>#N/A</v>
      </c>
      <c r="AG723" s="28" t="str">
        <f t="shared" si="162"/>
        <v/>
      </c>
      <c r="AH723" s="29" t="str">
        <f t="shared" si="155"/>
        <v/>
      </c>
      <c r="AI723" s="197"/>
      <c r="AJ723" s="197"/>
      <c r="AK723" s="198"/>
      <c r="AL723" s="152">
        <f t="shared" si="163"/>
        <v>0</v>
      </c>
      <c r="AM723" s="152">
        <f t="shared" si="164"/>
        <v>0</v>
      </c>
      <c r="AN723" s="152">
        <f t="shared" si="157"/>
        <v>0</v>
      </c>
      <c r="AO723" s="152" t="str">
        <f t="shared" si="165"/>
        <v/>
      </c>
      <c r="AP723" s="209">
        <f t="shared" si="166"/>
        <v>0</v>
      </c>
      <c r="AQ723" s="209">
        <f t="shared" si="167"/>
        <v>0</v>
      </c>
    </row>
    <row r="724" spans="1:43" s="29" customFormat="1" ht="25" customHeight="1">
      <c r="A724" s="201">
        <f t="shared" si="158"/>
        <v>713</v>
      </c>
      <c r="B724" s="49" t="str">
        <f t="shared" si="156"/>
        <v/>
      </c>
      <c r="C724" s="201"/>
      <c r="D724" s="45" t="str">
        <f t="shared" si="159"/>
        <v/>
      </c>
      <c r="E724" s="45" t="str">
        <f t="shared" si="160"/>
        <v/>
      </c>
      <c r="F724" s="195"/>
      <c r="G724" s="202"/>
      <c r="H724" s="195"/>
      <c r="I724" s="45" t="str">
        <f>IF(OR(G724="",H724="",U724=""),"",IFERROR(VLOOKUP(G724&amp;H724&amp;U724,※編集不可※選択項目!$K$3:$P$51,5,FALSE),"該当なし"))</f>
        <v/>
      </c>
      <c r="J724" s="203"/>
      <c r="K724" s="195"/>
      <c r="L724" s="45" t="str">
        <f t="shared" si="168"/>
        <v/>
      </c>
      <c r="M724" s="195"/>
      <c r="N724" s="195"/>
      <c r="O724" s="45"/>
      <c r="P724" s="45"/>
      <c r="Q724" s="45"/>
      <c r="R724" s="45"/>
      <c r="S724" s="46" t="str">
        <f t="shared" si="161"/>
        <v/>
      </c>
      <c r="T724" s="204"/>
      <c r="U724" s="205"/>
      <c r="V724" s="206"/>
      <c r="W724" s="205"/>
      <c r="X724" s="206"/>
      <c r="Y724" s="195"/>
      <c r="Z724" s="207"/>
      <c r="AA724" s="203"/>
      <c r="AB724" s="208"/>
      <c r="AC724" s="70"/>
      <c r="AD724" s="28" t="e">
        <f>INDEX(※編集不可※選択項目!$P$3:$P$51,MATCH(入力例!G724&amp;入力例!H724&amp;入力例!I724,※編集不可※選択項目!$Q$3:$Q$51,0))</f>
        <v>#N/A</v>
      </c>
      <c r="AE724" s="28" t="str">
        <f>IF(I724&lt;&gt;"該当なし","",
IF(G724&amp;H724=※編集不可※選択項目!$J$3,VLOOKUP(入力例!U724,※編集不可※選択項目!$N$2:$P$13,3,TRUE),
IF(G724&amp;H724=※編集不可※選択項目!$J$15,VLOOKUP(入力例!U724,※編集不可※選択項目!$N$14:$P$25,3,TRUE),
IF(G724&amp;H724=※編集不可※選択項目!$J$27,VLOOKUP(入力例!U724,※編集不可※選択項目!$N$26:$P$41,3,TRUE),
IF(G724&amp;H724=※編集不可※選択項目!$J$43,VLOOKUP(入力例!U724,※編集不可※選択項目!$N$42:$P$46,3,TRUE),
IF(G724&amp;H724=※編集不可※選択項目!$J$48,VLOOKUP(入力例!U724,※編集不可※選択項目!$N$48:$P$51,3,TRUE),""))))))</f>
        <v/>
      </c>
      <c r="AF724" s="29" t="e">
        <f>VLOOKUP(Y724&amp;G724&amp;H724,※編集不可※選択項目!U:V,2,FALSE)</f>
        <v>#N/A</v>
      </c>
      <c r="AG724" s="28" t="str">
        <f t="shared" si="162"/>
        <v/>
      </c>
      <c r="AH724" s="29" t="str">
        <f t="shared" si="155"/>
        <v/>
      </c>
      <c r="AI724" s="197"/>
      <c r="AJ724" s="197"/>
      <c r="AK724" s="198"/>
      <c r="AL724" s="152">
        <f t="shared" si="163"/>
        <v>0</v>
      </c>
      <c r="AM724" s="152">
        <f t="shared" si="164"/>
        <v>0</v>
      </c>
      <c r="AN724" s="152">
        <f t="shared" si="157"/>
        <v>0</v>
      </c>
      <c r="AO724" s="152" t="str">
        <f t="shared" si="165"/>
        <v/>
      </c>
      <c r="AP724" s="209">
        <f t="shared" si="166"/>
        <v>0</v>
      </c>
      <c r="AQ724" s="209">
        <f t="shared" si="167"/>
        <v>0</v>
      </c>
    </row>
    <row r="725" spans="1:43" s="29" customFormat="1" ht="25" customHeight="1">
      <c r="A725" s="201">
        <f t="shared" si="158"/>
        <v>714</v>
      </c>
      <c r="B725" s="49" t="str">
        <f t="shared" si="156"/>
        <v/>
      </c>
      <c r="C725" s="201"/>
      <c r="D725" s="45" t="str">
        <f t="shared" si="159"/>
        <v/>
      </c>
      <c r="E725" s="45" t="str">
        <f t="shared" si="160"/>
        <v/>
      </c>
      <c r="F725" s="195"/>
      <c r="G725" s="202"/>
      <c r="H725" s="195"/>
      <c r="I725" s="45" t="str">
        <f>IF(OR(G725="",H725="",U725=""),"",IFERROR(VLOOKUP(G725&amp;H725&amp;U725,※編集不可※選択項目!$K$3:$P$51,5,FALSE),"該当なし"))</f>
        <v/>
      </c>
      <c r="J725" s="203"/>
      <c r="K725" s="195"/>
      <c r="L725" s="45" t="str">
        <f t="shared" si="168"/>
        <v/>
      </c>
      <c r="M725" s="195"/>
      <c r="N725" s="195"/>
      <c r="O725" s="45"/>
      <c r="P725" s="45"/>
      <c r="Q725" s="45"/>
      <c r="R725" s="45"/>
      <c r="S725" s="46" t="str">
        <f t="shared" si="161"/>
        <v/>
      </c>
      <c r="T725" s="204"/>
      <c r="U725" s="205"/>
      <c r="V725" s="206"/>
      <c r="W725" s="205"/>
      <c r="X725" s="206"/>
      <c r="Y725" s="195"/>
      <c r="Z725" s="207"/>
      <c r="AA725" s="203"/>
      <c r="AB725" s="208"/>
      <c r="AC725" s="70"/>
      <c r="AD725" s="28" t="e">
        <f>INDEX(※編集不可※選択項目!$P$3:$P$51,MATCH(入力例!G725&amp;入力例!H725&amp;入力例!I725,※編集不可※選択項目!$Q$3:$Q$51,0))</f>
        <v>#N/A</v>
      </c>
      <c r="AE725" s="28" t="str">
        <f>IF(I725&lt;&gt;"該当なし","",
IF(G725&amp;H725=※編集不可※選択項目!$J$3,VLOOKUP(入力例!U725,※編集不可※選択項目!$N$2:$P$13,3,TRUE),
IF(G725&amp;H725=※編集不可※選択項目!$J$15,VLOOKUP(入力例!U725,※編集不可※選択項目!$N$14:$P$25,3,TRUE),
IF(G725&amp;H725=※編集不可※選択項目!$J$27,VLOOKUP(入力例!U725,※編集不可※選択項目!$N$26:$P$41,3,TRUE),
IF(G725&amp;H725=※編集不可※選択項目!$J$43,VLOOKUP(入力例!U725,※編集不可※選択項目!$N$42:$P$46,3,TRUE),
IF(G725&amp;H725=※編集不可※選択項目!$J$48,VLOOKUP(入力例!U725,※編集不可※選択項目!$N$48:$P$51,3,TRUE),""))))))</f>
        <v/>
      </c>
      <c r="AF725" s="29" t="e">
        <f>VLOOKUP(Y725&amp;G725&amp;H725,※編集不可※選択項目!U:V,2,FALSE)</f>
        <v>#N/A</v>
      </c>
      <c r="AG725" s="28" t="str">
        <f t="shared" si="162"/>
        <v/>
      </c>
      <c r="AH725" s="29" t="str">
        <f t="shared" si="155"/>
        <v/>
      </c>
      <c r="AI725" s="197"/>
      <c r="AJ725" s="197"/>
      <c r="AK725" s="198"/>
      <c r="AL725" s="152">
        <f t="shared" si="163"/>
        <v>0</v>
      </c>
      <c r="AM725" s="152">
        <f t="shared" si="164"/>
        <v>0</v>
      </c>
      <c r="AN725" s="152">
        <f t="shared" si="157"/>
        <v>0</v>
      </c>
      <c r="AO725" s="152" t="str">
        <f t="shared" si="165"/>
        <v/>
      </c>
      <c r="AP725" s="209">
        <f t="shared" si="166"/>
        <v>0</v>
      </c>
      <c r="AQ725" s="209">
        <f t="shared" si="167"/>
        <v>0</v>
      </c>
    </row>
    <row r="726" spans="1:43" s="29" customFormat="1" ht="25" customHeight="1">
      <c r="A726" s="201">
        <f t="shared" si="158"/>
        <v>715</v>
      </c>
      <c r="B726" s="49" t="str">
        <f t="shared" si="156"/>
        <v/>
      </c>
      <c r="C726" s="201"/>
      <c r="D726" s="45" t="str">
        <f t="shared" si="159"/>
        <v/>
      </c>
      <c r="E726" s="45" t="str">
        <f t="shared" si="160"/>
        <v/>
      </c>
      <c r="F726" s="195"/>
      <c r="G726" s="202"/>
      <c r="H726" s="195"/>
      <c r="I726" s="45" t="str">
        <f>IF(OR(G726="",H726="",U726=""),"",IFERROR(VLOOKUP(G726&amp;H726&amp;U726,※編集不可※選択項目!$K$3:$P$51,5,FALSE),"該当なし"))</f>
        <v/>
      </c>
      <c r="J726" s="203"/>
      <c r="K726" s="195"/>
      <c r="L726" s="45" t="str">
        <f t="shared" si="168"/>
        <v/>
      </c>
      <c r="M726" s="195"/>
      <c r="N726" s="195"/>
      <c r="O726" s="45"/>
      <c r="P726" s="45"/>
      <c r="Q726" s="45"/>
      <c r="R726" s="45"/>
      <c r="S726" s="46" t="str">
        <f t="shared" si="161"/>
        <v/>
      </c>
      <c r="T726" s="204"/>
      <c r="U726" s="205"/>
      <c r="V726" s="206"/>
      <c r="W726" s="205"/>
      <c r="X726" s="206"/>
      <c r="Y726" s="195"/>
      <c r="Z726" s="207"/>
      <c r="AA726" s="203"/>
      <c r="AB726" s="208"/>
      <c r="AC726" s="70"/>
      <c r="AD726" s="28" t="e">
        <f>INDEX(※編集不可※選択項目!$P$3:$P$51,MATCH(入力例!G726&amp;入力例!H726&amp;入力例!I726,※編集不可※選択項目!$Q$3:$Q$51,0))</f>
        <v>#N/A</v>
      </c>
      <c r="AE726" s="28" t="str">
        <f>IF(I726&lt;&gt;"該当なし","",
IF(G726&amp;H726=※編集不可※選択項目!$J$3,VLOOKUP(入力例!U726,※編集不可※選択項目!$N$2:$P$13,3,TRUE),
IF(G726&amp;H726=※編集不可※選択項目!$J$15,VLOOKUP(入力例!U726,※編集不可※選択項目!$N$14:$P$25,3,TRUE),
IF(G726&amp;H726=※編集不可※選択項目!$J$27,VLOOKUP(入力例!U726,※編集不可※選択項目!$N$26:$P$41,3,TRUE),
IF(G726&amp;H726=※編集不可※選択項目!$J$43,VLOOKUP(入力例!U726,※編集不可※選択項目!$N$42:$P$46,3,TRUE),
IF(G726&amp;H726=※編集不可※選択項目!$J$48,VLOOKUP(入力例!U726,※編集不可※選択項目!$N$48:$P$51,3,TRUE),""))))))</f>
        <v/>
      </c>
      <c r="AF726" s="29" t="e">
        <f>VLOOKUP(Y726&amp;G726&amp;H726,※編集不可※選択項目!U:V,2,FALSE)</f>
        <v>#N/A</v>
      </c>
      <c r="AG726" s="28" t="str">
        <f t="shared" si="162"/>
        <v/>
      </c>
      <c r="AH726" s="29" t="str">
        <f t="shared" si="155"/>
        <v/>
      </c>
      <c r="AI726" s="197"/>
      <c r="AJ726" s="197"/>
      <c r="AK726" s="198"/>
      <c r="AL726" s="152">
        <f t="shared" si="163"/>
        <v>0</v>
      </c>
      <c r="AM726" s="152">
        <f t="shared" si="164"/>
        <v>0</v>
      </c>
      <c r="AN726" s="152">
        <f t="shared" si="157"/>
        <v>0</v>
      </c>
      <c r="AO726" s="152" t="str">
        <f t="shared" si="165"/>
        <v/>
      </c>
      <c r="AP726" s="209">
        <f t="shared" si="166"/>
        <v>0</v>
      </c>
      <c r="AQ726" s="209">
        <f t="shared" si="167"/>
        <v>0</v>
      </c>
    </row>
    <row r="727" spans="1:43" s="29" customFormat="1" ht="25" customHeight="1">
      <c r="A727" s="201">
        <f t="shared" si="158"/>
        <v>716</v>
      </c>
      <c r="B727" s="49" t="str">
        <f t="shared" si="156"/>
        <v/>
      </c>
      <c r="C727" s="201"/>
      <c r="D727" s="45" t="str">
        <f t="shared" si="159"/>
        <v/>
      </c>
      <c r="E727" s="45" t="str">
        <f t="shared" si="160"/>
        <v/>
      </c>
      <c r="F727" s="195"/>
      <c r="G727" s="202"/>
      <c r="H727" s="195"/>
      <c r="I727" s="45" t="str">
        <f>IF(OR(G727="",H727="",U727=""),"",IFERROR(VLOOKUP(G727&amp;H727&amp;U727,※編集不可※選択項目!$K$3:$P$51,5,FALSE),"該当なし"))</f>
        <v/>
      </c>
      <c r="J727" s="203"/>
      <c r="K727" s="195"/>
      <c r="L727" s="45" t="str">
        <f t="shared" si="168"/>
        <v/>
      </c>
      <c r="M727" s="195"/>
      <c r="N727" s="195"/>
      <c r="O727" s="45"/>
      <c r="P727" s="45"/>
      <c r="Q727" s="45"/>
      <c r="R727" s="45"/>
      <c r="S727" s="46" t="str">
        <f t="shared" si="161"/>
        <v/>
      </c>
      <c r="T727" s="204"/>
      <c r="U727" s="205"/>
      <c r="V727" s="206"/>
      <c r="W727" s="205"/>
      <c r="X727" s="206"/>
      <c r="Y727" s="195"/>
      <c r="Z727" s="207"/>
      <c r="AA727" s="203"/>
      <c r="AB727" s="208"/>
      <c r="AC727" s="70"/>
      <c r="AD727" s="28" t="e">
        <f>INDEX(※編集不可※選択項目!$P$3:$P$51,MATCH(入力例!G727&amp;入力例!H727&amp;入力例!I727,※編集不可※選択項目!$Q$3:$Q$51,0))</f>
        <v>#N/A</v>
      </c>
      <c r="AE727" s="28" t="str">
        <f>IF(I727&lt;&gt;"該当なし","",
IF(G727&amp;H727=※編集不可※選択項目!$J$3,VLOOKUP(入力例!U727,※編集不可※選択項目!$N$2:$P$13,3,TRUE),
IF(G727&amp;H727=※編集不可※選択項目!$J$15,VLOOKUP(入力例!U727,※編集不可※選択項目!$N$14:$P$25,3,TRUE),
IF(G727&amp;H727=※編集不可※選択項目!$J$27,VLOOKUP(入力例!U727,※編集不可※選択項目!$N$26:$P$41,3,TRUE),
IF(G727&amp;H727=※編集不可※選択項目!$J$43,VLOOKUP(入力例!U727,※編集不可※選択項目!$N$42:$P$46,3,TRUE),
IF(G727&amp;H727=※編集不可※選択項目!$J$48,VLOOKUP(入力例!U727,※編集不可※選択項目!$N$48:$P$51,3,TRUE),""))))))</f>
        <v/>
      </c>
      <c r="AF727" s="29" t="e">
        <f>VLOOKUP(Y727&amp;G727&amp;H727,※編集不可※選択項目!U:V,2,FALSE)</f>
        <v>#N/A</v>
      </c>
      <c r="AG727" s="28" t="str">
        <f t="shared" si="162"/>
        <v/>
      </c>
      <c r="AH727" s="29" t="str">
        <f t="shared" si="155"/>
        <v/>
      </c>
      <c r="AI727" s="197"/>
      <c r="AJ727" s="197"/>
      <c r="AK727" s="198"/>
      <c r="AL727" s="152">
        <f t="shared" si="163"/>
        <v>0</v>
      </c>
      <c r="AM727" s="152">
        <f t="shared" si="164"/>
        <v>0</v>
      </c>
      <c r="AN727" s="152">
        <f t="shared" si="157"/>
        <v>0</v>
      </c>
      <c r="AO727" s="152" t="str">
        <f t="shared" si="165"/>
        <v/>
      </c>
      <c r="AP727" s="209">
        <f t="shared" si="166"/>
        <v>0</v>
      </c>
      <c r="AQ727" s="209">
        <f t="shared" si="167"/>
        <v>0</v>
      </c>
    </row>
    <row r="728" spans="1:43" s="29" customFormat="1" ht="25" customHeight="1">
      <c r="A728" s="201">
        <f t="shared" si="158"/>
        <v>717</v>
      </c>
      <c r="B728" s="49" t="str">
        <f t="shared" si="156"/>
        <v/>
      </c>
      <c r="C728" s="201"/>
      <c r="D728" s="45" t="str">
        <f t="shared" si="159"/>
        <v/>
      </c>
      <c r="E728" s="45" t="str">
        <f t="shared" si="160"/>
        <v/>
      </c>
      <c r="F728" s="195"/>
      <c r="G728" s="202"/>
      <c r="H728" s="195"/>
      <c r="I728" s="45" t="str">
        <f>IF(OR(G728="",H728="",U728=""),"",IFERROR(VLOOKUP(G728&amp;H728&amp;U728,※編集不可※選択項目!$K$3:$P$51,5,FALSE),"該当なし"))</f>
        <v/>
      </c>
      <c r="J728" s="203"/>
      <c r="K728" s="195"/>
      <c r="L728" s="45" t="str">
        <f t="shared" si="168"/>
        <v/>
      </c>
      <c r="M728" s="195"/>
      <c r="N728" s="195"/>
      <c r="O728" s="45"/>
      <c r="P728" s="45"/>
      <c r="Q728" s="45"/>
      <c r="R728" s="45"/>
      <c r="S728" s="46" t="str">
        <f t="shared" si="161"/>
        <v/>
      </c>
      <c r="T728" s="204"/>
      <c r="U728" s="205"/>
      <c r="V728" s="206"/>
      <c r="W728" s="205"/>
      <c r="X728" s="206"/>
      <c r="Y728" s="195"/>
      <c r="Z728" s="207"/>
      <c r="AA728" s="203"/>
      <c r="AB728" s="208"/>
      <c r="AC728" s="70"/>
      <c r="AD728" s="28" t="e">
        <f>INDEX(※編集不可※選択項目!$P$3:$P$51,MATCH(入力例!G728&amp;入力例!H728&amp;入力例!I728,※編集不可※選択項目!$Q$3:$Q$51,0))</f>
        <v>#N/A</v>
      </c>
      <c r="AE728" s="28" t="str">
        <f>IF(I728&lt;&gt;"該当なし","",
IF(G728&amp;H728=※編集不可※選択項目!$J$3,VLOOKUP(入力例!U728,※編集不可※選択項目!$N$2:$P$13,3,TRUE),
IF(G728&amp;H728=※編集不可※選択項目!$J$15,VLOOKUP(入力例!U728,※編集不可※選択項目!$N$14:$P$25,3,TRUE),
IF(G728&amp;H728=※編集不可※選択項目!$J$27,VLOOKUP(入力例!U728,※編集不可※選択項目!$N$26:$P$41,3,TRUE),
IF(G728&amp;H728=※編集不可※選択項目!$J$43,VLOOKUP(入力例!U728,※編集不可※選択項目!$N$42:$P$46,3,TRUE),
IF(G728&amp;H728=※編集不可※選択項目!$J$48,VLOOKUP(入力例!U728,※編集不可※選択項目!$N$48:$P$51,3,TRUE),""))))))</f>
        <v/>
      </c>
      <c r="AF728" s="29" t="e">
        <f>VLOOKUP(Y728&amp;G728&amp;H728,※編集不可※選択項目!U:V,2,FALSE)</f>
        <v>#N/A</v>
      </c>
      <c r="AG728" s="28" t="str">
        <f t="shared" si="162"/>
        <v/>
      </c>
      <c r="AH728" s="29" t="str">
        <f t="shared" si="155"/>
        <v/>
      </c>
      <c r="AI728" s="197"/>
      <c r="AJ728" s="197"/>
      <c r="AK728" s="198"/>
      <c r="AL728" s="152">
        <f t="shared" si="163"/>
        <v>0</v>
      </c>
      <c r="AM728" s="152">
        <f t="shared" si="164"/>
        <v>0</v>
      </c>
      <c r="AN728" s="152">
        <f t="shared" si="157"/>
        <v>0</v>
      </c>
      <c r="AO728" s="152" t="str">
        <f t="shared" si="165"/>
        <v/>
      </c>
      <c r="AP728" s="209">
        <f t="shared" si="166"/>
        <v>0</v>
      </c>
      <c r="AQ728" s="209">
        <f t="shared" si="167"/>
        <v>0</v>
      </c>
    </row>
    <row r="729" spans="1:43" s="29" customFormat="1" ht="25" customHeight="1">
      <c r="A729" s="201">
        <f t="shared" si="158"/>
        <v>718</v>
      </c>
      <c r="B729" s="49" t="str">
        <f t="shared" si="156"/>
        <v/>
      </c>
      <c r="C729" s="201"/>
      <c r="D729" s="45" t="str">
        <f t="shared" si="159"/>
        <v/>
      </c>
      <c r="E729" s="45" t="str">
        <f t="shared" si="160"/>
        <v/>
      </c>
      <c r="F729" s="195"/>
      <c r="G729" s="202"/>
      <c r="H729" s="195"/>
      <c r="I729" s="45" t="str">
        <f>IF(OR(G729="",H729="",U729=""),"",IFERROR(VLOOKUP(G729&amp;H729&amp;U729,※編集不可※選択項目!$K$3:$P$51,5,FALSE),"該当なし"))</f>
        <v/>
      </c>
      <c r="J729" s="203"/>
      <c r="K729" s="195"/>
      <c r="L729" s="45" t="str">
        <f t="shared" si="168"/>
        <v/>
      </c>
      <c r="M729" s="195"/>
      <c r="N729" s="195"/>
      <c r="O729" s="45"/>
      <c r="P729" s="45"/>
      <c r="Q729" s="45"/>
      <c r="R729" s="45"/>
      <c r="S729" s="46" t="str">
        <f t="shared" si="161"/>
        <v/>
      </c>
      <c r="T729" s="204"/>
      <c r="U729" s="205"/>
      <c r="V729" s="206"/>
      <c r="W729" s="205"/>
      <c r="X729" s="206"/>
      <c r="Y729" s="195"/>
      <c r="Z729" s="207"/>
      <c r="AA729" s="203"/>
      <c r="AB729" s="208"/>
      <c r="AC729" s="70"/>
      <c r="AD729" s="28" t="e">
        <f>INDEX(※編集不可※選択項目!$P$3:$P$51,MATCH(入力例!G729&amp;入力例!H729&amp;入力例!I729,※編集不可※選択項目!$Q$3:$Q$51,0))</f>
        <v>#N/A</v>
      </c>
      <c r="AE729" s="28" t="str">
        <f>IF(I729&lt;&gt;"該当なし","",
IF(G729&amp;H729=※編集不可※選択項目!$J$3,VLOOKUP(入力例!U729,※編集不可※選択項目!$N$2:$P$13,3,TRUE),
IF(G729&amp;H729=※編集不可※選択項目!$J$15,VLOOKUP(入力例!U729,※編集不可※選択項目!$N$14:$P$25,3,TRUE),
IF(G729&amp;H729=※編集不可※選択項目!$J$27,VLOOKUP(入力例!U729,※編集不可※選択項目!$N$26:$P$41,3,TRUE),
IF(G729&amp;H729=※編集不可※選択項目!$J$43,VLOOKUP(入力例!U729,※編集不可※選択項目!$N$42:$P$46,3,TRUE),
IF(G729&amp;H729=※編集不可※選択項目!$J$48,VLOOKUP(入力例!U729,※編集不可※選択項目!$N$48:$P$51,3,TRUE),""))))))</f>
        <v/>
      </c>
      <c r="AF729" s="29" t="e">
        <f>VLOOKUP(Y729&amp;G729&amp;H729,※編集不可※選択項目!U:V,2,FALSE)</f>
        <v>#N/A</v>
      </c>
      <c r="AG729" s="28" t="str">
        <f t="shared" si="162"/>
        <v/>
      </c>
      <c r="AH729" s="29" t="str">
        <f t="shared" si="155"/>
        <v/>
      </c>
      <c r="AI729" s="197"/>
      <c r="AJ729" s="197"/>
      <c r="AK729" s="198"/>
      <c r="AL729" s="152">
        <f t="shared" si="163"/>
        <v>0</v>
      </c>
      <c r="AM729" s="152">
        <f t="shared" si="164"/>
        <v>0</v>
      </c>
      <c r="AN729" s="152">
        <f t="shared" si="157"/>
        <v>0</v>
      </c>
      <c r="AO729" s="152" t="str">
        <f t="shared" si="165"/>
        <v/>
      </c>
      <c r="AP729" s="209">
        <f t="shared" si="166"/>
        <v>0</v>
      </c>
      <c r="AQ729" s="209">
        <f t="shared" si="167"/>
        <v>0</v>
      </c>
    </row>
    <row r="730" spans="1:43" s="29" customFormat="1" ht="25" customHeight="1">
      <c r="A730" s="201">
        <f t="shared" si="158"/>
        <v>719</v>
      </c>
      <c r="B730" s="49" t="str">
        <f t="shared" si="156"/>
        <v/>
      </c>
      <c r="C730" s="201"/>
      <c r="D730" s="45" t="str">
        <f t="shared" si="159"/>
        <v/>
      </c>
      <c r="E730" s="45" t="str">
        <f t="shared" si="160"/>
        <v/>
      </c>
      <c r="F730" s="195"/>
      <c r="G730" s="202"/>
      <c r="H730" s="195"/>
      <c r="I730" s="45" t="str">
        <f>IF(OR(G730="",H730="",U730=""),"",IFERROR(VLOOKUP(G730&amp;H730&amp;U730,※編集不可※選択項目!$K$3:$P$51,5,FALSE),"該当なし"))</f>
        <v/>
      </c>
      <c r="J730" s="203"/>
      <c r="K730" s="195"/>
      <c r="L730" s="45" t="str">
        <f t="shared" si="168"/>
        <v/>
      </c>
      <c r="M730" s="195"/>
      <c r="N730" s="195"/>
      <c r="O730" s="45"/>
      <c r="P730" s="45"/>
      <c r="Q730" s="45"/>
      <c r="R730" s="45"/>
      <c r="S730" s="46" t="str">
        <f t="shared" si="161"/>
        <v/>
      </c>
      <c r="T730" s="204"/>
      <c r="U730" s="205"/>
      <c r="V730" s="206"/>
      <c r="W730" s="205"/>
      <c r="X730" s="206"/>
      <c r="Y730" s="195"/>
      <c r="Z730" s="207"/>
      <c r="AA730" s="203"/>
      <c r="AB730" s="208"/>
      <c r="AC730" s="70"/>
      <c r="AD730" s="28" t="e">
        <f>INDEX(※編集不可※選択項目!$P$3:$P$51,MATCH(入力例!G730&amp;入力例!H730&amp;入力例!I730,※編集不可※選択項目!$Q$3:$Q$51,0))</f>
        <v>#N/A</v>
      </c>
      <c r="AE730" s="28" t="str">
        <f>IF(I730&lt;&gt;"該当なし","",
IF(G730&amp;H730=※編集不可※選択項目!$J$3,VLOOKUP(入力例!U730,※編集不可※選択項目!$N$2:$P$13,3,TRUE),
IF(G730&amp;H730=※編集不可※選択項目!$J$15,VLOOKUP(入力例!U730,※編集不可※選択項目!$N$14:$P$25,3,TRUE),
IF(G730&amp;H730=※編集不可※選択項目!$J$27,VLOOKUP(入力例!U730,※編集不可※選択項目!$N$26:$P$41,3,TRUE),
IF(G730&amp;H730=※編集不可※選択項目!$J$43,VLOOKUP(入力例!U730,※編集不可※選択項目!$N$42:$P$46,3,TRUE),
IF(G730&amp;H730=※編集不可※選択項目!$J$48,VLOOKUP(入力例!U730,※編集不可※選択項目!$N$48:$P$51,3,TRUE),""))))))</f>
        <v/>
      </c>
      <c r="AF730" s="29" t="e">
        <f>VLOOKUP(Y730&amp;G730&amp;H730,※編集不可※選択項目!U:V,2,FALSE)</f>
        <v>#N/A</v>
      </c>
      <c r="AG730" s="28" t="str">
        <f t="shared" si="162"/>
        <v/>
      </c>
      <c r="AH730" s="29" t="str">
        <f t="shared" si="155"/>
        <v/>
      </c>
      <c r="AI730" s="197"/>
      <c r="AJ730" s="197"/>
      <c r="AK730" s="198"/>
      <c r="AL730" s="152">
        <f t="shared" si="163"/>
        <v>0</v>
      </c>
      <c r="AM730" s="152">
        <f t="shared" si="164"/>
        <v>0</v>
      </c>
      <c r="AN730" s="152">
        <f t="shared" si="157"/>
        <v>0</v>
      </c>
      <c r="AO730" s="152" t="str">
        <f t="shared" si="165"/>
        <v/>
      </c>
      <c r="AP730" s="209">
        <f t="shared" si="166"/>
        <v>0</v>
      </c>
      <c r="AQ730" s="209">
        <f t="shared" si="167"/>
        <v>0</v>
      </c>
    </row>
    <row r="731" spans="1:43" s="29" customFormat="1" ht="25" customHeight="1">
      <c r="A731" s="201">
        <f t="shared" si="158"/>
        <v>720</v>
      </c>
      <c r="B731" s="49" t="str">
        <f t="shared" si="156"/>
        <v/>
      </c>
      <c r="C731" s="201"/>
      <c r="D731" s="45" t="str">
        <f t="shared" si="159"/>
        <v/>
      </c>
      <c r="E731" s="45" t="str">
        <f t="shared" si="160"/>
        <v/>
      </c>
      <c r="F731" s="195"/>
      <c r="G731" s="202"/>
      <c r="H731" s="195"/>
      <c r="I731" s="45" t="str">
        <f>IF(OR(G731="",H731="",U731=""),"",IFERROR(VLOOKUP(G731&amp;H731&amp;U731,※編集不可※選択項目!$K$3:$P$51,5,FALSE),"該当なし"))</f>
        <v/>
      </c>
      <c r="J731" s="203"/>
      <c r="K731" s="195"/>
      <c r="L731" s="45" t="str">
        <f t="shared" si="168"/>
        <v/>
      </c>
      <c r="M731" s="195"/>
      <c r="N731" s="195"/>
      <c r="O731" s="45"/>
      <c r="P731" s="45"/>
      <c r="Q731" s="45"/>
      <c r="R731" s="45"/>
      <c r="S731" s="46" t="str">
        <f t="shared" si="161"/>
        <v/>
      </c>
      <c r="T731" s="204"/>
      <c r="U731" s="205"/>
      <c r="V731" s="206"/>
      <c r="W731" s="205"/>
      <c r="X731" s="206"/>
      <c r="Y731" s="195"/>
      <c r="Z731" s="207"/>
      <c r="AA731" s="203"/>
      <c r="AB731" s="208"/>
      <c r="AC731" s="70"/>
      <c r="AD731" s="28" t="e">
        <f>INDEX(※編集不可※選択項目!$P$3:$P$51,MATCH(入力例!G731&amp;入力例!H731&amp;入力例!I731,※編集不可※選択項目!$Q$3:$Q$51,0))</f>
        <v>#N/A</v>
      </c>
      <c r="AE731" s="28" t="str">
        <f>IF(I731&lt;&gt;"該当なし","",
IF(G731&amp;H731=※編集不可※選択項目!$J$3,VLOOKUP(入力例!U731,※編集不可※選択項目!$N$2:$P$13,3,TRUE),
IF(G731&amp;H731=※編集不可※選択項目!$J$15,VLOOKUP(入力例!U731,※編集不可※選択項目!$N$14:$P$25,3,TRUE),
IF(G731&amp;H731=※編集不可※選択項目!$J$27,VLOOKUP(入力例!U731,※編集不可※選択項目!$N$26:$P$41,3,TRUE),
IF(G731&amp;H731=※編集不可※選択項目!$J$43,VLOOKUP(入力例!U731,※編集不可※選択項目!$N$42:$P$46,3,TRUE),
IF(G731&amp;H731=※編集不可※選択項目!$J$48,VLOOKUP(入力例!U731,※編集不可※選択項目!$N$48:$P$51,3,TRUE),""))))))</f>
        <v/>
      </c>
      <c r="AF731" s="29" t="e">
        <f>VLOOKUP(Y731&amp;G731&amp;H731,※編集不可※選択項目!U:V,2,FALSE)</f>
        <v>#N/A</v>
      </c>
      <c r="AG731" s="28" t="str">
        <f t="shared" si="162"/>
        <v/>
      </c>
      <c r="AH731" s="29" t="str">
        <f t="shared" si="155"/>
        <v/>
      </c>
      <c r="AI731" s="197"/>
      <c r="AJ731" s="197"/>
      <c r="AK731" s="198"/>
      <c r="AL731" s="152">
        <f t="shared" si="163"/>
        <v>0</v>
      </c>
      <c r="AM731" s="152">
        <f t="shared" si="164"/>
        <v>0</v>
      </c>
      <c r="AN731" s="152">
        <f t="shared" si="157"/>
        <v>0</v>
      </c>
      <c r="AO731" s="152" t="str">
        <f t="shared" si="165"/>
        <v/>
      </c>
      <c r="AP731" s="209">
        <f t="shared" si="166"/>
        <v>0</v>
      </c>
      <c r="AQ731" s="209">
        <f t="shared" si="167"/>
        <v>0</v>
      </c>
    </row>
    <row r="732" spans="1:43" s="29" customFormat="1" ht="25" customHeight="1">
      <c r="A732" s="201">
        <f t="shared" si="158"/>
        <v>721</v>
      </c>
      <c r="B732" s="49" t="str">
        <f t="shared" si="156"/>
        <v/>
      </c>
      <c r="C732" s="201"/>
      <c r="D732" s="45" t="str">
        <f t="shared" si="159"/>
        <v/>
      </c>
      <c r="E732" s="45" t="str">
        <f t="shared" si="160"/>
        <v/>
      </c>
      <c r="F732" s="195"/>
      <c r="G732" s="202"/>
      <c r="H732" s="195"/>
      <c r="I732" s="45" t="str">
        <f>IF(OR(G732="",H732="",U732=""),"",IFERROR(VLOOKUP(G732&amp;H732&amp;U732,※編集不可※選択項目!$K$3:$P$51,5,FALSE),"該当なし"))</f>
        <v/>
      </c>
      <c r="J732" s="203"/>
      <c r="K732" s="195"/>
      <c r="L732" s="45" t="str">
        <f t="shared" si="168"/>
        <v/>
      </c>
      <c r="M732" s="195"/>
      <c r="N732" s="195"/>
      <c r="O732" s="45"/>
      <c r="P732" s="45"/>
      <c r="Q732" s="45"/>
      <c r="R732" s="45"/>
      <c r="S732" s="46" t="str">
        <f t="shared" si="161"/>
        <v/>
      </c>
      <c r="T732" s="204"/>
      <c r="U732" s="205"/>
      <c r="V732" s="206"/>
      <c r="W732" s="205"/>
      <c r="X732" s="206"/>
      <c r="Y732" s="195"/>
      <c r="Z732" s="207"/>
      <c r="AA732" s="203"/>
      <c r="AB732" s="208"/>
      <c r="AC732" s="70"/>
      <c r="AD732" s="28" t="e">
        <f>INDEX(※編集不可※選択項目!$P$3:$P$51,MATCH(入力例!G732&amp;入力例!H732&amp;入力例!I732,※編集不可※選択項目!$Q$3:$Q$51,0))</f>
        <v>#N/A</v>
      </c>
      <c r="AE732" s="28" t="str">
        <f>IF(I732&lt;&gt;"該当なし","",
IF(G732&amp;H732=※編集不可※選択項目!$J$3,VLOOKUP(入力例!U732,※編集不可※選択項目!$N$2:$P$13,3,TRUE),
IF(G732&amp;H732=※編集不可※選択項目!$J$15,VLOOKUP(入力例!U732,※編集不可※選択項目!$N$14:$P$25,3,TRUE),
IF(G732&amp;H732=※編集不可※選択項目!$J$27,VLOOKUP(入力例!U732,※編集不可※選択項目!$N$26:$P$41,3,TRUE),
IF(G732&amp;H732=※編集不可※選択項目!$J$43,VLOOKUP(入力例!U732,※編集不可※選択項目!$N$42:$P$46,3,TRUE),
IF(G732&amp;H732=※編集不可※選択項目!$J$48,VLOOKUP(入力例!U732,※編集不可※選択項目!$N$48:$P$51,3,TRUE),""))))))</f>
        <v/>
      </c>
      <c r="AF732" s="29" t="e">
        <f>VLOOKUP(Y732&amp;G732&amp;H732,※編集不可※選択項目!U:V,2,FALSE)</f>
        <v>#N/A</v>
      </c>
      <c r="AG732" s="28" t="str">
        <f t="shared" si="162"/>
        <v/>
      </c>
      <c r="AH732" s="29" t="str">
        <f t="shared" si="155"/>
        <v/>
      </c>
      <c r="AI732" s="197"/>
      <c r="AJ732" s="197"/>
      <c r="AK732" s="198"/>
      <c r="AL732" s="152">
        <f t="shared" si="163"/>
        <v>0</v>
      </c>
      <c r="AM732" s="152">
        <f t="shared" si="164"/>
        <v>0</v>
      </c>
      <c r="AN732" s="152">
        <f t="shared" si="157"/>
        <v>0</v>
      </c>
      <c r="AO732" s="152" t="str">
        <f t="shared" si="165"/>
        <v/>
      </c>
      <c r="AP732" s="209">
        <f t="shared" si="166"/>
        <v>0</v>
      </c>
      <c r="AQ732" s="209">
        <f t="shared" si="167"/>
        <v>0</v>
      </c>
    </row>
    <row r="733" spans="1:43" s="29" customFormat="1" ht="25" customHeight="1">
      <c r="A733" s="201">
        <f t="shared" si="158"/>
        <v>722</v>
      </c>
      <c r="B733" s="49" t="str">
        <f t="shared" si="156"/>
        <v/>
      </c>
      <c r="C733" s="201"/>
      <c r="D733" s="45" t="str">
        <f t="shared" si="159"/>
        <v/>
      </c>
      <c r="E733" s="45" t="str">
        <f t="shared" si="160"/>
        <v/>
      </c>
      <c r="F733" s="195"/>
      <c r="G733" s="202"/>
      <c r="H733" s="195"/>
      <c r="I733" s="45" t="str">
        <f>IF(OR(G733="",H733="",U733=""),"",IFERROR(VLOOKUP(G733&amp;H733&amp;U733,※編集不可※選択項目!$K$3:$P$51,5,FALSE),"該当なし"))</f>
        <v/>
      </c>
      <c r="J733" s="203"/>
      <c r="K733" s="195"/>
      <c r="L733" s="45" t="str">
        <f t="shared" si="168"/>
        <v/>
      </c>
      <c r="M733" s="195"/>
      <c r="N733" s="195"/>
      <c r="O733" s="45"/>
      <c r="P733" s="45"/>
      <c r="Q733" s="45"/>
      <c r="R733" s="45"/>
      <c r="S733" s="46" t="str">
        <f t="shared" si="161"/>
        <v/>
      </c>
      <c r="T733" s="204"/>
      <c r="U733" s="205"/>
      <c r="V733" s="206"/>
      <c r="W733" s="205"/>
      <c r="X733" s="206"/>
      <c r="Y733" s="195"/>
      <c r="Z733" s="207"/>
      <c r="AA733" s="203"/>
      <c r="AB733" s="208"/>
      <c r="AC733" s="70"/>
      <c r="AD733" s="28" t="e">
        <f>INDEX(※編集不可※選択項目!$P$3:$P$51,MATCH(入力例!G733&amp;入力例!H733&amp;入力例!I733,※編集不可※選択項目!$Q$3:$Q$51,0))</f>
        <v>#N/A</v>
      </c>
      <c r="AE733" s="28" t="str">
        <f>IF(I733&lt;&gt;"該当なし","",
IF(G733&amp;H733=※編集不可※選択項目!$J$3,VLOOKUP(入力例!U733,※編集不可※選択項目!$N$2:$P$13,3,TRUE),
IF(G733&amp;H733=※編集不可※選択項目!$J$15,VLOOKUP(入力例!U733,※編集不可※選択項目!$N$14:$P$25,3,TRUE),
IF(G733&amp;H733=※編集不可※選択項目!$J$27,VLOOKUP(入力例!U733,※編集不可※選択項目!$N$26:$P$41,3,TRUE),
IF(G733&amp;H733=※編集不可※選択項目!$J$43,VLOOKUP(入力例!U733,※編集不可※選択項目!$N$42:$P$46,3,TRUE),
IF(G733&amp;H733=※編集不可※選択項目!$J$48,VLOOKUP(入力例!U733,※編集不可※選択項目!$N$48:$P$51,3,TRUE),""))))))</f>
        <v/>
      </c>
      <c r="AF733" s="29" t="e">
        <f>VLOOKUP(Y733&amp;G733&amp;H733,※編集不可※選択項目!U:V,2,FALSE)</f>
        <v>#N/A</v>
      </c>
      <c r="AG733" s="28" t="str">
        <f t="shared" si="162"/>
        <v/>
      </c>
      <c r="AH733" s="29" t="str">
        <f t="shared" si="155"/>
        <v/>
      </c>
      <c r="AI733" s="197"/>
      <c r="AJ733" s="197"/>
      <c r="AK733" s="198"/>
      <c r="AL733" s="152">
        <f t="shared" si="163"/>
        <v>0</v>
      </c>
      <c r="AM733" s="152">
        <f t="shared" si="164"/>
        <v>0</v>
      </c>
      <c r="AN733" s="152">
        <f t="shared" si="157"/>
        <v>0</v>
      </c>
      <c r="AO733" s="152" t="str">
        <f t="shared" si="165"/>
        <v/>
      </c>
      <c r="AP733" s="209">
        <f t="shared" si="166"/>
        <v>0</v>
      </c>
      <c r="AQ733" s="209">
        <f t="shared" si="167"/>
        <v>0</v>
      </c>
    </row>
    <row r="734" spans="1:43" s="29" customFormat="1" ht="25" customHeight="1">
      <c r="A734" s="201">
        <f t="shared" si="158"/>
        <v>723</v>
      </c>
      <c r="B734" s="49" t="str">
        <f t="shared" si="156"/>
        <v/>
      </c>
      <c r="C734" s="201"/>
      <c r="D734" s="45" t="str">
        <f t="shared" si="159"/>
        <v/>
      </c>
      <c r="E734" s="45" t="str">
        <f t="shared" si="160"/>
        <v/>
      </c>
      <c r="F734" s="195"/>
      <c r="G734" s="202"/>
      <c r="H734" s="195"/>
      <c r="I734" s="45" t="str">
        <f>IF(OR(G734="",H734="",U734=""),"",IFERROR(VLOOKUP(G734&amp;H734&amp;U734,※編集不可※選択項目!$K$3:$P$51,5,FALSE),"該当なし"))</f>
        <v/>
      </c>
      <c r="J734" s="203"/>
      <c r="K734" s="195"/>
      <c r="L734" s="45" t="str">
        <f t="shared" si="168"/>
        <v/>
      </c>
      <c r="M734" s="195"/>
      <c r="N734" s="195"/>
      <c r="O734" s="45"/>
      <c r="P734" s="45"/>
      <c r="Q734" s="45"/>
      <c r="R734" s="45"/>
      <c r="S734" s="46" t="str">
        <f t="shared" si="161"/>
        <v/>
      </c>
      <c r="T734" s="204"/>
      <c r="U734" s="205"/>
      <c r="V734" s="206"/>
      <c r="W734" s="205"/>
      <c r="X734" s="206"/>
      <c r="Y734" s="195"/>
      <c r="Z734" s="207"/>
      <c r="AA734" s="203"/>
      <c r="AB734" s="208"/>
      <c r="AC734" s="70"/>
      <c r="AD734" s="28" t="e">
        <f>INDEX(※編集不可※選択項目!$P$3:$P$51,MATCH(入力例!G734&amp;入力例!H734&amp;入力例!I734,※編集不可※選択項目!$Q$3:$Q$51,0))</f>
        <v>#N/A</v>
      </c>
      <c r="AE734" s="28" t="str">
        <f>IF(I734&lt;&gt;"該当なし","",
IF(G734&amp;H734=※編集不可※選択項目!$J$3,VLOOKUP(入力例!U734,※編集不可※選択項目!$N$2:$P$13,3,TRUE),
IF(G734&amp;H734=※編集不可※選択項目!$J$15,VLOOKUP(入力例!U734,※編集不可※選択項目!$N$14:$P$25,3,TRUE),
IF(G734&amp;H734=※編集不可※選択項目!$J$27,VLOOKUP(入力例!U734,※編集不可※選択項目!$N$26:$P$41,3,TRUE),
IF(G734&amp;H734=※編集不可※選択項目!$J$43,VLOOKUP(入力例!U734,※編集不可※選択項目!$N$42:$P$46,3,TRUE),
IF(G734&amp;H734=※編集不可※選択項目!$J$48,VLOOKUP(入力例!U734,※編集不可※選択項目!$N$48:$P$51,3,TRUE),""))))))</f>
        <v/>
      </c>
      <c r="AF734" s="29" t="e">
        <f>VLOOKUP(Y734&amp;G734&amp;H734,※編集不可※選択項目!U:V,2,FALSE)</f>
        <v>#N/A</v>
      </c>
      <c r="AG734" s="28" t="str">
        <f t="shared" si="162"/>
        <v/>
      </c>
      <c r="AH734" s="29" t="str">
        <f t="shared" si="155"/>
        <v/>
      </c>
      <c r="AI734" s="197"/>
      <c r="AJ734" s="197"/>
      <c r="AK734" s="198"/>
      <c r="AL734" s="152">
        <f t="shared" si="163"/>
        <v>0</v>
      </c>
      <c r="AM734" s="152">
        <f t="shared" si="164"/>
        <v>0</v>
      </c>
      <c r="AN734" s="152">
        <f t="shared" si="157"/>
        <v>0</v>
      </c>
      <c r="AO734" s="152" t="str">
        <f t="shared" si="165"/>
        <v/>
      </c>
      <c r="AP734" s="209">
        <f t="shared" si="166"/>
        <v>0</v>
      </c>
      <c r="AQ734" s="209">
        <f t="shared" si="167"/>
        <v>0</v>
      </c>
    </row>
    <row r="735" spans="1:43" s="29" customFormat="1" ht="25" customHeight="1">
      <c r="A735" s="201">
        <f t="shared" si="158"/>
        <v>724</v>
      </c>
      <c r="B735" s="49" t="str">
        <f t="shared" si="156"/>
        <v/>
      </c>
      <c r="C735" s="201"/>
      <c r="D735" s="45" t="str">
        <f t="shared" si="159"/>
        <v/>
      </c>
      <c r="E735" s="45" t="str">
        <f t="shared" si="160"/>
        <v/>
      </c>
      <c r="F735" s="195"/>
      <c r="G735" s="202"/>
      <c r="H735" s="195"/>
      <c r="I735" s="45" t="str">
        <f>IF(OR(G735="",H735="",U735=""),"",IFERROR(VLOOKUP(G735&amp;H735&amp;U735,※編集不可※選択項目!$K$3:$P$51,5,FALSE),"該当なし"))</f>
        <v/>
      </c>
      <c r="J735" s="203"/>
      <c r="K735" s="195"/>
      <c r="L735" s="45" t="str">
        <f t="shared" si="168"/>
        <v/>
      </c>
      <c r="M735" s="195"/>
      <c r="N735" s="195"/>
      <c r="O735" s="45"/>
      <c r="P735" s="45"/>
      <c r="Q735" s="45"/>
      <c r="R735" s="45"/>
      <c r="S735" s="46" t="str">
        <f t="shared" si="161"/>
        <v/>
      </c>
      <c r="T735" s="204"/>
      <c r="U735" s="205"/>
      <c r="V735" s="206"/>
      <c r="W735" s="205"/>
      <c r="X735" s="206"/>
      <c r="Y735" s="195"/>
      <c r="Z735" s="207"/>
      <c r="AA735" s="203"/>
      <c r="AB735" s="208"/>
      <c r="AC735" s="70"/>
      <c r="AD735" s="28" t="e">
        <f>INDEX(※編集不可※選択項目!$P$3:$P$51,MATCH(入力例!G735&amp;入力例!H735&amp;入力例!I735,※編集不可※選択項目!$Q$3:$Q$51,0))</f>
        <v>#N/A</v>
      </c>
      <c r="AE735" s="28" t="str">
        <f>IF(I735&lt;&gt;"該当なし","",
IF(G735&amp;H735=※編集不可※選択項目!$J$3,VLOOKUP(入力例!U735,※編集不可※選択項目!$N$2:$P$13,3,TRUE),
IF(G735&amp;H735=※編集不可※選択項目!$J$15,VLOOKUP(入力例!U735,※編集不可※選択項目!$N$14:$P$25,3,TRUE),
IF(G735&amp;H735=※編集不可※選択項目!$J$27,VLOOKUP(入力例!U735,※編集不可※選択項目!$N$26:$P$41,3,TRUE),
IF(G735&amp;H735=※編集不可※選択項目!$J$43,VLOOKUP(入力例!U735,※編集不可※選択項目!$N$42:$P$46,3,TRUE),
IF(G735&amp;H735=※編集不可※選択項目!$J$48,VLOOKUP(入力例!U735,※編集不可※選択項目!$N$48:$P$51,3,TRUE),""))))))</f>
        <v/>
      </c>
      <c r="AF735" s="29" t="e">
        <f>VLOOKUP(Y735&amp;G735&amp;H735,※編集不可※選択項目!U:V,2,FALSE)</f>
        <v>#N/A</v>
      </c>
      <c r="AG735" s="28" t="str">
        <f t="shared" si="162"/>
        <v/>
      </c>
      <c r="AH735" s="29" t="str">
        <f t="shared" si="155"/>
        <v/>
      </c>
      <c r="AI735" s="197"/>
      <c r="AJ735" s="197"/>
      <c r="AK735" s="198"/>
      <c r="AL735" s="152">
        <f t="shared" si="163"/>
        <v>0</v>
      </c>
      <c r="AM735" s="152">
        <f t="shared" si="164"/>
        <v>0</v>
      </c>
      <c r="AN735" s="152">
        <f t="shared" si="157"/>
        <v>0</v>
      </c>
      <c r="AO735" s="152" t="str">
        <f t="shared" si="165"/>
        <v/>
      </c>
      <c r="AP735" s="209">
        <f t="shared" si="166"/>
        <v>0</v>
      </c>
      <c r="AQ735" s="209">
        <f t="shared" si="167"/>
        <v>0</v>
      </c>
    </row>
    <row r="736" spans="1:43" s="29" customFormat="1" ht="25" customHeight="1">
      <c r="A736" s="201">
        <f t="shared" si="158"/>
        <v>725</v>
      </c>
      <c r="B736" s="49" t="str">
        <f t="shared" si="156"/>
        <v/>
      </c>
      <c r="C736" s="201"/>
      <c r="D736" s="45" t="str">
        <f t="shared" si="159"/>
        <v/>
      </c>
      <c r="E736" s="45" t="str">
        <f t="shared" si="160"/>
        <v/>
      </c>
      <c r="F736" s="195"/>
      <c r="G736" s="202"/>
      <c r="H736" s="195"/>
      <c r="I736" s="45" t="str">
        <f>IF(OR(G736="",H736="",U736=""),"",IFERROR(VLOOKUP(G736&amp;H736&amp;U736,※編集不可※選択項目!$K$3:$P$51,5,FALSE),"該当なし"))</f>
        <v/>
      </c>
      <c r="J736" s="203"/>
      <c r="K736" s="195"/>
      <c r="L736" s="45" t="str">
        <f t="shared" si="168"/>
        <v/>
      </c>
      <c r="M736" s="195"/>
      <c r="N736" s="195"/>
      <c r="O736" s="45"/>
      <c r="P736" s="45"/>
      <c r="Q736" s="45"/>
      <c r="R736" s="45"/>
      <c r="S736" s="46" t="str">
        <f t="shared" si="161"/>
        <v/>
      </c>
      <c r="T736" s="204"/>
      <c r="U736" s="205"/>
      <c r="V736" s="206"/>
      <c r="W736" s="205"/>
      <c r="X736" s="206"/>
      <c r="Y736" s="195"/>
      <c r="Z736" s="207"/>
      <c r="AA736" s="203"/>
      <c r="AB736" s="208"/>
      <c r="AC736" s="70"/>
      <c r="AD736" s="28" t="e">
        <f>INDEX(※編集不可※選択項目!$P$3:$P$51,MATCH(入力例!G736&amp;入力例!H736&amp;入力例!I736,※編集不可※選択項目!$Q$3:$Q$51,0))</f>
        <v>#N/A</v>
      </c>
      <c r="AE736" s="28" t="str">
        <f>IF(I736&lt;&gt;"該当なし","",
IF(G736&amp;H736=※編集不可※選択項目!$J$3,VLOOKUP(入力例!U736,※編集不可※選択項目!$N$2:$P$13,3,TRUE),
IF(G736&amp;H736=※編集不可※選択項目!$J$15,VLOOKUP(入力例!U736,※編集不可※選択項目!$N$14:$P$25,3,TRUE),
IF(G736&amp;H736=※編集不可※選択項目!$J$27,VLOOKUP(入力例!U736,※編集不可※選択項目!$N$26:$P$41,3,TRUE),
IF(G736&amp;H736=※編集不可※選択項目!$J$43,VLOOKUP(入力例!U736,※編集不可※選択項目!$N$42:$P$46,3,TRUE),
IF(G736&amp;H736=※編集不可※選択項目!$J$48,VLOOKUP(入力例!U736,※編集不可※選択項目!$N$48:$P$51,3,TRUE),""))))))</f>
        <v/>
      </c>
      <c r="AF736" s="29" t="e">
        <f>VLOOKUP(Y736&amp;G736&amp;H736,※編集不可※選択項目!U:V,2,FALSE)</f>
        <v>#N/A</v>
      </c>
      <c r="AG736" s="28" t="str">
        <f t="shared" si="162"/>
        <v/>
      </c>
      <c r="AH736" s="29" t="str">
        <f t="shared" si="155"/>
        <v/>
      </c>
      <c r="AI736" s="197"/>
      <c r="AJ736" s="197"/>
      <c r="AK736" s="198"/>
      <c r="AL736" s="152">
        <f t="shared" si="163"/>
        <v>0</v>
      </c>
      <c r="AM736" s="152">
        <f t="shared" si="164"/>
        <v>0</v>
      </c>
      <c r="AN736" s="152">
        <f t="shared" si="157"/>
        <v>0</v>
      </c>
      <c r="AO736" s="152" t="str">
        <f t="shared" si="165"/>
        <v/>
      </c>
      <c r="AP736" s="209">
        <f t="shared" si="166"/>
        <v>0</v>
      </c>
      <c r="AQ736" s="209">
        <f t="shared" si="167"/>
        <v>0</v>
      </c>
    </row>
    <row r="737" spans="1:43" s="29" customFormat="1" ht="25" customHeight="1">
      <c r="A737" s="201">
        <f t="shared" si="158"/>
        <v>726</v>
      </c>
      <c r="B737" s="49" t="str">
        <f t="shared" si="156"/>
        <v/>
      </c>
      <c r="C737" s="201"/>
      <c r="D737" s="45" t="str">
        <f t="shared" si="159"/>
        <v/>
      </c>
      <c r="E737" s="45" t="str">
        <f t="shared" si="160"/>
        <v/>
      </c>
      <c r="F737" s="195"/>
      <c r="G737" s="202"/>
      <c r="H737" s="195"/>
      <c r="I737" s="45" t="str">
        <f>IF(OR(G737="",H737="",U737=""),"",IFERROR(VLOOKUP(G737&amp;H737&amp;U737,※編集不可※選択項目!$K$3:$P$51,5,FALSE),"該当なし"))</f>
        <v/>
      </c>
      <c r="J737" s="203"/>
      <c r="K737" s="195"/>
      <c r="L737" s="45" t="str">
        <f t="shared" si="168"/>
        <v/>
      </c>
      <c r="M737" s="195"/>
      <c r="N737" s="195"/>
      <c r="O737" s="45"/>
      <c r="P737" s="45"/>
      <c r="Q737" s="45"/>
      <c r="R737" s="45"/>
      <c r="S737" s="46" t="str">
        <f t="shared" si="161"/>
        <v/>
      </c>
      <c r="T737" s="204"/>
      <c r="U737" s="205"/>
      <c r="V737" s="206"/>
      <c r="W737" s="205"/>
      <c r="X737" s="206"/>
      <c r="Y737" s="195"/>
      <c r="Z737" s="207"/>
      <c r="AA737" s="203"/>
      <c r="AB737" s="208"/>
      <c r="AC737" s="70"/>
      <c r="AD737" s="28" t="e">
        <f>INDEX(※編集不可※選択項目!$P$3:$P$51,MATCH(入力例!G737&amp;入力例!H737&amp;入力例!I737,※編集不可※選択項目!$Q$3:$Q$51,0))</f>
        <v>#N/A</v>
      </c>
      <c r="AE737" s="28" t="str">
        <f>IF(I737&lt;&gt;"該当なし","",
IF(G737&amp;H737=※編集不可※選択項目!$J$3,VLOOKUP(入力例!U737,※編集不可※選択項目!$N$2:$P$13,3,TRUE),
IF(G737&amp;H737=※編集不可※選択項目!$J$15,VLOOKUP(入力例!U737,※編集不可※選択項目!$N$14:$P$25,3,TRUE),
IF(G737&amp;H737=※編集不可※選択項目!$J$27,VLOOKUP(入力例!U737,※編集不可※選択項目!$N$26:$P$41,3,TRUE),
IF(G737&amp;H737=※編集不可※選択項目!$J$43,VLOOKUP(入力例!U737,※編集不可※選択項目!$N$42:$P$46,3,TRUE),
IF(G737&amp;H737=※編集不可※選択項目!$J$48,VLOOKUP(入力例!U737,※編集不可※選択項目!$N$48:$P$51,3,TRUE),""))))))</f>
        <v/>
      </c>
      <c r="AF737" s="29" t="e">
        <f>VLOOKUP(Y737&amp;G737&amp;H737,※編集不可※選択項目!U:V,2,FALSE)</f>
        <v>#N/A</v>
      </c>
      <c r="AG737" s="28" t="str">
        <f t="shared" si="162"/>
        <v/>
      </c>
      <c r="AH737" s="29" t="str">
        <f t="shared" si="155"/>
        <v/>
      </c>
      <c r="AI737" s="197"/>
      <c r="AJ737" s="197"/>
      <c r="AK737" s="198"/>
      <c r="AL737" s="152">
        <f t="shared" si="163"/>
        <v>0</v>
      </c>
      <c r="AM737" s="152">
        <f t="shared" si="164"/>
        <v>0</v>
      </c>
      <c r="AN737" s="152">
        <f t="shared" si="157"/>
        <v>0</v>
      </c>
      <c r="AO737" s="152" t="str">
        <f t="shared" si="165"/>
        <v/>
      </c>
      <c r="AP737" s="209">
        <f t="shared" si="166"/>
        <v>0</v>
      </c>
      <c r="AQ737" s="209">
        <f t="shared" si="167"/>
        <v>0</v>
      </c>
    </row>
    <row r="738" spans="1:43" s="29" customFormat="1" ht="25" customHeight="1">
      <c r="A738" s="201">
        <f t="shared" si="158"/>
        <v>727</v>
      </c>
      <c r="B738" s="49" t="str">
        <f t="shared" si="156"/>
        <v/>
      </c>
      <c r="C738" s="201"/>
      <c r="D738" s="45" t="str">
        <f t="shared" si="159"/>
        <v/>
      </c>
      <c r="E738" s="45" t="str">
        <f t="shared" si="160"/>
        <v/>
      </c>
      <c r="F738" s="195"/>
      <c r="G738" s="202"/>
      <c r="H738" s="195"/>
      <c r="I738" s="45" t="str">
        <f>IF(OR(G738="",H738="",U738=""),"",IFERROR(VLOOKUP(G738&amp;H738&amp;U738,※編集不可※選択項目!$K$3:$P$51,5,FALSE),"該当なし"))</f>
        <v/>
      </c>
      <c r="J738" s="203"/>
      <c r="K738" s="195"/>
      <c r="L738" s="45" t="str">
        <f t="shared" si="168"/>
        <v/>
      </c>
      <c r="M738" s="195"/>
      <c r="N738" s="195"/>
      <c r="O738" s="45"/>
      <c r="P738" s="45"/>
      <c r="Q738" s="45"/>
      <c r="R738" s="45"/>
      <c r="S738" s="46" t="str">
        <f t="shared" si="161"/>
        <v/>
      </c>
      <c r="T738" s="204"/>
      <c r="U738" s="205"/>
      <c r="V738" s="206"/>
      <c r="W738" s="205"/>
      <c r="X738" s="206"/>
      <c r="Y738" s="195"/>
      <c r="Z738" s="207"/>
      <c r="AA738" s="203"/>
      <c r="AB738" s="208"/>
      <c r="AC738" s="70"/>
      <c r="AD738" s="28" t="e">
        <f>INDEX(※編集不可※選択項目!$P$3:$P$51,MATCH(入力例!G738&amp;入力例!H738&amp;入力例!I738,※編集不可※選択項目!$Q$3:$Q$51,0))</f>
        <v>#N/A</v>
      </c>
      <c r="AE738" s="28" t="str">
        <f>IF(I738&lt;&gt;"該当なし","",
IF(G738&amp;H738=※編集不可※選択項目!$J$3,VLOOKUP(入力例!U738,※編集不可※選択項目!$N$2:$P$13,3,TRUE),
IF(G738&amp;H738=※編集不可※選択項目!$J$15,VLOOKUP(入力例!U738,※編集不可※選択項目!$N$14:$P$25,3,TRUE),
IF(G738&amp;H738=※編集不可※選択項目!$J$27,VLOOKUP(入力例!U738,※編集不可※選択項目!$N$26:$P$41,3,TRUE),
IF(G738&amp;H738=※編集不可※選択項目!$J$43,VLOOKUP(入力例!U738,※編集不可※選択項目!$N$42:$P$46,3,TRUE),
IF(G738&amp;H738=※編集不可※選択項目!$J$48,VLOOKUP(入力例!U738,※編集不可※選択項目!$N$48:$P$51,3,TRUE),""))))))</f>
        <v/>
      </c>
      <c r="AF738" s="29" t="e">
        <f>VLOOKUP(Y738&amp;G738&amp;H738,※編集不可※選択項目!U:V,2,FALSE)</f>
        <v>#N/A</v>
      </c>
      <c r="AG738" s="28" t="str">
        <f t="shared" si="162"/>
        <v/>
      </c>
      <c r="AH738" s="29" t="str">
        <f t="shared" si="155"/>
        <v/>
      </c>
      <c r="AI738" s="197"/>
      <c r="AJ738" s="197"/>
      <c r="AK738" s="198"/>
      <c r="AL738" s="152">
        <f t="shared" si="163"/>
        <v>0</v>
      </c>
      <c r="AM738" s="152">
        <f t="shared" si="164"/>
        <v>0</v>
      </c>
      <c r="AN738" s="152">
        <f t="shared" si="157"/>
        <v>0</v>
      </c>
      <c r="AO738" s="152" t="str">
        <f t="shared" si="165"/>
        <v/>
      </c>
      <c r="AP738" s="209">
        <f t="shared" si="166"/>
        <v>0</v>
      </c>
      <c r="AQ738" s="209">
        <f t="shared" si="167"/>
        <v>0</v>
      </c>
    </row>
    <row r="739" spans="1:43" s="29" customFormat="1" ht="25" customHeight="1">
      <c r="A739" s="201">
        <f t="shared" si="158"/>
        <v>728</v>
      </c>
      <c r="B739" s="49" t="str">
        <f t="shared" si="156"/>
        <v/>
      </c>
      <c r="C739" s="201"/>
      <c r="D739" s="45" t="str">
        <f t="shared" si="159"/>
        <v/>
      </c>
      <c r="E739" s="45" t="str">
        <f t="shared" si="160"/>
        <v/>
      </c>
      <c r="F739" s="195"/>
      <c r="G739" s="202"/>
      <c r="H739" s="195"/>
      <c r="I739" s="45" t="str">
        <f>IF(OR(G739="",H739="",U739=""),"",IFERROR(VLOOKUP(G739&amp;H739&amp;U739,※編集不可※選択項目!$K$3:$P$51,5,FALSE),"該当なし"))</f>
        <v/>
      </c>
      <c r="J739" s="203"/>
      <c r="K739" s="195"/>
      <c r="L739" s="45" t="str">
        <f t="shared" si="168"/>
        <v/>
      </c>
      <c r="M739" s="195"/>
      <c r="N739" s="195"/>
      <c r="O739" s="45"/>
      <c r="P739" s="45"/>
      <c r="Q739" s="45"/>
      <c r="R739" s="45"/>
      <c r="S739" s="46" t="str">
        <f t="shared" si="161"/>
        <v/>
      </c>
      <c r="T739" s="204"/>
      <c r="U739" s="205"/>
      <c r="V739" s="206"/>
      <c r="W739" s="205"/>
      <c r="X739" s="206"/>
      <c r="Y739" s="195"/>
      <c r="Z739" s="207"/>
      <c r="AA739" s="203"/>
      <c r="AB739" s="208"/>
      <c r="AC739" s="70"/>
      <c r="AD739" s="28" t="e">
        <f>INDEX(※編集不可※選択項目!$P$3:$P$51,MATCH(入力例!G739&amp;入力例!H739&amp;入力例!I739,※編集不可※選択項目!$Q$3:$Q$51,0))</f>
        <v>#N/A</v>
      </c>
      <c r="AE739" s="28" t="str">
        <f>IF(I739&lt;&gt;"該当なし","",
IF(G739&amp;H739=※編集不可※選択項目!$J$3,VLOOKUP(入力例!U739,※編集不可※選択項目!$N$2:$P$13,3,TRUE),
IF(G739&amp;H739=※編集不可※選択項目!$J$15,VLOOKUP(入力例!U739,※編集不可※選択項目!$N$14:$P$25,3,TRUE),
IF(G739&amp;H739=※編集不可※選択項目!$J$27,VLOOKUP(入力例!U739,※編集不可※選択項目!$N$26:$P$41,3,TRUE),
IF(G739&amp;H739=※編集不可※選択項目!$J$43,VLOOKUP(入力例!U739,※編集不可※選択項目!$N$42:$P$46,3,TRUE),
IF(G739&amp;H739=※編集不可※選択項目!$J$48,VLOOKUP(入力例!U739,※編集不可※選択項目!$N$48:$P$51,3,TRUE),""))))))</f>
        <v/>
      </c>
      <c r="AF739" s="29" t="e">
        <f>VLOOKUP(Y739&amp;G739&amp;H739,※編集不可※選択項目!U:V,2,FALSE)</f>
        <v>#N/A</v>
      </c>
      <c r="AG739" s="28" t="str">
        <f t="shared" si="162"/>
        <v/>
      </c>
      <c r="AH739" s="29" t="str">
        <f t="shared" si="155"/>
        <v/>
      </c>
      <c r="AI739" s="197"/>
      <c r="AJ739" s="197"/>
      <c r="AK739" s="198"/>
      <c r="AL739" s="152">
        <f t="shared" si="163"/>
        <v>0</v>
      </c>
      <c r="AM739" s="152">
        <f t="shared" si="164"/>
        <v>0</v>
      </c>
      <c r="AN739" s="152">
        <f t="shared" si="157"/>
        <v>0</v>
      </c>
      <c r="AO739" s="152" t="str">
        <f t="shared" si="165"/>
        <v/>
      </c>
      <c r="AP739" s="209">
        <f t="shared" si="166"/>
        <v>0</v>
      </c>
      <c r="AQ739" s="209">
        <f t="shared" si="167"/>
        <v>0</v>
      </c>
    </row>
    <row r="740" spans="1:43" s="29" customFormat="1" ht="25" customHeight="1">
      <c r="A740" s="201">
        <f t="shared" si="158"/>
        <v>729</v>
      </c>
      <c r="B740" s="49" t="str">
        <f t="shared" si="156"/>
        <v/>
      </c>
      <c r="C740" s="201"/>
      <c r="D740" s="45" t="str">
        <f t="shared" si="159"/>
        <v/>
      </c>
      <c r="E740" s="45" t="str">
        <f t="shared" si="160"/>
        <v/>
      </c>
      <c r="F740" s="195"/>
      <c r="G740" s="202"/>
      <c r="H740" s="195"/>
      <c r="I740" s="45" t="str">
        <f>IF(OR(G740="",H740="",U740=""),"",IFERROR(VLOOKUP(G740&amp;H740&amp;U740,※編集不可※選択項目!$K$3:$P$51,5,FALSE),"該当なし"))</f>
        <v/>
      </c>
      <c r="J740" s="203"/>
      <c r="K740" s="195"/>
      <c r="L740" s="45" t="str">
        <f t="shared" si="168"/>
        <v/>
      </c>
      <c r="M740" s="195"/>
      <c r="N740" s="195"/>
      <c r="O740" s="45"/>
      <c r="P740" s="45"/>
      <c r="Q740" s="45"/>
      <c r="R740" s="45"/>
      <c r="S740" s="46" t="str">
        <f t="shared" si="161"/>
        <v/>
      </c>
      <c r="T740" s="204"/>
      <c r="U740" s="205"/>
      <c r="V740" s="206"/>
      <c r="W740" s="205"/>
      <c r="X740" s="206"/>
      <c r="Y740" s="195"/>
      <c r="Z740" s="207"/>
      <c r="AA740" s="203"/>
      <c r="AB740" s="208"/>
      <c r="AC740" s="70"/>
      <c r="AD740" s="28" t="e">
        <f>INDEX(※編集不可※選択項目!$P$3:$P$51,MATCH(入力例!G740&amp;入力例!H740&amp;入力例!I740,※編集不可※選択項目!$Q$3:$Q$51,0))</f>
        <v>#N/A</v>
      </c>
      <c r="AE740" s="28" t="str">
        <f>IF(I740&lt;&gt;"該当なし","",
IF(G740&amp;H740=※編集不可※選択項目!$J$3,VLOOKUP(入力例!U740,※編集不可※選択項目!$N$2:$P$13,3,TRUE),
IF(G740&amp;H740=※編集不可※選択項目!$J$15,VLOOKUP(入力例!U740,※編集不可※選択項目!$N$14:$P$25,3,TRUE),
IF(G740&amp;H740=※編集不可※選択項目!$J$27,VLOOKUP(入力例!U740,※編集不可※選択項目!$N$26:$P$41,3,TRUE),
IF(G740&amp;H740=※編集不可※選択項目!$J$43,VLOOKUP(入力例!U740,※編集不可※選択項目!$N$42:$P$46,3,TRUE),
IF(G740&amp;H740=※編集不可※選択項目!$J$48,VLOOKUP(入力例!U740,※編集不可※選択項目!$N$48:$P$51,3,TRUE),""))))))</f>
        <v/>
      </c>
      <c r="AF740" s="29" t="e">
        <f>VLOOKUP(Y740&amp;G740&amp;H740,※編集不可※選択項目!U:V,2,FALSE)</f>
        <v>#N/A</v>
      </c>
      <c r="AG740" s="28" t="str">
        <f t="shared" si="162"/>
        <v/>
      </c>
      <c r="AH740" s="29" t="str">
        <f t="shared" si="155"/>
        <v/>
      </c>
      <c r="AI740" s="197"/>
      <c r="AJ740" s="197"/>
      <c r="AK740" s="198"/>
      <c r="AL740" s="152">
        <f t="shared" si="163"/>
        <v>0</v>
      </c>
      <c r="AM740" s="152">
        <f t="shared" si="164"/>
        <v>0</v>
      </c>
      <c r="AN740" s="152">
        <f t="shared" si="157"/>
        <v>0</v>
      </c>
      <c r="AO740" s="152" t="str">
        <f t="shared" si="165"/>
        <v/>
      </c>
      <c r="AP740" s="209">
        <f t="shared" si="166"/>
        <v>0</v>
      </c>
      <c r="AQ740" s="209">
        <f t="shared" si="167"/>
        <v>0</v>
      </c>
    </row>
    <row r="741" spans="1:43" s="29" customFormat="1" ht="25" customHeight="1">
      <c r="A741" s="201">
        <f t="shared" si="158"/>
        <v>730</v>
      </c>
      <c r="B741" s="49" t="str">
        <f t="shared" si="156"/>
        <v/>
      </c>
      <c r="C741" s="201"/>
      <c r="D741" s="45" t="str">
        <f t="shared" si="159"/>
        <v/>
      </c>
      <c r="E741" s="45" t="str">
        <f t="shared" si="160"/>
        <v/>
      </c>
      <c r="F741" s="195"/>
      <c r="G741" s="202"/>
      <c r="H741" s="195"/>
      <c r="I741" s="45" t="str">
        <f>IF(OR(G741="",H741="",U741=""),"",IFERROR(VLOOKUP(G741&amp;H741&amp;U741,※編集不可※選択項目!$K$3:$P$51,5,FALSE),"該当なし"))</f>
        <v/>
      </c>
      <c r="J741" s="203"/>
      <c r="K741" s="195"/>
      <c r="L741" s="45" t="str">
        <f t="shared" si="168"/>
        <v/>
      </c>
      <c r="M741" s="195"/>
      <c r="N741" s="195"/>
      <c r="O741" s="45"/>
      <c r="P741" s="45"/>
      <c r="Q741" s="45"/>
      <c r="R741" s="45"/>
      <c r="S741" s="46" t="str">
        <f t="shared" si="161"/>
        <v/>
      </c>
      <c r="T741" s="204"/>
      <c r="U741" s="205"/>
      <c r="V741" s="206"/>
      <c r="W741" s="205"/>
      <c r="X741" s="206"/>
      <c r="Y741" s="195"/>
      <c r="Z741" s="207"/>
      <c r="AA741" s="203"/>
      <c r="AB741" s="208"/>
      <c r="AC741" s="70"/>
      <c r="AD741" s="28" t="e">
        <f>INDEX(※編集不可※選択項目!$P$3:$P$51,MATCH(入力例!G741&amp;入力例!H741&amp;入力例!I741,※編集不可※選択項目!$Q$3:$Q$51,0))</f>
        <v>#N/A</v>
      </c>
      <c r="AE741" s="28" t="str">
        <f>IF(I741&lt;&gt;"該当なし","",
IF(G741&amp;H741=※編集不可※選択項目!$J$3,VLOOKUP(入力例!U741,※編集不可※選択項目!$N$2:$P$13,3,TRUE),
IF(G741&amp;H741=※編集不可※選択項目!$J$15,VLOOKUP(入力例!U741,※編集不可※選択項目!$N$14:$P$25,3,TRUE),
IF(G741&amp;H741=※編集不可※選択項目!$J$27,VLOOKUP(入力例!U741,※編集不可※選択項目!$N$26:$P$41,3,TRUE),
IF(G741&amp;H741=※編集不可※選択項目!$J$43,VLOOKUP(入力例!U741,※編集不可※選択項目!$N$42:$P$46,3,TRUE),
IF(G741&amp;H741=※編集不可※選択項目!$J$48,VLOOKUP(入力例!U741,※編集不可※選択項目!$N$48:$P$51,3,TRUE),""))))))</f>
        <v/>
      </c>
      <c r="AF741" s="29" t="e">
        <f>VLOOKUP(Y741&amp;G741&amp;H741,※編集不可※選択項目!U:V,2,FALSE)</f>
        <v>#N/A</v>
      </c>
      <c r="AG741" s="28" t="str">
        <f t="shared" si="162"/>
        <v/>
      </c>
      <c r="AH741" s="29" t="str">
        <f t="shared" si="155"/>
        <v/>
      </c>
      <c r="AI741" s="197"/>
      <c r="AJ741" s="197"/>
      <c r="AK741" s="198"/>
      <c r="AL741" s="152">
        <f t="shared" si="163"/>
        <v>0</v>
      </c>
      <c r="AM741" s="152">
        <f t="shared" si="164"/>
        <v>0</v>
      </c>
      <c r="AN741" s="152">
        <f t="shared" si="157"/>
        <v>0</v>
      </c>
      <c r="AO741" s="152" t="str">
        <f t="shared" si="165"/>
        <v/>
      </c>
      <c r="AP741" s="209">
        <f t="shared" si="166"/>
        <v>0</v>
      </c>
      <c r="AQ741" s="209">
        <f t="shared" si="167"/>
        <v>0</v>
      </c>
    </row>
    <row r="742" spans="1:43" s="29" customFormat="1" ht="25" customHeight="1">
      <c r="A742" s="201">
        <f t="shared" si="158"/>
        <v>731</v>
      </c>
      <c r="B742" s="49" t="str">
        <f t="shared" si="156"/>
        <v/>
      </c>
      <c r="C742" s="201"/>
      <c r="D742" s="45" t="str">
        <f t="shared" si="159"/>
        <v/>
      </c>
      <c r="E742" s="45" t="str">
        <f t="shared" si="160"/>
        <v/>
      </c>
      <c r="F742" s="195"/>
      <c r="G742" s="202"/>
      <c r="H742" s="195"/>
      <c r="I742" s="45" t="str">
        <f>IF(OR(G742="",H742="",U742=""),"",IFERROR(VLOOKUP(G742&amp;H742&amp;U742,※編集不可※選択項目!$K$3:$P$51,5,FALSE),"該当なし"))</f>
        <v/>
      </c>
      <c r="J742" s="203"/>
      <c r="K742" s="195"/>
      <c r="L742" s="45" t="str">
        <f t="shared" si="168"/>
        <v/>
      </c>
      <c r="M742" s="195"/>
      <c r="N742" s="195"/>
      <c r="O742" s="45"/>
      <c r="P742" s="45"/>
      <c r="Q742" s="45"/>
      <c r="R742" s="45"/>
      <c r="S742" s="46" t="str">
        <f t="shared" si="161"/>
        <v/>
      </c>
      <c r="T742" s="204"/>
      <c r="U742" s="205"/>
      <c r="V742" s="206"/>
      <c r="W742" s="205"/>
      <c r="X742" s="206"/>
      <c r="Y742" s="195"/>
      <c r="Z742" s="207"/>
      <c r="AA742" s="203"/>
      <c r="AB742" s="208"/>
      <c r="AC742" s="70"/>
      <c r="AD742" s="28" t="e">
        <f>INDEX(※編集不可※選択項目!$P$3:$P$51,MATCH(入力例!G742&amp;入力例!H742&amp;入力例!I742,※編集不可※選択項目!$Q$3:$Q$51,0))</f>
        <v>#N/A</v>
      </c>
      <c r="AE742" s="28" t="str">
        <f>IF(I742&lt;&gt;"該当なし","",
IF(G742&amp;H742=※編集不可※選択項目!$J$3,VLOOKUP(入力例!U742,※編集不可※選択項目!$N$2:$P$13,3,TRUE),
IF(G742&amp;H742=※編集不可※選択項目!$J$15,VLOOKUP(入力例!U742,※編集不可※選択項目!$N$14:$P$25,3,TRUE),
IF(G742&amp;H742=※編集不可※選択項目!$J$27,VLOOKUP(入力例!U742,※編集不可※選択項目!$N$26:$P$41,3,TRUE),
IF(G742&amp;H742=※編集不可※選択項目!$J$43,VLOOKUP(入力例!U742,※編集不可※選択項目!$N$42:$P$46,3,TRUE),
IF(G742&amp;H742=※編集不可※選択項目!$J$48,VLOOKUP(入力例!U742,※編集不可※選択項目!$N$48:$P$51,3,TRUE),""))))))</f>
        <v/>
      </c>
      <c r="AF742" s="29" t="e">
        <f>VLOOKUP(Y742&amp;G742&amp;H742,※編集不可※選択項目!U:V,2,FALSE)</f>
        <v>#N/A</v>
      </c>
      <c r="AG742" s="28" t="str">
        <f t="shared" si="162"/>
        <v/>
      </c>
      <c r="AH742" s="29" t="str">
        <f t="shared" si="155"/>
        <v/>
      </c>
      <c r="AI742" s="197"/>
      <c r="AJ742" s="197"/>
      <c r="AK742" s="198"/>
      <c r="AL742" s="152">
        <f t="shared" si="163"/>
        <v>0</v>
      </c>
      <c r="AM742" s="152">
        <f t="shared" si="164"/>
        <v>0</v>
      </c>
      <c r="AN742" s="152">
        <f t="shared" si="157"/>
        <v>0</v>
      </c>
      <c r="AO742" s="152" t="str">
        <f t="shared" si="165"/>
        <v/>
      </c>
      <c r="AP742" s="209">
        <f t="shared" si="166"/>
        <v>0</v>
      </c>
      <c r="AQ742" s="209">
        <f t="shared" si="167"/>
        <v>0</v>
      </c>
    </row>
    <row r="743" spans="1:43" s="29" customFormat="1" ht="25" customHeight="1">
      <c r="A743" s="201">
        <f t="shared" si="158"/>
        <v>732</v>
      </c>
      <c r="B743" s="49" t="str">
        <f t="shared" si="156"/>
        <v/>
      </c>
      <c r="C743" s="201"/>
      <c r="D743" s="45" t="str">
        <f t="shared" si="159"/>
        <v/>
      </c>
      <c r="E743" s="45" t="str">
        <f t="shared" si="160"/>
        <v/>
      </c>
      <c r="F743" s="195"/>
      <c r="G743" s="202"/>
      <c r="H743" s="195"/>
      <c r="I743" s="45" t="str">
        <f>IF(OR(G743="",H743="",U743=""),"",IFERROR(VLOOKUP(G743&amp;H743&amp;U743,※編集不可※選択項目!$K$3:$P$51,5,FALSE),"該当なし"))</f>
        <v/>
      </c>
      <c r="J743" s="203"/>
      <c r="K743" s="195"/>
      <c r="L743" s="45" t="str">
        <f t="shared" si="168"/>
        <v/>
      </c>
      <c r="M743" s="195"/>
      <c r="N743" s="195"/>
      <c r="O743" s="45"/>
      <c r="P743" s="45"/>
      <c r="Q743" s="45"/>
      <c r="R743" s="45"/>
      <c r="S743" s="46" t="str">
        <f t="shared" si="161"/>
        <v/>
      </c>
      <c r="T743" s="204"/>
      <c r="U743" s="205"/>
      <c r="V743" s="206"/>
      <c r="W743" s="205"/>
      <c r="X743" s="206"/>
      <c r="Y743" s="195"/>
      <c r="Z743" s="207"/>
      <c r="AA743" s="203"/>
      <c r="AB743" s="208"/>
      <c r="AC743" s="70"/>
      <c r="AD743" s="28" t="e">
        <f>INDEX(※編集不可※選択項目!$P$3:$P$51,MATCH(入力例!G743&amp;入力例!H743&amp;入力例!I743,※編集不可※選択項目!$Q$3:$Q$51,0))</f>
        <v>#N/A</v>
      </c>
      <c r="AE743" s="28" t="str">
        <f>IF(I743&lt;&gt;"該当なし","",
IF(G743&amp;H743=※編集不可※選択項目!$J$3,VLOOKUP(入力例!U743,※編集不可※選択項目!$N$2:$P$13,3,TRUE),
IF(G743&amp;H743=※編集不可※選択項目!$J$15,VLOOKUP(入力例!U743,※編集不可※選択項目!$N$14:$P$25,3,TRUE),
IF(G743&amp;H743=※編集不可※選択項目!$J$27,VLOOKUP(入力例!U743,※編集不可※選択項目!$N$26:$P$41,3,TRUE),
IF(G743&amp;H743=※編集不可※選択項目!$J$43,VLOOKUP(入力例!U743,※編集不可※選択項目!$N$42:$P$46,3,TRUE),
IF(G743&amp;H743=※編集不可※選択項目!$J$48,VLOOKUP(入力例!U743,※編集不可※選択項目!$N$48:$P$51,3,TRUE),""))))))</f>
        <v/>
      </c>
      <c r="AF743" s="29" t="e">
        <f>VLOOKUP(Y743&amp;G743&amp;H743,※編集不可※選択項目!U:V,2,FALSE)</f>
        <v>#N/A</v>
      </c>
      <c r="AG743" s="28" t="str">
        <f t="shared" si="162"/>
        <v/>
      </c>
      <c r="AH743" s="29" t="str">
        <f t="shared" si="155"/>
        <v/>
      </c>
      <c r="AI743" s="197"/>
      <c r="AJ743" s="197"/>
      <c r="AK743" s="198"/>
      <c r="AL743" s="152">
        <f t="shared" si="163"/>
        <v>0</v>
      </c>
      <c r="AM743" s="152">
        <f t="shared" si="164"/>
        <v>0</v>
      </c>
      <c r="AN743" s="152">
        <f t="shared" si="157"/>
        <v>0</v>
      </c>
      <c r="AO743" s="152" t="str">
        <f t="shared" si="165"/>
        <v/>
      </c>
      <c r="AP743" s="209">
        <f t="shared" si="166"/>
        <v>0</v>
      </c>
      <c r="AQ743" s="209">
        <f t="shared" si="167"/>
        <v>0</v>
      </c>
    </row>
    <row r="744" spans="1:43" s="29" customFormat="1" ht="25" customHeight="1">
      <c r="A744" s="201">
        <f t="shared" si="158"/>
        <v>733</v>
      </c>
      <c r="B744" s="49" t="str">
        <f t="shared" si="156"/>
        <v/>
      </c>
      <c r="C744" s="201"/>
      <c r="D744" s="45" t="str">
        <f t="shared" si="159"/>
        <v/>
      </c>
      <c r="E744" s="45" t="str">
        <f t="shared" si="160"/>
        <v/>
      </c>
      <c r="F744" s="195"/>
      <c r="G744" s="202"/>
      <c r="H744" s="195"/>
      <c r="I744" s="45" t="str">
        <f>IF(OR(G744="",H744="",U744=""),"",IFERROR(VLOOKUP(G744&amp;H744&amp;U744,※編集不可※選択項目!$K$3:$P$51,5,FALSE),"該当なし"))</f>
        <v/>
      </c>
      <c r="J744" s="203"/>
      <c r="K744" s="195"/>
      <c r="L744" s="45" t="str">
        <f t="shared" si="168"/>
        <v/>
      </c>
      <c r="M744" s="195"/>
      <c r="N744" s="195"/>
      <c r="O744" s="45"/>
      <c r="P744" s="45"/>
      <c r="Q744" s="45"/>
      <c r="R744" s="45"/>
      <c r="S744" s="46" t="str">
        <f t="shared" si="161"/>
        <v/>
      </c>
      <c r="T744" s="204"/>
      <c r="U744" s="205"/>
      <c r="V744" s="206"/>
      <c r="W744" s="205"/>
      <c r="X744" s="206"/>
      <c r="Y744" s="195"/>
      <c r="Z744" s="207"/>
      <c r="AA744" s="203"/>
      <c r="AB744" s="208"/>
      <c r="AC744" s="70"/>
      <c r="AD744" s="28" t="e">
        <f>INDEX(※編集不可※選択項目!$P$3:$P$51,MATCH(入力例!G744&amp;入力例!H744&amp;入力例!I744,※編集不可※選択項目!$Q$3:$Q$51,0))</f>
        <v>#N/A</v>
      </c>
      <c r="AE744" s="28" t="str">
        <f>IF(I744&lt;&gt;"該当なし","",
IF(G744&amp;H744=※編集不可※選択項目!$J$3,VLOOKUP(入力例!U744,※編集不可※選択項目!$N$2:$P$13,3,TRUE),
IF(G744&amp;H744=※編集不可※選択項目!$J$15,VLOOKUP(入力例!U744,※編集不可※選択項目!$N$14:$P$25,3,TRUE),
IF(G744&amp;H744=※編集不可※選択項目!$J$27,VLOOKUP(入力例!U744,※編集不可※選択項目!$N$26:$P$41,3,TRUE),
IF(G744&amp;H744=※編集不可※選択項目!$J$43,VLOOKUP(入力例!U744,※編集不可※選択項目!$N$42:$P$46,3,TRUE),
IF(G744&amp;H744=※編集不可※選択項目!$J$48,VLOOKUP(入力例!U744,※編集不可※選択項目!$N$48:$P$51,3,TRUE),""))))))</f>
        <v/>
      </c>
      <c r="AF744" s="29" t="e">
        <f>VLOOKUP(Y744&amp;G744&amp;H744,※編集不可※選択項目!U:V,2,FALSE)</f>
        <v>#N/A</v>
      </c>
      <c r="AG744" s="28" t="str">
        <f t="shared" si="162"/>
        <v/>
      </c>
      <c r="AH744" s="29" t="str">
        <f t="shared" si="155"/>
        <v/>
      </c>
      <c r="AI744" s="197"/>
      <c r="AJ744" s="197"/>
      <c r="AK744" s="198"/>
      <c r="AL744" s="152">
        <f t="shared" si="163"/>
        <v>0</v>
      </c>
      <c r="AM744" s="152">
        <f t="shared" si="164"/>
        <v>0</v>
      </c>
      <c r="AN744" s="152">
        <f t="shared" si="157"/>
        <v>0</v>
      </c>
      <c r="AO744" s="152" t="str">
        <f t="shared" si="165"/>
        <v/>
      </c>
      <c r="AP744" s="209">
        <f t="shared" si="166"/>
        <v>0</v>
      </c>
      <c r="AQ744" s="209">
        <f t="shared" si="167"/>
        <v>0</v>
      </c>
    </row>
    <row r="745" spans="1:43" s="29" customFormat="1" ht="25" customHeight="1">
      <c r="A745" s="201">
        <f t="shared" si="158"/>
        <v>734</v>
      </c>
      <c r="B745" s="49" t="str">
        <f t="shared" si="156"/>
        <v/>
      </c>
      <c r="C745" s="201"/>
      <c r="D745" s="45" t="str">
        <f t="shared" si="159"/>
        <v/>
      </c>
      <c r="E745" s="45" t="str">
        <f t="shared" si="160"/>
        <v/>
      </c>
      <c r="F745" s="195"/>
      <c r="G745" s="202"/>
      <c r="H745" s="195"/>
      <c r="I745" s="45" t="str">
        <f>IF(OR(G745="",H745="",U745=""),"",IFERROR(VLOOKUP(G745&amp;H745&amp;U745,※編集不可※選択項目!$K$3:$P$51,5,FALSE),"該当なし"))</f>
        <v/>
      </c>
      <c r="J745" s="203"/>
      <c r="K745" s="195"/>
      <c r="L745" s="45" t="str">
        <f t="shared" si="168"/>
        <v/>
      </c>
      <c r="M745" s="195"/>
      <c r="N745" s="195"/>
      <c r="O745" s="45"/>
      <c r="P745" s="45"/>
      <c r="Q745" s="45"/>
      <c r="R745" s="45"/>
      <c r="S745" s="46" t="str">
        <f t="shared" si="161"/>
        <v/>
      </c>
      <c r="T745" s="204"/>
      <c r="U745" s="205"/>
      <c r="V745" s="206"/>
      <c r="W745" s="205"/>
      <c r="X745" s="206"/>
      <c r="Y745" s="195"/>
      <c r="Z745" s="207"/>
      <c r="AA745" s="203"/>
      <c r="AB745" s="208"/>
      <c r="AC745" s="70"/>
      <c r="AD745" s="28" t="e">
        <f>INDEX(※編集不可※選択項目!$P$3:$P$51,MATCH(入力例!G745&amp;入力例!H745&amp;入力例!I745,※編集不可※選択項目!$Q$3:$Q$51,0))</f>
        <v>#N/A</v>
      </c>
      <c r="AE745" s="28" t="str">
        <f>IF(I745&lt;&gt;"該当なし","",
IF(G745&amp;H745=※編集不可※選択項目!$J$3,VLOOKUP(入力例!U745,※編集不可※選択項目!$N$2:$P$13,3,TRUE),
IF(G745&amp;H745=※編集不可※選択項目!$J$15,VLOOKUP(入力例!U745,※編集不可※選択項目!$N$14:$P$25,3,TRUE),
IF(G745&amp;H745=※編集不可※選択項目!$J$27,VLOOKUP(入力例!U745,※編集不可※選択項目!$N$26:$P$41,3,TRUE),
IF(G745&amp;H745=※編集不可※選択項目!$J$43,VLOOKUP(入力例!U745,※編集不可※選択項目!$N$42:$P$46,3,TRUE),
IF(G745&amp;H745=※編集不可※選択項目!$J$48,VLOOKUP(入力例!U745,※編集不可※選択項目!$N$48:$P$51,3,TRUE),""))))))</f>
        <v/>
      </c>
      <c r="AF745" s="29" t="e">
        <f>VLOOKUP(Y745&amp;G745&amp;H745,※編集不可※選択項目!U:V,2,FALSE)</f>
        <v>#N/A</v>
      </c>
      <c r="AG745" s="28" t="str">
        <f t="shared" si="162"/>
        <v/>
      </c>
      <c r="AH745" s="29" t="str">
        <f t="shared" si="155"/>
        <v/>
      </c>
      <c r="AI745" s="197"/>
      <c r="AJ745" s="197"/>
      <c r="AK745" s="198"/>
      <c r="AL745" s="152">
        <f t="shared" si="163"/>
        <v>0</v>
      </c>
      <c r="AM745" s="152">
        <f t="shared" si="164"/>
        <v>0</v>
      </c>
      <c r="AN745" s="152">
        <f t="shared" si="157"/>
        <v>0</v>
      </c>
      <c r="AO745" s="152" t="str">
        <f t="shared" si="165"/>
        <v/>
      </c>
      <c r="AP745" s="209">
        <f t="shared" si="166"/>
        <v>0</v>
      </c>
      <c r="AQ745" s="209">
        <f t="shared" si="167"/>
        <v>0</v>
      </c>
    </row>
    <row r="746" spans="1:43" s="29" customFormat="1" ht="25" customHeight="1">
      <c r="A746" s="201">
        <f t="shared" si="158"/>
        <v>735</v>
      </c>
      <c r="B746" s="49" t="str">
        <f t="shared" si="156"/>
        <v/>
      </c>
      <c r="C746" s="201"/>
      <c r="D746" s="45" t="str">
        <f t="shared" si="159"/>
        <v/>
      </c>
      <c r="E746" s="45" t="str">
        <f t="shared" si="160"/>
        <v/>
      </c>
      <c r="F746" s="195"/>
      <c r="G746" s="202"/>
      <c r="H746" s="195"/>
      <c r="I746" s="45" t="str">
        <f>IF(OR(G746="",H746="",U746=""),"",IFERROR(VLOOKUP(G746&amp;H746&amp;U746,※編集不可※選択項目!$K$3:$P$51,5,FALSE),"該当なし"))</f>
        <v/>
      </c>
      <c r="J746" s="203"/>
      <c r="K746" s="195"/>
      <c r="L746" s="45" t="str">
        <f t="shared" si="168"/>
        <v/>
      </c>
      <c r="M746" s="195"/>
      <c r="N746" s="195"/>
      <c r="O746" s="45"/>
      <c r="P746" s="45"/>
      <c r="Q746" s="45"/>
      <c r="R746" s="45"/>
      <c r="S746" s="46" t="str">
        <f t="shared" si="161"/>
        <v/>
      </c>
      <c r="T746" s="204"/>
      <c r="U746" s="205"/>
      <c r="V746" s="206"/>
      <c r="W746" s="205"/>
      <c r="X746" s="206"/>
      <c r="Y746" s="195"/>
      <c r="Z746" s="207"/>
      <c r="AA746" s="203"/>
      <c r="AB746" s="208"/>
      <c r="AC746" s="70"/>
      <c r="AD746" s="28" t="e">
        <f>INDEX(※編集不可※選択項目!$P$3:$P$51,MATCH(入力例!G746&amp;入力例!H746&amp;入力例!I746,※編集不可※選択項目!$Q$3:$Q$51,0))</f>
        <v>#N/A</v>
      </c>
      <c r="AE746" s="28" t="str">
        <f>IF(I746&lt;&gt;"該当なし","",
IF(G746&amp;H746=※編集不可※選択項目!$J$3,VLOOKUP(入力例!U746,※編集不可※選択項目!$N$2:$P$13,3,TRUE),
IF(G746&amp;H746=※編集不可※選択項目!$J$15,VLOOKUP(入力例!U746,※編集不可※選択項目!$N$14:$P$25,3,TRUE),
IF(G746&amp;H746=※編集不可※選択項目!$J$27,VLOOKUP(入力例!U746,※編集不可※選択項目!$N$26:$P$41,3,TRUE),
IF(G746&amp;H746=※編集不可※選択項目!$J$43,VLOOKUP(入力例!U746,※編集不可※選択項目!$N$42:$P$46,3,TRUE),
IF(G746&amp;H746=※編集不可※選択項目!$J$48,VLOOKUP(入力例!U746,※編集不可※選択項目!$N$48:$P$51,3,TRUE),""))))))</f>
        <v/>
      </c>
      <c r="AF746" s="29" t="e">
        <f>VLOOKUP(Y746&amp;G746&amp;H746,※編集不可※選択項目!U:V,2,FALSE)</f>
        <v>#N/A</v>
      </c>
      <c r="AG746" s="28" t="str">
        <f t="shared" si="162"/>
        <v/>
      </c>
      <c r="AH746" s="29" t="str">
        <f t="shared" si="155"/>
        <v/>
      </c>
      <c r="AI746" s="197"/>
      <c r="AJ746" s="197"/>
      <c r="AK746" s="198"/>
      <c r="AL746" s="152">
        <f t="shared" si="163"/>
        <v>0</v>
      </c>
      <c r="AM746" s="152">
        <f t="shared" si="164"/>
        <v>0</v>
      </c>
      <c r="AN746" s="152">
        <f t="shared" si="157"/>
        <v>0</v>
      </c>
      <c r="AO746" s="152" t="str">
        <f t="shared" si="165"/>
        <v/>
      </c>
      <c r="AP746" s="209">
        <f t="shared" si="166"/>
        <v>0</v>
      </c>
      <c r="AQ746" s="209">
        <f t="shared" si="167"/>
        <v>0</v>
      </c>
    </row>
    <row r="747" spans="1:43" s="29" customFormat="1" ht="25" customHeight="1">
      <c r="A747" s="201">
        <f t="shared" si="158"/>
        <v>736</v>
      </c>
      <c r="B747" s="49" t="str">
        <f t="shared" si="156"/>
        <v/>
      </c>
      <c r="C747" s="201"/>
      <c r="D747" s="45" t="str">
        <f t="shared" si="159"/>
        <v/>
      </c>
      <c r="E747" s="45" t="str">
        <f t="shared" si="160"/>
        <v/>
      </c>
      <c r="F747" s="195"/>
      <c r="G747" s="202"/>
      <c r="H747" s="195"/>
      <c r="I747" s="45" t="str">
        <f>IF(OR(G747="",H747="",U747=""),"",IFERROR(VLOOKUP(G747&amp;H747&amp;U747,※編集不可※選択項目!$K$3:$P$51,5,FALSE),"該当なし"))</f>
        <v/>
      </c>
      <c r="J747" s="203"/>
      <c r="K747" s="195"/>
      <c r="L747" s="45" t="str">
        <f t="shared" si="168"/>
        <v/>
      </c>
      <c r="M747" s="195"/>
      <c r="N747" s="195"/>
      <c r="O747" s="45"/>
      <c r="P747" s="45"/>
      <c r="Q747" s="45"/>
      <c r="R747" s="45"/>
      <c r="S747" s="46" t="str">
        <f t="shared" si="161"/>
        <v/>
      </c>
      <c r="T747" s="204"/>
      <c r="U747" s="205"/>
      <c r="V747" s="206"/>
      <c r="W747" s="205"/>
      <c r="X747" s="206"/>
      <c r="Y747" s="195"/>
      <c r="Z747" s="207"/>
      <c r="AA747" s="203"/>
      <c r="AB747" s="208"/>
      <c r="AC747" s="70"/>
      <c r="AD747" s="28" t="e">
        <f>INDEX(※編集不可※選択項目!$P$3:$P$51,MATCH(入力例!G747&amp;入力例!H747&amp;入力例!I747,※編集不可※選択項目!$Q$3:$Q$51,0))</f>
        <v>#N/A</v>
      </c>
      <c r="AE747" s="28" t="str">
        <f>IF(I747&lt;&gt;"該当なし","",
IF(G747&amp;H747=※編集不可※選択項目!$J$3,VLOOKUP(入力例!U747,※編集不可※選択項目!$N$2:$P$13,3,TRUE),
IF(G747&amp;H747=※編集不可※選択項目!$J$15,VLOOKUP(入力例!U747,※編集不可※選択項目!$N$14:$P$25,3,TRUE),
IF(G747&amp;H747=※編集不可※選択項目!$J$27,VLOOKUP(入力例!U747,※編集不可※選択項目!$N$26:$P$41,3,TRUE),
IF(G747&amp;H747=※編集不可※選択項目!$J$43,VLOOKUP(入力例!U747,※編集不可※選択項目!$N$42:$P$46,3,TRUE),
IF(G747&amp;H747=※編集不可※選択項目!$J$48,VLOOKUP(入力例!U747,※編集不可※選択項目!$N$48:$P$51,3,TRUE),""))))))</f>
        <v/>
      </c>
      <c r="AF747" s="29" t="e">
        <f>VLOOKUP(Y747&amp;G747&amp;H747,※編集不可※選択項目!U:V,2,FALSE)</f>
        <v>#N/A</v>
      </c>
      <c r="AG747" s="28" t="str">
        <f t="shared" si="162"/>
        <v/>
      </c>
      <c r="AH747" s="29" t="str">
        <f t="shared" si="155"/>
        <v/>
      </c>
      <c r="AI747" s="197"/>
      <c r="AJ747" s="197"/>
      <c r="AK747" s="198"/>
      <c r="AL747" s="152">
        <f t="shared" si="163"/>
        <v>0</v>
      </c>
      <c r="AM747" s="152">
        <f t="shared" si="164"/>
        <v>0</v>
      </c>
      <c r="AN747" s="152">
        <f t="shared" si="157"/>
        <v>0</v>
      </c>
      <c r="AO747" s="152" t="str">
        <f t="shared" si="165"/>
        <v/>
      </c>
      <c r="AP747" s="209">
        <f t="shared" si="166"/>
        <v>0</v>
      </c>
      <c r="AQ747" s="209">
        <f t="shared" si="167"/>
        <v>0</v>
      </c>
    </row>
    <row r="748" spans="1:43" s="29" customFormat="1" ht="25" customHeight="1">
      <c r="A748" s="201">
        <f t="shared" si="158"/>
        <v>737</v>
      </c>
      <c r="B748" s="49" t="str">
        <f t="shared" si="156"/>
        <v/>
      </c>
      <c r="C748" s="201"/>
      <c r="D748" s="45" t="str">
        <f t="shared" si="159"/>
        <v/>
      </c>
      <c r="E748" s="45" t="str">
        <f t="shared" si="160"/>
        <v/>
      </c>
      <c r="F748" s="195"/>
      <c r="G748" s="202"/>
      <c r="H748" s="195"/>
      <c r="I748" s="45" t="str">
        <f>IF(OR(G748="",H748="",U748=""),"",IFERROR(VLOOKUP(G748&amp;H748&amp;U748,※編集不可※選択項目!$K$3:$P$51,5,FALSE),"該当なし"))</f>
        <v/>
      </c>
      <c r="J748" s="203"/>
      <c r="K748" s="195"/>
      <c r="L748" s="45" t="str">
        <f t="shared" si="168"/>
        <v/>
      </c>
      <c r="M748" s="195"/>
      <c r="N748" s="195"/>
      <c r="O748" s="45"/>
      <c r="P748" s="45"/>
      <c r="Q748" s="45"/>
      <c r="R748" s="45"/>
      <c r="S748" s="46" t="str">
        <f t="shared" si="161"/>
        <v/>
      </c>
      <c r="T748" s="204"/>
      <c r="U748" s="205"/>
      <c r="V748" s="206"/>
      <c r="W748" s="205"/>
      <c r="X748" s="206"/>
      <c r="Y748" s="195"/>
      <c r="Z748" s="207"/>
      <c r="AA748" s="203"/>
      <c r="AB748" s="208"/>
      <c r="AC748" s="70"/>
      <c r="AD748" s="28" t="e">
        <f>INDEX(※編集不可※選択項目!$P$3:$P$51,MATCH(入力例!G748&amp;入力例!H748&amp;入力例!I748,※編集不可※選択項目!$Q$3:$Q$51,0))</f>
        <v>#N/A</v>
      </c>
      <c r="AE748" s="28" t="str">
        <f>IF(I748&lt;&gt;"該当なし","",
IF(G748&amp;H748=※編集不可※選択項目!$J$3,VLOOKUP(入力例!U748,※編集不可※選択項目!$N$2:$P$13,3,TRUE),
IF(G748&amp;H748=※編集不可※選択項目!$J$15,VLOOKUP(入力例!U748,※編集不可※選択項目!$N$14:$P$25,3,TRUE),
IF(G748&amp;H748=※編集不可※選択項目!$J$27,VLOOKUP(入力例!U748,※編集不可※選択項目!$N$26:$P$41,3,TRUE),
IF(G748&amp;H748=※編集不可※選択項目!$J$43,VLOOKUP(入力例!U748,※編集不可※選択項目!$N$42:$P$46,3,TRUE),
IF(G748&amp;H748=※編集不可※選択項目!$J$48,VLOOKUP(入力例!U748,※編集不可※選択項目!$N$48:$P$51,3,TRUE),""))))))</f>
        <v/>
      </c>
      <c r="AF748" s="29" t="e">
        <f>VLOOKUP(Y748&amp;G748&amp;H748,※編集不可※選択項目!U:V,2,FALSE)</f>
        <v>#N/A</v>
      </c>
      <c r="AG748" s="28" t="str">
        <f t="shared" si="162"/>
        <v/>
      </c>
      <c r="AH748" s="29" t="str">
        <f t="shared" si="155"/>
        <v/>
      </c>
      <c r="AI748" s="197"/>
      <c r="AJ748" s="197"/>
      <c r="AK748" s="198"/>
      <c r="AL748" s="152">
        <f t="shared" si="163"/>
        <v>0</v>
      </c>
      <c r="AM748" s="152">
        <f t="shared" si="164"/>
        <v>0</v>
      </c>
      <c r="AN748" s="152">
        <f t="shared" si="157"/>
        <v>0</v>
      </c>
      <c r="AO748" s="152" t="str">
        <f t="shared" si="165"/>
        <v/>
      </c>
      <c r="AP748" s="209">
        <f t="shared" si="166"/>
        <v>0</v>
      </c>
      <c r="AQ748" s="209">
        <f t="shared" si="167"/>
        <v>0</v>
      </c>
    </row>
    <row r="749" spans="1:43" s="29" customFormat="1" ht="25" customHeight="1">
      <c r="A749" s="201">
        <f t="shared" si="158"/>
        <v>738</v>
      </c>
      <c r="B749" s="49" t="str">
        <f t="shared" si="156"/>
        <v/>
      </c>
      <c r="C749" s="201"/>
      <c r="D749" s="45" t="str">
        <f t="shared" si="159"/>
        <v/>
      </c>
      <c r="E749" s="45" t="str">
        <f t="shared" si="160"/>
        <v/>
      </c>
      <c r="F749" s="195"/>
      <c r="G749" s="202"/>
      <c r="H749" s="195"/>
      <c r="I749" s="45" t="str">
        <f>IF(OR(G749="",H749="",U749=""),"",IFERROR(VLOOKUP(G749&amp;H749&amp;U749,※編集不可※選択項目!$K$3:$P$51,5,FALSE),"該当なし"))</f>
        <v/>
      </c>
      <c r="J749" s="203"/>
      <c r="K749" s="195"/>
      <c r="L749" s="45" t="str">
        <f t="shared" si="168"/>
        <v/>
      </c>
      <c r="M749" s="195"/>
      <c r="N749" s="195"/>
      <c r="O749" s="45"/>
      <c r="P749" s="45"/>
      <c r="Q749" s="45"/>
      <c r="R749" s="45"/>
      <c r="S749" s="46" t="str">
        <f t="shared" si="161"/>
        <v/>
      </c>
      <c r="T749" s="204"/>
      <c r="U749" s="205"/>
      <c r="V749" s="206"/>
      <c r="W749" s="205"/>
      <c r="X749" s="206"/>
      <c r="Y749" s="195"/>
      <c r="Z749" s="207"/>
      <c r="AA749" s="203"/>
      <c r="AB749" s="208"/>
      <c r="AC749" s="70"/>
      <c r="AD749" s="28" t="e">
        <f>INDEX(※編集不可※選択項目!$P$3:$P$51,MATCH(入力例!G749&amp;入力例!H749&amp;入力例!I749,※編集不可※選択項目!$Q$3:$Q$51,0))</f>
        <v>#N/A</v>
      </c>
      <c r="AE749" s="28" t="str">
        <f>IF(I749&lt;&gt;"該当なし","",
IF(G749&amp;H749=※編集不可※選択項目!$J$3,VLOOKUP(入力例!U749,※編集不可※選択項目!$N$2:$P$13,3,TRUE),
IF(G749&amp;H749=※編集不可※選択項目!$J$15,VLOOKUP(入力例!U749,※編集不可※選択項目!$N$14:$P$25,3,TRUE),
IF(G749&amp;H749=※編集不可※選択項目!$J$27,VLOOKUP(入力例!U749,※編集不可※選択項目!$N$26:$P$41,3,TRUE),
IF(G749&amp;H749=※編集不可※選択項目!$J$43,VLOOKUP(入力例!U749,※編集不可※選択項目!$N$42:$P$46,3,TRUE),
IF(G749&amp;H749=※編集不可※選択項目!$J$48,VLOOKUP(入力例!U749,※編集不可※選択項目!$N$48:$P$51,3,TRUE),""))))))</f>
        <v/>
      </c>
      <c r="AF749" s="29" t="e">
        <f>VLOOKUP(Y749&amp;G749&amp;H749,※編集不可※選択項目!U:V,2,FALSE)</f>
        <v>#N/A</v>
      </c>
      <c r="AG749" s="28" t="str">
        <f t="shared" si="162"/>
        <v/>
      </c>
      <c r="AH749" s="29" t="str">
        <f t="shared" si="155"/>
        <v/>
      </c>
      <c r="AI749" s="197"/>
      <c r="AJ749" s="197"/>
      <c r="AK749" s="198"/>
      <c r="AL749" s="152">
        <f t="shared" si="163"/>
        <v>0</v>
      </c>
      <c r="AM749" s="152">
        <f t="shared" si="164"/>
        <v>0</v>
      </c>
      <c r="AN749" s="152">
        <f t="shared" si="157"/>
        <v>0</v>
      </c>
      <c r="AO749" s="152" t="str">
        <f t="shared" si="165"/>
        <v/>
      </c>
      <c r="AP749" s="209">
        <f t="shared" si="166"/>
        <v>0</v>
      </c>
      <c r="AQ749" s="209">
        <f t="shared" si="167"/>
        <v>0</v>
      </c>
    </row>
    <row r="750" spans="1:43" s="29" customFormat="1" ht="25" customHeight="1">
      <c r="A750" s="201">
        <f t="shared" si="158"/>
        <v>739</v>
      </c>
      <c r="B750" s="49" t="str">
        <f t="shared" si="156"/>
        <v/>
      </c>
      <c r="C750" s="201"/>
      <c r="D750" s="45" t="str">
        <f t="shared" si="159"/>
        <v/>
      </c>
      <c r="E750" s="45" t="str">
        <f t="shared" si="160"/>
        <v/>
      </c>
      <c r="F750" s="195"/>
      <c r="G750" s="202"/>
      <c r="H750" s="195"/>
      <c r="I750" s="45" t="str">
        <f>IF(OR(G750="",H750="",U750=""),"",IFERROR(VLOOKUP(G750&amp;H750&amp;U750,※編集不可※選択項目!$K$3:$P$51,5,FALSE),"該当なし"))</f>
        <v/>
      </c>
      <c r="J750" s="203"/>
      <c r="K750" s="195"/>
      <c r="L750" s="45" t="str">
        <f t="shared" si="168"/>
        <v/>
      </c>
      <c r="M750" s="195"/>
      <c r="N750" s="195"/>
      <c r="O750" s="45"/>
      <c r="P750" s="45"/>
      <c r="Q750" s="45"/>
      <c r="R750" s="45"/>
      <c r="S750" s="46" t="str">
        <f t="shared" si="161"/>
        <v/>
      </c>
      <c r="T750" s="204"/>
      <c r="U750" s="205"/>
      <c r="V750" s="206"/>
      <c r="W750" s="205"/>
      <c r="X750" s="206"/>
      <c r="Y750" s="195"/>
      <c r="Z750" s="207"/>
      <c r="AA750" s="203"/>
      <c r="AB750" s="208"/>
      <c r="AC750" s="70"/>
      <c r="AD750" s="28" t="e">
        <f>INDEX(※編集不可※選択項目!$P$3:$P$51,MATCH(入力例!G750&amp;入力例!H750&amp;入力例!I750,※編集不可※選択項目!$Q$3:$Q$51,0))</f>
        <v>#N/A</v>
      </c>
      <c r="AE750" s="28" t="str">
        <f>IF(I750&lt;&gt;"該当なし","",
IF(G750&amp;H750=※編集不可※選択項目!$J$3,VLOOKUP(入力例!U750,※編集不可※選択項目!$N$2:$P$13,3,TRUE),
IF(G750&amp;H750=※編集不可※選択項目!$J$15,VLOOKUP(入力例!U750,※編集不可※選択項目!$N$14:$P$25,3,TRUE),
IF(G750&amp;H750=※編集不可※選択項目!$J$27,VLOOKUP(入力例!U750,※編集不可※選択項目!$N$26:$P$41,3,TRUE),
IF(G750&amp;H750=※編集不可※選択項目!$J$43,VLOOKUP(入力例!U750,※編集不可※選択項目!$N$42:$P$46,3,TRUE),
IF(G750&amp;H750=※編集不可※選択項目!$J$48,VLOOKUP(入力例!U750,※編集不可※選択項目!$N$48:$P$51,3,TRUE),""))))))</f>
        <v/>
      </c>
      <c r="AF750" s="29" t="e">
        <f>VLOOKUP(Y750&amp;G750&amp;H750,※編集不可※選択項目!U:V,2,FALSE)</f>
        <v>#N/A</v>
      </c>
      <c r="AG750" s="28" t="str">
        <f t="shared" si="162"/>
        <v/>
      </c>
      <c r="AH750" s="29" t="str">
        <f t="shared" si="155"/>
        <v/>
      </c>
      <c r="AI750" s="197"/>
      <c r="AJ750" s="197"/>
      <c r="AK750" s="198"/>
      <c r="AL750" s="152">
        <f t="shared" si="163"/>
        <v>0</v>
      </c>
      <c r="AM750" s="152">
        <f t="shared" si="164"/>
        <v>0</v>
      </c>
      <c r="AN750" s="152">
        <f t="shared" si="157"/>
        <v>0</v>
      </c>
      <c r="AO750" s="152" t="str">
        <f t="shared" si="165"/>
        <v/>
      </c>
      <c r="AP750" s="209">
        <f t="shared" si="166"/>
        <v>0</v>
      </c>
      <c r="AQ750" s="209">
        <f t="shared" si="167"/>
        <v>0</v>
      </c>
    </row>
    <row r="751" spans="1:43" s="29" customFormat="1" ht="25" customHeight="1">
      <c r="A751" s="201">
        <f t="shared" si="158"/>
        <v>740</v>
      </c>
      <c r="B751" s="49" t="str">
        <f t="shared" si="156"/>
        <v/>
      </c>
      <c r="C751" s="201"/>
      <c r="D751" s="45" t="str">
        <f t="shared" si="159"/>
        <v/>
      </c>
      <c r="E751" s="45" t="str">
        <f t="shared" si="160"/>
        <v/>
      </c>
      <c r="F751" s="195"/>
      <c r="G751" s="202"/>
      <c r="H751" s="195"/>
      <c r="I751" s="45" t="str">
        <f>IF(OR(G751="",H751="",U751=""),"",IFERROR(VLOOKUP(G751&amp;H751&amp;U751,※編集不可※選択項目!$K$3:$P$51,5,FALSE),"該当なし"))</f>
        <v/>
      </c>
      <c r="J751" s="203"/>
      <c r="K751" s="195"/>
      <c r="L751" s="45" t="str">
        <f t="shared" si="168"/>
        <v/>
      </c>
      <c r="M751" s="195"/>
      <c r="N751" s="195"/>
      <c r="O751" s="45"/>
      <c r="P751" s="45"/>
      <c r="Q751" s="45"/>
      <c r="R751" s="45"/>
      <c r="S751" s="46" t="str">
        <f t="shared" si="161"/>
        <v/>
      </c>
      <c r="T751" s="204"/>
      <c r="U751" s="205"/>
      <c r="V751" s="206"/>
      <c r="W751" s="205"/>
      <c r="X751" s="206"/>
      <c r="Y751" s="195"/>
      <c r="Z751" s="207"/>
      <c r="AA751" s="203"/>
      <c r="AB751" s="208"/>
      <c r="AC751" s="70"/>
      <c r="AD751" s="28" t="e">
        <f>INDEX(※編集不可※選択項目!$P$3:$P$51,MATCH(入力例!G751&amp;入力例!H751&amp;入力例!I751,※編集不可※選択項目!$Q$3:$Q$51,0))</f>
        <v>#N/A</v>
      </c>
      <c r="AE751" s="28" t="str">
        <f>IF(I751&lt;&gt;"該当なし","",
IF(G751&amp;H751=※編集不可※選択項目!$J$3,VLOOKUP(入力例!U751,※編集不可※選択項目!$N$2:$P$13,3,TRUE),
IF(G751&amp;H751=※編集不可※選択項目!$J$15,VLOOKUP(入力例!U751,※編集不可※選択項目!$N$14:$P$25,3,TRUE),
IF(G751&amp;H751=※編集不可※選択項目!$J$27,VLOOKUP(入力例!U751,※編集不可※選択項目!$N$26:$P$41,3,TRUE),
IF(G751&amp;H751=※編集不可※選択項目!$J$43,VLOOKUP(入力例!U751,※編集不可※選択項目!$N$42:$P$46,3,TRUE),
IF(G751&amp;H751=※編集不可※選択項目!$J$48,VLOOKUP(入力例!U751,※編集不可※選択項目!$N$48:$P$51,3,TRUE),""))))))</f>
        <v/>
      </c>
      <c r="AF751" s="29" t="e">
        <f>VLOOKUP(Y751&amp;G751&amp;H751,※編集不可※選択項目!U:V,2,FALSE)</f>
        <v>#N/A</v>
      </c>
      <c r="AG751" s="28" t="str">
        <f t="shared" si="162"/>
        <v/>
      </c>
      <c r="AH751" s="29" t="str">
        <f t="shared" si="155"/>
        <v/>
      </c>
      <c r="AI751" s="197"/>
      <c r="AJ751" s="197"/>
      <c r="AK751" s="198"/>
      <c r="AL751" s="152">
        <f t="shared" si="163"/>
        <v>0</v>
      </c>
      <c r="AM751" s="152">
        <f t="shared" si="164"/>
        <v>0</v>
      </c>
      <c r="AN751" s="152">
        <f t="shared" si="157"/>
        <v>0</v>
      </c>
      <c r="AO751" s="152" t="str">
        <f t="shared" si="165"/>
        <v/>
      </c>
      <c r="AP751" s="209">
        <f t="shared" si="166"/>
        <v>0</v>
      </c>
      <c r="AQ751" s="209">
        <f t="shared" si="167"/>
        <v>0</v>
      </c>
    </row>
    <row r="752" spans="1:43" s="29" customFormat="1" ht="25" customHeight="1">
      <c r="A752" s="201">
        <f t="shared" si="158"/>
        <v>741</v>
      </c>
      <c r="B752" s="49" t="str">
        <f t="shared" si="156"/>
        <v/>
      </c>
      <c r="C752" s="201"/>
      <c r="D752" s="45" t="str">
        <f t="shared" si="159"/>
        <v/>
      </c>
      <c r="E752" s="45" t="str">
        <f t="shared" si="160"/>
        <v/>
      </c>
      <c r="F752" s="195"/>
      <c r="G752" s="202"/>
      <c r="H752" s="195"/>
      <c r="I752" s="45" t="str">
        <f>IF(OR(G752="",H752="",U752=""),"",IFERROR(VLOOKUP(G752&amp;H752&amp;U752,※編集不可※選択項目!$K$3:$P$51,5,FALSE),"該当なし"))</f>
        <v/>
      </c>
      <c r="J752" s="203"/>
      <c r="K752" s="195"/>
      <c r="L752" s="45" t="str">
        <f t="shared" si="168"/>
        <v/>
      </c>
      <c r="M752" s="195"/>
      <c r="N752" s="195"/>
      <c r="O752" s="45"/>
      <c r="P752" s="45"/>
      <c r="Q752" s="45"/>
      <c r="R752" s="45"/>
      <c r="S752" s="46" t="str">
        <f t="shared" si="161"/>
        <v/>
      </c>
      <c r="T752" s="204"/>
      <c r="U752" s="205"/>
      <c r="V752" s="206"/>
      <c r="W752" s="205"/>
      <c r="X752" s="206"/>
      <c r="Y752" s="195"/>
      <c r="Z752" s="207"/>
      <c r="AA752" s="203"/>
      <c r="AB752" s="208"/>
      <c r="AC752" s="70"/>
      <c r="AD752" s="28" t="e">
        <f>INDEX(※編集不可※選択項目!$P$3:$P$51,MATCH(入力例!G752&amp;入力例!H752&amp;入力例!I752,※編集不可※選択項目!$Q$3:$Q$51,0))</f>
        <v>#N/A</v>
      </c>
      <c r="AE752" s="28" t="str">
        <f>IF(I752&lt;&gt;"該当なし","",
IF(G752&amp;H752=※編集不可※選択項目!$J$3,VLOOKUP(入力例!U752,※編集不可※選択項目!$N$2:$P$13,3,TRUE),
IF(G752&amp;H752=※編集不可※選択項目!$J$15,VLOOKUP(入力例!U752,※編集不可※選択項目!$N$14:$P$25,3,TRUE),
IF(G752&amp;H752=※編集不可※選択項目!$J$27,VLOOKUP(入力例!U752,※編集不可※選択項目!$N$26:$P$41,3,TRUE),
IF(G752&amp;H752=※編集不可※選択項目!$J$43,VLOOKUP(入力例!U752,※編集不可※選択項目!$N$42:$P$46,3,TRUE),
IF(G752&amp;H752=※編集不可※選択項目!$J$48,VLOOKUP(入力例!U752,※編集不可※選択項目!$N$48:$P$51,3,TRUE),""))))))</f>
        <v/>
      </c>
      <c r="AF752" s="29" t="e">
        <f>VLOOKUP(Y752&amp;G752&amp;H752,※編集不可※選択項目!U:V,2,FALSE)</f>
        <v>#N/A</v>
      </c>
      <c r="AG752" s="28" t="str">
        <f t="shared" si="162"/>
        <v/>
      </c>
      <c r="AH752" s="29" t="str">
        <f t="shared" si="155"/>
        <v/>
      </c>
      <c r="AI752" s="197"/>
      <c r="AJ752" s="197"/>
      <c r="AK752" s="198"/>
      <c r="AL752" s="152">
        <f t="shared" si="163"/>
        <v>0</v>
      </c>
      <c r="AM752" s="152">
        <f t="shared" si="164"/>
        <v>0</v>
      </c>
      <c r="AN752" s="152">
        <f t="shared" si="157"/>
        <v>0</v>
      </c>
      <c r="AO752" s="152" t="str">
        <f t="shared" si="165"/>
        <v/>
      </c>
      <c r="AP752" s="209">
        <f t="shared" si="166"/>
        <v>0</v>
      </c>
      <c r="AQ752" s="209">
        <f t="shared" si="167"/>
        <v>0</v>
      </c>
    </row>
    <row r="753" spans="1:43" s="29" customFormat="1" ht="25" customHeight="1">
      <c r="A753" s="201">
        <f t="shared" si="158"/>
        <v>742</v>
      </c>
      <c r="B753" s="49" t="str">
        <f t="shared" si="156"/>
        <v/>
      </c>
      <c r="C753" s="201"/>
      <c r="D753" s="45" t="str">
        <f t="shared" si="159"/>
        <v/>
      </c>
      <c r="E753" s="45" t="str">
        <f t="shared" si="160"/>
        <v/>
      </c>
      <c r="F753" s="195"/>
      <c r="G753" s="202"/>
      <c r="H753" s="195"/>
      <c r="I753" s="45" t="str">
        <f>IF(OR(G753="",H753="",U753=""),"",IFERROR(VLOOKUP(G753&amp;H753&amp;U753,※編集不可※選択項目!$K$3:$P$51,5,FALSE),"該当なし"))</f>
        <v/>
      </c>
      <c r="J753" s="203"/>
      <c r="K753" s="195"/>
      <c r="L753" s="45" t="str">
        <f t="shared" si="168"/>
        <v/>
      </c>
      <c r="M753" s="195"/>
      <c r="N753" s="195"/>
      <c r="O753" s="45"/>
      <c r="P753" s="45"/>
      <c r="Q753" s="45"/>
      <c r="R753" s="45"/>
      <c r="S753" s="46" t="str">
        <f t="shared" si="161"/>
        <v/>
      </c>
      <c r="T753" s="204"/>
      <c r="U753" s="205"/>
      <c r="V753" s="206"/>
      <c r="W753" s="205"/>
      <c r="X753" s="206"/>
      <c r="Y753" s="195"/>
      <c r="Z753" s="207"/>
      <c r="AA753" s="203"/>
      <c r="AB753" s="208"/>
      <c r="AC753" s="70"/>
      <c r="AD753" s="28" t="e">
        <f>INDEX(※編集不可※選択項目!$P$3:$P$51,MATCH(入力例!G753&amp;入力例!H753&amp;入力例!I753,※編集不可※選択項目!$Q$3:$Q$51,0))</f>
        <v>#N/A</v>
      </c>
      <c r="AE753" s="28" t="str">
        <f>IF(I753&lt;&gt;"該当なし","",
IF(G753&amp;H753=※編集不可※選択項目!$J$3,VLOOKUP(入力例!U753,※編集不可※選択項目!$N$2:$P$13,3,TRUE),
IF(G753&amp;H753=※編集不可※選択項目!$J$15,VLOOKUP(入力例!U753,※編集不可※選択項目!$N$14:$P$25,3,TRUE),
IF(G753&amp;H753=※編集不可※選択項目!$J$27,VLOOKUP(入力例!U753,※編集不可※選択項目!$N$26:$P$41,3,TRUE),
IF(G753&amp;H753=※編集不可※選択項目!$J$43,VLOOKUP(入力例!U753,※編集不可※選択項目!$N$42:$P$46,3,TRUE),
IF(G753&amp;H753=※編集不可※選択項目!$J$48,VLOOKUP(入力例!U753,※編集不可※選択項目!$N$48:$P$51,3,TRUE),""))))))</f>
        <v/>
      </c>
      <c r="AF753" s="29" t="e">
        <f>VLOOKUP(Y753&amp;G753&amp;H753,※編集不可※選択項目!U:V,2,FALSE)</f>
        <v>#N/A</v>
      </c>
      <c r="AG753" s="28" t="str">
        <f t="shared" si="162"/>
        <v/>
      </c>
      <c r="AH753" s="29" t="str">
        <f t="shared" si="155"/>
        <v/>
      </c>
      <c r="AI753" s="197"/>
      <c r="AJ753" s="197"/>
      <c r="AK753" s="198"/>
      <c r="AL753" s="152">
        <f t="shared" si="163"/>
        <v>0</v>
      </c>
      <c r="AM753" s="152">
        <f t="shared" si="164"/>
        <v>0</v>
      </c>
      <c r="AN753" s="152">
        <f t="shared" si="157"/>
        <v>0</v>
      </c>
      <c r="AO753" s="152" t="str">
        <f t="shared" si="165"/>
        <v/>
      </c>
      <c r="AP753" s="209">
        <f t="shared" si="166"/>
        <v>0</v>
      </c>
      <c r="AQ753" s="209">
        <f t="shared" si="167"/>
        <v>0</v>
      </c>
    </row>
    <row r="754" spans="1:43" s="29" customFormat="1" ht="25" customHeight="1">
      <c r="A754" s="201">
        <f t="shared" si="158"/>
        <v>743</v>
      </c>
      <c r="B754" s="49" t="str">
        <f t="shared" si="156"/>
        <v/>
      </c>
      <c r="C754" s="201"/>
      <c r="D754" s="45" t="str">
        <f t="shared" si="159"/>
        <v/>
      </c>
      <c r="E754" s="45" t="str">
        <f t="shared" si="160"/>
        <v/>
      </c>
      <c r="F754" s="195"/>
      <c r="G754" s="202"/>
      <c r="H754" s="195"/>
      <c r="I754" s="45" t="str">
        <f>IF(OR(G754="",H754="",U754=""),"",IFERROR(VLOOKUP(G754&amp;H754&amp;U754,※編集不可※選択項目!$K$3:$P$51,5,FALSE),"該当なし"))</f>
        <v/>
      </c>
      <c r="J754" s="203"/>
      <c r="K754" s="195"/>
      <c r="L754" s="45" t="str">
        <f t="shared" si="168"/>
        <v/>
      </c>
      <c r="M754" s="195"/>
      <c r="N754" s="195"/>
      <c r="O754" s="45"/>
      <c r="P754" s="45"/>
      <c r="Q754" s="45"/>
      <c r="R754" s="45"/>
      <c r="S754" s="46" t="str">
        <f t="shared" si="161"/>
        <v/>
      </c>
      <c r="T754" s="204"/>
      <c r="U754" s="205"/>
      <c r="V754" s="206"/>
      <c r="W754" s="205"/>
      <c r="X754" s="206"/>
      <c r="Y754" s="195"/>
      <c r="Z754" s="207"/>
      <c r="AA754" s="203"/>
      <c r="AB754" s="208"/>
      <c r="AC754" s="70"/>
      <c r="AD754" s="28" t="e">
        <f>INDEX(※編集不可※選択項目!$P$3:$P$51,MATCH(入力例!G754&amp;入力例!H754&amp;入力例!I754,※編集不可※選択項目!$Q$3:$Q$51,0))</f>
        <v>#N/A</v>
      </c>
      <c r="AE754" s="28" t="str">
        <f>IF(I754&lt;&gt;"該当なし","",
IF(G754&amp;H754=※編集不可※選択項目!$J$3,VLOOKUP(入力例!U754,※編集不可※選択項目!$N$2:$P$13,3,TRUE),
IF(G754&amp;H754=※編集不可※選択項目!$J$15,VLOOKUP(入力例!U754,※編集不可※選択項目!$N$14:$P$25,3,TRUE),
IF(G754&amp;H754=※編集不可※選択項目!$J$27,VLOOKUP(入力例!U754,※編集不可※選択項目!$N$26:$P$41,3,TRUE),
IF(G754&amp;H754=※編集不可※選択項目!$J$43,VLOOKUP(入力例!U754,※編集不可※選択項目!$N$42:$P$46,3,TRUE),
IF(G754&amp;H754=※編集不可※選択項目!$J$48,VLOOKUP(入力例!U754,※編集不可※選択項目!$N$48:$P$51,3,TRUE),""))))))</f>
        <v/>
      </c>
      <c r="AF754" s="29" t="e">
        <f>VLOOKUP(Y754&amp;G754&amp;H754,※編集不可※選択項目!U:V,2,FALSE)</f>
        <v>#N/A</v>
      </c>
      <c r="AG754" s="28" t="str">
        <f t="shared" si="162"/>
        <v/>
      </c>
      <c r="AH754" s="29" t="str">
        <f t="shared" si="155"/>
        <v/>
      </c>
      <c r="AI754" s="197"/>
      <c r="AJ754" s="197"/>
      <c r="AK754" s="198"/>
      <c r="AL754" s="152">
        <f t="shared" si="163"/>
        <v>0</v>
      </c>
      <c r="AM754" s="152">
        <f t="shared" si="164"/>
        <v>0</v>
      </c>
      <c r="AN754" s="152">
        <f t="shared" si="157"/>
        <v>0</v>
      </c>
      <c r="AO754" s="152" t="str">
        <f t="shared" si="165"/>
        <v/>
      </c>
      <c r="AP754" s="209">
        <f t="shared" si="166"/>
        <v>0</v>
      </c>
      <c r="AQ754" s="209">
        <f t="shared" si="167"/>
        <v>0</v>
      </c>
    </row>
    <row r="755" spans="1:43" s="29" customFormat="1" ht="25" customHeight="1">
      <c r="A755" s="201">
        <f t="shared" si="158"/>
        <v>744</v>
      </c>
      <c r="B755" s="49" t="str">
        <f t="shared" si="156"/>
        <v/>
      </c>
      <c r="C755" s="201"/>
      <c r="D755" s="45" t="str">
        <f t="shared" si="159"/>
        <v/>
      </c>
      <c r="E755" s="45" t="str">
        <f t="shared" si="160"/>
        <v/>
      </c>
      <c r="F755" s="195"/>
      <c r="G755" s="202"/>
      <c r="H755" s="195"/>
      <c r="I755" s="45" t="str">
        <f>IF(OR(G755="",H755="",U755=""),"",IFERROR(VLOOKUP(G755&amp;H755&amp;U755,※編集不可※選択項目!$K$3:$P$51,5,FALSE),"該当なし"))</f>
        <v/>
      </c>
      <c r="J755" s="203"/>
      <c r="K755" s="195"/>
      <c r="L755" s="45" t="str">
        <f t="shared" si="168"/>
        <v/>
      </c>
      <c r="M755" s="195"/>
      <c r="N755" s="195"/>
      <c r="O755" s="45"/>
      <c r="P755" s="45"/>
      <c r="Q755" s="45"/>
      <c r="R755" s="45"/>
      <c r="S755" s="46" t="str">
        <f t="shared" si="161"/>
        <v/>
      </c>
      <c r="T755" s="204"/>
      <c r="U755" s="205"/>
      <c r="V755" s="206"/>
      <c r="W755" s="205"/>
      <c r="X755" s="206"/>
      <c r="Y755" s="195"/>
      <c r="Z755" s="207"/>
      <c r="AA755" s="203"/>
      <c r="AB755" s="208"/>
      <c r="AC755" s="70"/>
      <c r="AD755" s="28" t="e">
        <f>INDEX(※編集不可※選択項目!$P$3:$P$51,MATCH(入力例!G755&amp;入力例!H755&amp;入力例!I755,※編集不可※選択項目!$Q$3:$Q$51,0))</f>
        <v>#N/A</v>
      </c>
      <c r="AE755" s="28" t="str">
        <f>IF(I755&lt;&gt;"該当なし","",
IF(G755&amp;H755=※編集不可※選択項目!$J$3,VLOOKUP(入力例!U755,※編集不可※選択項目!$N$2:$P$13,3,TRUE),
IF(G755&amp;H755=※編集不可※選択項目!$J$15,VLOOKUP(入力例!U755,※編集不可※選択項目!$N$14:$P$25,3,TRUE),
IF(G755&amp;H755=※編集不可※選択項目!$J$27,VLOOKUP(入力例!U755,※編集不可※選択項目!$N$26:$P$41,3,TRUE),
IF(G755&amp;H755=※編集不可※選択項目!$J$43,VLOOKUP(入力例!U755,※編集不可※選択項目!$N$42:$P$46,3,TRUE),
IF(G755&amp;H755=※編集不可※選択項目!$J$48,VLOOKUP(入力例!U755,※編集不可※選択項目!$N$48:$P$51,3,TRUE),""))))))</f>
        <v/>
      </c>
      <c r="AF755" s="29" t="e">
        <f>VLOOKUP(Y755&amp;G755&amp;H755,※編集不可※選択項目!U:V,2,FALSE)</f>
        <v>#N/A</v>
      </c>
      <c r="AG755" s="28" t="str">
        <f t="shared" si="162"/>
        <v/>
      </c>
      <c r="AH755" s="29" t="str">
        <f t="shared" si="155"/>
        <v/>
      </c>
      <c r="AI755" s="197"/>
      <c r="AJ755" s="197"/>
      <c r="AK755" s="198"/>
      <c r="AL755" s="152">
        <f t="shared" si="163"/>
        <v>0</v>
      </c>
      <c r="AM755" s="152">
        <f t="shared" si="164"/>
        <v>0</v>
      </c>
      <c r="AN755" s="152">
        <f t="shared" si="157"/>
        <v>0</v>
      </c>
      <c r="AO755" s="152" t="str">
        <f t="shared" si="165"/>
        <v/>
      </c>
      <c r="AP755" s="209">
        <f t="shared" si="166"/>
        <v>0</v>
      </c>
      <c r="AQ755" s="209">
        <f t="shared" si="167"/>
        <v>0</v>
      </c>
    </row>
    <row r="756" spans="1:43" s="29" customFormat="1" ht="25" customHeight="1">
      <c r="A756" s="201">
        <f t="shared" si="158"/>
        <v>745</v>
      </c>
      <c r="B756" s="49" t="str">
        <f t="shared" si="156"/>
        <v/>
      </c>
      <c r="C756" s="201"/>
      <c r="D756" s="45" t="str">
        <f t="shared" si="159"/>
        <v/>
      </c>
      <c r="E756" s="45" t="str">
        <f t="shared" si="160"/>
        <v/>
      </c>
      <c r="F756" s="195"/>
      <c r="G756" s="202"/>
      <c r="H756" s="195"/>
      <c r="I756" s="45" t="str">
        <f>IF(OR(G756="",H756="",U756=""),"",IFERROR(VLOOKUP(G756&amp;H756&amp;U756,※編集不可※選択項目!$K$3:$P$51,5,FALSE),"該当なし"))</f>
        <v/>
      </c>
      <c r="J756" s="203"/>
      <c r="K756" s="195"/>
      <c r="L756" s="45" t="str">
        <f t="shared" si="168"/>
        <v/>
      </c>
      <c r="M756" s="195"/>
      <c r="N756" s="195"/>
      <c r="O756" s="45"/>
      <c r="P756" s="45"/>
      <c r="Q756" s="45"/>
      <c r="R756" s="45"/>
      <c r="S756" s="46" t="str">
        <f t="shared" si="161"/>
        <v/>
      </c>
      <c r="T756" s="204"/>
      <c r="U756" s="205"/>
      <c r="V756" s="206"/>
      <c r="W756" s="205"/>
      <c r="X756" s="206"/>
      <c r="Y756" s="195"/>
      <c r="Z756" s="207"/>
      <c r="AA756" s="203"/>
      <c r="AB756" s="208"/>
      <c r="AC756" s="70"/>
      <c r="AD756" s="28" t="e">
        <f>INDEX(※編集不可※選択項目!$P$3:$P$51,MATCH(入力例!G756&amp;入力例!H756&amp;入力例!I756,※編集不可※選択項目!$Q$3:$Q$51,0))</f>
        <v>#N/A</v>
      </c>
      <c r="AE756" s="28" t="str">
        <f>IF(I756&lt;&gt;"該当なし","",
IF(G756&amp;H756=※編集不可※選択項目!$J$3,VLOOKUP(入力例!U756,※編集不可※選択項目!$N$2:$P$13,3,TRUE),
IF(G756&amp;H756=※編集不可※選択項目!$J$15,VLOOKUP(入力例!U756,※編集不可※選択項目!$N$14:$P$25,3,TRUE),
IF(G756&amp;H756=※編集不可※選択項目!$J$27,VLOOKUP(入力例!U756,※編集不可※選択項目!$N$26:$P$41,3,TRUE),
IF(G756&amp;H756=※編集不可※選択項目!$J$43,VLOOKUP(入力例!U756,※編集不可※選択項目!$N$42:$P$46,3,TRUE),
IF(G756&amp;H756=※編集不可※選択項目!$J$48,VLOOKUP(入力例!U756,※編集不可※選択項目!$N$48:$P$51,3,TRUE),""))))))</f>
        <v/>
      </c>
      <c r="AF756" s="29" t="e">
        <f>VLOOKUP(Y756&amp;G756&amp;H756,※編集不可※選択項目!U:V,2,FALSE)</f>
        <v>#N/A</v>
      </c>
      <c r="AG756" s="28" t="str">
        <f t="shared" si="162"/>
        <v/>
      </c>
      <c r="AH756" s="29" t="str">
        <f t="shared" si="155"/>
        <v/>
      </c>
      <c r="AI756" s="197"/>
      <c r="AJ756" s="197"/>
      <c r="AK756" s="198"/>
      <c r="AL756" s="152">
        <f t="shared" si="163"/>
        <v>0</v>
      </c>
      <c r="AM756" s="152">
        <f t="shared" si="164"/>
        <v>0</v>
      </c>
      <c r="AN756" s="152">
        <f t="shared" si="157"/>
        <v>0</v>
      </c>
      <c r="AO756" s="152" t="str">
        <f t="shared" si="165"/>
        <v/>
      </c>
      <c r="AP756" s="209">
        <f t="shared" si="166"/>
        <v>0</v>
      </c>
      <c r="AQ756" s="209">
        <f t="shared" si="167"/>
        <v>0</v>
      </c>
    </row>
    <row r="757" spans="1:43" s="29" customFormat="1" ht="25" customHeight="1">
      <c r="A757" s="201">
        <f t="shared" si="158"/>
        <v>746</v>
      </c>
      <c r="B757" s="49" t="str">
        <f t="shared" si="156"/>
        <v/>
      </c>
      <c r="C757" s="201"/>
      <c r="D757" s="45" t="str">
        <f t="shared" si="159"/>
        <v/>
      </c>
      <c r="E757" s="45" t="str">
        <f t="shared" si="160"/>
        <v/>
      </c>
      <c r="F757" s="195"/>
      <c r="G757" s="202"/>
      <c r="H757" s="195"/>
      <c r="I757" s="45" t="str">
        <f>IF(OR(G757="",H757="",U757=""),"",IFERROR(VLOOKUP(G757&amp;H757&amp;U757,※編集不可※選択項目!$K$3:$P$51,5,FALSE),"該当なし"))</f>
        <v/>
      </c>
      <c r="J757" s="203"/>
      <c r="K757" s="195"/>
      <c r="L757" s="45" t="str">
        <f t="shared" si="168"/>
        <v/>
      </c>
      <c r="M757" s="195"/>
      <c r="N757" s="195"/>
      <c r="O757" s="45"/>
      <c r="P757" s="45"/>
      <c r="Q757" s="45"/>
      <c r="R757" s="45"/>
      <c r="S757" s="46" t="str">
        <f t="shared" si="161"/>
        <v/>
      </c>
      <c r="T757" s="204"/>
      <c r="U757" s="205"/>
      <c r="V757" s="206"/>
      <c r="W757" s="205"/>
      <c r="X757" s="206"/>
      <c r="Y757" s="195"/>
      <c r="Z757" s="207"/>
      <c r="AA757" s="203"/>
      <c r="AB757" s="208"/>
      <c r="AC757" s="70"/>
      <c r="AD757" s="28" t="e">
        <f>INDEX(※編集不可※選択項目!$P$3:$P$51,MATCH(入力例!G757&amp;入力例!H757&amp;入力例!I757,※編集不可※選択項目!$Q$3:$Q$51,0))</f>
        <v>#N/A</v>
      </c>
      <c r="AE757" s="28" t="str">
        <f>IF(I757&lt;&gt;"該当なし","",
IF(G757&amp;H757=※編集不可※選択項目!$J$3,VLOOKUP(入力例!U757,※編集不可※選択項目!$N$2:$P$13,3,TRUE),
IF(G757&amp;H757=※編集不可※選択項目!$J$15,VLOOKUP(入力例!U757,※編集不可※選択項目!$N$14:$P$25,3,TRUE),
IF(G757&amp;H757=※編集不可※選択項目!$J$27,VLOOKUP(入力例!U757,※編集不可※選択項目!$N$26:$P$41,3,TRUE),
IF(G757&amp;H757=※編集不可※選択項目!$J$43,VLOOKUP(入力例!U757,※編集不可※選択項目!$N$42:$P$46,3,TRUE),
IF(G757&amp;H757=※編集不可※選択項目!$J$48,VLOOKUP(入力例!U757,※編集不可※選択項目!$N$48:$P$51,3,TRUE),""))))))</f>
        <v/>
      </c>
      <c r="AF757" s="29" t="e">
        <f>VLOOKUP(Y757&amp;G757&amp;H757,※編集不可※選択項目!U:V,2,FALSE)</f>
        <v>#N/A</v>
      </c>
      <c r="AG757" s="28" t="str">
        <f t="shared" si="162"/>
        <v/>
      </c>
      <c r="AH757" s="29" t="str">
        <f t="shared" si="155"/>
        <v/>
      </c>
      <c r="AI757" s="197"/>
      <c r="AJ757" s="197"/>
      <c r="AK757" s="198"/>
      <c r="AL757" s="152">
        <f t="shared" si="163"/>
        <v>0</v>
      </c>
      <c r="AM757" s="152">
        <f t="shared" si="164"/>
        <v>0</v>
      </c>
      <c r="AN757" s="152">
        <f t="shared" si="157"/>
        <v>0</v>
      </c>
      <c r="AO757" s="152" t="str">
        <f t="shared" si="165"/>
        <v/>
      </c>
      <c r="AP757" s="209">
        <f t="shared" si="166"/>
        <v>0</v>
      </c>
      <c r="AQ757" s="209">
        <f t="shared" si="167"/>
        <v>0</v>
      </c>
    </row>
    <row r="758" spans="1:43" s="29" customFormat="1" ht="25" customHeight="1">
      <c r="A758" s="201">
        <f t="shared" si="158"/>
        <v>747</v>
      </c>
      <c r="B758" s="49" t="str">
        <f t="shared" si="156"/>
        <v/>
      </c>
      <c r="C758" s="201"/>
      <c r="D758" s="45" t="str">
        <f t="shared" si="159"/>
        <v/>
      </c>
      <c r="E758" s="45" t="str">
        <f t="shared" si="160"/>
        <v/>
      </c>
      <c r="F758" s="195"/>
      <c r="G758" s="202"/>
      <c r="H758" s="195"/>
      <c r="I758" s="45" t="str">
        <f>IF(OR(G758="",H758="",U758=""),"",IFERROR(VLOOKUP(G758&amp;H758&amp;U758,※編集不可※選択項目!$K$3:$P$51,5,FALSE),"該当なし"))</f>
        <v/>
      </c>
      <c r="J758" s="203"/>
      <c r="K758" s="195"/>
      <c r="L758" s="45" t="str">
        <f t="shared" si="168"/>
        <v/>
      </c>
      <c r="M758" s="195"/>
      <c r="N758" s="195"/>
      <c r="O758" s="45"/>
      <c r="P758" s="45"/>
      <c r="Q758" s="45"/>
      <c r="R758" s="45"/>
      <c r="S758" s="46" t="str">
        <f t="shared" si="161"/>
        <v/>
      </c>
      <c r="T758" s="204"/>
      <c r="U758" s="205"/>
      <c r="V758" s="206"/>
      <c r="W758" s="205"/>
      <c r="X758" s="206"/>
      <c r="Y758" s="195"/>
      <c r="Z758" s="207"/>
      <c r="AA758" s="203"/>
      <c r="AB758" s="208"/>
      <c r="AC758" s="70"/>
      <c r="AD758" s="28" t="e">
        <f>INDEX(※編集不可※選択項目!$P$3:$P$51,MATCH(入力例!G758&amp;入力例!H758&amp;入力例!I758,※編集不可※選択項目!$Q$3:$Q$51,0))</f>
        <v>#N/A</v>
      </c>
      <c r="AE758" s="28" t="str">
        <f>IF(I758&lt;&gt;"該当なし","",
IF(G758&amp;H758=※編集不可※選択項目!$J$3,VLOOKUP(入力例!U758,※編集不可※選択項目!$N$2:$P$13,3,TRUE),
IF(G758&amp;H758=※編集不可※選択項目!$J$15,VLOOKUP(入力例!U758,※編集不可※選択項目!$N$14:$P$25,3,TRUE),
IF(G758&amp;H758=※編集不可※選択項目!$J$27,VLOOKUP(入力例!U758,※編集不可※選択項目!$N$26:$P$41,3,TRUE),
IF(G758&amp;H758=※編集不可※選択項目!$J$43,VLOOKUP(入力例!U758,※編集不可※選択項目!$N$42:$P$46,3,TRUE),
IF(G758&amp;H758=※編集不可※選択項目!$J$48,VLOOKUP(入力例!U758,※編集不可※選択項目!$N$48:$P$51,3,TRUE),""))))))</f>
        <v/>
      </c>
      <c r="AF758" s="29" t="e">
        <f>VLOOKUP(Y758&amp;G758&amp;H758,※編集不可※選択項目!U:V,2,FALSE)</f>
        <v>#N/A</v>
      </c>
      <c r="AG758" s="28" t="str">
        <f t="shared" si="162"/>
        <v/>
      </c>
      <c r="AH758" s="29" t="str">
        <f t="shared" si="155"/>
        <v/>
      </c>
      <c r="AI758" s="197"/>
      <c r="AJ758" s="197"/>
      <c r="AK758" s="198"/>
      <c r="AL758" s="152">
        <f t="shared" si="163"/>
        <v>0</v>
      </c>
      <c r="AM758" s="152">
        <f t="shared" si="164"/>
        <v>0</v>
      </c>
      <c r="AN758" s="152">
        <f t="shared" si="157"/>
        <v>0</v>
      </c>
      <c r="AO758" s="152" t="str">
        <f t="shared" si="165"/>
        <v/>
      </c>
      <c r="AP758" s="209">
        <f t="shared" si="166"/>
        <v>0</v>
      </c>
      <c r="AQ758" s="209">
        <f t="shared" si="167"/>
        <v>0</v>
      </c>
    </row>
    <row r="759" spans="1:43" s="29" customFormat="1" ht="25" customHeight="1">
      <c r="A759" s="201">
        <f t="shared" si="158"/>
        <v>748</v>
      </c>
      <c r="B759" s="49" t="str">
        <f t="shared" si="156"/>
        <v/>
      </c>
      <c r="C759" s="201"/>
      <c r="D759" s="45" t="str">
        <f t="shared" si="159"/>
        <v/>
      </c>
      <c r="E759" s="45" t="str">
        <f t="shared" si="160"/>
        <v/>
      </c>
      <c r="F759" s="195"/>
      <c r="G759" s="202"/>
      <c r="H759" s="195"/>
      <c r="I759" s="45" t="str">
        <f>IF(OR(G759="",H759="",U759=""),"",IFERROR(VLOOKUP(G759&amp;H759&amp;U759,※編集不可※選択項目!$K$3:$P$51,5,FALSE),"該当なし"))</f>
        <v/>
      </c>
      <c r="J759" s="203"/>
      <c r="K759" s="195"/>
      <c r="L759" s="45" t="str">
        <f t="shared" si="168"/>
        <v/>
      </c>
      <c r="M759" s="195"/>
      <c r="N759" s="195"/>
      <c r="O759" s="45"/>
      <c r="P759" s="45"/>
      <c r="Q759" s="45"/>
      <c r="R759" s="45"/>
      <c r="S759" s="46" t="str">
        <f t="shared" si="161"/>
        <v/>
      </c>
      <c r="T759" s="204"/>
      <c r="U759" s="205"/>
      <c r="V759" s="206"/>
      <c r="W759" s="205"/>
      <c r="X759" s="206"/>
      <c r="Y759" s="195"/>
      <c r="Z759" s="207"/>
      <c r="AA759" s="203"/>
      <c r="AB759" s="208"/>
      <c r="AC759" s="70"/>
      <c r="AD759" s="28" t="e">
        <f>INDEX(※編集不可※選択項目!$P$3:$P$51,MATCH(入力例!G759&amp;入力例!H759&amp;入力例!I759,※編集不可※選択項目!$Q$3:$Q$51,0))</f>
        <v>#N/A</v>
      </c>
      <c r="AE759" s="28" t="str">
        <f>IF(I759&lt;&gt;"該当なし","",
IF(G759&amp;H759=※編集不可※選択項目!$J$3,VLOOKUP(入力例!U759,※編集不可※選択項目!$N$2:$P$13,3,TRUE),
IF(G759&amp;H759=※編集不可※選択項目!$J$15,VLOOKUP(入力例!U759,※編集不可※選択項目!$N$14:$P$25,3,TRUE),
IF(G759&amp;H759=※編集不可※選択項目!$J$27,VLOOKUP(入力例!U759,※編集不可※選択項目!$N$26:$P$41,3,TRUE),
IF(G759&amp;H759=※編集不可※選択項目!$J$43,VLOOKUP(入力例!U759,※編集不可※選択項目!$N$42:$P$46,3,TRUE),
IF(G759&amp;H759=※編集不可※選択項目!$J$48,VLOOKUP(入力例!U759,※編集不可※選択項目!$N$48:$P$51,3,TRUE),""))))))</f>
        <v/>
      </c>
      <c r="AF759" s="29" t="e">
        <f>VLOOKUP(Y759&amp;G759&amp;H759,※編集不可※選択項目!U:V,2,FALSE)</f>
        <v>#N/A</v>
      </c>
      <c r="AG759" s="28" t="str">
        <f t="shared" si="162"/>
        <v/>
      </c>
      <c r="AH759" s="29" t="str">
        <f t="shared" si="155"/>
        <v/>
      </c>
      <c r="AI759" s="197"/>
      <c r="AJ759" s="197"/>
      <c r="AK759" s="198"/>
      <c r="AL759" s="152">
        <f t="shared" si="163"/>
        <v>0</v>
      </c>
      <c r="AM759" s="152">
        <f t="shared" si="164"/>
        <v>0</v>
      </c>
      <c r="AN759" s="152">
        <f t="shared" si="157"/>
        <v>0</v>
      </c>
      <c r="AO759" s="152" t="str">
        <f t="shared" si="165"/>
        <v/>
      </c>
      <c r="AP759" s="209">
        <f t="shared" si="166"/>
        <v>0</v>
      </c>
      <c r="AQ759" s="209">
        <f t="shared" si="167"/>
        <v>0</v>
      </c>
    </row>
    <row r="760" spans="1:43" s="29" customFormat="1" ht="25" customHeight="1">
      <c r="A760" s="201">
        <f t="shared" si="158"/>
        <v>749</v>
      </c>
      <c r="B760" s="49" t="str">
        <f t="shared" si="156"/>
        <v/>
      </c>
      <c r="C760" s="201"/>
      <c r="D760" s="45" t="str">
        <f t="shared" si="159"/>
        <v/>
      </c>
      <c r="E760" s="45" t="str">
        <f t="shared" si="160"/>
        <v/>
      </c>
      <c r="F760" s="195"/>
      <c r="G760" s="202"/>
      <c r="H760" s="195"/>
      <c r="I760" s="45" t="str">
        <f>IF(OR(G760="",H760="",U760=""),"",IFERROR(VLOOKUP(G760&amp;H760&amp;U760,※編集不可※選択項目!$K$3:$P$51,5,FALSE),"該当なし"))</f>
        <v/>
      </c>
      <c r="J760" s="203"/>
      <c r="K760" s="195"/>
      <c r="L760" s="45" t="str">
        <f t="shared" si="168"/>
        <v/>
      </c>
      <c r="M760" s="195"/>
      <c r="N760" s="195"/>
      <c r="O760" s="45"/>
      <c r="P760" s="45"/>
      <c r="Q760" s="45"/>
      <c r="R760" s="45"/>
      <c r="S760" s="46" t="str">
        <f t="shared" si="161"/>
        <v/>
      </c>
      <c r="T760" s="204"/>
      <c r="U760" s="205"/>
      <c r="V760" s="206"/>
      <c r="W760" s="205"/>
      <c r="X760" s="206"/>
      <c r="Y760" s="195"/>
      <c r="Z760" s="207"/>
      <c r="AA760" s="203"/>
      <c r="AB760" s="208"/>
      <c r="AC760" s="70"/>
      <c r="AD760" s="28" t="e">
        <f>INDEX(※編集不可※選択項目!$P$3:$P$51,MATCH(入力例!G760&amp;入力例!H760&amp;入力例!I760,※編集不可※選択項目!$Q$3:$Q$51,0))</f>
        <v>#N/A</v>
      </c>
      <c r="AE760" s="28" t="str">
        <f>IF(I760&lt;&gt;"該当なし","",
IF(G760&amp;H760=※編集不可※選択項目!$J$3,VLOOKUP(入力例!U760,※編集不可※選択項目!$N$2:$P$13,3,TRUE),
IF(G760&amp;H760=※編集不可※選択項目!$J$15,VLOOKUP(入力例!U760,※編集不可※選択項目!$N$14:$P$25,3,TRUE),
IF(G760&amp;H760=※編集不可※選択項目!$J$27,VLOOKUP(入力例!U760,※編集不可※選択項目!$N$26:$P$41,3,TRUE),
IF(G760&amp;H760=※編集不可※選択項目!$J$43,VLOOKUP(入力例!U760,※編集不可※選択項目!$N$42:$P$46,3,TRUE),
IF(G760&amp;H760=※編集不可※選択項目!$J$48,VLOOKUP(入力例!U760,※編集不可※選択項目!$N$48:$P$51,3,TRUE),""))))))</f>
        <v/>
      </c>
      <c r="AF760" s="29" t="e">
        <f>VLOOKUP(Y760&amp;G760&amp;H760,※編集不可※選択項目!U:V,2,FALSE)</f>
        <v>#N/A</v>
      </c>
      <c r="AG760" s="28" t="str">
        <f t="shared" si="162"/>
        <v/>
      </c>
      <c r="AH760" s="29" t="str">
        <f t="shared" si="155"/>
        <v/>
      </c>
      <c r="AI760" s="197"/>
      <c r="AJ760" s="197"/>
      <c r="AK760" s="198"/>
      <c r="AL760" s="152">
        <f t="shared" si="163"/>
        <v>0</v>
      </c>
      <c r="AM760" s="152">
        <f t="shared" si="164"/>
        <v>0</v>
      </c>
      <c r="AN760" s="152">
        <f t="shared" si="157"/>
        <v>0</v>
      </c>
      <c r="AO760" s="152" t="str">
        <f t="shared" si="165"/>
        <v/>
      </c>
      <c r="AP760" s="209">
        <f t="shared" si="166"/>
        <v>0</v>
      </c>
      <c r="AQ760" s="209">
        <f t="shared" si="167"/>
        <v>0</v>
      </c>
    </row>
    <row r="761" spans="1:43" s="29" customFormat="1" ht="25" customHeight="1">
      <c r="A761" s="201">
        <f t="shared" si="158"/>
        <v>750</v>
      </c>
      <c r="B761" s="49" t="str">
        <f t="shared" si="156"/>
        <v/>
      </c>
      <c r="C761" s="201"/>
      <c r="D761" s="45" t="str">
        <f t="shared" si="159"/>
        <v/>
      </c>
      <c r="E761" s="45" t="str">
        <f t="shared" si="160"/>
        <v/>
      </c>
      <c r="F761" s="195"/>
      <c r="G761" s="202"/>
      <c r="H761" s="195"/>
      <c r="I761" s="45" t="str">
        <f>IF(OR(G761="",H761="",U761=""),"",IFERROR(VLOOKUP(G761&amp;H761&amp;U761,※編集不可※選択項目!$K$3:$P$51,5,FALSE),"該当なし"))</f>
        <v/>
      </c>
      <c r="J761" s="203"/>
      <c r="K761" s="195"/>
      <c r="L761" s="45" t="str">
        <f t="shared" si="168"/>
        <v/>
      </c>
      <c r="M761" s="195"/>
      <c r="N761" s="195"/>
      <c r="O761" s="45"/>
      <c r="P761" s="45"/>
      <c r="Q761" s="45"/>
      <c r="R761" s="45"/>
      <c r="S761" s="46" t="str">
        <f t="shared" si="161"/>
        <v/>
      </c>
      <c r="T761" s="204"/>
      <c r="U761" s="205"/>
      <c r="V761" s="206"/>
      <c r="W761" s="205"/>
      <c r="X761" s="206"/>
      <c r="Y761" s="195"/>
      <c r="Z761" s="207"/>
      <c r="AA761" s="203"/>
      <c r="AB761" s="208"/>
      <c r="AC761" s="70"/>
      <c r="AD761" s="28" t="e">
        <f>INDEX(※編集不可※選択項目!$P$3:$P$51,MATCH(入力例!G761&amp;入力例!H761&amp;入力例!I761,※編集不可※選択項目!$Q$3:$Q$51,0))</f>
        <v>#N/A</v>
      </c>
      <c r="AE761" s="28" t="str">
        <f>IF(I761&lt;&gt;"該当なし","",
IF(G761&amp;H761=※編集不可※選択項目!$J$3,VLOOKUP(入力例!U761,※編集不可※選択項目!$N$2:$P$13,3,TRUE),
IF(G761&amp;H761=※編集不可※選択項目!$J$15,VLOOKUP(入力例!U761,※編集不可※選択項目!$N$14:$P$25,3,TRUE),
IF(G761&amp;H761=※編集不可※選択項目!$J$27,VLOOKUP(入力例!U761,※編集不可※選択項目!$N$26:$P$41,3,TRUE),
IF(G761&amp;H761=※編集不可※選択項目!$J$43,VLOOKUP(入力例!U761,※編集不可※選択項目!$N$42:$P$46,3,TRUE),
IF(G761&amp;H761=※編集不可※選択項目!$J$48,VLOOKUP(入力例!U761,※編集不可※選択項目!$N$48:$P$51,3,TRUE),""))))))</f>
        <v/>
      </c>
      <c r="AF761" s="29" t="e">
        <f>VLOOKUP(Y761&amp;G761&amp;H761,※編集不可※選択項目!U:V,2,FALSE)</f>
        <v>#N/A</v>
      </c>
      <c r="AG761" s="28" t="str">
        <f t="shared" si="162"/>
        <v/>
      </c>
      <c r="AH761" s="29" t="str">
        <f t="shared" si="155"/>
        <v/>
      </c>
      <c r="AI761" s="197"/>
      <c r="AJ761" s="197"/>
      <c r="AK761" s="198"/>
      <c r="AL761" s="152">
        <f t="shared" si="163"/>
        <v>0</v>
      </c>
      <c r="AM761" s="152">
        <f t="shared" si="164"/>
        <v>0</v>
      </c>
      <c r="AN761" s="152">
        <f t="shared" si="157"/>
        <v>0</v>
      </c>
      <c r="AO761" s="152" t="str">
        <f t="shared" si="165"/>
        <v/>
      </c>
      <c r="AP761" s="209">
        <f t="shared" si="166"/>
        <v>0</v>
      </c>
      <c r="AQ761" s="209">
        <f t="shared" si="167"/>
        <v>0</v>
      </c>
    </row>
    <row r="762" spans="1:43" s="29" customFormat="1" ht="25" customHeight="1">
      <c r="A762" s="201">
        <f t="shared" si="158"/>
        <v>751</v>
      </c>
      <c r="B762" s="49" t="str">
        <f t="shared" si="156"/>
        <v/>
      </c>
      <c r="C762" s="201"/>
      <c r="D762" s="45" t="str">
        <f t="shared" si="159"/>
        <v/>
      </c>
      <c r="E762" s="45" t="str">
        <f t="shared" si="160"/>
        <v/>
      </c>
      <c r="F762" s="195"/>
      <c r="G762" s="202"/>
      <c r="H762" s="195"/>
      <c r="I762" s="45" t="str">
        <f>IF(OR(G762="",H762="",U762=""),"",IFERROR(VLOOKUP(G762&amp;H762&amp;U762,※編集不可※選択項目!$K$3:$P$51,5,FALSE),"該当なし"))</f>
        <v/>
      </c>
      <c r="J762" s="203"/>
      <c r="K762" s="195"/>
      <c r="L762" s="45" t="str">
        <f t="shared" si="168"/>
        <v/>
      </c>
      <c r="M762" s="195"/>
      <c r="N762" s="195"/>
      <c r="O762" s="45"/>
      <c r="P762" s="45"/>
      <c r="Q762" s="45"/>
      <c r="R762" s="45"/>
      <c r="S762" s="46" t="str">
        <f t="shared" si="161"/>
        <v/>
      </c>
      <c r="T762" s="204"/>
      <c r="U762" s="205"/>
      <c r="V762" s="206"/>
      <c r="W762" s="205"/>
      <c r="X762" s="206"/>
      <c r="Y762" s="195"/>
      <c r="Z762" s="207"/>
      <c r="AA762" s="203"/>
      <c r="AB762" s="208"/>
      <c r="AC762" s="70"/>
      <c r="AD762" s="28" t="e">
        <f>INDEX(※編集不可※選択項目!$P$3:$P$51,MATCH(入力例!G762&amp;入力例!H762&amp;入力例!I762,※編集不可※選択項目!$Q$3:$Q$51,0))</f>
        <v>#N/A</v>
      </c>
      <c r="AE762" s="28" t="str">
        <f>IF(I762&lt;&gt;"該当なし","",
IF(G762&amp;H762=※編集不可※選択項目!$J$3,VLOOKUP(入力例!U762,※編集不可※選択項目!$N$2:$P$13,3,TRUE),
IF(G762&amp;H762=※編集不可※選択項目!$J$15,VLOOKUP(入力例!U762,※編集不可※選択項目!$N$14:$P$25,3,TRUE),
IF(G762&amp;H762=※編集不可※選択項目!$J$27,VLOOKUP(入力例!U762,※編集不可※選択項目!$N$26:$P$41,3,TRUE),
IF(G762&amp;H762=※編集不可※選択項目!$J$43,VLOOKUP(入力例!U762,※編集不可※選択項目!$N$42:$P$46,3,TRUE),
IF(G762&amp;H762=※編集不可※選択項目!$J$48,VLOOKUP(入力例!U762,※編集不可※選択項目!$N$48:$P$51,3,TRUE),""))))))</f>
        <v/>
      </c>
      <c r="AF762" s="29" t="e">
        <f>VLOOKUP(Y762&amp;G762&amp;H762,※編集不可※選択項目!U:V,2,FALSE)</f>
        <v>#N/A</v>
      </c>
      <c r="AG762" s="28" t="str">
        <f t="shared" si="162"/>
        <v/>
      </c>
      <c r="AH762" s="29" t="str">
        <f t="shared" si="155"/>
        <v/>
      </c>
      <c r="AI762" s="197"/>
      <c r="AJ762" s="197"/>
      <c r="AK762" s="198"/>
      <c r="AL762" s="152">
        <f t="shared" si="163"/>
        <v>0</v>
      </c>
      <c r="AM762" s="152">
        <f t="shared" si="164"/>
        <v>0</v>
      </c>
      <c r="AN762" s="152">
        <f t="shared" si="157"/>
        <v>0</v>
      </c>
      <c r="AO762" s="152" t="str">
        <f t="shared" si="165"/>
        <v/>
      </c>
      <c r="AP762" s="209">
        <f t="shared" si="166"/>
        <v>0</v>
      </c>
      <c r="AQ762" s="209">
        <f t="shared" si="167"/>
        <v>0</v>
      </c>
    </row>
    <row r="763" spans="1:43" s="29" customFormat="1" ht="25" customHeight="1">
      <c r="A763" s="201">
        <f t="shared" si="158"/>
        <v>752</v>
      </c>
      <c r="B763" s="49" t="str">
        <f t="shared" si="156"/>
        <v/>
      </c>
      <c r="C763" s="201"/>
      <c r="D763" s="45" t="str">
        <f t="shared" si="159"/>
        <v/>
      </c>
      <c r="E763" s="45" t="str">
        <f t="shared" si="160"/>
        <v/>
      </c>
      <c r="F763" s="195"/>
      <c r="G763" s="202"/>
      <c r="H763" s="195"/>
      <c r="I763" s="45" t="str">
        <f>IF(OR(G763="",H763="",U763=""),"",IFERROR(VLOOKUP(G763&amp;H763&amp;U763,※編集不可※選択項目!$K$3:$P$51,5,FALSE),"該当なし"))</f>
        <v/>
      </c>
      <c r="J763" s="203"/>
      <c r="K763" s="195"/>
      <c r="L763" s="45" t="str">
        <f t="shared" si="168"/>
        <v/>
      </c>
      <c r="M763" s="195"/>
      <c r="N763" s="195"/>
      <c r="O763" s="45"/>
      <c r="P763" s="45"/>
      <c r="Q763" s="45"/>
      <c r="R763" s="45"/>
      <c r="S763" s="46" t="str">
        <f t="shared" si="161"/>
        <v/>
      </c>
      <c r="T763" s="204"/>
      <c r="U763" s="205"/>
      <c r="V763" s="206"/>
      <c r="W763" s="205"/>
      <c r="X763" s="206"/>
      <c r="Y763" s="195"/>
      <c r="Z763" s="207"/>
      <c r="AA763" s="203"/>
      <c r="AB763" s="208"/>
      <c r="AC763" s="70"/>
      <c r="AD763" s="28" t="e">
        <f>INDEX(※編集不可※選択項目!$P$3:$P$51,MATCH(入力例!G763&amp;入力例!H763&amp;入力例!I763,※編集不可※選択項目!$Q$3:$Q$51,0))</f>
        <v>#N/A</v>
      </c>
      <c r="AE763" s="28" t="str">
        <f>IF(I763&lt;&gt;"該当なし","",
IF(G763&amp;H763=※編集不可※選択項目!$J$3,VLOOKUP(入力例!U763,※編集不可※選択項目!$N$2:$P$13,3,TRUE),
IF(G763&amp;H763=※編集不可※選択項目!$J$15,VLOOKUP(入力例!U763,※編集不可※選択項目!$N$14:$P$25,3,TRUE),
IF(G763&amp;H763=※編集不可※選択項目!$J$27,VLOOKUP(入力例!U763,※編集不可※選択項目!$N$26:$P$41,3,TRUE),
IF(G763&amp;H763=※編集不可※選択項目!$J$43,VLOOKUP(入力例!U763,※編集不可※選択項目!$N$42:$P$46,3,TRUE),
IF(G763&amp;H763=※編集不可※選択項目!$J$48,VLOOKUP(入力例!U763,※編集不可※選択項目!$N$48:$P$51,3,TRUE),""))))))</f>
        <v/>
      </c>
      <c r="AF763" s="29" t="e">
        <f>VLOOKUP(Y763&amp;G763&amp;H763,※編集不可※選択項目!U:V,2,FALSE)</f>
        <v>#N/A</v>
      </c>
      <c r="AG763" s="28" t="str">
        <f t="shared" si="162"/>
        <v/>
      </c>
      <c r="AH763" s="29" t="str">
        <f t="shared" si="155"/>
        <v/>
      </c>
      <c r="AI763" s="197"/>
      <c r="AJ763" s="197"/>
      <c r="AK763" s="198"/>
      <c r="AL763" s="152">
        <f t="shared" si="163"/>
        <v>0</v>
      </c>
      <c r="AM763" s="152">
        <f t="shared" si="164"/>
        <v>0</v>
      </c>
      <c r="AN763" s="152">
        <f t="shared" si="157"/>
        <v>0</v>
      </c>
      <c r="AO763" s="152" t="str">
        <f t="shared" si="165"/>
        <v/>
      </c>
      <c r="AP763" s="209">
        <f t="shared" si="166"/>
        <v>0</v>
      </c>
      <c r="AQ763" s="209">
        <f t="shared" si="167"/>
        <v>0</v>
      </c>
    </row>
    <row r="764" spans="1:43" s="29" customFormat="1" ht="25" customHeight="1">
      <c r="A764" s="201">
        <f t="shared" si="158"/>
        <v>753</v>
      </c>
      <c r="B764" s="49" t="str">
        <f t="shared" si="156"/>
        <v/>
      </c>
      <c r="C764" s="201"/>
      <c r="D764" s="45" t="str">
        <f t="shared" si="159"/>
        <v/>
      </c>
      <c r="E764" s="45" t="str">
        <f t="shared" si="160"/>
        <v/>
      </c>
      <c r="F764" s="195"/>
      <c r="G764" s="202"/>
      <c r="H764" s="195"/>
      <c r="I764" s="45" t="str">
        <f>IF(OR(G764="",H764="",U764=""),"",IFERROR(VLOOKUP(G764&amp;H764&amp;U764,※編集不可※選択項目!$K$3:$P$51,5,FALSE),"該当なし"))</f>
        <v/>
      </c>
      <c r="J764" s="203"/>
      <c r="K764" s="195"/>
      <c r="L764" s="45" t="str">
        <f t="shared" si="168"/>
        <v/>
      </c>
      <c r="M764" s="195"/>
      <c r="N764" s="195"/>
      <c r="O764" s="45"/>
      <c r="P764" s="45"/>
      <c r="Q764" s="45"/>
      <c r="R764" s="45"/>
      <c r="S764" s="46" t="str">
        <f t="shared" si="161"/>
        <v/>
      </c>
      <c r="T764" s="204"/>
      <c r="U764" s="205"/>
      <c r="V764" s="206"/>
      <c r="W764" s="205"/>
      <c r="X764" s="206"/>
      <c r="Y764" s="195"/>
      <c r="Z764" s="207"/>
      <c r="AA764" s="203"/>
      <c r="AB764" s="208"/>
      <c r="AC764" s="70"/>
      <c r="AD764" s="28" t="e">
        <f>INDEX(※編集不可※選択項目!$P$3:$P$51,MATCH(入力例!G764&amp;入力例!H764&amp;入力例!I764,※編集不可※選択項目!$Q$3:$Q$51,0))</f>
        <v>#N/A</v>
      </c>
      <c r="AE764" s="28" t="str">
        <f>IF(I764&lt;&gt;"該当なし","",
IF(G764&amp;H764=※編集不可※選択項目!$J$3,VLOOKUP(入力例!U764,※編集不可※選択項目!$N$2:$P$13,3,TRUE),
IF(G764&amp;H764=※編集不可※選択項目!$J$15,VLOOKUP(入力例!U764,※編集不可※選択項目!$N$14:$P$25,3,TRUE),
IF(G764&amp;H764=※編集不可※選択項目!$J$27,VLOOKUP(入力例!U764,※編集不可※選択項目!$N$26:$P$41,3,TRUE),
IF(G764&amp;H764=※編集不可※選択項目!$J$43,VLOOKUP(入力例!U764,※編集不可※選択項目!$N$42:$P$46,3,TRUE),
IF(G764&amp;H764=※編集不可※選択項目!$J$48,VLOOKUP(入力例!U764,※編集不可※選択項目!$N$48:$P$51,3,TRUE),""))))))</f>
        <v/>
      </c>
      <c r="AF764" s="29" t="e">
        <f>VLOOKUP(Y764&amp;G764&amp;H764,※編集不可※選択項目!U:V,2,FALSE)</f>
        <v>#N/A</v>
      </c>
      <c r="AG764" s="28" t="str">
        <f t="shared" si="162"/>
        <v/>
      </c>
      <c r="AH764" s="29" t="str">
        <f t="shared" si="155"/>
        <v/>
      </c>
      <c r="AI764" s="197"/>
      <c r="AJ764" s="197"/>
      <c r="AK764" s="198"/>
      <c r="AL764" s="152">
        <f t="shared" si="163"/>
        <v>0</v>
      </c>
      <c r="AM764" s="152">
        <f t="shared" si="164"/>
        <v>0</v>
      </c>
      <c r="AN764" s="152">
        <f t="shared" si="157"/>
        <v>0</v>
      </c>
      <c r="AO764" s="152" t="str">
        <f t="shared" si="165"/>
        <v/>
      </c>
      <c r="AP764" s="209">
        <f t="shared" si="166"/>
        <v>0</v>
      </c>
      <c r="AQ764" s="209">
        <f t="shared" si="167"/>
        <v>0</v>
      </c>
    </row>
    <row r="765" spans="1:43" s="29" customFormat="1" ht="25" customHeight="1">
      <c r="A765" s="201">
        <f t="shared" si="158"/>
        <v>754</v>
      </c>
      <c r="B765" s="49" t="str">
        <f t="shared" si="156"/>
        <v/>
      </c>
      <c r="C765" s="201"/>
      <c r="D765" s="45" t="str">
        <f t="shared" si="159"/>
        <v/>
      </c>
      <c r="E765" s="45" t="str">
        <f t="shared" si="160"/>
        <v/>
      </c>
      <c r="F765" s="195"/>
      <c r="G765" s="202"/>
      <c r="H765" s="195"/>
      <c r="I765" s="45" t="str">
        <f>IF(OR(G765="",H765="",U765=""),"",IFERROR(VLOOKUP(G765&amp;H765&amp;U765,※編集不可※選択項目!$K$3:$P$51,5,FALSE),"該当なし"))</f>
        <v/>
      </c>
      <c r="J765" s="203"/>
      <c r="K765" s="195"/>
      <c r="L765" s="45" t="str">
        <f t="shared" si="168"/>
        <v/>
      </c>
      <c r="M765" s="195"/>
      <c r="N765" s="195"/>
      <c r="O765" s="45"/>
      <c r="P765" s="45"/>
      <c r="Q765" s="45"/>
      <c r="R765" s="45"/>
      <c r="S765" s="46" t="str">
        <f t="shared" si="161"/>
        <v/>
      </c>
      <c r="T765" s="204"/>
      <c r="U765" s="205"/>
      <c r="V765" s="206"/>
      <c r="W765" s="205"/>
      <c r="X765" s="206"/>
      <c r="Y765" s="195"/>
      <c r="Z765" s="207"/>
      <c r="AA765" s="203"/>
      <c r="AB765" s="208"/>
      <c r="AC765" s="70"/>
      <c r="AD765" s="28" t="e">
        <f>INDEX(※編集不可※選択項目!$P$3:$P$51,MATCH(入力例!G765&amp;入力例!H765&amp;入力例!I765,※編集不可※選択項目!$Q$3:$Q$51,0))</f>
        <v>#N/A</v>
      </c>
      <c r="AE765" s="28" t="str">
        <f>IF(I765&lt;&gt;"該当なし","",
IF(G765&amp;H765=※編集不可※選択項目!$J$3,VLOOKUP(入力例!U765,※編集不可※選択項目!$N$2:$P$13,3,TRUE),
IF(G765&amp;H765=※編集不可※選択項目!$J$15,VLOOKUP(入力例!U765,※編集不可※選択項目!$N$14:$P$25,3,TRUE),
IF(G765&amp;H765=※編集不可※選択項目!$J$27,VLOOKUP(入力例!U765,※編集不可※選択項目!$N$26:$P$41,3,TRUE),
IF(G765&amp;H765=※編集不可※選択項目!$J$43,VLOOKUP(入力例!U765,※編集不可※選択項目!$N$42:$P$46,3,TRUE),
IF(G765&amp;H765=※編集不可※選択項目!$J$48,VLOOKUP(入力例!U765,※編集不可※選択項目!$N$48:$P$51,3,TRUE),""))))))</f>
        <v/>
      </c>
      <c r="AF765" s="29" t="e">
        <f>VLOOKUP(Y765&amp;G765&amp;H765,※編集不可※選択項目!U:V,2,FALSE)</f>
        <v>#N/A</v>
      </c>
      <c r="AG765" s="28" t="str">
        <f t="shared" si="162"/>
        <v/>
      </c>
      <c r="AH765" s="29" t="str">
        <f t="shared" si="155"/>
        <v/>
      </c>
      <c r="AI765" s="197"/>
      <c r="AJ765" s="197"/>
      <c r="AK765" s="198"/>
      <c r="AL765" s="152">
        <f t="shared" si="163"/>
        <v>0</v>
      </c>
      <c r="AM765" s="152">
        <f t="shared" si="164"/>
        <v>0</v>
      </c>
      <c r="AN765" s="152">
        <f t="shared" si="157"/>
        <v>0</v>
      </c>
      <c r="AO765" s="152" t="str">
        <f t="shared" si="165"/>
        <v/>
      </c>
      <c r="AP765" s="209">
        <f t="shared" si="166"/>
        <v>0</v>
      </c>
      <c r="AQ765" s="209">
        <f t="shared" si="167"/>
        <v>0</v>
      </c>
    </row>
    <row r="766" spans="1:43" s="29" customFormat="1" ht="25" customHeight="1">
      <c r="A766" s="201">
        <f t="shared" si="158"/>
        <v>755</v>
      </c>
      <c r="B766" s="49" t="str">
        <f t="shared" si="156"/>
        <v/>
      </c>
      <c r="C766" s="201"/>
      <c r="D766" s="45" t="str">
        <f t="shared" si="159"/>
        <v/>
      </c>
      <c r="E766" s="45" t="str">
        <f t="shared" si="160"/>
        <v/>
      </c>
      <c r="F766" s="195"/>
      <c r="G766" s="202"/>
      <c r="H766" s="195"/>
      <c r="I766" s="45" t="str">
        <f>IF(OR(G766="",H766="",U766=""),"",IFERROR(VLOOKUP(G766&amp;H766&amp;U766,※編集不可※選択項目!$K$3:$P$51,5,FALSE),"該当なし"))</f>
        <v/>
      </c>
      <c r="J766" s="203"/>
      <c r="K766" s="195"/>
      <c r="L766" s="45" t="str">
        <f t="shared" si="168"/>
        <v/>
      </c>
      <c r="M766" s="195"/>
      <c r="N766" s="195"/>
      <c r="O766" s="45"/>
      <c r="P766" s="45"/>
      <c r="Q766" s="45"/>
      <c r="R766" s="45"/>
      <c r="S766" s="46" t="str">
        <f t="shared" si="161"/>
        <v/>
      </c>
      <c r="T766" s="204"/>
      <c r="U766" s="205"/>
      <c r="V766" s="206"/>
      <c r="W766" s="205"/>
      <c r="X766" s="206"/>
      <c r="Y766" s="195"/>
      <c r="Z766" s="207"/>
      <c r="AA766" s="203"/>
      <c r="AB766" s="208"/>
      <c r="AC766" s="70"/>
      <c r="AD766" s="28" t="e">
        <f>INDEX(※編集不可※選択項目!$P$3:$P$51,MATCH(入力例!G766&amp;入力例!H766&amp;入力例!I766,※編集不可※選択項目!$Q$3:$Q$51,0))</f>
        <v>#N/A</v>
      </c>
      <c r="AE766" s="28" t="str">
        <f>IF(I766&lt;&gt;"該当なし","",
IF(G766&amp;H766=※編集不可※選択項目!$J$3,VLOOKUP(入力例!U766,※編集不可※選択項目!$N$2:$P$13,3,TRUE),
IF(G766&amp;H766=※編集不可※選択項目!$J$15,VLOOKUP(入力例!U766,※編集不可※選択項目!$N$14:$P$25,3,TRUE),
IF(G766&amp;H766=※編集不可※選択項目!$J$27,VLOOKUP(入力例!U766,※編集不可※選択項目!$N$26:$P$41,3,TRUE),
IF(G766&amp;H766=※編集不可※選択項目!$J$43,VLOOKUP(入力例!U766,※編集不可※選択項目!$N$42:$P$46,3,TRUE),
IF(G766&amp;H766=※編集不可※選択項目!$J$48,VLOOKUP(入力例!U766,※編集不可※選択項目!$N$48:$P$51,3,TRUE),""))))))</f>
        <v/>
      </c>
      <c r="AF766" s="29" t="e">
        <f>VLOOKUP(Y766&amp;G766&amp;H766,※編集不可※選択項目!U:V,2,FALSE)</f>
        <v>#N/A</v>
      </c>
      <c r="AG766" s="28" t="str">
        <f t="shared" si="162"/>
        <v/>
      </c>
      <c r="AH766" s="29" t="str">
        <f t="shared" si="155"/>
        <v/>
      </c>
      <c r="AI766" s="197"/>
      <c r="AJ766" s="197"/>
      <c r="AK766" s="198"/>
      <c r="AL766" s="152">
        <f t="shared" si="163"/>
        <v>0</v>
      </c>
      <c r="AM766" s="152">
        <f t="shared" si="164"/>
        <v>0</v>
      </c>
      <c r="AN766" s="152">
        <f t="shared" si="157"/>
        <v>0</v>
      </c>
      <c r="AO766" s="152" t="str">
        <f t="shared" si="165"/>
        <v/>
      </c>
      <c r="AP766" s="209">
        <f t="shared" si="166"/>
        <v>0</v>
      </c>
      <c r="AQ766" s="209">
        <f t="shared" si="167"/>
        <v>0</v>
      </c>
    </row>
    <row r="767" spans="1:43" s="29" customFormat="1" ht="25" customHeight="1">
      <c r="A767" s="201">
        <f t="shared" si="158"/>
        <v>756</v>
      </c>
      <c r="B767" s="49" t="str">
        <f t="shared" si="156"/>
        <v/>
      </c>
      <c r="C767" s="201"/>
      <c r="D767" s="45" t="str">
        <f t="shared" si="159"/>
        <v/>
      </c>
      <c r="E767" s="45" t="str">
        <f t="shared" si="160"/>
        <v/>
      </c>
      <c r="F767" s="195"/>
      <c r="G767" s="202"/>
      <c r="H767" s="195"/>
      <c r="I767" s="45" t="str">
        <f>IF(OR(G767="",H767="",U767=""),"",IFERROR(VLOOKUP(G767&amp;H767&amp;U767,※編集不可※選択項目!$K$3:$P$51,5,FALSE),"該当なし"))</f>
        <v/>
      </c>
      <c r="J767" s="203"/>
      <c r="K767" s="195"/>
      <c r="L767" s="45" t="str">
        <f t="shared" si="168"/>
        <v/>
      </c>
      <c r="M767" s="195"/>
      <c r="N767" s="195"/>
      <c r="O767" s="45"/>
      <c r="P767" s="45"/>
      <c r="Q767" s="45"/>
      <c r="R767" s="45"/>
      <c r="S767" s="46" t="str">
        <f t="shared" si="161"/>
        <v/>
      </c>
      <c r="T767" s="204"/>
      <c r="U767" s="205"/>
      <c r="V767" s="206"/>
      <c r="W767" s="205"/>
      <c r="X767" s="206"/>
      <c r="Y767" s="195"/>
      <c r="Z767" s="207"/>
      <c r="AA767" s="203"/>
      <c r="AB767" s="208"/>
      <c r="AC767" s="70"/>
      <c r="AD767" s="28" t="e">
        <f>INDEX(※編集不可※選択項目!$P$3:$P$51,MATCH(入力例!G767&amp;入力例!H767&amp;入力例!I767,※編集不可※選択項目!$Q$3:$Q$51,0))</f>
        <v>#N/A</v>
      </c>
      <c r="AE767" s="28" t="str">
        <f>IF(I767&lt;&gt;"該当なし","",
IF(G767&amp;H767=※編集不可※選択項目!$J$3,VLOOKUP(入力例!U767,※編集不可※選択項目!$N$2:$P$13,3,TRUE),
IF(G767&amp;H767=※編集不可※選択項目!$J$15,VLOOKUP(入力例!U767,※編集不可※選択項目!$N$14:$P$25,3,TRUE),
IF(G767&amp;H767=※編集不可※選択項目!$J$27,VLOOKUP(入力例!U767,※編集不可※選択項目!$N$26:$P$41,3,TRUE),
IF(G767&amp;H767=※編集不可※選択項目!$J$43,VLOOKUP(入力例!U767,※編集不可※選択項目!$N$42:$P$46,3,TRUE),
IF(G767&amp;H767=※編集不可※選択項目!$J$48,VLOOKUP(入力例!U767,※編集不可※選択項目!$N$48:$P$51,3,TRUE),""))))))</f>
        <v/>
      </c>
      <c r="AF767" s="29" t="e">
        <f>VLOOKUP(Y767&amp;G767&amp;H767,※編集不可※選択項目!U:V,2,FALSE)</f>
        <v>#N/A</v>
      </c>
      <c r="AG767" s="28" t="str">
        <f t="shared" si="162"/>
        <v/>
      </c>
      <c r="AH767" s="29" t="str">
        <f t="shared" si="155"/>
        <v/>
      </c>
      <c r="AI767" s="197"/>
      <c r="AJ767" s="197"/>
      <c r="AK767" s="198"/>
      <c r="AL767" s="152">
        <f t="shared" si="163"/>
        <v>0</v>
      </c>
      <c r="AM767" s="152">
        <f t="shared" si="164"/>
        <v>0</v>
      </c>
      <c r="AN767" s="152">
        <f t="shared" si="157"/>
        <v>0</v>
      </c>
      <c r="AO767" s="152" t="str">
        <f t="shared" si="165"/>
        <v/>
      </c>
      <c r="AP767" s="209">
        <f t="shared" si="166"/>
        <v>0</v>
      </c>
      <c r="AQ767" s="209">
        <f t="shared" si="167"/>
        <v>0</v>
      </c>
    </row>
    <row r="768" spans="1:43" s="29" customFormat="1" ht="25" customHeight="1">
      <c r="A768" s="201">
        <f t="shared" si="158"/>
        <v>757</v>
      </c>
      <c r="B768" s="49" t="str">
        <f t="shared" si="156"/>
        <v/>
      </c>
      <c r="C768" s="201"/>
      <c r="D768" s="45" t="str">
        <f t="shared" si="159"/>
        <v/>
      </c>
      <c r="E768" s="45" t="str">
        <f t="shared" si="160"/>
        <v/>
      </c>
      <c r="F768" s="195"/>
      <c r="G768" s="202"/>
      <c r="H768" s="195"/>
      <c r="I768" s="45" t="str">
        <f>IF(OR(G768="",H768="",U768=""),"",IFERROR(VLOOKUP(G768&amp;H768&amp;U768,※編集不可※選択項目!$K$3:$P$51,5,FALSE),"該当なし"))</f>
        <v/>
      </c>
      <c r="J768" s="203"/>
      <c r="K768" s="195"/>
      <c r="L768" s="45" t="str">
        <f t="shared" si="168"/>
        <v/>
      </c>
      <c r="M768" s="195"/>
      <c r="N768" s="195"/>
      <c r="O768" s="45"/>
      <c r="P768" s="45"/>
      <c r="Q768" s="45"/>
      <c r="R768" s="45"/>
      <c r="S768" s="46" t="str">
        <f t="shared" si="161"/>
        <v/>
      </c>
      <c r="T768" s="204"/>
      <c r="U768" s="205"/>
      <c r="V768" s="206"/>
      <c r="W768" s="205"/>
      <c r="X768" s="206"/>
      <c r="Y768" s="195"/>
      <c r="Z768" s="207"/>
      <c r="AA768" s="203"/>
      <c r="AB768" s="208"/>
      <c r="AC768" s="70"/>
      <c r="AD768" s="28" t="e">
        <f>INDEX(※編集不可※選択項目!$P$3:$P$51,MATCH(入力例!G768&amp;入力例!H768&amp;入力例!I768,※編集不可※選択項目!$Q$3:$Q$51,0))</f>
        <v>#N/A</v>
      </c>
      <c r="AE768" s="28" t="str">
        <f>IF(I768&lt;&gt;"該当なし","",
IF(G768&amp;H768=※編集不可※選択項目!$J$3,VLOOKUP(入力例!U768,※編集不可※選択項目!$N$2:$P$13,3,TRUE),
IF(G768&amp;H768=※編集不可※選択項目!$J$15,VLOOKUP(入力例!U768,※編集不可※選択項目!$N$14:$P$25,3,TRUE),
IF(G768&amp;H768=※編集不可※選択項目!$J$27,VLOOKUP(入力例!U768,※編集不可※選択項目!$N$26:$P$41,3,TRUE),
IF(G768&amp;H768=※編集不可※選択項目!$J$43,VLOOKUP(入力例!U768,※編集不可※選択項目!$N$42:$P$46,3,TRUE),
IF(G768&amp;H768=※編集不可※選択項目!$J$48,VLOOKUP(入力例!U768,※編集不可※選択項目!$N$48:$P$51,3,TRUE),""))))))</f>
        <v/>
      </c>
      <c r="AF768" s="29" t="e">
        <f>VLOOKUP(Y768&amp;G768&amp;H768,※編集不可※選択項目!U:V,2,FALSE)</f>
        <v>#N/A</v>
      </c>
      <c r="AG768" s="28" t="str">
        <f t="shared" si="162"/>
        <v/>
      </c>
      <c r="AH768" s="29" t="str">
        <f t="shared" si="155"/>
        <v/>
      </c>
      <c r="AI768" s="197"/>
      <c r="AJ768" s="197"/>
      <c r="AK768" s="198"/>
      <c r="AL768" s="152">
        <f t="shared" si="163"/>
        <v>0</v>
      </c>
      <c r="AM768" s="152">
        <f t="shared" si="164"/>
        <v>0</v>
      </c>
      <c r="AN768" s="152">
        <f t="shared" si="157"/>
        <v>0</v>
      </c>
      <c r="AO768" s="152" t="str">
        <f t="shared" si="165"/>
        <v/>
      </c>
      <c r="AP768" s="209">
        <f t="shared" si="166"/>
        <v>0</v>
      </c>
      <c r="AQ768" s="209">
        <f t="shared" si="167"/>
        <v>0</v>
      </c>
    </row>
    <row r="769" spans="1:43" s="29" customFormat="1" ht="25" customHeight="1">
      <c r="A769" s="201">
        <f t="shared" si="158"/>
        <v>758</v>
      </c>
      <c r="B769" s="49" t="str">
        <f t="shared" si="156"/>
        <v/>
      </c>
      <c r="C769" s="201"/>
      <c r="D769" s="45" t="str">
        <f t="shared" si="159"/>
        <v/>
      </c>
      <c r="E769" s="45" t="str">
        <f t="shared" si="160"/>
        <v/>
      </c>
      <c r="F769" s="195"/>
      <c r="G769" s="202"/>
      <c r="H769" s="195"/>
      <c r="I769" s="45" t="str">
        <f>IF(OR(G769="",H769="",U769=""),"",IFERROR(VLOOKUP(G769&amp;H769&amp;U769,※編集不可※選択項目!$K$3:$P$51,5,FALSE),"該当なし"))</f>
        <v/>
      </c>
      <c r="J769" s="203"/>
      <c r="K769" s="195"/>
      <c r="L769" s="45" t="str">
        <f t="shared" si="168"/>
        <v/>
      </c>
      <c r="M769" s="195"/>
      <c r="N769" s="195"/>
      <c r="O769" s="45"/>
      <c r="P769" s="45"/>
      <c r="Q769" s="45"/>
      <c r="R769" s="45"/>
      <c r="S769" s="46" t="str">
        <f t="shared" si="161"/>
        <v/>
      </c>
      <c r="T769" s="204"/>
      <c r="U769" s="205"/>
      <c r="V769" s="206"/>
      <c r="W769" s="205"/>
      <c r="X769" s="206"/>
      <c r="Y769" s="195"/>
      <c r="Z769" s="207"/>
      <c r="AA769" s="203"/>
      <c r="AB769" s="208"/>
      <c r="AC769" s="70"/>
      <c r="AD769" s="28" t="e">
        <f>INDEX(※編集不可※選択項目!$P$3:$P$51,MATCH(入力例!G769&amp;入力例!H769&amp;入力例!I769,※編集不可※選択項目!$Q$3:$Q$51,0))</f>
        <v>#N/A</v>
      </c>
      <c r="AE769" s="28" t="str">
        <f>IF(I769&lt;&gt;"該当なし","",
IF(G769&amp;H769=※編集不可※選択項目!$J$3,VLOOKUP(入力例!U769,※編集不可※選択項目!$N$2:$P$13,3,TRUE),
IF(G769&amp;H769=※編集不可※選択項目!$J$15,VLOOKUP(入力例!U769,※編集不可※選択項目!$N$14:$P$25,3,TRUE),
IF(G769&amp;H769=※編集不可※選択項目!$J$27,VLOOKUP(入力例!U769,※編集不可※選択項目!$N$26:$P$41,3,TRUE),
IF(G769&amp;H769=※編集不可※選択項目!$J$43,VLOOKUP(入力例!U769,※編集不可※選択項目!$N$42:$P$46,3,TRUE),
IF(G769&amp;H769=※編集不可※選択項目!$J$48,VLOOKUP(入力例!U769,※編集不可※選択項目!$N$48:$P$51,3,TRUE),""))))))</f>
        <v/>
      </c>
      <c r="AF769" s="29" t="e">
        <f>VLOOKUP(Y769&amp;G769&amp;H769,※編集不可※選択項目!U:V,2,FALSE)</f>
        <v>#N/A</v>
      </c>
      <c r="AG769" s="28" t="str">
        <f t="shared" si="162"/>
        <v/>
      </c>
      <c r="AH769" s="29" t="str">
        <f t="shared" si="155"/>
        <v/>
      </c>
      <c r="AI769" s="197"/>
      <c r="AJ769" s="197"/>
      <c r="AK769" s="198"/>
      <c r="AL769" s="152">
        <f t="shared" si="163"/>
        <v>0</v>
      </c>
      <c r="AM769" s="152">
        <f t="shared" si="164"/>
        <v>0</v>
      </c>
      <c r="AN769" s="152">
        <f t="shared" si="157"/>
        <v>0</v>
      </c>
      <c r="AO769" s="152" t="str">
        <f t="shared" si="165"/>
        <v/>
      </c>
      <c r="AP769" s="209">
        <f t="shared" si="166"/>
        <v>0</v>
      </c>
      <c r="AQ769" s="209">
        <f t="shared" si="167"/>
        <v>0</v>
      </c>
    </row>
    <row r="770" spans="1:43" s="29" customFormat="1" ht="25" customHeight="1">
      <c r="A770" s="201">
        <f t="shared" si="158"/>
        <v>759</v>
      </c>
      <c r="B770" s="49" t="str">
        <f t="shared" si="156"/>
        <v/>
      </c>
      <c r="C770" s="201"/>
      <c r="D770" s="45" t="str">
        <f t="shared" si="159"/>
        <v/>
      </c>
      <c r="E770" s="45" t="str">
        <f t="shared" si="160"/>
        <v/>
      </c>
      <c r="F770" s="195"/>
      <c r="G770" s="202"/>
      <c r="H770" s="195"/>
      <c r="I770" s="45" t="str">
        <f>IF(OR(G770="",H770="",U770=""),"",IFERROR(VLOOKUP(G770&amp;H770&amp;U770,※編集不可※選択項目!$K$3:$P$51,5,FALSE),"該当なし"))</f>
        <v/>
      </c>
      <c r="J770" s="203"/>
      <c r="K770" s="195"/>
      <c r="L770" s="45" t="str">
        <f t="shared" si="168"/>
        <v/>
      </c>
      <c r="M770" s="195"/>
      <c r="N770" s="195"/>
      <c r="O770" s="45"/>
      <c r="P770" s="45"/>
      <c r="Q770" s="45"/>
      <c r="R770" s="45"/>
      <c r="S770" s="46" t="str">
        <f t="shared" si="161"/>
        <v/>
      </c>
      <c r="T770" s="204"/>
      <c r="U770" s="205"/>
      <c r="V770" s="206"/>
      <c r="W770" s="205"/>
      <c r="X770" s="206"/>
      <c r="Y770" s="195"/>
      <c r="Z770" s="207"/>
      <c r="AA770" s="203"/>
      <c r="AB770" s="208"/>
      <c r="AC770" s="70"/>
      <c r="AD770" s="28" t="e">
        <f>INDEX(※編集不可※選択項目!$P$3:$P$51,MATCH(入力例!G770&amp;入力例!H770&amp;入力例!I770,※編集不可※選択項目!$Q$3:$Q$51,0))</f>
        <v>#N/A</v>
      </c>
      <c r="AE770" s="28" t="str">
        <f>IF(I770&lt;&gt;"該当なし","",
IF(G770&amp;H770=※編集不可※選択項目!$J$3,VLOOKUP(入力例!U770,※編集不可※選択項目!$N$2:$P$13,3,TRUE),
IF(G770&amp;H770=※編集不可※選択項目!$J$15,VLOOKUP(入力例!U770,※編集不可※選択項目!$N$14:$P$25,3,TRUE),
IF(G770&amp;H770=※編集不可※選択項目!$J$27,VLOOKUP(入力例!U770,※編集不可※選択項目!$N$26:$P$41,3,TRUE),
IF(G770&amp;H770=※編集不可※選択項目!$J$43,VLOOKUP(入力例!U770,※編集不可※選択項目!$N$42:$P$46,3,TRUE),
IF(G770&amp;H770=※編集不可※選択項目!$J$48,VLOOKUP(入力例!U770,※編集不可※選択項目!$N$48:$P$51,3,TRUE),""))))))</f>
        <v/>
      </c>
      <c r="AF770" s="29" t="e">
        <f>VLOOKUP(Y770&amp;G770&amp;H770,※編集不可※選択項目!U:V,2,FALSE)</f>
        <v>#N/A</v>
      </c>
      <c r="AG770" s="28" t="str">
        <f t="shared" si="162"/>
        <v/>
      </c>
      <c r="AH770" s="29" t="str">
        <f t="shared" si="155"/>
        <v/>
      </c>
      <c r="AI770" s="197"/>
      <c r="AJ770" s="197"/>
      <c r="AK770" s="198"/>
      <c r="AL770" s="152">
        <f t="shared" si="163"/>
        <v>0</v>
      </c>
      <c r="AM770" s="152">
        <f t="shared" si="164"/>
        <v>0</v>
      </c>
      <c r="AN770" s="152">
        <f t="shared" si="157"/>
        <v>0</v>
      </c>
      <c r="AO770" s="152" t="str">
        <f t="shared" si="165"/>
        <v/>
      </c>
      <c r="AP770" s="209">
        <f t="shared" si="166"/>
        <v>0</v>
      </c>
      <c r="AQ770" s="209">
        <f t="shared" si="167"/>
        <v>0</v>
      </c>
    </row>
    <row r="771" spans="1:43" s="29" customFormat="1" ht="25" customHeight="1">
      <c r="A771" s="201">
        <f t="shared" si="158"/>
        <v>760</v>
      </c>
      <c r="B771" s="49" t="str">
        <f t="shared" si="156"/>
        <v/>
      </c>
      <c r="C771" s="201"/>
      <c r="D771" s="45" t="str">
        <f t="shared" si="159"/>
        <v/>
      </c>
      <c r="E771" s="45" t="str">
        <f t="shared" si="160"/>
        <v/>
      </c>
      <c r="F771" s="195"/>
      <c r="G771" s="202"/>
      <c r="H771" s="195"/>
      <c r="I771" s="45" t="str">
        <f>IF(OR(G771="",H771="",U771=""),"",IFERROR(VLOOKUP(G771&amp;H771&amp;U771,※編集不可※選択項目!$K$3:$P$51,5,FALSE),"該当なし"))</f>
        <v/>
      </c>
      <c r="J771" s="203"/>
      <c r="K771" s="195"/>
      <c r="L771" s="45" t="str">
        <f t="shared" si="168"/>
        <v/>
      </c>
      <c r="M771" s="195"/>
      <c r="N771" s="195"/>
      <c r="O771" s="45"/>
      <c r="P771" s="45"/>
      <c r="Q771" s="45"/>
      <c r="R771" s="45"/>
      <c r="S771" s="46" t="str">
        <f t="shared" si="161"/>
        <v/>
      </c>
      <c r="T771" s="204"/>
      <c r="U771" s="205"/>
      <c r="V771" s="206"/>
      <c r="W771" s="205"/>
      <c r="X771" s="206"/>
      <c r="Y771" s="195"/>
      <c r="Z771" s="207"/>
      <c r="AA771" s="203"/>
      <c r="AB771" s="208"/>
      <c r="AC771" s="70"/>
      <c r="AD771" s="28" t="e">
        <f>INDEX(※編集不可※選択項目!$P$3:$P$51,MATCH(入力例!G771&amp;入力例!H771&amp;入力例!I771,※編集不可※選択項目!$Q$3:$Q$51,0))</f>
        <v>#N/A</v>
      </c>
      <c r="AE771" s="28" t="str">
        <f>IF(I771&lt;&gt;"該当なし","",
IF(G771&amp;H771=※編集不可※選択項目!$J$3,VLOOKUP(入力例!U771,※編集不可※選択項目!$N$2:$P$13,3,TRUE),
IF(G771&amp;H771=※編集不可※選択項目!$J$15,VLOOKUP(入力例!U771,※編集不可※選択項目!$N$14:$P$25,3,TRUE),
IF(G771&amp;H771=※編集不可※選択項目!$J$27,VLOOKUP(入力例!U771,※編集不可※選択項目!$N$26:$P$41,3,TRUE),
IF(G771&amp;H771=※編集不可※選択項目!$J$43,VLOOKUP(入力例!U771,※編集不可※選択項目!$N$42:$P$46,3,TRUE),
IF(G771&amp;H771=※編集不可※選択項目!$J$48,VLOOKUP(入力例!U771,※編集不可※選択項目!$N$48:$P$51,3,TRUE),""))))))</f>
        <v/>
      </c>
      <c r="AF771" s="29" t="e">
        <f>VLOOKUP(Y771&amp;G771&amp;H771,※編集不可※選択項目!U:V,2,FALSE)</f>
        <v>#N/A</v>
      </c>
      <c r="AG771" s="28" t="str">
        <f t="shared" si="162"/>
        <v/>
      </c>
      <c r="AH771" s="29" t="str">
        <f t="shared" si="155"/>
        <v/>
      </c>
      <c r="AI771" s="197"/>
      <c r="AJ771" s="197"/>
      <c r="AK771" s="198"/>
      <c r="AL771" s="152">
        <f t="shared" si="163"/>
        <v>0</v>
      </c>
      <c r="AM771" s="152">
        <f t="shared" si="164"/>
        <v>0</v>
      </c>
      <c r="AN771" s="152">
        <f t="shared" si="157"/>
        <v>0</v>
      </c>
      <c r="AO771" s="152" t="str">
        <f t="shared" si="165"/>
        <v/>
      </c>
      <c r="AP771" s="209">
        <f t="shared" si="166"/>
        <v>0</v>
      </c>
      <c r="AQ771" s="209">
        <f t="shared" si="167"/>
        <v>0</v>
      </c>
    </row>
    <row r="772" spans="1:43" s="29" customFormat="1" ht="25" customHeight="1">
      <c r="A772" s="201">
        <f t="shared" si="158"/>
        <v>761</v>
      </c>
      <c r="B772" s="49" t="str">
        <f t="shared" si="156"/>
        <v/>
      </c>
      <c r="C772" s="201"/>
      <c r="D772" s="45" t="str">
        <f t="shared" si="159"/>
        <v/>
      </c>
      <c r="E772" s="45" t="str">
        <f t="shared" si="160"/>
        <v/>
      </c>
      <c r="F772" s="195"/>
      <c r="G772" s="202"/>
      <c r="H772" s="195"/>
      <c r="I772" s="45" t="str">
        <f>IF(OR(G772="",H772="",U772=""),"",IFERROR(VLOOKUP(G772&amp;H772&amp;U772,※編集不可※選択項目!$K$3:$P$51,5,FALSE),"該当なし"))</f>
        <v/>
      </c>
      <c r="J772" s="203"/>
      <c r="K772" s="195"/>
      <c r="L772" s="45" t="str">
        <f t="shared" si="168"/>
        <v/>
      </c>
      <c r="M772" s="195"/>
      <c r="N772" s="195"/>
      <c r="O772" s="45"/>
      <c r="P772" s="45"/>
      <c r="Q772" s="45"/>
      <c r="R772" s="45"/>
      <c r="S772" s="46" t="str">
        <f t="shared" si="161"/>
        <v/>
      </c>
      <c r="T772" s="204"/>
      <c r="U772" s="205"/>
      <c r="V772" s="206"/>
      <c r="W772" s="205"/>
      <c r="X772" s="206"/>
      <c r="Y772" s="195"/>
      <c r="Z772" s="207"/>
      <c r="AA772" s="203"/>
      <c r="AB772" s="208"/>
      <c r="AC772" s="70"/>
      <c r="AD772" s="28" t="e">
        <f>INDEX(※編集不可※選択項目!$P$3:$P$51,MATCH(入力例!G772&amp;入力例!H772&amp;入力例!I772,※編集不可※選択項目!$Q$3:$Q$51,0))</f>
        <v>#N/A</v>
      </c>
      <c r="AE772" s="28" t="str">
        <f>IF(I772&lt;&gt;"該当なし","",
IF(G772&amp;H772=※編集不可※選択項目!$J$3,VLOOKUP(入力例!U772,※編集不可※選択項目!$N$2:$P$13,3,TRUE),
IF(G772&amp;H772=※編集不可※選択項目!$J$15,VLOOKUP(入力例!U772,※編集不可※選択項目!$N$14:$P$25,3,TRUE),
IF(G772&amp;H772=※編集不可※選択項目!$J$27,VLOOKUP(入力例!U772,※編集不可※選択項目!$N$26:$P$41,3,TRUE),
IF(G772&amp;H772=※編集不可※選択項目!$J$43,VLOOKUP(入力例!U772,※編集不可※選択項目!$N$42:$P$46,3,TRUE),
IF(G772&amp;H772=※編集不可※選択項目!$J$48,VLOOKUP(入力例!U772,※編集不可※選択項目!$N$48:$P$51,3,TRUE),""))))))</f>
        <v/>
      </c>
      <c r="AF772" s="29" t="e">
        <f>VLOOKUP(Y772&amp;G772&amp;H772,※編集不可※選択項目!U:V,2,FALSE)</f>
        <v>#N/A</v>
      </c>
      <c r="AG772" s="28" t="str">
        <f t="shared" si="162"/>
        <v/>
      </c>
      <c r="AH772" s="29" t="str">
        <f t="shared" si="155"/>
        <v/>
      </c>
      <c r="AI772" s="197"/>
      <c r="AJ772" s="197"/>
      <c r="AK772" s="198"/>
      <c r="AL772" s="152">
        <f t="shared" si="163"/>
        <v>0</v>
      </c>
      <c r="AM772" s="152">
        <f t="shared" si="164"/>
        <v>0</v>
      </c>
      <c r="AN772" s="152">
        <f t="shared" si="157"/>
        <v>0</v>
      </c>
      <c r="AO772" s="152" t="str">
        <f t="shared" si="165"/>
        <v/>
      </c>
      <c r="AP772" s="209">
        <f t="shared" si="166"/>
        <v>0</v>
      </c>
      <c r="AQ772" s="209">
        <f t="shared" si="167"/>
        <v>0</v>
      </c>
    </row>
    <row r="773" spans="1:43" s="29" customFormat="1" ht="25" customHeight="1">
      <c r="A773" s="201">
        <f t="shared" si="158"/>
        <v>762</v>
      </c>
      <c r="B773" s="49" t="str">
        <f t="shared" si="156"/>
        <v/>
      </c>
      <c r="C773" s="201"/>
      <c r="D773" s="45" t="str">
        <f t="shared" si="159"/>
        <v/>
      </c>
      <c r="E773" s="45" t="str">
        <f t="shared" si="160"/>
        <v/>
      </c>
      <c r="F773" s="195"/>
      <c r="G773" s="202"/>
      <c r="H773" s="195"/>
      <c r="I773" s="45" t="str">
        <f>IF(OR(G773="",H773="",U773=""),"",IFERROR(VLOOKUP(G773&amp;H773&amp;U773,※編集不可※選択項目!$K$3:$P$51,5,FALSE),"該当なし"))</f>
        <v/>
      </c>
      <c r="J773" s="203"/>
      <c r="K773" s="195"/>
      <c r="L773" s="45" t="str">
        <f t="shared" si="168"/>
        <v/>
      </c>
      <c r="M773" s="195"/>
      <c r="N773" s="195"/>
      <c r="O773" s="45"/>
      <c r="P773" s="45"/>
      <c r="Q773" s="45"/>
      <c r="R773" s="45"/>
      <c r="S773" s="46" t="str">
        <f t="shared" si="161"/>
        <v/>
      </c>
      <c r="T773" s="204"/>
      <c r="U773" s="205"/>
      <c r="V773" s="206"/>
      <c r="W773" s="205"/>
      <c r="X773" s="206"/>
      <c r="Y773" s="195"/>
      <c r="Z773" s="207"/>
      <c r="AA773" s="203"/>
      <c r="AB773" s="208"/>
      <c r="AC773" s="70"/>
      <c r="AD773" s="28" t="e">
        <f>INDEX(※編集不可※選択項目!$P$3:$P$51,MATCH(入力例!G773&amp;入力例!H773&amp;入力例!I773,※編集不可※選択項目!$Q$3:$Q$51,0))</f>
        <v>#N/A</v>
      </c>
      <c r="AE773" s="28" t="str">
        <f>IF(I773&lt;&gt;"該当なし","",
IF(G773&amp;H773=※編集不可※選択項目!$J$3,VLOOKUP(入力例!U773,※編集不可※選択項目!$N$2:$P$13,3,TRUE),
IF(G773&amp;H773=※編集不可※選択項目!$J$15,VLOOKUP(入力例!U773,※編集不可※選択項目!$N$14:$P$25,3,TRUE),
IF(G773&amp;H773=※編集不可※選択項目!$J$27,VLOOKUP(入力例!U773,※編集不可※選択項目!$N$26:$P$41,3,TRUE),
IF(G773&amp;H773=※編集不可※選択項目!$J$43,VLOOKUP(入力例!U773,※編集不可※選択項目!$N$42:$P$46,3,TRUE),
IF(G773&amp;H773=※編集不可※選択項目!$J$48,VLOOKUP(入力例!U773,※編集不可※選択項目!$N$48:$P$51,3,TRUE),""))))))</f>
        <v/>
      </c>
      <c r="AF773" s="29" t="e">
        <f>VLOOKUP(Y773&amp;G773&amp;H773,※編集不可※選択項目!U:V,2,FALSE)</f>
        <v>#N/A</v>
      </c>
      <c r="AG773" s="28" t="str">
        <f t="shared" si="162"/>
        <v/>
      </c>
      <c r="AH773" s="29" t="str">
        <f t="shared" si="155"/>
        <v/>
      </c>
      <c r="AI773" s="197"/>
      <c r="AJ773" s="197"/>
      <c r="AK773" s="198"/>
      <c r="AL773" s="152">
        <f t="shared" si="163"/>
        <v>0</v>
      </c>
      <c r="AM773" s="152">
        <f t="shared" si="164"/>
        <v>0</v>
      </c>
      <c r="AN773" s="152">
        <f t="shared" si="157"/>
        <v>0</v>
      </c>
      <c r="AO773" s="152" t="str">
        <f t="shared" si="165"/>
        <v/>
      </c>
      <c r="AP773" s="209">
        <f t="shared" si="166"/>
        <v>0</v>
      </c>
      <c r="AQ773" s="209">
        <f t="shared" si="167"/>
        <v>0</v>
      </c>
    </row>
    <row r="774" spans="1:43" s="29" customFormat="1" ht="25" customHeight="1">
      <c r="A774" s="201">
        <f t="shared" si="158"/>
        <v>763</v>
      </c>
      <c r="B774" s="49" t="str">
        <f t="shared" si="156"/>
        <v/>
      </c>
      <c r="C774" s="201"/>
      <c r="D774" s="45" t="str">
        <f t="shared" si="159"/>
        <v/>
      </c>
      <c r="E774" s="45" t="str">
        <f t="shared" si="160"/>
        <v/>
      </c>
      <c r="F774" s="195"/>
      <c r="G774" s="202"/>
      <c r="H774" s="195"/>
      <c r="I774" s="45" t="str">
        <f>IF(OR(G774="",H774="",U774=""),"",IFERROR(VLOOKUP(G774&amp;H774&amp;U774,※編集不可※選択項目!$K$3:$P$51,5,FALSE),"該当なし"))</f>
        <v/>
      </c>
      <c r="J774" s="203"/>
      <c r="K774" s="195"/>
      <c r="L774" s="45" t="str">
        <f t="shared" si="168"/>
        <v/>
      </c>
      <c r="M774" s="195"/>
      <c r="N774" s="195"/>
      <c r="O774" s="45"/>
      <c r="P774" s="45"/>
      <c r="Q774" s="45"/>
      <c r="R774" s="45"/>
      <c r="S774" s="46" t="str">
        <f t="shared" si="161"/>
        <v/>
      </c>
      <c r="T774" s="204"/>
      <c r="U774" s="205"/>
      <c r="V774" s="206"/>
      <c r="W774" s="205"/>
      <c r="X774" s="206"/>
      <c r="Y774" s="195"/>
      <c r="Z774" s="207"/>
      <c r="AA774" s="203"/>
      <c r="AB774" s="208"/>
      <c r="AC774" s="70"/>
      <c r="AD774" s="28" t="e">
        <f>INDEX(※編集不可※選択項目!$P$3:$P$51,MATCH(入力例!G774&amp;入力例!H774&amp;入力例!I774,※編集不可※選択項目!$Q$3:$Q$51,0))</f>
        <v>#N/A</v>
      </c>
      <c r="AE774" s="28" t="str">
        <f>IF(I774&lt;&gt;"該当なし","",
IF(G774&amp;H774=※編集不可※選択項目!$J$3,VLOOKUP(入力例!U774,※編集不可※選択項目!$N$2:$P$13,3,TRUE),
IF(G774&amp;H774=※編集不可※選択項目!$J$15,VLOOKUP(入力例!U774,※編集不可※選択項目!$N$14:$P$25,3,TRUE),
IF(G774&amp;H774=※編集不可※選択項目!$J$27,VLOOKUP(入力例!U774,※編集不可※選択項目!$N$26:$P$41,3,TRUE),
IF(G774&amp;H774=※編集不可※選択項目!$J$43,VLOOKUP(入力例!U774,※編集不可※選択項目!$N$42:$P$46,3,TRUE),
IF(G774&amp;H774=※編集不可※選択項目!$J$48,VLOOKUP(入力例!U774,※編集不可※選択項目!$N$48:$P$51,3,TRUE),""))))))</f>
        <v/>
      </c>
      <c r="AF774" s="29" t="e">
        <f>VLOOKUP(Y774&amp;G774&amp;H774,※編集不可※選択項目!U:V,2,FALSE)</f>
        <v>#N/A</v>
      </c>
      <c r="AG774" s="28" t="str">
        <f t="shared" si="162"/>
        <v/>
      </c>
      <c r="AH774" s="29" t="str">
        <f t="shared" si="155"/>
        <v/>
      </c>
      <c r="AI774" s="197"/>
      <c r="AJ774" s="197"/>
      <c r="AK774" s="198"/>
      <c r="AL774" s="152">
        <f t="shared" si="163"/>
        <v>0</v>
      </c>
      <c r="AM774" s="152">
        <f t="shared" si="164"/>
        <v>0</v>
      </c>
      <c r="AN774" s="152">
        <f t="shared" si="157"/>
        <v>0</v>
      </c>
      <c r="AO774" s="152" t="str">
        <f t="shared" si="165"/>
        <v/>
      </c>
      <c r="AP774" s="209">
        <f t="shared" si="166"/>
        <v>0</v>
      </c>
      <c r="AQ774" s="209">
        <f t="shared" si="167"/>
        <v>0</v>
      </c>
    </row>
    <row r="775" spans="1:43" s="29" customFormat="1" ht="25" customHeight="1">
      <c r="A775" s="201">
        <f t="shared" si="158"/>
        <v>764</v>
      </c>
      <c r="B775" s="49" t="str">
        <f t="shared" si="156"/>
        <v/>
      </c>
      <c r="C775" s="201"/>
      <c r="D775" s="45" t="str">
        <f t="shared" si="159"/>
        <v/>
      </c>
      <c r="E775" s="45" t="str">
        <f t="shared" si="160"/>
        <v/>
      </c>
      <c r="F775" s="195"/>
      <c r="G775" s="202"/>
      <c r="H775" s="195"/>
      <c r="I775" s="45" t="str">
        <f>IF(OR(G775="",H775="",U775=""),"",IFERROR(VLOOKUP(G775&amp;H775&amp;U775,※編集不可※選択項目!$K$3:$P$51,5,FALSE),"該当なし"))</f>
        <v/>
      </c>
      <c r="J775" s="203"/>
      <c r="K775" s="195"/>
      <c r="L775" s="45" t="str">
        <f t="shared" si="168"/>
        <v/>
      </c>
      <c r="M775" s="195"/>
      <c r="N775" s="195"/>
      <c r="O775" s="45"/>
      <c r="P775" s="45"/>
      <c r="Q775" s="45"/>
      <c r="R775" s="45"/>
      <c r="S775" s="46" t="str">
        <f t="shared" si="161"/>
        <v/>
      </c>
      <c r="T775" s="204"/>
      <c r="U775" s="205"/>
      <c r="V775" s="206"/>
      <c r="W775" s="205"/>
      <c r="X775" s="206"/>
      <c r="Y775" s="195"/>
      <c r="Z775" s="207"/>
      <c r="AA775" s="203"/>
      <c r="AB775" s="208"/>
      <c r="AC775" s="70"/>
      <c r="AD775" s="28" t="e">
        <f>INDEX(※編集不可※選択項目!$P$3:$P$51,MATCH(入力例!G775&amp;入力例!H775&amp;入力例!I775,※編集不可※選択項目!$Q$3:$Q$51,0))</f>
        <v>#N/A</v>
      </c>
      <c r="AE775" s="28" t="str">
        <f>IF(I775&lt;&gt;"該当なし","",
IF(G775&amp;H775=※編集不可※選択項目!$J$3,VLOOKUP(入力例!U775,※編集不可※選択項目!$N$2:$P$13,3,TRUE),
IF(G775&amp;H775=※編集不可※選択項目!$J$15,VLOOKUP(入力例!U775,※編集不可※選択項目!$N$14:$P$25,3,TRUE),
IF(G775&amp;H775=※編集不可※選択項目!$J$27,VLOOKUP(入力例!U775,※編集不可※選択項目!$N$26:$P$41,3,TRUE),
IF(G775&amp;H775=※編集不可※選択項目!$J$43,VLOOKUP(入力例!U775,※編集不可※選択項目!$N$42:$P$46,3,TRUE),
IF(G775&amp;H775=※編集不可※選択項目!$J$48,VLOOKUP(入力例!U775,※編集不可※選択項目!$N$48:$P$51,3,TRUE),""))))))</f>
        <v/>
      </c>
      <c r="AF775" s="29" t="e">
        <f>VLOOKUP(Y775&amp;G775&amp;H775,※編集不可※選択項目!U:V,2,FALSE)</f>
        <v>#N/A</v>
      </c>
      <c r="AG775" s="28" t="str">
        <f t="shared" si="162"/>
        <v/>
      </c>
      <c r="AH775" s="29" t="str">
        <f t="shared" si="155"/>
        <v/>
      </c>
      <c r="AI775" s="197"/>
      <c r="AJ775" s="197"/>
      <c r="AK775" s="198"/>
      <c r="AL775" s="152">
        <f t="shared" si="163"/>
        <v>0</v>
      </c>
      <c r="AM775" s="152">
        <f t="shared" si="164"/>
        <v>0</v>
      </c>
      <c r="AN775" s="152">
        <f t="shared" si="157"/>
        <v>0</v>
      </c>
      <c r="AO775" s="152" t="str">
        <f t="shared" si="165"/>
        <v/>
      </c>
      <c r="AP775" s="209">
        <f t="shared" si="166"/>
        <v>0</v>
      </c>
      <c r="AQ775" s="209">
        <f t="shared" si="167"/>
        <v>0</v>
      </c>
    </row>
    <row r="776" spans="1:43" s="29" customFormat="1" ht="25" customHeight="1">
      <c r="A776" s="201">
        <f t="shared" si="158"/>
        <v>765</v>
      </c>
      <c r="B776" s="49" t="str">
        <f t="shared" si="156"/>
        <v/>
      </c>
      <c r="C776" s="201"/>
      <c r="D776" s="45" t="str">
        <f t="shared" si="159"/>
        <v/>
      </c>
      <c r="E776" s="45" t="str">
        <f t="shared" si="160"/>
        <v/>
      </c>
      <c r="F776" s="195"/>
      <c r="G776" s="202"/>
      <c r="H776" s="195"/>
      <c r="I776" s="45" t="str">
        <f>IF(OR(G776="",H776="",U776=""),"",IFERROR(VLOOKUP(G776&amp;H776&amp;U776,※編集不可※選択項目!$K$3:$P$51,5,FALSE),"該当なし"))</f>
        <v/>
      </c>
      <c r="J776" s="203"/>
      <c r="K776" s="195"/>
      <c r="L776" s="45" t="str">
        <f t="shared" si="168"/>
        <v/>
      </c>
      <c r="M776" s="195"/>
      <c r="N776" s="195"/>
      <c r="O776" s="45"/>
      <c r="P776" s="45"/>
      <c r="Q776" s="45"/>
      <c r="R776" s="45"/>
      <c r="S776" s="46" t="str">
        <f t="shared" si="161"/>
        <v/>
      </c>
      <c r="T776" s="204"/>
      <c r="U776" s="205"/>
      <c r="V776" s="206"/>
      <c r="W776" s="205"/>
      <c r="X776" s="206"/>
      <c r="Y776" s="195"/>
      <c r="Z776" s="207"/>
      <c r="AA776" s="203"/>
      <c r="AB776" s="208"/>
      <c r="AC776" s="70"/>
      <c r="AD776" s="28" t="e">
        <f>INDEX(※編集不可※選択項目!$P$3:$P$51,MATCH(入力例!G776&amp;入力例!H776&amp;入力例!I776,※編集不可※選択項目!$Q$3:$Q$51,0))</f>
        <v>#N/A</v>
      </c>
      <c r="AE776" s="28" t="str">
        <f>IF(I776&lt;&gt;"該当なし","",
IF(G776&amp;H776=※編集不可※選択項目!$J$3,VLOOKUP(入力例!U776,※編集不可※選択項目!$N$2:$P$13,3,TRUE),
IF(G776&amp;H776=※編集不可※選択項目!$J$15,VLOOKUP(入力例!U776,※編集不可※選択項目!$N$14:$P$25,3,TRUE),
IF(G776&amp;H776=※編集不可※選択項目!$J$27,VLOOKUP(入力例!U776,※編集不可※選択項目!$N$26:$P$41,3,TRUE),
IF(G776&amp;H776=※編集不可※選択項目!$J$43,VLOOKUP(入力例!U776,※編集不可※選択項目!$N$42:$P$46,3,TRUE),
IF(G776&amp;H776=※編集不可※選択項目!$J$48,VLOOKUP(入力例!U776,※編集不可※選択項目!$N$48:$P$51,3,TRUE),""))))))</f>
        <v/>
      </c>
      <c r="AF776" s="29" t="e">
        <f>VLOOKUP(Y776&amp;G776&amp;H776,※編集不可※選択項目!U:V,2,FALSE)</f>
        <v>#N/A</v>
      </c>
      <c r="AG776" s="28" t="str">
        <f t="shared" si="162"/>
        <v/>
      </c>
      <c r="AH776" s="29" t="str">
        <f t="shared" si="155"/>
        <v/>
      </c>
      <c r="AI776" s="197"/>
      <c r="AJ776" s="197"/>
      <c r="AK776" s="198"/>
      <c r="AL776" s="152">
        <f t="shared" si="163"/>
        <v>0</v>
      </c>
      <c r="AM776" s="152">
        <f t="shared" si="164"/>
        <v>0</v>
      </c>
      <c r="AN776" s="152">
        <f t="shared" si="157"/>
        <v>0</v>
      </c>
      <c r="AO776" s="152" t="str">
        <f t="shared" si="165"/>
        <v/>
      </c>
      <c r="AP776" s="209">
        <f t="shared" si="166"/>
        <v>0</v>
      </c>
      <c r="AQ776" s="209">
        <f t="shared" si="167"/>
        <v>0</v>
      </c>
    </row>
    <row r="777" spans="1:43" s="29" customFormat="1" ht="25" customHeight="1">
      <c r="A777" s="201">
        <f t="shared" si="158"/>
        <v>766</v>
      </c>
      <c r="B777" s="49" t="str">
        <f t="shared" si="156"/>
        <v/>
      </c>
      <c r="C777" s="201"/>
      <c r="D777" s="45" t="str">
        <f t="shared" si="159"/>
        <v/>
      </c>
      <c r="E777" s="45" t="str">
        <f t="shared" si="160"/>
        <v/>
      </c>
      <c r="F777" s="195"/>
      <c r="G777" s="202"/>
      <c r="H777" s="195"/>
      <c r="I777" s="45" t="str">
        <f>IF(OR(G777="",H777="",U777=""),"",IFERROR(VLOOKUP(G777&amp;H777&amp;U777,※編集不可※選択項目!$K$3:$P$51,5,FALSE),"該当なし"))</f>
        <v/>
      </c>
      <c r="J777" s="203"/>
      <c r="K777" s="195"/>
      <c r="L777" s="45" t="str">
        <f t="shared" si="168"/>
        <v/>
      </c>
      <c r="M777" s="195"/>
      <c r="N777" s="195"/>
      <c r="O777" s="45"/>
      <c r="P777" s="45"/>
      <c r="Q777" s="45"/>
      <c r="R777" s="45"/>
      <c r="S777" s="46" t="str">
        <f t="shared" si="161"/>
        <v/>
      </c>
      <c r="T777" s="204"/>
      <c r="U777" s="205"/>
      <c r="V777" s="206"/>
      <c r="W777" s="205"/>
      <c r="X777" s="206"/>
      <c r="Y777" s="195"/>
      <c r="Z777" s="207"/>
      <c r="AA777" s="203"/>
      <c r="AB777" s="208"/>
      <c r="AC777" s="70"/>
      <c r="AD777" s="28" t="e">
        <f>INDEX(※編集不可※選択項目!$P$3:$P$51,MATCH(入力例!G777&amp;入力例!H777&amp;入力例!I777,※編集不可※選択項目!$Q$3:$Q$51,0))</f>
        <v>#N/A</v>
      </c>
      <c r="AE777" s="28" t="str">
        <f>IF(I777&lt;&gt;"該当なし","",
IF(G777&amp;H777=※編集不可※選択項目!$J$3,VLOOKUP(入力例!U777,※編集不可※選択項目!$N$2:$P$13,3,TRUE),
IF(G777&amp;H777=※編集不可※選択項目!$J$15,VLOOKUP(入力例!U777,※編集不可※選択項目!$N$14:$P$25,3,TRUE),
IF(G777&amp;H777=※編集不可※選択項目!$J$27,VLOOKUP(入力例!U777,※編集不可※選択項目!$N$26:$P$41,3,TRUE),
IF(G777&amp;H777=※編集不可※選択項目!$J$43,VLOOKUP(入力例!U777,※編集不可※選択項目!$N$42:$P$46,3,TRUE),
IF(G777&amp;H777=※編集不可※選択項目!$J$48,VLOOKUP(入力例!U777,※編集不可※選択項目!$N$48:$P$51,3,TRUE),""))))))</f>
        <v/>
      </c>
      <c r="AF777" s="29" t="e">
        <f>VLOOKUP(Y777&amp;G777&amp;H777,※編集不可※選択項目!U:V,2,FALSE)</f>
        <v>#N/A</v>
      </c>
      <c r="AG777" s="28" t="str">
        <f t="shared" si="162"/>
        <v/>
      </c>
      <c r="AH777" s="29" t="str">
        <f t="shared" si="155"/>
        <v/>
      </c>
      <c r="AI777" s="197"/>
      <c r="AJ777" s="197"/>
      <c r="AK777" s="198"/>
      <c r="AL777" s="152">
        <f t="shared" si="163"/>
        <v>0</v>
      </c>
      <c r="AM777" s="152">
        <f t="shared" si="164"/>
        <v>0</v>
      </c>
      <c r="AN777" s="152">
        <f t="shared" si="157"/>
        <v>0</v>
      </c>
      <c r="AO777" s="152" t="str">
        <f t="shared" si="165"/>
        <v/>
      </c>
      <c r="AP777" s="209">
        <f t="shared" si="166"/>
        <v>0</v>
      </c>
      <c r="AQ777" s="209">
        <f t="shared" si="167"/>
        <v>0</v>
      </c>
    </row>
    <row r="778" spans="1:43" s="29" customFormat="1" ht="25" customHeight="1">
      <c r="A778" s="201">
        <f t="shared" si="158"/>
        <v>767</v>
      </c>
      <c r="B778" s="49" t="str">
        <f t="shared" si="156"/>
        <v/>
      </c>
      <c r="C778" s="201"/>
      <c r="D778" s="45" t="str">
        <f t="shared" si="159"/>
        <v/>
      </c>
      <c r="E778" s="45" t="str">
        <f t="shared" si="160"/>
        <v/>
      </c>
      <c r="F778" s="195"/>
      <c r="G778" s="202"/>
      <c r="H778" s="195"/>
      <c r="I778" s="45" t="str">
        <f>IF(OR(G778="",H778="",U778=""),"",IFERROR(VLOOKUP(G778&amp;H778&amp;U778,※編集不可※選択項目!$K$3:$P$51,5,FALSE),"該当なし"))</f>
        <v/>
      </c>
      <c r="J778" s="203"/>
      <c r="K778" s="195"/>
      <c r="L778" s="45" t="str">
        <f t="shared" si="168"/>
        <v/>
      </c>
      <c r="M778" s="195"/>
      <c r="N778" s="195"/>
      <c r="O778" s="45"/>
      <c r="P778" s="45"/>
      <c r="Q778" s="45"/>
      <c r="R778" s="45"/>
      <c r="S778" s="46" t="str">
        <f t="shared" si="161"/>
        <v/>
      </c>
      <c r="T778" s="204"/>
      <c r="U778" s="205"/>
      <c r="V778" s="206"/>
      <c r="W778" s="205"/>
      <c r="X778" s="206"/>
      <c r="Y778" s="195"/>
      <c r="Z778" s="207"/>
      <c r="AA778" s="203"/>
      <c r="AB778" s="208"/>
      <c r="AC778" s="70"/>
      <c r="AD778" s="28" t="e">
        <f>INDEX(※編集不可※選択項目!$P$3:$P$51,MATCH(入力例!G778&amp;入力例!H778&amp;入力例!I778,※編集不可※選択項目!$Q$3:$Q$51,0))</f>
        <v>#N/A</v>
      </c>
      <c r="AE778" s="28" t="str">
        <f>IF(I778&lt;&gt;"該当なし","",
IF(G778&amp;H778=※編集不可※選択項目!$J$3,VLOOKUP(入力例!U778,※編集不可※選択項目!$N$2:$P$13,3,TRUE),
IF(G778&amp;H778=※編集不可※選択項目!$J$15,VLOOKUP(入力例!U778,※編集不可※選択項目!$N$14:$P$25,3,TRUE),
IF(G778&amp;H778=※編集不可※選択項目!$J$27,VLOOKUP(入力例!U778,※編集不可※選択項目!$N$26:$P$41,3,TRUE),
IF(G778&amp;H778=※編集不可※選択項目!$J$43,VLOOKUP(入力例!U778,※編集不可※選択項目!$N$42:$P$46,3,TRUE),
IF(G778&amp;H778=※編集不可※選択項目!$J$48,VLOOKUP(入力例!U778,※編集不可※選択項目!$N$48:$P$51,3,TRUE),""))))))</f>
        <v/>
      </c>
      <c r="AF778" s="29" t="e">
        <f>VLOOKUP(Y778&amp;G778&amp;H778,※編集不可※選択項目!U:V,2,FALSE)</f>
        <v>#N/A</v>
      </c>
      <c r="AG778" s="28" t="str">
        <f t="shared" si="162"/>
        <v/>
      </c>
      <c r="AH778" s="29" t="str">
        <f t="shared" si="155"/>
        <v/>
      </c>
      <c r="AI778" s="197"/>
      <c r="AJ778" s="197"/>
      <c r="AK778" s="198"/>
      <c r="AL778" s="152">
        <f t="shared" si="163"/>
        <v>0</v>
      </c>
      <c r="AM778" s="152">
        <f t="shared" si="164"/>
        <v>0</v>
      </c>
      <c r="AN778" s="152">
        <f t="shared" si="157"/>
        <v>0</v>
      </c>
      <c r="AO778" s="152" t="str">
        <f t="shared" si="165"/>
        <v/>
      </c>
      <c r="AP778" s="209">
        <f t="shared" si="166"/>
        <v>0</v>
      </c>
      <c r="AQ778" s="209">
        <f t="shared" si="167"/>
        <v>0</v>
      </c>
    </row>
    <row r="779" spans="1:43" s="29" customFormat="1" ht="25" customHeight="1">
      <c r="A779" s="201">
        <f t="shared" si="158"/>
        <v>768</v>
      </c>
      <c r="B779" s="49" t="str">
        <f t="shared" si="156"/>
        <v/>
      </c>
      <c r="C779" s="201"/>
      <c r="D779" s="45" t="str">
        <f t="shared" si="159"/>
        <v/>
      </c>
      <c r="E779" s="45" t="str">
        <f t="shared" si="160"/>
        <v/>
      </c>
      <c r="F779" s="195"/>
      <c r="G779" s="202"/>
      <c r="H779" s="195"/>
      <c r="I779" s="45" t="str">
        <f>IF(OR(G779="",H779="",U779=""),"",IFERROR(VLOOKUP(G779&amp;H779&amp;U779,※編集不可※選択項目!$K$3:$P$51,5,FALSE),"該当なし"))</f>
        <v/>
      </c>
      <c r="J779" s="203"/>
      <c r="K779" s="195"/>
      <c r="L779" s="45" t="str">
        <f t="shared" si="168"/>
        <v/>
      </c>
      <c r="M779" s="195"/>
      <c r="N779" s="195"/>
      <c r="O779" s="45"/>
      <c r="P779" s="45"/>
      <c r="Q779" s="45"/>
      <c r="R779" s="45"/>
      <c r="S779" s="46" t="str">
        <f t="shared" si="161"/>
        <v/>
      </c>
      <c r="T779" s="204"/>
      <c r="U779" s="205"/>
      <c r="V779" s="206"/>
      <c r="W779" s="205"/>
      <c r="X779" s="206"/>
      <c r="Y779" s="195"/>
      <c r="Z779" s="207"/>
      <c r="AA779" s="203"/>
      <c r="AB779" s="208"/>
      <c r="AC779" s="70"/>
      <c r="AD779" s="28" t="e">
        <f>INDEX(※編集不可※選択項目!$P$3:$P$51,MATCH(入力例!G779&amp;入力例!H779&amp;入力例!I779,※編集不可※選択項目!$Q$3:$Q$51,0))</f>
        <v>#N/A</v>
      </c>
      <c r="AE779" s="28" t="str">
        <f>IF(I779&lt;&gt;"該当なし","",
IF(G779&amp;H779=※編集不可※選択項目!$J$3,VLOOKUP(入力例!U779,※編集不可※選択項目!$N$2:$P$13,3,TRUE),
IF(G779&amp;H779=※編集不可※選択項目!$J$15,VLOOKUP(入力例!U779,※編集不可※選択項目!$N$14:$P$25,3,TRUE),
IF(G779&amp;H779=※編集不可※選択項目!$J$27,VLOOKUP(入力例!U779,※編集不可※選択項目!$N$26:$P$41,3,TRUE),
IF(G779&amp;H779=※編集不可※選択項目!$J$43,VLOOKUP(入力例!U779,※編集不可※選択項目!$N$42:$P$46,3,TRUE),
IF(G779&amp;H779=※編集不可※選択項目!$J$48,VLOOKUP(入力例!U779,※編集不可※選択項目!$N$48:$P$51,3,TRUE),""))))))</f>
        <v/>
      </c>
      <c r="AF779" s="29" t="e">
        <f>VLOOKUP(Y779&amp;G779&amp;H779,※編集不可※選択項目!U:V,2,FALSE)</f>
        <v>#N/A</v>
      </c>
      <c r="AG779" s="28" t="str">
        <f t="shared" si="162"/>
        <v/>
      </c>
      <c r="AH779" s="29" t="str">
        <f t="shared" ref="AH779:AH842" si="169">IF(K779="","","（"&amp;K779&amp;"）")</f>
        <v/>
      </c>
      <c r="AI779" s="197"/>
      <c r="AJ779" s="197"/>
      <c r="AK779" s="198"/>
      <c r="AL779" s="152">
        <f t="shared" si="163"/>
        <v>0</v>
      </c>
      <c r="AM779" s="152">
        <f t="shared" si="164"/>
        <v>0</v>
      </c>
      <c r="AN779" s="152">
        <f t="shared" si="157"/>
        <v>0</v>
      </c>
      <c r="AO779" s="152" t="str">
        <f t="shared" si="165"/>
        <v/>
      </c>
      <c r="AP779" s="209">
        <f t="shared" si="166"/>
        <v>0</v>
      </c>
      <c r="AQ779" s="209">
        <f t="shared" si="167"/>
        <v>0</v>
      </c>
    </row>
    <row r="780" spans="1:43" s="29" customFormat="1" ht="25" customHeight="1">
      <c r="A780" s="201">
        <f t="shared" si="158"/>
        <v>769</v>
      </c>
      <c r="B780" s="49" t="str">
        <f t="shared" ref="B780:B843" si="170">IF($C780="","","高効率空調")</f>
        <v/>
      </c>
      <c r="C780" s="201"/>
      <c r="D780" s="45" t="str">
        <f t="shared" si="159"/>
        <v/>
      </c>
      <c r="E780" s="45" t="str">
        <f t="shared" si="160"/>
        <v/>
      </c>
      <c r="F780" s="195"/>
      <c r="G780" s="202"/>
      <c r="H780" s="195"/>
      <c r="I780" s="45" t="str">
        <f>IF(OR(G780="",H780="",U780=""),"",IFERROR(VLOOKUP(G780&amp;H780&amp;U780,※編集不可※選択項目!$K$3:$P$51,5,FALSE),"該当なし"))</f>
        <v/>
      </c>
      <c r="J780" s="203"/>
      <c r="K780" s="195"/>
      <c r="L780" s="45" t="str">
        <f t="shared" si="168"/>
        <v/>
      </c>
      <c r="M780" s="195"/>
      <c r="N780" s="195"/>
      <c r="O780" s="45"/>
      <c r="P780" s="45"/>
      <c r="Q780" s="45"/>
      <c r="R780" s="45"/>
      <c r="S780" s="46" t="str">
        <f t="shared" si="161"/>
        <v/>
      </c>
      <c r="T780" s="204"/>
      <c r="U780" s="205"/>
      <c r="V780" s="206"/>
      <c r="W780" s="205"/>
      <c r="X780" s="206"/>
      <c r="Y780" s="195"/>
      <c r="Z780" s="207"/>
      <c r="AA780" s="203"/>
      <c r="AB780" s="208"/>
      <c r="AC780" s="70"/>
      <c r="AD780" s="28" t="e">
        <f>INDEX(※編集不可※選択項目!$P$3:$P$51,MATCH(入力例!G780&amp;入力例!H780&amp;入力例!I780,※編集不可※選択項目!$Q$3:$Q$51,0))</f>
        <v>#N/A</v>
      </c>
      <c r="AE780" s="28" t="str">
        <f>IF(I780&lt;&gt;"該当なし","",
IF(G780&amp;H780=※編集不可※選択項目!$J$3,VLOOKUP(入力例!U780,※編集不可※選択項目!$N$2:$P$13,3,TRUE),
IF(G780&amp;H780=※編集不可※選択項目!$J$15,VLOOKUP(入力例!U780,※編集不可※選択項目!$N$14:$P$25,3,TRUE),
IF(G780&amp;H780=※編集不可※選択項目!$J$27,VLOOKUP(入力例!U780,※編集不可※選択項目!$N$26:$P$41,3,TRUE),
IF(G780&amp;H780=※編集不可※選択項目!$J$43,VLOOKUP(入力例!U780,※編集不可※選択項目!$N$42:$P$46,3,TRUE),
IF(G780&amp;H780=※編集不可※選択項目!$J$48,VLOOKUP(入力例!U780,※編集不可※選択項目!$N$48:$P$51,3,TRUE),""))))))</f>
        <v/>
      </c>
      <c r="AF780" s="29" t="e">
        <f>VLOOKUP(Y780&amp;G780&amp;H780,※編集不可※選択項目!U:V,2,FALSE)</f>
        <v>#N/A</v>
      </c>
      <c r="AG780" s="28" t="str">
        <f t="shared" si="162"/>
        <v/>
      </c>
      <c r="AH780" s="29" t="str">
        <f t="shared" si="169"/>
        <v/>
      </c>
      <c r="AI780" s="197"/>
      <c r="AJ780" s="197"/>
      <c r="AK780" s="198"/>
      <c r="AL780" s="152">
        <f t="shared" si="163"/>
        <v>0</v>
      </c>
      <c r="AM780" s="152">
        <f t="shared" si="164"/>
        <v>0</v>
      </c>
      <c r="AN780" s="152">
        <f t="shared" ref="AN780:AN843" si="171">IF(AND($J780&lt;&gt;"",COUNTIF($J780,"*■*")&gt;0,$AA780=""),1,0)</f>
        <v>0</v>
      </c>
      <c r="AO780" s="152" t="str">
        <f t="shared" si="165"/>
        <v/>
      </c>
      <c r="AP780" s="209">
        <f t="shared" si="166"/>
        <v>0</v>
      </c>
      <c r="AQ780" s="209">
        <f t="shared" si="167"/>
        <v>0</v>
      </c>
    </row>
    <row r="781" spans="1:43" s="29" customFormat="1" ht="25" customHeight="1">
      <c r="A781" s="201">
        <f t="shared" ref="A781:A844" si="172">ROW()-11</f>
        <v>770</v>
      </c>
      <c r="B781" s="49" t="str">
        <f t="shared" si="170"/>
        <v/>
      </c>
      <c r="C781" s="201"/>
      <c r="D781" s="45" t="str">
        <f t="shared" ref="D781:D844" si="173">IF($B781&lt;&gt;"",$C$2,"")</f>
        <v/>
      </c>
      <c r="E781" s="45" t="str">
        <f t="shared" ref="E781:E844" si="174">IF($B781&lt;&gt;"",$F$2,"")</f>
        <v/>
      </c>
      <c r="F781" s="195"/>
      <c r="G781" s="202"/>
      <c r="H781" s="195"/>
      <c r="I781" s="45" t="str">
        <f>IF(OR(G781="",H781="",U781=""),"",IFERROR(VLOOKUP(G781&amp;H781&amp;U781,※編集不可※選択項目!$K$3:$P$51,5,FALSE),"該当なし"))</f>
        <v/>
      </c>
      <c r="J781" s="203"/>
      <c r="K781" s="195"/>
      <c r="L781" s="45" t="str">
        <f t="shared" si="168"/>
        <v/>
      </c>
      <c r="M781" s="195"/>
      <c r="N781" s="195"/>
      <c r="O781" s="45"/>
      <c r="P781" s="45"/>
      <c r="Q781" s="45"/>
      <c r="R781" s="45"/>
      <c r="S781" s="46" t="str">
        <f t="shared" ref="S781:S844" si="175">IF($M781="連結","連結前のすべての室外機が、基準を満たしていること",IF(U781="","",AG781))</f>
        <v/>
      </c>
      <c r="T781" s="204"/>
      <c r="U781" s="205"/>
      <c r="V781" s="206"/>
      <c r="W781" s="205"/>
      <c r="X781" s="206"/>
      <c r="Y781" s="195"/>
      <c r="Z781" s="207"/>
      <c r="AA781" s="203"/>
      <c r="AB781" s="208"/>
      <c r="AC781" s="70"/>
      <c r="AD781" s="28" t="e">
        <f>INDEX(※編集不可※選択項目!$P$3:$P$51,MATCH(入力例!G781&amp;入力例!H781&amp;入力例!I781,※編集不可※選択項目!$Q$3:$Q$51,0))</f>
        <v>#N/A</v>
      </c>
      <c r="AE781" s="28" t="str">
        <f>IF(I781&lt;&gt;"該当なし","",
IF(G781&amp;H781=※編集不可※選択項目!$J$3,VLOOKUP(入力例!U781,※編集不可※選択項目!$N$2:$P$13,3,TRUE),
IF(G781&amp;H781=※編集不可※選択項目!$J$15,VLOOKUP(入力例!U781,※編集不可※選択項目!$N$14:$P$25,3,TRUE),
IF(G781&amp;H781=※編集不可※選択項目!$J$27,VLOOKUP(入力例!U781,※編集不可※選択項目!$N$26:$P$41,3,TRUE),
IF(G781&amp;H781=※編集不可※選択項目!$J$43,VLOOKUP(入力例!U781,※編集不可※選択項目!$N$42:$P$46,3,TRUE),
IF(G781&amp;H781=※編集不可※選択項目!$J$48,VLOOKUP(入力例!U781,※編集不可※選択項目!$N$48:$P$51,3,TRUE),""))))))</f>
        <v/>
      </c>
      <c r="AF781" s="29" t="e">
        <f>VLOOKUP(Y781&amp;G781&amp;H781,※編集不可※選択項目!U:V,2,FALSE)</f>
        <v>#N/A</v>
      </c>
      <c r="AG781" s="28" t="str">
        <f t="shared" ref="AG781:AG844" si="176">IF(I781="該当なし",_xlfn.IFNA(ROUNDDOWN(AE781*AF781,1),""),_xlfn.IFNA(ROUNDDOWN(AD781*AF781,1),""))</f>
        <v/>
      </c>
      <c r="AH781" s="29" t="str">
        <f t="shared" si="169"/>
        <v/>
      </c>
      <c r="AI781" s="197"/>
      <c r="AJ781" s="197"/>
      <c r="AK781" s="198"/>
      <c r="AL781" s="152">
        <f t="shared" ref="AL781:AL844" si="177">IF(AND(($C781&lt;&gt;""),(OR($C$2="",$F$2="",$G$3="",F781="",G781="",H781="",J781="",M781="",N781="",T781="",U781="",V781="",W781="",X781="",Y781=""))),1,0)</f>
        <v>0</v>
      </c>
      <c r="AM781" s="152">
        <f t="shared" ref="AM781:AM844" si="178">IF(AND(M781="連結",N781=""),1,0)</f>
        <v>0</v>
      </c>
      <c r="AN781" s="152">
        <f t="shared" si="171"/>
        <v>0</v>
      </c>
      <c r="AO781" s="152" t="str">
        <f t="shared" ref="AO781:AO844" si="179">IF(L781="","",TEXT(L781,"G/標準"))</f>
        <v/>
      </c>
      <c r="AP781" s="209">
        <f t="shared" ref="AP781:AP844" si="180">IF(AO781="",0,COUNTIF($AO$12:$AO$1048576,AO781))</f>
        <v>0</v>
      </c>
      <c r="AQ781" s="209">
        <f t="shared" ref="AQ781:AQ844" si="181">IF(AND($T781&lt;&gt;"",$T781&lt;$S781),1,0)</f>
        <v>0</v>
      </c>
    </row>
    <row r="782" spans="1:43" s="29" customFormat="1" ht="25" customHeight="1">
      <c r="A782" s="201">
        <f t="shared" si="172"/>
        <v>771</v>
      </c>
      <c r="B782" s="49" t="str">
        <f t="shared" si="170"/>
        <v/>
      </c>
      <c r="C782" s="201"/>
      <c r="D782" s="45" t="str">
        <f t="shared" si="173"/>
        <v/>
      </c>
      <c r="E782" s="45" t="str">
        <f t="shared" si="174"/>
        <v/>
      </c>
      <c r="F782" s="195"/>
      <c r="G782" s="202"/>
      <c r="H782" s="195"/>
      <c r="I782" s="45" t="str">
        <f>IF(OR(G782="",H782="",U782=""),"",IFERROR(VLOOKUP(G782&amp;H782&amp;U782,※編集不可※選択項目!$K$3:$P$51,5,FALSE),"該当なし"))</f>
        <v/>
      </c>
      <c r="J782" s="203"/>
      <c r="K782" s="195"/>
      <c r="L782" s="45" t="str">
        <f t="shared" si="168"/>
        <v/>
      </c>
      <c r="M782" s="195"/>
      <c r="N782" s="195"/>
      <c r="O782" s="45"/>
      <c r="P782" s="45"/>
      <c r="Q782" s="45"/>
      <c r="R782" s="45"/>
      <c r="S782" s="46" t="str">
        <f t="shared" si="175"/>
        <v/>
      </c>
      <c r="T782" s="204"/>
      <c r="U782" s="205"/>
      <c r="V782" s="206"/>
      <c r="W782" s="205"/>
      <c r="X782" s="206"/>
      <c r="Y782" s="195"/>
      <c r="Z782" s="207"/>
      <c r="AA782" s="203"/>
      <c r="AB782" s="208"/>
      <c r="AC782" s="70"/>
      <c r="AD782" s="28" t="e">
        <f>INDEX(※編集不可※選択項目!$P$3:$P$51,MATCH(入力例!G782&amp;入力例!H782&amp;入力例!I782,※編集不可※選択項目!$Q$3:$Q$51,0))</f>
        <v>#N/A</v>
      </c>
      <c r="AE782" s="28" t="str">
        <f>IF(I782&lt;&gt;"該当なし","",
IF(G782&amp;H782=※編集不可※選択項目!$J$3,VLOOKUP(入力例!U782,※編集不可※選択項目!$N$2:$P$13,3,TRUE),
IF(G782&amp;H782=※編集不可※選択項目!$J$15,VLOOKUP(入力例!U782,※編集不可※選択項目!$N$14:$P$25,3,TRUE),
IF(G782&amp;H782=※編集不可※選択項目!$J$27,VLOOKUP(入力例!U782,※編集不可※選択項目!$N$26:$P$41,3,TRUE),
IF(G782&amp;H782=※編集不可※選択項目!$J$43,VLOOKUP(入力例!U782,※編集不可※選択項目!$N$42:$P$46,3,TRUE),
IF(G782&amp;H782=※編集不可※選択項目!$J$48,VLOOKUP(入力例!U782,※編集不可※選択項目!$N$48:$P$51,3,TRUE),""))))))</f>
        <v/>
      </c>
      <c r="AF782" s="29" t="e">
        <f>VLOOKUP(Y782&amp;G782&amp;H782,※編集不可※選択項目!U:V,2,FALSE)</f>
        <v>#N/A</v>
      </c>
      <c r="AG782" s="28" t="str">
        <f t="shared" si="176"/>
        <v/>
      </c>
      <c r="AH782" s="29" t="str">
        <f t="shared" si="169"/>
        <v/>
      </c>
      <c r="AI782" s="197"/>
      <c r="AJ782" s="197"/>
      <c r="AK782" s="198"/>
      <c r="AL782" s="152">
        <f t="shared" si="177"/>
        <v>0</v>
      </c>
      <c r="AM782" s="152">
        <f t="shared" si="178"/>
        <v>0</v>
      </c>
      <c r="AN782" s="152">
        <f t="shared" si="171"/>
        <v>0</v>
      </c>
      <c r="AO782" s="152" t="str">
        <f t="shared" si="179"/>
        <v/>
      </c>
      <c r="AP782" s="209">
        <f t="shared" si="180"/>
        <v>0</v>
      </c>
      <c r="AQ782" s="209">
        <f t="shared" si="181"/>
        <v>0</v>
      </c>
    </row>
    <row r="783" spans="1:43" s="29" customFormat="1" ht="25" customHeight="1">
      <c r="A783" s="201">
        <f t="shared" si="172"/>
        <v>772</v>
      </c>
      <c r="B783" s="49" t="str">
        <f t="shared" si="170"/>
        <v/>
      </c>
      <c r="C783" s="201"/>
      <c r="D783" s="45" t="str">
        <f t="shared" si="173"/>
        <v/>
      </c>
      <c r="E783" s="45" t="str">
        <f t="shared" si="174"/>
        <v/>
      </c>
      <c r="F783" s="195"/>
      <c r="G783" s="202"/>
      <c r="H783" s="195"/>
      <c r="I783" s="45" t="str">
        <f>IF(OR(G783="",H783="",U783=""),"",IFERROR(VLOOKUP(G783&amp;H783&amp;U783,※編集不可※選択項目!$K$3:$P$51,5,FALSE),"該当なし"))</f>
        <v/>
      </c>
      <c r="J783" s="203"/>
      <c r="K783" s="195"/>
      <c r="L783" s="45" t="str">
        <f t="shared" si="168"/>
        <v/>
      </c>
      <c r="M783" s="195"/>
      <c r="N783" s="195"/>
      <c r="O783" s="45"/>
      <c r="P783" s="45"/>
      <c r="Q783" s="45"/>
      <c r="R783" s="45"/>
      <c r="S783" s="46" t="str">
        <f t="shared" si="175"/>
        <v/>
      </c>
      <c r="T783" s="204"/>
      <c r="U783" s="205"/>
      <c r="V783" s="206"/>
      <c r="W783" s="205"/>
      <c r="X783" s="206"/>
      <c r="Y783" s="195"/>
      <c r="Z783" s="207"/>
      <c r="AA783" s="203"/>
      <c r="AB783" s="208"/>
      <c r="AC783" s="70"/>
      <c r="AD783" s="28" t="e">
        <f>INDEX(※編集不可※選択項目!$P$3:$P$51,MATCH(入力例!G783&amp;入力例!H783&amp;入力例!I783,※編集不可※選択項目!$Q$3:$Q$51,0))</f>
        <v>#N/A</v>
      </c>
      <c r="AE783" s="28" t="str">
        <f>IF(I783&lt;&gt;"該当なし","",
IF(G783&amp;H783=※編集不可※選択項目!$J$3,VLOOKUP(入力例!U783,※編集不可※選択項目!$N$2:$P$13,3,TRUE),
IF(G783&amp;H783=※編集不可※選択項目!$J$15,VLOOKUP(入力例!U783,※編集不可※選択項目!$N$14:$P$25,3,TRUE),
IF(G783&amp;H783=※編集不可※選択項目!$J$27,VLOOKUP(入力例!U783,※編集不可※選択項目!$N$26:$P$41,3,TRUE),
IF(G783&amp;H783=※編集不可※選択項目!$J$43,VLOOKUP(入力例!U783,※編集不可※選択項目!$N$42:$P$46,3,TRUE),
IF(G783&amp;H783=※編集不可※選択項目!$J$48,VLOOKUP(入力例!U783,※編集不可※選択項目!$N$48:$P$51,3,TRUE),""))))))</f>
        <v/>
      </c>
      <c r="AF783" s="29" t="e">
        <f>VLOOKUP(Y783&amp;G783&amp;H783,※編集不可※選択項目!U:V,2,FALSE)</f>
        <v>#N/A</v>
      </c>
      <c r="AG783" s="28" t="str">
        <f t="shared" si="176"/>
        <v/>
      </c>
      <c r="AH783" s="29" t="str">
        <f t="shared" si="169"/>
        <v/>
      </c>
      <c r="AI783" s="197"/>
      <c r="AJ783" s="197"/>
      <c r="AK783" s="198"/>
      <c r="AL783" s="152">
        <f t="shared" si="177"/>
        <v>0</v>
      </c>
      <c r="AM783" s="152">
        <f t="shared" si="178"/>
        <v>0</v>
      </c>
      <c r="AN783" s="152">
        <f t="shared" si="171"/>
        <v>0</v>
      </c>
      <c r="AO783" s="152" t="str">
        <f t="shared" si="179"/>
        <v/>
      </c>
      <c r="AP783" s="209">
        <f t="shared" si="180"/>
        <v>0</v>
      </c>
      <c r="AQ783" s="209">
        <f t="shared" si="181"/>
        <v>0</v>
      </c>
    </row>
    <row r="784" spans="1:43" s="29" customFormat="1" ht="25" customHeight="1">
      <c r="A784" s="201">
        <f t="shared" si="172"/>
        <v>773</v>
      </c>
      <c r="B784" s="49" t="str">
        <f t="shared" si="170"/>
        <v/>
      </c>
      <c r="C784" s="201"/>
      <c r="D784" s="45" t="str">
        <f t="shared" si="173"/>
        <v/>
      </c>
      <c r="E784" s="45" t="str">
        <f t="shared" si="174"/>
        <v/>
      </c>
      <c r="F784" s="195"/>
      <c r="G784" s="202"/>
      <c r="H784" s="195"/>
      <c r="I784" s="45" t="str">
        <f>IF(OR(G784="",H784="",U784=""),"",IFERROR(VLOOKUP(G784&amp;H784&amp;U784,※編集不可※選択項目!$K$3:$P$51,5,FALSE),"該当なし"))</f>
        <v/>
      </c>
      <c r="J784" s="203"/>
      <c r="K784" s="195"/>
      <c r="L784" s="45" t="str">
        <f t="shared" si="168"/>
        <v/>
      </c>
      <c r="M784" s="195"/>
      <c r="N784" s="195"/>
      <c r="O784" s="45"/>
      <c r="P784" s="45"/>
      <c r="Q784" s="45"/>
      <c r="R784" s="45"/>
      <c r="S784" s="46" t="str">
        <f t="shared" si="175"/>
        <v/>
      </c>
      <c r="T784" s="204"/>
      <c r="U784" s="205"/>
      <c r="V784" s="206"/>
      <c r="W784" s="205"/>
      <c r="X784" s="206"/>
      <c r="Y784" s="195"/>
      <c r="Z784" s="207"/>
      <c r="AA784" s="203"/>
      <c r="AB784" s="208"/>
      <c r="AC784" s="70"/>
      <c r="AD784" s="28" t="e">
        <f>INDEX(※編集不可※選択項目!$P$3:$P$51,MATCH(入力例!G784&amp;入力例!H784&amp;入力例!I784,※編集不可※選択項目!$Q$3:$Q$51,0))</f>
        <v>#N/A</v>
      </c>
      <c r="AE784" s="28" t="str">
        <f>IF(I784&lt;&gt;"該当なし","",
IF(G784&amp;H784=※編集不可※選択項目!$J$3,VLOOKUP(入力例!U784,※編集不可※選択項目!$N$2:$P$13,3,TRUE),
IF(G784&amp;H784=※編集不可※選択項目!$J$15,VLOOKUP(入力例!U784,※編集不可※選択項目!$N$14:$P$25,3,TRUE),
IF(G784&amp;H784=※編集不可※選択項目!$J$27,VLOOKUP(入力例!U784,※編集不可※選択項目!$N$26:$P$41,3,TRUE),
IF(G784&amp;H784=※編集不可※選択項目!$J$43,VLOOKUP(入力例!U784,※編集不可※選択項目!$N$42:$P$46,3,TRUE),
IF(G784&amp;H784=※編集不可※選択項目!$J$48,VLOOKUP(入力例!U784,※編集不可※選択項目!$N$48:$P$51,3,TRUE),""))))))</f>
        <v/>
      </c>
      <c r="AF784" s="29" t="e">
        <f>VLOOKUP(Y784&amp;G784&amp;H784,※編集不可※選択項目!U:V,2,FALSE)</f>
        <v>#N/A</v>
      </c>
      <c r="AG784" s="28" t="str">
        <f t="shared" si="176"/>
        <v/>
      </c>
      <c r="AH784" s="29" t="str">
        <f t="shared" si="169"/>
        <v/>
      </c>
      <c r="AI784" s="197"/>
      <c r="AJ784" s="197"/>
      <c r="AK784" s="198"/>
      <c r="AL784" s="152">
        <f t="shared" si="177"/>
        <v>0</v>
      </c>
      <c r="AM784" s="152">
        <f t="shared" si="178"/>
        <v>0</v>
      </c>
      <c r="AN784" s="152">
        <f t="shared" si="171"/>
        <v>0</v>
      </c>
      <c r="AO784" s="152" t="str">
        <f t="shared" si="179"/>
        <v/>
      </c>
      <c r="AP784" s="209">
        <f t="shared" si="180"/>
        <v>0</v>
      </c>
      <c r="AQ784" s="209">
        <f t="shared" si="181"/>
        <v>0</v>
      </c>
    </row>
    <row r="785" spans="1:43" s="29" customFormat="1" ht="25" customHeight="1">
      <c r="A785" s="201">
        <f t="shared" si="172"/>
        <v>774</v>
      </c>
      <c r="B785" s="49" t="str">
        <f t="shared" si="170"/>
        <v/>
      </c>
      <c r="C785" s="201"/>
      <c r="D785" s="45" t="str">
        <f t="shared" si="173"/>
        <v/>
      </c>
      <c r="E785" s="45" t="str">
        <f t="shared" si="174"/>
        <v/>
      </c>
      <c r="F785" s="195"/>
      <c r="G785" s="202"/>
      <c r="H785" s="195"/>
      <c r="I785" s="45" t="str">
        <f>IF(OR(G785="",H785="",U785=""),"",IFERROR(VLOOKUP(G785&amp;H785&amp;U785,※編集不可※選択項目!$K$3:$P$51,5,FALSE),"該当なし"))</f>
        <v/>
      </c>
      <c r="J785" s="203"/>
      <c r="K785" s="195"/>
      <c r="L785" s="45" t="str">
        <f t="shared" ref="L785:L848" si="182">IF(J785="","",J785&amp;"（"&amp;K785&amp;"）")</f>
        <v/>
      </c>
      <c r="M785" s="195"/>
      <c r="N785" s="195"/>
      <c r="O785" s="45"/>
      <c r="P785" s="45"/>
      <c r="Q785" s="45"/>
      <c r="R785" s="45"/>
      <c r="S785" s="46" t="str">
        <f t="shared" si="175"/>
        <v/>
      </c>
      <c r="T785" s="204"/>
      <c r="U785" s="205"/>
      <c r="V785" s="206"/>
      <c r="W785" s="205"/>
      <c r="X785" s="206"/>
      <c r="Y785" s="195"/>
      <c r="Z785" s="207"/>
      <c r="AA785" s="203"/>
      <c r="AB785" s="208"/>
      <c r="AC785" s="70"/>
      <c r="AD785" s="28" t="e">
        <f>INDEX(※編集不可※選択項目!$P$3:$P$51,MATCH(入力例!G785&amp;入力例!H785&amp;入力例!I785,※編集不可※選択項目!$Q$3:$Q$51,0))</f>
        <v>#N/A</v>
      </c>
      <c r="AE785" s="28" t="str">
        <f>IF(I785&lt;&gt;"該当なし","",
IF(G785&amp;H785=※編集不可※選択項目!$J$3,VLOOKUP(入力例!U785,※編集不可※選択項目!$N$2:$P$13,3,TRUE),
IF(G785&amp;H785=※編集不可※選択項目!$J$15,VLOOKUP(入力例!U785,※編集不可※選択項目!$N$14:$P$25,3,TRUE),
IF(G785&amp;H785=※編集不可※選択項目!$J$27,VLOOKUP(入力例!U785,※編集不可※選択項目!$N$26:$P$41,3,TRUE),
IF(G785&amp;H785=※編集不可※選択項目!$J$43,VLOOKUP(入力例!U785,※編集不可※選択項目!$N$42:$P$46,3,TRUE),
IF(G785&amp;H785=※編集不可※選択項目!$J$48,VLOOKUP(入力例!U785,※編集不可※選択項目!$N$48:$P$51,3,TRUE),""))))))</f>
        <v/>
      </c>
      <c r="AF785" s="29" t="e">
        <f>VLOOKUP(Y785&amp;G785&amp;H785,※編集不可※選択項目!U:V,2,FALSE)</f>
        <v>#N/A</v>
      </c>
      <c r="AG785" s="28" t="str">
        <f t="shared" si="176"/>
        <v/>
      </c>
      <c r="AH785" s="29" t="str">
        <f t="shared" si="169"/>
        <v/>
      </c>
      <c r="AI785" s="197"/>
      <c r="AJ785" s="197"/>
      <c r="AK785" s="198"/>
      <c r="AL785" s="152">
        <f t="shared" si="177"/>
        <v>0</v>
      </c>
      <c r="AM785" s="152">
        <f t="shared" si="178"/>
        <v>0</v>
      </c>
      <c r="AN785" s="152">
        <f t="shared" si="171"/>
        <v>0</v>
      </c>
      <c r="AO785" s="152" t="str">
        <f t="shared" si="179"/>
        <v/>
      </c>
      <c r="AP785" s="209">
        <f t="shared" si="180"/>
        <v>0</v>
      </c>
      <c r="AQ785" s="209">
        <f t="shared" si="181"/>
        <v>0</v>
      </c>
    </row>
    <row r="786" spans="1:43" s="29" customFormat="1" ht="25" customHeight="1">
      <c r="A786" s="201">
        <f t="shared" si="172"/>
        <v>775</v>
      </c>
      <c r="B786" s="49" t="str">
        <f t="shared" si="170"/>
        <v/>
      </c>
      <c r="C786" s="201"/>
      <c r="D786" s="45" t="str">
        <f t="shared" si="173"/>
        <v/>
      </c>
      <c r="E786" s="45" t="str">
        <f t="shared" si="174"/>
        <v/>
      </c>
      <c r="F786" s="195"/>
      <c r="G786" s="202"/>
      <c r="H786" s="195"/>
      <c r="I786" s="45" t="str">
        <f>IF(OR(G786="",H786="",U786=""),"",IFERROR(VLOOKUP(G786&amp;H786&amp;U786,※編集不可※選択項目!$K$3:$P$51,5,FALSE),"該当なし"))</f>
        <v/>
      </c>
      <c r="J786" s="203"/>
      <c r="K786" s="195"/>
      <c r="L786" s="45" t="str">
        <f t="shared" si="182"/>
        <v/>
      </c>
      <c r="M786" s="195"/>
      <c r="N786" s="195"/>
      <c r="O786" s="45"/>
      <c r="P786" s="45"/>
      <c r="Q786" s="45"/>
      <c r="R786" s="45"/>
      <c r="S786" s="46" t="str">
        <f t="shared" si="175"/>
        <v/>
      </c>
      <c r="T786" s="204"/>
      <c r="U786" s="205"/>
      <c r="V786" s="206"/>
      <c r="W786" s="205"/>
      <c r="X786" s="206"/>
      <c r="Y786" s="195"/>
      <c r="Z786" s="207"/>
      <c r="AA786" s="203"/>
      <c r="AB786" s="208"/>
      <c r="AC786" s="70"/>
      <c r="AD786" s="28" t="e">
        <f>INDEX(※編集不可※選択項目!$P$3:$P$51,MATCH(入力例!G786&amp;入力例!H786&amp;入力例!I786,※編集不可※選択項目!$Q$3:$Q$51,0))</f>
        <v>#N/A</v>
      </c>
      <c r="AE786" s="28" t="str">
        <f>IF(I786&lt;&gt;"該当なし","",
IF(G786&amp;H786=※編集不可※選択項目!$J$3,VLOOKUP(入力例!U786,※編集不可※選択項目!$N$2:$P$13,3,TRUE),
IF(G786&amp;H786=※編集不可※選択項目!$J$15,VLOOKUP(入力例!U786,※編集不可※選択項目!$N$14:$P$25,3,TRUE),
IF(G786&amp;H786=※編集不可※選択項目!$J$27,VLOOKUP(入力例!U786,※編集不可※選択項目!$N$26:$P$41,3,TRUE),
IF(G786&amp;H786=※編集不可※選択項目!$J$43,VLOOKUP(入力例!U786,※編集不可※選択項目!$N$42:$P$46,3,TRUE),
IF(G786&amp;H786=※編集不可※選択項目!$J$48,VLOOKUP(入力例!U786,※編集不可※選択項目!$N$48:$P$51,3,TRUE),""))))))</f>
        <v/>
      </c>
      <c r="AF786" s="29" t="e">
        <f>VLOOKUP(Y786&amp;G786&amp;H786,※編集不可※選択項目!U:V,2,FALSE)</f>
        <v>#N/A</v>
      </c>
      <c r="AG786" s="28" t="str">
        <f t="shared" si="176"/>
        <v/>
      </c>
      <c r="AH786" s="29" t="str">
        <f t="shared" si="169"/>
        <v/>
      </c>
      <c r="AI786" s="197"/>
      <c r="AJ786" s="197"/>
      <c r="AK786" s="198"/>
      <c r="AL786" s="152">
        <f t="shared" si="177"/>
        <v>0</v>
      </c>
      <c r="AM786" s="152">
        <f t="shared" si="178"/>
        <v>0</v>
      </c>
      <c r="AN786" s="152">
        <f t="shared" si="171"/>
        <v>0</v>
      </c>
      <c r="AO786" s="152" t="str">
        <f t="shared" si="179"/>
        <v/>
      </c>
      <c r="AP786" s="209">
        <f t="shared" si="180"/>
        <v>0</v>
      </c>
      <c r="AQ786" s="209">
        <f t="shared" si="181"/>
        <v>0</v>
      </c>
    </row>
    <row r="787" spans="1:43" s="29" customFormat="1" ht="25" customHeight="1">
      <c r="A787" s="201">
        <f t="shared" si="172"/>
        <v>776</v>
      </c>
      <c r="B787" s="49" t="str">
        <f t="shared" si="170"/>
        <v/>
      </c>
      <c r="C787" s="201"/>
      <c r="D787" s="45" t="str">
        <f t="shared" si="173"/>
        <v/>
      </c>
      <c r="E787" s="45" t="str">
        <f t="shared" si="174"/>
        <v/>
      </c>
      <c r="F787" s="195"/>
      <c r="G787" s="202"/>
      <c r="H787" s="195"/>
      <c r="I787" s="45" t="str">
        <f>IF(OR(G787="",H787="",U787=""),"",IFERROR(VLOOKUP(G787&amp;H787&amp;U787,※編集不可※選択項目!$K$3:$P$51,5,FALSE),"該当なし"))</f>
        <v/>
      </c>
      <c r="J787" s="203"/>
      <c r="K787" s="195"/>
      <c r="L787" s="45" t="str">
        <f t="shared" si="182"/>
        <v/>
      </c>
      <c r="M787" s="195"/>
      <c r="N787" s="195"/>
      <c r="O787" s="45"/>
      <c r="P787" s="45"/>
      <c r="Q787" s="45"/>
      <c r="R787" s="45"/>
      <c r="S787" s="46" t="str">
        <f t="shared" si="175"/>
        <v/>
      </c>
      <c r="T787" s="204"/>
      <c r="U787" s="205"/>
      <c r="V787" s="206"/>
      <c r="W787" s="205"/>
      <c r="X787" s="206"/>
      <c r="Y787" s="195"/>
      <c r="Z787" s="207"/>
      <c r="AA787" s="203"/>
      <c r="AB787" s="208"/>
      <c r="AC787" s="70"/>
      <c r="AD787" s="28" t="e">
        <f>INDEX(※編集不可※選択項目!$P$3:$P$51,MATCH(入力例!G787&amp;入力例!H787&amp;入力例!I787,※編集不可※選択項目!$Q$3:$Q$51,0))</f>
        <v>#N/A</v>
      </c>
      <c r="AE787" s="28" t="str">
        <f>IF(I787&lt;&gt;"該当なし","",
IF(G787&amp;H787=※編集不可※選択項目!$J$3,VLOOKUP(入力例!U787,※編集不可※選択項目!$N$2:$P$13,3,TRUE),
IF(G787&amp;H787=※編集不可※選択項目!$J$15,VLOOKUP(入力例!U787,※編集不可※選択項目!$N$14:$P$25,3,TRUE),
IF(G787&amp;H787=※編集不可※選択項目!$J$27,VLOOKUP(入力例!U787,※編集不可※選択項目!$N$26:$P$41,3,TRUE),
IF(G787&amp;H787=※編集不可※選択項目!$J$43,VLOOKUP(入力例!U787,※編集不可※選択項目!$N$42:$P$46,3,TRUE),
IF(G787&amp;H787=※編集不可※選択項目!$J$48,VLOOKUP(入力例!U787,※編集不可※選択項目!$N$48:$P$51,3,TRUE),""))))))</f>
        <v/>
      </c>
      <c r="AF787" s="29" t="e">
        <f>VLOOKUP(Y787&amp;G787&amp;H787,※編集不可※選択項目!U:V,2,FALSE)</f>
        <v>#N/A</v>
      </c>
      <c r="AG787" s="28" t="str">
        <f t="shared" si="176"/>
        <v/>
      </c>
      <c r="AH787" s="29" t="str">
        <f t="shared" si="169"/>
        <v/>
      </c>
      <c r="AI787" s="197"/>
      <c r="AJ787" s="197"/>
      <c r="AK787" s="198"/>
      <c r="AL787" s="152">
        <f t="shared" si="177"/>
        <v>0</v>
      </c>
      <c r="AM787" s="152">
        <f t="shared" si="178"/>
        <v>0</v>
      </c>
      <c r="AN787" s="152">
        <f t="shared" si="171"/>
        <v>0</v>
      </c>
      <c r="AO787" s="152" t="str">
        <f t="shared" si="179"/>
        <v/>
      </c>
      <c r="AP787" s="209">
        <f t="shared" si="180"/>
        <v>0</v>
      </c>
      <c r="AQ787" s="209">
        <f t="shared" si="181"/>
        <v>0</v>
      </c>
    </row>
    <row r="788" spans="1:43" s="29" customFormat="1" ht="25" customHeight="1">
      <c r="A788" s="201">
        <f t="shared" si="172"/>
        <v>777</v>
      </c>
      <c r="B788" s="49" t="str">
        <f t="shared" si="170"/>
        <v/>
      </c>
      <c r="C788" s="201"/>
      <c r="D788" s="45" t="str">
        <f t="shared" si="173"/>
        <v/>
      </c>
      <c r="E788" s="45" t="str">
        <f t="shared" si="174"/>
        <v/>
      </c>
      <c r="F788" s="195"/>
      <c r="G788" s="202"/>
      <c r="H788" s="195"/>
      <c r="I788" s="45" t="str">
        <f>IF(OR(G788="",H788="",U788=""),"",IFERROR(VLOOKUP(G788&amp;H788&amp;U788,※編集不可※選択項目!$K$3:$P$51,5,FALSE),"該当なし"))</f>
        <v/>
      </c>
      <c r="J788" s="203"/>
      <c r="K788" s="195"/>
      <c r="L788" s="45" t="str">
        <f t="shared" si="182"/>
        <v/>
      </c>
      <c r="M788" s="195"/>
      <c r="N788" s="195"/>
      <c r="O788" s="45"/>
      <c r="P788" s="45"/>
      <c r="Q788" s="45"/>
      <c r="R788" s="45"/>
      <c r="S788" s="46" t="str">
        <f t="shared" si="175"/>
        <v/>
      </c>
      <c r="T788" s="204"/>
      <c r="U788" s="205"/>
      <c r="V788" s="206"/>
      <c r="W788" s="205"/>
      <c r="X788" s="206"/>
      <c r="Y788" s="195"/>
      <c r="Z788" s="207"/>
      <c r="AA788" s="203"/>
      <c r="AB788" s="208"/>
      <c r="AC788" s="70"/>
      <c r="AD788" s="28" t="e">
        <f>INDEX(※編集不可※選択項目!$P$3:$P$51,MATCH(入力例!G788&amp;入力例!H788&amp;入力例!I788,※編集不可※選択項目!$Q$3:$Q$51,0))</f>
        <v>#N/A</v>
      </c>
      <c r="AE788" s="28" t="str">
        <f>IF(I788&lt;&gt;"該当なし","",
IF(G788&amp;H788=※編集不可※選択項目!$J$3,VLOOKUP(入力例!U788,※編集不可※選択項目!$N$2:$P$13,3,TRUE),
IF(G788&amp;H788=※編集不可※選択項目!$J$15,VLOOKUP(入力例!U788,※編集不可※選択項目!$N$14:$P$25,3,TRUE),
IF(G788&amp;H788=※編集不可※選択項目!$J$27,VLOOKUP(入力例!U788,※編集不可※選択項目!$N$26:$P$41,3,TRUE),
IF(G788&amp;H788=※編集不可※選択項目!$J$43,VLOOKUP(入力例!U788,※編集不可※選択項目!$N$42:$P$46,3,TRUE),
IF(G788&amp;H788=※編集不可※選択項目!$J$48,VLOOKUP(入力例!U788,※編集不可※選択項目!$N$48:$P$51,3,TRUE),""))))))</f>
        <v/>
      </c>
      <c r="AF788" s="29" t="e">
        <f>VLOOKUP(Y788&amp;G788&amp;H788,※編集不可※選択項目!U:V,2,FALSE)</f>
        <v>#N/A</v>
      </c>
      <c r="AG788" s="28" t="str">
        <f t="shared" si="176"/>
        <v/>
      </c>
      <c r="AH788" s="29" t="str">
        <f t="shared" si="169"/>
        <v/>
      </c>
      <c r="AI788" s="197"/>
      <c r="AJ788" s="197"/>
      <c r="AK788" s="198"/>
      <c r="AL788" s="152">
        <f t="shared" si="177"/>
        <v>0</v>
      </c>
      <c r="AM788" s="152">
        <f t="shared" si="178"/>
        <v>0</v>
      </c>
      <c r="AN788" s="152">
        <f t="shared" si="171"/>
        <v>0</v>
      </c>
      <c r="AO788" s="152" t="str">
        <f t="shared" si="179"/>
        <v/>
      </c>
      <c r="AP788" s="209">
        <f t="shared" si="180"/>
        <v>0</v>
      </c>
      <c r="AQ788" s="209">
        <f t="shared" si="181"/>
        <v>0</v>
      </c>
    </row>
    <row r="789" spans="1:43" s="29" customFormat="1" ht="25" customHeight="1">
      <c r="A789" s="201">
        <f t="shared" si="172"/>
        <v>778</v>
      </c>
      <c r="B789" s="49" t="str">
        <f t="shared" si="170"/>
        <v/>
      </c>
      <c r="C789" s="201"/>
      <c r="D789" s="45" t="str">
        <f t="shared" si="173"/>
        <v/>
      </c>
      <c r="E789" s="45" t="str">
        <f t="shared" si="174"/>
        <v/>
      </c>
      <c r="F789" s="195"/>
      <c r="G789" s="202"/>
      <c r="H789" s="195"/>
      <c r="I789" s="45" t="str">
        <f>IF(OR(G789="",H789="",U789=""),"",IFERROR(VLOOKUP(G789&amp;H789&amp;U789,※編集不可※選択項目!$K$3:$P$51,5,FALSE),"該当なし"))</f>
        <v/>
      </c>
      <c r="J789" s="203"/>
      <c r="K789" s="195"/>
      <c r="L789" s="45" t="str">
        <f t="shared" si="182"/>
        <v/>
      </c>
      <c r="M789" s="195"/>
      <c r="N789" s="195"/>
      <c r="O789" s="45"/>
      <c r="P789" s="45"/>
      <c r="Q789" s="45"/>
      <c r="R789" s="45"/>
      <c r="S789" s="46" t="str">
        <f t="shared" si="175"/>
        <v/>
      </c>
      <c r="T789" s="204"/>
      <c r="U789" s="205"/>
      <c r="V789" s="206"/>
      <c r="W789" s="205"/>
      <c r="X789" s="206"/>
      <c r="Y789" s="195"/>
      <c r="Z789" s="207"/>
      <c r="AA789" s="203"/>
      <c r="AB789" s="208"/>
      <c r="AC789" s="70"/>
      <c r="AD789" s="28" t="e">
        <f>INDEX(※編集不可※選択項目!$P$3:$P$51,MATCH(入力例!G789&amp;入力例!H789&amp;入力例!I789,※編集不可※選択項目!$Q$3:$Q$51,0))</f>
        <v>#N/A</v>
      </c>
      <c r="AE789" s="28" t="str">
        <f>IF(I789&lt;&gt;"該当なし","",
IF(G789&amp;H789=※編集不可※選択項目!$J$3,VLOOKUP(入力例!U789,※編集不可※選択項目!$N$2:$P$13,3,TRUE),
IF(G789&amp;H789=※編集不可※選択項目!$J$15,VLOOKUP(入力例!U789,※編集不可※選択項目!$N$14:$P$25,3,TRUE),
IF(G789&amp;H789=※編集不可※選択項目!$J$27,VLOOKUP(入力例!U789,※編集不可※選択項目!$N$26:$P$41,3,TRUE),
IF(G789&amp;H789=※編集不可※選択項目!$J$43,VLOOKUP(入力例!U789,※編集不可※選択項目!$N$42:$P$46,3,TRUE),
IF(G789&amp;H789=※編集不可※選択項目!$J$48,VLOOKUP(入力例!U789,※編集不可※選択項目!$N$48:$P$51,3,TRUE),""))))))</f>
        <v/>
      </c>
      <c r="AF789" s="29" t="e">
        <f>VLOOKUP(Y789&amp;G789&amp;H789,※編集不可※選択項目!U:V,2,FALSE)</f>
        <v>#N/A</v>
      </c>
      <c r="AG789" s="28" t="str">
        <f t="shared" si="176"/>
        <v/>
      </c>
      <c r="AH789" s="29" t="str">
        <f t="shared" si="169"/>
        <v/>
      </c>
      <c r="AI789" s="197"/>
      <c r="AJ789" s="197"/>
      <c r="AK789" s="198"/>
      <c r="AL789" s="152">
        <f t="shared" si="177"/>
        <v>0</v>
      </c>
      <c r="AM789" s="152">
        <f t="shared" si="178"/>
        <v>0</v>
      </c>
      <c r="AN789" s="152">
        <f t="shared" si="171"/>
        <v>0</v>
      </c>
      <c r="AO789" s="152" t="str">
        <f t="shared" si="179"/>
        <v/>
      </c>
      <c r="AP789" s="209">
        <f t="shared" si="180"/>
        <v>0</v>
      </c>
      <c r="AQ789" s="209">
        <f t="shared" si="181"/>
        <v>0</v>
      </c>
    </row>
    <row r="790" spans="1:43" s="29" customFormat="1" ht="25" customHeight="1">
      <c r="A790" s="201">
        <f t="shared" si="172"/>
        <v>779</v>
      </c>
      <c r="B790" s="49" t="str">
        <f t="shared" si="170"/>
        <v/>
      </c>
      <c r="C790" s="201"/>
      <c r="D790" s="45" t="str">
        <f t="shared" si="173"/>
        <v/>
      </c>
      <c r="E790" s="45" t="str">
        <f t="shared" si="174"/>
        <v/>
      </c>
      <c r="F790" s="195"/>
      <c r="G790" s="202"/>
      <c r="H790" s="195"/>
      <c r="I790" s="45" t="str">
        <f>IF(OR(G790="",H790="",U790=""),"",IFERROR(VLOOKUP(G790&amp;H790&amp;U790,※編集不可※選択項目!$K$3:$P$51,5,FALSE),"該当なし"))</f>
        <v/>
      </c>
      <c r="J790" s="203"/>
      <c r="K790" s="195"/>
      <c r="L790" s="45" t="str">
        <f t="shared" si="182"/>
        <v/>
      </c>
      <c r="M790" s="195"/>
      <c r="N790" s="195"/>
      <c r="O790" s="45"/>
      <c r="P790" s="45"/>
      <c r="Q790" s="45"/>
      <c r="R790" s="45"/>
      <c r="S790" s="46" t="str">
        <f t="shared" si="175"/>
        <v/>
      </c>
      <c r="T790" s="204"/>
      <c r="U790" s="205"/>
      <c r="V790" s="206"/>
      <c r="W790" s="205"/>
      <c r="X790" s="206"/>
      <c r="Y790" s="195"/>
      <c r="Z790" s="207"/>
      <c r="AA790" s="203"/>
      <c r="AB790" s="208"/>
      <c r="AC790" s="70"/>
      <c r="AD790" s="28" t="e">
        <f>INDEX(※編集不可※選択項目!$P$3:$P$51,MATCH(入力例!G790&amp;入力例!H790&amp;入力例!I790,※編集不可※選択項目!$Q$3:$Q$51,0))</f>
        <v>#N/A</v>
      </c>
      <c r="AE790" s="28" t="str">
        <f>IF(I790&lt;&gt;"該当なし","",
IF(G790&amp;H790=※編集不可※選択項目!$J$3,VLOOKUP(入力例!U790,※編集不可※選択項目!$N$2:$P$13,3,TRUE),
IF(G790&amp;H790=※編集不可※選択項目!$J$15,VLOOKUP(入力例!U790,※編集不可※選択項目!$N$14:$P$25,3,TRUE),
IF(G790&amp;H790=※編集不可※選択項目!$J$27,VLOOKUP(入力例!U790,※編集不可※選択項目!$N$26:$P$41,3,TRUE),
IF(G790&amp;H790=※編集不可※選択項目!$J$43,VLOOKUP(入力例!U790,※編集不可※選択項目!$N$42:$P$46,3,TRUE),
IF(G790&amp;H790=※編集不可※選択項目!$J$48,VLOOKUP(入力例!U790,※編集不可※選択項目!$N$48:$P$51,3,TRUE),""))))))</f>
        <v/>
      </c>
      <c r="AF790" s="29" t="e">
        <f>VLOOKUP(Y790&amp;G790&amp;H790,※編集不可※選択項目!U:V,2,FALSE)</f>
        <v>#N/A</v>
      </c>
      <c r="AG790" s="28" t="str">
        <f t="shared" si="176"/>
        <v/>
      </c>
      <c r="AH790" s="29" t="str">
        <f t="shared" si="169"/>
        <v/>
      </c>
      <c r="AI790" s="197"/>
      <c r="AJ790" s="197"/>
      <c r="AK790" s="198"/>
      <c r="AL790" s="152">
        <f t="shared" si="177"/>
        <v>0</v>
      </c>
      <c r="AM790" s="152">
        <f t="shared" si="178"/>
        <v>0</v>
      </c>
      <c r="AN790" s="152">
        <f t="shared" si="171"/>
        <v>0</v>
      </c>
      <c r="AO790" s="152" t="str">
        <f t="shared" si="179"/>
        <v/>
      </c>
      <c r="AP790" s="209">
        <f t="shared" si="180"/>
        <v>0</v>
      </c>
      <c r="AQ790" s="209">
        <f t="shared" si="181"/>
        <v>0</v>
      </c>
    </row>
    <row r="791" spans="1:43" s="29" customFormat="1" ht="25" customHeight="1">
      <c r="A791" s="201">
        <f t="shared" si="172"/>
        <v>780</v>
      </c>
      <c r="B791" s="49" t="str">
        <f t="shared" si="170"/>
        <v/>
      </c>
      <c r="C791" s="201"/>
      <c r="D791" s="45" t="str">
        <f t="shared" si="173"/>
        <v/>
      </c>
      <c r="E791" s="45" t="str">
        <f t="shared" si="174"/>
        <v/>
      </c>
      <c r="F791" s="195"/>
      <c r="G791" s="202"/>
      <c r="H791" s="195"/>
      <c r="I791" s="45" t="str">
        <f>IF(OR(G791="",H791="",U791=""),"",IFERROR(VLOOKUP(G791&amp;H791&amp;U791,※編集不可※選択項目!$K$3:$P$51,5,FALSE),"該当なし"))</f>
        <v/>
      </c>
      <c r="J791" s="203"/>
      <c r="K791" s="195"/>
      <c r="L791" s="45" t="str">
        <f t="shared" si="182"/>
        <v/>
      </c>
      <c r="M791" s="195"/>
      <c r="N791" s="195"/>
      <c r="O791" s="45"/>
      <c r="P791" s="45"/>
      <c r="Q791" s="45"/>
      <c r="R791" s="45"/>
      <c r="S791" s="46" t="str">
        <f t="shared" si="175"/>
        <v/>
      </c>
      <c r="T791" s="204"/>
      <c r="U791" s="205"/>
      <c r="V791" s="206"/>
      <c r="W791" s="205"/>
      <c r="X791" s="206"/>
      <c r="Y791" s="195"/>
      <c r="Z791" s="207"/>
      <c r="AA791" s="203"/>
      <c r="AB791" s="208"/>
      <c r="AC791" s="70"/>
      <c r="AD791" s="28" t="e">
        <f>INDEX(※編集不可※選択項目!$P$3:$P$51,MATCH(入力例!G791&amp;入力例!H791&amp;入力例!I791,※編集不可※選択項目!$Q$3:$Q$51,0))</f>
        <v>#N/A</v>
      </c>
      <c r="AE791" s="28" t="str">
        <f>IF(I791&lt;&gt;"該当なし","",
IF(G791&amp;H791=※編集不可※選択項目!$J$3,VLOOKUP(入力例!U791,※編集不可※選択項目!$N$2:$P$13,3,TRUE),
IF(G791&amp;H791=※編集不可※選択項目!$J$15,VLOOKUP(入力例!U791,※編集不可※選択項目!$N$14:$P$25,3,TRUE),
IF(G791&amp;H791=※編集不可※選択項目!$J$27,VLOOKUP(入力例!U791,※編集不可※選択項目!$N$26:$P$41,3,TRUE),
IF(G791&amp;H791=※編集不可※選択項目!$J$43,VLOOKUP(入力例!U791,※編集不可※選択項目!$N$42:$P$46,3,TRUE),
IF(G791&amp;H791=※編集不可※選択項目!$J$48,VLOOKUP(入力例!U791,※編集不可※選択項目!$N$48:$P$51,3,TRUE),""))))))</f>
        <v/>
      </c>
      <c r="AF791" s="29" t="e">
        <f>VLOOKUP(Y791&amp;G791&amp;H791,※編集不可※選択項目!U:V,2,FALSE)</f>
        <v>#N/A</v>
      </c>
      <c r="AG791" s="28" t="str">
        <f t="shared" si="176"/>
        <v/>
      </c>
      <c r="AH791" s="29" t="str">
        <f t="shared" si="169"/>
        <v/>
      </c>
      <c r="AI791" s="197"/>
      <c r="AJ791" s="197"/>
      <c r="AK791" s="198"/>
      <c r="AL791" s="152">
        <f t="shared" si="177"/>
        <v>0</v>
      </c>
      <c r="AM791" s="152">
        <f t="shared" si="178"/>
        <v>0</v>
      </c>
      <c r="AN791" s="152">
        <f t="shared" si="171"/>
        <v>0</v>
      </c>
      <c r="AO791" s="152" t="str">
        <f t="shared" si="179"/>
        <v/>
      </c>
      <c r="AP791" s="209">
        <f t="shared" si="180"/>
        <v>0</v>
      </c>
      <c r="AQ791" s="209">
        <f t="shared" si="181"/>
        <v>0</v>
      </c>
    </row>
    <row r="792" spans="1:43" s="29" customFormat="1" ht="25" customHeight="1">
      <c r="A792" s="201">
        <f t="shared" si="172"/>
        <v>781</v>
      </c>
      <c r="B792" s="49" t="str">
        <f t="shared" si="170"/>
        <v/>
      </c>
      <c r="C792" s="201"/>
      <c r="D792" s="45" t="str">
        <f t="shared" si="173"/>
        <v/>
      </c>
      <c r="E792" s="45" t="str">
        <f t="shared" si="174"/>
        <v/>
      </c>
      <c r="F792" s="195"/>
      <c r="G792" s="202"/>
      <c r="H792" s="195"/>
      <c r="I792" s="45" t="str">
        <f>IF(OR(G792="",H792="",U792=""),"",IFERROR(VLOOKUP(G792&amp;H792&amp;U792,※編集不可※選択項目!$K$3:$P$51,5,FALSE),"該当なし"))</f>
        <v/>
      </c>
      <c r="J792" s="203"/>
      <c r="K792" s="195"/>
      <c r="L792" s="45" t="str">
        <f t="shared" si="182"/>
        <v/>
      </c>
      <c r="M792" s="195"/>
      <c r="N792" s="195"/>
      <c r="O792" s="45"/>
      <c r="P792" s="45"/>
      <c r="Q792" s="45"/>
      <c r="R792" s="45"/>
      <c r="S792" s="46" t="str">
        <f t="shared" si="175"/>
        <v/>
      </c>
      <c r="T792" s="204"/>
      <c r="U792" s="205"/>
      <c r="V792" s="206"/>
      <c r="W792" s="205"/>
      <c r="X792" s="206"/>
      <c r="Y792" s="195"/>
      <c r="Z792" s="207"/>
      <c r="AA792" s="203"/>
      <c r="AB792" s="208"/>
      <c r="AC792" s="70"/>
      <c r="AD792" s="28" t="e">
        <f>INDEX(※編集不可※選択項目!$P$3:$P$51,MATCH(入力例!G792&amp;入力例!H792&amp;入力例!I792,※編集不可※選択項目!$Q$3:$Q$51,0))</f>
        <v>#N/A</v>
      </c>
      <c r="AE792" s="28" t="str">
        <f>IF(I792&lt;&gt;"該当なし","",
IF(G792&amp;H792=※編集不可※選択項目!$J$3,VLOOKUP(入力例!U792,※編集不可※選択項目!$N$2:$P$13,3,TRUE),
IF(G792&amp;H792=※編集不可※選択項目!$J$15,VLOOKUP(入力例!U792,※編集不可※選択項目!$N$14:$P$25,3,TRUE),
IF(G792&amp;H792=※編集不可※選択項目!$J$27,VLOOKUP(入力例!U792,※編集不可※選択項目!$N$26:$P$41,3,TRUE),
IF(G792&amp;H792=※編集不可※選択項目!$J$43,VLOOKUP(入力例!U792,※編集不可※選択項目!$N$42:$P$46,3,TRUE),
IF(G792&amp;H792=※編集不可※選択項目!$J$48,VLOOKUP(入力例!U792,※編集不可※選択項目!$N$48:$P$51,3,TRUE),""))))))</f>
        <v/>
      </c>
      <c r="AF792" s="29" t="e">
        <f>VLOOKUP(Y792&amp;G792&amp;H792,※編集不可※選択項目!U:V,2,FALSE)</f>
        <v>#N/A</v>
      </c>
      <c r="AG792" s="28" t="str">
        <f t="shared" si="176"/>
        <v/>
      </c>
      <c r="AH792" s="29" t="str">
        <f t="shared" si="169"/>
        <v/>
      </c>
      <c r="AI792" s="197"/>
      <c r="AJ792" s="197"/>
      <c r="AK792" s="198"/>
      <c r="AL792" s="152">
        <f t="shared" si="177"/>
        <v>0</v>
      </c>
      <c r="AM792" s="152">
        <f t="shared" si="178"/>
        <v>0</v>
      </c>
      <c r="AN792" s="152">
        <f t="shared" si="171"/>
        <v>0</v>
      </c>
      <c r="AO792" s="152" t="str">
        <f t="shared" si="179"/>
        <v/>
      </c>
      <c r="AP792" s="209">
        <f t="shared" si="180"/>
        <v>0</v>
      </c>
      <c r="AQ792" s="209">
        <f t="shared" si="181"/>
        <v>0</v>
      </c>
    </row>
    <row r="793" spans="1:43" s="29" customFormat="1" ht="25" customHeight="1">
      <c r="A793" s="201">
        <f t="shared" si="172"/>
        <v>782</v>
      </c>
      <c r="B793" s="49" t="str">
        <f t="shared" si="170"/>
        <v/>
      </c>
      <c r="C793" s="201"/>
      <c r="D793" s="45" t="str">
        <f t="shared" si="173"/>
        <v/>
      </c>
      <c r="E793" s="45" t="str">
        <f t="shared" si="174"/>
        <v/>
      </c>
      <c r="F793" s="195"/>
      <c r="G793" s="202"/>
      <c r="H793" s="195"/>
      <c r="I793" s="45" t="str">
        <f>IF(OR(G793="",H793="",U793=""),"",IFERROR(VLOOKUP(G793&amp;H793&amp;U793,※編集不可※選択項目!$K$3:$P$51,5,FALSE),"該当なし"))</f>
        <v/>
      </c>
      <c r="J793" s="203"/>
      <c r="K793" s="195"/>
      <c r="L793" s="45" t="str">
        <f t="shared" si="182"/>
        <v/>
      </c>
      <c r="M793" s="195"/>
      <c r="N793" s="195"/>
      <c r="O793" s="45"/>
      <c r="P793" s="45"/>
      <c r="Q793" s="45"/>
      <c r="R793" s="45"/>
      <c r="S793" s="46" t="str">
        <f t="shared" si="175"/>
        <v/>
      </c>
      <c r="T793" s="204"/>
      <c r="U793" s="205"/>
      <c r="V793" s="206"/>
      <c r="W793" s="205"/>
      <c r="X793" s="206"/>
      <c r="Y793" s="195"/>
      <c r="Z793" s="207"/>
      <c r="AA793" s="203"/>
      <c r="AB793" s="208"/>
      <c r="AC793" s="70"/>
      <c r="AD793" s="28" t="e">
        <f>INDEX(※編集不可※選択項目!$P$3:$P$51,MATCH(入力例!G793&amp;入力例!H793&amp;入力例!I793,※編集不可※選択項目!$Q$3:$Q$51,0))</f>
        <v>#N/A</v>
      </c>
      <c r="AE793" s="28" t="str">
        <f>IF(I793&lt;&gt;"該当なし","",
IF(G793&amp;H793=※編集不可※選択項目!$J$3,VLOOKUP(入力例!U793,※編集不可※選択項目!$N$2:$P$13,3,TRUE),
IF(G793&amp;H793=※編集不可※選択項目!$J$15,VLOOKUP(入力例!U793,※編集不可※選択項目!$N$14:$P$25,3,TRUE),
IF(G793&amp;H793=※編集不可※選択項目!$J$27,VLOOKUP(入力例!U793,※編集不可※選択項目!$N$26:$P$41,3,TRUE),
IF(G793&amp;H793=※編集不可※選択項目!$J$43,VLOOKUP(入力例!U793,※編集不可※選択項目!$N$42:$P$46,3,TRUE),
IF(G793&amp;H793=※編集不可※選択項目!$J$48,VLOOKUP(入力例!U793,※編集不可※選択項目!$N$48:$P$51,3,TRUE),""))))))</f>
        <v/>
      </c>
      <c r="AF793" s="29" t="e">
        <f>VLOOKUP(Y793&amp;G793&amp;H793,※編集不可※選択項目!U:V,2,FALSE)</f>
        <v>#N/A</v>
      </c>
      <c r="AG793" s="28" t="str">
        <f t="shared" si="176"/>
        <v/>
      </c>
      <c r="AH793" s="29" t="str">
        <f t="shared" si="169"/>
        <v/>
      </c>
      <c r="AI793" s="197"/>
      <c r="AJ793" s="197"/>
      <c r="AK793" s="198"/>
      <c r="AL793" s="152">
        <f t="shared" si="177"/>
        <v>0</v>
      </c>
      <c r="AM793" s="152">
        <f t="shared" si="178"/>
        <v>0</v>
      </c>
      <c r="AN793" s="152">
        <f t="shared" si="171"/>
        <v>0</v>
      </c>
      <c r="AO793" s="152" t="str">
        <f t="shared" si="179"/>
        <v/>
      </c>
      <c r="AP793" s="209">
        <f t="shared" si="180"/>
        <v>0</v>
      </c>
      <c r="AQ793" s="209">
        <f t="shared" si="181"/>
        <v>0</v>
      </c>
    </row>
    <row r="794" spans="1:43" s="29" customFormat="1" ht="25" customHeight="1">
      <c r="A794" s="201">
        <f t="shared" si="172"/>
        <v>783</v>
      </c>
      <c r="B794" s="49" t="str">
        <f t="shared" si="170"/>
        <v/>
      </c>
      <c r="C794" s="201"/>
      <c r="D794" s="45" t="str">
        <f t="shared" si="173"/>
        <v/>
      </c>
      <c r="E794" s="45" t="str">
        <f t="shared" si="174"/>
        <v/>
      </c>
      <c r="F794" s="195"/>
      <c r="G794" s="202"/>
      <c r="H794" s="195"/>
      <c r="I794" s="45" t="str">
        <f>IF(OR(G794="",H794="",U794=""),"",IFERROR(VLOOKUP(G794&amp;H794&amp;U794,※編集不可※選択項目!$K$3:$P$51,5,FALSE),"該当なし"))</f>
        <v/>
      </c>
      <c r="J794" s="203"/>
      <c r="K794" s="195"/>
      <c r="L794" s="45" t="str">
        <f t="shared" si="182"/>
        <v/>
      </c>
      <c r="M794" s="195"/>
      <c r="N794" s="195"/>
      <c r="O794" s="45"/>
      <c r="P794" s="45"/>
      <c r="Q794" s="45"/>
      <c r="R794" s="45"/>
      <c r="S794" s="46" t="str">
        <f t="shared" si="175"/>
        <v/>
      </c>
      <c r="T794" s="204"/>
      <c r="U794" s="205"/>
      <c r="V794" s="206"/>
      <c r="W794" s="205"/>
      <c r="X794" s="206"/>
      <c r="Y794" s="195"/>
      <c r="Z794" s="207"/>
      <c r="AA794" s="203"/>
      <c r="AB794" s="208"/>
      <c r="AC794" s="70"/>
      <c r="AD794" s="28" t="e">
        <f>INDEX(※編集不可※選択項目!$P$3:$P$51,MATCH(入力例!G794&amp;入力例!H794&amp;入力例!I794,※編集不可※選択項目!$Q$3:$Q$51,0))</f>
        <v>#N/A</v>
      </c>
      <c r="AE794" s="28" t="str">
        <f>IF(I794&lt;&gt;"該当なし","",
IF(G794&amp;H794=※編集不可※選択項目!$J$3,VLOOKUP(入力例!U794,※編集不可※選択項目!$N$2:$P$13,3,TRUE),
IF(G794&amp;H794=※編集不可※選択項目!$J$15,VLOOKUP(入力例!U794,※編集不可※選択項目!$N$14:$P$25,3,TRUE),
IF(G794&amp;H794=※編集不可※選択項目!$J$27,VLOOKUP(入力例!U794,※編集不可※選択項目!$N$26:$P$41,3,TRUE),
IF(G794&amp;H794=※編集不可※選択項目!$J$43,VLOOKUP(入力例!U794,※編集不可※選択項目!$N$42:$P$46,3,TRUE),
IF(G794&amp;H794=※編集不可※選択項目!$J$48,VLOOKUP(入力例!U794,※編集不可※選択項目!$N$48:$P$51,3,TRUE),""))))))</f>
        <v/>
      </c>
      <c r="AF794" s="29" t="e">
        <f>VLOOKUP(Y794&amp;G794&amp;H794,※編集不可※選択項目!U:V,2,FALSE)</f>
        <v>#N/A</v>
      </c>
      <c r="AG794" s="28" t="str">
        <f t="shared" si="176"/>
        <v/>
      </c>
      <c r="AH794" s="29" t="str">
        <f t="shared" si="169"/>
        <v/>
      </c>
      <c r="AI794" s="197"/>
      <c r="AJ794" s="197"/>
      <c r="AK794" s="198"/>
      <c r="AL794" s="152">
        <f t="shared" si="177"/>
        <v>0</v>
      </c>
      <c r="AM794" s="152">
        <f t="shared" si="178"/>
        <v>0</v>
      </c>
      <c r="AN794" s="152">
        <f t="shared" si="171"/>
        <v>0</v>
      </c>
      <c r="AO794" s="152" t="str">
        <f t="shared" si="179"/>
        <v/>
      </c>
      <c r="AP794" s="209">
        <f t="shared" si="180"/>
        <v>0</v>
      </c>
      <c r="AQ794" s="209">
        <f t="shared" si="181"/>
        <v>0</v>
      </c>
    </row>
    <row r="795" spans="1:43" s="29" customFormat="1" ht="25" customHeight="1">
      <c r="A795" s="201">
        <f t="shared" si="172"/>
        <v>784</v>
      </c>
      <c r="B795" s="49" t="str">
        <f t="shared" si="170"/>
        <v/>
      </c>
      <c r="C795" s="201"/>
      <c r="D795" s="45" t="str">
        <f t="shared" si="173"/>
        <v/>
      </c>
      <c r="E795" s="45" t="str">
        <f t="shared" si="174"/>
        <v/>
      </c>
      <c r="F795" s="195"/>
      <c r="G795" s="202"/>
      <c r="H795" s="195"/>
      <c r="I795" s="45" t="str">
        <f>IF(OR(G795="",H795="",U795=""),"",IFERROR(VLOOKUP(G795&amp;H795&amp;U795,※編集不可※選択項目!$K$3:$P$51,5,FALSE),"該当なし"))</f>
        <v/>
      </c>
      <c r="J795" s="203"/>
      <c r="K795" s="195"/>
      <c r="L795" s="45" t="str">
        <f t="shared" si="182"/>
        <v/>
      </c>
      <c r="M795" s="195"/>
      <c r="N795" s="195"/>
      <c r="O795" s="45"/>
      <c r="P795" s="45"/>
      <c r="Q795" s="45"/>
      <c r="R795" s="45"/>
      <c r="S795" s="46" t="str">
        <f t="shared" si="175"/>
        <v/>
      </c>
      <c r="T795" s="204"/>
      <c r="U795" s="205"/>
      <c r="V795" s="206"/>
      <c r="W795" s="205"/>
      <c r="X795" s="206"/>
      <c r="Y795" s="195"/>
      <c r="Z795" s="207"/>
      <c r="AA795" s="203"/>
      <c r="AB795" s="208"/>
      <c r="AC795" s="70"/>
      <c r="AD795" s="28" t="e">
        <f>INDEX(※編集不可※選択項目!$P$3:$P$51,MATCH(入力例!G795&amp;入力例!H795&amp;入力例!I795,※編集不可※選択項目!$Q$3:$Q$51,0))</f>
        <v>#N/A</v>
      </c>
      <c r="AE795" s="28" t="str">
        <f>IF(I795&lt;&gt;"該当なし","",
IF(G795&amp;H795=※編集不可※選択項目!$J$3,VLOOKUP(入力例!U795,※編集不可※選択項目!$N$2:$P$13,3,TRUE),
IF(G795&amp;H795=※編集不可※選択項目!$J$15,VLOOKUP(入力例!U795,※編集不可※選択項目!$N$14:$P$25,3,TRUE),
IF(G795&amp;H795=※編集不可※選択項目!$J$27,VLOOKUP(入力例!U795,※編集不可※選択項目!$N$26:$P$41,3,TRUE),
IF(G795&amp;H795=※編集不可※選択項目!$J$43,VLOOKUP(入力例!U795,※編集不可※選択項目!$N$42:$P$46,3,TRUE),
IF(G795&amp;H795=※編集不可※選択項目!$J$48,VLOOKUP(入力例!U795,※編集不可※選択項目!$N$48:$P$51,3,TRUE),""))))))</f>
        <v/>
      </c>
      <c r="AF795" s="29" t="e">
        <f>VLOOKUP(Y795&amp;G795&amp;H795,※編集不可※選択項目!U:V,2,FALSE)</f>
        <v>#N/A</v>
      </c>
      <c r="AG795" s="28" t="str">
        <f t="shared" si="176"/>
        <v/>
      </c>
      <c r="AH795" s="29" t="str">
        <f t="shared" si="169"/>
        <v/>
      </c>
      <c r="AI795" s="197"/>
      <c r="AJ795" s="197"/>
      <c r="AK795" s="198"/>
      <c r="AL795" s="152">
        <f t="shared" si="177"/>
        <v>0</v>
      </c>
      <c r="AM795" s="152">
        <f t="shared" si="178"/>
        <v>0</v>
      </c>
      <c r="AN795" s="152">
        <f t="shared" si="171"/>
        <v>0</v>
      </c>
      <c r="AO795" s="152" t="str">
        <f t="shared" si="179"/>
        <v/>
      </c>
      <c r="AP795" s="209">
        <f t="shared" si="180"/>
        <v>0</v>
      </c>
      <c r="AQ795" s="209">
        <f t="shared" si="181"/>
        <v>0</v>
      </c>
    </row>
    <row r="796" spans="1:43" s="29" customFormat="1" ht="25" customHeight="1">
      <c r="A796" s="201">
        <f t="shared" si="172"/>
        <v>785</v>
      </c>
      <c r="B796" s="49" t="str">
        <f t="shared" si="170"/>
        <v/>
      </c>
      <c r="C796" s="201"/>
      <c r="D796" s="45" t="str">
        <f t="shared" si="173"/>
        <v/>
      </c>
      <c r="E796" s="45" t="str">
        <f t="shared" si="174"/>
        <v/>
      </c>
      <c r="F796" s="195"/>
      <c r="G796" s="202"/>
      <c r="H796" s="195"/>
      <c r="I796" s="45" t="str">
        <f>IF(OR(G796="",H796="",U796=""),"",IFERROR(VLOOKUP(G796&amp;H796&amp;U796,※編集不可※選択項目!$K$3:$P$51,5,FALSE),"該当なし"))</f>
        <v/>
      </c>
      <c r="J796" s="203"/>
      <c r="K796" s="195"/>
      <c r="L796" s="45" t="str">
        <f t="shared" si="182"/>
        <v/>
      </c>
      <c r="M796" s="195"/>
      <c r="N796" s="195"/>
      <c r="O796" s="45"/>
      <c r="P796" s="45"/>
      <c r="Q796" s="45"/>
      <c r="R796" s="45"/>
      <c r="S796" s="46" t="str">
        <f t="shared" si="175"/>
        <v/>
      </c>
      <c r="T796" s="204"/>
      <c r="U796" s="205"/>
      <c r="V796" s="206"/>
      <c r="W796" s="205"/>
      <c r="X796" s="206"/>
      <c r="Y796" s="195"/>
      <c r="Z796" s="207"/>
      <c r="AA796" s="203"/>
      <c r="AB796" s="208"/>
      <c r="AC796" s="70"/>
      <c r="AD796" s="28" t="e">
        <f>INDEX(※編集不可※選択項目!$P$3:$P$51,MATCH(入力例!G796&amp;入力例!H796&amp;入力例!I796,※編集不可※選択項目!$Q$3:$Q$51,0))</f>
        <v>#N/A</v>
      </c>
      <c r="AE796" s="28" t="str">
        <f>IF(I796&lt;&gt;"該当なし","",
IF(G796&amp;H796=※編集不可※選択項目!$J$3,VLOOKUP(入力例!U796,※編集不可※選択項目!$N$2:$P$13,3,TRUE),
IF(G796&amp;H796=※編集不可※選択項目!$J$15,VLOOKUP(入力例!U796,※編集不可※選択項目!$N$14:$P$25,3,TRUE),
IF(G796&amp;H796=※編集不可※選択項目!$J$27,VLOOKUP(入力例!U796,※編集不可※選択項目!$N$26:$P$41,3,TRUE),
IF(G796&amp;H796=※編集不可※選択項目!$J$43,VLOOKUP(入力例!U796,※編集不可※選択項目!$N$42:$P$46,3,TRUE),
IF(G796&amp;H796=※編集不可※選択項目!$J$48,VLOOKUP(入力例!U796,※編集不可※選択項目!$N$48:$P$51,3,TRUE),""))))))</f>
        <v/>
      </c>
      <c r="AF796" s="29" t="e">
        <f>VLOOKUP(Y796&amp;G796&amp;H796,※編集不可※選択項目!U:V,2,FALSE)</f>
        <v>#N/A</v>
      </c>
      <c r="AG796" s="28" t="str">
        <f t="shared" si="176"/>
        <v/>
      </c>
      <c r="AH796" s="29" t="str">
        <f t="shared" si="169"/>
        <v/>
      </c>
      <c r="AI796" s="197"/>
      <c r="AJ796" s="197"/>
      <c r="AK796" s="198"/>
      <c r="AL796" s="152">
        <f t="shared" si="177"/>
        <v>0</v>
      </c>
      <c r="AM796" s="152">
        <f t="shared" si="178"/>
        <v>0</v>
      </c>
      <c r="AN796" s="152">
        <f t="shared" si="171"/>
        <v>0</v>
      </c>
      <c r="AO796" s="152" t="str">
        <f t="shared" si="179"/>
        <v/>
      </c>
      <c r="AP796" s="209">
        <f t="shared" si="180"/>
        <v>0</v>
      </c>
      <c r="AQ796" s="209">
        <f t="shared" si="181"/>
        <v>0</v>
      </c>
    </row>
    <row r="797" spans="1:43" s="29" customFormat="1" ht="25" customHeight="1">
      <c r="A797" s="201">
        <f t="shared" si="172"/>
        <v>786</v>
      </c>
      <c r="B797" s="49" t="str">
        <f t="shared" si="170"/>
        <v/>
      </c>
      <c r="C797" s="201"/>
      <c r="D797" s="45" t="str">
        <f t="shared" si="173"/>
        <v/>
      </c>
      <c r="E797" s="45" t="str">
        <f t="shared" si="174"/>
        <v/>
      </c>
      <c r="F797" s="195"/>
      <c r="G797" s="202"/>
      <c r="H797" s="195"/>
      <c r="I797" s="45" t="str">
        <f>IF(OR(G797="",H797="",U797=""),"",IFERROR(VLOOKUP(G797&amp;H797&amp;U797,※編集不可※選択項目!$K$3:$P$51,5,FALSE),"該当なし"))</f>
        <v/>
      </c>
      <c r="J797" s="203"/>
      <c r="K797" s="195"/>
      <c r="L797" s="45" t="str">
        <f t="shared" si="182"/>
        <v/>
      </c>
      <c r="M797" s="195"/>
      <c r="N797" s="195"/>
      <c r="O797" s="45"/>
      <c r="P797" s="45"/>
      <c r="Q797" s="45"/>
      <c r="R797" s="45"/>
      <c r="S797" s="46" t="str">
        <f t="shared" si="175"/>
        <v/>
      </c>
      <c r="T797" s="204"/>
      <c r="U797" s="205"/>
      <c r="V797" s="206"/>
      <c r="W797" s="205"/>
      <c r="X797" s="206"/>
      <c r="Y797" s="195"/>
      <c r="Z797" s="207"/>
      <c r="AA797" s="203"/>
      <c r="AB797" s="208"/>
      <c r="AC797" s="70"/>
      <c r="AD797" s="28" t="e">
        <f>INDEX(※編集不可※選択項目!$P$3:$P$51,MATCH(入力例!G797&amp;入力例!H797&amp;入力例!I797,※編集不可※選択項目!$Q$3:$Q$51,0))</f>
        <v>#N/A</v>
      </c>
      <c r="AE797" s="28" t="str">
        <f>IF(I797&lt;&gt;"該当なし","",
IF(G797&amp;H797=※編集不可※選択項目!$J$3,VLOOKUP(入力例!U797,※編集不可※選択項目!$N$2:$P$13,3,TRUE),
IF(G797&amp;H797=※編集不可※選択項目!$J$15,VLOOKUP(入力例!U797,※編集不可※選択項目!$N$14:$P$25,3,TRUE),
IF(G797&amp;H797=※編集不可※選択項目!$J$27,VLOOKUP(入力例!U797,※編集不可※選択項目!$N$26:$P$41,3,TRUE),
IF(G797&amp;H797=※編集不可※選択項目!$J$43,VLOOKUP(入力例!U797,※編集不可※選択項目!$N$42:$P$46,3,TRUE),
IF(G797&amp;H797=※編集不可※選択項目!$J$48,VLOOKUP(入力例!U797,※編集不可※選択項目!$N$48:$P$51,3,TRUE),""))))))</f>
        <v/>
      </c>
      <c r="AF797" s="29" t="e">
        <f>VLOOKUP(Y797&amp;G797&amp;H797,※編集不可※選択項目!U:V,2,FALSE)</f>
        <v>#N/A</v>
      </c>
      <c r="AG797" s="28" t="str">
        <f t="shared" si="176"/>
        <v/>
      </c>
      <c r="AH797" s="29" t="str">
        <f t="shared" si="169"/>
        <v/>
      </c>
      <c r="AI797" s="197"/>
      <c r="AJ797" s="197"/>
      <c r="AK797" s="198"/>
      <c r="AL797" s="152">
        <f t="shared" si="177"/>
        <v>0</v>
      </c>
      <c r="AM797" s="152">
        <f t="shared" si="178"/>
        <v>0</v>
      </c>
      <c r="AN797" s="152">
        <f t="shared" si="171"/>
        <v>0</v>
      </c>
      <c r="AO797" s="152" t="str">
        <f t="shared" si="179"/>
        <v/>
      </c>
      <c r="AP797" s="209">
        <f t="shared" si="180"/>
        <v>0</v>
      </c>
      <c r="AQ797" s="209">
        <f t="shared" si="181"/>
        <v>0</v>
      </c>
    </row>
    <row r="798" spans="1:43" s="29" customFormat="1" ht="25" customHeight="1">
      <c r="A798" s="201">
        <f t="shared" si="172"/>
        <v>787</v>
      </c>
      <c r="B798" s="49" t="str">
        <f t="shared" si="170"/>
        <v/>
      </c>
      <c r="C798" s="201"/>
      <c r="D798" s="45" t="str">
        <f t="shared" si="173"/>
        <v/>
      </c>
      <c r="E798" s="45" t="str">
        <f t="shared" si="174"/>
        <v/>
      </c>
      <c r="F798" s="195"/>
      <c r="G798" s="202"/>
      <c r="H798" s="195"/>
      <c r="I798" s="45" t="str">
        <f>IF(OR(G798="",H798="",U798=""),"",IFERROR(VLOOKUP(G798&amp;H798&amp;U798,※編集不可※選択項目!$K$3:$P$51,5,FALSE),"該当なし"))</f>
        <v/>
      </c>
      <c r="J798" s="203"/>
      <c r="K798" s="195"/>
      <c r="L798" s="45" t="str">
        <f t="shared" si="182"/>
        <v/>
      </c>
      <c r="M798" s="195"/>
      <c r="N798" s="195"/>
      <c r="O798" s="45"/>
      <c r="P798" s="45"/>
      <c r="Q798" s="45"/>
      <c r="R798" s="45"/>
      <c r="S798" s="46" t="str">
        <f t="shared" si="175"/>
        <v/>
      </c>
      <c r="T798" s="204"/>
      <c r="U798" s="205"/>
      <c r="V798" s="206"/>
      <c r="W798" s="205"/>
      <c r="X798" s="206"/>
      <c r="Y798" s="195"/>
      <c r="Z798" s="207"/>
      <c r="AA798" s="203"/>
      <c r="AB798" s="208"/>
      <c r="AC798" s="70"/>
      <c r="AD798" s="28" t="e">
        <f>INDEX(※編集不可※選択項目!$P$3:$P$51,MATCH(入力例!G798&amp;入力例!H798&amp;入力例!I798,※編集不可※選択項目!$Q$3:$Q$51,0))</f>
        <v>#N/A</v>
      </c>
      <c r="AE798" s="28" t="str">
        <f>IF(I798&lt;&gt;"該当なし","",
IF(G798&amp;H798=※編集不可※選択項目!$J$3,VLOOKUP(入力例!U798,※編集不可※選択項目!$N$2:$P$13,3,TRUE),
IF(G798&amp;H798=※編集不可※選択項目!$J$15,VLOOKUP(入力例!U798,※編集不可※選択項目!$N$14:$P$25,3,TRUE),
IF(G798&amp;H798=※編集不可※選択項目!$J$27,VLOOKUP(入力例!U798,※編集不可※選択項目!$N$26:$P$41,3,TRUE),
IF(G798&amp;H798=※編集不可※選択項目!$J$43,VLOOKUP(入力例!U798,※編集不可※選択項目!$N$42:$P$46,3,TRUE),
IF(G798&amp;H798=※編集不可※選択項目!$J$48,VLOOKUP(入力例!U798,※編集不可※選択項目!$N$48:$P$51,3,TRUE),""))))))</f>
        <v/>
      </c>
      <c r="AF798" s="29" t="e">
        <f>VLOOKUP(Y798&amp;G798&amp;H798,※編集不可※選択項目!U:V,2,FALSE)</f>
        <v>#N/A</v>
      </c>
      <c r="AG798" s="28" t="str">
        <f t="shared" si="176"/>
        <v/>
      </c>
      <c r="AH798" s="29" t="str">
        <f t="shared" si="169"/>
        <v/>
      </c>
      <c r="AI798" s="197"/>
      <c r="AJ798" s="197"/>
      <c r="AK798" s="198"/>
      <c r="AL798" s="152">
        <f t="shared" si="177"/>
        <v>0</v>
      </c>
      <c r="AM798" s="152">
        <f t="shared" si="178"/>
        <v>0</v>
      </c>
      <c r="AN798" s="152">
        <f t="shared" si="171"/>
        <v>0</v>
      </c>
      <c r="AO798" s="152" t="str">
        <f t="shared" si="179"/>
        <v/>
      </c>
      <c r="AP798" s="209">
        <f t="shared" si="180"/>
        <v>0</v>
      </c>
      <c r="AQ798" s="209">
        <f t="shared" si="181"/>
        <v>0</v>
      </c>
    </row>
    <row r="799" spans="1:43" s="29" customFormat="1" ht="25" customHeight="1">
      <c r="A799" s="201">
        <f t="shared" si="172"/>
        <v>788</v>
      </c>
      <c r="B799" s="49" t="str">
        <f t="shared" si="170"/>
        <v/>
      </c>
      <c r="C799" s="201"/>
      <c r="D799" s="45" t="str">
        <f t="shared" si="173"/>
        <v/>
      </c>
      <c r="E799" s="45" t="str">
        <f t="shared" si="174"/>
        <v/>
      </c>
      <c r="F799" s="195"/>
      <c r="G799" s="202"/>
      <c r="H799" s="195"/>
      <c r="I799" s="45" t="str">
        <f>IF(OR(G799="",H799="",U799=""),"",IFERROR(VLOOKUP(G799&amp;H799&amp;U799,※編集不可※選択項目!$K$3:$P$51,5,FALSE),"該当なし"))</f>
        <v/>
      </c>
      <c r="J799" s="203"/>
      <c r="K799" s="195"/>
      <c r="L799" s="45" t="str">
        <f t="shared" si="182"/>
        <v/>
      </c>
      <c r="M799" s="195"/>
      <c r="N799" s="195"/>
      <c r="O799" s="45"/>
      <c r="P799" s="45"/>
      <c r="Q799" s="45"/>
      <c r="R799" s="45"/>
      <c r="S799" s="46" t="str">
        <f t="shared" si="175"/>
        <v/>
      </c>
      <c r="T799" s="204"/>
      <c r="U799" s="205"/>
      <c r="V799" s="206"/>
      <c r="W799" s="205"/>
      <c r="X799" s="206"/>
      <c r="Y799" s="195"/>
      <c r="Z799" s="207"/>
      <c r="AA799" s="203"/>
      <c r="AB799" s="208"/>
      <c r="AC799" s="70"/>
      <c r="AD799" s="28" t="e">
        <f>INDEX(※編集不可※選択項目!$P$3:$P$51,MATCH(入力例!G799&amp;入力例!H799&amp;入力例!I799,※編集不可※選択項目!$Q$3:$Q$51,0))</f>
        <v>#N/A</v>
      </c>
      <c r="AE799" s="28" t="str">
        <f>IF(I799&lt;&gt;"該当なし","",
IF(G799&amp;H799=※編集不可※選択項目!$J$3,VLOOKUP(入力例!U799,※編集不可※選択項目!$N$2:$P$13,3,TRUE),
IF(G799&amp;H799=※編集不可※選択項目!$J$15,VLOOKUP(入力例!U799,※編集不可※選択項目!$N$14:$P$25,3,TRUE),
IF(G799&amp;H799=※編集不可※選択項目!$J$27,VLOOKUP(入力例!U799,※編集不可※選択項目!$N$26:$P$41,3,TRUE),
IF(G799&amp;H799=※編集不可※選択項目!$J$43,VLOOKUP(入力例!U799,※編集不可※選択項目!$N$42:$P$46,3,TRUE),
IF(G799&amp;H799=※編集不可※選択項目!$J$48,VLOOKUP(入力例!U799,※編集不可※選択項目!$N$48:$P$51,3,TRUE),""))))))</f>
        <v/>
      </c>
      <c r="AF799" s="29" t="e">
        <f>VLOOKUP(Y799&amp;G799&amp;H799,※編集不可※選択項目!U:V,2,FALSE)</f>
        <v>#N/A</v>
      </c>
      <c r="AG799" s="28" t="str">
        <f t="shared" si="176"/>
        <v/>
      </c>
      <c r="AH799" s="29" t="str">
        <f t="shared" si="169"/>
        <v/>
      </c>
      <c r="AI799" s="197"/>
      <c r="AJ799" s="197"/>
      <c r="AK799" s="198"/>
      <c r="AL799" s="152">
        <f t="shared" si="177"/>
        <v>0</v>
      </c>
      <c r="AM799" s="152">
        <f t="shared" si="178"/>
        <v>0</v>
      </c>
      <c r="AN799" s="152">
        <f t="shared" si="171"/>
        <v>0</v>
      </c>
      <c r="AO799" s="152" t="str">
        <f t="shared" si="179"/>
        <v/>
      </c>
      <c r="AP799" s="209">
        <f t="shared" si="180"/>
        <v>0</v>
      </c>
      <c r="AQ799" s="209">
        <f t="shared" si="181"/>
        <v>0</v>
      </c>
    </row>
    <row r="800" spans="1:43" s="29" customFormat="1" ht="25" customHeight="1">
      <c r="A800" s="201">
        <f t="shared" si="172"/>
        <v>789</v>
      </c>
      <c r="B800" s="49" t="str">
        <f t="shared" si="170"/>
        <v/>
      </c>
      <c r="C800" s="201"/>
      <c r="D800" s="45" t="str">
        <f t="shared" si="173"/>
        <v/>
      </c>
      <c r="E800" s="45" t="str">
        <f t="shared" si="174"/>
        <v/>
      </c>
      <c r="F800" s="195"/>
      <c r="G800" s="202"/>
      <c r="H800" s="195"/>
      <c r="I800" s="45" t="str">
        <f>IF(OR(G800="",H800="",U800=""),"",IFERROR(VLOOKUP(G800&amp;H800&amp;U800,※編集不可※選択項目!$K$3:$P$51,5,FALSE),"該当なし"))</f>
        <v/>
      </c>
      <c r="J800" s="203"/>
      <c r="K800" s="195"/>
      <c r="L800" s="45" t="str">
        <f t="shared" si="182"/>
        <v/>
      </c>
      <c r="M800" s="195"/>
      <c r="N800" s="195"/>
      <c r="O800" s="45"/>
      <c r="P800" s="45"/>
      <c r="Q800" s="45"/>
      <c r="R800" s="45"/>
      <c r="S800" s="46" t="str">
        <f t="shared" si="175"/>
        <v/>
      </c>
      <c r="T800" s="204"/>
      <c r="U800" s="205"/>
      <c r="V800" s="206"/>
      <c r="W800" s="205"/>
      <c r="X800" s="206"/>
      <c r="Y800" s="195"/>
      <c r="Z800" s="207"/>
      <c r="AA800" s="203"/>
      <c r="AB800" s="208"/>
      <c r="AC800" s="70"/>
      <c r="AD800" s="28" t="e">
        <f>INDEX(※編集不可※選択項目!$P$3:$P$51,MATCH(入力例!G800&amp;入力例!H800&amp;入力例!I800,※編集不可※選択項目!$Q$3:$Q$51,0))</f>
        <v>#N/A</v>
      </c>
      <c r="AE800" s="28" t="str">
        <f>IF(I800&lt;&gt;"該当なし","",
IF(G800&amp;H800=※編集不可※選択項目!$J$3,VLOOKUP(入力例!U800,※編集不可※選択項目!$N$2:$P$13,3,TRUE),
IF(G800&amp;H800=※編集不可※選択項目!$J$15,VLOOKUP(入力例!U800,※編集不可※選択項目!$N$14:$P$25,3,TRUE),
IF(G800&amp;H800=※編集不可※選択項目!$J$27,VLOOKUP(入力例!U800,※編集不可※選択項目!$N$26:$P$41,3,TRUE),
IF(G800&amp;H800=※編集不可※選択項目!$J$43,VLOOKUP(入力例!U800,※編集不可※選択項目!$N$42:$P$46,3,TRUE),
IF(G800&amp;H800=※編集不可※選択項目!$J$48,VLOOKUP(入力例!U800,※編集不可※選択項目!$N$48:$P$51,3,TRUE),""))))))</f>
        <v/>
      </c>
      <c r="AF800" s="29" t="e">
        <f>VLOOKUP(Y800&amp;G800&amp;H800,※編集不可※選択項目!U:V,2,FALSE)</f>
        <v>#N/A</v>
      </c>
      <c r="AG800" s="28" t="str">
        <f t="shared" si="176"/>
        <v/>
      </c>
      <c r="AH800" s="29" t="str">
        <f t="shared" si="169"/>
        <v/>
      </c>
      <c r="AI800" s="197"/>
      <c r="AJ800" s="197"/>
      <c r="AK800" s="198"/>
      <c r="AL800" s="152">
        <f t="shared" si="177"/>
        <v>0</v>
      </c>
      <c r="AM800" s="152">
        <f t="shared" si="178"/>
        <v>0</v>
      </c>
      <c r="AN800" s="152">
        <f t="shared" si="171"/>
        <v>0</v>
      </c>
      <c r="AO800" s="152" t="str">
        <f t="shared" si="179"/>
        <v/>
      </c>
      <c r="AP800" s="209">
        <f t="shared" si="180"/>
        <v>0</v>
      </c>
      <c r="AQ800" s="209">
        <f t="shared" si="181"/>
        <v>0</v>
      </c>
    </row>
    <row r="801" spans="1:43" s="29" customFormat="1" ht="25" customHeight="1">
      <c r="A801" s="201">
        <f t="shared" si="172"/>
        <v>790</v>
      </c>
      <c r="B801" s="49" t="str">
        <f t="shared" si="170"/>
        <v/>
      </c>
      <c r="C801" s="201"/>
      <c r="D801" s="45" t="str">
        <f t="shared" si="173"/>
        <v/>
      </c>
      <c r="E801" s="45" t="str">
        <f t="shared" si="174"/>
        <v/>
      </c>
      <c r="F801" s="195"/>
      <c r="G801" s="202"/>
      <c r="H801" s="195"/>
      <c r="I801" s="45" t="str">
        <f>IF(OR(G801="",H801="",U801=""),"",IFERROR(VLOOKUP(G801&amp;H801&amp;U801,※編集不可※選択項目!$K$3:$P$51,5,FALSE),"該当なし"))</f>
        <v/>
      </c>
      <c r="J801" s="203"/>
      <c r="K801" s="195"/>
      <c r="L801" s="45" t="str">
        <f t="shared" si="182"/>
        <v/>
      </c>
      <c r="M801" s="195"/>
      <c r="N801" s="195"/>
      <c r="O801" s="45"/>
      <c r="P801" s="45"/>
      <c r="Q801" s="45"/>
      <c r="R801" s="45"/>
      <c r="S801" s="46" t="str">
        <f t="shared" si="175"/>
        <v/>
      </c>
      <c r="T801" s="204"/>
      <c r="U801" s="205"/>
      <c r="V801" s="206"/>
      <c r="W801" s="205"/>
      <c r="X801" s="206"/>
      <c r="Y801" s="195"/>
      <c r="Z801" s="207"/>
      <c r="AA801" s="203"/>
      <c r="AB801" s="208"/>
      <c r="AC801" s="70"/>
      <c r="AD801" s="28" t="e">
        <f>INDEX(※編集不可※選択項目!$P$3:$P$51,MATCH(入力例!G801&amp;入力例!H801&amp;入力例!I801,※編集不可※選択項目!$Q$3:$Q$51,0))</f>
        <v>#N/A</v>
      </c>
      <c r="AE801" s="28" t="str">
        <f>IF(I801&lt;&gt;"該当なし","",
IF(G801&amp;H801=※編集不可※選択項目!$J$3,VLOOKUP(入力例!U801,※編集不可※選択項目!$N$2:$P$13,3,TRUE),
IF(G801&amp;H801=※編集不可※選択項目!$J$15,VLOOKUP(入力例!U801,※編集不可※選択項目!$N$14:$P$25,3,TRUE),
IF(G801&amp;H801=※編集不可※選択項目!$J$27,VLOOKUP(入力例!U801,※編集不可※選択項目!$N$26:$P$41,3,TRUE),
IF(G801&amp;H801=※編集不可※選択項目!$J$43,VLOOKUP(入力例!U801,※編集不可※選択項目!$N$42:$P$46,3,TRUE),
IF(G801&amp;H801=※編集不可※選択項目!$J$48,VLOOKUP(入力例!U801,※編集不可※選択項目!$N$48:$P$51,3,TRUE),""))))))</f>
        <v/>
      </c>
      <c r="AF801" s="29" t="e">
        <f>VLOOKUP(Y801&amp;G801&amp;H801,※編集不可※選択項目!U:V,2,FALSE)</f>
        <v>#N/A</v>
      </c>
      <c r="AG801" s="28" t="str">
        <f t="shared" si="176"/>
        <v/>
      </c>
      <c r="AH801" s="29" t="str">
        <f t="shared" si="169"/>
        <v/>
      </c>
      <c r="AI801" s="197"/>
      <c r="AJ801" s="197"/>
      <c r="AK801" s="198"/>
      <c r="AL801" s="152">
        <f t="shared" si="177"/>
        <v>0</v>
      </c>
      <c r="AM801" s="152">
        <f t="shared" si="178"/>
        <v>0</v>
      </c>
      <c r="AN801" s="152">
        <f t="shared" si="171"/>
        <v>0</v>
      </c>
      <c r="AO801" s="152" t="str">
        <f t="shared" si="179"/>
        <v/>
      </c>
      <c r="AP801" s="209">
        <f t="shared" si="180"/>
        <v>0</v>
      </c>
      <c r="AQ801" s="209">
        <f t="shared" si="181"/>
        <v>0</v>
      </c>
    </row>
    <row r="802" spans="1:43" s="29" customFormat="1" ht="25" customHeight="1">
      <c r="A802" s="201">
        <f t="shared" si="172"/>
        <v>791</v>
      </c>
      <c r="B802" s="49" t="str">
        <f t="shared" si="170"/>
        <v/>
      </c>
      <c r="C802" s="201"/>
      <c r="D802" s="45" t="str">
        <f t="shared" si="173"/>
        <v/>
      </c>
      <c r="E802" s="45" t="str">
        <f t="shared" si="174"/>
        <v/>
      </c>
      <c r="F802" s="195"/>
      <c r="G802" s="202"/>
      <c r="H802" s="195"/>
      <c r="I802" s="45" t="str">
        <f>IF(OR(G802="",H802="",U802=""),"",IFERROR(VLOOKUP(G802&amp;H802&amp;U802,※編集不可※選択項目!$K$3:$P$51,5,FALSE),"該当なし"))</f>
        <v/>
      </c>
      <c r="J802" s="203"/>
      <c r="K802" s="195"/>
      <c r="L802" s="45" t="str">
        <f t="shared" si="182"/>
        <v/>
      </c>
      <c r="M802" s="195"/>
      <c r="N802" s="195"/>
      <c r="O802" s="45"/>
      <c r="P802" s="45"/>
      <c r="Q802" s="45"/>
      <c r="R802" s="45"/>
      <c r="S802" s="46" t="str">
        <f t="shared" si="175"/>
        <v/>
      </c>
      <c r="T802" s="204"/>
      <c r="U802" s="205"/>
      <c r="V802" s="206"/>
      <c r="W802" s="205"/>
      <c r="X802" s="206"/>
      <c r="Y802" s="195"/>
      <c r="Z802" s="207"/>
      <c r="AA802" s="203"/>
      <c r="AB802" s="208"/>
      <c r="AC802" s="70"/>
      <c r="AD802" s="28" t="e">
        <f>INDEX(※編集不可※選択項目!$P$3:$P$51,MATCH(入力例!G802&amp;入力例!H802&amp;入力例!I802,※編集不可※選択項目!$Q$3:$Q$51,0))</f>
        <v>#N/A</v>
      </c>
      <c r="AE802" s="28" t="str">
        <f>IF(I802&lt;&gt;"該当なし","",
IF(G802&amp;H802=※編集不可※選択項目!$J$3,VLOOKUP(入力例!U802,※編集不可※選択項目!$N$2:$P$13,3,TRUE),
IF(G802&amp;H802=※編集不可※選択項目!$J$15,VLOOKUP(入力例!U802,※編集不可※選択項目!$N$14:$P$25,3,TRUE),
IF(G802&amp;H802=※編集不可※選択項目!$J$27,VLOOKUP(入力例!U802,※編集不可※選択項目!$N$26:$P$41,3,TRUE),
IF(G802&amp;H802=※編集不可※選択項目!$J$43,VLOOKUP(入力例!U802,※編集不可※選択項目!$N$42:$P$46,3,TRUE),
IF(G802&amp;H802=※編集不可※選択項目!$J$48,VLOOKUP(入力例!U802,※編集不可※選択項目!$N$48:$P$51,3,TRUE),""))))))</f>
        <v/>
      </c>
      <c r="AF802" s="29" t="e">
        <f>VLOOKUP(Y802&amp;G802&amp;H802,※編集不可※選択項目!U:V,2,FALSE)</f>
        <v>#N/A</v>
      </c>
      <c r="AG802" s="28" t="str">
        <f t="shared" si="176"/>
        <v/>
      </c>
      <c r="AH802" s="29" t="str">
        <f t="shared" si="169"/>
        <v/>
      </c>
      <c r="AI802" s="197"/>
      <c r="AJ802" s="197"/>
      <c r="AK802" s="198"/>
      <c r="AL802" s="152">
        <f t="shared" si="177"/>
        <v>0</v>
      </c>
      <c r="AM802" s="152">
        <f t="shared" si="178"/>
        <v>0</v>
      </c>
      <c r="AN802" s="152">
        <f t="shared" si="171"/>
        <v>0</v>
      </c>
      <c r="AO802" s="152" t="str">
        <f t="shared" si="179"/>
        <v/>
      </c>
      <c r="AP802" s="209">
        <f t="shared" si="180"/>
        <v>0</v>
      </c>
      <c r="AQ802" s="209">
        <f t="shared" si="181"/>
        <v>0</v>
      </c>
    </row>
    <row r="803" spans="1:43" s="29" customFormat="1" ht="25" customHeight="1">
      <c r="A803" s="201">
        <f t="shared" si="172"/>
        <v>792</v>
      </c>
      <c r="B803" s="49" t="str">
        <f t="shared" si="170"/>
        <v/>
      </c>
      <c r="C803" s="201"/>
      <c r="D803" s="45" t="str">
        <f t="shared" si="173"/>
        <v/>
      </c>
      <c r="E803" s="45" t="str">
        <f t="shared" si="174"/>
        <v/>
      </c>
      <c r="F803" s="195"/>
      <c r="G803" s="202"/>
      <c r="H803" s="195"/>
      <c r="I803" s="45" t="str">
        <f>IF(OR(G803="",H803="",U803=""),"",IFERROR(VLOOKUP(G803&amp;H803&amp;U803,※編集不可※選択項目!$K$3:$P$51,5,FALSE),"該当なし"))</f>
        <v/>
      </c>
      <c r="J803" s="203"/>
      <c r="K803" s="195"/>
      <c r="L803" s="45" t="str">
        <f t="shared" si="182"/>
        <v/>
      </c>
      <c r="M803" s="195"/>
      <c r="N803" s="195"/>
      <c r="O803" s="45"/>
      <c r="P803" s="45"/>
      <c r="Q803" s="45"/>
      <c r="R803" s="45"/>
      <c r="S803" s="46" t="str">
        <f t="shared" si="175"/>
        <v/>
      </c>
      <c r="T803" s="204"/>
      <c r="U803" s="205"/>
      <c r="V803" s="206"/>
      <c r="W803" s="205"/>
      <c r="X803" s="206"/>
      <c r="Y803" s="195"/>
      <c r="Z803" s="207"/>
      <c r="AA803" s="203"/>
      <c r="AB803" s="208"/>
      <c r="AC803" s="70"/>
      <c r="AD803" s="28" t="e">
        <f>INDEX(※編集不可※選択項目!$P$3:$P$51,MATCH(入力例!G803&amp;入力例!H803&amp;入力例!I803,※編集不可※選択項目!$Q$3:$Q$51,0))</f>
        <v>#N/A</v>
      </c>
      <c r="AE803" s="28" t="str">
        <f>IF(I803&lt;&gt;"該当なし","",
IF(G803&amp;H803=※編集不可※選択項目!$J$3,VLOOKUP(入力例!U803,※編集不可※選択項目!$N$2:$P$13,3,TRUE),
IF(G803&amp;H803=※編集不可※選択項目!$J$15,VLOOKUP(入力例!U803,※編集不可※選択項目!$N$14:$P$25,3,TRUE),
IF(G803&amp;H803=※編集不可※選択項目!$J$27,VLOOKUP(入力例!U803,※編集不可※選択項目!$N$26:$P$41,3,TRUE),
IF(G803&amp;H803=※編集不可※選択項目!$J$43,VLOOKUP(入力例!U803,※編集不可※選択項目!$N$42:$P$46,3,TRUE),
IF(G803&amp;H803=※編集不可※選択項目!$J$48,VLOOKUP(入力例!U803,※編集不可※選択項目!$N$48:$P$51,3,TRUE),""))))))</f>
        <v/>
      </c>
      <c r="AF803" s="29" t="e">
        <f>VLOOKUP(Y803&amp;G803&amp;H803,※編集不可※選択項目!U:V,2,FALSE)</f>
        <v>#N/A</v>
      </c>
      <c r="AG803" s="28" t="str">
        <f t="shared" si="176"/>
        <v/>
      </c>
      <c r="AH803" s="29" t="str">
        <f t="shared" si="169"/>
        <v/>
      </c>
      <c r="AI803" s="197"/>
      <c r="AJ803" s="197"/>
      <c r="AK803" s="198"/>
      <c r="AL803" s="152">
        <f t="shared" si="177"/>
        <v>0</v>
      </c>
      <c r="AM803" s="152">
        <f t="shared" si="178"/>
        <v>0</v>
      </c>
      <c r="AN803" s="152">
        <f t="shared" si="171"/>
        <v>0</v>
      </c>
      <c r="AO803" s="152" t="str">
        <f t="shared" si="179"/>
        <v/>
      </c>
      <c r="AP803" s="209">
        <f t="shared" si="180"/>
        <v>0</v>
      </c>
      <c r="AQ803" s="209">
        <f t="shared" si="181"/>
        <v>0</v>
      </c>
    </row>
    <row r="804" spans="1:43" s="29" customFormat="1" ht="25" customHeight="1">
      <c r="A804" s="201">
        <f t="shared" si="172"/>
        <v>793</v>
      </c>
      <c r="B804" s="49" t="str">
        <f t="shared" si="170"/>
        <v/>
      </c>
      <c r="C804" s="201"/>
      <c r="D804" s="45" t="str">
        <f t="shared" si="173"/>
        <v/>
      </c>
      <c r="E804" s="45" t="str">
        <f t="shared" si="174"/>
        <v/>
      </c>
      <c r="F804" s="195"/>
      <c r="G804" s="202"/>
      <c r="H804" s="195"/>
      <c r="I804" s="45" t="str">
        <f>IF(OR(G804="",H804="",U804=""),"",IFERROR(VLOOKUP(G804&amp;H804&amp;U804,※編集不可※選択項目!$K$3:$P$51,5,FALSE),"該当なし"))</f>
        <v/>
      </c>
      <c r="J804" s="203"/>
      <c r="K804" s="195"/>
      <c r="L804" s="45" t="str">
        <f t="shared" si="182"/>
        <v/>
      </c>
      <c r="M804" s="195"/>
      <c r="N804" s="195"/>
      <c r="O804" s="45"/>
      <c r="P804" s="45"/>
      <c r="Q804" s="45"/>
      <c r="R804" s="45"/>
      <c r="S804" s="46" t="str">
        <f t="shared" si="175"/>
        <v/>
      </c>
      <c r="T804" s="204"/>
      <c r="U804" s="205"/>
      <c r="V804" s="206"/>
      <c r="W804" s="205"/>
      <c r="X804" s="206"/>
      <c r="Y804" s="195"/>
      <c r="Z804" s="207"/>
      <c r="AA804" s="203"/>
      <c r="AB804" s="208"/>
      <c r="AC804" s="70"/>
      <c r="AD804" s="28" t="e">
        <f>INDEX(※編集不可※選択項目!$P$3:$P$51,MATCH(入力例!G804&amp;入力例!H804&amp;入力例!I804,※編集不可※選択項目!$Q$3:$Q$51,0))</f>
        <v>#N/A</v>
      </c>
      <c r="AE804" s="28" t="str">
        <f>IF(I804&lt;&gt;"該当なし","",
IF(G804&amp;H804=※編集不可※選択項目!$J$3,VLOOKUP(入力例!U804,※編集不可※選択項目!$N$2:$P$13,3,TRUE),
IF(G804&amp;H804=※編集不可※選択項目!$J$15,VLOOKUP(入力例!U804,※編集不可※選択項目!$N$14:$P$25,3,TRUE),
IF(G804&amp;H804=※編集不可※選択項目!$J$27,VLOOKUP(入力例!U804,※編集不可※選択項目!$N$26:$P$41,3,TRUE),
IF(G804&amp;H804=※編集不可※選択項目!$J$43,VLOOKUP(入力例!U804,※編集不可※選択項目!$N$42:$P$46,3,TRUE),
IF(G804&amp;H804=※編集不可※選択項目!$J$48,VLOOKUP(入力例!U804,※編集不可※選択項目!$N$48:$P$51,3,TRUE),""))))))</f>
        <v/>
      </c>
      <c r="AF804" s="29" t="e">
        <f>VLOOKUP(Y804&amp;G804&amp;H804,※編集不可※選択項目!U:V,2,FALSE)</f>
        <v>#N/A</v>
      </c>
      <c r="AG804" s="28" t="str">
        <f t="shared" si="176"/>
        <v/>
      </c>
      <c r="AH804" s="29" t="str">
        <f t="shared" si="169"/>
        <v/>
      </c>
      <c r="AI804" s="197"/>
      <c r="AJ804" s="197"/>
      <c r="AK804" s="198"/>
      <c r="AL804" s="152">
        <f t="shared" si="177"/>
        <v>0</v>
      </c>
      <c r="AM804" s="152">
        <f t="shared" si="178"/>
        <v>0</v>
      </c>
      <c r="AN804" s="152">
        <f t="shared" si="171"/>
        <v>0</v>
      </c>
      <c r="AO804" s="152" t="str">
        <f t="shared" si="179"/>
        <v/>
      </c>
      <c r="AP804" s="209">
        <f t="shared" si="180"/>
        <v>0</v>
      </c>
      <c r="AQ804" s="209">
        <f t="shared" si="181"/>
        <v>0</v>
      </c>
    </row>
    <row r="805" spans="1:43" s="29" customFormat="1" ht="25" customHeight="1">
      <c r="A805" s="201">
        <f t="shared" si="172"/>
        <v>794</v>
      </c>
      <c r="B805" s="49" t="str">
        <f t="shared" si="170"/>
        <v/>
      </c>
      <c r="C805" s="201"/>
      <c r="D805" s="45" t="str">
        <f t="shared" si="173"/>
        <v/>
      </c>
      <c r="E805" s="45" t="str">
        <f t="shared" si="174"/>
        <v/>
      </c>
      <c r="F805" s="195"/>
      <c r="G805" s="202"/>
      <c r="H805" s="195"/>
      <c r="I805" s="45" t="str">
        <f>IF(OR(G805="",H805="",U805=""),"",IFERROR(VLOOKUP(G805&amp;H805&amp;U805,※編集不可※選択項目!$K$3:$P$51,5,FALSE),"該当なし"))</f>
        <v/>
      </c>
      <c r="J805" s="203"/>
      <c r="K805" s="195"/>
      <c r="L805" s="45" t="str">
        <f t="shared" si="182"/>
        <v/>
      </c>
      <c r="M805" s="195"/>
      <c r="N805" s="195"/>
      <c r="O805" s="45"/>
      <c r="P805" s="45"/>
      <c r="Q805" s="45"/>
      <c r="R805" s="45"/>
      <c r="S805" s="46" t="str">
        <f t="shared" si="175"/>
        <v/>
      </c>
      <c r="T805" s="204"/>
      <c r="U805" s="205"/>
      <c r="V805" s="206"/>
      <c r="W805" s="205"/>
      <c r="X805" s="206"/>
      <c r="Y805" s="195"/>
      <c r="Z805" s="207"/>
      <c r="AA805" s="203"/>
      <c r="AB805" s="208"/>
      <c r="AC805" s="70"/>
      <c r="AD805" s="28" t="e">
        <f>INDEX(※編集不可※選択項目!$P$3:$P$51,MATCH(入力例!G805&amp;入力例!H805&amp;入力例!I805,※編集不可※選択項目!$Q$3:$Q$51,0))</f>
        <v>#N/A</v>
      </c>
      <c r="AE805" s="28" t="str">
        <f>IF(I805&lt;&gt;"該当なし","",
IF(G805&amp;H805=※編集不可※選択項目!$J$3,VLOOKUP(入力例!U805,※編集不可※選択項目!$N$2:$P$13,3,TRUE),
IF(G805&amp;H805=※編集不可※選択項目!$J$15,VLOOKUP(入力例!U805,※編集不可※選択項目!$N$14:$P$25,3,TRUE),
IF(G805&amp;H805=※編集不可※選択項目!$J$27,VLOOKUP(入力例!U805,※編集不可※選択項目!$N$26:$P$41,3,TRUE),
IF(G805&amp;H805=※編集不可※選択項目!$J$43,VLOOKUP(入力例!U805,※編集不可※選択項目!$N$42:$P$46,3,TRUE),
IF(G805&amp;H805=※編集不可※選択項目!$J$48,VLOOKUP(入力例!U805,※編集不可※選択項目!$N$48:$P$51,3,TRUE),""))))))</f>
        <v/>
      </c>
      <c r="AF805" s="29" t="e">
        <f>VLOOKUP(Y805&amp;G805&amp;H805,※編集不可※選択項目!U:V,2,FALSE)</f>
        <v>#N/A</v>
      </c>
      <c r="AG805" s="28" t="str">
        <f t="shared" si="176"/>
        <v/>
      </c>
      <c r="AH805" s="29" t="str">
        <f t="shared" si="169"/>
        <v/>
      </c>
      <c r="AI805" s="197"/>
      <c r="AJ805" s="197"/>
      <c r="AK805" s="198"/>
      <c r="AL805" s="152">
        <f t="shared" si="177"/>
        <v>0</v>
      </c>
      <c r="AM805" s="152">
        <f t="shared" si="178"/>
        <v>0</v>
      </c>
      <c r="AN805" s="152">
        <f t="shared" si="171"/>
        <v>0</v>
      </c>
      <c r="AO805" s="152" t="str">
        <f t="shared" si="179"/>
        <v/>
      </c>
      <c r="AP805" s="209">
        <f t="shared" si="180"/>
        <v>0</v>
      </c>
      <c r="AQ805" s="209">
        <f t="shared" si="181"/>
        <v>0</v>
      </c>
    </row>
    <row r="806" spans="1:43" s="29" customFormat="1" ht="25" customHeight="1">
      <c r="A806" s="201">
        <f t="shared" si="172"/>
        <v>795</v>
      </c>
      <c r="B806" s="49" t="str">
        <f t="shared" si="170"/>
        <v/>
      </c>
      <c r="C806" s="201"/>
      <c r="D806" s="45" t="str">
        <f t="shared" si="173"/>
        <v/>
      </c>
      <c r="E806" s="45" t="str">
        <f t="shared" si="174"/>
        <v/>
      </c>
      <c r="F806" s="195"/>
      <c r="G806" s="202"/>
      <c r="H806" s="195"/>
      <c r="I806" s="45" t="str">
        <f>IF(OR(G806="",H806="",U806=""),"",IFERROR(VLOOKUP(G806&amp;H806&amp;U806,※編集不可※選択項目!$K$3:$P$51,5,FALSE),"該当なし"))</f>
        <v/>
      </c>
      <c r="J806" s="203"/>
      <c r="K806" s="195"/>
      <c r="L806" s="45" t="str">
        <f t="shared" si="182"/>
        <v/>
      </c>
      <c r="M806" s="195"/>
      <c r="N806" s="195"/>
      <c r="O806" s="45"/>
      <c r="P806" s="45"/>
      <c r="Q806" s="45"/>
      <c r="R806" s="45"/>
      <c r="S806" s="46" t="str">
        <f t="shared" si="175"/>
        <v/>
      </c>
      <c r="T806" s="204"/>
      <c r="U806" s="205"/>
      <c r="V806" s="206"/>
      <c r="W806" s="205"/>
      <c r="X806" s="206"/>
      <c r="Y806" s="195"/>
      <c r="Z806" s="207"/>
      <c r="AA806" s="203"/>
      <c r="AB806" s="208"/>
      <c r="AC806" s="70"/>
      <c r="AD806" s="28" t="e">
        <f>INDEX(※編集不可※選択項目!$P$3:$P$51,MATCH(入力例!G806&amp;入力例!H806&amp;入力例!I806,※編集不可※選択項目!$Q$3:$Q$51,0))</f>
        <v>#N/A</v>
      </c>
      <c r="AE806" s="28" t="str">
        <f>IF(I806&lt;&gt;"該当なし","",
IF(G806&amp;H806=※編集不可※選択項目!$J$3,VLOOKUP(入力例!U806,※編集不可※選択項目!$N$2:$P$13,3,TRUE),
IF(G806&amp;H806=※編集不可※選択項目!$J$15,VLOOKUP(入力例!U806,※編集不可※選択項目!$N$14:$P$25,3,TRUE),
IF(G806&amp;H806=※編集不可※選択項目!$J$27,VLOOKUP(入力例!U806,※編集不可※選択項目!$N$26:$P$41,3,TRUE),
IF(G806&amp;H806=※編集不可※選択項目!$J$43,VLOOKUP(入力例!U806,※編集不可※選択項目!$N$42:$P$46,3,TRUE),
IF(G806&amp;H806=※編集不可※選択項目!$J$48,VLOOKUP(入力例!U806,※編集不可※選択項目!$N$48:$P$51,3,TRUE),""))))))</f>
        <v/>
      </c>
      <c r="AF806" s="29" t="e">
        <f>VLOOKUP(Y806&amp;G806&amp;H806,※編集不可※選択項目!U:V,2,FALSE)</f>
        <v>#N/A</v>
      </c>
      <c r="AG806" s="28" t="str">
        <f t="shared" si="176"/>
        <v/>
      </c>
      <c r="AH806" s="29" t="str">
        <f t="shared" si="169"/>
        <v/>
      </c>
      <c r="AI806" s="197"/>
      <c r="AJ806" s="197"/>
      <c r="AK806" s="198"/>
      <c r="AL806" s="152">
        <f t="shared" si="177"/>
        <v>0</v>
      </c>
      <c r="AM806" s="152">
        <f t="shared" si="178"/>
        <v>0</v>
      </c>
      <c r="AN806" s="152">
        <f t="shared" si="171"/>
        <v>0</v>
      </c>
      <c r="AO806" s="152" t="str">
        <f t="shared" si="179"/>
        <v/>
      </c>
      <c r="AP806" s="209">
        <f t="shared" si="180"/>
        <v>0</v>
      </c>
      <c r="AQ806" s="209">
        <f t="shared" si="181"/>
        <v>0</v>
      </c>
    </row>
    <row r="807" spans="1:43" s="29" customFormat="1" ht="25" customHeight="1">
      <c r="A807" s="201">
        <f t="shared" si="172"/>
        <v>796</v>
      </c>
      <c r="B807" s="49" t="str">
        <f t="shared" si="170"/>
        <v/>
      </c>
      <c r="C807" s="201"/>
      <c r="D807" s="45" t="str">
        <f t="shared" si="173"/>
        <v/>
      </c>
      <c r="E807" s="45" t="str">
        <f t="shared" si="174"/>
        <v/>
      </c>
      <c r="F807" s="195"/>
      <c r="G807" s="202"/>
      <c r="H807" s="195"/>
      <c r="I807" s="45" t="str">
        <f>IF(OR(G807="",H807="",U807=""),"",IFERROR(VLOOKUP(G807&amp;H807&amp;U807,※編集不可※選択項目!$K$3:$P$51,5,FALSE),"該当なし"))</f>
        <v/>
      </c>
      <c r="J807" s="203"/>
      <c r="K807" s="195"/>
      <c r="L807" s="45" t="str">
        <f t="shared" si="182"/>
        <v/>
      </c>
      <c r="M807" s="195"/>
      <c r="N807" s="195"/>
      <c r="O807" s="45"/>
      <c r="P807" s="45"/>
      <c r="Q807" s="45"/>
      <c r="R807" s="45"/>
      <c r="S807" s="46" t="str">
        <f t="shared" si="175"/>
        <v/>
      </c>
      <c r="T807" s="204"/>
      <c r="U807" s="205"/>
      <c r="V807" s="206"/>
      <c r="W807" s="205"/>
      <c r="X807" s="206"/>
      <c r="Y807" s="195"/>
      <c r="Z807" s="207"/>
      <c r="AA807" s="203"/>
      <c r="AB807" s="208"/>
      <c r="AC807" s="70"/>
      <c r="AD807" s="28" t="e">
        <f>INDEX(※編集不可※選択項目!$P$3:$P$51,MATCH(入力例!G807&amp;入力例!H807&amp;入力例!I807,※編集不可※選択項目!$Q$3:$Q$51,0))</f>
        <v>#N/A</v>
      </c>
      <c r="AE807" s="28" t="str">
        <f>IF(I807&lt;&gt;"該当なし","",
IF(G807&amp;H807=※編集不可※選択項目!$J$3,VLOOKUP(入力例!U807,※編集不可※選択項目!$N$2:$P$13,3,TRUE),
IF(G807&amp;H807=※編集不可※選択項目!$J$15,VLOOKUP(入力例!U807,※編集不可※選択項目!$N$14:$P$25,3,TRUE),
IF(G807&amp;H807=※編集不可※選択項目!$J$27,VLOOKUP(入力例!U807,※編集不可※選択項目!$N$26:$P$41,3,TRUE),
IF(G807&amp;H807=※編集不可※選択項目!$J$43,VLOOKUP(入力例!U807,※編集不可※選択項目!$N$42:$P$46,3,TRUE),
IF(G807&amp;H807=※編集不可※選択項目!$J$48,VLOOKUP(入力例!U807,※編集不可※選択項目!$N$48:$P$51,3,TRUE),""))))))</f>
        <v/>
      </c>
      <c r="AF807" s="29" t="e">
        <f>VLOOKUP(Y807&amp;G807&amp;H807,※編集不可※選択項目!U:V,2,FALSE)</f>
        <v>#N/A</v>
      </c>
      <c r="AG807" s="28" t="str">
        <f t="shared" si="176"/>
        <v/>
      </c>
      <c r="AH807" s="29" t="str">
        <f t="shared" si="169"/>
        <v/>
      </c>
      <c r="AI807" s="197"/>
      <c r="AJ807" s="197"/>
      <c r="AK807" s="198"/>
      <c r="AL807" s="152">
        <f t="shared" si="177"/>
        <v>0</v>
      </c>
      <c r="AM807" s="152">
        <f t="shared" si="178"/>
        <v>0</v>
      </c>
      <c r="AN807" s="152">
        <f t="shared" si="171"/>
        <v>0</v>
      </c>
      <c r="AO807" s="152" t="str">
        <f t="shared" si="179"/>
        <v/>
      </c>
      <c r="AP807" s="209">
        <f t="shared" si="180"/>
        <v>0</v>
      </c>
      <c r="AQ807" s="209">
        <f t="shared" si="181"/>
        <v>0</v>
      </c>
    </row>
    <row r="808" spans="1:43" s="29" customFormat="1" ht="25" customHeight="1">
      <c r="A808" s="201">
        <f t="shared" si="172"/>
        <v>797</v>
      </c>
      <c r="B808" s="49" t="str">
        <f t="shared" si="170"/>
        <v/>
      </c>
      <c r="C808" s="201"/>
      <c r="D808" s="45" t="str">
        <f t="shared" si="173"/>
        <v/>
      </c>
      <c r="E808" s="45" t="str">
        <f t="shared" si="174"/>
        <v/>
      </c>
      <c r="F808" s="195"/>
      <c r="G808" s="202"/>
      <c r="H808" s="195"/>
      <c r="I808" s="45" t="str">
        <f>IF(OR(G808="",H808="",U808=""),"",IFERROR(VLOOKUP(G808&amp;H808&amp;U808,※編集不可※選択項目!$K$3:$P$51,5,FALSE),"該当なし"))</f>
        <v/>
      </c>
      <c r="J808" s="203"/>
      <c r="K808" s="195"/>
      <c r="L808" s="45" t="str">
        <f t="shared" si="182"/>
        <v/>
      </c>
      <c r="M808" s="195"/>
      <c r="N808" s="195"/>
      <c r="O808" s="45"/>
      <c r="P808" s="45"/>
      <c r="Q808" s="45"/>
      <c r="R808" s="45"/>
      <c r="S808" s="46" t="str">
        <f t="shared" si="175"/>
        <v/>
      </c>
      <c r="T808" s="204"/>
      <c r="U808" s="205"/>
      <c r="V808" s="206"/>
      <c r="W808" s="205"/>
      <c r="X808" s="206"/>
      <c r="Y808" s="195"/>
      <c r="Z808" s="207"/>
      <c r="AA808" s="203"/>
      <c r="AB808" s="208"/>
      <c r="AC808" s="70"/>
      <c r="AD808" s="28" t="e">
        <f>INDEX(※編集不可※選択項目!$P$3:$P$51,MATCH(入力例!G808&amp;入力例!H808&amp;入力例!I808,※編集不可※選択項目!$Q$3:$Q$51,0))</f>
        <v>#N/A</v>
      </c>
      <c r="AE808" s="28" t="str">
        <f>IF(I808&lt;&gt;"該当なし","",
IF(G808&amp;H808=※編集不可※選択項目!$J$3,VLOOKUP(入力例!U808,※編集不可※選択項目!$N$2:$P$13,3,TRUE),
IF(G808&amp;H808=※編集不可※選択項目!$J$15,VLOOKUP(入力例!U808,※編集不可※選択項目!$N$14:$P$25,3,TRUE),
IF(G808&amp;H808=※編集不可※選択項目!$J$27,VLOOKUP(入力例!U808,※編集不可※選択項目!$N$26:$P$41,3,TRUE),
IF(G808&amp;H808=※編集不可※選択項目!$J$43,VLOOKUP(入力例!U808,※編集不可※選択項目!$N$42:$P$46,3,TRUE),
IF(G808&amp;H808=※編集不可※選択項目!$J$48,VLOOKUP(入力例!U808,※編集不可※選択項目!$N$48:$P$51,3,TRUE),""))))))</f>
        <v/>
      </c>
      <c r="AF808" s="29" t="e">
        <f>VLOOKUP(Y808&amp;G808&amp;H808,※編集不可※選択項目!U:V,2,FALSE)</f>
        <v>#N/A</v>
      </c>
      <c r="AG808" s="28" t="str">
        <f t="shared" si="176"/>
        <v/>
      </c>
      <c r="AH808" s="29" t="str">
        <f t="shared" si="169"/>
        <v/>
      </c>
      <c r="AI808" s="197"/>
      <c r="AJ808" s="197"/>
      <c r="AK808" s="198"/>
      <c r="AL808" s="152">
        <f t="shared" si="177"/>
        <v>0</v>
      </c>
      <c r="AM808" s="152">
        <f t="shared" si="178"/>
        <v>0</v>
      </c>
      <c r="AN808" s="152">
        <f t="shared" si="171"/>
        <v>0</v>
      </c>
      <c r="AO808" s="152" t="str">
        <f t="shared" si="179"/>
        <v/>
      </c>
      <c r="AP808" s="209">
        <f t="shared" si="180"/>
        <v>0</v>
      </c>
      <c r="AQ808" s="209">
        <f t="shared" si="181"/>
        <v>0</v>
      </c>
    </row>
    <row r="809" spans="1:43" s="29" customFormat="1" ht="25" customHeight="1">
      <c r="A809" s="201">
        <f t="shared" si="172"/>
        <v>798</v>
      </c>
      <c r="B809" s="49" t="str">
        <f t="shared" si="170"/>
        <v/>
      </c>
      <c r="C809" s="201"/>
      <c r="D809" s="45" t="str">
        <f t="shared" si="173"/>
        <v/>
      </c>
      <c r="E809" s="45" t="str">
        <f t="shared" si="174"/>
        <v/>
      </c>
      <c r="F809" s="195"/>
      <c r="G809" s="202"/>
      <c r="H809" s="195"/>
      <c r="I809" s="45" t="str">
        <f>IF(OR(G809="",H809="",U809=""),"",IFERROR(VLOOKUP(G809&amp;H809&amp;U809,※編集不可※選択項目!$K$3:$P$51,5,FALSE),"該当なし"))</f>
        <v/>
      </c>
      <c r="J809" s="203"/>
      <c r="K809" s="195"/>
      <c r="L809" s="45" t="str">
        <f t="shared" si="182"/>
        <v/>
      </c>
      <c r="M809" s="195"/>
      <c r="N809" s="195"/>
      <c r="O809" s="45"/>
      <c r="P809" s="45"/>
      <c r="Q809" s="45"/>
      <c r="R809" s="45"/>
      <c r="S809" s="46" t="str">
        <f t="shared" si="175"/>
        <v/>
      </c>
      <c r="T809" s="204"/>
      <c r="U809" s="205"/>
      <c r="V809" s="206"/>
      <c r="W809" s="205"/>
      <c r="X809" s="206"/>
      <c r="Y809" s="195"/>
      <c r="Z809" s="207"/>
      <c r="AA809" s="203"/>
      <c r="AB809" s="208"/>
      <c r="AC809" s="70"/>
      <c r="AD809" s="28" t="e">
        <f>INDEX(※編集不可※選択項目!$P$3:$P$51,MATCH(入力例!G809&amp;入力例!H809&amp;入力例!I809,※編集不可※選択項目!$Q$3:$Q$51,0))</f>
        <v>#N/A</v>
      </c>
      <c r="AE809" s="28" t="str">
        <f>IF(I809&lt;&gt;"該当なし","",
IF(G809&amp;H809=※編集不可※選択項目!$J$3,VLOOKUP(入力例!U809,※編集不可※選択項目!$N$2:$P$13,3,TRUE),
IF(G809&amp;H809=※編集不可※選択項目!$J$15,VLOOKUP(入力例!U809,※編集不可※選択項目!$N$14:$P$25,3,TRUE),
IF(G809&amp;H809=※編集不可※選択項目!$J$27,VLOOKUP(入力例!U809,※編集不可※選択項目!$N$26:$P$41,3,TRUE),
IF(G809&amp;H809=※編集不可※選択項目!$J$43,VLOOKUP(入力例!U809,※編集不可※選択項目!$N$42:$P$46,3,TRUE),
IF(G809&amp;H809=※編集不可※選択項目!$J$48,VLOOKUP(入力例!U809,※編集不可※選択項目!$N$48:$P$51,3,TRUE),""))))))</f>
        <v/>
      </c>
      <c r="AF809" s="29" t="e">
        <f>VLOOKUP(Y809&amp;G809&amp;H809,※編集不可※選択項目!U:V,2,FALSE)</f>
        <v>#N/A</v>
      </c>
      <c r="AG809" s="28" t="str">
        <f t="shared" si="176"/>
        <v/>
      </c>
      <c r="AH809" s="29" t="str">
        <f t="shared" si="169"/>
        <v/>
      </c>
      <c r="AI809" s="197"/>
      <c r="AJ809" s="197"/>
      <c r="AK809" s="198"/>
      <c r="AL809" s="152">
        <f t="shared" si="177"/>
        <v>0</v>
      </c>
      <c r="AM809" s="152">
        <f t="shared" si="178"/>
        <v>0</v>
      </c>
      <c r="AN809" s="152">
        <f t="shared" si="171"/>
        <v>0</v>
      </c>
      <c r="AO809" s="152" t="str">
        <f t="shared" si="179"/>
        <v/>
      </c>
      <c r="AP809" s="209">
        <f t="shared" si="180"/>
        <v>0</v>
      </c>
      <c r="AQ809" s="209">
        <f t="shared" si="181"/>
        <v>0</v>
      </c>
    </row>
    <row r="810" spans="1:43" s="29" customFormat="1" ht="25" customHeight="1">
      <c r="A810" s="201">
        <f t="shared" si="172"/>
        <v>799</v>
      </c>
      <c r="B810" s="49" t="str">
        <f t="shared" si="170"/>
        <v/>
      </c>
      <c r="C810" s="201"/>
      <c r="D810" s="45" t="str">
        <f t="shared" si="173"/>
        <v/>
      </c>
      <c r="E810" s="45" t="str">
        <f t="shared" si="174"/>
        <v/>
      </c>
      <c r="F810" s="195"/>
      <c r="G810" s="202"/>
      <c r="H810" s="195"/>
      <c r="I810" s="45" t="str">
        <f>IF(OR(G810="",H810="",U810=""),"",IFERROR(VLOOKUP(G810&amp;H810&amp;U810,※編集不可※選択項目!$K$3:$P$51,5,FALSE),"該当なし"))</f>
        <v/>
      </c>
      <c r="J810" s="203"/>
      <c r="K810" s="195"/>
      <c r="L810" s="45" t="str">
        <f t="shared" si="182"/>
        <v/>
      </c>
      <c r="M810" s="195"/>
      <c r="N810" s="195"/>
      <c r="O810" s="45"/>
      <c r="P810" s="45"/>
      <c r="Q810" s="45"/>
      <c r="R810" s="45"/>
      <c r="S810" s="46" t="str">
        <f t="shared" si="175"/>
        <v/>
      </c>
      <c r="T810" s="204"/>
      <c r="U810" s="205"/>
      <c r="V810" s="206"/>
      <c r="W810" s="205"/>
      <c r="X810" s="206"/>
      <c r="Y810" s="195"/>
      <c r="Z810" s="207"/>
      <c r="AA810" s="203"/>
      <c r="AB810" s="208"/>
      <c r="AC810" s="70"/>
      <c r="AD810" s="28" t="e">
        <f>INDEX(※編集不可※選択項目!$P$3:$P$51,MATCH(入力例!G810&amp;入力例!H810&amp;入力例!I810,※編集不可※選択項目!$Q$3:$Q$51,0))</f>
        <v>#N/A</v>
      </c>
      <c r="AE810" s="28" t="str">
        <f>IF(I810&lt;&gt;"該当なし","",
IF(G810&amp;H810=※編集不可※選択項目!$J$3,VLOOKUP(入力例!U810,※編集不可※選択項目!$N$2:$P$13,3,TRUE),
IF(G810&amp;H810=※編集不可※選択項目!$J$15,VLOOKUP(入力例!U810,※編集不可※選択項目!$N$14:$P$25,3,TRUE),
IF(G810&amp;H810=※編集不可※選択項目!$J$27,VLOOKUP(入力例!U810,※編集不可※選択項目!$N$26:$P$41,3,TRUE),
IF(G810&amp;H810=※編集不可※選択項目!$J$43,VLOOKUP(入力例!U810,※編集不可※選択項目!$N$42:$P$46,3,TRUE),
IF(G810&amp;H810=※編集不可※選択項目!$J$48,VLOOKUP(入力例!U810,※編集不可※選択項目!$N$48:$P$51,3,TRUE),""))))))</f>
        <v/>
      </c>
      <c r="AF810" s="29" t="e">
        <f>VLOOKUP(Y810&amp;G810&amp;H810,※編集不可※選択項目!U:V,2,FALSE)</f>
        <v>#N/A</v>
      </c>
      <c r="AG810" s="28" t="str">
        <f t="shared" si="176"/>
        <v/>
      </c>
      <c r="AH810" s="29" t="str">
        <f t="shared" si="169"/>
        <v/>
      </c>
      <c r="AI810" s="197"/>
      <c r="AJ810" s="197"/>
      <c r="AK810" s="198"/>
      <c r="AL810" s="152">
        <f t="shared" si="177"/>
        <v>0</v>
      </c>
      <c r="AM810" s="152">
        <f t="shared" si="178"/>
        <v>0</v>
      </c>
      <c r="AN810" s="152">
        <f t="shared" si="171"/>
        <v>0</v>
      </c>
      <c r="AO810" s="152" t="str">
        <f t="shared" si="179"/>
        <v/>
      </c>
      <c r="AP810" s="209">
        <f t="shared" si="180"/>
        <v>0</v>
      </c>
      <c r="AQ810" s="209">
        <f t="shared" si="181"/>
        <v>0</v>
      </c>
    </row>
    <row r="811" spans="1:43" s="29" customFormat="1" ht="25" customHeight="1">
      <c r="A811" s="201">
        <f t="shared" si="172"/>
        <v>800</v>
      </c>
      <c r="B811" s="49" t="str">
        <f t="shared" si="170"/>
        <v/>
      </c>
      <c r="C811" s="201"/>
      <c r="D811" s="45" t="str">
        <f t="shared" si="173"/>
        <v/>
      </c>
      <c r="E811" s="45" t="str">
        <f t="shared" si="174"/>
        <v/>
      </c>
      <c r="F811" s="195"/>
      <c r="G811" s="202"/>
      <c r="H811" s="195"/>
      <c r="I811" s="45" t="str">
        <f>IF(OR(G811="",H811="",U811=""),"",IFERROR(VLOOKUP(G811&amp;H811&amp;U811,※編集不可※選択項目!$K$3:$P$51,5,FALSE),"該当なし"))</f>
        <v/>
      </c>
      <c r="J811" s="203"/>
      <c r="K811" s="195"/>
      <c r="L811" s="45" t="str">
        <f t="shared" si="182"/>
        <v/>
      </c>
      <c r="M811" s="195"/>
      <c r="N811" s="195"/>
      <c r="O811" s="45"/>
      <c r="P811" s="45"/>
      <c r="Q811" s="45"/>
      <c r="R811" s="45"/>
      <c r="S811" s="46" t="str">
        <f t="shared" si="175"/>
        <v/>
      </c>
      <c r="T811" s="204"/>
      <c r="U811" s="205"/>
      <c r="V811" s="206"/>
      <c r="W811" s="205"/>
      <c r="X811" s="206"/>
      <c r="Y811" s="195"/>
      <c r="Z811" s="207"/>
      <c r="AA811" s="203"/>
      <c r="AB811" s="208"/>
      <c r="AC811" s="70"/>
      <c r="AD811" s="28" t="e">
        <f>INDEX(※編集不可※選択項目!$P$3:$P$51,MATCH(入力例!G811&amp;入力例!H811&amp;入力例!I811,※編集不可※選択項目!$Q$3:$Q$51,0))</f>
        <v>#N/A</v>
      </c>
      <c r="AE811" s="28" t="str">
        <f>IF(I811&lt;&gt;"該当なし","",
IF(G811&amp;H811=※編集不可※選択項目!$J$3,VLOOKUP(入力例!U811,※編集不可※選択項目!$N$2:$P$13,3,TRUE),
IF(G811&amp;H811=※編集不可※選択項目!$J$15,VLOOKUP(入力例!U811,※編集不可※選択項目!$N$14:$P$25,3,TRUE),
IF(G811&amp;H811=※編集不可※選択項目!$J$27,VLOOKUP(入力例!U811,※編集不可※選択項目!$N$26:$P$41,3,TRUE),
IF(G811&amp;H811=※編集不可※選択項目!$J$43,VLOOKUP(入力例!U811,※編集不可※選択項目!$N$42:$P$46,3,TRUE),
IF(G811&amp;H811=※編集不可※選択項目!$J$48,VLOOKUP(入力例!U811,※編集不可※選択項目!$N$48:$P$51,3,TRUE),""))))))</f>
        <v/>
      </c>
      <c r="AF811" s="29" t="e">
        <f>VLOOKUP(Y811&amp;G811&amp;H811,※編集不可※選択項目!U:V,2,FALSE)</f>
        <v>#N/A</v>
      </c>
      <c r="AG811" s="28" t="str">
        <f t="shared" si="176"/>
        <v/>
      </c>
      <c r="AH811" s="29" t="str">
        <f t="shared" si="169"/>
        <v/>
      </c>
      <c r="AI811" s="197"/>
      <c r="AJ811" s="197"/>
      <c r="AK811" s="198"/>
      <c r="AL811" s="152">
        <f t="shared" si="177"/>
        <v>0</v>
      </c>
      <c r="AM811" s="152">
        <f t="shared" si="178"/>
        <v>0</v>
      </c>
      <c r="AN811" s="152">
        <f t="shared" si="171"/>
        <v>0</v>
      </c>
      <c r="AO811" s="152" t="str">
        <f t="shared" si="179"/>
        <v/>
      </c>
      <c r="AP811" s="209">
        <f t="shared" si="180"/>
        <v>0</v>
      </c>
      <c r="AQ811" s="209">
        <f t="shared" si="181"/>
        <v>0</v>
      </c>
    </row>
    <row r="812" spans="1:43" s="29" customFormat="1" ht="25" customHeight="1">
      <c r="A812" s="201">
        <f t="shared" si="172"/>
        <v>801</v>
      </c>
      <c r="B812" s="49" t="str">
        <f t="shared" si="170"/>
        <v/>
      </c>
      <c r="C812" s="201"/>
      <c r="D812" s="45" t="str">
        <f t="shared" si="173"/>
        <v/>
      </c>
      <c r="E812" s="45" t="str">
        <f t="shared" si="174"/>
        <v/>
      </c>
      <c r="F812" s="195"/>
      <c r="G812" s="202"/>
      <c r="H812" s="195"/>
      <c r="I812" s="45" t="str">
        <f>IF(OR(G812="",H812="",U812=""),"",IFERROR(VLOOKUP(G812&amp;H812&amp;U812,※編集不可※選択項目!$K$3:$P$51,5,FALSE),"該当なし"))</f>
        <v/>
      </c>
      <c r="J812" s="203"/>
      <c r="K812" s="195"/>
      <c r="L812" s="45" t="str">
        <f t="shared" si="182"/>
        <v/>
      </c>
      <c r="M812" s="195"/>
      <c r="N812" s="195"/>
      <c r="O812" s="45"/>
      <c r="P812" s="45"/>
      <c r="Q812" s="45"/>
      <c r="R812" s="45"/>
      <c r="S812" s="46" t="str">
        <f t="shared" si="175"/>
        <v/>
      </c>
      <c r="T812" s="204"/>
      <c r="U812" s="205"/>
      <c r="V812" s="206"/>
      <c r="W812" s="205"/>
      <c r="X812" s="206"/>
      <c r="Y812" s="195"/>
      <c r="Z812" s="207"/>
      <c r="AA812" s="203"/>
      <c r="AB812" s="208"/>
      <c r="AC812" s="70"/>
      <c r="AD812" s="28" t="e">
        <f>INDEX(※編集不可※選択項目!$P$3:$P$51,MATCH(入力例!G812&amp;入力例!H812&amp;入力例!I812,※編集不可※選択項目!$Q$3:$Q$51,0))</f>
        <v>#N/A</v>
      </c>
      <c r="AE812" s="28" t="str">
        <f>IF(I812&lt;&gt;"該当なし","",
IF(G812&amp;H812=※編集不可※選択項目!$J$3,VLOOKUP(入力例!U812,※編集不可※選択項目!$N$2:$P$13,3,TRUE),
IF(G812&amp;H812=※編集不可※選択項目!$J$15,VLOOKUP(入力例!U812,※編集不可※選択項目!$N$14:$P$25,3,TRUE),
IF(G812&amp;H812=※編集不可※選択項目!$J$27,VLOOKUP(入力例!U812,※編集不可※選択項目!$N$26:$P$41,3,TRUE),
IF(G812&amp;H812=※編集不可※選択項目!$J$43,VLOOKUP(入力例!U812,※編集不可※選択項目!$N$42:$P$46,3,TRUE),
IF(G812&amp;H812=※編集不可※選択項目!$J$48,VLOOKUP(入力例!U812,※編集不可※選択項目!$N$48:$P$51,3,TRUE),""))))))</f>
        <v/>
      </c>
      <c r="AF812" s="29" t="e">
        <f>VLOOKUP(Y812&amp;G812&amp;H812,※編集不可※選択項目!U:V,2,FALSE)</f>
        <v>#N/A</v>
      </c>
      <c r="AG812" s="28" t="str">
        <f t="shared" si="176"/>
        <v/>
      </c>
      <c r="AH812" s="29" t="str">
        <f t="shared" si="169"/>
        <v/>
      </c>
      <c r="AI812" s="197"/>
      <c r="AJ812" s="197"/>
      <c r="AK812" s="198"/>
      <c r="AL812" s="152">
        <f t="shared" si="177"/>
        <v>0</v>
      </c>
      <c r="AM812" s="152">
        <f t="shared" si="178"/>
        <v>0</v>
      </c>
      <c r="AN812" s="152">
        <f t="shared" si="171"/>
        <v>0</v>
      </c>
      <c r="AO812" s="152" t="str">
        <f t="shared" si="179"/>
        <v/>
      </c>
      <c r="AP812" s="209">
        <f t="shared" si="180"/>
        <v>0</v>
      </c>
      <c r="AQ812" s="209">
        <f t="shared" si="181"/>
        <v>0</v>
      </c>
    </row>
    <row r="813" spans="1:43" s="29" customFormat="1" ht="25" customHeight="1">
      <c r="A813" s="201">
        <f t="shared" si="172"/>
        <v>802</v>
      </c>
      <c r="B813" s="49" t="str">
        <f t="shared" si="170"/>
        <v/>
      </c>
      <c r="C813" s="201"/>
      <c r="D813" s="45" t="str">
        <f t="shared" si="173"/>
        <v/>
      </c>
      <c r="E813" s="45" t="str">
        <f t="shared" si="174"/>
        <v/>
      </c>
      <c r="F813" s="195"/>
      <c r="G813" s="202"/>
      <c r="H813" s="195"/>
      <c r="I813" s="45" t="str">
        <f>IF(OR(G813="",H813="",U813=""),"",IFERROR(VLOOKUP(G813&amp;H813&amp;U813,※編集不可※選択項目!$K$3:$P$51,5,FALSE),"該当なし"))</f>
        <v/>
      </c>
      <c r="J813" s="203"/>
      <c r="K813" s="195"/>
      <c r="L813" s="45" t="str">
        <f t="shared" si="182"/>
        <v/>
      </c>
      <c r="M813" s="195"/>
      <c r="N813" s="195"/>
      <c r="O813" s="45"/>
      <c r="P813" s="45"/>
      <c r="Q813" s="45"/>
      <c r="R813" s="45"/>
      <c r="S813" s="46" t="str">
        <f t="shared" si="175"/>
        <v/>
      </c>
      <c r="T813" s="204"/>
      <c r="U813" s="205"/>
      <c r="V813" s="206"/>
      <c r="W813" s="205"/>
      <c r="X813" s="206"/>
      <c r="Y813" s="195"/>
      <c r="Z813" s="207"/>
      <c r="AA813" s="203"/>
      <c r="AB813" s="208"/>
      <c r="AC813" s="70"/>
      <c r="AD813" s="28" t="e">
        <f>INDEX(※編集不可※選択項目!$P$3:$P$51,MATCH(入力例!G813&amp;入力例!H813&amp;入力例!I813,※編集不可※選択項目!$Q$3:$Q$51,0))</f>
        <v>#N/A</v>
      </c>
      <c r="AE813" s="28" t="str">
        <f>IF(I813&lt;&gt;"該当なし","",
IF(G813&amp;H813=※編集不可※選択項目!$J$3,VLOOKUP(入力例!U813,※編集不可※選択項目!$N$2:$P$13,3,TRUE),
IF(G813&amp;H813=※編集不可※選択項目!$J$15,VLOOKUP(入力例!U813,※編集不可※選択項目!$N$14:$P$25,3,TRUE),
IF(G813&amp;H813=※編集不可※選択項目!$J$27,VLOOKUP(入力例!U813,※編集不可※選択項目!$N$26:$P$41,3,TRUE),
IF(G813&amp;H813=※編集不可※選択項目!$J$43,VLOOKUP(入力例!U813,※編集不可※選択項目!$N$42:$P$46,3,TRUE),
IF(G813&amp;H813=※編集不可※選択項目!$J$48,VLOOKUP(入力例!U813,※編集不可※選択項目!$N$48:$P$51,3,TRUE),""))))))</f>
        <v/>
      </c>
      <c r="AF813" s="29" t="e">
        <f>VLOOKUP(Y813&amp;G813&amp;H813,※編集不可※選択項目!U:V,2,FALSE)</f>
        <v>#N/A</v>
      </c>
      <c r="AG813" s="28" t="str">
        <f t="shared" si="176"/>
        <v/>
      </c>
      <c r="AH813" s="29" t="str">
        <f t="shared" si="169"/>
        <v/>
      </c>
      <c r="AI813" s="197"/>
      <c r="AJ813" s="197"/>
      <c r="AK813" s="198"/>
      <c r="AL813" s="152">
        <f t="shared" si="177"/>
        <v>0</v>
      </c>
      <c r="AM813" s="152">
        <f t="shared" si="178"/>
        <v>0</v>
      </c>
      <c r="AN813" s="152">
        <f t="shared" si="171"/>
        <v>0</v>
      </c>
      <c r="AO813" s="152" t="str">
        <f t="shared" si="179"/>
        <v/>
      </c>
      <c r="AP813" s="209">
        <f t="shared" si="180"/>
        <v>0</v>
      </c>
      <c r="AQ813" s="209">
        <f t="shared" si="181"/>
        <v>0</v>
      </c>
    </row>
    <row r="814" spans="1:43" s="29" customFormat="1" ht="25" customHeight="1">
      <c r="A814" s="201">
        <f t="shared" si="172"/>
        <v>803</v>
      </c>
      <c r="B814" s="49" t="str">
        <f t="shared" si="170"/>
        <v/>
      </c>
      <c r="C814" s="201"/>
      <c r="D814" s="45" t="str">
        <f t="shared" si="173"/>
        <v/>
      </c>
      <c r="E814" s="45" t="str">
        <f t="shared" si="174"/>
        <v/>
      </c>
      <c r="F814" s="195"/>
      <c r="G814" s="202"/>
      <c r="H814" s="195"/>
      <c r="I814" s="45" t="str">
        <f>IF(OR(G814="",H814="",U814=""),"",IFERROR(VLOOKUP(G814&amp;H814&amp;U814,※編集不可※選択項目!$K$3:$P$51,5,FALSE),"該当なし"))</f>
        <v/>
      </c>
      <c r="J814" s="203"/>
      <c r="K814" s="195"/>
      <c r="L814" s="45" t="str">
        <f t="shared" si="182"/>
        <v/>
      </c>
      <c r="M814" s="195"/>
      <c r="N814" s="195"/>
      <c r="O814" s="45"/>
      <c r="P814" s="45"/>
      <c r="Q814" s="45"/>
      <c r="R814" s="45"/>
      <c r="S814" s="46" t="str">
        <f t="shared" si="175"/>
        <v/>
      </c>
      <c r="T814" s="204"/>
      <c r="U814" s="205"/>
      <c r="V814" s="206"/>
      <c r="W814" s="205"/>
      <c r="X814" s="206"/>
      <c r="Y814" s="195"/>
      <c r="Z814" s="207"/>
      <c r="AA814" s="203"/>
      <c r="AB814" s="208"/>
      <c r="AC814" s="70"/>
      <c r="AD814" s="28" t="e">
        <f>INDEX(※編集不可※選択項目!$P$3:$P$51,MATCH(入力例!G814&amp;入力例!H814&amp;入力例!I814,※編集不可※選択項目!$Q$3:$Q$51,0))</f>
        <v>#N/A</v>
      </c>
      <c r="AE814" s="28" t="str">
        <f>IF(I814&lt;&gt;"該当なし","",
IF(G814&amp;H814=※編集不可※選択項目!$J$3,VLOOKUP(入力例!U814,※編集不可※選択項目!$N$2:$P$13,3,TRUE),
IF(G814&amp;H814=※編集不可※選択項目!$J$15,VLOOKUP(入力例!U814,※編集不可※選択項目!$N$14:$P$25,3,TRUE),
IF(G814&amp;H814=※編集不可※選択項目!$J$27,VLOOKUP(入力例!U814,※編集不可※選択項目!$N$26:$P$41,3,TRUE),
IF(G814&amp;H814=※編集不可※選択項目!$J$43,VLOOKUP(入力例!U814,※編集不可※選択項目!$N$42:$P$46,3,TRUE),
IF(G814&amp;H814=※編集不可※選択項目!$J$48,VLOOKUP(入力例!U814,※編集不可※選択項目!$N$48:$P$51,3,TRUE),""))))))</f>
        <v/>
      </c>
      <c r="AF814" s="29" t="e">
        <f>VLOOKUP(Y814&amp;G814&amp;H814,※編集不可※選択項目!U:V,2,FALSE)</f>
        <v>#N/A</v>
      </c>
      <c r="AG814" s="28" t="str">
        <f t="shared" si="176"/>
        <v/>
      </c>
      <c r="AH814" s="29" t="str">
        <f t="shared" si="169"/>
        <v/>
      </c>
      <c r="AI814" s="197"/>
      <c r="AJ814" s="197"/>
      <c r="AK814" s="198"/>
      <c r="AL814" s="152">
        <f t="shared" si="177"/>
        <v>0</v>
      </c>
      <c r="AM814" s="152">
        <f t="shared" si="178"/>
        <v>0</v>
      </c>
      <c r="AN814" s="152">
        <f t="shared" si="171"/>
        <v>0</v>
      </c>
      <c r="AO814" s="152" t="str">
        <f t="shared" si="179"/>
        <v/>
      </c>
      <c r="AP814" s="209">
        <f t="shared" si="180"/>
        <v>0</v>
      </c>
      <c r="AQ814" s="209">
        <f t="shared" si="181"/>
        <v>0</v>
      </c>
    </row>
    <row r="815" spans="1:43" s="29" customFormat="1" ht="25" customHeight="1">
      <c r="A815" s="201">
        <f t="shared" si="172"/>
        <v>804</v>
      </c>
      <c r="B815" s="49" t="str">
        <f t="shared" si="170"/>
        <v/>
      </c>
      <c r="C815" s="201"/>
      <c r="D815" s="45" t="str">
        <f t="shared" si="173"/>
        <v/>
      </c>
      <c r="E815" s="45" t="str">
        <f t="shared" si="174"/>
        <v/>
      </c>
      <c r="F815" s="195"/>
      <c r="G815" s="202"/>
      <c r="H815" s="195"/>
      <c r="I815" s="45" t="str">
        <f>IF(OR(G815="",H815="",U815=""),"",IFERROR(VLOOKUP(G815&amp;H815&amp;U815,※編集不可※選択項目!$K$3:$P$51,5,FALSE),"該当なし"))</f>
        <v/>
      </c>
      <c r="J815" s="203"/>
      <c r="K815" s="195"/>
      <c r="L815" s="45" t="str">
        <f t="shared" si="182"/>
        <v/>
      </c>
      <c r="M815" s="195"/>
      <c r="N815" s="195"/>
      <c r="O815" s="45"/>
      <c r="P815" s="45"/>
      <c r="Q815" s="45"/>
      <c r="R815" s="45"/>
      <c r="S815" s="46" t="str">
        <f t="shared" si="175"/>
        <v/>
      </c>
      <c r="T815" s="204"/>
      <c r="U815" s="205"/>
      <c r="V815" s="206"/>
      <c r="W815" s="205"/>
      <c r="X815" s="206"/>
      <c r="Y815" s="195"/>
      <c r="Z815" s="207"/>
      <c r="AA815" s="203"/>
      <c r="AB815" s="208"/>
      <c r="AC815" s="70"/>
      <c r="AD815" s="28" t="e">
        <f>INDEX(※編集不可※選択項目!$P$3:$P$51,MATCH(入力例!G815&amp;入力例!H815&amp;入力例!I815,※編集不可※選択項目!$Q$3:$Q$51,0))</f>
        <v>#N/A</v>
      </c>
      <c r="AE815" s="28" t="str">
        <f>IF(I815&lt;&gt;"該当なし","",
IF(G815&amp;H815=※編集不可※選択項目!$J$3,VLOOKUP(入力例!U815,※編集不可※選択項目!$N$2:$P$13,3,TRUE),
IF(G815&amp;H815=※編集不可※選択項目!$J$15,VLOOKUP(入力例!U815,※編集不可※選択項目!$N$14:$P$25,3,TRUE),
IF(G815&amp;H815=※編集不可※選択項目!$J$27,VLOOKUP(入力例!U815,※編集不可※選択項目!$N$26:$P$41,3,TRUE),
IF(G815&amp;H815=※編集不可※選択項目!$J$43,VLOOKUP(入力例!U815,※編集不可※選択項目!$N$42:$P$46,3,TRUE),
IF(G815&amp;H815=※編集不可※選択項目!$J$48,VLOOKUP(入力例!U815,※編集不可※選択項目!$N$48:$P$51,3,TRUE),""))))))</f>
        <v/>
      </c>
      <c r="AF815" s="29" t="e">
        <f>VLOOKUP(Y815&amp;G815&amp;H815,※編集不可※選択項目!U:V,2,FALSE)</f>
        <v>#N/A</v>
      </c>
      <c r="AG815" s="28" t="str">
        <f t="shared" si="176"/>
        <v/>
      </c>
      <c r="AH815" s="29" t="str">
        <f t="shared" si="169"/>
        <v/>
      </c>
      <c r="AI815" s="197"/>
      <c r="AJ815" s="197"/>
      <c r="AK815" s="198"/>
      <c r="AL815" s="152">
        <f t="shared" si="177"/>
        <v>0</v>
      </c>
      <c r="AM815" s="152">
        <f t="shared" si="178"/>
        <v>0</v>
      </c>
      <c r="AN815" s="152">
        <f t="shared" si="171"/>
        <v>0</v>
      </c>
      <c r="AO815" s="152" t="str">
        <f t="shared" si="179"/>
        <v/>
      </c>
      <c r="AP815" s="209">
        <f t="shared" si="180"/>
        <v>0</v>
      </c>
      <c r="AQ815" s="209">
        <f t="shared" si="181"/>
        <v>0</v>
      </c>
    </row>
    <row r="816" spans="1:43" s="29" customFormat="1" ht="25" customHeight="1">
      <c r="A816" s="201">
        <f t="shared" si="172"/>
        <v>805</v>
      </c>
      <c r="B816" s="49" t="str">
        <f t="shared" si="170"/>
        <v/>
      </c>
      <c r="C816" s="201"/>
      <c r="D816" s="45" t="str">
        <f t="shared" si="173"/>
        <v/>
      </c>
      <c r="E816" s="45" t="str">
        <f t="shared" si="174"/>
        <v/>
      </c>
      <c r="F816" s="195"/>
      <c r="G816" s="202"/>
      <c r="H816" s="195"/>
      <c r="I816" s="45" t="str">
        <f>IF(OR(G816="",H816="",U816=""),"",IFERROR(VLOOKUP(G816&amp;H816&amp;U816,※編集不可※選択項目!$K$3:$P$51,5,FALSE),"該当なし"))</f>
        <v/>
      </c>
      <c r="J816" s="203"/>
      <c r="K816" s="195"/>
      <c r="L816" s="45" t="str">
        <f t="shared" si="182"/>
        <v/>
      </c>
      <c r="M816" s="195"/>
      <c r="N816" s="195"/>
      <c r="O816" s="45"/>
      <c r="P816" s="45"/>
      <c r="Q816" s="45"/>
      <c r="R816" s="45"/>
      <c r="S816" s="46" t="str">
        <f t="shared" si="175"/>
        <v/>
      </c>
      <c r="T816" s="204"/>
      <c r="U816" s="205"/>
      <c r="V816" s="206"/>
      <c r="W816" s="205"/>
      <c r="X816" s="206"/>
      <c r="Y816" s="195"/>
      <c r="Z816" s="207"/>
      <c r="AA816" s="203"/>
      <c r="AB816" s="208"/>
      <c r="AC816" s="70"/>
      <c r="AD816" s="28" t="e">
        <f>INDEX(※編集不可※選択項目!$P$3:$P$51,MATCH(入力例!G816&amp;入力例!H816&amp;入力例!I816,※編集不可※選択項目!$Q$3:$Q$51,0))</f>
        <v>#N/A</v>
      </c>
      <c r="AE816" s="28" t="str">
        <f>IF(I816&lt;&gt;"該当なし","",
IF(G816&amp;H816=※編集不可※選択項目!$J$3,VLOOKUP(入力例!U816,※編集不可※選択項目!$N$2:$P$13,3,TRUE),
IF(G816&amp;H816=※編集不可※選択項目!$J$15,VLOOKUP(入力例!U816,※編集不可※選択項目!$N$14:$P$25,3,TRUE),
IF(G816&amp;H816=※編集不可※選択項目!$J$27,VLOOKUP(入力例!U816,※編集不可※選択項目!$N$26:$P$41,3,TRUE),
IF(G816&amp;H816=※編集不可※選択項目!$J$43,VLOOKUP(入力例!U816,※編集不可※選択項目!$N$42:$P$46,3,TRUE),
IF(G816&amp;H816=※編集不可※選択項目!$J$48,VLOOKUP(入力例!U816,※編集不可※選択項目!$N$48:$P$51,3,TRUE),""))))))</f>
        <v/>
      </c>
      <c r="AF816" s="29" t="e">
        <f>VLOOKUP(Y816&amp;G816&amp;H816,※編集不可※選択項目!U:V,2,FALSE)</f>
        <v>#N/A</v>
      </c>
      <c r="AG816" s="28" t="str">
        <f t="shared" si="176"/>
        <v/>
      </c>
      <c r="AH816" s="29" t="str">
        <f t="shared" si="169"/>
        <v/>
      </c>
      <c r="AI816" s="197"/>
      <c r="AJ816" s="197"/>
      <c r="AK816" s="198"/>
      <c r="AL816" s="152">
        <f t="shared" si="177"/>
        <v>0</v>
      </c>
      <c r="AM816" s="152">
        <f t="shared" si="178"/>
        <v>0</v>
      </c>
      <c r="AN816" s="152">
        <f t="shared" si="171"/>
        <v>0</v>
      </c>
      <c r="AO816" s="152" t="str">
        <f t="shared" si="179"/>
        <v/>
      </c>
      <c r="AP816" s="209">
        <f t="shared" si="180"/>
        <v>0</v>
      </c>
      <c r="AQ816" s="209">
        <f t="shared" si="181"/>
        <v>0</v>
      </c>
    </row>
    <row r="817" spans="1:43" s="29" customFormat="1" ht="25" customHeight="1">
      <c r="A817" s="201">
        <f t="shared" si="172"/>
        <v>806</v>
      </c>
      <c r="B817" s="49" t="str">
        <f t="shared" si="170"/>
        <v/>
      </c>
      <c r="C817" s="201"/>
      <c r="D817" s="45" t="str">
        <f t="shared" si="173"/>
        <v/>
      </c>
      <c r="E817" s="45" t="str">
        <f t="shared" si="174"/>
        <v/>
      </c>
      <c r="F817" s="195"/>
      <c r="G817" s="202"/>
      <c r="H817" s="195"/>
      <c r="I817" s="45" t="str">
        <f>IF(OR(G817="",H817="",U817=""),"",IFERROR(VLOOKUP(G817&amp;H817&amp;U817,※編集不可※選択項目!$K$3:$P$51,5,FALSE),"該当なし"))</f>
        <v/>
      </c>
      <c r="J817" s="203"/>
      <c r="K817" s="195"/>
      <c r="L817" s="45" t="str">
        <f t="shared" si="182"/>
        <v/>
      </c>
      <c r="M817" s="195"/>
      <c r="N817" s="195"/>
      <c r="O817" s="45"/>
      <c r="P817" s="45"/>
      <c r="Q817" s="45"/>
      <c r="R817" s="45"/>
      <c r="S817" s="46" t="str">
        <f t="shared" si="175"/>
        <v/>
      </c>
      <c r="T817" s="204"/>
      <c r="U817" s="205"/>
      <c r="V817" s="206"/>
      <c r="W817" s="205"/>
      <c r="X817" s="206"/>
      <c r="Y817" s="195"/>
      <c r="Z817" s="207"/>
      <c r="AA817" s="203"/>
      <c r="AB817" s="208"/>
      <c r="AC817" s="70"/>
      <c r="AD817" s="28" t="e">
        <f>INDEX(※編集不可※選択項目!$P$3:$P$51,MATCH(入力例!G817&amp;入力例!H817&amp;入力例!I817,※編集不可※選択項目!$Q$3:$Q$51,0))</f>
        <v>#N/A</v>
      </c>
      <c r="AE817" s="28" t="str">
        <f>IF(I817&lt;&gt;"該当なし","",
IF(G817&amp;H817=※編集不可※選択項目!$J$3,VLOOKUP(入力例!U817,※編集不可※選択項目!$N$2:$P$13,3,TRUE),
IF(G817&amp;H817=※編集不可※選択項目!$J$15,VLOOKUP(入力例!U817,※編集不可※選択項目!$N$14:$P$25,3,TRUE),
IF(G817&amp;H817=※編集不可※選択項目!$J$27,VLOOKUP(入力例!U817,※編集不可※選択項目!$N$26:$P$41,3,TRUE),
IF(G817&amp;H817=※編集不可※選択項目!$J$43,VLOOKUP(入力例!U817,※編集不可※選択項目!$N$42:$P$46,3,TRUE),
IF(G817&amp;H817=※編集不可※選択項目!$J$48,VLOOKUP(入力例!U817,※編集不可※選択項目!$N$48:$P$51,3,TRUE),""))))))</f>
        <v/>
      </c>
      <c r="AF817" s="29" t="e">
        <f>VLOOKUP(Y817&amp;G817&amp;H817,※編集不可※選択項目!U:V,2,FALSE)</f>
        <v>#N/A</v>
      </c>
      <c r="AG817" s="28" t="str">
        <f t="shared" si="176"/>
        <v/>
      </c>
      <c r="AH817" s="29" t="str">
        <f t="shared" si="169"/>
        <v/>
      </c>
      <c r="AI817" s="197"/>
      <c r="AJ817" s="197"/>
      <c r="AK817" s="198"/>
      <c r="AL817" s="152">
        <f t="shared" si="177"/>
        <v>0</v>
      </c>
      <c r="AM817" s="152">
        <f t="shared" si="178"/>
        <v>0</v>
      </c>
      <c r="AN817" s="152">
        <f t="shared" si="171"/>
        <v>0</v>
      </c>
      <c r="AO817" s="152" t="str">
        <f t="shared" si="179"/>
        <v/>
      </c>
      <c r="AP817" s="209">
        <f t="shared" si="180"/>
        <v>0</v>
      </c>
      <c r="AQ817" s="209">
        <f t="shared" si="181"/>
        <v>0</v>
      </c>
    </row>
    <row r="818" spans="1:43" s="29" customFormat="1" ht="25" customHeight="1">
      <c r="A818" s="201">
        <f t="shared" si="172"/>
        <v>807</v>
      </c>
      <c r="B818" s="49" t="str">
        <f t="shared" si="170"/>
        <v/>
      </c>
      <c r="C818" s="201"/>
      <c r="D818" s="45" t="str">
        <f t="shared" si="173"/>
        <v/>
      </c>
      <c r="E818" s="45" t="str">
        <f t="shared" si="174"/>
        <v/>
      </c>
      <c r="F818" s="195"/>
      <c r="G818" s="202"/>
      <c r="H818" s="195"/>
      <c r="I818" s="45" t="str">
        <f>IF(OR(G818="",H818="",U818=""),"",IFERROR(VLOOKUP(G818&amp;H818&amp;U818,※編集不可※選択項目!$K$3:$P$51,5,FALSE),"該当なし"))</f>
        <v/>
      </c>
      <c r="J818" s="203"/>
      <c r="K818" s="195"/>
      <c r="L818" s="45" t="str">
        <f t="shared" si="182"/>
        <v/>
      </c>
      <c r="M818" s="195"/>
      <c r="N818" s="195"/>
      <c r="O818" s="45"/>
      <c r="P818" s="45"/>
      <c r="Q818" s="45"/>
      <c r="R818" s="45"/>
      <c r="S818" s="46" t="str">
        <f t="shared" si="175"/>
        <v/>
      </c>
      <c r="T818" s="204"/>
      <c r="U818" s="205"/>
      <c r="V818" s="206"/>
      <c r="W818" s="205"/>
      <c r="X818" s="206"/>
      <c r="Y818" s="195"/>
      <c r="Z818" s="207"/>
      <c r="AA818" s="203"/>
      <c r="AB818" s="208"/>
      <c r="AC818" s="70"/>
      <c r="AD818" s="28" t="e">
        <f>INDEX(※編集不可※選択項目!$P$3:$P$51,MATCH(入力例!G818&amp;入力例!H818&amp;入力例!I818,※編集不可※選択項目!$Q$3:$Q$51,0))</f>
        <v>#N/A</v>
      </c>
      <c r="AE818" s="28" t="str">
        <f>IF(I818&lt;&gt;"該当なし","",
IF(G818&amp;H818=※編集不可※選択項目!$J$3,VLOOKUP(入力例!U818,※編集不可※選択項目!$N$2:$P$13,3,TRUE),
IF(G818&amp;H818=※編集不可※選択項目!$J$15,VLOOKUP(入力例!U818,※編集不可※選択項目!$N$14:$P$25,3,TRUE),
IF(G818&amp;H818=※編集不可※選択項目!$J$27,VLOOKUP(入力例!U818,※編集不可※選択項目!$N$26:$P$41,3,TRUE),
IF(G818&amp;H818=※編集不可※選択項目!$J$43,VLOOKUP(入力例!U818,※編集不可※選択項目!$N$42:$P$46,3,TRUE),
IF(G818&amp;H818=※編集不可※選択項目!$J$48,VLOOKUP(入力例!U818,※編集不可※選択項目!$N$48:$P$51,3,TRUE),""))))))</f>
        <v/>
      </c>
      <c r="AF818" s="29" t="e">
        <f>VLOOKUP(Y818&amp;G818&amp;H818,※編集不可※選択項目!U:V,2,FALSE)</f>
        <v>#N/A</v>
      </c>
      <c r="AG818" s="28" t="str">
        <f t="shared" si="176"/>
        <v/>
      </c>
      <c r="AH818" s="29" t="str">
        <f t="shared" si="169"/>
        <v/>
      </c>
      <c r="AI818" s="197"/>
      <c r="AJ818" s="197"/>
      <c r="AK818" s="198"/>
      <c r="AL818" s="152">
        <f t="shared" si="177"/>
        <v>0</v>
      </c>
      <c r="AM818" s="152">
        <f t="shared" si="178"/>
        <v>0</v>
      </c>
      <c r="AN818" s="152">
        <f t="shared" si="171"/>
        <v>0</v>
      </c>
      <c r="AO818" s="152" t="str">
        <f t="shared" si="179"/>
        <v/>
      </c>
      <c r="AP818" s="209">
        <f t="shared" si="180"/>
        <v>0</v>
      </c>
      <c r="AQ818" s="209">
        <f t="shared" si="181"/>
        <v>0</v>
      </c>
    </row>
    <row r="819" spans="1:43" s="29" customFormat="1" ht="25" customHeight="1">
      <c r="A819" s="201">
        <f t="shared" si="172"/>
        <v>808</v>
      </c>
      <c r="B819" s="49" t="str">
        <f t="shared" si="170"/>
        <v/>
      </c>
      <c r="C819" s="201"/>
      <c r="D819" s="45" t="str">
        <f t="shared" si="173"/>
        <v/>
      </c>
      <c r="E819" s="45" t="str">
        <f t="shared" si="174"/>
        <v/>
      </c>
      <c r="F819" s="195"/>
      <c r="G819" s="202"/>
      <c r="H819" s="195"/>
      <c r="I819" s="45" t="str">
        <f>IF(OR(G819="",H819="",U819=""),"",IFERROR(VLOOKUP(G819&amp;H819&amp;U819,※編集不可※選択項目!$K$3:$P$51,5,FALSE),"該当なし"))</f>
        <v/>
      </c>
      <c r="J819" s="203"/>
      <c r="K819" s="195"/>
      <c r="L819" s="45" t="str">
        <f t="shared" si="182"/>
        <v/>
      </c>
      <c r="M819" s="195"/>
      <c r="N819" s="195"/>
      <c r="O819" s="45"/>
      <c r="P819" s="45"/>
      <c r="Q819" s="45"/>
      <c r="R819" s="45"/>
      <c r="S819" s="46" t="str">
        <f t="shared" si="175"/>
        <v/>
      </c>
      <c r="T819" s="204"/>
      <c r="U819" s="205"/>
      <c r="V819" s="206"/>
      <c r="W819" s="205"/>
      <c r="X819" s="206"/>
      <c r="Y819" s="195"/>
      <c r="Z819" s="207"/>
      <c r="AA819" s="203"/>
      <c r="AB819" s="208"/>
      <c r="AC819" s="70"/>
      <c r="AD819" s="28" t="e">
        <f>INDEX(※編集不可※選択項目!$P$3:$P$51,MATCH(入力例!G819&amp;入力例!H819&amp;入力例!I819,※編集不可※選択項目!$Q$3:$Q$51,0))</f>
        <v>#N/A</v>
      </c>
      <c r="AE819" s="28" t="str">
        <f>IF(I819&lt;&gt;"該当なし","",
IF(G819&amp;H819=※編集不可※選択項目!$J$3,VLOOKUP(入力例!U819,※編集不可※選択項目!$N$2:$P$13,3,TRUE),
IF(G819&amp;H819=※編集不可※選択項目!$J$15,VLOOKUP(入力例!U819,※編集不可※選択項目!$N$14:$P$25,3,TRUE),
IF(G819&amp;H819=※編集不可※選択項目!$J$27,VLOOKUP(入力例!U819,※編集不可※選択項目!$N$26:$P$41,3,TRUE),
IF(G819&amp;H819=※編集不可※選択項目!$J$43,VLOOKUP(入力例!U819,※編集不可※選択項目!$N$42:$P$46,3,TRUE),
IF(G819&amp;H819=※編集不可※選択項目!$J$48,VLOOKUP(入力例!U819,※編集不可※選択項目!$N$48:$P$51,3,TRUE),""))))))</f>
        <v/>
      </c>
      <c r="AF819" s="29" t="e">
        <f>VLOOKUP(Y819&amp;G819&amp;H819,※編集不可※選択項目!U:V,2,FALSE)</f>
        <v>#N/A</v>
      </c>
      <c r="AG819" s="28" t="str">
        <f t="shared" si="176"/>
        <v/>
      </c>
      <c r="AH819" s="29" t="str">
        <f t="shared" si="169"/>
        <v/>
      </c>
      <c r="AI819" s="197"/>
      <c r="AJ819" s="197"/>
      <c r="AK819" s="198"/>
      <c r="AL819" s="152">
        <f t="shared" si="177"/>
        <v>0</v>
      </c>
      <c r="AM819" s="152">
        <f t="shared" si="178"/>
        <v>0</v>
      </c>
      <c r="AN819" s="152">
        <f t="shared" si="171"/>
        <v>0</v>
      </c>
      <c r="AO819" s="152" t="str">
        <f t="shared" si="179"/>
        <v/>
      </c>
      <c r="AP819" s="209">
        <f t="shared" si="180"/>
        <v>0</v>
      </c>
      <c r="AQ819" s="209">
        <f t="shared" si="181"/>
        <v>0</v>
      </c>
    </row>
    <row r="820" spans="1:43" s="29" customFormat="1" ht="25" customHeight="1">
      <c r="A820" s="201">
        <f t="shared" si="172"/>
        <v>809</v>
      </c>
      <c r="B820" s="49" t="str">
        <f t="shared" si="170"/>
        <v/>
      </c>
      <c r="C820" s="201"/>
      <c r="D820" s="45" t="str">
        <f t="shared" si="173"/>
        <v/>
      </c>
      <c r="E820" s="45" t="str">
        <f t="shared" si="174"/>
        <v/>
      </c>
      <c r="F820" s="195"/>
      <c r="G820" s="202"/>
      <c r="H820" s="195"/>
      <c r="I820" s="45" t="str">
        <f>IF(OR(G820="",H820="",U820=""),"",IFERROR(VLOOKUP(G820&amp;H820&amp;U820,※編集不可※選択項目!$K$3:$P$51,5,FALSE),"該当なし"))</f>
        <v/>
      </c>
      <c r="J820" s="203"/>
      <c r="K820" s="195"/>
      <c r="L820" s="45" t="str">
        <f t="shared" si="182"/>
        <v/>
      </c>
      <c r="M820" s="195"/>
      <c r="N820" s="195"/>
      <c r="O820" s="45"/>
      <c r="P820" s="45"/>
      <c r="Q820" s="45"/>
      <c r="R820" s="45"/>
      <c r="S820" s="46" t="str">
        <f t="shared" si="175"/>
        <v/>
      </c>
      <c r="T820" s="204"/>
      <c r="U820" s="205"/>
      <c r="V820" s="206"/>
      <c r="W820" s="205"/>
      <c r="X820" s="206"/>
      <c r="Y820" s="195"/>
      <c r="Z820" s="207"/>
      <c r="AA820" s="203"/>
      <c r="AB820" s="208"/>
      <c r="AC820" s="70"/>
      <c r="AD820" s="28" t="e">
        <f>INDEX(※編集不可※選択項目!$P$3:$P$51,MATCH(入力例!G820&amp;入力例!H820&amp;入力例!I820,※編集不可※選択項目!$Q$3:$Q$51,0))</f>
        <v>#N/A</v>
      </c>
      <c r="AE820" s="28" t="str">
        <f>IF(I820&lt;&gt;"該当なし","",
IF(G820&amp;H820=※編集不可※選択項目!$J$3,VLOOKUP(入力例!U820,※編集不可※選択項目!$N$2:$P$13,3,TRUE),
IF(G820&amp;H820=※編集不可※選択項目!$J$15,VLOOKUP(入力例!U820,※編集不可※選択項目!$N$14:$P$25,3,TRUE),
IF(G820&amp;H820=※編集不可※選択項目!$J$27,VLOOKUP(入力例!U820,※編集不可※選択項目!$N$26:$P$41,3,TRUE),
IF(G820&amp;H820=※編集不可※選択項目!$J$43,VLOOKUP(入力例!U820,※編集不可※選択項目!$N$42:$P$46,3,TRUE),
IF(G820&amp;H820=※編集不可※選択項目!$J$48,VLOOKUP(入力例!U820,※編集不可※選択項目!$N$48:$P$51,3,TRUE),""))))))</f>
        <v/>
      </c>
      <c r="AF820" s="29" t="e">
        <f>VLOOKUP(Y820&amp;G820&amp;H820,※編集不可※選択項目!U:V,2,FALSE)</f>
        <v>#N/A</v>
      </c>
      <c r="AG820" s="28" t="str">
        <f t="shared" si="176"/>
        <v/>
      </c>
      <c r="AH820" s="29" t="str">
        <f t="shared" si="169"/>
        <v/>
      </c>
      <c r="AI820" s="197"/>
      <c r="AJ820" s="197"/>
      <c r="AK820" s="198"/>
      <c r="AL820" s="152">
        <f t="shared" si="177"/>
        <v>0</v>
      </c>
      <c r="AM820" s="152">
        <f t="shared" si="178"/>
        <v>0</v>
      </c>
      <c r="AN820" s="152">
        <f t="shared" si="171"/>
        <v>0</v>
      </c>
      <c r="AO820" s="152" t="str">
        <f t="shared" si="179"/>
        <v/>
      </c>
      <c r="AP820" s="209">
        <f t="shared" si="180"/>
        <v>0</v>
      </c>
      <c r="AQ820" s="209">
        <f t="shared" si="181"/>
        <v>0</v>
      </c>
    </row>
    <row r="821" spans="1:43" s="29" customFormat="1" ht="25" customHeight="1">
      <c r="A821" s="201">
        <f t="shared" si="172"/>
        <v>810</v>
      </c>
      <c r="B821" s="49" t="str">
        <f t="shared" si="170"/>
        <v/>
      </c>
      <c r="C821" s="201"/>
      <c r="D821" s="45" t="str">
        <f t="shared" si="173"/>
        <v/>
      </c>
      <c r="E821" s="45" t="str">
        <f t="shared" si="174"/>
        <v/>
      </c>
      <c r="F821" s="195"/>
      <c r="G821" s="202"/>
      <c r="H821" s="195"/>
      <c r="I821" s="45" t="str">
        <f>IF(OR(G821="",H821="",U821=""),"",IFERROR(VLOOKUP(G821&amp;H821&amp;U821,※編集不可※選択項目!$K$3:$P$51,5,FALSE),"該当なし"))</f>
        <v/>
      </c>
      <c r="J821" s="203"/>
      <c r="K821" s="195"/>
      <c r="L821" s="45" t="str">
        <f t="shared" si="182"/>
        <v/>
      </c>
      <c r="M821" s="195"/>
      <c r="N821" s="195"/>
      <c r="O821" s="45"/>
      <c r="P821" s="45"/>
      <c r="Q821" s="45"/>
      <c r="R821" s="45"/>
      <c r="S821" s="46" t="str">
        <f t="shared" si="175"/>
        <v/>
      </c>
      <c r="T821" s="204"/>
      <c r="U821" s="205"/>
      <c r="V821" s="206"/>
      <c r="W821" s="205"/>
      <c r="X821" s="206"/>
      <c r="Y821" s="195"/>
      <c r="Z821" s="207"/>
      <c r="AA821" s="203"/>
      <c r="AB821" s="208"/>
      <c r="AC821" s="70"/>
      <c r="AD821" s="28" t="e">
        <f>INDEX(※編集不可※選択項目!$P$3:$P$51,MATCH(入力例!G821&amp;入力例!H821&amp;入力例!I821,※編集不可※選択項目!$Q$3:$Q$51,0))</f>
        <v>#N/A</v>
      </c>
      <c r="AE821" s="28" t="str">
        <f>IF(I821&lt;&gt;"該当なし","",
IF(G821&amp;H821=※編集不可※選択項目!$J$3,VLOOKUP(入力例!U821,※編集不可※選択項目!$N$2:$P$13,3,TRUE),
IF(G821&amp;H821=※編集不可※選択項目!$J$15,VLOOKUP(入力例!U821,※編集不可※選択項目!$N$14:$P$25,3,TRUE),
IF(G821&amp;H821=※編集不可※選択項目!$J$27,VLOOKUP(入力例!U821,※編集不可※選択項目!$N$26:$P$41,3,TRUE),
IF(G821&amp;H821=※編集不可※選択項目!$J$43,VLOOKUP(入力例!U821,※編集不可※選択項目!$N$42:$P$46,3,TRUE),
IF(G821&amp;H821=※編集不可※選択項目!$J$48,VLOOKUP(入力例!U821,※編集不可※選択項目!$N$48:$P$51,3,TRUE),""))))))</f>
        <v/>
      </c>
      <c r="AF821" s="29" t="e">
        <f>VLOOKUP(Y821&amp;G821&amp;H821,※編集不可※選択項目!U:V,2,FALSE)</f>
        <v>#N/A</v>
      </c>
      <c r="AG821" s="28" t="str">
        <f t="shared" si="176"/>
        <v/>
      </c>
      <c r="AH821" s="29" t="str">
        <f t="shared" si="169"/>
        <v/>
      </c>
      <c r="AI821" s="197"/>
      <c r="AJ821" s="197"/>
      <c r="AK821" s="198"/>
      <c r="AL821" s="152">
        <f t="shared" si="177"/>
        <v>0</v>
      </c>
      <c r="AM821" s="152">
        <f t="shared" si="178"/>
        <v>0</v>
      </c>
      <c r="AN821" s="152">
        <f t="shared" si="171"/>
        <v>0</v>
      </c>
      <c r="AO821" s="152" t="str">
        <f t="shared" si="179"/>
        <v/>
      </c>
      <c r="AP821" s="209">
        <f t="shared" si="180"/>
        <v>0</v>
      </c>
      <c r="AQ821" s="209">
        <f t="shared" si="181"/>
        <v>0</v>
      </c>
    </row>
    <row r="822" spans="1:43" s="29" customFormat="1" ht="25" customHeight="1">
      <c r="A822" s="201">
        <f t="shared" si="172"/>
        <v>811</v>
      </c>
      <c r="B822" s="49" t="str">
        <f t="shared" si="170"/>
        <v/>
      </c>
      <c r="C822" s="201"/>
      <c r="D822" s="45" t="str">
        <f t="shared" si="173"/>
        <v/>
      </c>
      <c r="E822" s="45" t="str">
        <f t="shared" si="174"/>
        <v/>
      </c>
      <c r="F822" s="195"/>
      <c r="G822" s="202"/>
      <c r="H822" s="195"/>
      <c r="I822" s="45" t="str">
        <f>IF(OR(G822="",H822="",U822=""),"",IFERROR(VLOOKUP(G822&amp;H822&amp;U822,※編集不可※選択項目!$K$3:$P$51,5,FALSE),"該当なし"))</f>
        <v/>
      </c>
      <c r="J822" s="203"/>
      <c r="K822" s="195"/>
      <c r="L822" s="45" t="str">
        <f t="shared" si="182"/>
        <v/>
      </c>
      <c r="M822" s="195"/>
      <c r="N822" s="195"/>
      <c r="O822" s="45"/>
      <c r="P822" s="45"/>
      <c r="Q822" s="45"/>
      <c r="R822" s="45"/>
      <c r="S822" s="46" t="str">
        <f t="shared" si="175"/>
        <v/>
      </c>
      <c r="T822" s="204"/>
      <c r="U822" s="205"/>
      <c r="V822" s="206"/>
      <c r="W822" s="205"/>
      <c r="X822" s="206"/>
      <c r="Y822" s="195"/>
      <c r="Z822" s="207"/>
      <c r="AA822" s="203"/>
      <c r="AB822" s="208"/>
      <c r="AC822" s="70"/>
      <c r="AD822" s="28" t="e">
        <f>INDEX(※編集不可※選択項目!$P$3:$P$51,MATCH(入力例!G822&amp;入力例!H822&amp;入力例!I822,※編集不可※選択項目!$Q$3:$Q$51,0))</f>
        <v>#N/A</v>
      </c>
      <c r="AE822" s="28" t="str">
        <f>IF(I822&lt;&gt;"該当なし","",
IF(G822&amp;H822=※編集不可※選択項目!$J$3,VLOOKUP(入力例!U822,※編集不可※選択項目!$N$2:$P$13,3,TRUE),
IF(G822&amp;H822=※編集不可※選択項目!$J$15,VLOOKUP(入力例!U822,※編集不可※選択項目!$N$14:$P$25,3,TRUE),
IF(G822&amp;H822=※編集不可※選択項目!$J$27,VLOOKUP(入力例!U822,※編集不可※選択項目!$N$26:$P$41,3,TRUE),
IF(G822&amp;H822=※編集不可※選択項目!$J$43,VLOOKUP(入力例!U822,※編集不可※選択項目!$N$42:$P$46,3,TRUE),
IF(G822&amp;H822=※編集不可※選択項目!$J$48,VLOOKUP(入力例!U822,※編集不可※選択項目!$N$48:$P$51,3,TRUE),""))))))</f>
        <v/>
      </c>
      <c r="AF822" s="29" t="e">
        <f>VLOOKUP(Y822&amp;G822&amp;H822,※編集不可※選択項目!U:V,2,FALSE)</f>
        <v>#N/A</v>
      </c>
      <c r="AG822" s="28" t="str">
        <f t="shared" si="176"/>
        <v/>
      </c>
      <c r="AH822" s="29" t="str">
        <f t="shared" si="169"/>
        <v/>
      </c>
      <c r="AI822" s="197"/>
      <c r="AJ822" s="197"/>
      <c r="AK822" s="198"/>
      <c r="AL822" s="152">
        <f t="shared" si="177"/>
        <v>0</v>
      </c>
      <c r="AM822" s="152">
        <f t="shared" si="178"/>
        <v>0</v>
      </c>
      <c r="AN822" s="152">
        <f t="shared" si="171"/>
        <v>0</v>
      </c>
      <c r="AO822" s="152" t="str">
        <f t="shared" si="179"/>
        <v/>
      </c>
      <c r="AP822" s="209">
        <f t="shared" si="180"/>
        <v>0</v>
      </c>
      <c r="AQ822" s="209">
        <f t="shared" si="181"/>
        <v>0</v>
      </c>
    </row>
    <row r="823" spans="1:43" s="29" customFormat="1" ht="25" customHeight="1">
      <c r="A823" s="201">
        <f t="shared" si="172"/>
        <v>812</v>
      </c>
      <c r="B823" s="49" t="str">
        <f t="shared" si="170"/>
        <v/>
      </c>
      <c r="C823" s="201"/>
      <c r="D823" s="45" t="str">
        <f t="shared" si="173"/>
        <v/>
      </c>
      <c r="E823" s="45" t="str">
        <f t="shared" si="174"/>
        <v/>
      </c>
      <c r="F823" s="195"/>
      <c r="G823" s="202"/>
      <c r="H823" s="195"/>
      <c r="I823" s="45" t="str">
        <f>IF(OR(G823="",H823="",U823=""),"",IFERROR(VLOOKUP(G823&amp;H823&amp;U823,※編集不可※選択項目!$K$3:$P$51,5,FALSE),"該当なし"))</f>
        <v/>
      </c>
      <c r="J823" s="203"/>
      <c r="K823" s="195"/>
      <c r="L823" s="45" t="str">
        <f t="shared" si="182"/>
        <v/>
      </c>
      <c r="M823" s="195"/>
      <c r="N823" s="195"/>
      <c r="O823" s="45"/>
      <c r="P823" s="45"/>
      <c r="Q823" s="45"/>
      <c r="R823" s="45"/>
      <c r="S823" s="46" t="str">
        <f t="shared" si="175"/>
        <v/>
      </c>
      <c r="T823" s="204"/>
      <c r="U823" s="205"/>
      <c r="V823" s="206"/>
      <c r="W823" s="205"/>
      <c r="X823" s="206"/>
      <c r="Y823" s="195"/>
      <c r="Z823" s="207"/>
      <c r="AA823" s="203"/>
      <c r="AB823" s="208"/>
      <c r="AC823" s="70"/>
      <c r="AD823" s="28" t="e">
        <f>INDEX(※編集不可※選択項目!$P$3:$P$51,MATCH(入力例!G823&amp;入力例!H823&amp;入力例!I823,※編集不可※選択項目!$Q$3:$Q$51,0))</f>
        <v>#N/A</v>
      </c>
      <c r="AE823" s="28" t="str">
        <f>IF(I823&lt;&gt;"該当なし","",
IF(G823&amp;H823=※編集不可※選択項目!$J$3,VLOOKUP(入力例!U823,※編集不可※選択項目!$N$2:$P$13,3,TRUE),
IF(G823&amp;H823=※編集不可※選択項目!$J$15,VLOOKUP(入力例!U823,※編集不可※選択項目!$N$14:$P$25,3,TRUE),
IF(G823&amp;H823=※編集不可※選択項目!$J$27,VLOOKUP(入力例!U823,※編集不可※選択項目!$N$26:$P$41,3,TRUE),
IF(G823&amp;H823=※編集不可※選択項目!$J$43,VLOOKUP(入力例!U823,※編集不可※選択項目!$N$42:$P$46,3,TRUE),
IF(G823&amp;H823=※編集不可※選択項目!$J$48,VLOOKUP(入力例!U823,※編集不可※選択項目!$N$48:$P$51,3,TRUE),""))))))</f>
        <v/>
      </c>
      <c r="AF823" s="29" t="e">
        <f>VLOOKUP(Y823&amp;G823&amp;H823,※編集不可※選択項目!U:V,2,FALSE)</f>
        <v>#N/A</v>
      </c>
      <c r="AG823" s="28" t="str">
        <f t="shared" si="176"/>
        <v/>
      </c>
      <c r="AH823" s="29" t="str">
        <f t="shared" si="169"/>
        <v/>
      </c>
      <c r="AI823" s="197"/>
      <c r="AJ823" s="197"/>
      <c r="AK823" s="198"/>
      <c r="AL823" s="152">
        <f t="shared" si="177"/>
        <v>0</v>
      </c>
      <c r="AM823" s="152">
        <f t="shared" si="178"/>
        <v>0</v>
      </c>
      <c r="AN823" s="152">
        <f t="shared" si="171"/>
        <v>0</v>
      </c>
      <c r="AO823" s="152" t="str">
        <f t="shared" si="179"/>
        <v/>
      </c>
      <c r="AP823" s="209">
        <f t="shared" si="180"/>
        <v>0</v>
      </c>
      <c r="AQ823" s="209">
        <f t="shared" si="181"/>
        <v>0</v>
      </c>
    </row>
    <row r="824" spans="1:43" s="29" customFormat="1" ht="25" customHeight="1">
      <c r="A824" s="201">
        <f t="shared" si="172"/>
        <v>813</v>
      </c>
      <c r="B824" s="49" t="str">
        <f t="shared" si="170"/>
        <v/>
      </c>
      <c r="C824" s="201"/>
      <c r="D824" s="45" t="str">
        <f t="shared" si="173"/>
        <v/>
      </c>
      <c r="E824" s="45" t="str">
        <f t="shared" si="174"/>
        <v/>
      </c>
      <c r="F824" s="195"/>
      <c r="G824" s="202"/>
      <c r="H824" s="195"/>
      <c r="I824" s="45" t="str">
        <f>IF(OR(G824="",H824="",U824=""),"",IFERROR(VLOOKUP(G824&amp;H824&amp;U824,※編集不可※選択項目!$K$3:$P$51,5,FALSE),"該当なし"))</f>
        <v/>
      </c>
      <c r="J824" s="203"/>
      <c r="K824" s="195"/>
      <c r="L824" s="45" t="str">
        <f t="shared" si="182"/>
        <v/>
      </c>
      <c r="M824" s="195"/>
      <c r="N824" s="195"/>
      <c r="O824" s="45"/>
      <c r="P824" s="45"/>
      <c r="Q824" s="45"/>
      <c r="R824" s="45"/>
      <c r="S824" s="46" t="str">
        <f t="shared" si="175"/>
        <v/>
      </c>
      <c r="T824" s="204"/>
      <c r="U824" s="205"/>
      <c r="V824" s="206"/>
      <c r="W824" s="205"/>
      <c r="X824" s="206"/>
      <c r="Y824" s="195"/>
      <c r="Z824" s="207"/>
      <c r="AA824" s="203"/>
      <c r="AB824" s="208"/>
      <c r="AC824" s="70"/>
      <c r="AD824" s="28" t="e">
        <f>INDEX(※編集不可※選択項目!$P$3:$P$51,MATCH(入力例!G824&amp;入力例!H824&amp;入力例!I824,※編集不可※選択項目!$Q$3:$Q$51,0))</f>
        <v>#N/A</v>
      </c>
      <c r="AE824" s="28" t="str">
        <f>IF(I824&lt;&gt;"該当なし","",
IF(G824&amp;H824=※編集不可※選択項目!$J$3,VLOOKUP(入力例!U824,※編集不可※選択項目!$N$2:$P$13,3,TRUE),
IF(G824&amp;H824=※編集不可※選択項目!$J$15,VLOOKUP(入力例!U824,※編集不可※選択項目!$N$14:$P$25,3,TRUE),
IF(G824&amp;H824=※編集不可※選択項目!$J$27,VLOOKUP(入力例!U824,※編集不可※選択項目!$N$26:$P$41,3,TRUE),
IF(G824&amp;H824=※編集不可※選択項目!$J$43,VLOOKUP(入力例!U824,※編集不可※選択項目!$N$42:$P$46,3,TRUE),
IF(G824&amp;H824=※編集不可※選択項目!$J$48,VLOOKUP(入力例!U824,※編集不可※選択項目!$N$48:$P$51,3,TRUE),""))))))</f>
        <v/>
      </c>
      <c r="AF824" s="29" t="e">
        <f>VLOOKUP(Y824&amp;G824&amp;H824,※編集不可※選択項目!U:V,2,FALSE)</f>
        <v>#N/A</v>
      </c>
      <c r="AG824" s="28" t="str">
        <f t="shared" si="176"/>
        <v/>
      </c>
      <c r="AH824" s="29" t="str">
        <f t="shared" si="169"/>
        <v/>
      </c>
      <c r="AI824" s="197"/>
      <c r="AJ824" s="197"/>
      <c r="AK824" s="198"/>
      <c r="AL824" s="152">
        <f t="shared" si="177"/>
        <v>0</v>
      </c>
      <c r="AM824" s="152">
        <f t="shared" si="178"/>
        <v>0</v>
      </c>
      <c r="AN824" s="152">
        <f t="shared" si="171"/>
        <v>0</v>
      </c>
      <c r="AO824" s="152" t="str">
        <f t="shared" si="179"/>
        <v/>
      </c>
      <c r="AP824" s="209">
        <f t="shared" si="180"/>
        <v>0</v>
      </c>
      <c r="AQ824" s="209">
        <f t="shared" si="181"/>
        <v>0</v>
      </c>
    </row>
    <row r="825" spans="1:43" s="29" customFormat="1" ht="25" customHeight="1">
      <c r="A825" s="201">
        <f t="shared" si="172"/>
        <v>814</v>
      </c>
      <c r="B825" s="49" t="str">
        <f t="shared" si="170"/>
        <v/>
      </c>
      <c r="C825" s="201"/>
      <c r="D825" s="45" t="str">
        <f t="shared" si="173"/>
        <v/>
      </c>
      <c r="E825" s="45" t="str">
        <f t="shared" si="174"/>
        <v/>
      </c>
      <c r="F825" s="195"/>
      <c r="G825" s="202"/>
      <c r="H825" s="195"/>
      <c r="I825" s="45" t="str">
        <f>IF(OR(G825="",H825="",U825=""),"",IFERROR(VLOOKUP(G825&amp;H825&amp;U825,※編集不可※選択項目!$K$3:$P$51,5,FALSE),"該当なし"))</f>
        <v/>
      </c>
      <c r="J825" s="203"/>
      <c r="K825" s="195"/>
      <c r="L825" s="45" t="str">
        <f t="shared" si="182"/>
        <v/>
      </c>
      <c r="M825" s="195"/>
      <c r="N825" s="195"/>
      <c r="O825" s="45"/>
      <c r="P825" s="45"/>
      <c r="Q825" s="45"/>
      <c r="R825" s="45"/>
      <c r="S825" s="46" t="str">
        <f t="shared" si="175"/>
        <v/>
      </c>
      <c r="T825" s="204"/>
      <c r="U825" s="205"/>
      <c r="V825" s="206"/>
      <c r="W825" s="205"/>
      <c r="X825" s="206"/>
      <c r="Y825" s="195"/>
      <c r="Z825" s="207"/>
      <c r="AA825" s="203"/>
      <c r="AB825" s="208"/>
      <c r="AC825" s="70"/>
      <c r="AD825" s="28" t="e">
        <f>INDEX(※編集不可※選択項目!$P$3:$P$51,MATCH(入力例!G825&amp;入力例!H825&amp;入力例!I825,※編集不可※選択項目!$Q$3:$Q$51,0))</f>
        <v>#N/A</v>
      </c>
      <c r="AE825" s="28" t="str">
        <f>IF(I825&lt;&gt;"該当なし","",
IF(G825&amp;H825=※編集不可※選択項目!$J$3,VLOOKUP(入力例!U825,※編集不可※選択項目!$N$2:$P$13,3,TRUE),
IF(G825&amp;H825=※編集不可※選択項目!$J$15,VLOOKUP(入力例!U825,※編集不可※選択項目!$N$14:$P$25,3,TRUE),
IF(G825&amp;H825=※編集不可※選択項目!$J$27,VLOOKUP(入力例!U825,※編集不可※選択項目!$N$26:$P$41,3,TRUE),
IF(G825&amp;H825=※編集不可※選択項目!$J$43,VLOOKUP(入力例!U825,※編集不可※選択項目!$N$42:$P$46,3,TRUE),
IF(G825&amp;H825=※編集不可※選択項目!$J$48,VLOOKUP(入力例!U825,※編集不可※選択項目!$N$48:$P$51,3,TRUE),""))))))</f>
        <v/>
      </c>
      <c r="AF825" s="29" t="e">
        <f>VLOOKUP(Y825&amp;G825&amp;H825,※編集不可※選択項目!U:V,2,FALSE)</f>
        <v>#N/A</v>
      </c>
      <c r="AG825" s="28" t="str">
        <f t="shared" si="176"/>
        <v/>
      </c>
      <c r="AH825" s="29" t="str">
        <f t="shared" si="169"/>
        <v/>
      </c>
      <c r="AI825" s="197"/>
      <c r="AJ825" s="197"/>
      <c r="AK825" s="198"/>
      <c r="AL825" s="152">
        <f t="shared" si="177"/>
        <v>0</v>
      </c>
      <c r="AM825" s="152">
        <f t="shared" si="178"/>
        <v>0</v>
      </c>
      <c r="AN825" s="152">
        <f t="shared" si="171"/>
        <v>0</v>
      </c>
      <c r="AO825" s="152" t="str">
        <f t="shared" si="179"/>
        <v/>
      </c>
      <c r="AP825" s="209">
        <f t="shared" si="180"/>
        <v>0</v>
      </c>
      <c r="AQ825" s="209">
        <f t="shared" si="181"/>
        <v>0</v>
      </c>
    </row>
    <row r="826" spans="1:43" s="29" customFormat="1" ht="25" customHeight="1">
      <c r="A826" s="201">
        <f t="shared" si="172"/>
        <v>815</v>
      </c>
      <c r="B826" s="49" t="str">
        <f t="shared" si="170"/>
        <v/>
      </c>
      <c r="C826" s="201"/>
      <c r="D826" s="45" t="str">
        <f t="shared" si="173"/>
        <v/>
      </c>
      <c r="E826" s="45" t="str">
        <f t="shared" si="174"/>
        <v/>
      </c>
      <c r="F826" s="195"/>
      <c r="G826" s="202"/>
      <c r="H826" s="195"/>
      <c r="I826" s="45" t="str">
        <f>IF(OR(G826="",H826="",U826=""),"",IFERROR(VLOOKUP(G826&amp;H826&amp;U826,※編集不可※選択項目!$K$3:$P$51,5,FALSE),"該当なし"))</f>
        <v/>
      </c>
      <c r="J826" s="203"/>
      <c r="K826" s="195"/>
      <c r="L826" s="45" t="str">
        <f t="shared" si="182"/>
        <v/>
      </c>
      <c r="M826" s="195"/>
      <c r="N826" s="195"/>
      <c r="O826" s="45"/>
      <c r="P826" s="45"/>
      <c r="Q826" s="45"/>
      <c r="R826" s="45"/>
      <c r="S826" s="46" t="str">
        <f t="shared" si="175"/>
        <v/>
      </c>
      <c r="T826" s="204"/>
      <c r="U826" s="205"/>
      <c r="V826" s="206"/>
      <c r="W826" s="205"/>
      <c r="X826" s="206"/>
      <c r="Y826" s="195"/>
      <c r="Z826" s="207"/>
      <c r="AA826" s="203"/>
      <c r="AB826" s="208"/>
      <c r="AC826" s="70"/>
      <c r="AD826" s="28" t="e">
        <f>INDEX(※編集不可※選択項目!$P$3:$P$51,MATCH(入力例!G826&amp;入力例!H826&amp;入力例!I826,※編集不可※選択項目!$Q$3:$Q$51,0))</f>
        <v>#N/A</v>
      </c>
      <c r="AE826" s="28" t="str">
        <f>IF(I826&lt;&gt;"該当なし","",
IF(G826&amp;H826=※編集不可※選択項目!$J$3,VLOOKUP(入力例!U826,※編集不可※選択項目!$N$2:$P$13,3,TRUE),
IF(G826&amp;H826=※編集不可※選択項目!$J$15,VLOOKUP(入力例!U826,※編集不可※選択項目!$N$14:$P$25,3,TRUE),
IF(G826&amp;H826=※編集不可※選択項目!$J$27,VLOOKUP(入力例!U826,※編集不可※選択項目!$N$26:$P$41,3,TRUE),
IF(G826&amp;H826=※編集不可※選択項目!$J$43,VLOOKUP(入力例!U826,※編集不可※選択項目!$N$42:$P$46,3,TRUE),
IF(G826&amp;H826=※編集不可※選択項目!$J$48,VLOOKUP(入力例!U826,※編集不可※選択項目!$N$48:$P$51,3,TRUE),""))))))</f>
        <v/>
      </c>
      <c r="AF826" s="29" t="e">
        <f>VLOOKUP(Y826&amp;G826&amp;H826,※編集不可※選択項目!U:V,2,FALSE)</f>
        <v>#N/A</v>
      </c>
      <c r="AG826" s="28" t="str">
        <f t="shared" si="176"/>
        <v/>
      </c>
      <c r="AH826" s="29" t="str">
        <f t="shared" si="169"/>
        <v/>
      </c>
      <c r="AI826" s="197"/>
      <c r="AJ826" s="197"/>
      <c r="AK826" s="198"/>
      <c r="AL826" s="152">
        <f t="shared" si="177"/>
        <v>0</v>
      </c>
      <c r="AM826" s="152">
        <f t="shared" si="178"/>
        <v>0</v>
      </c>
      <c r="AN826" s="152">
        <f t="shared" si="171"/>
        <v>0</v>
      </c>
      <c r="AO826" s="152" t="str">
        <f t="shared" si="179"/>
        <v/>
      </c>
      <c r="AP826" s="209">
        <f t="shared" si="180"/>
        <v>0</v>
      </c>
      <c r="AQ826" s="209">
        <f t="shared" si="181"/>
        <v>0</v>
      </c>
    </row>
    <row r="827" spans="1:43" s="29" customFormat="1" ht="25" customHeight="1">
      <c r="A827" s="201">
        <f t="shared" si="172"/>
        <v>816</v>
      </c>
      <c r="B827" s="49" t="str">
        <f t="shared" si="170"/>
        <v/>
      </c>
      <c r="C827" s="201"/>
      <c r="D827" s="45" t="str">
        <f t="shared" si="173"/>
        <v/>
      </c>
      <c r="E827" s="45" t="str">
        <f t="shared" si="174"/>
        <v/>
      </c>
      <c r="F827" s="195"/>
      <c r="G827" s="202"/>
      <c r="H827" s="195"/>
      <c r="I827" s="45" t="str">
        <f>IF(OR(G827="",H827="",U827=""),"",IFERROR(VLOOKUP(G827&amp;H827&amp;U827,※編集不可※選択項目!$K$3:$P$51,5,FALSE),"該当なし"))</f>
        <v/>
      </c>
      <c r="J827" s="203"/>
      <c r="K827" s="195"/>
      <c r="L827" s="45" t="str">
        <f t="shared" si="182"/>
        <v/>
      </c>
      <c r="M827" s="195"/>
      <c r="N827" s="195"/>
      <c r="O827" s="45"/>
      <c r="P827" s="45"/>
      <c r="Q827" s="45"/>
      <c r="R827" s="45"/>
      <c r="S827" s="46" t="str">
        <f t="shared" si="175"/>
        <v/>
      </c>
      <c r="T827" s="204"/>
      <c r="U827" s="205"/>
      <c r="V827" s="206"/>
      <c r="W827" s="205"/>
      <c r="X827" s="206"/>
      <c r="Y827" s="195"/>
      <c r="Z827" s="207"/>
      <c r="AA827" s="203"/>
      <c r="AB827" s="208"/>
      <c r="AC827" s="70"/>
      <c r="AD827" s="28" t="e">
        <f>INDEX(※編集不可※選択項目!$P$3:$P$51,MATCH(入力例!G827&amp;入力例!H827&amp;入力例!I827,※編集不可※選択項目!$Q$3:$Q$51,0))</f>
        <v>#N/A</v>
      </c>
      <c r="AE827" s="28" t="str">
        <f>IF(I827&lt;&gt;"該当なし","",
IF(G827&amp;H827=※編集不可※選択項目!$J$3,VLOOKUP(入力例!U827,※編集不可※選択項目!$N$2:$P$13,3,TRUE),
IF(G827&amp;H827=※編集不可※選択項目!$J$15,VLOOKUP(入力例!U827,※編集不可※選択項目!$N$14:$P$25,3,TRUE),
IF(G827&amp;H827=※編集不可※選択項目!$J$27,VLOOKUP(入力例!U827,※編集不可※選択項目!$N$26:$P$41,3,TRUE),
IF(G827&amp;H827=※編集不可※選択項目!$J$43,VLOOKUP(入力例!U827,※編集不可※選択項目!$N$42:$P$46,3,TRUE),
IF(G827&amp;H827=※編集不可※選択項目!$J$48,VLOOKUP(入力例!U827,※編集不可※選択項目!$N$48:$P$51,3,TRUE),""))))))</f>
        <v/>
      </c>
      <c r="AF827" s="29" t="e">
        <f>VLOOKUP(Y827&amp;G827&amp;H827,※編集不可※選択項目!U:V,2,FALSE)</f>
        <v>#N/A</v>
      </c>
      <c r="AG827" s="28" t="str">
        <f t="shared" si="176"/>
        <v/>
      </c>
      <c r="AH827" s="29" t="str">
        <f t="shared" si="169"/>
        <v/>
      </c>
      <c r="AI827" s="197"/>
      <c r="AJ827" s="197"/>
      <c r="AK827" s="198"/>
      <c r="AL827" s="152">
        <f t="shared" si="177"/>
        <v>0</v>
      </c>
      <c r="AM827" s="152">
        <f t="shared" si="178"/>
        <v>0</v>
      </c>
      <c r="AN827" s="152">
        <f t="shared" si="171"/>
        <v>0</v>
      </c>
      <c r="AO827" s="152" t="str">
        <f t="shared" si="179"/>
        <v/>
      </c>
      <c r="AP827" s="209">
        <f t="shared" si="180"/>
        <v>0</v>
      </c>
      <c r="AQ827" s="209">
        <f t="shared" si="181"/>
        <v>0</v>
      </c>
    </row>
    <row r="828" spans="1:43" s="29" customFormat="1" ht="25" customHeight="1">
      <c r="A828" s="201">
        <f t="shared" si="172"/>
        <v>817</v>
      </c>
      <c r="B828" s="49" t="str">
        <f t="shared" si="170"/>
        <v/>
      </c>
      <c r="C828" s="201"/>
      <c r="D828" s="45" t="str">
        <f t="shared" si="173"/>
        <v/>
      </c>
      <c r="E828" s="45" t="str">
        <f t="shared" si="174"/>
        <v/>
      </c>
      <c r="F828" s="195"/>
      <c r="G828" s="202"/>
      <c r="H828" s="195"/>
      <c r="I828" s="45" t="str">
        <f>IF(OR(G828="",H828="",U828=""),"",IFERROR(VLOOKUP(G828&amp;H828&amp;U828,※編集不可※選択項目!$K$3:$P$51,5,FALSE),"該当なし"))</f>
        <v/>
      </c>
      <c r="J828" s="203"/>
      <c r="K828" s="195"/>
      <c r="L828" s="45" t="str">
        <f t="shared" si="182"/>
        <v/>
      </c>
      <c r="M828" s="195"/>
      <c r="N828" s="195"/>
      <c r="O828" s="45"/>
      <c r="P828" s="45"/>
      <c r="Q828" s="45"/>
      <c r="R828" s="45"/>
      <c r="S828" s="46" t="str">
        <f t="shared" si="175"/>
        <v/>
      </c>
      <c r="T828" s="204"/>
      <c r="U828" s="205"/>
      <c r="V828" s="206"/>
      <c r="W828" s="205"/>
      <c r="X828" s="206"/>
      <c r="Y828" s="195"/>
      <c r="Z828" s="207"/>
      <c r="AA828" s="203"/>
      <c r="AB828" s="208"/>
      <c r="AC828" s="70"/>
      <c r="AD828" s="28" t="e">
        <f>INDEX(※編集不可※選択項目!$P$3:$P$51,MATCH(入力例!G828&amp;入力例!H828&amp;入力例!I828,※編集不可※選択項目!$Q$3:$Q$51,0))</f>
        <v>#N/A</v>
      </c>
      <c r="AE828" s="28" t="str">
        <f>IF(I828&lt;&gt;"該当なし","",
IF(G828&amp;H828=※編集不可※選択項目!$J$3,VLOOKUP(入力例!U828,※編集不可※選択項目!$N$2:$P$13,3,TRUE),
IF(G828&amp;H828=※編集不可※選択項目!$J$15,VLOOKUP(入力例!U828,※編集不可※選択項目!$N$14:$P$25,3,TRUE),
IF(G828&amp;H828=※編集不可※選択項目!$J$27,VLOOKUP(入力例!U828,※編集不可※選択項目!$N$26:$P$41,3,TRUE),
IF(G828&amp;H828=※編集不可※選択項目!$J$43,VLOOKUP(入力例!U828,※編集不可※選択項目!$N$42:$P$46,3,TRUE),
IF(G828&amp;H828=※編集不可※選択項目!$J$48,VLOOKUP(入力例!U828,※編集不可※選択項目!$N$48:$P$51,3,TRUE),""))))))</f>
        <v/>
      </c>
      <c r="AF828" s="29" t="e">
        <f>VLOOKUP(Y828&amp;G828&amp;H828,※編集不可※選択項目!U:V,2,FALSE)</f>
        <v>#N/A</v>
      </c>
      <c r="AG828" s="28" t="str">
        <f t="shared" si="176"/>
        <v/>
      </c>
      <c r="AH828" s="29" t="str">
        <f t="shared" si="169"/>
        <v/>
      </c>
      <c r="AI828" s="197"/>
      <c r="AJ828" s="197"/>
      <c r="AK828" s="198"/>
      <c r="AL828" s="152">
        <f t="shared" si="177"/>
        <v>0</v>
      </c>
      <c r="AM828" s="152">
        <f t="shared" si="178"/>
        <v>0</v>
      </c>
      <c r="AN828" s="152">
        <f t="shared" si="171"/>
        <v>0</v>
      </c>
      <c r="AO828" s="152" t="str">
        <f t="shared" si="179"/>
        <v/>
      </c>
      <c r="AP828" s="209">
        <f t="shared" si="180"/>
        <v>0</v>
      </c>
      <c r="AQ828" s="209">
        <f t="shared" si="181"/>
        <v>0</v>
      </c>
    </row>
    <row r="829" spans="1:43" s="29" customFormat="1" ht="25" customHeight="1">
      <c r="A829" s="201">
        <f t="shared" si="172"/>
        <v>818</v>
      </c>
      <c r="B829" s="49" t="str">
        <f t="shared" si="170"/>
        <v/>
      </c>
      <c r="C829" s="201"/>
      <c r="D829" s="45" t="str">
        <f t="shared" si="173"/>
        <v/>
      </c>
      <c r="E829" s="45" t="str">
        <f t="shared" si="174"/>
        <v/>
      </c>
      <c r="F829" s="195"/>
      <c r="G829" s="202"/>
      <c r="H829" s="195"/>
      <c r="I829" s="45" t="str">
        <f>IF(OR(G829="",H829="",U829=""),"",IFERROR(VLOOKUP(G829&amp;H829&amp;U829,※編集不可※選択項目!$K$3:$P$51,5,FALSE),"該当なし"))</f>
        <v/>
      </c>
      <c r="J829" s="203"/>
      <c r="K829" s="195"/>
      <c r="L829" s="45" t="str">
        <f t="shared" si="182"/>
        <v/>
      </c>
      <c r="M829" s="195"/>
      <c r="N829" s="195"/>
      <c r="O829" s="45"/>
      <c r="P829" s="45"/>
      <c r="Q829" s="45"/>
      <c r="R829" s="45"/>
      <c r="S829" s="46" t="str">
        <f t="shared" si="175"/>
        <v/>
      </c>
      <c r="T829" s="204"/>
      <c r="U829" s="205"/>
      <c r="V829" s="206"/>
      <c r="W829" s="205"/>
      <c r="X829" s="206"/>
      <c r="Y829" s="195"/>
      <c r="Z829" s="207"/>
      <c r="AA829" s="203"/>
      <c r="AB829" s="208"/>
      <c r="AC829" s="70"/>
      <c r="AD829" s="28" t="e">
        <f>INDEX(※編集不可※選択項目!$P$3:$P$51,MATCH(入力例!G829&amp;入力例!H829&amp;入力例!I829,※編集不可※選択項目!$Q$3:$Q$51,0))</f>
        <v>#N/A</v>
      </c>
      <c r="AE829" s="28" t="str">
        <f>IF(I829&lt;&gt;"該当なし","",
IF(G829&amp;H829=※編集不可※選択項目!$J$3,VLOOKUP(入力例!U829,※編集不可※選択項目!$N$2:$P$13,3,TRUE),
IF(G829&amp;H829=※編集不可※選択項目!$J$15,VLOOKUP(入力例!U829,※編集不可※選択項目!$N$14:$P$25,3,TRUE),
IF(G829&amp;H829=※編集不可※選択項目!$J$27,VLOOKUP(入力例!U829,※編集不可※選択項目!$N$26:$P$41,3,TRUE),
IF(G829&amp;H829=※編集不可※選択項目!$J$43,VLOOKUP(入力例!U829,※編集不可※選択項目!$N$42:$P$46,3,TRUE),
IF(G829&amp;H829=※編集不可※選択項目!$J$48,VLOOKUP(入力例!U829,※編集不可※選択項目!$N$48:$P$51,3,TRUE),""))))))</f>
        <v/>
      </c>
      <c r="AF829" s="29" t="e">
        <f>VLOOKUP(Y829&amp;G829&amp;H829,※編集不可※選択項目!U:V,2,FALSE)</f>
        <v>#N/A</v>
      </c>
      <c r="AG829" s="28" t="str">
        <f t="shared" si="176"/>
        <v/>
      </c>
      <c r="AH829" s="29" t="str">
        <f t="shared" si="169"/>
        <v/>
      </c>
      <c r="AI829" s="197"/>
      <c r="AJ829" s="197"/>
      <c r="AK829" s="198"/>
      <c r="AL829" s="152">
        <f t="shared" si="177"/>
        <v>0</v>
      </c>
      <c r="AM829" s="152">
        <f t="shared" si="178"/>
        <v>0</v>
      </c>
      <c r="AN829" s="152">
        <f t="shared" si="171"/>
        <v>0</v>
      </c>
      <c r="AO829" s="152" t="str">
        <f t="shared" si="179"/>
        <v/>
      </c>
      <c r="AP829" s="209">
        <f t="shared" si="180"/>
        <v>0</v>
      </c>
      <c r="AQ829" s="209">
        <f t="shared" si="181"/>
        <v>0</v>
      </c>
    </row>
    <row r="830" spans="1:43" s="29" customFormat="1" ht="25" customHeight="1">
      <c r="A830" s="201">
        <f t="shared" si="172"/>
        <v>819</v>
      </c>
      <c r="B830" s="49" t="str">
        <f t="shared" si="170"/>
        <v/>
      </c>
      <c r="C830" s="201"/>
      <c r="D830" s="45" t="str">
        <f t="shared" si="173"/>
        <v/>
      </c>
      <c r="E830" s="45" t="str">
        <f t="shared" si="174"/>
        <v/>
      </c>
      <c r="F830" s="195"/>
      <c r="G830" s="202"/>
      <c r="H830" s="195"/>
      <c r="I830" s="45" t="str">
        <f>IF(OR(G830="",H830="",U830=""),"",IFERROR(VLOOKUP(G830&amp;H830&amp;U830,※編集不可※選択項目!$K$3:$P$51,5,FALSE),"該当なし"))</f>
        <v/>
      </c>
      <c r="J830" s="203"/>
      <c r="K830" s="195"/>
      <c r="L830" s="45" t="str">
        <f t="shared" si="182"/>
        <v/>
      </c>
      <c r="M830" s="195"/>
      <c r="N830" s="195"/>
      <c r="O830" s="45"/>
      <c r="P830" s="45"/>
      <c r="Q830" s="45"/>
      <c r="R830" s="45"/>
      <c r="S830" s="46" t="str">
        <f t="shared" si="175"/>
        <v/>
      </c>
      <c r="T830" s="204"/>
      <c r="U830" s="205"/>
      <c r="V830" s="206"/>
      <c r="W830" s="205"/>
      <c r="X830" s="206"/>
      <c r="Y830" s="195"/>
      <c r="Z830" s="207"/>
      <c r="AA830" s="203"/>
      <c r="AB830" s="208"/>
      <c r="AC830" s="70"/>
      <c r="AD830" s="28" t="e">
        <f>INDEX(※編集不可※選択項目!$P$3:$P$51,MATCH(入力例!G830&amp;入力例!H830&amp;入力例!I830,※編集不可※選択項目!$Q$3:$Q$51,0))</f>
        <v>#N/A</v>
      </c>
      <c r="AE830" s="28" t="str">
        <f>IF(I830&lt;&gt;"該当なし","",
IF(G830&amp;H830=※編集不可※選択項目!$J$3,VLOOKUP(入力例!U830,※編集不可※選択項目!$N$2:$P$13,3,TRUE),
IF(G830&amp;H830=※編集不可※選択項目!$J$15,VLOOKUP(入力例!U830,※編集不可※選択項目!$N$14:$P$25,3,TRUE),
IF(G830&amp;H830=※編集不可※選択項目!$J$27,VLOOKUP(入力例!U830,※編集不可※選択項目!$N$26:$P$41,3,TRUE),
IF(G830&amp;H830=※編集不可※選択項目!$J$43,VLOOKUP(入力例!U830,※編集不可※選択項目!$N$42:$P$46,3,TRUE),
IF(G830&amp;H830=※編集不可※選択項目!$J$48,VLOOKUP(入力例!U830,※編集不可※選択項目!$N$48:$P$51,3,TRUE),""))))))</f>
        <v/>
      </c>
      <c r="AF830" s="29" t="e">
        <f>VLOOKUP(Y830&amp;G830&amp;H830,※編集不可※選択項目!U:V,2,FALSE)</f>
        <v>#N/A</v>
      </c>
      <c r="AG830" s="28" t="str">
        <f t="shared" si="176"/>
        <v/>
      </c>
      <c r="AH830" s="29" t="str">
        <f t="shared" si="169"/>
        <v/>
      </c>
      <c r="AI830" s="197"/>
      <c r="AJ830" s="197"/>
      <c r="AK830" s="198"/>
      <c r="AL830" s="152">
        <f t="shared" si="177"/>
        <v>0</v>
      </c>
      <c r="AM830" s="152">
        <f t="shared" si="178"/>
        <v>0</v>
      </c>
      <c r="AN830" s="152">
        <f t="shared" si="171"/>
        <v>0</v>
      </c>
      <c r="AO830" s="152" t="str">
        <f t="shared" si="179"/>
        <v/>
      </c>
      <c r="AP830" s="209">
        <f t="shared" si="180"/>
        <v>0</v>
      </c>
      <c r="AQ830" s="209">
        <f t="shared" si="181"/>
        <v>0</v>
      </c>
    </row>
    <row r="831" spans="1:43" s="29" customFormat="1" ht="25" customHeight="1">
      <c r="A831" s="201">
        <f t="shared" si="172"/>
        <v>820</v>
      </c>
      <c r="B831" s="49" t="str">
        <f t="shared" si="170"/>
        <v/>
      </c>
      <c r="C831" s="201"/>
      <c r="D831" s="45" t="str">
        <f t="shared" si="173"/>
        <v/>
      </c>
      <c r="E831" s="45" t="str">
        <f t="shared" si="174"/>
        <v/>
      </c>
      <c r="F831" s="195"/>
      <c r="G831" s="202"/>
      <c r="H831" s="195"/>
      <c r="I831" s="45" t="str">
        <f>IF(OR(G831="",H831="",U831=""),"",IFERROR(VLOOKUP(G831&amp;H831&amp;U831,※編集不可※選択項目!$K$3:$P$51,5,FALSE),"該当なし"))</f>
        <v/>
      </c>
      <c r="J831" s="203"/>
      <c r="K831" s="195"/>
      <c r="L831" s="45" t="str">
        <f t="shared" si="182"/>
        <v/>
      </c>
      <c r="M831" s="195"/>
      <c r="N831" s="195"/>
      <c r="O831" s="45"/>
      <c r="P831" s="45"/>
      <c r="Q831" s="45"/>
      <c r="R831" s="45"/>
      <c r="S831" s="46" t="str">
        <f t="shared" si="175"/>
        <v/>
      </c>
      <c r="T831" s="204"/>
      <c r="U831" s="205"/>
      <c r="V831" s="206"/>
      <c r="W831" s="205"/>
      <c r="X831" s="206"/>
      <c r="Y831" s="195"/>
      <c r="Z831" s="207"/>
      <c r="AA831" s="203"/>
      <c r="AB831" s="208"/>
      <c r="AC831" s="70"/>
      <c r="AD831" s="28" t="e">
        <f>INDEX(※編集不可※選択項目!$P$3:$P$51,MATCH(入力例!G831&amp;入力例!H831&amp;入力例!I831,※編集不可※選択項目!$Q$3:$Q$51,0))</f>
        <v>#N/A</v>
      </c>
      <c r="AE831" s="28" t="str">
        <f>IF(I831&lt;&gt;"該当なし","",
IF(G831&amp;H831=※編集不可※選択項目!$J$3,VLOOKUP(入力例!U831,※編集不可※選択項目!$N$2:$P$13,3,TRUE),
IF(G831&amp;H831=※編集不可※選択項目!$J$15,VLOOKUP(入力例!U831,※編集不可※選択項目!$N$14:$P$25,3,TRUE),
IF(G831&amp;H831=※編集不可※選択項目!$J$27,VLOOKUP(入力例!U831,※編集不可※選択項目!$N$26:$P$41,3,TRUE),
IF(G831&amp;H831=※編集不可※選択項目!$J$43,VLOOKUP(入力例!U831,※編集不可※選択項目!$N$42:$P$46,3,TRUE),
IF(G831&amp;H831=※編集不可※選択項目!$J$48,VLOOKUP(入力例!U831,※編集不可※選択項目!$N$48:$P$51,3,TRUE),""))))))</f>
        <v/>
      </c>
      <c r="AF831" s="29" t="e">
        <f>VLOOKUP(Y831&amp;G831&amp;H831,※編集不可※選択項目!U:V,2,FALSE)</f>
        <v>#N/A</v>
      </c>
      <c r="AG831" s="28" t="str">
        <f t="shared" si="176"/>
        <v/>
      </c>
      <c r="AH831" s="29" t="str">
        <f t="shared" si="169"/>
        <v/>
      </c>
      <c r="AI831" s="197"/>
      <c r="AJ831" s="197"/>
      <c r="AK831" s="198"/>
      <c r="AL831" s="152">
        <f t="shared" si="177"/>
        <v>0</v>
      </c>
      <c r="AM831" s="152">
        <f t="shared" si="178"/>
        <v>0</v>
      </c>
      <c r="AN831" s="152">
        <f t="shared" si="171"/>
        <v>0</v>
      </c>
      <c r="AO831" s="152" t="str">
        <f t="shared" si="179"/>
        <v/>
      </c>
      <c r="AP831" s="209">
        <f t="shared" si="180"/>
        <v>0</v>
      </c>
      <c r="AQ831" s="209">
        <f t="shared" si="181"/>
        <v>0</v>
      </c>
    </row>
    <row r="832" spans="1:43" s="29" customFormat="1" ht="25" customHeight="1">
      <c r="A832" s="201">
        <f t="shared" si="172"/>
        <v>821</v>
      </c>
      <c r="B832" s="49" t="str">
        <f t="shared" si="170"/>
        <v/>
      </c>
      <c r="C832" s="201"/>
      <c r="D832" s="45" t="str">
        <f t="shared" si="173"/>
        <v/>
      </c>
      <c r="E832" s="45" t="str">
        <f t="shared" si="174"/>
        <v/>
      </c>
      <c r="F832" s="195"/>
      <c r="G832" s="202"/>
      <c r="H832" s="195"/>
      <c r="I832" s="45" t="str">
        <f>IF(OR(G832="",H832="",U832=""),"",IFERROR(VLOOKUP(G832&amp;H832&amp;U832,※編集不可※選択項目!$K$3:$P$51,5,FALSE),"該当なし"))</f>
        <v/>
      </c>
      <c r="J832" s="203"/>
      <c r="K832" s="195"/>
      <c r="L832" s="45" t="str">
        <f t="shared" si="182"/>
        <v/>
      </c>
      <c r="M832" s="195"/>
      <c r="N832" s="195"/>
      <c r="O832" s="45"/>
      <c r="P832" s="45"/>
      <c r="Q832" s="45"/>
      <c r="R832" s="45"/>
      <c r="S832" s="46" t="str">
        <f t="shared" si="175"/>
        <v/>
      </c>
      <c r="T832" s="204"/>
      <c r="U832" s="205"/>
      <c r="V832" s="206"/>
      <c r="W832" s="205"/>
      <c r="X832" s="206"/>
      <c r="Y832" s="195"/>
      <c r="Z832" s="207"/>
      <c r="AA832" s="203"/>
      <c r="AB832" s="208"/>
      <c r="AC832" s="70"/>
      <c r="AD832" s="28" t="e">
        <f>INDEX(※編集不可※選択項目!$P$3:$P$51,MATCH(入力例!G832&amp;入力例!H832&amp;入力例!I832,※編集不可※選択項目!$Q$3:$Q$51,0))</f>
        <v>#N/A</v>
      </c>
      <c r="AE832" s="28" t="str">
        <f>IF(I832&lt;&gt;"該当なし","",
IF(G832&amp;H832=※編集不可※選択項目!$J$3,VLOOKUP(入力例!U832,※編集不可※選択項目!$N$2:$P$13,3,TRUE),
IF(G832&amp;H832=※編集不可※選択項目!$J$15,VLOOKUP(入力例!U832,※編集不可※選択項目!$N$14:$P$25,3,TRUE),
IF(G832&amp;H832=※編集不可※選択項目!$J$27,VLOOKUP(入力例!U832,※編集不可※選択項目!$N$26:$P$41,3,TRUE),
IF(G832&amp;H832=※編集不可※選択項目!$J$43,VLOOKUP(入力例!U832,※編集不可※選択項目!$N$42:$P$46,3,TRUE),
IF(G832&amp;H832=※編集不可※選択項目!$J$48,VLOOKUP(入力例!U832,※編集不可※選択項目!$N$48:$P$51,3,TRUE),""))))))</f>
        <v/>
      </c>
      <c r="AF832" s="29" t="e">
        <f>VLOOKUP(Y832&amp;G832&amp;H832,※編集不可※選択項目!U:V,2,FALSE)</f>
        <v>#N/A</v>
      </c>
      <c r="AG832" s="28" t="str">
        <f t="shared" si="176"/>
        <v/>
      </c>
      <c r="AH832" s="29" t="str">
        <f t="shared" si="169"/>
        <v/>
      </c>
      <c r="AI832" s="197"/>
      <c r="AJ832" s="197"/>
      <c r="AK832" s="198"/>
      <c r="AL832" s="152">
        <f t="shared" si="177"/>
        <v>0</v>
      </c>
      <c r="AM832" s="152">
        <f t="shared" si="178"/>
        <v>0</v>
      </c>
      <c r="AN832" s="152">
        <f t="shared" si="171"/>
        <v>0</v>
      </c>
      <c r="AO832" s="152" t="str">
        <f t="shared" si="179"/>
        <v/>
      </c>
      <c r="AP832" s="209">
        <f t="shared" si="180"/>
        <v>0</v>
      </c>
      <c r="AQ832" s="209">
        <f t="shared" si="181"/>
        <v>0</v>
      </c>
    </row>
    <row r="833" spans="1:43" s="29" customFormat="1" ht="25" customHeight="1">
      <c r="A833" s="201">
        <f t="shared" si="172"/>
        <v>822</v>
      </c>
      <c r="B833" s="49" t="str">
        <f t="shared" si="170"/>
        <v/>
      </c>
      <c r="C833" s="201"/>
      <c r="D833" s="45" t="str">
        <f t="shared" si="173"/>
        <v/>
      </c>
      <c r="E833" s="45" t="str">
        <f t="shared" si="174"/>
        <v/>
      </c>
      <c r="F833" s="195"/>
      <c r="G833" s="202"/>
      <c r="H833" s="195"/>
      <c r="I833" s="45" t="str">
        <f>IF(OR(G833="",H833="",U833=""),"",IFERROR(VLOOKUP(G833&amp;H833&amp;U833,※編集不可※選択項目!$K$3:$P$51,5,FALSE),"該当なし"))</f>
        <v/>
      </c>
      <c r="J833" s="203"/>
      <c r="K833" s="195"/>
      <c r="L833" s="45" t="str">
        <f t="shared" si="182"/>
        <v/>
      </c>
      <c r="M833" s="195"/>
      <c r="N833" s="195"/>
      <c r="O833" s="45"/>
      <c r="P833" s="45"/>
      <c r="Q833" s="45"/>
      <c r="R833" s="45"/>
      <c r="S833" s="46" t="str">
        <f t="shared" si="175"/>
        <v/>
      </c>
      <c r="T833" s="204"/>
      <c r="U833" s="205"/>
      <c r="V833" s="206"/>
      <c r="W833" s="205"/>
      <c r="X833" s="206"/>
      <c r="Y833" s="195"/>
      <c r="Z833" s="207"/>
      <c r="AA833" s="203"/>
      <c r="AB833" s="208"/>
      <c r="AC833" s="70"/>
      <c r="AD833" s="28" t="e">
        <f>INDEX(※編集不可※選択項目!$P$3:$P$51,MATCH(入力例!G833&amp;入力例!H833&amp;入力例!I833,※編集不可※選択項目!$Q$3:$Q$51,0))</f>
        <v>#N/A</v>
      </c>
      <c r="AE833" s="28" t="str">
        <f>IF(I833&lt;&gt;"該当なし","",
IF(G833&amp;H833=※編集不可※選択項目!$J$3,VLOOKUP(入力例!U833,※編集不可※選択項目!$N$2:$P$13,3,TRUE),
IF(G833&amp;H833=※編集不可※選択項目!$J$15,VLOOKUP(入力例!U833,※編集不可※選択項目!$N$14:$P$25,3,TRUE),
IF(G833&amp;H833=※編集不可※選択項目!$J$27,VLOOKUP(入力例!U833,※編集不可※選択項目!$N$26:$P$41,3,TRUE),
IF(G833&amp;H833=※編集不可※選択項目!$J$43,VLOOKUP(入力例!U833,※編集不可※選択項目!$N$42:$P$46,3,TRUE),
IF(G833&amp;H833=※編集不可※選択項目!$J$48,VLOOKUP(入力例!U833,※編集不可※選択項目!$N$48:$P$51,3,TRUE),""))))))</f>
        <v/>
      </c>
      <c r="AF833" s="29" t="e">
        <f>VLOOKUP(Y833&amp;G833&amp;H833,※編集不可※選択項目!U:V,2,FALSE)</f>
        <v>#N/A</v>
      </c>
      <c r="AG833" s="28" t="str">
        <f t="shared" si="176"/>
        <v/>
      </c>
      <c r="AH833" s="29" t="str">
        <f t="shared" si="169"/>
        <v/>
      </c>
      <c r="AI833" s="197"/>
      <c r="AJ833" s="197"/>
      <c r="AK833" s="198"/>
      <c r="AL833" s="152">
        <f t="shared" si="177"/>
        <v>0</v>
      </c>
      <c r="AM833" s="152">
        <f t="shared" si="178"/>
        <v>0</v>
      </c>
      <c r="AN833" s="152">
        <f t="shared" si="171"/>
        <v>0</v>
      </c>
      <c r="AO833" s="152" t="str">
        <f t="shared" si="179"/>
        <v/>
      </c>
      <c r="AP833" s="209">
        <f t="shared" si="180"/>
        <v>0</v>
      </c>
      <c r="AQ833" s="209">
        <f t="shared" si="181"/>
        <v>0</v>
      </c>
    </row>
    <row r="834" spans="1:43" s="29" customFormat="1" ht="25" customHeight="1">
      <c r="A834" s="201">
        <f t="shared" si="172"/>
        <v>823</v>
      </c>
      <c r="B834" s="49" t="str">
        <f t="shared" si="170"/>
        <v/>
      </c>
      <c r="C834" s="201"/>
      <c r="D834" s="45" t="str">
        <f t="shared" si="173"/>
        <v/>
      </c>
      <c r="E834" s="45" t="str">
        <f t="shared" si="174"/>
        <v/>
      </c>
      <c r="F834" s="195"/>
      <c r="G834" s="202"/>
      <c r="H834" s="195"/>
      <c r="I834" s="45" t="str">
        <f>IF(OR(G834="",H834="",U834=""),"",IFERROR(VLOOKUP(G834&amp;H834&amp;U834,※編集不可※選択項目!$K$3:$P$51,5,FALSE),"該当なし"))</f>
        <v/>
      </c>
      <c r="J834" s="203"/>
      <c r="K834" s="195"/>
      <c r="L834" s="45" t="str">
        <f t="shared" si="182"/>
        <v/>
      </c>
      <c r="M834" s="195"/>
      <c r="N834" s="195"/>
      <c r="O834" s="45"/>
      <c r="P834" s="45"/>
      <c r="Q834" s="45"/>
      <c r="R834" s="45"/>
      <c r="S834" s="46" t="str">
        <f t="shared" si="175"/>
        <v/>
      </c>
      <c r="T834" s="204"/>
      <c r="U834" s="205"/>
      <c r="V834" s="206"/>
      <c r="W834" s="205"/>
      <c r="X834" s="206"/>
      <c r="Y834" s="195"/>
      <c r="Z834" s="207"/>
      <c r="AA834" s="203"/>
      <c r="AB834" s="208"/>
      <c r="AC834" s="70"/>
      <c r="AD834" s="28" t="e">
        <f>INDEX(※編集不可※選択項目!$P$3:$P$51,MATCH(入力例!G834&amp;入力例!H834&amp;入力例!I834,※編集不可※選択項目!$Q$3:$Q$51,0))</f>
        <v>#N/A</v>
      </c>
      <c r="AE834" s="28" t="str">
        <f>IF(I834&lt;&gt;"該当なし","",
IF(G834&amp;H834=※編集不可※選択項目!$J$3,VLOOKUP(入力例!U834,※編集不可※選択項目!$N$2:$P$13,3,TRUE),
IF(G834&amp;H834=※編集不可※選択項目!$J$15,VLOOKUP(入力例!U834,※編集不可※選択項目!$N$14:$P$25,3,TRUE),
IF(G834&amp;H834=※編集不可※選択項目!$J$27,VLOOKUP(入力例!U834,※編集不可※選択項目!$N$26:$P$41,3,TRUE),
IF(G834&amp;H834=※編集不可※選択項目!$J$43,VLOOKUP(入力例!U834,※編集不可※選択項目!$N$42:$P$46,3,TRUE),
IF(G834&amp;H834=※編集不可※選択項目!$J$48,VLOOKUP(入力例!U834,※編集不可※選択項目!$N$48:$P$51,3,TRUE),""))))))</f>
        <v/>
      </c>
      <c r="AF834" s="29" t="e">
        <f>VLOOKUP(Y834&amp;G834&amp;H834,※編集不可※選択項目!U:V,2,FALSE)</f>
        <v>#N/A</v>
      </c>
      <c r="AG834" s="28" t="str">
        <f t="shared" si="176"/>
        <v/>
      </c>
      <c r="AH834" s="29" t="str">
        <f t="shared" si="169"/>
        <v/>
      </c>
      <c r="AI834" s="197"/>
      <c r="AJ834" s="197"/>
      <c r="AK834" s="198"/>
      <c r="AL834" s="152">
        <f t="shared" si="177"/>
        <v>0</v>
      </c>
      <c r="AM834" s="152">
        <f t="shared" si="178"/>
        <v>0</v>
      </c>
      <c r="AN834" s="152">
        <f t="shared" si="171"/>
        <v>0</v>
      </c>
      <c r="AO834" s="152" t="str">
        <f t="shared" si="179"/>
        <v/>
      </c>
      <c r="AP834" s="209">
        <f t="shared" si="180"/>
        <v>0</v>
      </c>
      <c r="AQ834" s="209">
        <f t="shared" si="181"/>
        <v>0</v>
      </c>
    </row>
    <row r="835" spans="1:43" s="29" customFormat="1" ht="25" customHeight="1">
      <c r="A835" s="201">
        <f t="shared" si="172"/>
        <v>824</v>
      </c>
      <c r="B835" s="49" t="str">
        <f t="shared" si="170"/>
        <v/>
      </c>
      <c r="C835" s="201"/>
      <c r="D835" s="45" t="str">
        <f t="shared" si="173"/>
        <v/>
      </c>
      <c r="E835" s="45" t="str">
        <f t="shared" si="174"/>
        <v/>
      </c>
      <c r="F835" s="195"/>
      <c r="G835" s="202"/>
      <c r="H835" s="195"/>
      <c r="I835" s="45" t="str">
        <f>IF(OR(G835="",H835="",U835=""),"",IFERROR(VLOOKUP(G835&amp;H835&amp;U835,※編集不可※選択項目!$K$3:$P$51,5,FALSE),"該当なし"))</f>
        <v/>
      </c>
      <c r="J835" s="203"/>
      <c r="K835" s="195"/>
      <c r="L835" s="45" t="str">
        <f t="shared" si="182"/>
        <v/>
      </c>
      <c r="M835" s="195"/>
      <c r="N835" s="195"/>
      <c r="O835" s="45"/>
      <c r="P835" s="45"/>
      <c r="Q835" s="45"/>
      <c r="R835" s="45"/>
      <c r="S835" s="46" t="str">
        <f t="shared" si="175"/>
        <v/>
      </c>
      <c r="T835" s="204"/>
      <c r="U835" s="205"/>
      <c r="V835" s="206"/>
      <c r="W835" s="205"/>
      <c r="X835" s="206"/>
      <c r="Y835" s="195"/>
      <c r="Z835" s="207"/>
      <c r="AA835" s="203"/>
      <c r="AB835" s="208"/>
      <c r="AC835" s="70"/>
      <c r="AD835" s="28" t="e">
        <f>INDEX(※編集不可※選択項目!$P$3:$P$51,MATCH(入力例!G835&amp;入力例!H835&amp;入力例!I835,※編集不可※選択項目!$Q$3:$Q$51,0))</f>
        <v>#N/A</v>
      </c>
      <c r="AE835" s="28" t="str">
        <f>IF(I835&lt;&gt;"該当なし","",
IF(G835&amp;H835=※編集不可※選択項目!$J$3,VLOOKUP(入力例!U835,※編集不可※選択項目!$N$2:$P$13,3,TRUE),
IF(G835&amp;H835=※編集不可※選択項目!$J$15,VLOOKUP(入力例!U835,※編集不可※選択項目!$N$14:$P$25,3,TRUE),
IF(G835&amp;H835=※編集不可※選択項目!$J$27,VLOOKUP(入力例!U835,※編集不可※選択項目!$N$26:$P$41,3,TRUE),
IF(G835&amp;H835=※編集不可※選択項目!$J$43,VLOOKUP(入力例!U835,※編集不可※選択項目!$N$42:$P$46,3,TRUE),
IF(G835&amp;H835=※編集不可※選択項目!$J$48,VLOOKUP(入力例!U835,※編集不可※選択項目!$N$48:$P$51,3,TRUE),""))))))</f>
        <v/>
      </c>
      <c r="AF835" s="29" t="e">
        <f>VLOOKUP(Y835&amp;G835&amp;H835,※編集不可※選択項目!U:V,2,FALSE)</f>
        <v>#N/A</v>
      </c>
      <c r="AG835" s="28" t="str">
        <f t="shared" si="176"/>
        <v/>
      </c>
      <c r="AH835" s="29" t="str">
        <f t="shared" si="169"/>
        <v/>
      </c>
      <c r="AI835" s="197"/>
      <c r="AJ835" s="197"/>
      <c r="AK835" s="198"/>
      <c r="AL835" s="152">
        <f t="shared" si="177"/>
        <v>0</v>
      </c>
      <c r="AM835" s="152">
        <f t="shared" si="178"/>
        <v>0</v>
      </c>
      <c r="AN835" s="152">
        <f t="shared" si="171"/>
        <v>0</v>
      </c>
      <c r="AO835" s="152" t="str">
        <f t="shared" si="179"/>
        <v/>
      </c>
      <c r="AP835" s="209">
        <f t="shared" si="180"/>
        <v>0</v>
      </c>
      <c r="AQ835" s="209">
        <f t="shared" si="181"/>
        <v>0</v>
      </c>
    </row>
    <row r="836" spans="1:43" s="29" customFormat="1" ht="25" customHeight="1">
      <c r="A836" s="201">
        <f t="shared" si="172"/>
        <v>825</v>
      </c>
      <c r="B836" s="49" t="str">
        <f t="shared" si="170"/>
        <v/>
      </c>
      <c r="C836" s="201"/>
      <c r="D836" s="45" t="str">
        <f t="shared" si="173"/>
        <v/>
      </c>
      <c r="E836" s="45" t="str">
        <f t="shared" si="174"/>
        <v/>
      </c>
      <c r="F836" s="195"/>
      <c r="G836" s="202"/>
      <c r="H836" s="195"/>
      <c r="I836" s="45" t="str">
        <f>IF(OR(G836="",H836="",U836=""),"",IFERROR(VLOOKUP(G836&amp;H836&amp;U836,※編集不可※選択項目!$K$3:$P$51,5,FALSE),"該当なし"))</f>
        <v/>
      </c>
      <c r="J836" s="203"/>
      <c r="K836" s="195"/>
      <c r="L836" s="45" t="str">
        <f t="shared" si="182"/>
        <v/>
      </c>
      <c r="M836" s="195"/>
      <c r="N836" s="195"/>
      <c r="O836" s="45"/>
      <c r="P836" s="45"/>
      <c r="Q836" s="45"/>
      <c r="R836" s="45"/>
      <c r="S836" s="46" t="str">
        <f t="shared" si="175"/>
        <v/>
      </c>
      <c r="T836" s="204"/>
      <c r="U836" s="205"/>
      <c r="V836" s="206"/>
      <c r="W836" s="205"/>
      <c r="X836" s="206"/>
      <c r="Y836" s="195"/>
      <c r="Z836" s="207"/>
      <c r="AA836" s="203"/>
      <c r="AB836" s="208"/>
      <c r="AC836" s="70"/>
      <c r="AD836" s="28" t="e">
        <f>INDEX(※編集不可※選択項目!$P$3:$P$51,MATCH(入力例!G836&amp;入力例!H836&amp;入力例!I836,※編集不可※選択項目!$Q$3:$Q$51,0))</f>
        <v>#N/A</v>
      </c>
      <c r="AE836" s="28" t="str">
        <f>IF(I836&lt;&gt;"該当なし","",
IF(G836&amp;H836=※編集不可※選択項目!$J$3,VLOOKUP(入力例!U836,※編集不可※選択項目!$N$2:$P$13,3,TRUE),
IF(G836&amp;H836=※編集不可※選択項目!$J$15,VLOOKUP(入力例!U836,※編集不可※選択項目!$N$14:$P$25,3,TRUE),
IF(G836&amp;H836=※編集不可※選択項目!$J$27,VLOOKUP(入力例!U836,※編集不可※選択項目!$N$26:$P$41,3,TRUE),
IF(G836&amp;H836=※編集不可※選択項目!$J$43,VLOOKUP(入力例!U836,※編集不可※選択項目!$N$42:$P$46,3,TRUE),
IF(G836&amp;H836=※編集不可※選択項目!$J$48,VLOOKUP(入力例!U836,※編集不可※選択項目!$N$48:$P$51,3,TRUE),""))))))</f>
        <v/>
      </c>
      <c r="AF836" s="29" t="e">
        <f>VLOOKUP(Y836&amp;G836&amp;H836,※編集不可※選択項目!U:V,2,FALSE)</f>
        <v>#N/A</v>
      </c>
      <c r="AG836" s="28" t="str">
        <f t="shared" si="176"/>
        <v/>
      </c>
      <c r="AH836" s="29" t="str">
        <f t="shared" si="169"/>
        <v/>
      </c>
      <c r="AI836" s="197"/>
      <c r="AJ836" s="197"/>
      <c r="AK836" s="198"/>
      <c r="AL836" s="152">
        <f t="shared" si="177"/>
        <v>0</v>
      </c>
      <c r="AM836" s="152">
        <f t="shared" si="178"/>
        <v>0</v>
      </c>
      <c r="AN836" s="152">
        <f t="shared" si="171"/>
        <v>0</v>
      </c>
      <c r="AO836" s="152" t="str">
        <f t="shared" si="179"/>
        <v/>
      </c>
      <c r="AP836" s="209">
        <f t="shared" si="180"/>
        <v>0</v>
      </c>
      <c r="AQ836" s="209">
        <f t="shared" si="181"/>
        <v>0</v>
      </c>
    </row>
    <row r="837" spans="1:43" s="29" customFormat="1" ht="25" customHeight="1">
      <c r="A837" s="201">
        <f t="shared" si="172"/>
        <v>826</v>
      </c>
      <c r="B837" s="49" t="str">
        <f t="shared" si="170"/>
        <v/>
      </c>
      <c r="C837" s="201"/>
      <c r="D837" s="45" t="str">
        <f t="shared" si="173"/>
        <v/>
      </c>
      <c r="E837" s="45" t="str">
        <f t="shared" si="174"/>
        <v/>
      </c>
      <c r="F837" s="195"/>
      <c r="G837" s="202"/>
      <c r="H837" s="195"/>
      <c r="I837" s="45" t="str">
        <f>IF(OR(G837="",H837="",U837=""),"",IFERROR(VLOOKUP(G837&amp;H837&amp;U837,※編集不可※選択項目!$K$3:$P$51,5,FALSE),"該当なし"))</f>
        <v/>
      </c>
      <c r="J837" s="203"/>
      <c r="K837" s="195"/>
      <c r="L837" s="45" t="str">
        <f t="shared" si="182"/>
        <v/>
      </c>
      <c r="M837" s="195"/>
      <c r="N837" s="195"/>
      <c r="O837" s="45"/>
      <c r="P837" s="45"/>
      <c r="Q837" s="45"/>
      <c r="R837" s="45"/>
      <c r="S837" s="46" t="str">
        <f t="shared" si="175"/>
        <v/>
      </c>
      <c r="T837" s="204"/>
      <c r="U837" s="205"/>
      <c r="V837" s="206"/>
      <c r="W837" s="205"/>
      <c r="X837" s="206"/>
      <c r="Y837" s="195"/>
      <c r="Z837" s="207"/>
      <c r="AA837" s="203"/>
      <c r="AB837" s="208"/>
      <c r="AC837" s="70"/>
      <c r="AD837" s="28" t="e">
        <f>INDEX(※編集不可※選択項目!$P$3:$P$51,MATCH(入力例!G837&amp;入力例!H837&amp;入力例!I837,※編集不可※選択項目!$Q$3:$Q$51,0))</f>
        <v>#N/A</v>
      </c>
      <c r="AE837" s="28" t="str">
        <f>IF(I837&lt;&gt;"該当なし","",
IF(G837&amp;H837=※編集不可※選択項目!$J$3,VLOOKUP(入力例!U837,※編集不可※選択項目!$N$2:$P$13,3,TRUE),
IF(G837&amp;H837=※編集不可※選択項目!$J$15,VLOOKUP(入力例!U837,※編集不可※選択項目!$N$14:$P$25,3,TRUE),
IF(G837&amp;H837=※編集不可※選択項目!$J$27,VLOOKUP(入力例!U837,※編集不可※選択項目!$N$26:$P$41,3,TRUE),
IF(G837&amp;H837=※編集不可※選択項目!$J$43,VLOOKUP(入力例!U837,※編集不可※選択項目!$N$42:$P$46,3,TRUE),
IF(G837&amp;H837=※編集不可※選択項目!$J$48,VLOOKUP(入力例!U837,※編集不可※選択項目!$N$48:$P$51,3,TRUE),""))))))</f>
        <v/>
      </c>
      <c r="AF837" s="29" t="e">
        <f>VLOOKUP(Y837&amp;G837&amp;H837,※編集不可※選択項目!U:V,2,FALSE)</f>
        <v>#N/A</v>
      </c>
      <c r="AG837" s="28" t="str">
        <f t="shared" si="176"/>
        <v/>
      </c>
      <c r="AH837" s="29" t="str">
        <f t="shared" si="169"/>
        <v/>
      </c>
      <c r="AI837" s="197"/>
      <c r="AJ837" s="197"/>
      <c r="AK837" s="198"/>
      <c r="AL837" s="152">
        <f t="shared" si="177"/>
        <v>0</v>
      </c>
      <c r="AM837" s="152">
        <f t="shared" si="178"/>
        <v>0</v>
      </c>
      <c r="AN837" s="152">
        <f t="shared" si="171"/>
        <v>0</v>
      </c>
      <c r="AO837" s="152" t="str">
        <f t="shared" si="179"/>
        <v/>
      </c>
      <c r="AP837" s="209">
        <f t="shared" si="180"/>
        <v>0</v>
      </c>
      <c r="AQ837" s="209">
        <f t="shared" si="181"/>
        <v>0</v>
      </c>
    </row>
    <row r="838" spans="1:43" s="29" customFormat="1" ht="25" customHeight="1">
      <c r="A838" s="201">
        <f t="shared" si="172"/>
        <v>827</v>
      </c>
      <c r="B838" s="49" t="str">
        <f t="shared" si="170"/>
        <v/>
      </c>
      <c r="C838" s="201"/>
      <c r="D838" s="45" t="str">
        <f t="shared" si="173"/>
        <v/>
      </c>
      <c r="E838" s="45" t="str">
        <f t="shared" si="174"/>
        <v/>
      </c>
      <c r="F838" s="195"/>
      <c r="G838" s="202"/>
      <c r="H838" s="195"/>
      <c r="I838" s="45" t="str">
        <f>IF(OR(G838="",H838="",U838=""),"",IFERROR(VLOOKUP(G838&amp;H838&amp;U838,※編集不可※選択項目!$K$3:$P$51,5,FALSE),"該当なし"))</f>
        <v/>
      </c>
      <c r="J838" s="203"/>
      <c r="K838" s="195"/>
      <c r="L838" s="45" t="str">
        <f t="shared" si="182"/>
        <v/>
      </c>
      <c r="M838" s="195"/>
      <c r="N838" s="195"/>
      <c r="O838" s="45"/>
      <c r="P838" s="45"/>
      <c r="Q838" s="45"/>
      <c r="R838" s="45"/>
      <c r="S838" s="46" t="str">
        <f t="shared" si="175"/>
        <v/>
      </c>
      <c r="T838" s="204"/>
      <c r="U838" s="205"/>
      <c r="V838" s="206"/>
      <c r="W838" s="205"/>
      <c r="X838" s="206"/>
      <c r="Y838" s="195"/>
      <c r="Z838" s="207"/>
      <c r="AA838" s="203"/>
      <c r="AB838" s="208"/>
      <c r="AC838" s="70"/>
      <c r="AD838" s="28" t="e">
        <f>INDEX(※編集不可※選択項目!$P$3:$P$51,MATCH(入力例!G838&amp;入力例!H838&amp;入力例!I838,※編集不可※選択項目!$Q$3:$Q$51,0))</f>
        <v>#N/A</v>
      </c>
      <c r="AE838" s="28" t="str">
        <f>IF(I838&lt;&gt;"該当なし","",
IF(G838&amp;H838=※編集不可※選択項目!$J$3,VLOOKUP(入力例!U838,※編集不可※選択項目!$N$2:$P$13,3,TRUE),
IF(G838&amp;H838=※編集不可※選択項目!$J$15,VLOOKUP(入力例!U838,※編集不可※選択項目!$N$14:$P$25,3,TRUE),
IF(G838&amp;H838=※編集不可※選択項目!$J$27,VLOOKUP(入力例!U838,※編集不可※選択項目!$N$26:$P$41,3,TRUE),
IF(G838&amp;H838=※編集不可※選択項目!$J$43,VLOOKUP(入力例!U838,※編集不可※選択項目!$N$42:$P$46,3,TRUE),
IF(G838&amp;H838=※編集不可※選択項目!$J$48,VLOOKUP(入力例!U838,※編集不可※選択項目!$N$48:$P$51,3,TRUE),""))))))</f>
        <v/>
      </c>
      <c r="AF838" s="29" t="e">
        <f>VLOOKUP(Y838&amp;G838&amp;H838,※編集不可※選択項目!U:V,2,FALSE)</f>
        <v>#N/A</v>
      </c>
      <c r="AG838" s="28" t="str">
        <f t="shared" si="176"/>
        <v/>
      </c>
      <c r="AH838" s="29" t="str">
        <f t="shared" si="169"/>
        <v/>
      </c>
      <c r="AI838" s="197"/>
      <c r="AJ838" s="197"/>
      <c r="AK838" s="198"/>
      <c r="AL838" s="152">
        <f t="shared" si="177"/>
        <v>0</v>
      </c>
      <c r="AM838" s="152">
        <f t="shared" si="178"/>
        <v>0</v>
      </c>
      <c r="AN838" s="152">
        <f t="shared" si="171"/>
        <v>0</v>
      </c>
      <c r="AO838" s="152" t="str">
        <f t="shared" si="179"/>
        <v/>
      </c>
      <c r="AP838" s="209">
        <f t="shared" si="180"/>
        <v>0</v>
      </c>
      <c r="AQ838" s="209">
        <f t="shared" si="181"/>
        <v>0</v>
      </c>
    </row>
    <row r="839" spans="1:43" s="29" customFormat="1" ht="25" customHeight="1">
      <c r="A839" s="201">
        <f t="shared" si="172"/>
        <v>828</v>
      </c>
      <c r="B839" s="49" t="str">
        <f t="shared" si="170"/>
        <v/>
      </c>
      <c r="C839" s="201"/>
      <c r="D839" s="45" t="str">
        <f t="shared" si="173"/>
        <v/>
      </c>
      <c r="E839" s="45" t="str">
        <f t="shared" si="174"/>
        <v/>
      </c>
      <c r="F839" s="195"/>
      <c r="G839" s="202"/>
      <c r="H839" s="195"/>
      <c r="I839" s="45" t="str">
        <f>IF(OR(G839="",H839="",U839=""),"",IFERROR(VLOOKUP(G839&amp;H839&amp;U839,※編集不可※選択項目!$K$3:$P$51,5,FALSE),"該当なし"))</f>
        <v/>
      </c>
      <c r="J839" s="203"/>
      <c r="K839" s="195"/>
      <c r="L839" s="45" t="str">
        <f t="shared" si="182"/>
        <v/>
      </c>
      <c r="M839" s="195"/>
      <c r="N839" s="195"/>
      <c r="O839" s="45"/>
      <c r="P839" s="45"/>
      <c r="Q839" s="45"/>
      <c r="R839" s="45"/>
      <c r="S839" s="46" t="str">
        <f t="shared" si="175"/>
        <v/>
      </c>
      <c r="T839" s="204"/>
      <c r="U839" s="205"/>
      <c r="V839" s="206"/>
      <c r="W839" s="205"/>
      <c r="X839" s="206"/>
      <c r="Y839" s="195"/>
      <c r="Z839" s="207"/>
      <c r="AA839" s="203"/>
      <c r="AB839" s="208"/>
      <c r="AC839" s="70"/>
      <c r="AD839" s="28" t="e">
        <f>INDEX(※編集不可※選択項目!$P$3:$P$51,MATCH(入力例!G839&amp;入力例!H839&amp;入力例!I839,※編集不可※選択項目!$Q$3:$Q$51,0))</f>
        <v>#N/A</v>
      </c>
      <c r="AE839" s="28" t="str">
        <f>IF(I839&lt;&gt;"該当なし","",
IF(G839&amp;H839=※編集不可※選択項目!$J$3,VLOOKUP(入力例!U839,※編集不可※選択項目!$N$2:$P$13,3,TRUE),
IF(G839&amp;H839=※編集不可※選択項目!$J$15,VLOOKUP(入力例!U839,※編集不可※選択項目!$N$14:$P$25,3,TRUE),
IF(G839&amp;H839=※編集不可※選択項目!$J$27,VLOOKUP(入力例!U839,※編集不可※選択項目!$N$26:$P$41,3,TRUE),
IF(G839&amp;H839=※編集不可※選択項目!$J$43,VLOOKUP(入力例!U839,※編集不可※選択項目!$N$42:$P$46,3,TRUE),
IF(G839&amp;H839=※編集不可※選択項目!$J$48,VLOOKUP(入力例!U839,※編集不可※選択項目!$N$48:$P$51,3,TRUE),""))))))</f>
        <v/>
      </c>
      <c r="AF839" s="29" t="e">
        <f>VLOOKUP(Y839&amp;G839&amp;H839,※編集不可※選択項目!U:V,2,FALSE)</f>
        <v>#N/A</v>
      </c>
      <c r="AG839" s="28" t="str">
        <f t="shared" si="176"/>
        <v/>
      </c>
      <c r="AH839" s="29" t="str">
        <f t="shared" si="169"/>
        <v/>
      </c>
      <c r="AI839" s="197"/>
      <c r="AJ839" s="197"/>
      <c r="AK839" s="198"/>
      <c r="AL839" s="152">
        <f t="shared" si="177"/>
        <v>0</v>
      </c>
      <c r="AM839" s="152">
        <f t="shared" si="178"/>
        <v>0</v>
      </c>
      <c r="AN839" s="152">
        <f t="shared" si="171"/>
        <v>0</v>
      </c>
      <c r="AO839" s="152" t="str">
        <f t="shared" si="179"/>
        <v/>
      </c>
      <c r="AP839" s="209">
        <f t="shared" si="180"/>
        <v>0</v>
      </c>
      <c r="AQ839" s="209">
        <f t="shared" si="181"/>
        <v>0</v>
      </c>
    </row>
    <row r="840" spans="1:43" s="29" customFormat="1" ht="25" customHeight="1">
      <c r="A840" s="201">
        <f t="shared" si="172"/>
        <v>829</v>
      </c>
      <c r="B840" s="49" t="str">
        <f t="shared" si="170"/>
        <v/>
      </c>
      <c r="C840" s="201"/>
      <c r="D840" s="45" t="str">
        <f t="shared" si="173"/>
        <v/>
      </c>
      <c r="E840" s="45" t="str">
        <f t="shared" si="174"/>
        <v/>
      </c>
      <c r="F840" s="195"/>
      <c r="G840" s="202"/>
      <c r="H840" s="195"/>
      <c r="I840" s="45" t="str">
        <f>IF(OR(G840="",H840="",U840=""),"",IFERROR(VLOOKUP(G840&amp;H840&amp;U840,※編集不可※選択項目!$K$3:$P$51,5,FALSE),"該当なし"))</f>
        <v/>
      </c>
      <c r="J840" s="203"/>
      <c r="K840" s="195"/>
      <c r="L840" s="45" t="str">
        <f t="shared" si="182"/>
        <v/>
      </c>
      <c r="M840" s="195"/>
      <c r="N840" s="195"/>
      <c r="O840" s="45"/>
      <c r="P840" s="45"/>
      <c r="Q840" s="45"/>
      <c r="R840" s="45"/>
      <c r="S840" s="46" t="str">
        <f t="shared" si="175"/>
        <v/>
      </c>
      <c r="T840" s="204"/>
      <c r="U840" s="205"/>
      <c r="V840" s="206"/>
      <c r="W840" s="205"/>
      <c r="X840" s="206"/>
      <c r="Y840" s="195"/>
      <c r="Z840" s="207"/>
      <c r="AA840" s="203"/>
      <c r="AB840" s="208"/>
      <c r="AC840" s="70"/>
      <c r="AD840" s="28" t="e">
        <f>INDEX(※編集不可※選択項目!$P$3:$P$51,MATCH(入力例!G840&amp;入力例!H840&amp;入力例!I840,※編集不可※選択項目!$Q$3:$Q$51,0))</f>
        <v>#N/A</v>
      </c>
      <c r="AE840" s="28" t="str">
        <f>IF(I840&lt;&gt;"該当なし","",
IF(G840&amp;H840=※編集不可※選択項目!$J$3,VLOOKUP(入力例!U840,※編集不可※選択項目!$N$2:$P$13,3,TRUE),
IF(G840&amp;H840=※編集不可※選択項目!$J$15,VLOOKUP(入力例!U840,※編集不可※選択項目!$N$14:$P$25,3,TRUE),
IF(G840&amp;H840=※編集不可※選択項目!$J$27,VLOOKUP(入力例!U840,※編集不可※選択項目!$N$26:$P$41,3,TRUE),
IF(G840&amp;H840=※編集不可※選択項目!$J$43,VLOOKUP(入力例!U840,※編集不可※選択項目!$N$42:$P$46,3,TRUE),
IF(G840&amp;H840=※編集不可※選択項目!$J$48,VLOOKUP(入力例!U840,※編集不可※選択項目!$N$48:$P$51,3,TRUE),""))))))</f>
        <v/>
      </c>
      <c r="AF840" s="29" t="e">
        <f>VLOOKUP(Y840&amp;G840&amp;H840,※編集不可※選択項目!U:V,2,FALSE)</f>
        <v>#N/A</v>
      </c>
      <c r="AG840" s="28" t="str">
        <f t="shared" si="176"/>
        <v/>
      </c>
      <c r="AH840" s="29" t="str">
        <f t="shared" si="169"/>
        <v/>
      </c>
      <c r="AI840" s="197"/>
      <c r="AJ840" s="197"/>
      <c r="AK840" s="198"/>
      <c r="AL840" s="152">
        <f t="shared" si="177"/>
        <v>0</v>
      </c>
      <c r="AM840" s="152">
        <f t="shared" si="178"/>
        <v>0</v>
      </c>
      <c r="AN840" s="152">
        <f t="shared" si="171"/>
        <v>0</v>
      </c>
      <c r="AO840" s="152" t="str">
        <f t="shared" si="179"/>
        <v/>
      </c>
      <c r="AP840" s="209">
        <f t="shared" si="180"/>
        <v>0</v>
      </c>
      <c r="AQ840" s="209">
        <f t="shared" si="181"/>
        <v>0</v>
      </c>
    </row>
    <row r="841" spans="1:43" s="29" customFormat="1" ht="25" customHeight="1">
      <c r="A841" s="201">
        <f t="shared" si="172"/>
        <v>830</v>
      </c>
      <c r="B841" s="49" t="str">
        <f t="shared" si="170"/>
        <v/>
      </c>
      <c r="C841" s="201"/>
      <c r="D841" s="45" t="str">
        <f t="shared" si="173"/>
        <v/>
      </c>
      <c r="E841" s="45" t="str">
        <f t="shared" si="174"/>
        <v/>
      </c>
      <c r="F841" s="195"/>
      <c r="G841" s="202"/>
      <c r="H841" s="195"/>
      <c r="I841" s="45" t="str">
        <f>IF(OR(G841="",H841="",U841=""),"",IFERROR(VLOOKUP(G841&amp;H841&amp;U841,※編集不可※選択項目!$K$3:$P$51,5,FALSE),"該当なし"))</f>
        <v/>
      </c>
      <c r="J841" s="203"/>
      <c r="K841" s="195"/>
      <c r="L841" s="45" t="str">
        <f t="shared" si="182"/>
        <v/>
      </c>
      <c r="M841" s="195"/>
      <c r="N841" s="195"/>
      <c r="O841" s="45"/>
      <c r="P841" s="45"/>
      <c r="Q841" s="45"/>
      <c r="R841" s="45"/>
      <c r="S841" s="46" t="str">
        <f t="shared" si="175"/>
        <v/>
      </c>
      <c r="T841" s="204"/>
      <c r="U841" s="205"/>
      <c r="V841" s="206"/>
      <c r="W841" s="205"/>
      <c r="X841" s="206"/>
      <c r="Y841" s="195"/>
      <c r="Z841" s="207"/>
      <c r="AA841" s="203"/>
      <c r="AB841" s="208"/>
      <c r="AC841" s="70"/>
      <c r="AD841" s="28" t="e">
        <f>INDEX(※編集不可※選択項目!$P$3:$P$51,MATCH(入力例!G841&amp;入力例!H841&amp;入力例!I841,※編集不可※選択項目!$Q$3:$Q$51,0))</f>
        <v>#N/A</v>
      </c>
      <c r="AE841" s="28" t="str">
        <f>IF(I841&lt;&gt;"該当なし","",
IF(G841&amp;H841=※編集不可※選択項目!$J$3,VLOOKUP(入力例!U841,※編集不可※選択項目!$N$2:$P$13,3,TRUE),
IF(G841&amp;H841=※編集不可※選択項目!$J$15,VLOOKUP(入力例!U841,※編集不可※選択項目!$N$14:$P$25,3,TRUE),
IF(G841&amp;H841=※編集不可※選択項目!$J$27,VLOOKUP(入力例!U841,※編集不可※選択項目!$N$26:$P$41,3,TRUE),
IF(G841&amp;H841=※編集不可※選択項目!$J$43,VLOOKUP(入力例!U841,※編集不可※選択項目!$N$42:$P$46,3,TRUE),
IF(G841&amp;H841=※編集不可※選択項目!$J$48,VLOOKUP(入力例!U841,※編集不可※選択項目!$N$48:$P$51,3,TRUE),""))))))</f>
        <v/>
      </c>
      <c r="AF841" s="29" t="e">
        <f>VLOOKUP(Y841&amp;G841&amp;H841,※編集不可※選択項目!U:V,2,FALSE)</f>
        <v>#N/A</v>
      </c>
      <c r="AG841" s="28" t="str">
        <f t="shared" si="176"/>
        <v/>
      </c>
      <c r="AH841" s="29" t="str">
        <f t="shared" si="169"/>
        <v/>
      </c>
      <c r="AI841" s="197"/>
      <c r="AJ841" s="197"/>
      <c r="AK841" s="198"/>
      <c r="AL841" s="152">
        <f t="shared" si="177"/>
        <v>0</v>
      </c>
      <c r="AM841" s="152">
        <f t="shared" si="178"/>
        <v>0</v>
      </c>
      <c r="AN841" s="152">
        <f t="shared" si="171"/>
        <v>0</v>
      </c>
      <c r="AO841" s="152" t="str">
        <f t="shared" si="179"/>
        <v/>
      </c>
      <c r="AP841" s="209">
        <f t="shared" si="180"/>
        <v>0</v>
      </c>
      <c r="AQ841" s="209">
        <f t="shared" si="181"/>
        <v>0</v>
      </c>
    </row>
    <row r="842" spans="1:43" s="29" customFormat="1" ht="25" customHeight="1">
      <c r="A842" s="201">
        <f t="shared" si="172"/>
        <v>831</v>
      </c>
      <c r="B842" s="49" t="str">
        <f t="shared" si="170"/>
        <v/>
      </c>
      <c r="C842" s="201"/>
      <c r="D842" s="45" t="str">
        <f t="shared" si="173"/>
        <v/>
      </c>
      <c r="E842" s="45" t="str">
        <f t="shared" si="174"/>
        <v/>
      </c>
      <c r="F842" s="195"/>
      <c r="G842" s="202"/>
      <c r="H842" s="195"/>
      <c r="I842" s="45" t="str">
        <f>IF(OR(G842="",H842="",U842=""),"",IFERROR(VLOOKUP(G842&amp;H842&amp;U842,※編集不可※選択項目!$K$3:$P$51,5,FALSE),"該当なし"))</f>
        <v/>
      </c>
      <c r="J842" s="203"/>
      <c r="K842" s="195"/>
      <c r="L842" s="45" t="str">
        <f t="shared" si="182"/>
        <v/>
      </c>
      <c r="M842" s="195"/>
      <c r="N842" s="195"/>
      <c r="O842" s="45"/>
      <c r="P842" s="45"/>
      <c r="Q842" s="45"/>
      <c r="R842" s="45"/>
      <c r="S842" s="46" t="str">
        <f t="shared" si="175"/>
        <v/>
      </c>
      <c r="T842" s="204"/>
      <c r="U842" s="205"/>
      <c r="V842" s="206"/>
      <c r="W842" s="205"/>
      <c r="X842" s="206"/>
      <c r="Y842" s="195"/>
      <c r="Z842" s="207"/>
      <c r="AA842" s="203"/>
      <c r="AB842" s="208"/>
      <c r="AC842" s="70"/>
      <c r="AD842" s="28" t="e">
        <f>INDEX(※編集不可※選択項目!$P$3:$P$51,MATCH(入力例!G842&amp;入力例!H842&amp;入力例!I842,※編集不可※選択項目!$Q$3:$Q$51,0))</f>
        <v>#N/A</v>
      </c>
      <c r="AE842" s="28" t="str">
        <f>IF(I842&lt;&gt;"該当なし","",
IF(G842&amp;H842=※編集不可※選択項目!$J$3,VLOOKUP(入力例!U842,※編集不可※選択項目!$N$2:$P$13,3,TRUE),
IF(G842&amp;H842=※編集不可※選択項目!$J$15,VLOOKUP(入力例!U842,※編集不可※選択項目!$N$14:$P$25,3,TRUE),
IF(G842&amp;H842=※編集不可※選択項目!$J$27,VLOOKUP(入力例!U842,※編集不可※選択項目!$N$26:$P$41,3,TRUE),
IF(G842&amp;H842=※編集不可※選択項目!$J$43,VLOOKUP(入力例!U842,※編集不可※選択項目!$N$42:$P$46,3,TRUE),
IF(G842&amp;H842=※編集不可※選択項目!$J$48,VLOOKUP(入力例!U842,※編集不可※選択項目!$N$48:$P$51,3,TRUE),""))))))</f>
        <v/>
      </c>
      <c r="AF842" s="29" t="e">
        <f>VLOOKUP(Y842&amp;G842&amp;H842,※編集不可※選択項目!U:V,2,FALSE)</f>
        <v>#N/A</v>
      </c>
      <c r="AG842" s="28" t="str">
        <f t="shared" si="176"/>
        <v/>
      </c>
      <c r="AH842" s="29" t="str">
        <f t="shared" si="169"/>
        <v/>
      </c>
      <c r="AI842" s="197"/>
      <c r="AJ842" s="197"/>
      <c r="AK842" s="198"/>
      <c r="AL842" s="152">
        <f t="shared" si="177"/>
        <v>0</v>
      </c>
      <c r="AM842" s="152">
        <f t="shared" si="178"/>
        <v>0</v>
      </c>
      <c r="AN842" s="152">
        <f t="shared" si="171"/>
        <v>0</v>
      </c>
      <c r="AO842" s="152" t="str">
        <f t="shared" si="179"/>
        <v/>
      </c>
      <c r="AP842" s="209">
        <f t="shared" si="180"/>
        <v>0</v>
      </c>
      <c r="AQ842" s="209">
        <f t="shared" si="181"/>
        <v>0</v>
      </c>
    </row>
    <row r="843" spans="1:43" s="29" customFormat="1" ht="25" customHeight="1">
      <c r="A843" s="201">
        <f t="shared" si="172"/>
        <v>832</v>
      </c>
      <c r="B843" s="49" t="str">
        <f t="shared" si="170"/>
        <v/>
      </c>
      <c r="C843" s="201"/>
      <c r="D843" s="45" t="str">
        <f t="shared" si="173"/>
        <v/>
      </c>
      <c r="E843" s="45" t="str">
        <f t="shared" si="174"/>
        <v/>
      </c>
      <c r="F843" s="195"/>
      <c r="G843" s="202"/>
      <c r="H843" s="195"/>
      <c r="I843" s="45" t="str">
        <f>IF(OR(G843="",H843="",U843=""),"",IFERROR(VLOOKUP(G843&amp;H843&amp;U843,※編集不可※選択項目!$K$3:$P$51,5,FALSE),"該当なし"))</f>
        <v/>
      </c>
      <c r="J843" s="203"/>
      <c r="K843" s="195"/>
      <c r="L843" s="45" t="str">
        <f t="shared" si="182"/>
        <v/>
      </c>
      <c r="M843" s="195"/>
      <c r="N843" s="195"/>
      <c r="O843" s="45"/>
      <c r="P843" s="45"/>
      <c r="Q843" s="45"/>
      <c r="R843" s="45"/>
      <c r="S843" s="46" t="str">
        <f t="shared" si="175"/>
        <v/>
      </c>
      <c r="T843" s="204"/>
      <c r="U843" s="205"/>
      <c r="V843" s="206"/>
      <c r="W843" s="205"/>
      <c r="X843" s="206"/>
      <c r="Y843" s="195"/>
      <c r="Z843" s="207"/>
      <c r="AA843" s="203"/>
      <c r="AB843" s="208"/>
      <c r="AC843" s="70"/>
      <c r="AD843" s="28" t="e">
        <f>INDEX(※編集不可※選択項目!$P$3:$P$51,MATCH(入力例!G843&amp;入力例!H843&amp;入力例!I843,※編集不可※選択項目!$Q$3:$Q$51,0))</f>
        <v>#N/A</v>
      </c>
      <c r="AE843" s="28" t="str">
        <f>IF(I843&lt;&gt;"該当なし","",
IF(G843&amp;H843=※編集不可※選択項目!$J$3,VLOOKUP(入力例!U843,※編集不可※選択項目!$N$2:$P$13,3,TRUE),
IF(G843&amp;H843=※編集不可※選択項目!$J$15,VLOOKUP(入力例!U843,※編集不可※選択項目!$N$14:$P$25,3,TRUE),
IF(G843&amp;H843=※編集不可※選択項目!$J$27,VLOOKUP(入力例!U843,※編集不可※選択項目!$N$26:$P$41,3,TRUE),
IF(G843&amp;H843=※編集不可※選択項目!$J$43,VLOOKUP(入力例!U843,※編集不可※選択項目!$N$42:$P$46,3,TRUE),
IF(G843&amp;H843=※編集不可※選択項目!$J$48,VLOOKUP(入力例!U843,※編集不可※選択項目!$N$48:$P$51,3,TRUE),""))))))</f>
        <v/>
      </c>
      <c r="AF843" s="29" t="e">
        <f>VLOOKUP(Y843&amp;G843&amp;H843,※編集不可※選択項目!U:V,2,FALSE)</f>
        <v>#N/A</v>
      </c>
      <c r="AG843" s="28" t="str">
        <f t="shared" si="176"/>
        <v/>
      </c>
      <c r="AH843" s="29" t="str">
        <f t="shared" ref="AH843:AH906" si="183">IF(K843="","","（"&amp;K843&amp;"）")</f>
        <v/>
      </c>
      <c r="AI843" s="197"/>
      <c r="AJ843" s="197"/>
      <c r="AK843" s="198"/>
      <c r="AL843" s="152">
        <f t="shared" si="177"/>
        <v>0</v>
      </c>
      <c r="AM843" s="152">
        <f t="shared" si="178"/>
        <v>0</v>
      </c>
      <c r="AN843" s="152">
        <f t="shared" si="171"/>
        <v>0</v>
      </c>
      <c r="AO843" s="152" t="str">
        <f t="shared" si="179"/>
        <v/>
      </c>
      <c r="AP843" s="209">
        <f t="shared" si="180"/>
        <v>0</v>
      </c>
      <c r="AQ843" s="209">
        <f t="shared" si="181"/>
        <v>0</v>
      </c>
    </row>
    <row r="844" spans="1:43" s="29" customFormat="1" ht="25" customHeight="1">
      <c r="A844" s="201">
        <f t="shared" si="172"/>
        <v>833</v>
      </c>
      <c r="B844" s="49" t="str">
        <f t="shared" ref="B844:B907" si="184">IF($C844="","","高効率空調")</f>
        <v/>
      </c>
      <c r="C844" s="201"/>
      <c r="D844" s="45" t="str">
        <f t="shared" si="173"/>
        <v/>
      </c>
      <c r="E844" s="45" t="str">
        <f t="shared" si="174"/>
        <v/>
      </c>
      <c r="F844" s="195"/>
      <c r="G844" s="202"/>
      <c r="H844" s="195"/>
      <c r="I844" s="45" t="str">
        <f>IF(OR(G844="",H844="",U844=""),"",IFERROR(VLOOKUP(G844&amp;H844&amp;U844,※編集不可※選択項目!$K$3:$P$51,5,FALSE),"該当なし"))</f>
        <v/>
      </c>
      <c r="J844" s="203"/>
      <c r="K844" s="195"/>
      <c r="L844" s="45" t="str">
        <f t="shared" si="182"/>
        <v/>
      </c>
      <c r="M844" s="195"/>
      <c r="N844" s="195"/>
      <c r="O844" s="45"/>
      <c r="P844" s="45"/>
      <c r="Q844" s="45"/>
      <c r="R844" s="45"/>
      <c r="S844" s="46" t="str">
        <f t="shared" si="175"/>
        <v/>
      </c>
      <c r="T844" s="204"/>
      <c r="U844" s="205"/>
      <c r="V844" s="206"/>
      <c r="W844" s="205"/>
      <c r="X844" s="206"/>
      <c r="Y844" s="195"/>
      <c r="Z844" s="207"/>
      <c r="AA844" s="203"/>
      <c r="AB844" s="208"/>
      <c r="AC844" s="70"/>
      <c r="AD844" s="28" t="e">
        <f>INDEX(※編集不可※選択項目!$P$3:$P$51,MATCH(入力例!G844&amp;入力例!H844&amp;入力例!I844,※編集不可※選択項目!$Q$3:$Q$51,0))</f>
        <v>#N/A</v>
      </c>
      <c r="AE844" s="28" t="str">
        <f>IF(I844&lt;&gt;"該当なし","",
IF(G844&amp;H844=※編集不可※選択項目!$J$3,VLOOKUP(入力例!U844,※編集不可※選択項目!$N$2:$P$13,3,TRUE),
IF(G844&amp;H844=※編集不可※選択項目!$J$15,VLOOKUP(入力例!U844,※編集不可※選択項目!$N$14:$P$25,3,TRUE),
IF(G844&amp;H844=※編集不可※選択項目!$J$27,VLOOKUP(入力例!U844,※編集不可※選択項目!$N$26:$P$41,3,TRUE),
IF(G844&amp;H844=※編集不可※選択項目!$J$43,VLOOKUP(入力例!U844,※編集不可※選択項目!$N$42:$P$46,3,TRUE),
IF(G844&amp;H844=※編集不可※選択項目!$J$48,VLOOKUP(入力例!U844,※編集不可※選択項目!$N$48:$P$51,3,TRUE),""))))))</f>
        <v/>
      </c>
      <c r="AF844" s="29" t="e">
        <f>VLOOKUP(Y844&amp;G844&amp;H844,※編集不可※選択項目!U:V,2,FALSE)</f>
        <v>#N/A</v>
      </c>
      <c r="AG844" s="28" t="str">
        <f t="shared" si="176"/>
        <v/>
      </c>
      <c r="AH844" s="29" t="str">
        <f t="shared" si="183"/>
        <v/>
      </c>
      <c r="AI844" s="197"/>
      <c r="AJ844" s="197"/>
      <c r="AK844" s="198"/>
      <c r="AL844" s="152">
        <f t="shared" si="177"/>
        <v>0</v>
      </c>
      <c r="AM844" s="152">
        <f t="shared" si="178"/>
        <v>0</v>
      </c>
      <c r="AN844" s="152">
        <f t="shared" ref="AN844:AN907" si="185">IF(AND($J844&lt;&gt;"",COUNTIF($J844,"*■*")&gt;0,$AA844=""),1,0)</f>
        <v>0</v>
      </c>
      <c r="AO844" s="152" t="str">
        <f t="shared" si="179"/>
        <v/>
      </c>
      <c r="AP844" s="209">
        <f t="shared" si="180"/>
        <v>0</v>
      </c>
      <c r="AQ844" s="209">
        <f t="shared" si="181"/>
        <v>0</v>
      </c>
    </row>
    <row r="845" spans="1:43" s="29" customFormat="1" ht="25" customHeight="1">
      <c r="A845" s="201">
        <f t="shared" ref="A845:A908" si="186">ROW()-11</f>
        <v>834</v>
      </c>
      <c r="B845" s="49" t="str">
        <f t="shared" si="184"/>
        <v/>
      </c>
      <c r="C845" s="201"/>
      <c r="D845" s="45" t="str">
        <f t="shared" ref="D845:D908" si="187">IF($B845&lt;&gt;"",$C$2,"")</f>
        <v/>
      </c>
      <c r="E845" s="45" t="str">
        <f t="shared" ref="E845:E908" si="188">IF($B845&lt;&gt;"",$F$2,"")</f>
        <v/>
      </c>
      <c r="F845" s="195"/>
      <c r="G845" s="202"/>
      <c r="H845" s="195"/>
      <c r="I845" s="45" t="str">
        <f>IF(OR(G845="",H845="",U845=""),"",IFERROR(VLOOKUP(G845&amp;H845&amp;U845,※編集不可※選択項目!$K$3:$P$51,5,FALSE),"該当なし"))</f>
        <v/>
      </c>
      <c r="J845" s="203"/>
      <c r="K845" s="195"/>
      <c r="L845" s="45" t="str">
        <f t="shared" si="182"/>
        <v/>
      </c>
      <c r="M845" s="195"/>
      <c r="N845" s="195"/>
      <c r="O845" s="45"/>
      <c r="P845" s="45"/>
      <c r="Q845" s="45"/>
      <c r="R845" s="45"/>
      <c r="S845" s="46" t="str">
        <f t="shared" ref="S845:S908" si="189">IF($M845="連結","連結前のすべての室外機が、基準を満たしていること",IF(U845="","",AG845))</f>
        <v/>
      </c>
      <c r="T845" s="204"/>
      <c r="U845" s="205"/>
      <c r="V845" s="206"/>
      <c r="W845" s="205"/>
      <c r="X845" s="206"/>
      <c r="Y845" s="195"/>
      <c r="Z845" s="207"/>
      <c r="AA845" s="203"/>
      <c r="AB845" s="208"/>
      <c r="AC845" s="70"/>
      <c r="AD845" s="28" t="e">
        <f>INDEX(※編集不可※選択項目!$P$3:$P$51,MATCH(入力例!G845&amp;入力例!H845&amp;入力例!I845,※編集不可※選択項目!$Q$3:$Q$51,0))</f>
        <v>#N/A</v>
      </c>
      <c r="AE845" s="28" t="str">
        <f>IF(I845&lt;&gt;"該当なし","",
IF(G845&amp;H845=※編集不可※選択項目!$J$3,VLOOKUP(入力例!U845,※編集不可※選択項目!$N$2:$P$13,3,TRUE),
IF(G845&amp;H845=※編集不可※選択項目!$J$15,VLOOKUP(入力例!U845,※編集不可※選択項目!$N$14:$P$25,3,TRUE),
IF(G845&amp;H845=※編集不可※選択項目!$J$27,VLOOKUP(入力例!U845,※編集不可※選択項目!$N$26:$P$41,3,TRUE),
IF(G845&amp;H845=※編集不可※選択項目!$J$43,VLOOKUP(入力例!U845,※編集不可※選択項目!$N$42:$P$46,3,TRUE),
IF(G845&amp;H845=※編集不可※選択項目!$J$48,VLOOKUP(入力例!U845,※編集不可※選択項目!$N$48:$P$51,3,TRUE),""))))))</f>
        <v/>
      </c>
      <c r="AF845" s="29" t="e">
        <f>VLOOKUP(Y845&amp;G845&amp;H845,※編集不可※選択項目!U:V,2,FALSE)</f>
        <v>#N/A</v>
      </c>
      <c r="AG845" s="28" t="str">
        <f t="shared" ref="AG845:AG908" si="190">IF(I845="該当なし",_xlfn.IFNA(ROUNDDOWN(AE845*AF845,1),""),_xlfn.IFNA(ROUNDDOWN(AD845*AF845,1),""))</f>
        <v/>
      </c>
      <c r="AH845" s="29" t="str">
        <f t="shared" si="183"/>
        <v/>
      </c>
      <c r="AI845" s="197"/>
      <c r="AJ845" s="197"/>
      <c r="AK845" s="198"/>
      <c r="AL845" s="152">
        <f t="shared" ref="AL845:AL908" si="191">IF(AND(($C845&lt;&gt;""),(OR($C$2="",$F$2="",$G$3="",F845="",G845="",H845="",J845="",M845="",N845="",T845="",U845="",V845="",W845="",X845="",Y845=""))),1,0)</f>
        <v>0</v>
      </c>
      <c r="AM845" s="152">
        <f t="shared" ref="AM845:AM908" si="192">IF(AND(M845="連結",N845=""),1,0)</f>
        <v>0</v>
      </c>
      <c r="AN845" s="152">
        <f t="shared" si="185"/>
        <v>0</v>
      </c>
      <c r="AO845" s="152" t="str">
        <f t="shared" ref="AO845:AO908" si="193">IF(L845="","",TEXT(L845,"G/標準"))</f>
        <v/>
      </c>
      <c r="AP845" s="209">
        <f t="shared" ref="AP845:AP908" si="194">IF(AO845="",0,COUNTIF($AO$12:$AO$1048576,AO845))</f>
        <v>0</v>
      </c>
      <c r="AQ845" s="209">
        <f t="shared" ref="AQ845:AQ908" si="195">IF(AND($T845&lt;&gt;"",$T845&lt;$S845),1,0)</f>
        <v>0</v>
      </c>
    </row>
    <row r="846" spans="1:43" s="29" customFormat="1" ht="25" customHeight="1">
      <c r="A846" s="201">
        <f t="shared" si="186"/>
        <v>835</v>
      </c>
      <c r="B846" s="49" t="str">
        <f t="shared" si="184"/>
        <v/>
      </c>
      <c r="C846" s="201"/>
      <c r="D846" s="45" t="str">
        <f t="shared" si="187"/>
        <v/>
      </c>
      <c r="E846" s="45" t="str">
        <f t="shared" si="188"/>
        <v/>
      </c>
      <c r="F846" s="195"/>
      <c r="G846" s="202"/>
      <c r="H846" s="195"/>
      <c r="I846" s="45" t="str">
        <f>IF(OR(G846="",H846="",U846=""),"",IFERROR(VLOOKUP(G846&amp;H846&amp;U846,※編集不可※選択項目!$K$3:$P$51,5,FALSE),"該当なし"))</f>
        <v/>
      </c>
      <c r="J846" s="203"/>
      <c r="K846" s="195"/>
      <c r="L846" s="45" t="str">
        <f t="shared" si="182"/>
        <v/>
      </c>
      <c r="M846" s="195"/>
      <c r="N846" s="195"/>
      <c r="O846" s="45"/>
      <c r="P846" s="45"/>
      <c r="Q846" s="45"/>
      <c r="R846" s="45"/>
      <c r="S846" s="46" t="str">
        <f t="shared" si="189"/>
        <v/>
      </c>
      <c r="T846" s="204"/>
      <c r="U846" s="205"/>
      <c r="V846" s="206"/>
      <c r="W846" s="205"/>
      <c r="X846" s="206"/>
      <c r="Y846" s="195"/>
      <c r="Z846" s="207"/>
      <c r="AA846" s="203"/>
      <c r="AB846" s="208"/>
      <c r="AC846" s="70"/>
      <c r="AD846" s="28" t="e">
        <f>INDEX(※編集不可※選択項目!$P$3:$P$51,MATCH(入力例!G846&amp;入力例!H846&amp;入力例!I846,※編集不可※選択項目!$Q$3:$Q$51,0))</f>
        <v>#N/A</v>
      </c>
      <c r="AE846" s="28" t="str">
        <f>IF(I846&lt;&gt;"該当なし","",
IF(G846&amp;H846=※編集不可※選択項目!$J$3,VLOOKUP(入力例!U846,※編集不可※選択項目!$N$2:$P$13,3,TRUE),
IF(G846&amp;H846=※編集不可※選択項目!$J$15,VLOOKUP(入力例!U846,※編集不可※選択項目!$N$14:$P$25,3,TRUE),
IF(G846&amp;H846=※編集不可※選択項目!$J$27,VLOOKUP(入力例!U846,※編集不可※選択項目!$N$26:$P$41,3,TRUE),
IF(G846&amp;H846=※編集不可※選択項目!$J$43,VLOOKUP(入力例!U846,※編集不可※選択項目!$N$42:$P$46,3,TRUE),
IF(G846&amp;H846=※編集不可※選択項目!$J$48,VLOOKUP(入力例!U846,※編集不可※選択項目!$N$48:$P$51,3,TRUE),""))))))</f>
        <v/>
      </c>
      <c r="AF846" s="29" t="e">
        <f>VLOOKUP(Y846&amp;G846&amp;H846,※編集不可※選択項目!U:V,2,FALSE)</f>
        <v>#N/A</v>
      </c>
      <c r="AG846" s="28" t="str">
        <f t="shared" si="190"/>
        <v/>
      </c>
      <c r="AH846" s="29" t="str">
        <f t="shared" si="183"/>
        <v/>
      </c>
      <c r="AI846" s="197"/>
      <c r="AJ846" s="197"/>
      <c r="AK846" s="198"/>
      <c r="AL846" s="152">
        <f t="shared" si="191"/>
        <v>0</v>
      </c>
      <c r="AM846" s="152">
        <f t="shared" si="192"/>
        <v>0</v>
      </c>
      <c r="AN846" s="152">
        <f t="shared" si="185"/>
        <v>0</v>
      </c>
      <c r="AO846" s="152" t="str">
        <f t="shared" si="193"/>
        <v/>
      </c>
      <c r="AP846" s="209">
        <f t="shared" si="194"/>
        <v>0</v>
      </c>
      <c r="AQ846" s="209">
        <f t="shared" si="195"/>
        <v>0</v>
      </c>
    </row>
    <row r="847" spans="1:43" s="29" customFormat="1" ht="25" customHeight="1">
      <c r="A847" s="201">
        <f t="shared" si="186"/>
        <v>836</v>
      </c>
      <c r="B847" s="49" t="str">
        <f t="shared" si="184"/>
        <v/>
      </c>
      <c r="C847" s="201"/>
      <c r="D847" s="45" t="str">
        <f t="shared" si="187"/>
        <v/>
      </c>
      <c r="E847" s="45" t="str">
        <f t="shared" si="188"/>
        <v/>
      </c>
      <c r="F847" s="195"/>
      <c r="G847" s="202"/>
      <c r="H847" s="195"/>
      <c r="I847" s="45" t="str">
        <f>IF(OR(G847="",H847="",U847=""),"",IFERROR(VLOOKUP(G847&amp;H847&amp;U847,※編集不可※選択項目!$K$3:$P$51,5,FALSE),"該当なし"))</f>
        <v/>
      </c>
      <c r="J847" s="203"/>
      <c r="K847" s="195"/>
      <c r="L847" s="45" t="str">
        <f t="shared" si="182"/>
        <v/>
      </c>
      <c r="M847" s="195"/>
      <c r="N847" s="195"/>
      <c r="O847" s="45"/>
      <c r="P847" s="45"/>
      <c r="Q847" s="45"/>
      <c r="R847" s="45"/>
      <c r="S847" s="46" t="str">
        <f t="shared" si="189"/>
        <v/>
      </c>
      <c r="T847" s="204"/>
      <c r="U847" s="205"/>
      <c r="V847" s="206"/>
      <c r="W847" s="205"/>
      <c r="X847" s="206"/>
      <c r="Y847" s="195"/>
      <c r="Z847" s="207"/>
      <c r="AA847" s="203"/>
      <c r="AB847" s="208"/>
      <c r="AC847" s="70"/>
      <c r="AD847" s="28" t="e">
        <f>INDEX(※編集不可※選択項目!$P$3:$P$51,MATCH(入力例!G847&amp;入力例!H847&amp;入力例!I847,※編集不可※選択項目!$Q$3:$Q$51,0))</f>
        <v>#N/A</v>
      </c>
      <c r="AE847" s="28" t="str">
        <f>IF(I847&lt;&gt;"該当なし","",
IF(G847&amp;H847=※編集不可※選択項目!$J$3,VLOOKUP(入力例!U847,※編集不可※選択項目!$N$2:$P$13,3,TRUE),
IF(G847&amp;H847=※編集不可※選択項目!$J$15,VLOOKUP(入力例!U847,※編集不可※選択項目!$N$14:$P$25,3,TRUE),
IF(G847&amp;H847=※編集不可※選択項目!$J$27,VLOOKUP(入力例!U847,※編集不可※選択項目!$N$26:$P$41,3,TRUE),
IF(G847&amp;H847=※編集不可※選択項目!$J$43,VLOOKUP(入力例!U847,※編集不可※選択項目!$N$42:$P$46,3,TRUE),
IF(G847&amp;H847=※編集不可※選択項目!$J$48,VLOOKUP(入力例!U847,※編集不可※選択項目!$N$48:$P$51,3,TRUE),""))))))</f>
        <v/>
      </c>
      <c r="AF847" s="29" t="e">
        <f>VLOOKUP(Y847&amp;G847&amp;H847,※編集不可※選択項目!U:V,2,FALSE)</f>
        <v>#N/A</v>
      </c>
      <c r="AG847" s="28" t="str">
        <f t="shared" si="190"/>
        <v/>
      </c>
      <c r="AH847" s="29" t="str">
        <f t="shared" si="183"/>
        <v/>
      </c>
      <c r="AI847" s="197"/>
      <c r="AJ847" s="197"/>
      <c r="AK847" s="198"/>
      <c r="AL847" s="152">
        <f t="shared" si="191"/>
        <v>0</v>
      </c>
      <c r="AM847" s="152">
        <f t="shared" si="192"/>
        <v>0</v>
      </c>
      <c r="AN847" s="152">
        <f t="shared" si="185"/>
        <v>0</v>
      </c>
      <c r="AO847" s="152" t="str">
        <f t="shared" si="193"/>
        <v/>
      </c>
      <c r="AP847" s="209">
        <f t="shared" si="194"/>
        <v>0</v>
      </c>
      <c r="AQ847" s="209">
        <f t="shared" si="195"/>
        <v>0</v>
      </c>
    </row>
    <row r="848" spans="1:43" s="29" customFormat="1" ht="25" customHeight="1">
      <c r="A848" s="201">
        <f t="shared" si="186"/>
        <v>837</v>
      </c>
      <c r="B848" s="49" t="str">
        <f t="shared" si="184"/>
        <v/>
      </c>
      <c r="C848" s="201"/>
      <c r="D848" s="45" t="str">
        <f t="shared" si="187"/>
        <v/>
      </c>
      <c r="E848" s="45" t="str">
        <f t="shared" si="188"/>
        <v/>
      </c>
      <c r="F848" s="195"/>
      <c r="G848" s="202"/>
      <c r="H848" s="195"/>
      <c r="I848" s="45" t="str">
        <f>IF(OR(G848="",H848="",U848=""),"",IFERROR(VLOOKUP(G848&amp;H848&amp;U848,※編集不可※選択項目!$K$3:$P$51,5,FALSE),"該当なし"))</f>
        <v/>
      </c>
      <c r="J848" s="203"/>
      <c r="K848" s="195"/>
      <c r="L848" s="45" t="str">
        <f t="shared" si="182"/>
        <v/>
      </c>
      <c r="M848" s="195"/>
      <c r="N848" s="195"/>
      <c r="O848" s="45"/>
      <c r="P848" s="45"/>
      <c r="Q848" s="45"/>
      <c r="R848" s="45"/>
      <c r="S848" s="46" t="str">
        <f t="shared" si="189"/>
        <v/>
      </c>
      <c r="T848" s="204"/>
      <c r="U848" s="205"/>
      <c r="V848" s="206"/>
      <c r="W848" s="205"/>
      <c r="X848" s="206"/>
      <c r="Y848" s="195"/>
      <c r="Z848" s="207"/>
      <c r="AA848" s="203"/>
      <c r="AB848" s="208"/>
      <c r="AC848" s="70"/>
      <c r="AD848" s="28" t="e">
        <f>INDEX(※編集不可※選択項目!$P$3:$P$51,MATCH(入力例!G848&amp;入力例!H848&amp;入力例!I848,※編集不可※選択項目!$Q$3:$Q$51,0))</f>
        <v>#N/A</v>
      </c>
      <c r="AE848" s="28" t="str">
        <f>IF(I848&lt;&gt;"該当なし","",
IF(G848&amp;H848=※編集不可※選択項目!$J$3,VLOOKUP(入力例!U848,※編集不可※選択項目!$N$2:$P$13,3,TRUE),
IF(G848&amp;H848=※編集不可※選択項目!$J$15,VLOOKUP(入力例!U848,※編集不可※選択項目!$N$14:$P$25,3,TRUE),
IF(G848&amp;H848=※編集不可※選択項目!$J$27,VLOOKUP(入力例!U848,※編集不可※選択項目!$N$26:$P$41,3,TRUE),
IF(G848&amp;H848=※編集不可※選択項目!$J$43,VLOOKUP(入力例!U848,※編集不可※選択項目!$N$42:$P$46,3,TRUE),
IF(G848&amp;H848=※編集不可※選択項目!$J$48,VLOOKUP(入力例!U848,※編集不可※選択項目!$N$48:$P$51,3,TRUE),""))))))</f>
        <v/>
      </c>
      <c r="AF848" s="29" t="e">
        <f>VLOOKUP(Y848&amp;G848&amp;H848,※編集不可※選択項目!U:V,2,FALSE)</f>
        <v>#N/A</v>
      </c>
      <c r="AG848" s="28" t="str">
        <f t="shared" si="190"/>
        <v/>
      </c>
      <c r="AH848" s="29" t="str">
        <f t="shared" si="183"/>
        <v/>
      </c>
      <c r="AI848" s="197"/>
      <c r="AJ848" s="197"/>
      <c r="AK848" s="198"/>
      <c r="AL848" s="152">
        <f t="shared" si="191"/>
        <v>0</v>
      </c>
      <c r="AM848" s="152">
        <f t="shared" si="192"/>
        <v>0</v>
      </c>
      <c r="AN848" s="152">
        <f t="shared" si="185"/>
        <v>0</v>
      </c>
      <c r="AO848" s="152" t="str">
        <f t="shared" si="193"/>
        <v/>
      </c>
      <c r="AP848" s="209">
        <f t="shared" si="194"/>
        <v>0</v>
      </c>
      <c r="AQ848" s="209">
        <f t="shared" si="195"/>
        <v>0</v>
      </c>
    </row>
    <row r="849" spans="1:43" s="29" customFormat="1" ht="25" customHeight="1">
      <c r="A849" s="201">
        <f t="shared" si="186"/>
        <v>838</v>
      </c>
      <c r="B849" s="49" t="str">
        <f t="shared" si="184"/>
        <v/>
      </c>
      <c r="C849" s="201"/>
      <c r="D849" s="45" t="str">
        <f t="shared" si="187"/>
        <v/>
      </c>
      <c r="E849" s="45" t="str">
        <f t="shared" si="188"/>
        <v/>
      </c>
      <c r="F849" s="195"/>
      <c r="G849" s="202"/>
      <c r="H849" s="195"/>
      <c r="I849" s="45" t="str">
        <f>IF(OR(G849="",H849="",U849=""),"",IFERROR(VLOOKUP(G849&amp;H849&amp;U849,※編集不可※選択項目!$K$3:$P$51,5,FALSE),"該当なし"))</f>
        <v/>
      </c>
      <c r="J849" s="203"/>
      <c r="K849" s="195"/>
      <c r="L849" s="45" t="str">
        <f t="shared" ref="L849:L912" si="196">IF(J849="","",J849&amp;"（"&amp;K849&amp;"）")</f>
        <v/>
      </c>
      <c r="M849" s="195"/>
      <c r="N849" s="195"/>
      <c r="O849" s="45"/>
      <c r="P849" s="45"/>
      <c r="Q849" s="45"/>
      <c r="R849" s="45"/>
      <c r="S849" s="46" t="str">
        <f t="shared" si="189"/>
        <v/>
      </c>
      <c r="T849" s="204"/>
      <c r="U849" s="205"/>
      <c r="V849" s="206"/>
      <c r="W849" s="205"/>
      <c r="X849" s="206"/>
      <c r="Y849" s="195"/>
      <c r="Z849" s="207"/>
      <c r="AA849" s="203"/>
      <c r="AB849" s="208"/>
      <c r="AC849" s="70"/>
      <c r="AD849" s="28" t="e">
        <f>INDEX(※編集不可※選択項目!$P$3:$P$51,MATCH(入力例!G849&amp;入力例!H849&amp;入力例!I849,※編集不可※選択項目!$Q$3:$Q$51,0))</f>
        <v>#N/A</v>
      </c>
      <c r="AE849" s="28" t="str">
        <f>IF(I849&lt;&gt;"該当なし","",
IF(G849&amp;H849=※編集不可※選択項目!$J$3,VLOOKUP(入力例!U849,※編集不可※選択項目!$N$2:$P$13,3,TRUE),
IF(G849&amp;H849=※編集不可※選択項目!$J$15,VLOOKUP(入力例!U849,※編集不可※選択項目!$N$14:$P$25,3,TRUE),
IF(G849&amp;H849=※編集不可※選択項目!$J$27,VLOOKUP(入力例!U849,※編集不可※選択項目!$N$26:$P$41,3,TRUE),
IF(G849&amp;H849=※編集不可※選択項目!$J$43,VLOOKUP(入力例!U849,※編集不可※選択項目!$N$42:$P$46,3,TRUE),
IF(G849&amp;H849=※編集不可※選択項目!$J$48,VLOOKUP(入力例!U849,※編集不可※選択項目!$N$48:$P$51,3,TRUE),""))))))</f>
        <v/>
      </c>
      <c r="AF849" s="29" t="e">
        <f>VLOOKUP(Y849&amp;G849&amp;H849,※編集不可※選択項目!U:V,2,FALSE)</f>
        <v>#N/A</v>
      </c>
      <c r="AG849" s="28" t="str">
        <f t="shared" si="190"/>
        <v/>
      </c>
      <c r="AH849" s="29" t="str">
        <f t="shared" si="183"/>
        <v/>
      </c>
      <c r="AI849" s="197"/>
      <c r="AJ849" s="197"/>
      <c r="AK849" s="198"/>
      <c r="AL849" s="152">
        <f t="shared" si="191"/>
        <v>0</v>
      </c>
      <c r="AM849" s="152">
        <f t="shared" si="192"/>
        <v>0</v>
      </c>
      <c r="AN849" s="152">
        <f t="shared" si="185"/>
        <v>0</v>
      </c>
      <c r="AO849" s="152" t="str">
        <f t="shared" si="193"/>
        <v/>
      </c>
      <c r="AP849" s="209">
        <f t="shared" si="194"/>
        <v>0</v>
      </c>
      <c r="AQ849" s="209">
        <f t="shared" si="195"/>
        <v>0</v>
      </c>
    </row>
    <row r="850" spans="1:43" s="29" customFormat="1" ht="25" customHeight="1">
      <c r="A850" s="201">
        <f t="shared" si="186"/>
        <v>839</v>
      </c>
      <c r="B850" s="49" t="str">
        <f t="shared" si="184"/>
        <v/>
      </c>
      <c r="C850" s="201"/>
      <c r="D850" s="45" t="str">
        <f t="shared" si="187"/>
        <v/>
      </c>
      <c r="E850" s="45" t="str">
        <f t="shared" si="188"/>
        <v/>
      </c>
      <c r="F850" s="195"/>
      <c r="G850" s="202"/>
      <c r="H850" s="195"/>
      <c r="I850" s="45" t="str">
        <f>IF(OR(G850="",H850="",U850=""),"",IFERROR(VLOOKUP(G850&amp;H850&amp;U850,※編集不可※選択項目!$K$3:$P$51,5,FALSE),"該当なし"))</f>
        <v/>
      </c>
      <c r="J850" s="203"/>
      <c r="K850" s="195"/>
      <c r="L850" s="45" t="str">
        <f t="shared" si="196"/>
        <v/>
      </c>
      <c r="M850" s="195"/>
      <c r="N850" s="195"/>
      <c r="O850" s="45"/>
      <c r="P850" s="45"/>
      <c r="Q850" s="45"/>
      <c r="R850" s="45"/>
      <c r="S850" s="46" t="str">
        <f t="shared" si="189"/>
        <v/>
      </c>
      <c r="T850" s="204"/>
      <c r="U850" s="205"/>
      <c r="V850" s="206"/>
      <c r="W850" s="205"/>
      <c r="X850" s="206"/>
      <c r="Y850" s="195"/>
      <c r="Z850" s="207"/>
      <c r="AA850" s="203"/>
      <c r="AB850" s="208"/>
      <c r="AC850" s="70"/>
      <c r="AD850" s="28" t="e">
        <f>INDEX(※編集不可※選択項目!$P$3:$P$51,MATCH(入力例!G850&amp;入力例!H850&amp;入力例!I850,※編集不可※選択項目!$Q$3:$Q$51,0))</f>
        <v>#N/A</v>
      </c>
      <c r="AE850" s="28" t="str">
        <f>IF(I850&lt;&gt;"該当なし","",
IF(G850&amp;H850=※編集不可※選択項目!$J$3,VLOOKUP(入力例!U850,※編集不可※選択項目!$N$2:$P$13,3,TRUE),
IF(G850&amp;H850=※編集不可※選択項目!$J$15,VLOOKUP(入力例!U850,※編集不可※選択項目!$N$14:$P$25,3,TRUE),
IF(G850&amp;H850=※編集不可※選択項目!$J$27,VLOOKUP(入力例!U850,※編集不可※選択項目!$N$26:$P$41,3,TRUE),
IF(G850&amp;H850=※編集不可※選択項目!$J$43,VLOOKUP(入力例!U850,※編集不可※選択項目!$N$42:$P$46,3,TRUE),
IF(G850&amp;H850=※編集不可※選択項目!$J$48,VLOOKUP(入力例!U850,※編集不可※選択項目!$N$48:$P$51,3,TRUE),""))))))</f>
        <v/>
      </c>
      <c r="AF850" s="29" t="e">
        <f>VLOOKUP(Y850&amp;G850&amp;H850,※編集不可※選択項目!U:V,2,FALSE)</f>
        <v>#N/A</v>
      </c>
      <c r="AG850" s="28" t="str">
        <f t="shared" si="190"/>
        <v/>
      </c>
      <c r="AH850" s="29" t="str">
        <f t="shared" si="183"/>
        <v/>
      </c>
      <c r="AI850" s="197"/>
      <c r="AJ850" s="197"/>
      <c r="AK850" s="198"/>
      <c r="AL850" s="152">
        <f t="shared" si="191"/>
        <v>0</v>
      </c>
      <c r="AM850" s="152">
        <f t="shared" si="192"/>
        <v>0</v>
      </c>
      <c r="AN850" s="152">
        <f t="shared" si="185"/>
        <v>0</v>
      </c>
      <c r="AO850" s="152" t="str">
        <f t="shared" si="193"/>
        <v/>
      </c>
      <c r="AP850" s="209">
        <f t="shared" si="194"/>
        <v>0</v>
      </c>
      <c r="AQ850" s="209">
        <f t="shared" si="195"/>
        <v>0</v>
      </c>
    </row>
    <row r="851" spans="1:43" s="29" customFormat="1" ht="25" customHeight="1">
      <c r="A851" s="201">
        <f t="shared" si="186"/>
        <v>840</v>
      </c>
      <c r="B851" s="49" t="str">
        <f t="shared" si="184"/>
        <v/>
      </c>
      <c r="C851" s="201"/>
      <c r="D851" s="45" t="str">
        <f t="shared" si="187"/>
        <v/>
      </c>
      <c r="E851" s="45" t="str">
        <f t="shared" si="188"/>
        <v/>
      </c>
      <c r="F851" s="195"/>
      <c r="G851" s="202"/>
      <c r="H851" s="195"/>
      <c r="I851" s="45" t="str">
        <f>IF(OR(G851="",H851="",U851=""),"",IFERROR(VLOOKUP(G851&amp;H851&amp;U851,※編集不可※選択項目!$K$3:$P$51,5,FALSE),"該当なし"))</f>
        <v/>
      </c>
      <c r="J851" s="203"/>
      <c r="K851" s="195"/>
      <c r="L851" s="45" t="str">
        <f t="shared" si="196"/>
        <v/>
      </c>
      <c r="M851" s="195"/>
      <c r="N851" s="195"/>
      <c r="O851" s="45"/>
      <c r="P851" s="45"/>
      <c r="Q851" s="45"/>
      <c r="R851" s="45"/>
      <c r="S851" s="46" t="str">
        <f t="shared" si="189"/>
        <v/>
      </c>
      <c r="T851" s="204"/>
      <c r="U851" s="205"/>
      <c r="V851" s="206"/>
      <c r="W851" s="205"/>
      <c r="X851" s="206"/>
      <c r="Y851" s="195"/>
      <c r="Z851" s="207"/>
      <c r="AA851" s="203"/>
      <c r="AB851" s="208"/>
      <c r="AC851" s="70"/>
      <c r="AD851" s="28" t="e">
        <f>INDEX(※編集不可※選択項目!$P$3:$P$51,MATCH(入力例!G851&amp;入力例!H851&amp;入力例!I851,※編集不可※選択項目!$Q$3:$Q$51,0))</f>
        <v>#N/A</v>
      </c>
      <c r="AE851" s="28" t="str">
        <f>IF(I851&lt;&gt;"該当なし","",
IF(G851&amp;H851=※編集不可※選択項目!$J$3,VLOOKUP(入力例!U851,※編集不可※選択項目!$N$2:$P$13,3,TRUE),
IF(G851&amp;H851=※編集不可※選択項目!$J$15,VLOOKUP(入力例!U851,※編集不可※選択項目!$N$14:$P$25,3,TRUE),
IF(G851&amp;H851=※編集不可※選択項目!$J$27,VLOOKUP(入力例!U851,※編集不可※選択項目!$N$26:$P$41,3,TRUE),
IF(G851&amp;H851=※編集不可※選択項目!$J$43,VLOOKUP(入力例!U851,※編集不可※選択項目!$N$42:$P$46,3,TRUE),
IF(G851&amp;H851=※編集不可※選択項目!$J$48,VLOOKUP(入力例!U851,※編集不可※選択項目!$N$48:$P$51,3,TRUE),""))))))</f>
        <v/>
      </c>
      <c r="AF851" s="29" t="e">
        <f>VLOOKUP(Y851&amp;G851&amp;H851,※編集不可※選択項目!U:V,2,FALSE)</f>
        <v>#N/A</v>
      </c>
      <c r="AG851" s="28" t="str">
        <f t="shared" si="190"/>
        <v/>
      </c>
      <c r="AH851" s="29" t="str">
        <f t="shared" si="183"/>
        <v/>
      </c>
      <c r="AI851" s="197"/>
      <c r="AJ851" s="197"/>
      <c r="AK851" s="198"/>
      <c r="AL851" s="152">
        <f t="shared" si="191"/>
        <v>0</v>
      </c>
      <c r="AM851" s="152">
        <f t="shared" si="192"/>
        <v>0</v>
      </c>
      <c r="AN851" s="152">
        <f t="shared" si="185"/>
        <v>0</v>
      </c>
      <c r="AO851" s="152" t="str">
        <f t="shared" si="193"/>
        <v/>
      </c>
      <c r="AP851" s="209">
        <f t="shared" si="194"/>
        <v>0</v>
      </c>
      <c r="AQ851" s="209">
        <f t="shared" si="195"/>
        <v>0</v>
      </c>
    </row>
    <row r="852" spans="1:43" s="29" customFormat="1" ht="25" customHeight="1">
      <c r="A852" s="201">
        <f t="shared" si="186"/>
        <v>841</v>
      </c>
      <c r="B852" s="49" t="str">
        <f t="shared" si="184"/>
        <v/>
      </c>
      <c r="C852" s="201"/>
      <c r="D852" s="45" t="str">
        <f t="shared" si="187"/>
        <v/>
      </c>
      <c r="E852" s="45" t="str">
        <f t="shared" si="188"/>
        <v/>
      </c>
      <c r="F852" s="195"/>
      <c r="G852" s="202"/>
      <c r="H852" s="195"/>
      <c r="I852" s="45" t="str">
        <f>IF(OR(G852="",H852="",U852=""),"",IFERROR(VLOOKUP(G852&amp;H852&amp;U852,※編集不可※選択項目!$K$3:$P$51,5,FALSE),"該当なし"))</f>
        <v/>
      </c>
      <c r="J852" s="203"/>
      <c r="K852" s="195"/>
      <c r="L852" s="45" t="str">
        <f t="shared" si="196"/>
        <v/>
      </c>
      <c r="M852" s="195"/>
      <c r="N852" s="195"/>
      <c r="O852" s="45"/>
      <c r="P852" s="45"/>
      <c r="Q852" s="45"/>
      <c r="R852" s="45"/>
      <c r="S852" s="46" t="str">
        <f t="shared" si="189"/>
        <v/>
      </c>
      <c r="T852" s="204"/>
      <c r="U852" s="205"/>
      <c r="V852" s="206"/>
      <c r="W852" s="205"/>
      <c r="X852" s="206"/>
      <c r="Y852" s="195"/>
      <c r="Z852" s="207"/>
      <c r="AA852" s="203"/>
      <c r="AB852" s="208"/>
      <c r="AC852" s="70"/>
      <c r="AD852" s="28" t="e">
        <f>INDEX(※編集不可※選択項目!$P$3:$P$51,MATCH(入力例!G852&amp;入力例!H852&amp;入力例!I852,※編集不可※選択項目!$Q$3:$Q$51,0))</f>
        <v>#N/A</v>
      </c>
      <c r="AE852" s="28" t="str">
        <f>IF(I852&lt;&gt;"該当なし","",
IF(G852&amp;H852=※編集不可※選択項目!$J$3,VLOOKUP(入力例!U852,※編集不可※選択項目!$N$2:$P$13,3,TRUE),
IF(G852&amp;H852=※編集不可※選択項目!$J$15,VLOOKUP(入力例!U852,※編集不可※選択項目!$N$14:$P$25,3,TRUE),
IF(G852&amp;H852=※編集不可※選択項目!$J$27,VLOOKUP(入力例!U852,※編集不可※選択項目!$N$26:$P$41,3,TRUE),
IF(G852&amp;H852=※編集不可※選択項目!$J$43,VLOOKUP(入力例!U852,※編集不可※選択項目!$N$42:$P$46,3,TRUE),
IF(G852&amp;H852=※編集不可※選択項目!$J$48,VLOOKUP(入力例!U852,※編集不可※選択項目!$N$48:$P$51,3,TRUE),""))))))</f>
        <v/>
      </c>
      <c r="AF852" s="29" t="e">
        <f>VLOOKUP(Y852&amp;G852&amp;H852,※編集不可※選択項目!U:V,2,FALSE)</f>
        <v>#N/A</v>
      </c>
      <c r="AG852" s="28" t="str">
        <f t="shared" si="190"/>
        <v/>
      </c>
      <c r="AH852" s="29" t="str">
        <f t="shared" si="183"/>
        <v/>
      </c>
      <c r="AI852" s="197"/>
      <c r="AJ852" s="197"/>
      <c r="AK852" s="198"/>
      <c r="AL852" s="152">
        <f t="shared" si="191"/>
        <v>0</v>
      </c>
      <c r="AM852" s="152">
        <f t="shared" si="192"/>
        <v>0</v>
      </c>
      <c r="AN852" s="152">
        <f t="shared" si="185"/>
        <v>0</v>
      </c>
      <c r="AO852" s="152" t="str">
        <f t="shared" si="193"/>
        <v/>
      </c>
      <c r="AP852" s="209">
        <f t="shared" si="194"/>
        <v>0</v>
      </c>
      <c r="AQ852" s="209">
        <f t="shared" si="195"/>
        <v>0</v>
      </c>
    </row>
    <row r="853" spans="1:43" s="29" customFormat="1" ht="25" customHeight="1">
      <c r="A853" s="201">
        <f t="shared" si="186"/>
        <v>842</v>
      </c>
      <c r="B853" s="49" t="str">
        <f t="shared" si="184"/>
        <v/>
      </c>
      <c r="C853" s="201"/>
      <c r="D853" s="45" t="str">
        <f t="shared" si="187"/>
        <v/>
      </c>
      <c r="E853" s="45" t="str">
        <f t="shared" si="188"/>
        <v/>
      </c>
      <c r="F853" s="195"/>
      <c r="G853" s="202"/>
      <c r="H853" s="195"/>
      <c r="I853" s="45" t="str">
        <f>IF(OR(G853="",H853="",U853=""),"",IFERROR(VLOOKUP(G853&amp;H853&amp;U853,※編集不可※選択項目!$K$3:$P$51,5,FALSE),"該当なし"))</f>
        <v/>
      </c>
      <c r="J853" s="203"/>
      <c r="K853" s="195"/>
      <c r="L853" s="45" t="str">
        <f t="shared" si="196"/>
        <v/>
      </c>
      <c r="M853" s="195"/>
      <c r="N853" s="195"/>
      <c r="O853" s="45"/>
      <c r="P853" s="45"/>
      <c r="Q853" s="45"/>
      <c r="R853" s="45"/>
      <c r="S853" s="46" t="str">
        <f t="shared" si="189"/>
        <v/>
      </c>
      <c r="T853" s="204"/>
      <c r="U853" s="205"/>
      <c r="V853" s="206"/>
      <c r="W853" s="205"/>
      <c r="X853" s="206"/>
      <c r="Y853" s="195"/>
      <c r="Z853" s="207"/>
      <c r="AA853" s="203"/>
      <c r="AB853" s="208"/>
      <c r="AC853" s="70"/>
      <c r="AD853" s="28" t="e">
        <f>INDEX(※編集不可※選択項目!$P$3:$P$51,MATCH(入力例!G853&amp;入力例!H853&amp;入力例!I853,※編集不可※選択項目!$Q$3:$Q$51,0))</f>
        <v>#N/A</v>
      </c>
      <c r="AE853" s="28" t="str">
        <f>IF(I853&lt;&gt;"該当なし","",
IF(G853&amp;H853=※編集不可※選択項目!$J$3,VLOOKUP(入力例!U853,※編集不可※選択項目!$N$2:$P$13,3,TRUE),
IF(G853&amp;H853=※編集不可※選択項目!$J$15,VLOOKUP(入力例!U853,※編集不可※選択項目!$N$14:$P$25,3,TRUE),
IF(G853&amp;H853=※編集不可※選択項目!$J$27,VLOOKUP(入力例!U853,※編集不可※選択項目!$N$26:$P$41,3,TRUE),
IF(G853&amp;H853=※編集不可※選択項目!$J$43,VLOOKUP(入力例!U853,※編集不可※選択項目!$N$42:$P$46,3,TRUE),
IF(G853&amp;H853=※編集不可※選択項目!$J$48,VLOOKUP(入力例!U853,※編集不可※選択項目!$N$48:$P$51,3,TRUE),""))))))</f>
        <v/>
      </c>
      <c r="AF853" s="29" t="e">
        <f>VLOOKUP(Y853&amp;G853&amp;H853,※編集不可※選択項目!U:V,2,FALSE)</f>
        <v>#N/A</v>
      </c>
      <c r="AG853" s="28" t="str">
        <f t="shared" si="190"/>
        <v/>
      </c>
      <c r="AH853" s="29" t="str">
        <f t="shared" si="183"/>
        <v/>
      </c>
      <c r="AI853" s="197"/>
      <c r="AJ853" s="197"/>
      <c r="AK853" s="198"/>
      <c r="AL853" s="152">
        <f t="shared" si="191"/>
        <v>0</v>
      </c>
      <c r="AM853" s="152">
        <f t="shared" si="192"/>
        <v>0</v>
      </c>
      <c r="AN853" s="152">
        <f t="shared" si="185"/>
        <v>0</v>
      </c>
      <c r="AO853" s="152" t="str">
        <f t="shared" si="193"/>
        <v/>
      </c>
      <c r="AP853" s="209">
        <f t="shared" si="194"/>
        <v>0</v>
      </c>
      <c r="AQ853" s="209">
        <f t="shared" si="195"/>
        <v>0</v>
      </c>
    </row>
    <row r="854" spans="1:43" s="29" customFormat="1" ht="25" customHeight="1">
      <c r="A854" s="201">
        <f t="shared" si="186"/>
        <v>843</v>
      </c>
      <c r="B854" s="49" t="str">
        <f t="shared" si="184"/>
        <v/>
      </c>
      <c r="C854" s="201"/>
      <c r="D854" s="45" t="str">
        <f t="shared" si="187"/>
        <v/>
      </c>
      <c r="E854" s="45" t="str">
        <f t="shared" si="188"/>
        <v/>
      </c>
      <c r="F854" s="195"/>
      <c r="G854" s="202"/>
      <c r="H854" s="195"/>
      <c r="I854" s="45" t="str">
        <f>IF(OR(G854="",H854="",U854=""),"",IFERROR(VLOOKUP(G854&amp;H854&amp;U854,※編集不可※選択項目!$K$3:$P$51,5,FALSE),"該当なし"))</f>
        <v/>
      </c>
      <c r="J854" s="203"/>
      <c r="K854" s="195"/>
      <c r="L854" s="45" t="str">
        <f t="shared" si="196"/>
        <v/>
      </c>
      <c r="M854" s="195"/>
      <c r="N854" s="195"/>
      <c r="O854" s="45"/>
      <c r="P854" s="45"/>
      <c r="Q854" s="45"/>
      <c r="R854" s="45"/>
      <c r="S854" s="46" t="str">
        <f t="shared" si="189"/>
        <v/>
      </c>
      <c r="T854" s="204"/>
      <c r="U854" s="205"/>
      <c r="V854" s="206"/>
      <c r="W854" s="205"/>
      <c r="X854" s="206"/>
      <c r="Y854" s="195"/>
      <c r="Z854" s="207"/>
      <c r="AA854" s="203"/>
      <c r="AB854" s="208"/>
      <c r="AC854" s="70"/>
      <c r="AD854" s="28" t="e">
        <f>INDEX(※編集不可※選択項目!$P$3:$P$51,MATCH(入力例!G854&amp;入力例!H854&amp;入力例!I854,※編集不可※選択項目!$Q$3:$Q$51,0))</f>
        <v>#N/A</v>
      </c>
      <c r="AE854" s="28" t="str">
        <f>IF(I854&lt;&gt;"該当なし","",
IF(G854&amp;H854=※編集不可※選択項目!$J$3,VLOOKUP(入力例!U854,※編集不可※選択項目!$N$2:$P$13,3,TRUE),
IF(G854&amp;H854=※編集不可※選択項目!$J$15,VLOOKUP(入力例!U854,※編集不可※選択項目!$N$14:$P$25,3,TRUE),
IF(G854&amp;H854=※編集不可※選択項目!$J$27,VLOOKUP(入力例!U854,※編集不可※選択項目!$N$26:$P$41,3,TRUE),
IF(G854&amp;H854=※編集不可※選択項目!$J$43,VLOOKUP(入力例!U854,※編集不可※選択項目!$N$42:$P$46,3,TRUE),
IF(G854&amp;H854=※編集不可※選択項目!$J$48,VLOOKUP(入力例!U854,※編集不可※選択項目!$N$48:$P$51,3,TRUE),""))))))</f>
        <v/>
      </c>
      <c r="AF854" s="29" t="e">
        <f>VLOOKUP(Y854&amp;G854&amp;H854,※編集不可※選択項目!U:V,2,FALSE)</f>
        <v>#N/A</v>
      </c>
      <c r="AG854" s="28" t="str">
        <f t="shared" si="190"/>
        <v/>
      </c>
      <c r="AH854" s="29" t="str">
        <f t="shared" si="183"/>
        <v/>
      </c>
      <c r="AI854" s="197"/>
      <c r="AJ854" s="197"/>
      <c r="AK854" s="198"/>
      <c r="AL854" s="152">
        <f t="shared" si="191"/>
        <v>0</v>
      </c>
      <c r="AM854" s="152">
        <f t="shared" si="192"/>
        <v>0</v>
      </c>
      <c r="AN854" s="152">
        <f t="shared" si="185"/>
        <v>0</v>
      </c>
      <c r="AO854" s="152" t="str">
        <f t="shared" si="193"/>
        <v/>
      </c>
      <c r="AP854" s="209">
        <f t="shared" si="194"/>
        <v>0</v>
      </c>
      <c r="AQ854" s="209">
        <f t="shared" si="195"/>
        <v>0</v>
      </c>
    </row>
    <row r="855" spans="1:43" s="29" customFormat="1" ht="25" customHeight="1">
      <c r="A855" s="201">
        <f t="shared" si="186"/>
        <v>844</v>
      </c>
      <c r="B855" s="49" t="str">
        <f t="shared" si="184"/>
        <v/>
      </c>
      <c r="C855" s="201"/>
      <c r="D855" s="45" t="str">
        <f t="shared" si="187"/>
        <v/>
      </c>
      <c r="E855" s="45" t="str">
        <f t="shared" si="188"/>
        <v/>
      </c>
      <c r="F855" s="195"/>
      <c r="G855" s="202"/>
      <c r="H855" s="195"/>
      <c r="I855" s="45" t="str">
        <f>IF(OR(G855="",H855="",U855=""),"",IFERROR(VLOOKUP(G855&amp;H855&amp;U855,※編集不可※選択項目!$K$3:$P$51,5,FALSE),"該当なし"))</f>
        <v/>
      </c>
      <c r="J855" s="203"/>
      <c r="K855" s="195"/>
      <c r="L855" s="45" t="str">
        <f t="shared" si="196"/>
        <v/>
      </c>
      <c r="M855" s="195"/>
      <c r="N855" s="195"/>
      <c r="O855" s="45"/>
      <c r="P855" s="45"/>
      <c r="Q855" s="45"/>
      <c r="R855" s="45"/>
      <c r="S855" s="46" t="str">
        <f t="shared" si="189"/>
        <v/>
      </c>
      <c r="T855" s="204"/>
      <c r="U855" s="205"/>
      <c r="V855" s="206"/>
      <c r="W855" s="205"/>
      <c r="X855" s="206"/>
      <c r="Y855" s="195"/>
      <c r="Z855" s="207"/>
      <c r="AA855" s="203"/>
      <c r="AB855" s="208"/>
      <c r="AC855" s="70"/>
      <c r="AD855" s="28" t="e">
        <f>INDEX(※編集不可※選択項目!$P$3:$P$51,MATCH(入力例!G855&amp;入力例!H855&amp;入力例!I855,※編集不可※選択項目!$Q$3:$Q$51,0))</f>
        <v>#N/A</v>
      </c>
      <c r="AE855" s="28" t="str">
        <f>IF(I855&lt;&gt;"該当なし","",
IF(G855&amp;H855=※編集不可※選択項目!$J$3,VLOOKUP(入力例!U855,※編集不可※選択項目!$N$2:$P$13,3,TRUE),
IF(G855&amp;H855=※編集不可※選択項目!$J$15,VLOOKUP(入力例!U855,※編集不可※選択項目!$N$14:$P$25,3,TRUE),
IF(G855&amp;H855=※編集不可※選択項目!$J$27,VLOOKUP(入力例!U855,※編集不可※選択項目!$N$26:$P$41,3,TRUE),
IF(G855&amp;H855=※編集不可※選択項目!$J$43,VLOOKUP(入力例!U855,※編集不可※選択項目!$N$42:$P$46,3,TRUE),
IF(G855&amp;H855=※編集不可※選択項目!$J$48,VLOOKUP(入力例!U855,※編集不可※選択項目!$N$48:$P$51,3,TRUE),""))))))</f>
        <v/>
      </c>
      <c r="AF855" s="29" t="e">
        <f>VLOOKUP(Y855&amp;G855&amp;H855,※編集不可※選択項目!U:V,2,FALSE)</f>
        <v>#N/A</v>
      </c>
      <c r="AG855" s="28" t="str">
        <f t="shared" si="190"/>
        <v/>
      </c>
      <c r="AH855" s="29" t="str">
        <f t="shared" si="183"/>
        <v/>
      </c>
      <c r="AI855" s="197"/>
      <c r="AJ855" s="197"/>
      <c r="AK855" s="198"/>
      <c r="AL855" s="152">
        <f t="shared" si="191"/>
        <v>0</v>
      </c>
      <c r="AM855" s="152">
        <f t="shared" si="192"/>
        <v>0</v>
      </c>
      <c r="AN855" s="152">
        <f t="shared" si="185"/>
        <v>0</v>
      </c>
      <c r="AO855" s="152" t="str">
        <f t="shared" si="193"/>
        <v/>
      </c>
      <c r="AP855" s="209">
        <f t="shared" si="194"/>
        <v>0</v>
      </c>
      <c r="AQ855" s="209">
        <f t="shared" si="195"/>
        <v>0</v>
      </c>
    </row>
    <row r="856" spans="1:43" s="29" customFormat="1" ht="25" customHeight="1">
      <c r="A856" s="201">
        <f t="shared" si="186"/>
        <v>845</v>
      </c>
      <c r="B856" s="49" t="str">
        <f t="shared" si="184"/>
        <v/>
      </c>
      <c r="C856" s="201"/>
      <c r="D856" s="45" t="str">
        <f t="shared" si="187"/>
        <v/>
      </c>
      <c r="E856" s="45" t="str">
        <f t="shared" si="188"/>
        <v/>
      </c>
      <c r="F856" s="195"/>
      <c r="G856" s="202"/>
      <c r="H856" s="195"/>
      <c r="I856" s="45" t="str">
        <f>IF(OR(G856="",H856="",U856=""),"",IFERROR(VLOOKUP(G856&amp;H856&amp;U856,※編集不可※選択項目!$K$3:$P$51,5,FALSE),"該当なし"))</f>
        <v/>
      </c>
      <c r="J856" s="203"/>
      <c r="K856" s="195"/>
      <c r="L856" s="45" t="str">
        <f t="shared" si="196"/>
        <v/>
      </c>
      <c r="M856" s="195"/>
      <c r="N856" s="195"/>
      <c r="O856" s="45"/>
      <c r="P856" s="45"/>
      <c r="Q856" s="45"/>
      <c r="R856" s="45"/>
      <c r="S856" s="46" t="str">
        <f t="shared" si="189"/>
        <v/>
      </c>
      <c r="T856" s="204"/>
      <c r="U856" s="205"/>
      <c r="V856" s="206"/>
      <c r="W856" s="205"/>
      <c r="X856" s="206"/>
      <c r="Y856" s="195"/>
      <c r="Z856" s="207"/>
      <c r="AA856" s="203"/>
      <c r="AB856" s="208"/>
      <c r="AC856" s="70"/>
      <c r="AD856" s="28" t="e">
        <f>INDEX(※編集不可※選択項目!$P$3:$P$51,MATCH(入力例!G856&amp;入力例!H856&amp;入力例!I856,※編集不可※選択項目!$Q$3:$Q$51,0))</f>
        <v>#N/A</v>
      </c>
      <c r="AE856" s="28" t="str">
        <f>IF(I856&lt;&gt;"該当なし","",
IF(G856&amp;H856=※編集不可※選択項目!$J$3,VLOOKUP(入力例!U856,※編集不可※選択項目!$N$2:$P$13,3,TRUE),
IF(G856&amp;H856=※編集不可※選択項目!$J$15,VLOOKUP(入力例!U856,※編集不可※選択項目!$N$14:$P$25,3,TRUE),
IF(G856&amp;H856=※編集不可※選択項目!$J$27,VLOOKUP(入力例!U856,※編集不可※選択項目!$N$26:$P$41,3,TRUE),
IF(G856&amp;H856=※編集不可※選択項目!$J$43,VLOOKUP(入力例!U856,※編集不可※選択項目!$N$42:$P$46,3,TRUE),
IF(G856&amp;H856=※編集不可※選択項目!$J$48,VLOOKUP(入力例!U856,※編集不可※選択項目!$N$48:$P$51,3,TRUE),""))))))</f>
        <v/>
      </c>
      <c r="AF856" s="29" t="e">
        <f>VLOOKUP(Y856&amp;G856&amp;H856,※編集不可※選択項目!U:V,2,FALSE)</f>
        <v>#N/A</v>
      </c>
      <c r="AG856" s="28" t="str">
        <f t="shared" si="190"/>
        <v/>
      </c>
      <c r="AH856" s="29" t="str">
        <f t="shared" si="183"/>
        <v/>
      </c>
      <c r="AI856" s="197"/>
      <c r="AJ856" s="197"/>
      <c r="AK856" s="198"/>
      <c r="AL856" s="152">
        <f t="shared" si="191"/>
        <v>0</v>
      </c>
      <c r="AM856" s="152">
        <f t="shared" si="192"/>
        <v>0</v>
      </c>
      <c r="AN856" s="152">
        <f t="shared" si="185"/>
        <v>0</v>
      </c>
      <c r="AO856" s="152" t="str">
        <f t="shared" si="193"/>
        <v/>
      </c>
      <c r="AP856" s="209">
        <f t="shared" si="194"/>
        <v>0</v>
      </c>
      <c r="AQ856" s="209">
        <f t="shared" si="195"/>
        <v>0</v>
      </c>
    </row>
    <row r="857" spans="1:43" s="29" customFormat="1" ht="25" customHeight="1">
      <c r="A857" s="201">
        <f t="shared" si="186"/>
        <v>846</v>
      </c>
      <c r="B857" s="49" t="str">
        <f t="shared" si="184"/>
        <v/>
      </c>
      <c r="C857" s="201"/>
      <c r="D857" s="45" t="str">
        <f t="shared" si="187"/>
        <v/>
      </c>
      <c r="E857" s="45" t="str">
        <f t="shared" si="188"/>
        <v/>
      </c>
      <c r="F857" s="195"/>
      <c r="G857" s="202"/>
      <c r="H857" s="195"/>
      <c r="I857" s="45" t="str">
        <f>IF(OR(G857="",H857="",U857=""),"",IFERROR(VLOOKUP(G857&amp;H857&amp;U857,※編集不可※選択項目!$K$3:$P$51,5,FALSE),"該当なし"))</f>
        <v/>
      </c>
      <c r="J857" s="203"/>
      <c r="K857" s="195"/>
      <c r="L857" s="45" t="str">
        <f t="shared" si="196"/>
        <v/>
      </c>
      <c r="M857" s="195"/>
      <c r="N857" s="195"/>
      <c r="O857" s="45"/>
      <c r="P857" s="45"/>
      <c r="Q857" s="45"/>
      <c r="R857" s="45"/>
      <c r="S857" s="46" t="str">
        <f t="shared" si="189"/>
        <v/>
      </c>
      <c r="T857" s="204"/>
      <c r="U857" s="205"/>
      <c r="V857" s="206"/>
      <c r="W857" s="205"/>
      <c r="X857" s="206"/>
      <c r="Y857" s="195"/>
      <c r="Z857" s="207"/>
      <c r="AA857" s="203"/>
      <c r="AB857" s="208"/>
      <c r="AC857" s="70"/>
      <c r="AD857" s="28" t="e">
        <f>INDEX(※編集不可※選択項目!$P$3:$P$51,MATCH(入力例!G857&amp;入力例!H857&amp;入力例!I857,※編集不可※選択項目!$Q$3:$Q$51,0))</f>
        <v>#N/A</v>
      </c>
      <c r="AE857" s="28" t="str">
        <f>IF(I857&lt;&gt;"該当なし","",
IF(G857&amp;H857=※編集不可※選択項目!$J$3,VLOOKUP(入力例!U857,※編集不可※選択項目!$N$2:$P$13,3,TRUE),
IF(G857&amp;H857=※編集不可※選択項目!$J$15,VLOOKUP(入力例!U857,※編集不可※選択項目!$N$14:$P$25,3,TRUE),
IF(G857&amp;H857=※編集不可※選択項目!$J$27,VLOOKUP(入力例!U857,※編集不可※選択項目!$N$26:$P$41,3,TRUE),
IF(G857&amp;H857=※編集不可※選択項目!$J$43,VLOOKUP(入力例!U857,※編集不可※選択項目!$N$42:$P$46,3,TRUE),
IF(G857&amp;H857=※編集不可※選択項目!$J$48,VLOOKUP(入力例!U857,※編集不可※選択項目!$N$48:$P$51,3,TRUE),""))))))</f>
        <v/>
      </c>
      <c r="AF857" s="29" t="e">
        <f>VLOOKUP(Y857&amp;G857&amp;H857,※編集不可※選択項目!U:V,2,FALSE)</f>
        <v>#N/A</v>
      </c>
      <c r="AG857" s="28" t="str">
        <f t="shared" si="190"/>
        <v/>
      </c>
      <c r="AH857" s="29" t="str">
        <f t="shared" si="183"/>
        <v/>
      </c>
      <c r="AI857" s="197"/>
      <c r="AJ857" s="197"/>
      <c r="AK857" s="198"/>
      <c r="AL857" s="152">
        <f t="shared" si="191"/>
        <v>0</v>
      </c>
      <c r="AM857" s="152">
        <f t="shared" si="192"/>
        <v>0</v>
      </c>
      <c r="AN857" s="152">
        <f t="shared" si="185"/>
        <v>0</v>
      </c>
      <c r="AO857" s="152" t="str">
        <f t="shared" si="193"/>
        <v/>
      </c>
      <c r="AP857" s="209">
        <f t="shared" si="194"/>
        <v>0</v>
      </c>
      <c r="AQ857" s="209">
        <f t="shared" si="195"/>
        <v>0</v>
      </c>
    </row>
    <row r="858" spans="1:43" s="29" customFormat="1" ht="25" customHeight="1">
      <c r="A858" s="201">
        <f t="shared" si="186"/>
        <v>847</v>
      </c>
      <c r="B858" s="49" t="str">
        <f t="shared" si="184"/>
        <v/>
      </c>
      <c r="C858" s="201"/>
      <c r="D858" s="45" t="str">
        <f t="shared" si="187"/>
        <v/>
      </c>
      <c r="E858" s="45" t="str">
        <f t="shared" si="188"/>
        <v/>
      </c>
      <c r="F858" s="195"/>
      <c r="G858" s="202"/>
      <c r="H858" s="195"/>
      <c r="I858" s="45" t="str">
        <f>IF(OR(G858="",H858="",U858=""),"",IFERROR(VLOOKUP(G858&amp;H858&amp;U858,※編集不可※選択項目!$K$3:$P$51,5,FALSE),"該当なし"))</f>
        <v/>
      </c>
      <c r="J858" s="203"/>
      <c r="K858" s="195"/>
      <c r="L858" s="45" t="str">
        <f t="shared" si="196"/>
        <v/>
      </c>
      <c r="M858" s="195"/>
      <c r="N858" s="195"/>
      <c r="O858" s="45"/>
      <c r="P858" s="45"/>
      <c r="Q858" s="45"/>
      <c r="R858" s="45"/>
      <c r="S858" s="46" t="str">
        <f t="shared" si="189"/>
        <v/>
      </c>
      <c r="T858" s="204"/>
      <c r="U858" s="205"/>
      <c r="V858" s="206"/>
      <c r="W858" s="205"/>
      <c r="X858" s="206"/>
      <c r="Y858" s="195"/>
      <c r="Z858" s="207"/>
      <c r="AA858" s="203"/>
      <c r="AB858" s="208"/>
      <c r="AC858" s="70"/>
      <c r="AD858" s="28" t="e">
        <f>INDEX(※編集不可※選択項目!$P$3:$P$51,MATCH(入力例!G858&amp;入力例!H858&amp;入力例!I858,※編集不可※選択項目!$Q$3:$Q$51,0))</f>
        <v>#N/A</v>
      </c>
      <c r="AE858" s="28" t="str">
        <f>IF(I858&lt;&gt;"該当なし","",
IF(G858&amp;H858=※編集不可※選択項目!$J$3,VLOOKUP(入力例!U858,※編集不可※選択項目!$N$2:$P$13,3,TRUE),
IF(G858&amp;H858=※編集不可※選択項目!$J$15,VLOOKUP(入力例!U858,※編集不可※選択項目!$N$14:$P$25,3,TRUE),
IF(G858&amp;H858=※編集不可※選択項目!$J$27,VLOOKUP(入力例!U858,※編集不可※選択項目!$N$26:$P$41,3,TRUE),
IF(G858&amp;H858=※編集不可※選択項目!$J$43,VLOOKUP(入力例!U858,※編集不可※選択項目!$N$42:$P$46,3,TRUE),
IF(G858&amp;H858=※編集不可※選択項目!$J$48,VLOOKUP(入力例!U858,※編集不可※選択項目!$N$48:$P$51,3,TRUE),""))))))</f>
        <v/>
      </c>
      <c r="AF858" s="29" t="e">
        <f>VLOOKUP(Y858&amp;G858&amp;H858,※編集不可※選択項目!U:V,2,FALSE)</f>
        <v>#N/A</v>
      </c>
      <c r="AG858" s="28" t="str">
        <f t="shared" si="190"/>
        <v/>
      </c>
      <c r="AH858" s="29" t="str">
        <f t="shared" si="183"/>
        <v/>
      </c>
      <c r="AI858" s="197"/>
      <c r="AJ858" s="197"/>
      <c r="AK858" s="198"/>
      <c r="AL858" s="152">
        <f t="shared" si="191"/>
        <v>0</v>
      </c>
      <c r="AM858" s="152">
        <f t="shared" si="192"/>
        <v>0</v>
      </c>
      <c r="AN858" s="152">
        <f t="shared" si="185"/>
        <v>0</v>
      </c>
      <c r="AO858" s="152" t="str">
        <f t="shared" si="193"/>
        <v/>
      </c>
      <c r="AP858" s="209">
        <f t="shared" si="194"/>
        <v>0</v>
      </c>
      <c r="AQ858" s="209">
        <f t="shared" si="195"/>
        <v>0</v>
      </c>
    </row>
    <row r="859" spans="1:43" s="29" customFormat="1" ht="25" customHeight="1">
      <c r="A859" s="201">
        <f t="shared" si="186"/>
        <v>848</v>
      </c>
      <c r="B859" s="49" t="str">
        <f t="shared" si="184"/>
        <v/>
      </c>
      <c r="C859" s="201"/>
      <c r="D859" s="45" t="str">
        <f t="shared" si="187"/>
        <v/>
      </c>
      <c r="E859" s="45" t="str">
        <f t="shared" si="188"/>
        <v/>
      </c>
      <c r="F859" s="195"/>
      <c r="G859" s="202"/>
      <c r="H859" s="195"/>
      <c r="I859" s="45" t="str">
        <f>IF(OR(G859="",H859="",U859=""),"",IFERROR(VLOOKUP(G859&amp;H859&amp;U859,※編集不可※選択項目!$K$3:$P$51,5,FALSE),"該当なし"))</f>
        <v/>
      </c>
      <c r="J859" s="203"/>
      <c r="K859" s="195"/>
      <c r="L859" s="45" t="str">
        <f t="shared" si="196"/>
        <v/>
      </c>
      <c r="M859" s="195"/>
      <c r="N859" s="195"/>
      <c r="O859" s="45"/>
      <c r="P859" s="45"/>
      <c r="Q859" s="45"/>
      <c r="R859" s="45"/>
      <c r="S859" s="46" t="str">
        <f t="shared" si="189"/>
        <v/>
      </c>
      <c r="T859" s="204"/>
      <c r="U859" s="205"/>
      <c r="V859" s="206"/>
      <c r="W859" s="205"/>
      <c r="X859" s="206"/>
      <c r="Y859" s="195"/>
      <c r="Z859" s="207"/>
      <c r="AA859" s="203"/>
      <c r="AB859" s="208"/>
      <c r="AC859" s="70"/>
      <c r="AD859" s="28" t="e">
        <f>INDEX(※編集不可※選択項目!$P$3:$P$51,MATCH(入力例!G859&amp;入力例!H859&amp;入力例!I859,※編集不可※選択項目!$Q$3:$Q$51,0))</f>
        <v>#N/A</v>
      </c>
      <c r="AE859" s="28" t="str">
        <f>IF(I859&lt;&gt;"該当なし","",
IF(G859&amp;H859=※編集不可※選択項目!$J$3,VLOOKUP(入力例!U859,※編集不可※選択項目!$N$2:$P$13,3,TRUE),
IF(G859&amp;H859=※編集不可※選択項目!$J$15,VLOOKUP(入力例!U859,※編集不可※選択項目!$N$14:$P$25,3,TRUE),
IF(G859&amp;H859=※編集不可※選択項目!$J$27,VLOOKUP(入力例!U859,※編集不可※選択項目!$N$26:$P$41,3,TRUE),
IF(G859&amp;H859=※編集不可※選択項目!$J$43,VLOOKUP(入力例!U859,※編集不可※選択項目!$N$42:$P$46,3,TRUE),
IF(G859&amp;H859=※編集不可※選択項目!$J$48,VLOOKUP(入力例!U859,※編集不可※選択項目!$N$48:$P$51,3,TRUE),""))))))</f>
        <v/>
      </c>
      <c r="AF859" s="29" t="e">
        <f>VLOOKUP(Y859&amp;G859&amp;H859,※編集不可※選択項目!U:V,2,FALSE)</f>
        <v>#N/A</v>
      </c>
      <c r="AG859" s="28" t="str">
        <f t="shared" si="190"/>
        <v/>
      </c>
      <c r="AH859" s="29" t="str">
        <f t="shared" si="183"/>
        <v/>
      </c>
      <c r="AI859" s="197"/>
      <c r="AJ859" s="197"/>
      <c r="AK859" s="198"/>
      <c r="AL859" s="152">
        <f t="shared" si="191"/>
        <v>0</v>
      </c>
      <c r="AM859" s="152">
        <f t="shared" si="192"/>
        <v>0</v>
      </c>
      <c r="AN859" s="152">
        <f t="shared" si="185"/>
        <v>0</v>
      </c>
      <c r="AO859" s="152" t="str">
        <f t="shared" si="193"/>
        <v/>
      </c>
      <c r="AP859" s="209">
        <f t="shared" si="194"/>
        <v>0</v>
      </c>
      <c r="AQ859" s="209">
        <f t="shared" si="195"/>
        <v>0</v>
      </c>
    </row>
    <row r="860" spans="1:43" s="29" customFormat="1" ht="25" customHeight="1">
      <c r="A860" s="201">
        <f t="shared" si="186"/>
        <v>849</v>
      </c>
      <c r="B860" s="49" t="str">
        <f t="shared" si="184"/>
        <v/>
      </c>
      <c r="C860" s="201"/>
      <c r="D860" s="45" t="str">
        <f t="shared" si="187"/>
        <v/>
      </c>
      <c r="E860" s="45" t="str">
        <f t="shared" si="188"/>
        <v/>
      </c>
      <c r="F860" s="195"/>
      <c r="G860" s="202"/>
      <c r="H860" s="195"/>
      <c r="I860" s="45" t="str">
        <f>IF(OR(G860="",H860="",U860=""),"",IFERROR(VLOOKUP(G860&amp;H860&amp;U860,※編集不可※選択項目!$K$3:$P$51,5,FALSE),"該当なし"))</f>
        <v/>
      </c>
      <c r="J860" s="203"/>
      <c r="K860" s="195"/>
      <c r="L860" s="45" t="str">
        <f t="shared" si="196"/>
        <v/>
      </c>
      <c r="M860" s="195"/>
      <c r="N860" s="195"/>
      <c r="O860" s="45"/>
      <c r="P860" s="45"/>
      <c r="Q860" s="45"/>
      <c r="R860" s="45"/>
      <c r="S860" s="46" t="str">
        <f t="shared" si="189"/>
        <v/>
      </c>
      <c r="T860" s="204"/>
      <c r="U860" s="205"/>
      <c r="V860" s="206"/>
      <c r="W860" s="205"/>
      <c r="X860" s="206"/>
      <c r="Y860" s="195"/>
      <c r="Z860" s="207"/>
      <c r="AA860" s="203"/>
      <c r="AB860" s="208"/>
      <c r="AC860" s="70"/>
      <c r="AD860" s="28" t="e">
        <f>INDEX(※編集不可※選択項目!$P$3:$P$51,MATCH(入力例!G860&amp;入力例!H860&amp;入力例!I860,※編集不可※選択項目!$Q$3:$Q$51,0))</f>
        <v>#N/A</v>
      </c>
      <c r="AE860" s="28" t="str">
        <f>IF(I860&lt;&gt;"該当なし","",
IF(G860&amp;H860=※編集不可※選択項目!$J$3,VLOOKUP(入力例!U860,※編集不可※選択項目!$N$2:$P$13,3,TRUE),
IF(G860&amp;H860=※編集不可※選択項目!$J$15,VLOOKUP(入力例!U860,※編集不可※選択項目!$N$14:$P$25,3,TRUE),
IF(G860&amp;H860=※編集不可※選択項目!$J$27,VLOOKUP(入力例!U860,※編集不可※選択項目!$N$26:$P$41,3,TRUE),
IF(G860&amp;H860=※編集不可※選択項目!$J$43,VLOOKUP(入力例!U860,※編集不可※選択項目!$N$42:$P$46,3,TRUE),
IF(G860&amp;H860=※編集不可※選択項目!$J$48,VLOOKUP(入力例!U860,※編集不可※選択項目!$N$48:$P$51,3,TRUE),""))))))</f>
        <v/>
      </c>
      <c r="AF860" s="29" t="e">
        <f>VLOOKUP(Y860&amp;G860&amp;H860,※編集不可※選択項目!U:V,2,FALSE)</f>
        <v>#N/A</v>
      </c>
      <c r="AG860" s="28" t="str">
        <f t="shared" si="190"/>
        <v/>
      </c>
      <c r="AH860" s="29" t="str">
        <f t="shared" si="183"/>
        <v/>
      </c>
      <c r="AI860" s="197"/>
      <c r="AJ860" s="197"/>
      <c r="AK860" s="198"/>
      <c r="AL860" s="152">
        <f t="shared" si="191"/>
        <v>0</v>
      </c>
      <c r="AM860" s="152">
        <f t="shared" si="192"/>
        <v>0</v>
      </c>
      <c r="AN860" s="152">
        <f t="shared" si="185"/>
        <v>0</v>
      </c>
      <c r="AO860" s="152" t="str">
        <f t="shared" si="193"/>
        <v/>
      </c>
      <c r="AP860" s="209">
        <f t="shared" si="194"/>
        <v>0</v>
      </c>
      <c r="AQ860" s="209">
        <f t="shared" si="195"/>
        <v>0</v>
      </c>
    </row>
    <row r="861" spans="1:43" s="29" customFormat="1" ht="25" customHeight="1">
      <c r="A861" s="201">
        <f t="shared" si="186"/>
        <v>850</v>
      </c>
      <c r="B861" s="49" t="str">
        <f t="shared" si="184"/>
        <v/>
      </c>
      <c r="C861" s="201"/>
      <c r="D861" s="45" t="str">
        <f t="shared" si="187"/>
        <v/>
      </c>
      <c r="E861" s="45" t="str">
        <f t="shared" si="188"/>
        <v/>
      </c>
      <c r="F861" s="195"/>
      <c r="G861" s="202"/>
      <c r="H861" s="195"/>
      <c r="I861" s="45" t="str">
        <f>IF(OR(G861="",H861="",U861=""),"",IFERROR(VLOOKUP(G861&amp;H861&amp;U861,※編集不可※選択項目!$K$3:$P$51,5,FALSE),"該当なし"))</f>
        <v/>
      </c>
      <c r="J861" s="203"/>
      <c r="K861" s="195"/>
      <c r="L861" s="45" t="str">
        <f t="shared" si="196"/>
        <v/>
      </c>
      <c r="M861" s="195"/>
      <c r="N861" s="195"/>
      <c r="O861" s="45"/>
      <c r="P861" s="45"/>
      <c r="Q861" s="45"/>
      <c r="R861" s="45"/>
      <c r="S861" s="46" t="str">
        <f t="shared" si="189"/>
        <v/>
      </c>
      <c r="T861" s="204"/>
      <c r="U861" s="205"/>
      <c r="V861" s="206"/>
      <c r="W861" s="205"/>
      <c r="X861" s="206"/>
      <c r="Y861" s="195"/>
      <c r="Z861" s="207"/>
      <c r="AA861" s="203"/>
      <c r="AB861" s="208"/>
      <c r="AC861" s="70"/>
      <c r="AD861" s="28" t="e">
        <f>INDEX(※編集不可※選択項目!$P$3:$P$51,MATCH(入力例!G861&amp;入力例!H861&amp;入力例!I861,※編集不可※選択項目!$Q$3:$Q$51,0))</f>
        <v>#N/A</v>
      </c>
      <c r="AE861" s="28" t="str">
        <f>IF(I861&lt;&gt;"該当なし","",
IF(G861&amp;H861=※編集不可※選択項目!$J$3,VLOOKUP(入力例!U861,※編集不可※選択項目!$N$2:$P$13,3,TRUE),
IF(G861&amp;H861=※編集不可※選択項目!$J$15,VLOOKUP(入力例!U861,※編集不可※選択項目!$N$14:$P$25,3,TRUE),
IF(G861&amp;H861=※編集不可※選択項目!$J$27,VLOOKUP(入力例!U861,※編集不可※選択項目!$N$26:$P$41,3,TRUE),
IF(G861&amp;H861=※編集不可※選択項目!$J$43,VLOOKUP(入力例!U861,※編集不可※選択項目!$N$42:$P$46,3,TRUE),
IF(G861&amp;H861=※編集不可※選択項目!$J$48,VLOOKUP(入力例!U861,※編集不可※選択項目!$N$48:$P$51,3,TRUE),""))))))</f>
        <v/>
      </c>
      <c r="AF861" s="29" t="e">
        <f>VLOOKUP(Y861&amp;G861&amp;H861,※編集不可※選択項目!U:V,2,FALSE)</f>
        <v>#N/A</v>
      </c>
      <c r="AG861" s="28" t="str">
        <f t="shared" si="190"/>
        <v/>
      </c>
      <c r="AH861" s="29" t="str">
        <f t="shared" si="183"/>
        <v/>
      </c>
      <c r="AI861" s="197"/>
      <c r="AJ861" s="197"/>
      <c r="AK861" s="198"/>
      <c r="AL861" s="152">
        <f t="shared" si="191"/>
        <v>0</v>
      </c>
      <c r="AM861" s="152">
        <f t="shared" si="192"/>
        <v>0</v>
      </c>
      <c r="AN861" s="152">
        <f t="shared" si="185"/>
        <v>0</v>
      </c>
      <c r="AO861" s="152" t="str">
        <f t="shared" si="193"/>
        <v/>
      </c>
      <c r="AP861" s="209">
        <f t="shared" si="194"/>
        <v>0</v>
      </c>
      <c r="AQ861" s="209">
        <f t="shared" si="195"/>
        <v>0</v>
      </c>
    </row>
    <row r="862" spans="1:43" s="29" customFormat="1" ht="25" customHeight="1">
      <c r="A862" s="201">
        <f t="shared" si="186"/>
        <v>851</v>
      </c>
      <c r="B862" s="49" t="str">
        <f t="shared" si="184"/>
        <v/>
      </c>
      <c r="C862" s="201"/>
      <c r="D862" s="45" t="str">
        <f t="shared" si="187"/>
        <v/>
      </c>
      <c r="E862" s="45" t="str">
        <f t="shared" si="188"/>
        <v/>
      </c>
      <c r="F862" s="195"/>
      <c r="G862" s="202"/>
      <c r="H862" s="195"/>
      <c r="I862" s="45" t="str">
        <f>IF(OR(G862="",H862="",U862=""),"",IFERROR(VLOOKUP(G862&amp;H862&amp;U862,※編集不可※選択項目!$K$3:$P$51,5,FALSE),"該当なし"))</f>
        <v/>
      </c>
      <c r="J862" s="203"/>
      <c r="K862" s="195"/>
      <c r="L862" s="45" t="str">
        <f t="shared" si="196"/>
        <v/>
      </c>
      <c r="M862" s="195"/>
      <c r="N862" s="195"/>
      <c r="O862" s="45"/>
      <c r="P862" s="45"/>
      <c r="Q862" s="45"/>
      <c r="R862" s="45"/>
      <c r="S862" s="46" t="str">
        <f t="shared" si="189"/>
        <v/>
      </c>
      <c r="T862" s="204"/>
      <c r="U862" s="205"/>
      <c r="V862" s="206"/>
      <c r="W862" s="205"/>
      <c r="X862" s="206"/>
      <c r="Y862" s="195"/>
      <c r="Z862" s="207"/>
      <c r="AA862" s="203"/>
      <c r="AB862" s="208"/>
      <c r="AC862" s="70"/>
      <c r="AD862" s="28" t="e">
        <f>INDEX(※編集不可※選択項目!$P$3:$P$51,MATCH(入力例!G862&amp;入力例!H862&amp;入力例!I862,※編集不可※選択項目!$Q$3:$Q$51,0))</f>
        <v>#N/A</v>
      </c>
      <c r="AE862" s="28" t="str">
        <f>IF(I862&lt;&gt;"該当なし","",
IF(G862&amp;H862=※編集不可※選択項目!$J$3,VLOOKUP(入力例!U862,※編集不可※選択項目!$N$2:$P$13,3,TRUE),
IF(G862&amp;H862=※編集不可※選択項目!$J$15,VLOOKUP(入力例!U862,※編集不可※選択項目!$N$14:$P$25,3,TRUE),
IF(G862&amp;H862=※編集不可※選択項目!$J$27,VLOOKUP(入力例!U862,※編集不可※選択項目!$N$26:$P$41,3,TRUE),
IF(G862&amp;H862=※編集不可※選択項目!$J$43,VLOOKUP(入力例!U862,※編集不可※選択項目!$N$42:$P$46,3,TRUE),
IF(G862&amp;H862=※編集不可※選択項目!$J$48,VLOOKUP(入力例!U862,※編集不可※選択項目!$N$48:$P$51,3,TRUE),""))))))</f>
        <v/>
      </c>
      <c r="AF862" s="29" t="e">
        <f>VLOOKUP(Y862&amp;G862&amp;H862,※編集不可※選択項目!U:V,2,FALSE)</f>
        <v>#N/A</v>
      </c>
      <c r="AG862" s="28" t="str">
        <f t="shared" si="190"/>
        <v/>
      </c>
      <c r="AH862" s="29" t="str">
        <f t="shared" si="183"/>
        <v/>
      </c>
      <c r="AI862" s="197"/>
      <c r="AJ862" s="197"/>
      <c r="AK862" s="198"/>
      <c r="AL862" s="152">
        <f t="shared" si="191"/>
        <v>0</v>
      </c>
      <c r="AM862" s="152">
        <f t="shared" si="192"/>
        <v>0</v>
      </c>
      <c r="AN862" s="152">
        <f t="shared" si="185"/>
        <v>0</v>
      </c>
      <c r="AO862" s="152" t="str">
        <f t="shared" si="193"/>
        <v/>
      </c>
      <c r="AP862" s="209">
        <f t="shared" si="194"/>
        <v>0</v>
      </c>
      <c r="AQ862" s="209">
        <f t="shared" si="195"/>
        <v>0</v>
      </c>
    </row>
    <row r="863" spans="1:43" s="29" customFormat="1" ht="25" customHeight="1">
      <c r="A863" s="201">
        <f t="shared" si="186"/>
        <v>852</v>
      </c>
      <c r="B863" s="49" t="str">
        <f t="shared" si="184"/>
        <v/>
      </c>
      <c r="C863" s="201"/>
      <c r="D863" s="45" t="str">
        <f t="shared" si="187"/>
        <v/>
      </c>
      <c r="E863" s="45" t="str">
        <f t="shared" si="188"/>
        <v/>
      </c>
      <c r="F863" s="195"/>
      <c r="G863" s="202"/>
      <c r="H863" s="195"/>
      <c r="I863" s="45" t="str">
        <f>IF(OR(G863="",H863="",U863=""),"",IFERROR(VLOOKUP(G863&amp;H863&amp;U863,※編集不可※選択項目!$K$3:$P$51,5,FALSE),"該当なし"))</f>
        <v/>
      </c>
      <c r="J863" s="203"/>
      <c r="K863" s="195"/>
      <c r="L863" s="45" t="str">
        <f t="shared" si="196"/>
        <v/>
      </c>
      <c r="M863" s="195"/>
      <c r="N863" s="195"/>
      <c r="O863" s="45"/>
      <c r="P863" s="45"/>
      <c r="Q863" s="45"/>
      <c r="R863" s="45"/>
      <c r="S863" s="46" t="str">
        <f t="shared" si="189"/>
        <v/>
      </c>
      <c r="T863" s="204"/>
      <c r="U863" s="205"/>
      <c r="V863" s="206"/>
      <c r="W863" s="205"/>
      <c r="X863" s="206"/>
      <c r="Y863" s="195"/>
      <c r="Z863" s="207"/>
      <c r="AA863" s="203"/>
      <c r="AB863" s="208"/>
      <c r="AC863" s="70"/>
      <c r="AD863" s="28" t="e">
        <f>INDEX(※編集不可※選択項目!$P$3:$P$51,MATCH(入力例!G863&amp;入力例!H863&amp;入力例!I863,※編集不可※選択項目!$Q$3:$Q$51,0))</f>
        <v>#N/A</v>
      </c>
      <c r="AE863" s="28" t="str">
        <f>IF(I863&lt;&gt;"該当なし","",
IF(G863&amp;H863=※編集不可※選択項目!$J$3,VLOOKUP(入力例!U863,※編集不可※選択項目!$N$2:$P$13,3,TRUE),
IF(G863&amp;H863=※編集不可※選択項目!$J$15,VLOOKUP(入力例!U863,※編集不可※選択項目!$N$14:$P$25,3,TRUE),
IF(G863&amp;H863=※編集不可※選択項目!$J$27,VLOOKUP(入力例!U863,※編集不可※選択項目!$N$26:$P$41,3,TRUE),
IF(G863&amp;H863=※編集不可※選択項目!$J$43,VLOOKUP(入力例!U863,※編集不可※選択項目!$N$42:$P$46,3,TRUE),
IF(G863&amp;H863=※編集不可※選択項目!$J$48,VLOOKUP(入力例!U863,※編集不可※選択項目!$N$48:$P$51,3,TRUE),""))))))</f>
        <v/>
      </c>
      <c r="AF863" s="29" t="e">
        <f>VLOOKUP(Y863&amp;G863&amp;H863,※編集不可※選択項目!U:V,2,FALSE)</f>
        <v>#N/A</v>
      </c>
      <c r="AG863" s="28" t="str">
        <f t="shared" si="190"/>
        <v/>
      </c>
      <c r="AH863" s="29" t="str">
        <f t="shared" si="183"/>
        <v/>
      </c>
      <c r="AI863" s="197"/>
      <c r="AJ863" s="197"/>
      <c r="AK863" s="198"/>
      <c r="AL863" s="152">
        <f t="shared" si="191"/>
        <v>0</v>
      </c>
      <c r="AM863" s="152">
        <f t="shared" si="192"/>
        <v>0</v>
      </c>
      <c r="AN863" s="152">
        <f t="shared" si="185"/>
        <v>0</v>
      </c>
      <c r="AO863" s="152" t="str">
        <f t="shared" si="193"/>
        <v/>
      </c>
      <c r="AP863" s="209">
        <f t="shared" si="194"/>
        <v>0</v>
      </c>
      <c r="AQ863" s="209">
        <f t="shared" si="195"/>
        <v>0</v>
      </c>
    </row>
    <row r="864" spans="1:43" s="29" customFormat="1" ht="25" customHeight="1">
      <c r="A864" s="201">
        <f t="shared" si="186"/>
        <v>853</v>
      </c>
      <c r="B864" s="49" t="str">
        <f t="shared" si="184"/>
        <v/>
      </c>
      <c r="C864" s="201"/>
      <c r="D864" s="45" t="str">
        <f t="shared" si="187"/>
        <v/>
      </c>
      <c r="E864" s="45" t="str">
        <f t="shared" si="188"/>
        <v/>
      </c>
      <c r="F864" s="195"/>
      <c r="G864" s="202"/>
      <c r="H864" s="195"/>
      <c r="I864" s="45" t="str">
        <f>IF(OR(G864="",H864="",U864=""),"",IFERROR(VLOOKUP(G864&amp;H864&amp;U864,※編集不可※選択項目!$K$3:$P$51,5,FALSE),"該当なし"))</f>
        <v/>
      </c>
      <c r="J864" s="203"/>
      <c r="K864" s="195"/>
      <c r="L864" s="45" t="str">
        <f t="shared" si="196"/>
        <v/>
      </c>
      <c r="M864" s="195"/>
      <c r="N864" s="195"/>
      <c r="O864" s="45"/>
      <c r="P864" s="45"/>
      <c r="Q864" s="45"/>
      <c r="R864" s="45"/>
      <c r="S864" s="46" t="str">
        <f t="shared" si="189"/>
        <v/>
      </c>
      <c r="T864" s="204"/>
      <c r="U864" s="205"/>
      <c r="V864" s="206"/>
      <c r="W864" s="205"/>
      <c r="X864" s="206"/>
      <c r="Y864" s="195"/>
      <c r="Z864" s="207"/>
      <c r="AA864" s="203"/>
      <c r="AB864" s="208"/>
      <c r="AC864" s="70"/>
      <c r="AD864" s="28" t="e">
        <f>INDEX(※編集不可※選択項目!$P$3:$P$51,MATCH(入力例!G864&amp;入力例!H864&amp;入力例!I864,※編集不可※選択項目!$Q$3:$Q$51,0))</f>
        <v>#N/A</v>
      </c>
      <c r="AE864" s="28" t="str">
        <f>IF(I864&lt;&gt;"該当なし","",
IF(G864&amp;H864=※編集不可※選択項目!$J$3,VLOOKUP(入力例!U864,※編集不可※選択項目!$N$2:$P$13,3,TRUE),
IF(G864&amp;H864=※編集不可※選択項目!$J$15,VLOOKUP(入力例!U864,※編集不可※選択項目!$N$14:$P$25,3,TRUE),
IF(G864&amp;H864=※編集不可※選択項目!$J$27,VLOOKUP(入力例!U864,※編集不可※選択項目!$N$26:$P$41,3,TRUE),
IF(G864&amp;H864=※編集不可※選択項目!$J$43,VLOOKUP(入力例!U864,※編集不可※選択項目!$N$42:$P$46,3,TRUE),
IF(G864&amp;H864=※編集不可※選択項目!$J$48,VLOOKUP(入力例!U864,※編集不可※選択項目!$N$48:$P$51,3,TRUE),""))))))</f>
        <v/>
      </c>
      <c r="AF864" s="29" t="e">
        <f>VLOOKUP(Y864&amp;G864&amp;H864,※編集不可※選択項目!U:V,2,FALSE)</f>
        <v>#N/A</v>
      </c>
      <c r="AG864" s="28" t="str">
        <f t="shared" si="190"/>
        <v/>
      </c>
      <c r="AH864" s="29" t="str">
        <f t="shared" si="183"/>
        <v/>
      </c>
      <c r="AI864" s="197"/>
      <c r="AJ864" s="197"/>
      <c r="AK864" s="198"/>
      <c r="AL864" s="152">
        <f t="shared" si="191"/>
        <v>0</v>
      </c>
      <c r="AM864" s="152">
        <f t="shared" si="192"/>
        <v>0</v>
      </c>
      <c r="AN864" s="152">
        <f t="shared" si="185"/>
        <v>0</v>
      </c>
      <c r="AO864" s="152" t="str">
        <f t="shared" si="193"/>
        <v/>
      </c>
      <c r="AP864" s="209">
        <f t="shared" si="194"/>
        <v>0</v>
      </c>
      <c r="AQ864" s="209">
        <f t="shared" si="195"/>
        <v>0</v>
      </c>
    </row>
    <row r="865" spans="1:43" s="29" customFormat="1" ht="25" customHeight="1">
      <c r="A865" s="201">
        <f t="shared" si="186"/>
        <v>854</v>
      </c>
      <c r="B865" s="49" t="str">
        <f t="shared" si="184"/>
        <v/>
      </c>
      <c r="C865" s="201"/>
      <c r="D865" s="45" t="str">
        <f t="shared" si="187"/>
        <v/>
      </c>
      <c r="E865" s="45" t="str">
        <f t="shared" si="188"/>
        <v/>
      </c>
      <c r="F865" s="195"/>
      <c r="G865" s="202"/>
      <c r="H865" s="195"/>
      <c r="I865" s="45" t="str">
        <f>IF(OR(G865="",H865="",U865=""),"",IFERROR(VLOOKUP(G865&amp;H865&amp;U865,※編集不可※選択項目!$K$3:$P$51,5,FALSE),"該当なし"))</f>
        <v/>
      </c>
      <c r="J865" s="203"/>
      <c r="K865" s="195"/>
      <c r="L865" s="45" t="str">
        <f t="shared" si="196"/>
        <v/>
      </c>
      <c r="M865" s="195"/>
      <c r="N865" s="195"/>
      <c r="O865" s="45"/>
      <c r="P865" s="45"/>
      <c r="Q865" s="45"/>
      <c r="R865" s="45"/>
      <c r="S865" s="46" t="str">
        <f t="shared" si="189"/>
        <v/>
      </c>
      <c r="T865" s="204"/>
      <c r="U865" s="205"/>
      <c r="V865" s="206"/>
      <c r="W865" s="205"/>
      <c r="X865" s="206"/>
      <c r="Y865" s="195"/>
      <c r="Z865" s="207"/>
      <c r="AA865" s="203"/>
      <c r="AB865" s="208"/>
      <c r="AC865" s="70"/>
      <c r="AD865" s="28" t="e">
        <f>INDEX(※編集不可※選択項目!$P$3:$P$51,MATCH(入力例!G865&amp;入力例!H865&amp;入力例!I865,※編集不可※選択項目!$Q$3:$Q$51,0))</f>
        <v>#N/A</v>
      </c>
      <c r="AE865" s="28" t="str">
        <f>IF(I865&lt;&gt;"該当なし","",
IF(G865&amp;H865=※編集不可※選択項目!$J$3,VLOOKUP(入力例!U865,※編集不可※選択項目!$N$2:$P$13,3,TRUE),
IF(G865&amp;H865=※編集不可※選択項目!$J$15,VLOOKUP(入力例!U865,※編集不可※選択項目!$N$14:$P$25,3,TRUE),
IF(G865&amp;H865=※編集不可※選択項目!$J$27,VLOOKUP(入力例!U865,※編集不可※選択項目!$N$26:$P$41,3,TRUE),
IF(G865&amp;H865=※編集不可※選択項目!$J$43,VLOOKUP(入力例!U865,※編集不可※選択項目!$N$42:$P$46,3,TRUE),
IF(G865&amp;H865=※編集不可※選択項目!$J$48,VLOOKUP(入力例!U865,※編集不可※選択項目!$N$48:$P$51,3,TRUE),""))))))</f>
        <v/>
      </c>
      <c r="AF865" s="29" t="e">
        <f>VLOOKUP(Y865&amp;G865&amp;H865,※編集不可※選択項目!U:V,2,FALSE)</f>
        <v>#N/A</v>
      </c>
      <c r="AG865" s="28" t="str">
        <f t="shared" si="190"/>
        <v/>
      </c>
      <c r="AH865" s="29" t="str">
        <f t="shared" si="183"/>
        <v/>
      </c>
      <c r="AI865" s="197"/>
      <c r="AJ865" s="197"/>
      <c r="AK865" s="198"/>
      <c r="AL865" s="152">
        <f t="shared" si="191"/>
        <v>0</v>
      </c>
      <c r="AM865" s="152">
        <f t="shared" si="192"/>
        <v>0</v>
      </c>
      <c r="AN865" s="152">
        <f t="shared" si="185"/>
        <v>0</v>
      </c>
      <c r="AO865" s="152" t="str">
        <f t="shared" si="193"/>
        <v/>
      </c>
      <c r="AP865" s="209">
        <f t="shared" si="194"/>
        <v>0</v>
      </c>
      <c r="AQ865" s="209">
        <f t="shared" si="195"/>
        <v>0</v>
      </c>
    </row>
    <row r="866" spans="1:43" s="29" customFormat="1" ht="25" customHeight="1">
      <c r="A866" s="201">
        <f t="shared" si="186"/>
        <v>855</v>
      </c>
      <c r="B866" s="49" t="str">
        <f t="shared" si="184"/>
        <v/>
      </c>
      <c r="C866" s="201"/>
      <c r="D866" s="45" t="str">
        <f t="shared" si="187"/>
        <v/>
      </c>
      <c r="E866" s="45" t="str">
        <f t="shared" si="188"/>
        <v/>
      </c>
      <c r="F866" s="195"/>
      <c r="G866" s="202"/>
      <c r="H866" s="195"/>
      <c r="I866" s="45" t="str">
        <f>IF(OR(G866="",H866="",U866=""),"",IFERROR(VLOOKUP(G866&amp;H866&amp;U866,※編集不可※選択項目!$K$3:$P$51,5,FALSE),"該当なし"))</f>
        <v/>
      </c>
      <c r="J866" s="203"/>
      <c r="K866" s="195"/>
      <c r="L866" s="45" t="str">
        <f t="shared" si="196"/>
        <v/>
      </c>
      <c r="M866" s="195"/>
      <c r="N866" s="195"/>
      <c r="O866" s="45"/>
      <c r="P866" s="45"/>
      <c r="Q866" s="45"/>
      <c r="R866" s="45"/>
      <c r="S866" s="46" t="str">
        <f t="shared" si="189"/>
        <v/>
      </c>
      <c r="T866" s="204"/>
      <c r="U866" s="205"/>
      <c r="V866" s="206"/>
      <c r="W866" s="205"/>
      <c r="X866" s="206"/>
      <c r="Y866" s="195"/>
      <c r="Z866" s="207"/>
      <c r="AA866" s="203"/>
      <c r="AB866" s="208"/>
      <c r="AC866" s="70"/>
      <c r="AD866" s="28" t="e">
        <f>INDEX(※編集不可※選択項目!$P$3:$P$51,MATCH(入力例!G866&amp;入力例!H866&amp;入力例!I866,※編集不可※選択項目!$Q$3:$Q$51,0))</f>
        <v>#N/A</v>
      </c>
      <c r="AE866" s="28" t="str">
        <f>IF(I866&lt;&gt;"該当なし","",
IF(G866&amp;H866=※編集不可※選択項目!$J$3,VLOOKUP(入力例!U866,※編集不可※選択項目!$N$2:$P$13,3,TRUE),
IF(G866&amp;H866=※編集不可※選択項目!$J$15,VLOOKUP(入力例!U866,※編集不可※選択項目!$N$14:$P$25,3,TRUE),
IF(G866&amp;H866=※編集不可※選択項目!$J$27,VLOOKUP(入力例!U866,※編集不可※選択項目!$N$26:$P$41,3,TRUE),
IF(G866&amp;H866=※編集不可※選択項目!$J$43,VLOOKUP(入力例!U866,※編集不可※選択項目!$N$42:$P$46,3,TRUE),
IF(G866&amp;H866=※編集不可※選択項目!$J$48,VLOOKUP(入力例!U866,※編集不可※選択項目!$N$48:$P$51,3,TRUE),""))))))</f>
        <v/>
      </c>
      <c r="AF866" s="29" t="e">
        <f>VLOOKUP(Y866&amp;G866&amp;H866,※編集不可※選択項目!U:V,2,FALSE)</f>
        <v>#N/A</v>
      </c>
      <c r="AG866" s="28" t="str">
        <f t="shared" si="190"/>
        <v/>
      </c>
      <c r="AH866" s="29" t="str">
        <f t="shared" si="183"/>
        <v/>
      </c>
      <c r="AI866" s="197"/>
      <c r="AJ866" s="197"/>
      <c r="AK866" s="198"/>
      <c r="AL866" s="152">
        <f t="shared" si="191"/>
        <v>0</v>
      </c>
      <c r="AM866" s="152">
        <f t="shared" si="192"/>
        <v>0</v>
      </c>
      <c r="AN866" s="152">
        <f t="shared" si="185"/>
        <v>0</v>
      </c>
      <c r="AO866" s="152" t="str">
        <f t="shared" si="193"/>
        <v/>
      </c>
      <c r="AP866" s="209">
        <f t="shared" si="194"/>
        <v>0</v>
      </c>
      <c r="AQ866" s="209">
        <f t="shared" si="195"/>
        <v>0</v>
      </c>
    </row>
    <row r="867" spans="1:43" s="29" customFormat="1" ht="25" customHeight="1">
      <c r="A867" s="201">
        <f t="shared" si="186"/>
        <v>856</v>
      </c>
      <c r="B867" s="49" t="str">
        <f t="shared" si="184"/>
        <v/>
      </c>
      <c r="C867" s="201"/>
      <c r="D867" s="45" t="str">
        <f t="shared" si="187"/>
        <v/>
      </c>
      <c r="E867" s="45" t="str">
        <f t="shared" si="188"/>
        <v/>
      </c>
      <c r="F867" s="195"/>
      <c r="G867" s="202"/>
      <c r="H867" s="195"/>
      <c r="I867" s="45" t="str">
        <f>IF(OR(G867="",H867="",U867=""),"",IFERROR(VLOOKUP(G867&amp;H867&amp;U867,※編集不可※選択項目!$K$3:$P$51,5,FALSE),"該当なし"))</f>
        <v/>
      </c>
      <c r="J867" s="203"/>
      <c r="K867" s="195"/>
      <c r="L867" s="45" t="str">
        <f t="shared" si="196"/>
        <v/>
      </c>
      <c r="M867" s="195"/>
      <c r="N867" s="195"/>
      <c r="O867" s="45"/>
      <c r="P867" s="45"/>
      <c r="Q867" s="45"/>
      <c r="R867" s="45"/>
      <c r="S867" s="46" t="str">
        <f t="shared" si="189"/>
        <v/>
      </c>
      <c r="T867" s="204"/>
      <c r="U867" s="205"/>
      <c r="V867" s="206"/>
      <c r="W867" s="205"/>
      <c r="X867" s="206"/>
      <c r="Y867" s="195"/>
      <c r="Z867" s="207"/>
      <c r="AA867" s="203"/>
      <c r="AB867" s="208"/>
      <c r="AC867" s="70"/>
      <c r="AD867" s="28" t="e">
        <f>INDEX(※編集不可※選択項目!$P$3:$P$51,MATCH(入力例!G867&amp;入力例!H867&amp;入力例!I867,※編集不可※選択項目!$Q$3:$Q$51,0))</f>
        <v>#N/A</v>
      </c>
      <c r="AE867" s="28" t="str">
        <f>IF(I867&lt;&gt;"該当なし","",
IF(G867&amp;H867=※編集不可※選択項目!$J$3,VLOOKUP(入力例!U867,※編集不可※選択項目!$N$2:$P$13,3,TRUE),
IF(G867&amp;H867=※編集不可※選択項目!$J$15,VLOOKUP(入力例!U867,※編集不可※選択項目!$N$14:$P$25,3,TRUE),
IF(G867&amp;H867=※編集不可※選択項目!$J$27,VLOOKUP(入力例!U867,※編集不可※選択項目!$N$26:$P$41,3,TRUE),
IF(G867&amp;H867=※編集不可※選択項目!$J$43,VLOOKUP(入力例!U867,※編集不可※選択項目!$N$42:$P$46,3,TRUE),
IF(G867&amp;H867=※編集不可※選択項目!$J$48,VLOOKUP(入力例!U867,※編集不可※選択項目!$N$48:$P$51,3,TRUE),""))))))</f>
        <v/>
      </c>
      <c r="AF867" s="29" t="e">
        <f>VLOOKUP(Y867&amp;G867&amp;H867,※編集不可※選択項目!U:V,2,FALSE)</f>
        <v>#N/A</v>
      </c>
      <c r="AG867" s="28" t="str">
        <f t="shared" si="190"/>
        <v/>
      </c>
      <c r="AH867" s="29" t="str">
        <f t="shared" si="183"/>
        <v/>
      </c>
      <c r="AI867" s="197"/>
      <c r="AJ867" s="197"/>
      <c r="AK867" s="198"/>
      <c r="AL867" s="152">
        <f t="shared" si="191"/>
        <v>0</v>
      </c>
      <c r="AM867" s="152">
        <f t="shared" si="192"/>
        <v>0</v>
      </c>
      <c r="AN867" s="152">
        <f t="shared" si="185"/>
        <v>0</v>
      </c>
      <c r="AO867" s="152" t="str">
        <f t="shared" si="193"/>
        <v/>
      </c>
      <c r="AP867" s="209">
        <f t="shared" si="194"/>
        <v>0</v>
      </c>
      <c r="AQ867" s="209">
        <f t="shared" si="195"/>
        <v>0</v>
      </c>
    </row>
    <row r="868" spans="1:43" s="29" customFormat="1" ht="25" customHeight="1">
      <c r="A868" s="201">
        <f t="shared" si="186"/>
        <v>857</v>
      </c>
      <c r="B868" s="49" t="str">
        <f t="shared" si="184"/>
        <v/>
      </c>
      <c r="C868" s="201"/>
      <c r="D868" s="45" t="str">
        <f t="shared" si="187"/>
        <v/>
      </c>
      <c r="E868" s="45" t="str">
        <f t="shared" si="188"/>
        <v/>
      </c>
      <c r="F868" s="195"/>
      <c r="G868" s="202"/>
      <c r="H868" s="195"/>
      <c r="I868" s="45" t="str">
        <f>IF(OR(G868="",H868="",U868=""),"",IFERROR(VLOOKUP(G868&amp;H868&amp;U868,※編集不可※選択項目!$K$3:$P$51,5,FALSE),"該当なし"))</f>
        <v/>
      </c>
      <c r="J868" s="203"/>
      <c r="K868" s="195"/>
      <c r="L868" s="45" t="str">
        <f t="shared" si="196"/>
        <v/>
      </c>
      <c r="M868" s="195"/>
      <c r="N868" s="195"/>
      <c r="O868" s="45"/>
      <c r="P868" s="45"/>
      <c r="Q868" s="45"/>
      <c r="R868" s="45"/>
      <c r="S868" s="46" t="str">
        <f t="shared" si="189"/>
        <v/>
      </c>
      <c r="T868" s="204"/>
      <c r="U868" s="205"/>
      <c r="V868" s="206"/>
      <c r="W868" s="205"/>
      <c r="X868" s="206"/>
      <c r="Y868" s="195"/>
      <c r="Z868" s="207"/>
      <c r="AA868" s="203"/>
      <c r="AB868" s="208"/>
      <c r="AC868" s="70"/>
      <c r="AD868" s="28" t="e">
        <f>INDEX(※編集不可※選択項目!$P$3:$P$51,MATCH(入力例!G868&amp;入力例!H868&amp;入力例!I868,※編集不可※選択項目!$Q$3:$Q$51,0))</f>
        <v>#N/A</v>
      </c>
      <c r="AE868" s="28" t="str">
        <f>IF(I868&lt;&gt;"該当なし","",
IF(G868&amp;H868=※編集不可※選択項目!$J$3,VLOOKUP(入力例!U868,※編集不可※選択項目!$N$2:$P$13,3,TRUE),
IF(G868&amp;H868=※編集不可※選択項目!$J$15,VLOOKUP(入力例!U868,※編集不可※選択項目!$N$14:$P$25,3,TRUE),
IF(G868&amp;H868=※編集不可※選択項目!$J$27,VLOOKUP(入力例!U868,※編集不可※選択項目!$N$26:$P$41,3,TRUE),
IF(G868&amp;H868=※編集不可※選択項目!$J$43,VLOOKUP(入力例!U868,※編集不可※選択項目!$N$42:$P$46,3,TRUE),
IF(G868&amp;H868=※編集不可※選択項目!$J$48,VLOOKUP(入力例!U868,※編集不可※選択項目!$N$48:$P$51,3,TRUE),""))))))</f>
        <v/>
      </c>
      <c r="AF868" s="29" t="e">
        <f>VLOOKUP(Y868&amp;G868&amp;H868,※編集不可※選択項目!U:V,2,FALSE)</f>
        <v>#N/A</v>
      </c>
      <c r="AG868" s="28" t="str">
        <f t="shared" si="190"/>
        <v/>
      </c>
      <c r="AH868" s="29" t="str">
        <f t="shared" si="183"/>
        <v/>
      </c>
      <c r="AI868" s="197"/>
      <c r="AJ868" s="197"/>
      <c r="AK868" s="198"/>
      <c r="AL868" s="152">
        <f t="shared" si="191"/>
        <v>0</v>
      </c>
      <c r="AM868" s="152">
        <f t="shared" si="192"/>
        <v>0</v>
      </c>
      <c r="AN868" s="152">
        <f t="shared" si="185"/>
        <v>0</v>
      </c>
      <c r="AO868" s="152" t="str">
        <f t="shared" si="193"/>
        <v/>
      </c>
      <c r="AP868" s="209">
        <f t="shared" si="194"/>
        <v>0</v>
      </c>
      <c r="AQ868" s="209">
        <f t="shared" si="195"/>
        <v>0</v>
      </c>
    </row>
    <row r="869" spans="1:43" s="29" customFormat="1" ht="25" customHeight="1">
      <c r="A869" s="201">
        <f t="shared" si="186"/>
        <v>858</v>
      </c>
      <c r="B869" s="49" t="str">
        <f t="shared" si="184"/>
        <v/>
      </c>
      <c r="C869" s="201"/>
      <c r="D869" s="45" t="str">
        <f t="shared" si="187"/>
        <v/>
      </c>
      <c r="E869" s="45" t="str">
        <f t="shared" si="188"/>
        <v/>
      </c>
      <c r="F869" s="195"/>
      <c r="G869" s="202"/>
      <c r="H869" s="195"/>
      <c r="I869" s="45" t="str">
        <f>IF(OR(G869="",H869="",U869=""),"",IFERROR(VLOOKUP(G869&amp;H869&amp;U869,※編集不可※選択項目!$K$3:$P$51,5,FALSE),"該当なし"))</f>
        <v/>
      </c>
      <c r="J869" s="203"/>
      <c r="K869" s="195"/>
      <c r="L869" s="45" t="str">
        <f t="shared" si="196"/>
        <v/>
      </c>
      <c r="M869" s="195"/>
      <c r="N869" s="195"/>
      <c r="O869" s="45"/>
      <c r="P869" s="45"/>
      <c r="Q869" s="45"/>
      <c r="R869" s="45"/>
      <c r="S869" s="46" t="str">
        <f t="shared" si="189"/>
        <v/>
      </c>
      <c r="T869" s="204"/>
      <c r="U869" s="205"/>
      <c r="V869" s="206"/>
      <c r="W869" s="205"/>
      <c r="X869" s="206"/>
      <c r="Y869" s="195"/>
      <c r="Z869" s="207"/>
      <c r="AA869" s="203"/>
      <c r="AB869" s="208"/>
      <c r="AC869" s="70"/>
      <c r="AD869" s="28" t="e">
        <f>INDEX(※編集不可※選択項目!$P$3:$P$51,MATCH(入力例!G869&amp;入力例!H869&amp;入力例!I869,※編集不可※選択項目!$Q$3:$Q$51,0))</f>
        <v>#N/A</v>
      </c>
      <c r="AE869" s="28" t="str">
        <f>IF(I869&lt;&gt;"該当なし","",
IF(G869&amp;H869=※編集不可※選択項目!$J$3,VLOOKUP(入力例!U869,※編集不可※選択項目!$N$2:$P$13,3,TRUE),
IF(G869&amp;H869=※編集不可※選択項目!$J$15,VLOOKUP(入力例!U869,※編集不可※選択項目!$N$14:$P$25,3,TRUE),
IF(G869&amp;H869=※編集不可※選択項目!$J$27,VLOOKUP(入力例!U869,※編集不可※選択項目!$N$26:$P$41,3,TRUE),
IF(G869&amp;H869=※編集不可※選択項目!$J$43,VLOOKUP(入力例!U869,※編集不可※選択項目!$N$42:$P$46,3,TRUE),
IF(G869&amp;H869=※編集不可※選択項目!$J$48,VLOOKUP(入力例!U869,※編集不可※選択項目!$N$48:$P$51,3,TRUE),""))))))</f>
        <v/>
      </c>
      <c r="AF869" s="29" t="e">
        <f>VLOOKUP(Y869&amp;G869&amp;H869,※編集不可※選択項目!U:V,2,FALSE)</f>
        <v>#N/A</v>
      </c>
      <c r="AG869" s="28" t="str">
        <f t="shared" si="190"/>
        <v/>
      </c>
      <c r="AH869" s="29" t="str">
        <f t="shared" si="183"/>
        <v/>
      </c>
      <c r="AI869" s="197"/>
      <c r="AJ869" s="197"/>
      <c r="AK869" s="198"/>
      <c r="AL869" s="152">
        <f t="shared" si="191"/>
        <v>0</v>
      </c>
      <c r="AM869" s="152">
        <f t="shared" si="192"/>
        <v>0</v>
      </c>
      <c r="AN869" s="152">
        <f t="shared" si="185"/>
        <v>0</v>
      </c>
      <c r="AO869" s="152" t="str">
        <f t="shared" si="193"/>
        <v/>
      </c>
      <c r="AP869" s="209">
        <f t="shared" si="194"/>
        <v>0</v>
      </c>
      <c r="AQ869" s="209">
        <f t="shared" si="195"/>
        <v>0</v>
      </c>
    </row>
    <row r="870" spans="1:43" s="29" customFormat="1" ht="25" customHeight="1">
      <c r="A870" s="201">
        <f t="shared" si="186"/>
        <v>859</v>
      </c>
      <c r="B870" s="49" t="str">
        <f t="shared" si="184"/>
        <v/>
      </c>
      <c r="C870" s="201"/>
      <c r="D870" s="45" t="str">
        <f t="shared" si="187"/>
        <v/>
      </c>
      <c r="E870" s="45" t="str">
        <f t="shared" si="188"/>
        <v/>
      </c>
      <c r="F870" s="195"/>
      <c r="G870" s="202"/>
      <c r="H870" s="195"/>
      <c r="I870" s="45" t="str">
        <f>IF(OR(G870="",H870="",U870=""),"",IFERROR(VLOOKUP(G870&amp;H870&amp;U870,※編集不可※選択項目!$K$3:$P$51,5,FALSE),"該当なし"))</f>
        <v/>
      </c>
      <c r="J870" s="203"/>
      <c r="K870" s="195"/>
      <c r="L870" s="45" t="str">
        <f t="shared" si="196"/>
        <v/>
      </c>
      <c r="M870" s="195"/>
      <c r="N870" s="195"/>
      <c r="O870" s="45"/>
      <c r="P870" s="45"/>
      <c r="Q870" s="45"/>
      <c r="R870" s="45"/>
      <c r="S870" s="46" t="str">
        <f t="shared" si="189"/>
        <v/>
      </c>
      <c r="T870" s="204"/>
      <c r="U870" s="205"/>
      <c r="V870" s="206"/>
      <c r="W870" s="205"/>
      <c r="X870" s="206"/>
      <c r="Y870" s="195"/>
      <c r="Z870" s="207"/>
      <c r="AA870" s="203"/>
      <c r="AB870" s="208"/>
      <c r="AC870" s="70"/>
      <c r="AD870" s="28" t="e">
        <f>INDEX(※編集不可※選択項目!$P$3:$P$51,MATCH(入力例!G870&amp;入力例!H870&amp;入力例!I870,※編集不可※選択項目!$Q$3:$Q$51,0))</f>
        <v>#N/A</v>
      </c>
      <c r="AE870" s="28" t="str">
        <f>IF(I870&lt;&gt;"該当なし","",
IF(G870&amp;H870=※編集不可※選択項目!$J$3,VLOOKUP(入力例!U870,※編集不可※選択項目!$N$2:$P$13,3,TRUE),
IF(G870&amp;H870=※編集不可※選択項目!$J$15,VLOOKUP(入力例!U870,※編集不可※選択項目!$N$14:$P$25,3,TRUE),
IF(G870&amp;H870=※編集不可※選択項目!$J$27,VLOOKUP(入力例!U870,※編集不可※選択項目!$N$26:$P$41,3,TRUE),
IF(G870&amp;H870=※編集不可※選択項目!$J$43,VLOOKUP(入力例!U870,※編集不可※選択項目!$N$42:$P$46,3,TRUE),
IF(G870&amp;H870=※編集不可※選択項目!$J$48,VLOOKUP(入力例!U870,※編集不可※選択項目!$N$48:$P$51,3,TRUE),""))))))</f>
        <v/>
      </c>
      <c r="AF870" s="29" t="e">
        <f>VLOOKUP(Y870&amp;G870&amp;H870,※編集不可※選択項目!U:V,2,FALSE)</f>
        <v>#N/A</v>
      </c>
      <c r="AG870" s="28" t="str">
        <f t="shared" si="190"/>
        <v/>
      </c>
      <c r="AH870" s="29" t="str">
        <f t="shared" si="183"/>
        <v/>
      </c>
      <c r="AI870" s="197"/>
      <c r="AJ870" s="197"/>
      <c r="AK870" s="198"/>
      <c r="AL870" s="152">
        <f t="shared" si="191"/>
        <v>0</v>
      </c>
      <c r="AM870" s="152">
        <f t="shared" si="192"/>
        <v>0</v>
      </c>
      <c r="AN870" s="152">
        <f t="shared" si="185"/>
        <v>0</v>
      </c>
      <c r="AO870" s="152" t="str">
        <f t="shared" si="193"/>
        <v/>
      </c>
      <c r="AP870" s="209">
        <f t="shared" si="194"/>
        <v>0</v>
      </c>
      <c r="AQ870" s="209">
        <f t="shared" si="195"/>
        <v>0</v>
      </c>
    </row>
    <row r="871" spans="1:43" s="29" customFormat="1" ht="25" customHeight="1">
      <c r="A871" s="201">
        <f t="shared" si="186"/>
        <v>860</v>
      </c>
      <c r="B871" s="49" t="str">
        <f t="shared" si="184"/>
        <v/>
      </c>
      <c r="C871" s="201"/>
      <c r="D871" s="45" t="str">
        <f t="shared" si="187"/>
        <v/>
      </c>
      <c r="E871" s="45" t="str">
        <f t="shared" si="188"/>
        <v/>
      </c>
      <c r="F871" s="195"/>
      <c r="G871" s="202"/>
      <c r="H871" s="195"/>
      <c r="I871" s="45" t="str">
        <f>IF(OR(G871="",H871="",U871=""),"",IFERROR(VLOOKUP(G871&amp;H871&amp;U871,※編集不可※選択項目!$K$3:$P$51,5,FALSE),"該当なし"))</f>
        <v/>
      </c>
      <c r="J871" s="203"/>
      <c r="K871" s="195"/>
      <c r="L871" s="45" t="str">
        <f t="shared" si="196"/>
        <v/>
      </c>
      <c r="M871" s="195"/>
      <c r="N871" s="195"/>
      <c r="O871" s="45"/>
      <c r="P871" s="45"/>
      <c r="Q871" s="45"/>
      <c r="R871" s="45"/>
      <c r="S871" s="46" t="str">
        <f t="shared" si="189"/>
        <v/>
      </c>
      <c r="T871" s="204"/>
      <c r="U871" s="205"/>
      <c r="V871" s="206"/>
      <c r="W871" s="205"/>
      <c r="X871" s="206"/>
      <c r="Y871" s="195"/>
      <c r="Z871" s="207"/>
      <c r="AA871" s="203"/>
      <c r="AB871" s="208"/>
      <c r="AC871" s="70"/>
      <c r="AD871" s="28" t="e">
        <f>INDEX(※編集不可※選択項目!$P$3:$P$51,MATCH(入力例!G871&amp;入力例!H871&amp;入力例!I871,※編集不可※選択項目!$Q$3:$Q$51,0))</f>
        <v>#N/A</v>
      </c>
      <c r="AE871" s="28" t="str">
        <f>IF(I871&lt;&gt;"該当なし","",
IF(G871&amp;H871=※編集不可※選択項目!$J$3,VLOOKUP(入力例!U871,※編集不可※選択項目!$N$2:$P$13,3,TRUE),
IF(G871&amp;H871=※編集不可※選択項目!$J$15,VLOOKUP(入力例!U871,※編集不可※選択項目!$N$14:$P$25,3,TRUE),
IF(G871&amp;H871=※編集不可※選択項目!$J$27,VLOOKUP(入力例!U871,※編集不可※選択項目!$N$26:$P$41,3,TRUE),
IF(G871&amp;H871=※編集不可※選択項目!$J$43,VLOOKUP(入力例!U871,※編集不可※選択項目!$N$42:$P$46,3,TRUE),
IF(G871&amp;H871=※編集不可※選択項目!$J$48,VLOOKUP(入力例!U871,※編集不可※選択項目!$N$48:$P$51,3,TRUE),""))))))</f>
        <v/>
      </c>
      <c r="AF871" s="29" t="e">
        <f>VLOOKUP(Y871&amp;G871&amp;H871,※編集不可※選択項目!U:V,2,FALSE)</f>
        <v>#N/A</v>
      </c>
      <c r="AG871" s="28" t="str">
        <f t="shared" si="190"/>
        <v/>
      </c>
      <c r="AH871" s="29" t="str">
        <f t="shared" si="183"/>
        <v/>
      </c>
      <c r="AI871" s="197"/>
      <c r="AJ871" s="197"/>
      <c r="AK871" s="198"/>
      <c r="AL871" s="152">
        <f t="shared" si="191"/>
        <v>0</v>
      </c>
      <c r="AM871" s="152">
        <f t="shared" si="192"/>
        <v>0</v>
      </c>
      <c r="AN871" s="152">
        <f t="shared" si="185"/>
        <v>0</v>
      </c>
      <c r="AO871" s="152" t="str">
        <f t="shared" si="193"/>
        <v/>
      </c>
      <c r="AP871" s="209">
        <f t="shared" si="194"/>
        <v>0</v>
      </c>
      <c r="AQ871" s="209">
        <f t="shared" si="195"/>
        <v>0</v>
      </c>
    </row>
    <row r="872" spans="1:43" s="29" customFormat="1" ht="25" customHeight="1">
      <c r="A872" s="201">
        <f t="shared" si="186"/>
        <v>861</v>
      </c>
      <c r="B872" s="49" t="str">
        <f t="shared" si="184"/>
        <v/>
      </c>
      <c r="C872" s="201"/>
      <c r="D872" s="45" t="str">
        <f t="shared" si="187"/>
        <v/>
      </c>
      <c r="E872" s="45" t="str">
        <f t="shared" si="188"/>
        <v/>
      </c>
      <c r="F872" s="195"/>
      <c r="G872" s="202"/>
      <c r="H872" s="195"/>
      <c r="I872" s="45" t="str">
        <f>IF(OR(G872="",H872="",U872=""),"",IFERROR(VLOOKUP(G872&amp;H872&amp;U872,※編集不可※選択項目!$K$3:$P$51,5,FALSE),"該当なし"))</f>
        <v/>
      </c>
      <c r="J872" s="203"/>
      <c r="K872" s="195"/>
      <c r="L872" s="45" t="str">
        <f t="shared" si="196"/>
        <v/>
      </c>
      <c r="M872" s="195"/>
      <c r="N872" s="195"/>
      <c r="O872" s="45"/>
      <c r="P872" s="45"/>
      <c r="Q872" s="45"/>
      <c r="R872" s="45"/>
      <c r="S872" s="46" t="str">
        <f t="shared" si="189"/>
        <v/>
      </c>
      <c r="T872" s="204"/>
      <c r="U872" s="205"/>
      <c r="V872" s="206"/>
      <c r="W872" s="205"/>
      <c r="X872" s="206"/>
      <c r="Y872" s="195"/>
      <c r="Z872" s="207"/>
      <c r="AA872" s="203"/>
      <c r="AB872" s="208"/>
      <c r="AC872" s="70"/>
      <c r="AD872" s="28" t="e">
        <f>INDEX(※編集不可※選択項目!$P$3:$P$51,MATCH(入力例!G872&amp;入力例!H872&amp;入力例!I872,※編集不可※選択項目!$Q$3:$Q$51,0))</f>
        <v>#N/A</v>
      </c>
      <c r="AE872" s="28" t="str">
        <f>IF(I872&lt;&gt;"該当なし","",
IF(G872&amp;H872=※編集不可※選択項目!$J$3,VLOOKUP(入力例!U872,※編集不可※選択項目!$N$2:$P$13,3,TRUE),
IF(G872&amp;H872=※編集不可※選択項目!$J$15,VLOOKUP(入力例!U872,※編集不可※選択項目!$N$14:$P$25,3,TRUE),
IF(G872&amp;H872=※編集不可※選択項目!$J$27,VLOOKUP(入力例!U872,※編集不可※選択項目!$N$26:$P$41,3,TRUE),
IF(G872&amp;H872=※編集不可※選択項目!$J$43,VLOOKUP(入力例!U872,※編集不可※選択項目!$N$42:$P$46,3,TRUE),
IF(G872&amp;H872=※編集不可※選択項目!$J$48,VLOOKUP(入力例!U872,※編集不可※選択項目!$N$48:$P$51,3,TRUE),""))))))</f>
        <v/>
      </c>
      <c r="AF872" s="29" t="e">
        <f>VLOOKUP(Y872&amp;G872&amp;H872,※編集不可※選択項目!U:V,2,FALSE)</f>
        <v>#N/A</v>
      </c>
      <c r="AG872" s="28" t="str">
        <f t="shared" si="190"/>
        <v/>
      </c>
      <c r="AH872" s="29" t="str">
        <f t="shared" si="183"/>
        <v/>
      </c>
      <c r="AI872" s="197"/>
      <c r="AJ872" s="197"/>
      <c r="AK872" s="198"/>
      <c r="AL872" s="152">
        <f t="shared" si="191"/>
        <v>0</v>
      </c>
      <c r="AM872" s="152">
        <f t="shared" si="192"/>
        <v>0</v>
      </c>
      <c r="AN872" s="152">
        <f t="shared" si="185"/>
        <v>0</v>
      </c>
      <c r="AO872" s="152" t="str">
        <f t="shared" si="193"/>
        <v/>
      </c>
      <c r="AP872" s="209">
        <f t="shared" si="194"/>
        <v>0</v>
      </c>
      <c r="AQ872" s="209">
        <f t="shared" si="195"/>
        <v>0</v>
      </c>
    </row>
    <row r="873" spans="1:43" s="29" customFormat="1" ht="25" customHeight="1">
      <c r="A873" s="201">
        <f t="shared" si="186"/>
        <v>862</v>
      </c>
      <c r="B873" s="49" t="str">
        <f t="shared" si="184"/>
        <v/>
      </c>
      <c r="C873" s="201"/>
      <c r="D873" s="45" t="str">
        <f t="shared" si="187"/>
        <v/>
      </c>
      <c r="E873" s="45" t="str">
        <f t="shared" si="188"/>
        <v/>
      </c>
      <c r="F873" s="195"/>
      <c r="G873" s="202"/>
      <c r="H873" s="195"/>
      <c r="I873" s="45" t="str">
        <f>IF(OR(G873="",H873="",U873=""),"",IFERROR(VLOOKUP(G873&amp;H873&amp;U873,※編集不可※選択項目!$K$3:$P$51,5,FALSE),"該当なし"))</f>
        <v/>
      </c>
      <c r="J873" s="203"/>
      <c r="K873" s="195"/>
      <c r="L873" s="45" t="str">
        <f t="shared" si="196"/>
        <v/>
      </c>
      <c r="M873" s="195"/>
      <c r="N873" s="195"/>
      <c r="O873" s="45"/>
      <c r="P873" s="45"/>
      <c r="Q873" s="45"/>
      <c r="R873" s="45"/>
      <c r="S873" s="46" t="str">
        <f t="shared" si="189"/>
        <v/>
      </c>
      <c r="T873" s="204"/>
      <c r="U873" s="205"/>
      <c r="V873" s="206"/>
      <c r="W873" s="205"/>
      <c r="X873" s="206"/>
      <c r="Y873" s="195"/>
      <c r="Z873" s="207"/>
      <c r="AA873" s="203"/>
      <c r="AB873" s="208"/>
      <c r="AC873" s="70"/>
      <c r="AD873" s="28" t="e">
        <f>INDEX(※編集不可※選択項目!$P$3:$P$51,MATCH(入力例!G873&amp;入力例!H873&amp;入力例!I873,※編集不可※選択項目!$Q$3:$Q$51,0))</f>
        <v>#N/A</v>
      </c>
      <c r="AE873" s="28" t="str">
        <f>IF(I873&lt;&gt;"該当なし","",
IF(G873&amp;H873=※編集不可※選択項目!$J$3,VLOOKUP(入力例!U873,※編集不可※選択項目!$N$2:$P$13,3,TRUE),
IF(G873&amp;H873=※編集不可※選択項目!$J$15,VLOOKUP(入力例!U873,※編集不可※選択項目!$N$14:$P$25,3,TRUE),
IF(G873&amp;H873=※編集不可※選択項目!$J$27,VLOOKUP(入力例!U873,※編集不可※選択項目!$N$26:$P$41,3,TRUE),
IF(G873&amp;H873=※編集不可※選択項目!$J$43,VLOOKUP(入力例!U873,※編集不可※選択項目!$N$42:$P$46,3,TRUE),
IF(G873&amp;H873=※編集不可※選択項目!$J$48,VLOOKUP(入力例!U873,※編集不可※選択項目!$N$48:$P$51,3,TRUE),""))))))</f>
        <v/>
      </c>
      <c r="AF873" s="29" t="e">
        <f>VLOOKUP(Y873&amp;G873&amp;H873,※編集不可※選択項目!U:V,2,FALSE)</f>
        <v>#N/A</v>
      </c>
      <c r="AG873" s="28" t="str">
        <f t="shared" si="190"/>
        <v/>
      </c>
      <c r="AH873" s="29" t="str">
        <f t="shared" si="183"/>
        <v/>
      </c>
      <c r="AI873" s="197"/>
      <c r="AJ873" s="197"/>
      <c r="AK873" s="198"/>
      <c r="AL873" s="152">
        <f t="shared" si="191"/>
        <v>0</v>
      </c>
      <c r="AM873" s="152">
        <f t="shared" si="192"/>
        <v>0</v>
      </c>
      <c r="AN873" s="152">
        <f t="shared" si="185"/>
        <v>0</v>
      </c>
      <c r="AO873" s="152" t="str">
        <f t="shared" si="193"/>
        <v/>
      </c>
      <c r="AP873" s="209">
        <f t="shared" si="194"/>
        <v>0</v>
      </c>
      <c r="AQ873" s="209">
        <f t="shared" si="195"/>
        <v>0</v>
      </c>
    </row>
    <row r="874" spans="1:43" s="29" customFormat="1" ht="25" customHeight="1">
      <c r="A874" s="201">
        <f t="shared" si="186"/>
        <v>863</v>
      </c>
      <c r="B874" s="49" t="str">
        <f t="shared" si="184"/>
        <v/>
      </c>
      <c r="C874" s="201"/>
      <c r="D874" s="45" t="str">
        <f t="shared" si="187"/>
        <v/>
      </c>
      <c r="E874" s="45" t="str">
        <f t="shared" si="188"/>
        <v/>
      </c>
      <c r="F874" s="195"/>
      <c r="G874" s="202"/>
      <c r="H874" s="195"/>
      <c r="I874" s="45" t="str">
        <f>IF(OR(G874="",H874="",U874=""),"",IFERROR(VLOOKUP(G874&amp;H874&amp;U874,※編集不可※選択項目!$K$3:$P$51,5,FALSE),"該当なし"))</f>
        <v/>
      </c>
      <c r="J874" s="203"/>
      <c r="K874" s="195"/>
      <c r="L874" s="45" t="str">
        <f t="shared" si="196"/>
        <v/>
      </c>
      <c r="M874" s="195"/>
      <c r="N874" s="195"/>
      <c r="O874" s="45"/>
      <c r="P874" s="45"/>
      <c r="Q874" s="45"/>
      <c r="R874" s="45"/>
      <c r="S874" s="46" t="str">
        <f t="shared" si="189"/>
        <v/>
      </c>
      <c r="T874" s="204"/>
      <c r="U874" s="205"/>
      <c r="V874" s="206"/>
      <c r="W874" s="205"/>
      <c r="X874" s="206"/>
      <c r="Y874" s="195"/>
      <c r="Z874" s="207"/>
      <c r="AA874" s="203"/>
      <c r="AB874" s="208"/>
      <c r="AC874" s="70"/>
      <c r="AD874" s="28" t="e">
        <f>INDEX(※編集不可※選択項目!$P$3:$P$51,MATCH(入力例!G874&amp;入力例!H874&amp;入力例!I874,※編集不可※選択項目!$Q$3:$Q$51,0))</f>
        <v>#N/A</v>
      </c>
      <c r="AE874" s="28" t="str">
        <f>IF(I874&lt;&gt;"該当なし","",
IF(G874&amp;H874=※編集不可※選択項目!$J$3,VLOOKUP(入力例!U874,※編集不可※選択項目!$N$2:$P$13,3,TRUE),
IF(G874&amp;H874=※編集不可※選択項目!$J$15,VLOOKUP(入力例!U874,※編集不可※選択項目!$N$14:$P$25,3,TRUE),
IF(G874&amp;H874=※編集不可※選択項目!$J$27,VLOOKUP(入力例!U874,※編集不可※選択項目!$N$26:$P$41,3,TRUE),
IF(G874&amp;H874=※編集不可※選択項目!$J$43,VLOOKUP(入力例!U874,※編集不可※選択項目!$N$42:$P$46,3,TRUE),
IF(G874&amp;H874=※編集不可※選択項目!$J$48,VLOOKUP(入力例!U874,※編集不可※選択項目!$N$48:$P$51,3,TRUE),""))))))</f>
        <v/>
      </c>
      <c r="AF874" s="29" t="e">
        <f>VLOOKUP(Y874&amp;G874&amp;H874,※編集不可※選択項目!U:V,2,FALSE)</f>
        <v>#N/A</v>
      </c>
      <c r="AG874" s="28" t="str">
        <f t="shared" si="190"/>
        <v/>
      </c>
      <c r="AH874" s="29" t="str">
        <f t="shared" si="183"/>
        <v/>
      </c>
      <c r="AI874" s="197"/>
      <c r="AJ874" s="197"/>
      <c r="AK874" s="198"/>
      <c r="AL874" s="152">
        <f t="shared" si="191"/>
        <v>0</v>
      </c>
      <c r="AM874" s="152">
        <f t="shared" si="192"/>
        <v>0</v>
      </c>
      <c r="AN874" s="152">
        <f t="shared" si="185"/>
        <v>0</v>
      </c>
      <c r="AO874" s="152" t="str">
        <f t="shared" si="193"/>
        <v/>
      </c>
      <c r="AP874" s="209">
        <f t="shared" si="194"/>
        <v>0</v>
      </c>
      <c r="AQ874" s="209">
        <f t="shared" si="195"/>
        <v>0</v>
      </c>
    </row>
    <row r="875" spans="1:43" s="29" customFormat="1" ht="25" customHeight="1">
      <c r="A875" s="201">
        <f t="shared" si="186"/>
        <v>864</v>
      </c>
      <c r="B875" s="49" t="str">
        <f t="shared" si="184"/>
        <v/>
      </c>
      <c r="C875" s="201"/>
      <c r="D875" s="45" t="str">
        <f t="shared" si="187"/>
        <v/>
      </c>
      <c r="E875" s="45" t="str">
        <f t="shared" si="188"/>
        <v/>
      </c>
      <c r="F875" s="195"/>
      <c r="G875" s="202"/>
      <c r="H875" s="195"/>
      <c r="I875" s="45" t="str">
        <f>IF(OR(G875="",H875="",U875=""),"",IFERROR(VLOOKUP(G875&amp;H875&amp;U875,※編集不可※選択項目!$K$3:$P$51,5,FALSE),"該当なし"))</f>
        <v/>
      </c>
      <c r="J875" s="203"/>
      <c r="K875" s="195"/>
      <c r="L875" s="45" t="str">
        <f t="shared" si="196"/>
        <v/>
      </c>
      <c r="M875" s="195"/>
      <c r="N875" s="195"/>
      <c r="O875" s="45"/>
      <c r="P875" s="45"/>
      <c r="Q875" s="45"/>
      <c r="R875" s="45"/>
      <c r="S875" s="46" t="str">
        <f t="shared" si="189"/>
        <v/>
      </c>
      <c r="T875" s="204"/>
      <c r="U875" s="205"/>
      <c r="V875" s="206"/>
      <c r="W875" s="205"/>
      <c r="X875" s="206"/>
      <c r="Y875" s="195"/>
      <c r="Z875" s="207"/>
      <c r="AA875" s="203"/>
      <c r="AB875" s="208"/>
      <c r="AC875" s="70"/>
      <c r="AD875" s="28" t="e">
        <f>INDEX(※編集不可※選択項目!$P$3:$P$51,MATCH(入力例!G875&amp;入力例!H875&amp;入力例!I875,※編集不可※選択項目!$Q$3:$Q$51,0))</f>
        <v>#N/A</v>
      </c>
      <c r="AE875" s="28" t="str">
        <f>IF(I875&lt;&gt;"該当なし","",
IF(G875&amp;H875=※編集不可※選択項目!$J$3,VLOOKUP(入力例!U875,※編集不可※選択項目!$N$2:$P$13,3,TRUE),
IF(G875&amp;H875=※編集不可※選択項目!$J$15,VLOOKUP(入力例!U875,※編集不可※選択項目!$N$14:$P$25,3,TRUE),
IF(G875&amp;H875=※編集不可※選択項目!$J$27,VLOOKUP(入力例!U875,※編集不可※選択項目!$N$26:$P$41,3,TRUE),
IF(G875&amp;H875=※編集不可※選択項目!$J$43,VLOOKUP(入力例!U875,※編集不可※選択項目!$N$42:$P$46,3,TRUE),
IF(G875&amp;H875=※編集不可※選択項目!$J$48,VLOOKUP(入力例!U875,※編集不可※選択項目!$N$48:$P$51,3,TRUE),""))))))</f>
        <v/>
      </c>
      <c r="AF875" s="29" t="e">
        <f>VLOOKUP(Y875&amp;G875&amp;H875,※編集不可※選択項目!U:V,2,FALSE)</f>
        <v>#N/A</v>
      </c>
      <c r="AG875" s="28" t="str">
        <f t="shared" si="190"/>
        <v/>
      </c>
      <c r="AH875" s="29" t="str">
        <f t="shared" si="183"/>
        <v/>
      </c>
      <c r="AI875" s="197"/>
      <c r="AJ875" s="197"/>
      <c r="AK875" s="198"/>
      <c r="AL875" s="152">
        <f t="shared" si="191"/>
        <v>0</v>
      </c>
      <c r="AM875" s="152">
        <f t="shared" si="192"/>
        <v>0</v>
      </c>
      <c r="AN875" s="152">
        <f t="shared" si="185"/>
        <v>0</v>
      </c>
      <c r="AO875" s="152" t="str">
        <f t="shared" si="193"/>
        <v/>
      </c>
      <c r="AP875" s="209">
        <f t="shared" si="194"/>
        <v>0</v>
      </c>
      <c r="AQ875" s="209">
        <f t="shared" si="195"/>
        <v>0</v>
      </c>
    </row>
    <row r="876" spans="1:43" s="29" customFormat="1" ht="25" customHeight="1">
      <c r="A876" s="201">
        <f t="shared" si="186"/>
        <v>865</v>
      </c>
      <c r="B876" s="49" t="str">
        <f t="shared" si="184"/>
        <v/>
      </c>
      <c r="C876" s="201"/>
      <c r="D876" s="45" t="str">
        <f t="shared" si="187"/>
        <v/>
      </c>
      <c r="E876" s="45" t="str">
        <f t="shared" si="188"/>
        <v/>
      </c>
      <c r="F876" s="195"/>
      <c r="G876" s="202"/>
      <c r="H876" s="195"/>
      <c r="I876" s="45" t="str">
        <f>IF(OR(G876="",H876="",U876=""),"",IFERROR(VLOOKUP(G876&amp;H876&amp;U876,※編集不可※選択項目!$K$3:$P$51,5,FALSE),"該当なし"))</f>
        <v/>
      </c>
      <c r="J876" s="203"/>
      <c r="K876" s="195"/>
      <c r="L876" s="45" t="str">
        <f t="shared" si="196"/>
        <v/>
      </c>
      <c r="M876" s="195"/>
      <c r="N876" s="195"/>
      <c r="O876" s="45"/>
      <c r="P876" s="45"/>
      <c r="Q876" s="45"/>
      <c r="R876" s="45"/>
      <c r="S876" s="46" t="str">
        <f t="shared" si="189"/>
        <v/>
      </c>
      <c r="T876" s="204"/>
      <c r="U876" s="205"/>
      <c r="V876" s="206"/>
      <c r="W876" s="205"/>
      <c r="X876" s="206"/>
      <c r="Y876" s="195"/>
      <c r="Z876" s="207"/>
      <c r="AA876" s="203"/>
      <c r="AB876" s="208"/>
      <c r="AC876" s="70"/>
      <c r="AD876" s="28" t="e">
        <f>INDEX(※編集不可※選択項目!$P$3:$P$51,MATCH(入力例!G876&amp;入力例!H876&amp;入力例!I876,※編集不可※選択項目!$Q$3:$Q$51,0))</f>
        <v>#N/A</v>
      </c>
      <c r="AE876" s="28" t="str">
        <f>IF(I876&lt;&gt;"該当なし","",
IF(G876&amp;H876=※編集不可※選択項目!$J$3,VLOOKUP(入力例!U876,※編集不可※選択項目!$N$2:$P$13,3,TRUE),
IF(G876&amp;H876=※編集不可※選択項目!$J$15,VLOOKUP(入力例!U876,※編集不可※選択項目!$N$14:$P$25,3,TRUE),
IF(G876&amp;H876=※編集不可※選択項目!$J$27,VLOOKUP(入力例!U876,※編集不可※選択項目!$N$26:$P$41,3,TRUE),
IF(G876&amp;H876=※編集不可※選択項目!$J$43,VLOOKUP(入力例!U876,※編集不可※選択項目!$N$42:$P$46,3,TRUE),
IF(G876&amp;H876=※編集不可※選択項目!$J$48,VLOOKUP(入力例!U876,※編集不可※選択項目!$N$48:$P$51,3,TRUE),""))))))</f>
        <v/>
      </c>
      <c r="AF876" s="29" t="e">
        <f>VLOOKUP(Y876&amp;G876&amp;H876,※編集不可※選択項目!U:V,2,FALSE)</f>
        <v>#N/A</v>
      </c>
      <c r="AG876" s="28" t="str">
        <f t="shared" si="190"/>
        <v/>
      </c>
      <c r="AH876" s="29" t="str">
        <f t="shared" si="183"/>
        <v/>
      </c>
      <c r="AI876" s="197"/>
      <c r="AJ876" s="197"/>
      <c r="AK876" s="198"/>
      <c r="AL876" s="152">
        <f t="shared" si="191"/>
        <v>0</v>
      </c>
      <c r="AM876" s="152">
        <f t="shared" si="192"/>
        <v>0</v>
      </c>
      <c r="AN876" s="152">
        <f t="shared" si="185"/>
        <v>0</v>
      </c>
      <c r="AO876" s="152" t="str">
        <f t="shared" si="193"/>
        <v/>
      </c>
      <c r="AP876" s="209">
        <f t="shared" si="194"/>
        <v>0</v>
      </c>
      <c r="AQ876" s="209">
        <f t="shared" si="195"/>
        <v>0</v>
      </c>
    </row>
    <row r="877" spans="1:43" s="29" customFormat="1" ht="25" customHeight="1">
      <c r="A877" s="201">
        <f t="shared" si="186"/>
        <v>866</v>
      </c>
      <c r="B877" s="49" t="str">
        <f t="shared" si="184"/>
        <v/>
      </c>
      <c r="C877" s="201"/>
      <c r="D877" s="45" t="str">
        <f t="shared" si="187"/>
        <v/>
      </c>
      <c r="E877" s="45" t="str">
        <f t="shared" si="188"/>
        <v/>
      </c>
      <c r="F877" s="195"/>
      <c r="G877" s="202"/>
      <c r="H877" s="195"/>
      <c r="I877" s="45" t="str">
        <f>IF(OR(G877="",H877="",U877=""),"",IFERROR(VLOOKUP(G877&amp;H877&amp;U877,※編集不可※選択項目!$K$3:$P$51,5,FALSE),"該当なし"))</f>
        <v/>
      </c>
      <c r="J877" s="203"/>
      <c r="K877" s="195"/>
      <c r="L877" s="45" t="str">
        <f t="shared" si="196"/>
        <v/>
      </c>
      <c r="M877" s="195"/>
      <c r="N877" s="195"/>
      <c r="O877" s="45"/>
      <c r="P877" s="45"/>
      <c r="Q877" s="45"/>
      <c r="R877" s="45"/>
      <c r="S877" s="46" t="str">
        <f t="shared" si="189"/>
        <v/>
      </c>
      <c r="T877" s="204"/>
      <c r="U877" s="205"/>
      <c r="V877" s="206"/>
      <c r="W877" s="205"/>
      <c r="X877" s="206"/>
      <c r="Y877" s="195"/>
      <c r="Z877" s="207"/>
      <c r="AA877" s="203"/>
      <c r="AB877" s="208"/>
      <c r="AC877" s="70"/>
      <c r="AD877" s="28" t="e">
        <f>INDEX(※編集不可※選択項目!$P$3:$P$51,MATCH(入力例!G877&amp;入力例!H877&amp;入力例!I877,※編集不可※選択項目!$Q$3:$Q$51,0))</f>
        <v>#N/A</v>
      </c>
      <c r="AE877" s="28" t="str">
        <f>IF(I877&lt;&gt;"該当なし","",
IF(G877&amp;H877=※編集不可※選択項目!$J$3,VLOOKUP(入力例!U877,※編集不可※選択項目!$N$2:$P$13,3,TRUE),
IF(G877&amp;H877=※編集不可※選択項目!$J$15,VLOOKUP(入力例!U877,※編集不可※選択項目!$N$14:$P$25,3,TRUE),
IF(G877&amp;H877=※編集不可※選択項目!$J$27,VLOOKUP(入力例!U877,※編集不可※選択項目!$N$26:$P$41,3,TRUE),
IF(G877&amp;H877=※編集不可※選択項目!$J$43,VLOOKUP(入力例!U877,※編集不可※選択項目!$N$42:$P$46,3,TRUE),
IF(G877&amp;H877=※編集不可※選択項目!$J$48,VLOOKUP(入力例!U877,※編集不可※選択項目!$N$48:$P$51,3,TRUE),""))))))</f>
        <v/>
      </c>
      <c r="AF877" s="29" t="e">
        <f>VLOOKUP(Y877&amp;G877&amp;H877,※編集不可※選択項目!U:V,2,FALSE)</f>
        <v>#N/A</v>
      </c>
      <c r="AG877" s="28" t="str">
        <f t="shared" si="190"/>
        <v/>
      </c>
      <c r="AH877" s="29" t="str">
        <f t="shared" si="183"/>
        <v/>
      </c>
      <c r="AI877" s="197"/>
      <c r="AJ877" s="197"/>
      <c r="AK877" s="198"/>
      <c r="AL877" s="152">
        <f t="shared" si="191"/>
        <v>0</v>
      </c>
      <c r="AM877" s="152">
        <f t="shared" si="192"/>
        <v>0</v>
      </c>
      <c r="AN877" s="152">
        <f t="shared" si="185"/>
        <v>0</v>
      </c>
      <c r="AO877" s="152" t="str">
        <f t="shared" si="193"/>
        <v/>
      </c>
      <c r="AP877" s="209">
        <f t="shared" si="194"/>
        <v>0</v>
      </c>
      <c r="AQ877" s="209">
        <f t="shared" si="195"/>
        <v>0</v>
      </c>
    </row>
    <row r="878" spans="1:43" s="29" customFormat="1" ht="25" customHeight="1">
      <c r="A878" s="201">
        <f t="shared" si="186"/>
        <v>867</v>
      </c>
      <c r="B878" s="49" t="str">
        <f t="shared" si="184"/>
        <v/>
      </c>
      <c r="C878" s="201"/>
      <c r="D878" s="45" t="str">
        <f t="shared" si="187"/>
        <v/>
      </c>
      <c r="E878" s="45" t="str">
        <f t="shared" si="188"/>
        <v/>
      </c>
      <c r="F878" s="195"/>
      <c r="G878" s="202"/>
      <c r="H878" s="195"/>
      <c r="I878" s="45" t="str">
        <f>IF(OR(G878="",H878="",U878=""),"",IFERROR(VLOOKUP(G878&amp;H878&amp;U878,※編集不可※選択項目!$K$3:$P$51,5,FALSE),"該当なし"))</f>
        <v/>
      </c>
      <c r="J878" s="203"/>
      <c r="K878" s="195"/>
      <c r="L878" s="45" t="str">
        <f t="shared" si="196"/>
        <v/>
      </c>
      <c r="M878" s="195"/>
      <c r="N878" s="195"/>
      <c r="O878" s="45"/>
      <c r="P878" s="45"/>
      <c r="Q878" s="45"/>
      <c r="R878" s="45"/>
      <c r="S878" s="46" t="str">
        <f t="shared" si="189"/>
        <v/>
      </c>
      <c r="T878" s="204"/>
      <c r="U878" s="205"/>
      <c r="V878" s="206"/>
      <c r="W878" s="205"/>
      <c r="X878" s="206"/>
      <c r="Y878" s="195"/>
      <c r="Z878" s="207"/>
      <c r="AA878" s="203"/>
      <c r="AB878" s="208"/>
      <c r="AC878" s="70"/>
      <c r="AD878" s="28" t="e">
        <f>INDEX(※編集不可※選択項目!$P$3:$P$51,MATCH(入力例!G878&amp;入力例!H878&amp;入力例!I878,※編集不可※選択項目!$Q$3:$Q$51,0))</f>
        <v>#N/A</v>
      </c>
      <c r="AE878" s="28" t="str">
        <f>IF(I878&lt;&gt;"該当なし","",
IF(G878&amp;H878=※編集不可※選択項目!$J$3,VLOOKUP(入力例!U878,※編集不可※選択項目!$N$2:$P$13,3,TRUE),
IF(G878&amp;H878=※編集不可※選択項目!$J$15,VLOOKUP(入力例!U878,※編集不可※選択項目!$N$14:$P$25,3,TRUE),
IF(G878&amp;H878=※編集不可※選択項目!$J$27,VLOOKUP(入力例!U878,※編集不可※選択項目!$N$26:$P$41,3,TRUE),
IF(G878&amp;H878=※編集不可※選択項目!$J$43,VLOOKUP(入力例!U878,※編集不可※選択項目!$N$42:$P$46,3,TRUE),
IF(G878&amp;H878=※編集不可※選択項目!$J$48,VLOOKUP(入力例!U878,※編集不可※選択項目!$N$48:$P$51,3,TRUE),""))))))</f>
        <v/>
      </c>
      <c r="AF878" s="29" t="e">
        <f>VLOOKUP(Y878&amp;G878&amp;H878,※編集不可※選択項目!U:V,2,FALSE)</f>
        <v>#N/A</v>
      </c>
      <c r="AG878" s="28" t="str">
        <f t="shared" si="190"/>
        <v/>
      </c>
      <c r="AH878" s="29" t="str">
        <f t="shared" si="183"/>
        <v/>
      </c>
      <c r="AI878" s="197"/>
      <c r="AJ878" s="197"/>
      <c r="AK878" s="198"/>
      <c r="AL878" s="152">
        <f t="shared" si="191"/>
        <v>0</v>
      </c>
      <c r="AM878" s="152">
        <f t="shared" si="192"/>
        <v>0</v>
      </c>
      <c r="AN878" s="152">
        <f t="shared" si="185"/>
        <v>0</v>
      </c>
      <c r="AO878" s="152" t="str">
        <f t="shared" si="193"/>
        <v/>
      </c>
      <c r="AP878" s="209">
        <f t="shared" si="194"/>
        <v>0</v>
      </c>
      <c r="AQ878" s="209">
        <f t="shared" si="195"/>
        <v>0</v>
      </c>
    </row>
    <row r="879" spans="1:43" s="29" customFormat="1" ht="25" customHeight="1">
      <c r="A879" s="201">
        <f t="shared" si="186"/>
        <v>868</v>
      </c>
      <c r="B879" s="49" t="str">
        <f t="shared" si="184"/>
        <v/>
      </c>
      <c r="C879" s="201"/>
      <c r="D879" s="45" t="str">
        <f t="shared" si="187"/>
        <v/>
      </c>
      <c r="E879" s="45" t="str">
        <f t="shared" si="188"/>
        <v/>
      </c>
      <c r="F879" s="195"/>
      <c r="G879" s="202"/>
      <c r="H879" s="195"/>
      <c r="I879" s="45" t="str">
        <f>IF(OR(G879="",H879="",U879=""),"",IFERROR(VLOOKUP(G879&amp;H879&amp;U879,※編集不可※選択項目!$K$3:$P$51,5,FALSE),"該当なし"))</f>
        <v/>
      </c>
      <c r="J879" s="203"/>
      <c r="K879" s="195"/>
      <c r="L879" s="45" t="str">
        <f t="shared" si="196"/>
        <v/>
      </c>
      <c r="M879" s="195"/>
      <c r="N879" s="195"/>
      <c r="O879" s="45"/>
      <c r="P879" s="45"/>
      <c r="Q879" s="45"/>
      <c r="R879" s="45"/>
      <c r="S879" s="46" t="str">
        <f t="shared" si="189"/>
        <v/>
      </c>
      <c r="T879" s="204"/>
      <c r="U879" s="205"/>
      <c r="V879" s="206"/>
      <c r="W879" s="205"/>
      <c r="X879" s="206"/>
      <c r="Y879" s="195"/>
      <c r="Z879" s="207"/>
      <c r="AA879" s="203"/>
      <c r="AB879" s="208"/>
      <c r="AC879" s="70"/>
      <c r="AD879" s="28" t="e">
        <f>INDEX(※編集不可※選択項目!$P$3:$P$51,MATCH(入力例!G879&amp;入力例!H879&amp;入力例!I879,※編集不可※選択項目!$Q$3:$Q$51,0))</f>
        <v>#N/A</v>
      </c>
      <c r="AE879" s="28" t="str">
        <f>IF(I879&lt;&gt;"該当なし","",
IF(G879&amp;H879=※編集不可※選択項目!$J$3,VLOOKUP(入力例!U879,※編集不可※選択項目!$N$2:$P$13,3,TRUE),
IF(G879&amp;H879=※編集不可※選択項目!$J$15,VLOOKUP(入力例!U879,※編集不可※選択項目!$N$14:$P$25,3,TRUE),
IF(G879&amp;H879=※編集不可※選択項目!$J$27,VLOOKUP(入力例!U879,※編集不可※選択項目!$N$26:$P$41,3,TRUE),
IF(G879&amp;H879=※編集不可※選択項目!$J$43,VLOOKUP(入力例!U879,※編集不可※選択項目!$N$42:$P$46,3,TRUE),
IF(G879&amp;H879=※編集不可※選択項目!$J$48,VLOOKUP(入力例!U879,※編集不可※選択項目!$N$48:$P$51,3,TRUE),""))))))</f>
        <v/>
      </c>
      <c r="AF879" s="29" t="e">
        <f>VLOOKUP(Y879&amp;G879&amp;H879,※編集不可※選択項目!U:V,2,FALSE)</f>
        <v>#N/A</v>
      </c>
      <c r="AG879" s="28" t="str">
        <f t="shared" si="190"/>
        <v/>
      </c>
      <c r="AH879" s="29" t="str">
        <f t="shared" si="183"/>
        <v/>
      </c>
      <c r="AI879" s="197"/>
      <c r="AJ879" s="197"/>
      <c r="AK879" s="198"/>
      <c r="AL879" s="152">
        <f t="shared" si="191"/>
        <v>0</v>
      </c>
      <c r="AM879" s="152">
        <f t="shared" si="192"/>
        <v>0</v>
      </c>
      <c r="AN879" s="152">
        <f t="shared" si="185"/>
        <v>0</v>
      </c>
      <c r="AO879" s="152" t="str">
        <f t="shared" si="193"/>
        <v/>
      </c>
      <c r="AP879" s="209">
        <f t="shared" si="194"/>
        <v>0</v>
      </c>
      <c r="AQ879" s="209">
        <f t="shared" si="195"/>
        <v>0</v>
      </c>
    </row>
    <row r="880" spans="1:43" s="29" customFormat="1" ht="25" customHeight="1">
      <c r="A880" s="201">
        <f t="shared" si="186"/>
        <v>869</v>
      </c>
      <c r="B880" s="49" t="str">
        <f t="shared" si="184"/>
        <v/>
      </c>
      <c r="C880" s="201"/>
      <c r="D880" s="45" t="str">
        <f t="shared" si="187"/>
        <v/>
      </c>
      <c r="E880" s="45" t="str">
        <f t="shared" si="188"/>
        <v/>
      </c>
      <c r="F880" s="195"/>
      <c r="G880" s="202"/>
      <c r="H880" s="195"/>
      <c r="I880" s="45" t="str">
        <f>IF(OR(G880="",H880="",U880=""),"",IFERROR(VLOOKUP(G880&amp;H880&amp;U880,※編集不可※選択項目!$K$3:$P$51,5,FALSE),"該当なし"))</f>
        <v/>
      </c>
      <c r="J880" s="203"/>
      <c r="K880" s="195"/>
      <c r="L880" s="45" t="str">
        <f t="shared" si="196"/>
        <v/>
      </c>
      <c r="M880" s="195"/>
      <c r="N880" s="195"/>
      <c r="O880" s="45"/>
      <c r="P880" s="45"/>
      <c r="Q880" s="45"/>
      <c r="R880" s="45"/>
      <c r="S880" s="46" t="str">
        <f t="shared" si="189"/>
        <v/>
      </c>
      <c r="T880" s="204"/>
      <c r="U880" s="205"/>
      <c r="V880" s="206"/>
      <c r="W880" s="205"/>
      <c r="X880" s="206"/>
      <c r="Y880" s="195"/>
      <c r="Z880" s="207"/>
      <c r="AA880" s="203"/>
      <c r="AB880" s="208"/>
      <c r="AC880" s="70"/>
      <c r="AD880" s="28" t="e">
        <f>INDEX(※編集不可※選択項目!$P$3:$P$51,MATCH(入力例!G880&amp;入力例!H880&amp;入力例!I880,※編集不可※選択項目!$Q$3:$Q$51,0))</f>
        <v>#N/A</v>
      </c>
      <c r="AE880" s="28" t="str">
        <f>IF(I880&lt;&gt;"該当なし","",
IF(G880&amp;H880=※編集不可※選択項目!$J$3,VLOOKUP(入力例!U880,※編集不可※選択項目!$N$2:$P$13,3,TRUE),
IF(G880&amp;H880=※編集不可※選択項目!$J$15,VLOOKUP(入力例!U880,※編集不可※選択項目!$N$14:$P$25,3,TRUE),
IF(G880&amp;H880=※編集不可※選択項目!$J$27,VLOOKUP(入力例!U880,※編集不可※選択項目!$N$26:$P$41,3,TRUE),
IF(G880&amp;H880=※編集不可※選択項目!$J$43,VLOOKUP(入力例!U880,※編集不可※選択項目!$N$42:$P$46,3,TRUE),
IF(G880&amp;H880=※編集不可※選択項目!$J$48,VLOOKUP(入力例!U880,※編集不可※選択項目!$N$48:$P$51,3,TRUE),""))))))</f>
        <v/>
      </c>
      <c r="AF880" s="29" t="e">
        <f>VLOOKUP(Y880&amp;G880&amp;H880,※編集不可※選択項目!U:V,2,FALSE)</f>
        <v>#N/A</v>
      </c>
      <c r="AG880" s="28" t="str">
        <f t="shared" si="190"/>
        <v/>
      </c>
      <c r="AH880" s="29" t="str">
        <f t="shared" si="183"/>
        <v/>
      </c>
      <c r="AI880" s="197"/>
      <c r="AJ880" s="197"/>
      <c r="AK880" s="198"/>
      <c r="AL880" s="152">
        <f t="shared" si="191"/>
        <v>0</v>
      </c>
      <c r="AM880" s="152">
        <f t="shared" si="192"/>
        <v>0</v>
      </c>
      <c r="AN880" s="152">
        <f t="shared" si="185"/>
        <v>0</v>
      </c>
      <c r="AO880" s="152" t="str">
        <f t="shared" si="193"/>
        <v/>
      </c>
      <c r="AP880" s="209">
        <f t="shared" si="194"/>
        <v>0</v>
      </c>
      <c r="AQ880" s="209">
        <f t="shared" si="195"/>
        <v>0</v>
      </c>
    </row>
    <row r="881" spans="1:43" s="29" customFormat="1" ht="25" customHeight="1">
      <c r="A881" s="201">
        <f t="shared" si="186"/>
        <v>870</v>
      </c>
      <c r="B881" s="49" t="str">
        <f t="shared" si="184"/>
        <v/>
      </c>
      <c r="C881" s="201"/>
      <c r="D881" s="45" t="str">
        <f t="shared" si="187"/>
        <v/>
      </c>
      <c r="E881" s="45" t="str">
        <f t="shared" si="188"/>
        <v/>
      </c>
      <c r="F881" s="195"/>
      <c r="G881" s="202"/>
      <c r="H881" s="195"/>
      <c r="I881" s="45" t="str">
        <f>IF(OR(G881="",H881="",U881=""),"",IFERROR(VLOOKUP(G881&amp;H881&amp;U881,※編集不可※選択項目!$K$3:$P$51,5,FALSE),"該当なし"))</f>
        <v/>
      </c>
      <c r="J881" s="203"/>
      <c r="K881" s="195"/>
      <c r="L881" s="45" t="str">
        <f t="shared" si="196"/>
        <v/>
      </c>
      <c r="M881" s="195"/>
      <c r="N881" s="195"/>
      <c r="O881" s="45"/>
      <c r="P881" s="45"/>
      <c r="Q881" s="45"/>
      <c r="R881" s="45"/>
      <c r="S881" s="46" t="str">
        <f t="shared" si="189"/>
        <v/>
      </c>
      <c r="T881" s="204"/>
      <c r="U881" s="205"/>
      <c r="V881" s="206"/>
      <c r="W881" s="205"/>
      <c r="X881" s="206"/>
      <c r="Y881" s="195"/>
      <c r="Z881" s="207"/>
      <c r="AA881" s="203"/>
      <c r="AB881" s="208"/>
      <c r="AC881" s="70"/>
      <c r="AD881" s="28" t="e">
        <f>INDEX(※編集不可※選択項目!$P$3:$P$51,MATCH(入力例!G881&amp;入力例!H881&amp;入力例!I881,※編集不可※選択項目!$Q$3:$Q$51,0))</f>
        <v>#N/A</v>
      </c>
      <c r="AE881" s="28" t="str">
        <f>IF(I881&lt;&gt;"該当なし","",
IF(G881&amp;H881=※編集不可※選択項目!$J$3,VLOOKUP(入力例!U881,※編集不可※選択項目!$N$2:$P$13,3,TRUE),
IF(G881&amp;H881=※編集不可※選択項目!$J$15,VLOOKUP(入力例!U881,※編集不可※選択項目!$N$14:$P$25,3,TRUE),
IF(G881&amp;H881=※編集不可※選択項目!$J$27,VLOOKUP(入力例!U881,※編集不可※選択項目!$N$26:$P$41,3,TRUE),
IF(G881&amp;H881=※編集不可※選択項目!$J$43,VLOOKUP(入力例!U881,※編集不可※選択項目!$N$42:$P$46,3,TRUE),
IF(G881&amp;H881=※編集不可※選択項目!$J$48,VLOOKUP(入力例!U881,※編集不可※選択項目!$N$48:$P$51,3,TRUE),""))))))</f>
        <v/>
      </c>
      <c r="AF881" s="29" t="e">
        <f>VLOOKUP(Y881&amp;G881&amp;H881,※編集不可※選択項目!U:V,2,FALSE)</f>
        <v>#N/A</v>
      </c>
      <c r="AG881" s="28" t="str">
        <f t="shared" si="190"/>
        <v/>
      </c>
      <c r="AH881" s="29" t="str">
        <f t="shared" si="183"/>
        <v/>
      </c>
      <c r="AI881" s="197"/>
      <c r="AJ881" s="197"/>
      <c r="AK881" s="198"/>
      <c r="AL881" s="152">
        <f t="shared" si="191"/>
        <v>0</v>
      </c>
      <c r="AM881" s="152">
        <f t="shared" si="192"/>
        <v>0</v>
      </c>
      <c r="AN881" s="152">
        <f t="shared" si="185"/>
        <v>0</v>
      </c>
      <c r="AO881" s="152" t="str">
        <f t="shared" si="193"/>
        <v/>
      </c>
      <c r="AP881" s="209">
        <f t="shared" si="194"/>
        <v>0</v>
      </c>
      <c r="AQ881" s="209">
        <f t="shared" si="195"/>
        <v>0</v>
      </c>
    </row>
    <row r="882" spans="1:43" s="29" customFormat="1" ht="25" customHeight="1">
      <c r="A882" s="201">
        <f t="shared" si="186"/>
        <v>871</v>
      </c>
      <c r="B882" s="49" t="str">
        <f t="shared" si="184"/>
        <v/>
      </c>
      <c r="C882" s="201"/>
      <c r="D882" s="45" t="str">
        <f t="shared" si="187"/>
        <v/>
      </c>
      <c r="E882" s="45" t="str">
        <f t="shared" si="188"/>
        <v/>
      </c>
      <c r="F882" s="195"/>
      <c r="G882" s="202"/>
      <c r="H882" s="195"/>
      <c r="I882" s="45" t="str">
        <f>IF(OR(G882="",H882="",U882=""),"",IFERROR(VLOOKUP(G882&amp;H882&amp;U882,※編集不可※選択項目!$K$3:$P$51,5,FALSE),"該当なし"))</f>
        <v/>
      </c>
      <c r="J882" s="203"/>
      <c r="K882" s="195"/>
      <c r="L882" s="45" t="str">
        <f t="shared" si="196"/>
        <v/>
      </c>
      <c r="M882" s="195"/>
      <c r="N882" s="195"/>
      <c r="O882" s="45"/>
      <c r="P882" s="45"/>
      <c r="Q882" s="45"/>
      <c r="R882" s="45"/>
      <c r="S882" s="46" t="str">
        <f t="shared" si="189"/>
        <v/>
      </c>
      <c r="T882" s="204"/>
      <c r="U882" s="205"/>
      <c r="V882" s="206"/>
      <c r="W882" s="205"/>
      <c r="X882" s="206"/>
      <c r="Y882" s="195"/>
      <c r="Z882" s="207"/>
      <c r="AA882" s="203"/>
      <c r="AB882" s="208"/>
      <c r="AC882" s="70"/>
      <c r="AD882" s="28" t="e">
        <f>INDEX(※編集不可※選択項目!$P$3:$P$51,MATCH(入力例!G882&amp;入力例!H882&amp;入力例!I882,※編集不可※選択項目!$Q$3:$Q$51,0))</f>
        <v>#N/A</v>
      </c>
      <c r="AE882" s="28" t="str">
        <f>IF(I882&lt;&gt;"該当なし","",
IF(G882&amp;H882=※編集不可※選択項目!$J$3,VLOOKUP(入力例!U882,※編集不可※選択項目!$N$2:$P$13,3,TRUE),
IF(G882&amp;H882=※編集不可※選択項目!$J$15,VLOOKUP(入力例!U882,※編集不可※選択項目!$N$14:$P$25,3,TRUE),
IF(G882&amp;H882=※編集不可※選択項目!$J$27,VLOOKUP(入力例!U882,※編集不可※選択項目!$N$26:$P$41,3,TRUE),
IF(G882&amp;H882=※編集不可※選択項目!$J$43,VLOOKUP(入力例!U882,※編集不可※選択項目!$N$42:$P$46,3,TRUE),
IF(G882&amp;H882=※編集不可※選択項目!$J$48,VLOOKUP(入力例!U882,※編集不可※選択項目!$N$48:$P$51,3,TRUE),""))))))</f>
        <v/>
      </c>
      <c r="AF882" s="29" t="e">
        <f>VLOOKUP(Y882&amp;G882&amp;H882,※編集不可※選択項目!U:V,2,FALSE)</f>
        <v>#N/A</v>
      </c>
      <c r="AG882" s="28" t="str">
        <f t="shared" si="190"/>
        <v/>
      </c>
      <c r="AH882" s="29" t="str">
        <f t="shared" si="183"/>
        <v/>
      </c>
      <c r="AI882" s="197"/>
      <c r="AJ882" s="197"/>
      <c r="AK882" s="198"/>
      <c r="AL882" s="152">
        <f t="shared" si="191"/>
        <v>0</v>
      </c>
      <c r="AM882" s="152">
        <f t="shared" si="192"/>
        <v>0</v>
      </c>
      <c r="AN882" s="152">
        <f t="shared" si="185"/>
        <v>0</v>
      </c>
      <c r="AO882" s="152" t="str">
        <f t="shared" si="193"/>
        <v/>
      </c>
      <c r="AP882" s="209">
        <f t="shared" si="194"/>
        <v>0</v>
      </c>
      <c r="AQ882" s="209">
        <f t="shared" si="195"/>
        <v>0</v>
      </c>
    </row>
    <row r="883" spans="1:43" s="29" customFormat="1" ht="25" customHeight="1">
      <c r="A883" s="201">
        <f t="shared" si="186"/>
        <v>872</v>
      </c>
      <c r="B883" s="49" t="str">
        <f t="shared" si="184"/>
        <v/>
      </c>
      <c r="C883" s="201"/>
      <c r="D883" s="45" t="str">
        <f t="shared" si="187"/>
        <v/>
      </c>
      <c r="E883" s="45" t="str">
        <f t="shared" si="188"/>
        <v/>
      </c>
      <c r="F883" s="195"/>
      <c r="G883" s="202"/>
      <c r="H883" s="195"/>
      <c r="I883" s="45" t="str">
        <f>IF(OR(G883="",H883="",U883=""),"",IFERROR(VLOOKUP(G883&amp;H883&amp;U883,※編集不可※選択項目!$K$3:$P$51,5,FALSE),"該当なし"))</f>
        <v/>
      </c>
      <c r="J883" s="203"/>
      <c r="K883" s="195"/>
      <c r="L883" s="45" t="str">
        <f t="shared" si="196"/>
        <v/>
      </c>
      <c r="M883" s="195"/>
      <c r="N883" s="195"/>
      <c r="O883" s="45"/>
      <c r="P883" s="45"/>
      <c r="Q883" s="45"/>
      <c r="R883" s="45"/>
      <c r="S883" s="46" t="str">
        <f t="shared" si="189"/>
        <v/>
      </c>
      <c r="T883" s="204"/>
      <c r="U883" s="205"/>
      <c r="V883" s="206"/>
      <c r="W883" s="205"/>
      <c r="X883" s="206"/>
      <c r="Y883" s="195"/>
      <c r="Z883" s="207"/>
      <c r="AA883" s="203"/>
      <c r="AB883" s="208"/>
      <c r="AC883" s="70"/>
      <c r="AD883" s="28" t="e">
        <f>INDEX(※編集不可※選択項目!$P$3:$P$51,MATCH(入力例!G883&amp;入力例!H883&amp;入力例!I883,※編集不可※選択項目!$Q$3:$Q$51,0))</f>
        <v>#N/A</v>
      </c>
      <c r="AE883" s="28" t="str">
        <f>IF(I883&lt;&gt;"該当なし","",
IF(G883&amp;H883=※編集不可※選択項目!$J$3,VLOOKUP(入力例!U883,※編集不可※選択項目!$N$2:$P$13,3,TRUE),
IF(G883&amp;H883=※編集不可※選択項目!$J$15,VLOOKUP(入力例!U883,※編集不可※選択項目!$N$14:$P$25,3,TRUE),
IF(G883&amp;H883=※編集不可※選択項目!$J$27,VLOOKUP(入力例!U883,※編集不可※選択項目!$N$26:$P$41,3,TRUE),
IF(G883&amp;H883=※編集不可※選択項目!$J$43,VLOOKUP(入力例!U883,※編集不可※選択項目!$N$42:$P$46,3,TRUE),
IF(G883&amp;H883=※編集不可※選択項目!$J$48,VLOOKUP(入力例!U883,※編集不可※選択項目!$N$48:$P$51,3,TRUE),""))))))</f>
        <v/>
      </c>
      <c r="AF883" s="29" t="e">
        <f>VLOOKUP(Y883&amp;G883&amp;H883,※編集不可※選択項目!U:V,2,FALSE)</f>
        <v>#N/A</v>
      </c>
      <c r="AG883" s="28" t="str">
        <f t="shared" si="190"/>
        <v/>
      </c>
      <c r="AH883" s="29" t="str">
        <f t="shared" si="183"/>
        <v/>
      </c>
      <c r="AI883" s="197"/>
      <c r="AJ883" s="197"/>
      <c r="AK883" s="198"/>
      <c r="AL883" s="152">
        <f t="shared" si="191"/>
        <v>0</v>
      </c>
      <c r="AM883" s="152">
        <f t="shared" si="192"/>
        <v>0</v>
      </c>
      <c r="AN883" s="152">
        <f t="shared" si="185"/>
        <v>0</v>
      </c>
      <c r="AO883" s="152" t="str">
        <f t="shared" si="193"/>
        <v/>
      </c>
      <c r="AP883" s="209">
        <f t="shared" si="194"/>
        <v>0</v>
      </c>
      <c r="AQ883" s="209">
        <f t="shared" si="195"/>
        <v>0</v>
      </c>
    </row>
    <row r="884" spans="1:43" s="29" customFormat="1" ht="25" customHeight="1">
      <c r="A884" s="201">
        <f t="shared" si="186"/>
        <v>873</v>
      </c>
      <c r="B884" s="49" t="str">
        <f t="shared" si="184"/>
        <v/>
      </c>
      <c r="C884" s="201"/>
      <c r="D884" s="45" t="str">
        <f t="shared" si="187"/>
        <v/>
      </c>
      <c r="E884" s="45" t="str">
        <f t="shared" si="188"/>
        <v/>
      </c>
      <c r="F884" s="195"/>
      <c r="G884" s="202"/>
      <c r="H884" s="195"/>
      <c r="I884" s="45" t="str">
        <f>IF(OR(G884="",H884="",U884=""),"",IFERROR(VLOOKUP(G884&amp;H884&amp;U884,※編集不可※選択項目!$K$3:$P$51,5,FALSE),"該当なし"))</f>
        <v/>
      </c>
      <c r="J884" s="203"/>
      <c r="K884" s="195"/>
      <c r="L884" s="45" t="str">
        <f t="shared" si="196"/>
        <v/>
      </c>
      <c r="M884" s="195"/>
      <c r="N884" s="195"/>
      <c r="O884" s="45"/>
      <c r="P884" s="45"/>
      <c r="Q884" s="45"/>
      <c r="R884" s="45"/>
      <c r="S884" s="46" t="str">
        <f t="shared" si="189"/>
        <v/>
      </c>
      <c r="T884" s="204"/>
      <c r="U884" s="205"/>
      <c r="V884" s="206"/>
      <c r="W884" s="205"/>
      <c r="X884" s="206"/>
      <c r="Y884" s="195"/>
      <c r="Z884" s="207"/>
      <c r="AA884" s="203"/>
      <c r="AB884" s="208"/>
      <c r="AC884" s="70"/>
      <c r="AD884" s="28" t="e">
        <f>INDEX(※編集不可※選択項目!$P$3:$P$51,MATCH(入力例!G884&amp;入力例!H884&amp;入力例!I884,※編集不可※選択項目!$Q$3:$Q$51,0))</f>
        <v>#N/A</v>
      </c>
      <c r="AE884" s="28" t="str">
        <f>IF(I884&lt;&gt;"該当なし","",
IF(G884&amp;H884=※編集不可※選択項目!$J$3,VLOOKUP(入力例!U884,※編集不可※選択項目!$N$2:$P$13,3,TRUE),
IF(G884&amp;H884=※編集不可※選択項目!$J$15,VLOOKUP(入力例!U884,※編集不可※選択項目!$N$14:$P$25,3,TRUE),
IF(G884&amp;H884=※編集不可※選択項目!$J$27,VLOOKUP(入力例!U884,※編集不可※選択項目!$N$26:$P$41,3,TRUE),
IF(G884&amp;H884=※編集不可※選択項目!$J$43,VLOOKUP(入力例!U884,※編集不可※選択項目!$N$42:$P$46,3,TRUE),
IF(G884&amp;H884=※編集不可※選択項目!$J$48,VLOOKUP(入力例!U884,※編集不可※選択項目!$N$48:$P$51,3,TRUE),""))))))</f>
        <v/>
      </c>
      <c r="AF884" s="29" t="e">
        <f>VLOOKUP(Y884&amp;G884&amp;H884,※編集不可※選択項目!U:V,2,FALSE)</f>
        <v>#N/A</v>
      </c>
      <c r="AG884" s="28" t="str">
        <f t="shared" si="190"/>
        <v/>
      </c>
      <c r="AH884" s="29" t="str">
        <f t="shared" si="183"/>
        <v/>
      </c>
      <c r="AI884" s="197"/>
      <c r="AJ884" s="197"/>
      <c r="AK884" s="198"/>
      <c r="AL884" s="152">
        <f t="shared" si="191"/>
        <v>0</v>
      </c>
      <c r="AM884" s="152">
        <f t="shared" si="192"/>
        <v>0</v>
      </c>
      <c r="AN884" s="152">
        <f t="shared" si="185"/>
        <v>0</v>
      </c>
      <c r="AO884" s="152" t="str">
        <f t="shared" si="193"/>
        <v/>
      </c>
      <c r="AP884" s="209">
        <f t="shared" si="194"/>
        <v>0</v>
      </c>
      <c r="AQ884" s="209">
        <f t="shared" si="195"/>
        <v>0</v>
      </c>
    </row>
    <row r="885" spans="1:43" s="29" customFormat="1" ht="25" customHeight="1">
      <c r="A885" s="201">
        <f t="shared" si="186"/>
        <v>874</v>
      </c>
      <c r="B885" s="49" t="str">
        <f t="shared" si="184"/>
        <v/>
      </c>
      <c r="C885" s="201"/>
      <c r="D885" s="45" t="str">
        <f t="shared" si="187"/>
        <v/>
      </c>
      <c r="E885" s="45" t="str">
        <f t="shared" si="188"/>
        <v/>
      </c>
      <c r="F885" s="195"/>
      <c r="G885" s="202"/>
      <c r="H885" s="195"/>
      <c r="I885" s="45" t="str">
        <f>IF(OR(G885="",H885="",U885=""),"",IFERROR(VLOOKUP(G885&amp;H885&amp;U885,※編集不可※選択項目!$K$3:$P$51,5,FALSE),"該当なし"))</f>
        <v/>
      </c>
      <c r="J885" s="203"/>
      <c r="K885" s="195"/>
      <c r="L885" s="45" t="str">
        <f t="shared" si="196"/>
        <v/>
      </c>
      <c r="M885" s="195"/>
      <c r="N885" s="195"/>
      <c r="O885" s="45"/>
      <c r="P885" s="45"/>
      <c r="Q885" s="45"/>
      <c r="R885" s="45"/>
      <c r="S885" s="46" t="str">
        <f t="shared" si="189"/>
        <v/>
      </c>
      <c r="T885" s="204"/>
      <c r="U885" s="205"/>
      <c r="V885" s="206"/>
      <c r="W885" s="205"/>
      <c r="X885" s="206"/>
      <c r="Y885" s="195"/>
      <c r="Z885" s="207"/>
      <c r="AA885" s="203"/>
      <c r="AB885" s="208"/>
      <c r="AC885" s="70"/>
      <c r="AD885" s="28" t="e">
        <f>INDEX(※編集不可※選択項目!$P$3:$P$51,MATCH(入力例!G885&amp;入力例!H885&amp;入力例!I885,※編集不可※選択項目!$Q$3:$Q$51,0))</f>
        <v>#N/A</v>
      </c>
      <c r="AE885" s="28" t="str">
        <f>IF(I885&lt;&gt;"該当なし","",
IF(G885&amp;H885=※編集不可※選択項目!$J$3,VLOOKUP(入力例!U885,※編集不可※選択項目!$N$2:$P$13,3,TRUE),
IF(G885&amp;H885=※編集不可※選択項目!$J$15,VLOOKUP(入力例!U885,※編集不可※選択項目!$N$14:$P$25,3,TRUE),
IF(G885&amp;H885=※編集不可※選択項目!$J$27,VLOOKUP(入力例!U885,※編集不可※選択項目!$N$26:$P$41,3,TRUE),
IF(G885&amp;H885=※編集不可※選択項目!$J$43,VLOOKUP(入力例!U885,※編集不可※選択項目!$N$42:$P$46,3,TRUE),
IF(G885&amp;H885=※編集不可※選択項目!$J$48,VLOOKUP(入力例!U885,※編集不可※選択項目!$N$48:$P$51,3,TRUE),""))))))</f>
        <v/>
      </c>
      <c r="AF885" s="29" t="e">
        <f>VLOOKUP(Y885&amp;G885&amp;H885,※編集不可※選択項目!U:V,2,FALSE)</f>
        <v>#N/A</v>
      </c>
      <c r="AG885" s="28" t="str">
        <f t="shared" si="190"/>
        <v/>
      </c>
      <c r="AH885" s="29" t="str">
        <f t="shared" si="183"/>
        <v/>
      </c>
      <c r="AI885" s="197"/>
      <c r="AJ885" s="197"/>
      <c r="AK885" s="198"/>
      <c r="AL885" s="152">
        <f t="shared" si="191"/>
        <v>0</v>
      </c>
      <c r="AM885" s="152">
        <f t="shared" si="192"/>
        <v>0</v>
      </c>
      <c r="AN885" s="152">
        <f t="shared" si="185"/>
        <v>0</v>
      </c>
      <c r="AO885" s="152" t="str">
        <f t="shared" si="193"/>
        <v/>
      </c>
      <c r="AP885" s="209">
        <f t="shared" si="194"/>
        <v>0</v>
      </c>
      <c r="AQ885" s="209">
        <f t="shared" si="195"/>
        <v>0</v>
      </c>
    </row>
    <row r="886" spans="1:43" s="29" customFormat="1" ht="25" customHeight="1">
      <c r="A886" s="201">
        <f t="shared" si="186"/>
        <v>875</v>
      </c>
      <c r="B886" s="49" t="str">
        <f t="shared" si="184"/>
        <v/>
      </c>
      <c r="C886" s="201"/>
      <c r="D886" s="45" t="str">
        <f t="shared" si="187"/>
        <v/>
      </c>
      <c r="E886" s="45" t="str">
        <f t="shared" si="188"/>
        <v/>
      </c>
      <c r="F886" s="195"/>
      <c r="G886" s="202"/>
      <c r="H886" s="195"/>
      <c r="I886" s="45" t="str">
        <f>IF(OR(G886="",H886="",U886=""),"",IFERROR(VLOOKUP(G886&amp;H886&amp;U886,※編集不可※選択項目!$K$3:$P$51,5,FALSE),"該当なし"))</f>
        <v/>
      </c>
      <c r="J886" s="203"/>
      <c r="K886" s="195"/>
      <c r="L886" s="45" t="str">
        <f t="shared" si="196"/>
        <v/>
      </c>
      <c r="M886" s="195"/>
      <c r="N886" s="195"/>
      <c r="O886" s="45"/>
      <c r="P886" s="45"/>
      <c r="Q886" s="45"/>
      <c r="R886" s="45"/>
      <c r="S886" s="46" t="str">
        <f t="shared" si="189"/>
        <v/>
      </c>
      <c r="T886" s="204"/>
      <c r="U886" s="205"/>
      <c r="V886" s="206"/>
      <c r="W886" s="205"/>
      <c r="X886" s="206"/>
      <c r="Y886" s="195"/>
      <c r="Z886" s="207"/>
      <c r="AA886" s="203"/>
      <c r="AB886" s="208"/>
      <c r="AC886" s="70"/>
      <c r="AD886" s="28" t="e">
        <f>INDEX(※編集不可※選択項目!$P$3:$P$51,MATCH(入力例!G886&amp;入力例!H886&amp;入力例!I886,※編集不可※選択項目!$Q$3:$Q$51,0))</f>
        <v>#N/A</v>
      </c>
      <c r="AE886" s="28" t="str">
        <f>IF(I886&lt;&gt;"該当なし","",
IF(G886&amp;H886=※編集不可※選択項目!$J$3,VLOOKUP(入力例!U886,※編集不可※選択項目!$N$2:$P$13,3,TRUE),
IF(G886&amp;H886=※編集不可※選択項目!$J$15,VLOOKUP(入力例!U886,※編集不可※選択項目!$N$14:$P$25,3,TRUE),
IF(G886&amp;H886=※編集不可※選択項目!$J$27,VLOOKUP(入力例!U886,※編集不可※選択項目!$N$26:$P$41,3,TRUE),
IF(G886&amp;H886=※編集不可※選択項目!$J$43,VLOOKUP(入力例!U886,※編集不可※選択項目!$N$42:$P$46,3,TRUE),
IF(G886&amp;H886=※編集不可※選択項目!$J$48,VLOOKUP(入力例!U886,※編集不可※選択項目!$N$48:$P$51,3,TRUE),""))))))</f>
        <v/>
      </c>
      <c r="AF886" s="29" t="e">
        <f>VLOOKUP(Y886&amp;G886&amp;H886,※編集不可※選択項目!U:V,2,FALSE)</f>
        <v>#N/A</v>
      </c>
      <c r="AG886" s="28" t="str">
        <f t="shared" si="190"/>
        <v/>
      </c>
      <c r="AH886" s="29" t="str">
        <f t="shared" si="183"/>
        <v/>
      </c>
      <c r="AI886" s="197"/>
      <c r="AJ886" s="197"/>
      <c r="AK886" s="198"/>
      <c r="AL886" s="152">
        <f t="shared" si="191"/>
        <v>0</v>
      </c>
      <c r="AM886" s="152">
        <f t="shared" si="192"/>
        <v>0</v>
      </c>
      <c r="AN886" s="152">
        <f t="shared" si="185"/>
        <v>0</v>
      </c>
      <c r="AO886" s="152" t="str">
        <f t="shared" si="193"/>
        <v/>
      </c>
      <c r="AP886" s="209">
        <f t="shared" si="194"/>
        <v>0</v>
      </c>
      <c r="AQ886" s="209">
        <f t="shared" si="195"/>
        <v>0</v>
      </c>
    </row>
    <row r="887" spans="1:43" s="29" customFormat="1" ht="25" customHeight="1">
      <c r="A887" s="201">
        <f t="shared" si="186"/>
        <v>876</v>
      </c>
      <c r="B887" s="49" t="str">
        <f t="shared" si="184"/>
        <v/>
      </c>
      <c r="C887" s="201"/>
      <c r="D887" s="45" t="str">
        <f t="shared" si="187"/>
        <v/>
      </c>
      <c r="E887" s="45" t="str">
        <f t="shared" si="188"/>
        <v/>
      </c>
      <c r="F887" s="195"/>
      <c r="G887" s="202"/>
      <c r="H887" s="195"/>
      <c r="I887" s="45" t="str">
        <f>IF(OR(G887="",H887="",U887=""),"",IFERROR(VLOOKUP(G887&amp;H887&amp;U887,※編集不可※選択項目!$K$3:$P$51,5,FALSE),"該当なし"))</f>
        <v/>
      </c>
      <c r="J887" s="203"/>
      <c r="K887" s="195"/>
      <c r="L887" s="45" t="str">
        <f t="shared" si="196"/>
        <v/>
      </c>
      <c r="M887" s="195"/>
      <c r="N887" s="195"/>
      <c r="O887" s="45"/>
      <c r="P887" s="45"/>
      <c r="Q887" s="45"/>
      <c r="R887" s="45"/>
      <c r="S887" s="46" t="str">
        <f t="shared" si="189"/>
        <v/>
      </c>
      <c r="T887" s="204"/>
      <c r="U887" s="205"/>
      <c r="V887" s="206"/>
      <c r="W887" s="205"/>
      <c r="X887" s="206"/>
      <c r="Y887" s="195"/>
      <c r="Z887" s="207"/>
      <c r="AA887" s="203"/>
      <c r="AB887" s="208"/>
      <c r="AC887" s="70"/>
      <c r="AD887" s="28" t="e">
        <f>INDEX(※編集不可※選択項目!$P$3:$P$51,MATCH(入力例!G887&amp;入力例!H887&amp;入力例!I887,※編集不可※選択項目!$Q$3:$Q$51,0))</f>
        <v>#N/A</v>
      </c>
      <c r="AE887" s="28" t="str">
        <f>IF(I887&lt;&gt;"該当なし","",
IF(G887&amp;H887=※編集不可※選択項目!$J$3,VLOOKUP(入力例!U887,※編集不可※選択項目!$N$2:$P$13,3,TRUE),
IF(G887&amp;H887=※編集不可※選択項目!$J$15,VLOOKUP(入力例!U887,※編集不可※選択項目!$N$14:$P$25,3,TRUE),
IF(G887&amp;H887=※編集不可※選択項目!$J$27,VLOOKUP(入力例!U887,※編集不可※選択項目!$N$26:$P$41,3,TRUE),
IF(G887&amp;H887=※編集不可※選択項目!$J$43,VLOOKUP(入力例!U887,※編集不可※選択項目!$N$42:$P$46,3,TRUE),
IF(G887&amp;H887=※編集不可※選択項目!$J$48,VLOOKUP(入力例!U887,※編集不可※選択項目!$N$48:$P$51,3,TRUE),""))))))</f>
        <v/>
      </c>
      <c r="AF887" s="29" t="e">
        <f>VLOOKUP(Y887&amp;G887&amp;H887,※編集不可※選択項目!U:V,2,FALSE)</f>
        <v>#N/A</v>
      </c>
      <c r="AG887" s="28" t="str">
        <f t="shared" si="190"/>
        <v/>
      </c>
      <c r="AH887" s="29" t="str">
        <f t="shared" si="183"/>
        <v/>
      </c>
      <c r="AI887" s="197"/>
      <c r="AJ887" s="197"/>
      <c r="AK887" s="198"/>
      <c r="AL887" s="152">
        <f t="shared" si="191"/>
        <v>0</v>
      </c>
      <c r="AM887" s="152">
        <f t="shared" si="192"/>
        <v>0</v>
      </c>
      <c r="AN887" s="152">
        <f t="shared" si="185"/>
        <v>0</v>
      </c>
      <c r="AO887" s="152" t="str">
        <f t="shared" si="193"/>
        <v/>
      </c>
      <c r="AP887" s="209">
        <f t="shared" si="194"/>
        <v>0</v>
      </c>
      <c r="AQ887" s="209">
        <f t="shared" si="195"/>
        <v>0</v>
      </c>
    </row>
    <row r="888" spans="1:43" s="29" customFormat="1" ht="25" customHeight="1">
      <c r="A888" s="201">
        <f t="shared" si="186"/>
        <v>877</v>
      </c>
      <c r="B888" s="49" t="str">
        <f t="shared" si="184"/>
        <v/>
      </c>
      <c r="C888" s="201"/>
      <c r="D888" s="45" t="str">
        <f t="shared" si="187"/>
        <v/>
      </c>
      <c r="E888" s="45" t="str">
        <f t="shared" si="188"/>
        <v/>
      </c>
      <c r="F888" s="195"/>
      <c r="G888" s="202"/>
      <c r="H888" s="195"/>
      <c r="I888" s="45" t="str">
        <f>IF(OR(G888="",H888="",U888=""),"",IFERROR(VLOOKUP(G888&amp;H888&amp;U888,※編集不可※選択項目!$K$3:$P$51,5,FALSE),"該当なし"))</f>
        <v/>
      </c>
      <c r="J888" s="203"/>
      <c r="K888" s="195"/>
      <c r="L888" s="45" t="str">
        <f t="shared" si="196"/>
        <v/>
      </c>
      <c r="M888" s="195"/>
      <c r="N888" s="195"/>
      <c r="O888" s="45"/>
      <c r="P888" s="45"/>
      <c r="Q888" s="45"/>
      <c r="R888" s="45"/>
      <c r="S888" s="46" t="str">
        <f t="shared" si="189"/>
        <v/>
      </c>
      <c r="T888" s="204"/>
      <c r="U888" s="205"/>
      <c r="V888" s="206"/>
      <c r="W888" s="205"/>
      <c r="X888" s="206"/>
      <c r="Y888" s="195"/>
      <c r="Z888" s="207"/>
      <c r="AA888" s="203"/>
      <c r="AB888" s="208"/>
      <c r="AC888" s="70"/>
      <c r="AD888" s="28" t="e">
        <f>INDEX(※編集不可※選択項目!$P$3:$P$51,MATCH(入力例!G888&amp;入力例!H888&amp;入力例!I888,※編集不可※選択項目!$Q$3:$Q$51,0))</f>
        <v>#N/A</v>
      </c>
      <c r="AE888" s="28" t="str">
        <f>IF(I888&lt;&gt;"該当なし","",
IF(G888&amp;H888=※編集不可※選択項目!$J$3,VLOOKUP(入力例!U888,※編集不可※選択項目!$N$2:$P$13,3,TRUE),
IF(G888&amp;H888=※編集不可※選択項目!$J$15,VLOOKUP(入力例!U888,※編集不可※選択項目!$N$14:$P$25,3,TRUE),
IF(G888&amp;H888=※編集不可※選択項目!$J$27,VLOOKUP(入力例!U888,※編集不可※選択項目!$N$26:$P$41,3,TRUE),
IF(G888&amp;H888=※編集不可※選択項目!$J$43,VLOOKUP(入力例!U888,※編集不可※選択項目!$N$42:$P$46,3,TRUE),
IF(G888&amp;H888=※編集不可※選択項目!$J$48,VLOOKUP(入力例!U888,※編集不可※選択項目!$N$48:$P$51,3,TRUE),""))))))</f>
        <v/>
      </c>
      <c r="AF888" s="29" t="e">
        <f>VLOOKUP(Y888&amp;G888&amp;H888,※編集不可※選択項目!U:V,2,FALSE)</f>
        <v>#N/A</v>
      </c>
      <c r="AG888" s="28" t="str">
        <f t="shared" si="190"/>
        <v/>
      </c>
      <c r="AH888" s="29" t="str">
        <f t="shared" si="183"/>
        <v/>
      </c>
      <c r="AI888" s="197"/>
      <c r="AJ888" s="197"/>
      <c r="AK888" s="198"/>
      <c r="AL888" s="152">
        <f t="shared" si="191"/>
        <v>0</v>
      </c>
      <c r="AM888" s="152">
        <f t="shared" si="192"/>
        <v>0</v>
      </c>
      <c r="AN888" s="152">
        <f t="shared" si="185"/>
        <v>0</v>
      </c>
      <c r="AO888" s="152" t="str">
        <f t="shared" si="193"/>
        <v/>
      </c>
      <c r="AP888" s="209">
        <f t="shared" si="194"/>
        <v>0</v>
      </c>
      <c r="AQ888" s="209">
        <f t="shared" si="195"/>
        <v>0</v>
      </c>
    </row>
    <row r="889" spans="1:43" s="29" customFormat="1" ht="25" customHeight="1">
      <c r="A889" s="201">
        <f t="shared" si="186"/>
        <v>878</v>
      </c>
      <c r="B889" s="49" t="str">
        <f t="shared" si="184"/>
        <v/>
      </c>
      <c r="C889" s="201"/>
      <c r="D889" s="45" t="str">
        <f t="shared" si="187"/>
        <v/>
      </c>
      <c r="E889" s="45" t="str">
        <f t="shared" si="188"/>
        <v/>
      </c>
      <c r="F889" s="195"/>
      <c r="G889" s="202"/>
      <c r="H889" s="195"/>
      <c r="I889" s="45" t="str">
        <f>IF(OR(G889="",H889="",U889=""),"",IFERROR(VLOOKUP(G889&amp;H889&amp;U889,※編集不可※選択項目!$K$3:$P$51,5,FALSE),"該当なし"))</f>
        <v/>
      </c>
      <c r="J889" s="203"/>
      <c r="K889" s="195"/>
      <c r="L889" s="45" t="str">
        <f t="shared" si="196"/>
        <v/>
      </c>
      <c r="M889" s="195"/>
      <c r="N889" s="195"/>
      <c r="O889" s="45"/>
      <c r="P889" s="45"/>
      <c r="Q889" s="45"/>
      <c r="R889" s="45"/>
      <c r="S889" s="46" t="str">
        <f t="shared" si="189"/>
        <v/>
      </c>
      <c r="T889" s="204"/>
      <c r="U889" s="205"/>
      <c r="V889" s="206"/>
      <c r="W889" s="205"/>
      <c r="X889" s="206"/>
      <c r="Y889" s="195"/>
      <c r="Z889" s="207"/>
      <c r="AA889" s="203"/>
      <c r="AB889" s="208"/>
      <c r="AC889" s="70"/>
      <c r="AD889" s="28" t="e">
        <f>INDEX(※編集不可※選択項目!$P$3:$P$51,MATCH(入力例!G889&amp;入力例!H889&amp;入力例!I889,※編集不可※選択項目!$Q$3:$Q$51,0))</f>
        <v>#N/A</v>
      </c>
      <c r="AE889" s="28" t="str">
        <f>IF(I889&lt;&gt;"該当なし","",
IF(G889&amp;H889=※編集不可※選択項目!$J$3,VLOOKUP(入力例!U889,※編集不可※選択項目!$N$2:$P$13,3,TRUE),
IF(G889&amp;H889=※編集不可※選択項目!$J$15,VLOOKUP(入力例!U889,※編集不可※選択項目!$N$14:$P$25,3,TRUE),
IF(G889&amp;H889=※編集不可※選択項目!$J$27,VLOOKUP(入力例!U889,※編集不可※選択項目!$N$26:$P$41,3,TRUE),
IF(G889&amp;H889=※編集不可※選択項目!$J$43,VLOOKUP(入力例!U889,※編集不可※選択項目!$N$42:$P$46,3,TRUE),
IF(G889&amp;H889=※編集不可※選択項目!$J$48,VLOOKUP(入力例!U889,※編集不可※選択項目!$N$48:$P$51,3,TRUE),""))))))</f>
        <v/>
      </c>
      <c r="AF889" s="29" t="e">
        <f>VLOOKUP(Y889&amp;G889&amp;H889,※編集不可※選択項目!U:V,2,FALSE)</f>
        <v>#N/A</v>
      </c>
      <c r="AG889" s="28" t="str">
        <f t="shared" si="190"/>
        <v/>
      </c>
      <c r="AH889" s="29" t="str">
        <f t="shared" si="183"/>
        <v/>
      </c>
      <c r="AI889" s="197"/>
      <c r="AJ889" s="197"/>
      <c r="AK889" s="198"/>
      <c r="AL889" s="152">
        <f t="shared" si="191"/>
        <v>0</v>
      </c>
      <c r="AM889" s="152">
        <f t="shared" si="192"/>
        <v>0</v>
      </c>
      <c r="AN889" s="152">
        <f t="shared" si="185"/>
        <v>0</v>
      </c>
      <c r="AO889" s="152" t="str">
        <f t="shared" si="193"/>
        <v/>
      </c>
      <c r="AP889" s="209">
        <f t="shared" si="194"/>
        <v>0</v>
      </c>
      <c r="AQ889" s="209">
        <f t="shared" si="195"/>
        <v>0</v>
      </c>
    </row>
    <row r="890" spans="1:43" s="29" customFormat="1" ht="25" customHeight="1">
      <c r="A890" s="201">
        <f t="shared" si="186"/>
        <v>879</v>
      </c>
      <c r="B890" s="49" t="str">
        <f t="shared" si="184"/>
        <v/>
      </c>
      <c r="C890" s="201"/>
      <c r="D890" s="45" t="str">
        <f t="shared" si="187"/>
        <v/>
      </c>
      <c r="E890" s="45" t="str">
        <f t="shared" si="188"/>
        <v/>
      </c>
      <c r="F890" s="195"/>
      <c r="G890" s="202"/>
      <c r="H890" s="195"/>
      <c r="I890" s="45" t="str">
        <f>IF(OR(G890="",H890="",U890=""),"",IFERROR(VLOOKUP(G890&amp;H890&amp;U890,※編集不可※選択項目!$K$3:$P$51,5,FALSE),"該当なし"))</f>
        <v/>
      </c>
      <c r="J890" s="203"/>
      <c r="K890" s="195"/>
      <c r="L890" s="45" t="str">
        <f t="shared" si="196"/>
        <v/>
      </c>
      <c r="M890" s="195"/>
      <c r="N890" s="195"/>
      <c r="O890" s="45"/>
      <c r="P890" s="45"/>
      <c r="Q890" s="45"/>
      <c r="R890" s="45"/>
      <c r="S890" s="46" t="str">
        <f t="shared" si="189"/>
        <v/>
      </c>
      <c r="T890" s="204"/>
      <c r="U890" s="205"/>
      <c r="V890" s="206"/>
      <c r="W890" s="205"/>
      <c r="X890" s="206"/>
      <c r="Y890" s="195"/>
      <c r="Z890" s="207"/>
      <c r="AA890" s="203"/>
      <c r="AB890" s="208"/>
      <c r="AC890" s="70"/>
      <c r="AD890" s="28" t="e">
        <f>INDEX(※編集不可※選択項目!$P$3:$P$51,MATCH(入力例!G890&amp;入力例!H890&amp;入力例!I890,※編集不可※選択項目!$Q$3:$Q$51,0))</f>
        <v>#N/A</v>
      </c>
      <c r="AE890" s="28" t="str">
        <f>IF(I890&lt;&gt;"該当なし","",
IF(G890&amp;H890=※編集不可※選択項目!$J$3,VLOOKUP(入力例!U890,※編集不可※選択項目!$N$2:$P$13,3,TRUE),
IF(G890&amp;H890=※編集不可※選択項目!$J$15,VLOOKUP(入力例!U890,※編集不可※選択項目!$N$14:$P$25,3,TRUE),
IF(G890&amp;H890=※編集不可※選択項目!$J$27,VLOOKUP(入力例!U890,※編集不可※選択項目!$N$26:$P$41,3,TRUE),
IF(G890&amp;H890=※編集不可※選択項目!$J$43,VLOOKUP(入力例!U890,※編集不可※選択項目!$N$42:$P$46,3,TRUE),
IF(G890&amp;H890=※編集不可※選択項目!$J$48,VLOOKUP(入力例!U890,※編集不可※選択項目!$N$48:$P$51,3,TRUE),""))))))</f>
        <v/>
      </c>
      <c r="AF890" s="29" t="e">
        <f>VLOOKUP(Y890&amp;G890&amp;H890,※編集不可※選択項目!U:V,2,FALSE)</f>
        <v>#N/A</v>
      </c>
      <c r="AG890" s="28" t="str">
        <f t="shared" si="190"/>
        <v/>
      </c>
      <c r="AH890" s="29" t="str">
        <f t="shared" si="183"/>
        <v/>
      </c>
      <c r="AI890" s="197"/>
      <c r="AJ890" s="197"/>
      <c r="AK890" s="198"/>
      <c r="AL890" s="152">
        <f t="shared" si="191"/>
        <v>0</v>
      </c>
      <c r="AM890" s="152">
        <f t="shared" si="192"/>
        <v>0</v>
      </c>
      <c r="AN890" s="152">
        <f t="shared" si="185"/>
        <v>0</v>
      </c>
      <c r="AO890" s="152" t="str">
        <f t="shared" si="193"/>
        <v/>
      </c>
      <c r="AP890" s="209">
        <f t="shared" si="194"/>
        <v>0</v>
      </c>
      <c r="AQ890" s="209">
        <f t="shared" si="195"/>
        <v>0</v>
      </c>
    </row>
    <row r="891" spans="1:43" s="29" customFormat="1" ht="25" customHeight="1">
      <c r="A891" s="201">
        <f t="shared" si="186"/>
        <v>880</v>
      </c>
      <c r="B891" s="49" t="str">
        <f t="shared" si="184"/>
        <v/>
      </c>
      <c r="C891" s="201"/>
      <c r="D891" s="45" t="str">
        <f t="shared" si="187"/>
        <v/>
      </c>
      <c r="E891" s="45" t="str">
        <f t="shared" si="188"/>
        <v/>
      </c>
      <c r="F891" s="195"/>
      <c r="G891" s="202"/>
      <c r="H891" s="195"/>
      <c r="I891" s="45" t="str">
        <f>IF(OR(G891="",H891="",U891=""),"",IFERROR(VLOOKUP(G891&amp;H891&amp;U891,※編集不可※選択項目!$K$3:$P$51,5,FALSE),"該当なし"))</f>
        <v/>
      </c>
      <c r="J891" s="203"/>
      <c r="K891" s="195"/>
      <c r="L891" s="45" t="str">
        <f t="shared" si="196"/>
        <v/>
      </c>
      <c r="M891" s="195"/>
      <c r="N891" s="195"/>
      <c r="O891" s="45"/>
      <c r="P891" s="45"/>
      <c r="Q891" s="45"/>
      <c r="R891" s="45"/>
      <c r="S891" s="46" t="str">
        <f t="shared" si="189"/>
        <v/>
      </c>
      <c r="T891" s="204"/>
      <c r="U891" s="205"/>
      <c r="V891" s="206"/>
      <c r="W891" s="205"/>
      <c r="X891" s="206"/>
      <c r="Y891" s="195"/>
      <c r="Z891" s="207"/>
      <c r="AA891" s="203"/>
      <c r="AB891" s="208"/>
      <c r="AC891" s="70"/>
      <c r="AD891" s="28" t="e">
        <f>INDEX(※編集不可※選択項目!$P$3:$P$51,MATCH(入力例!G891&amp;入力例!H891&amp;入力例!I891,※編集不可※選択項目!$Q$3:$Q$51,0))</f>
        <v>#N/A</v>
      </c>
      <c r="AE891" s="28" t="str">
        <f>IF(I891&lt;&gt;"該当なし","",
IF(G891&amp;H891=※編集不可※選択項目!$J$3,VLOOKUP(入力例!U891,※編集不可※選択項目!$N$2:$P$13,3,TRUE),
IF(G891&amp;H891=※編集不可※選択項目!$J$15,VLOOKUP(入力例!U891,※編集不可※選択項目!$N$14:$P$25,3,TRUE),
IF(G891&amp;H891=※編集不可※選択項目!$J$27,VLOOKUP(入力例!U891,※編集不可※選択項目!$N$26:$P$41,3,TRUE),
IF(G891&amp;H891=※編集不可※選択項目!$J$43,VLOOKUP(入力例!U891,※編集不可※選択項目!$N$42:$P$46,3,TRUE),
IF(G891&amp;H891=※編集不可※選択項目!$J$48,VLOOKUP(入力例!U891,※編集不可※選択項目!$N$48:$P$51,3,TRUE),""))))))</f>
        <v/>
      </c>
      <c r="AF891" s="29" t="e">
        <f>VLOOKUP(Y891&amp;G891&amp;H891,※編集不可※選択項目!U:V,2,FALSE)</f>
        <v>#N/A</v>
      </c>
      <c r="AG891" s="28" t="str">
        <f t="shared" si="190"/>
        <v/>
      </c>
      <c r="AH891" s="29" t="str">
        <f t="shared" si="183"/>
        <v/>
      </c>
      <c r="AI891" s="197"/>
      <c r="AJ891" s="197"/>
      <c r="AK891" s="198"/>
      <c r="AL891" s="152">
        <f t="shared" si="191"/>
        <v>0</v>
      </c>
      <c r="AM891" s="152">
        <f t="shared" si="192"/>
        <v>0</v>
      </c>
      <c r="AN891" s="152">
        <f t="shared" si="185"/>
        <v>0</v>
      </c>
      <c r="AO891" s="152" t="str">
        <f t="shared" si="193"/>
        <v/>
      </c>
      <c r="AP891" s="209">
        <f t="shared" si="194"/>
        <v>0</v>
      </c>
      <c r="AQ891" s="209">
        <f t="shared" si="195"/>
        <v>0</v>
      </c>
    </row>
    <row r="892" spans="1:43" s="29" customFormat="1" ht="25" customHeight="1">
      <c r="A892" s="201">
        <f t="shared" si="186"/>
        <v>881</v>
      </c>
      <c r="B892" s="49" t="str">
        <f t="shared" si="184"/>
        <v/>
      </c>
      <c r="C892" s="201"/>
      <c r="D892" s="45" t="str">
        <f t="shared" si="187"/>
        <v/>
      </c>
      <c r="E892" s="45" t="str">
        <f t="shared" si="188"/>
        <v/>
      </c>
      <c r="F892" s="195"/>
      <c r="G892" s="202"/>
      <c r="H892" s="195"/>
      <c r="I892" s="45" t="str">
        <f>IF(OR(G892="",H892="",U892=""),"",IFERROR(VLOOKUP(G892&amp;H892&amp;U892,※編集不可※選択項目!$K$3:$P$51,5,FALSE),"該当なし"))</f>
        <v/>
      </c>
      <c r="J892" s="203"/>
      <c r="K892" s="195"/>
      <c r="L892" s="45" t="str">
        <f t="shared" si="196"/>
        <v/>
      </c>
      <c r="M892" s="195"/>
      <c r="N892" s="195"/>
      <c r="O892" s="45"/>
      <c r="P892" s="45"/>
      <c r="Q892" s="45"/>
      <c r="R892" s="45"/>
      <c r="S892" s="46" t="str">
        <f t="shared" si="189"/>
        <v/>
      </c>
      <c r="T892" s="204"/>
      <c r="U892" s="205"/>
      <c r="V892" s="206"/>
      <c r="W892" s="205"/>
      <c r="X892" s="206"/>
      <c r="Y892" s="195"/>
      <c r="Z892" s="207"/>
      <c r="AA892" s="203"/>
      <c r="AB892" s="208"/>
      <c r="AC892" s="70"/>
      <c r="AD892" s="28" t="e">
        <f>INDEX(※編集不可※選択項目!$P$3:$P$51,MATCH(入力例!G892&amp;入力例!H892&amp;入力例!I892,※編集不可※選択項目!$Q$3:$Q$51,0))</f>
        <v>#N/A</v>
      </c>
      <c r="AE892" s="28" t="str">
        <f>IF(I892&lt;&gt;"該当なし","",
IF(G892&amp;H892=※編集不可※選択項目!$J$3,VLOOKUP(入力例!U892,※編集不可※選択項目!$N$2:$P$13,3,TRUE),
IF(G892&amp;H892=※編集不可※選択項目!$J$15,VLOOKUP(入力例!U892,※編集不可※選択項目!$N$14:$P$25,3,TRUE),
IF(G892&amp;H892=※編集不可※選択項目!$J$27,VLOOKUP(入力例!U892,※編集不可※選択項目!$N$26:$P$41,3,TRUE),
IF(G892&amp;H892=※編集不可※選択項目!$J$43,VLOOKUP(入力例!U892,※編集不可※選択項目!$N$42:$P$46,3,TRUE),
IF(G892&amp;H892=※編集不可※選択項目!$J$48,VLOOKUP(入力例!U892,※編集不可※選択項目!$N$48:$P$51,3,TRUE),""))))))</f>
        <v/>
      </c>
      <c r="AF892" s="29" t="e">
        <f>VLOOKUP(Y892&amp;G892&amp;H892,※編集不可※選択項目!U:V,2,FALSE)</f>
        <v>#N/A</v>
      </c>
      <c r="AG892" s="28" t="str">
        <f t="shared" si="190"/>
        <v/>
      </c>
      <c r="AH892" s="29" t="str">
        <f t="shared" si="183"/>
        <v/>
      </c>
      <c r="AI892" s="197"/>
      <c r="AJ892" s="197"/>
      <c r="AK892" s="198"/>
      <c r="AL892" s="152">
        <f t="shared" si="191"/>
        <v>0</v>
      </c>
      <c r="AM892" s="152">
        <f t="shared" si="192"/>
        <v>0</v>
      </c>
      <c r="AN892" s="152">
        <f t="shared" si="185"/>
        <v>0</v>
      </c>
      <c r="AO892" s="152" t="str">
        <f t="shared" si="193"/>
        <v/>
      </c>
      <c r="AP892" s="209">
        <f t="shared" si="194"/>
        <v>0</v>
      </c>
      <c r="AQ892" s="209">
        <f t="shared" si="195"/>
        <v>0</v>
      </c>
    </row>
    <row r="893" spans="1:43" s="29" customFormat="1" ht="25" customHeight="1">
      <c r="A893" s="201">
        <f t="shared" si="186"/>
        <v>882</v>
      </c>
      <c r="B893" s="49" t="str">
        <f t="shared" si="184"/>
        <v/>
      </c>
      <c r="C893" s="201"/>
      <c r="D893" s="45" t="str">
        <f t="shared" si="187"/>
        <v/>
      </c>
      <c r="E893" s="45" t="str">
        <f t="shared" si="188"/>
        <v/>
      </c>
      <c r="F893" s="195"/>
      <c r="G893" s="202"/>
      <c r="H893" s="195"/>
      <c r="I893" s="45" t="str">
        <f>IF(OR(G893="",H893="",U893=""),"",IFERROR(VLOOKUP(G893&amp;H893&amp;U893,※編集不可※選択項目!$K$3:$P$51,5,FALSE),"該当なし"))</f>
        <v/>
      </c>
      <c r="J893" s="203"/>
      <c r="K893" s="195"/>
      <c r="L893" s="45" t="str">
        <f t="shared" si="196"/>
        <v/>
      </c>
      <c r="M893" s="195"/>
      <c r="N893" s="195"/>
      <c r="O893" s="45"/>
      <c r="P893" s="45"/>
      <c r="Q893" s="45"/>
      <c r="R893" s="45"/>
      <c r="S893" s="46" t="str">
        <f t="shared" si="189"/>
        <v/>
      </c>
      <c r="T893" s="204"/>
      <c r="U893" s="205"/>
      <c r="V893" s="206"/>
      <c r="W893" s="205"/>
      <c r="X893" s="206"/>
      <c r="Y893" s="195"/>
      <c r="Z893" s="207"/>
      <c r="AA893" s="203"/>
      <c r="AB893" s="208"/>
      <c r="AC893" s="70"/>
      <c r="AD893" s="28" t="e">
        <f>INDEX(※編集不可※選択項目!$P$3:$P$51,MATCH(入力例!G893&amp;入力例!H893&amp;入力例!I893,※編集不可※選択項目!$Q$3:$Q$51,0))</f>
        <v>#N/A</v>
      </c>
      <c r="AE893" s="28" t="str">
        <f>IF(I893&lt;&gt;"該当なし","",
IF(G893&amp;H893=※編集不可※選択項目!$J$3,VLOOKUP(入力例!U893,※編集不可※選択項目!$N$2:$P$13,3,TRUE),
IF(G893&amp;H893=※編集不可※選択項目!$J$15,VLOOKUP(入力例!U893,※編集不可※選択項目!$N$14:$P$25,3,TRUE),
IF(G893&amp;H893=※編集不可※選択項目!$J$27,VLOOKUP(入力例!U893,※編集不可※選択項目!$N$26:$P$41,3,TRUE),
IF(G893&amp;H893=※編集不可※選択項目!$J$43,VLOOKUP(入力例!U893,※編集不可※選択項目!$N$42:$P$46,3,TRUE),
IF(G893&amp;H893=※編集不可※選択項目!$J$48,VLOOKUP(入力例!U893,※編集不可※選択項目!$N$48:$P$51,3,TRUE),""))))))</f>
        <v/>
      </c>
      <c r="AF893" s="29" t="e">
        <f>VLOOKUP(Y893&amp;G893&amp;H893,※編集不可※選択項目!U:V,2,FALSE)</f>
        <v>#N/A</v>
      </c>
      <c r="AG893" s="28" t="str">
        <f t="shared" si="190"/>
        <v/>
      </c>
      <c r="AH893" s="29" t="str">
        <f t="shared" si="183"/>
        <v/>
      </c>
      <c r="AI893" s="197"/>
      <c r="AJ893" s="197"/>
      <c r="AK893" s="198"/>
      <c r="AL893" s="152">
        <f t="shared" si="191"/>
        <v>0</v>
      </c>
      <c r="AM893" s="152">
        <f t="shared" si="192"/>
        <v>0</v>
      </c>
      <c r="AN893" s="152">
        <f t="shared" si="185"/>
        <v>0</v>
      </c>
      <c r="AO893" s="152" t="str">
        <f t="shared" si="193"/>
        <v/>
      </c>
      <c r="AP893" s="209">
        <f t="shared" si="194"/>
        <v>0</v>
      </c>
      <c r="AQ893" s="209">
        <f t="shared" si="195"/>
        <v>0</v>
      </c>
    </row>
    <row r="894" spans="1:43" s="29" customFormat="1" ht="25" customHeight="1">
      <c r="A894" s="201">
        <f t="shared" si="186"/>
        <v>883</v>
      </c>
      <c r="B894" s="49" t="str">
        <f t="shared" si="184"/>
        <v/>
      </c>
      <c r="C894" s="201"/>
      <c r="D894" s="45" t="str">
        <f t="shared" si="187"/>
        <v/>
      </c>
      <c r="E894" s="45" t="str">
        <f t="shared" si="188"/>
        <v/>
      </c>
      <c r="F894" s="195"/>
      <c r="G894" s="202"/>
      <c r="H894" s="195"/>
      <c r="I894" s="45" t="str">
        <f>IF(OR(G894="",H894="",U894=""),"",IFERROR(VLOOKUP(G894&amp;H894&amp;U894,※編集不可※選択項目!$K$3:$P$51,5,FALSE),"該当なし"))</f>
        <v/>
      </c>
      <c r="J894" s="203"/>
      <c r="K894" s="195"/>
      <c r="L894" s="45" t="str">
        <f t="shared" si="196"/>
        <v/>
      </c>
      <c r="M894" s="195"/>
      <c r="N894" s="195"/>
      <c r="O894" s="45"/>
      <c r="P894" s="45"/>
      <c r="Q894" s="45"/>
      <c r="R894" s="45"/>
      <c r="S894" s="46" t="str">
        <f t="shared" si="189"/>
        <v/>
      </c>
      <c r="T894" s="204"/>
      <c r="U894" s="205"/>
      <c r="V894" s="206"/>
      <c r="W894" s="205"/>
      <c r="X894" s="206"/>
      <c r="Y894" s="195"/>
      <c r="Z894" s="207"/>
      <c r="AA894" s="203"/>
      <c r="AB894" s="208"/>
      <c r="AC894" s="70"/>
      <c r="AD894" s="28" t="e">
        <f>INDEX(※編集不可※選択項目!$P$3:$P$51,MATCH(入力例!G894&amp;入力例!H894&amp;入力例!I894,※編集不可※選択項目!$Q$3:$Q$51,0))</f>
        <v>#N/A</v>
      </c>
      <c r="AE894" s="28" t="str">
        <f>IF(I894&lt;&gt;"該当なし","",
IF(G894&amp;H894=※編集不可※選択項目!$J$3,VLOOKUP(入力例!U894,※編集不可※選択項目!$N$2:$P$13,3,TRUE),
IF(G894&amp;H894=※編集不可※選択項目!$J$15,VLOOKUP(入力例!U894,※編集不可※選択項目!$N$14:$P$25,3,TRUE),
IF(G894&amp;H894=※編集不可※選択項目!$J$27,VLOOKUP(入力例!U894,※編集不可※選択項目!$N$26:$P$41,3,TRUE),
IF(G894&amp;H894=※編集不可※選択項目!$J$43,VLOOKUP(入力例!U894,※編集不可※選択項目!$N$42:$P$46,3,TRUE),
IF(G894&amp;H894=※編集不可※選択項目!$J$48,VLOOKUP(入力例!U894,※編集不可※選択項目!$N$48:$P$51,3,TRUE),""))))))</f>
        <v/>
      </c>
      <c r="AF894" s="29" t="e">
        <f>VLOOKUP(Y894&amp;G894&amp;H894,※編集不可※選択項目!U:V,2,FALSE)</f>
        <v>#N/A</v>
      </c>
      <c r="AG894" s="28" t="str">
        <f t="shared" si="190"/>
        <v/>
      </c>
      <c r="AH894" s="29" t="str">
        <f t="shared" si="183"/>
        <v/>
      </c>
      <c r="AI894" s="197"/>
      <c r="AJ894" s="197"/>
      <c r="AK894" s="198"/>
      <c r="AL894" s="152">
        <f t="shared" si="191"/>
        <v>0</v>
      </c>
      <c r="AM894" s="152">
        <f t="shared" si="192"/>
        <v>0</v>
      </c>
      <c r="AN894" s="152">
        <f t="shared" si="185"/>
        <v>0</v>
      </c>
      <c r="AO894" s="152" t="str">
        <f t="shared" si="193"/>
        <v/>
      </c>
      <c r="AP894" s="209">
        <f t="shared" si="194"/>
        <v>0</v>
      </c>
      <c r="AQ894" s="209">
        <f t="shared" si="195"/>
        <v>0</v>
      </c>
    </row>
    <row r="895" spans="1:43" s="29" customFormat="1" ht="25" customHeight="1">
      <c r="A895" s="201">
        <f t="shared" si="186"/>
        <v>884</v>
      </c>
      <c r="B895" s="49" t="str">
        <f t="shared" si="184"/>
        <v/>
      </c>
      <c r="C895" s="201"/>
      <c r="D895" s="45" t="str">
        <f t="shared" si="187"/>
        <v/>
      </c>
      <c r="E895" s="45" t="str">
        <f t="shared" si="188"/>
        <v/>
      </c>
      <c r="F895" s="195"/>
      <c r="G895" s="202"/>
      <c r="H895" s="195"/>
      <c r="I895" s="45" t="str">
        <f>IF(OR(G895="",H895="",U895=""),"",IFERROR(VLOOKUP(G895&amp;H895&amp;U895,※編集不可※選択項目!$K$3:$P$51,5,FALSE),"該当なし"))</f>
        <v/>
      </c>
      <c r="J895" s="203"/>
      <c r="K895" s="195"/>
      <c r="L895" s="45" t="str">
        <f t="shared" si="196"/>
        <v/>
      </c>
      <c r="M895" s="195"/>
      <c r="N895" s="195"/>
      <c r="O895" s="45"/>
      <c r="P895" s="45"/>
      <c r="Q895" s="45"/>
      <c r="R895" s="45"/>
      <c r="S895" s="46" t="str">
        <f t="shared" si="189"/>
        <v/>
      </c>
      <c r="T895" s="204"/>
      <c r="U895" s="205"/>
      <c r="V895" s="206"/>
      <c r="W895" s="205"/>
      <c r="X895" s="206"/>
      <c r="Y895" s="195"/>
      <c r="Z895" s="207"/>
      <c r="AA895" s="203"/>
      <c r="AB895" s="208"/>
      <c r="AC895" s="70"/>
      <c r="AD895" s="28" t="e">
        <f>INDEX(※編集不可※選択項目!$P$3:$P$51,MATCH(入力例!G895&amp;入力例!H895&amp;入力例!I895,※編集不可※選択項目!$Q$3:$Q$51,0))</f>
        <v>#N/A</v>
      </c>
      <c r="AE895" s="28" t="str">
        <f>IF(I895&lt;&gt;"該当なし","",
IF(G895&amp;H895=※編集不可※選択項目!$J$3,VLOOKUP(入力例!U895,※編集不可※選択項目!$N$2:$P$13,3,TRUE),
IF(G895&amp;H895=※編集不可※選択項目!$J$15,VLOOKUP(入力例!U895,※編集不可※選択項目!$N$14:$P$25,3,TRUE),
IF(G895&amp;H895=※編集不可※選択項目!$J$27,VLOOKUP(入力例!U895,※編集不可※選択項目!$N$26:$P$41,3,TRUE),
IF(G895&amp;H895=※編集不可※選択項目!$J$43,VLOOKUP(入力例!U895,※編集不可※選択項目!$N$42:$P$46,3,TRUE),
IF(G895&amp;H895=※編集不可※選択項目!$J$48,VLOOKUP(入力例!U895,※編集不可※選択項目!$N$48:$P$51,3,TRUE),""))))))</f>
        <v/>
      </c>
      <c r="AF895" s="29" t="e">
        <f>VLOOKUP(Y895&amp;G895&amp;H895,※編集不可※選択項目!U:V,2,FALSE)</f>
        <v>#N/A</v>
      </c>
      <c r="AG895" s="28" t="str">
        <f t="shared" si="190"/>
        <v/>
      </c>
      <c r="AH895" s="29" t="str">
        <f t="shared" si="183"/>
        <v/>
      </c>
      <c r="AI895" s="197"/>
      <c r="AJ895" s="197"/>
      <c r="AK895" s="198"/>
      <c r="AL895" s="152">
        <f t="shared" si="191"/>
        <v>0</v>
      </c>
      <c r="AM895" s="152">
        <f t="shared" si="192"/>
        <v>0</v>
      </c>
      <c r="AN895" s="152">
        <f t="shared" si="185"/>
        <v>0</v>
      </c>
      <c r="AO895" s="152" t="str">
        <f t="shared" si="193"/>
        <v/>
      </c>
      <c r="AP895" s="209">
        <f t="shared" si="194"/>
        <v>0</v>
      </c>
      <c r="AQ895" s="209">
        <f t="shared" si="195"/>
        <v>0</v>
      </c>
    </row>
    <row r="896" spans="1:43" s="29" customFormat="1" ht="25" customHeight="1">
      <c r="A896" s="201">
        <f t="shared" si="186"/>
        <v>885</v>
      </c>
      <c r="B896" s="49" t="str">
        <f t="shared" si="184"/>
        <v/>
      </c>
      <c r="C896" s="201"/>
      <c r="D896" s="45" t="str">
        <f t="shared" si="187"/>
        <v/>
      </c>
      <c r="E896" s="45" t="str">
        <f t="shared" si="188"/>
        <v/>
      </c>
      <c r="F896" s="195"/>
      <c r="G896" s="202"/>
      <c r="H896" s="195"/>
      <c r="I896" s="45" t="str">
        <f>IF(OR(G896="",H896="",U896=""),"",IFERROR(VLOOKUP(G896&amp;H896&amp;U896,※編集不可※選択項目!$K$3:$P$51,5,FALSE),"該当なし"))</f>
        <v/>
      </c>
      <c r="J896" s="203"/>
      <c r="K896" s="195"/>
      <c r="L896" s="45" t="str">
        <f t="shared" si="196"/>
        <v/>
      </c>
      <c r="M896" s="195"/>
      <c r="N896" s="195"/>
      <c r="O896" s="45"/>
      <c r="P896" s="45"/>
      <c r="Q896" s="45"/>
      <c r="R896" s="45"/>
      <c r="S896" s="46" t="str">
        <f t="shared" si="189"/>
        <v/>
      </c>
      <c r="T896" s="204"/>
      <c r="U896" s="205"/>
      <c r="V896" s="206"/>
      <c r="W896" s="205"/>
      <c r="X896" s="206"/>
      <c r="Y896" s="195"/>
      <c r="Z896" s="207"/>
      <c r="AA896" s="203"/>
      <c r="AB896" s="208"/>
      <c r="AC896" s="70"/>
      <c r="AD896" s="28" t="e">
        <f>INDEX(※編集不可※選択項目!$P$3:$P$51,MATCH(入力例!G896&amp;入力例!H896&amp;入力例!I896,※編集不可※選択項目!$Q$3:$Q$51,0))</f>
        <v>#N/A</v>
      </c>
      <c r="AE896" s="28" t="str">
        <f>IF(I896&lt;&gt;"該当なし","",
IF(G896&amp;H896=※編集不可※選択項目!$J$3,VLOOKUP(入力例!U896,※編集不可※選択項目!$N$2:$P$13,3,TRUE),
IF(G896&amp;H896=※編集不可※選択項目!$J$15,VLOOKUP(入力例!U896,※編集不可※選択項目!$N$14:$P$25,3,TRUE),
IF(G896&amp;H896=※編集不可※選択項目!$J$27,VLOOKUP(入力例!U896,※編集不可※選択項目!$N$26:$P$41,3,TRUE),
IF(G896&amp;H896=※編集不可※選択項目!$J$43,VLOOKUP(入力例!U896,※編集不可※選択項目!$N$42:$P$46,3,TRUE),
IF(G896&amp;H896=※編集不可※選択項目!$J$48,VLOOKUP(入力例!U896,※編集不可※選択項目!$N$48:$P$51,3,TRUE),""))))))</f>
        <v/>
      </c>
      <c r="AF896" s="29" t="e">
        <f>VLOOKUP(Y896&amp;G896&amp;H896,※編集不可※選択項目!U:V,2,FALSE)</f>
        <v>#N/A</v>
      </c>
      <c r="AG896" s="28" t="str">
        <f t="shared" si="190"/>
        <v/>
      </c>
      <c r="AH896" s="29" t="str">
        <f t="shared" si="183"/>
        <v/>
      </c>
      <c r="AI896" s="197"/>
      <c r="AJ896" s="197"/>
      <c r="AK896" s="198"/>
      <c r="AL896" s="152">
        <f t="shared" si="191"/>
        <v>0</v>
      </c>
      <c r="AM896" s="152">
        <f t="shared" si="192"/>
        <v>0</v>
      </c>
      <c r="AN896" s="152">
        <f t="shared" si="185"/>
        <v>0</v>
      </c>
      <c r="AO896" s="152" t="str">
        <f t="shared" si="193"/>
        <v/>
      </c>
      <c r="AP896" s="209">
        <f t="shared" si="194"/>
        <v>0</v>
      </c>
      <c r="AQ896" s="209">
        <f t="shared" si="195"/>
        <v>0</v>
      </c>
    </row>
    <row r="897" spans="1:43" s="29" customFormat="1" ht="25" customHeight="1">
      <c r="A897" s="201">
        <f t="shared" si="186"/>
        <v>886</v>
      </c>
      <c r="B897" s="49" t="str">
        <f t="shared" si="184"/>
        <v/>
      </c>
      <c r="C897" s="201"/>
      <c r="D897" s="45" t="str">
        <f t="shared" si="187"/>
        <v/>
      </c>
      <c r="E897" s="45" t="str">
        <f t="shared" si="188"/>
        <v/>
      </c>
      <c r="F897" s="195"/>
      <c r="G897" s="202"/>
      <c r="H897" s="195"/>
      <c r="I897" s="45" t="str">
        <f>IF(OR(G897="",H897="",U897=""),"",IFERROR(VLOOKUP(G897&amp;H897&amp;U897,※編集不可※選択項目!$K$3:$P$51,5,FALSE),"該当なし"))</f>
        <v/>
      </c>
      <c r="J897" s="203"/>
      <c r="K897" s="195"/>
      <c r="L897" s="45" t="str">
        <f t="shared" si="196"/>
        <v/>
      </c>
      <c r="M897" s="195"/>
      <c r="N897" s="195"/>
      <c r="O897" s="45"/>
      <c r="P897" s="45"/>
      <c r="Q897" s="45"/>
      <c r="R897" s="45"/>
      <c r="S897" s="46" t="str">
        <f t="shared" si="189"/>
        <v/>
      </c>
      <c r="T897" s="204"/>
      <c r="U897" s="205"/>
      <c r="V897" s="206"/>
      <c r="W897" s="205"/>
      <c r="X897" s="206"/>
      <c r="Y897" s="195"/>
      <c r="Z897" s="207"/>
      <c r="AA897" s="203"/>
      <c r="AB897" s="208"/>
      <c r="AC897" s="70"/>
      <c r="AD897" s="28" t="e">
        <f>INDEX(※編集不可※選択項目!$P$3:$P$51,MATCH(入力例!G897&amp;入力例!H897&amp;入力例!I897,※編集不可※選択項目!$Q$3:$Q$51,0))</f>
        <v>#N/A</v>
      </c>
      <c r="AE897" s="28" t="str">
        <f>IF(I897&lt;&gt;"該当なし","",
IF(G897&amp;H897=※編集不可※選択項目!$J$3,VLOOKUP(入力例!U897,※編集不可※選択項目!$N$2:$P$13,3,TRUE),
IF(G897&amp;H897=※編集不可※選択項目!$J$15,VLOOKUP(入力例!U897,※編集不可※選択項目!$N$14:$P$25,3,TRUE),
IF(G897&amp;H897=※編集不可※選択項目!$J$27,VLOOKUP(入力例!U897,※編集不可※選択項目!$N$26:$P$41,3,TRUE),
IF(G897&amp;H897=※編集不可※選択項目!$J$43,VLOOKUP(入力例!U897,※編集不可※選択項目!$N$42:$P$46,3,TRUE),
IF(G897&amp;H897=※編集不可※選択項目!$J$48,VLOOKUP(入力例!U897,※編集不可※選択項目!$N$48:$P$51,3,TRUE),""))))))</f>
        <v/>
      </c>
      <c r="AF897" s="29" t="e">
        <f>VLOOKUP(Y897&amp;G897&amp;H897,※編集不可※選択項目!U:V,2,FALSE)</f>
        <v>#N/A</v>
      </c>
      <c r="AG897" s="28" t="str">
        <f t="shared" si="190"/>
        <v/>
      </c>
      <c r="AH897" s="29" t="str">
        <f t="shared" si="183"/>
        <v/>
      </c>
      <c r="AI897" s="197"/>
      <c r="AJ897" s="197"/>
      <c r="AK897" s="198"/>
      <c r="AL897" s="152">
        <f t="shared" si="191"/>
        <v>0</v>
      </c>
      <c r="AM897" s="152">
        <f t="shared" si="192"/>
        <v>0</v>
      </c>
      <c r="AN897" s="152">
        <f t="shared" si="185"/>
        <v>0</v>
      </c>
      <c r="AO897" s="152" t="str">
        <f t="shared" si="193"/>
        <v/>
      </c>
      <c r="AP897" s="209">
        <f t="shared" si="194"/>
        <v>0</v>
      </c>
      <c r="AQ897" s="209">
        <f t="shared" si="195"/>
        <v>0</v>
      </c>
    </row>
    <row r="898" spans="1:43" s="29" customFormat="1" ht="25" customHeight="1">
      <c r="A898" s="201">
        <f t="shared" si="186"/>
        <v>887</v>
      </c>
      <c r="B898" s="49" t="str">
        <f t="shared" si="184"/>
        <v/>
      </c>
      <c r="C898" s="201"/>
      <c r="D898" s="45" t="str">
        <f t="shared" si="187"/>
        <v/>
      </c>
      <c r="E898" s="45" t="str">
        <f t="shared" si="188"/>
        <v/>
      </c>
      <c r="F898" s="195"/>
      <c r="G898" s="202"/>
      <c r="H898" s="195"/>
      <c r="I898" s="45" t="str">
        <f>IF(OR(G898="",H898="",U898=""),"",IFERROR(VLOOKUP(G898&amp;H898&amp;U898,※編集不可※選択項目!$K$3:$P$51,5,FALSE),"該当なし"))</f>
        <v/>
      </c>
      <c r="J898" s="203"/>
      <c r="K898" s="195"/>
      <c r="L898" s="45" t="str">
        <f t="shared" si="196"/>
        <v/>
      </c>
      <c r="M898" s="195"/>
      <c r="N898" s="195"/>
      <c r="O898" s="45"/>
      <c r="P898" s="45"/>
      <c r="Q898" s="45"/>
      <c r="R898" s="45"/>
      <c r="S898" s="46" t="str">
        <f t="shared" si="189"/>
        <v/>
      </c>
      <c r="T898" s="204"/>
      <c r="U898" s="205"/>
      <c r="V898" s="206"/>
      <c r="W898" s="205"/>
      <c r="X898" s="206"/>
      <c r="Y898" s="195"/>
      <c r="Z898" s="207"/>
      <c r="AA898" s="203"/>
      <c r="AB898" s="208"/>
      <c r="AC898" s="70"/>
      <c r="AD898" s="28" t="e">
        <f>INDEX(※編集不可※選択項目!$P$3:$P$51,MATCH(入力例!G898&amp;入力例!H898&amp;入力例!I898,※編集不可※選択項目!$Q$3:$Q$51,0))</f>
        <v>#N/A</v>
      </c>
      <c r="AE898" s="28" t="str">
        <f>IF(I898&lt;&gt;"該当なし","",
IF(G898&amp;H898=※編集不可※選択項目!$J$3,VLOOKUP(入力例!U898,※編集不可※選択項目!$N$2:$P$13,3,TRUE),
IF(G898&amp;H898=※編集不可※選択項目!$J$15,VLOOKUP(入力例!U898,※編集不可※選択項目!$N$14:$P$25,3,TRUE),
IF(G898&amp;H898=※編集不可※選択項目!$J$27,VLOOKUP(入力例!U898,※編集不可※選択項目!$N$26:$P$41,3,TRUE),
IF(G898&amp;H898=※編集不可※選択項目!$J$43,VLOOKUP(入力例!U898,※編集不可※選択項目!$N$42:$P$46,3,TRUE),
IF(G898&amp;H898=※編集不可※選択項目!$J$48,VLOOKUP(入力例!U898,※編集不可※選択項目!$N$48:$P$51,3,TRUE),""))))))</f>
        <v/>
      </c>
      <c r="AF898" s="29" t="e">
        <f>VLOOKUP(Y898&amp;G898&amp;H898,※編集不可※選択項目!U:V,2,FALSE)</f>
        <v>#N/A</v>
      </c>
      <c r="AG898" s="28" t="str">
        <f t="shared" si="190"/>
        <v/>
      </c>
      <c r="AH898" s="29" t="str">
        <f t="shared" si="183"/>
        <v/>
      </c>
      <c r="AI898" s="197"/>
      <c r="AJ898" s="197"/>
      <c r="AK898" s="198"/>
      <c r="AL898" s="152">
        <f t="shared" si="191"/>
        <v>0</v>
      </c>
      <c r="AM898" s="152">
        <f t="shared" si="192"/>
        <v>0</v>
      </c>
      <c r="AN898" s="152">
        <f t="shared" si="185"/>
        <v>0</v>
      </c>
      <c r="AO898" s="152" t="str">
        <f t="shared" si="193"/>
        <v/>
      </c>
      <c r="AP898" s="209">
        <f t="shared" si="194"/>
        <v>0</v>
      </c>
      <c r="AQ898" s="209">
        <f t="shared" si="195"/>
        <v>0</v>
      </c>
    </row>
    <row r="899" spans="1:43" s="29" customFormat="1" ht="25" customHeight="1">
      <c r="A899" s="201">
        <f t="shared" si="186"/>
        <v>888</v>
      </c>
      <c r="B899" s="49" t="str">
        <f t="shared" si="184"/>
        <v/>
      </c>
      <c r="C899" s="201"/>
      <c r="D899" s="45" t="str">
        <f t="shared" si="187"/>
        <v/>
      </c>
      <c r="E899" s="45" t="str">
        <f t="shared" si="188"/>
        <v/>
      </c>
      <c r="F899" s="195"/>
      <c r="G899" s="202"/>
      <c r="H899" s="195"/>
      <c r="I899" s="45" t="str">
        <f>IF(OR(G899="",H899="",U899=""),"",IFERROR(VLOOKUP(G899&amp;H899&amp;U899,※編集不可※選択項目!$K$3:$P$51,5,FALSE),"該当なし"))</f>
        <v/>
      </c>
      <c r="J899" s="203"/>
      <c r="K899" s="195"/>
      <c r="L899" s="45" t="str">
        <f t="shared" si="196"/>
        <v/>
      </c>
      <c r="M899" s="195"/>
      <c r="N899" s="195"/>
      <c r="O899" s="45"/>
      <c r="P899" s="45"/>
      <c r="Q899" s="45"/>
      <c r="R899" s="45"/>
      <c r="S899" s="46" t="str">
        <f t="shared" si="189"/>
        <v/>
      </c>
      <c r="T899" s="204"/>
      <c r="U899" s="205"/>
      <c r="V899" s="206"/>
      <c r="W899" s="205"/>
      <c r="X899" s="206"/>
      <c r="Y899" s="195"/>
      <c r="Z899" s="207"/>
      <c r="AA899" s="203"/>
      <c r="AB899" s="208"/>
      <c r="AC899" s="70"/>
      <c r="AD899" s="28" t="e">
        <f>INDEX(※編集不可※選択項目!$P$3:$P$51,MATCH(入力例!G899&amp;入力例!H899&amp;入力例!I899,※編集不可※選択項目!$Q$3:$Q$51,0))</f>
        <v>#N/A</v>
      </c>
      <c r="AE899" s="28" t="str">
        <f>IF(I899&lt;&gt;"該当なし","",
IF(G899&amp;H899=※編集不可※選択項目!$J$3,VLOOKUP(入力例!U899,※編集不可※選択項目!$N$2:$P$13,3,TRUE),
IF(G899&amp;H899=※編集不可※選択項目!$J$15,VLOOKUP(入力例!U899,※編集不可※選択項目!$N$14:$P$25,3,TRUE),
IF(G899&amp;H899=※編集不可※選択項目!$J$27,VLOOKUP(入力例!U899,※編集不可※選択項目!$N$26:$P$41,3,TRUE),
IF(G899&amp;H899=※編集不可※選択項目!$J$43,VLOOKUP(入力例!U899,※編集不可※選択項目!$N$42:$P$46,3,TRUE),
IF(G899&amp;H899=※編集不可※選択項目!$J$48,VLOOKUP(入力例!U899,※編集不可※選択項目!$N$48:$P$51,3,TRUE),""))))))</f>
        <v/>
      </c>
      <c r="AF899" s="29" t="e">
        <f>VLOOKUP(Y899&amp;G899&amp;H899,※編集不可※選択項目!U:V,2,FALSE)</f>
        <v>#N/A</v>
      </c>
      <c r="AG899" s="28" t="str">
        <f t="shared" si="190"/>
        <v/>
      </c>
      <c r="AH899" s="29" t="str">
        <f t="shared" si="183"/>
        <v/>
      </c>
      <c r="AI899" s="197"/>
      <c r="AJ899" s="197"/>
      <c r="AK899" s="198"/>
      <c r="AL899" s="152">
        <f t="shared" si="191"/>
        <v>0</v>
      </c>
      <c r="AM899" s="152">
        <f t="shared" si="192"/>
        <v>0</v>
      </c>
      <c r="AN899" s="152">
        <f t="shared" si="185"/>
        <v>0</v>
      </c>
      <c r="AO899" s="152" t="str">
        <f t="shared" si="193"/>
        <v/>
      </c>
      <c r="AP899" s="209">
        <f t="shared" si="194"/>
        <v>0</v>
      </c>
      <c r="AQ899" s="209">
        <f t="shared" si="195"/>
        <v>0</v>
      </c>
    </row>
    <row r="900" spans="1:43" s="29" customFormat="1" ht="25" customHeight="1">
      <c r="A900" s="201">
        <f t="shared" si="186"/>
        <v>889</v>
      </c>
      <c r="B900" s="49" t="str">
        <f t="shared" si="184"/>
        <v/>
      </c>
      <c r="C900" s="201"/>
      <c r="D900" s="45" t="str">
        <f t="shared" si="187"/>
        <v/>
      </c>
      <c r="E900" s="45" t="str">
        <f t="shared" si="188"/>
        <v/>
      </c>
      <c r="F900" s="195"/>
      <c r="G900" s="202"/>
      <c r="H900" s="195"/>
      <c r="I900" s="45" t="str">
        <f>IF(OR(G900="",H900="",U900=""),"",IFERROR(VLOOKUP(G900&amp;H900&amp;U900,※編集不可※選択項目!$K$3:$P$51,5,FALSE),"該当なし"))</f>
        <v/>
      </c>
      <c r="J900" s="203"/>
      <c r="K900" s="195"/>
      <c r="L900" s="45" t="str">
        <f t="shared" si="196"/>
        <v/>
      </c>
      <c r="M900" s="195"/>
      <c r="N900" s="195"/>
      <c r="O900" s="45"/>
      <c r="P900" s="45"/>
      <c r="Q900" s="45"/>
      <c r="R900" s="45"/>
      <c r="S900" s="46" t="str">
        <f t="shared" si="189"/>
        <v/>
      </c>
      <c r="T900" s="204"/>
      <c r="U900" s="205"/>
      <c r="V900" s="206"/>
      <c r="W900" s="205"/>
      <c r="X900" s="206"/>
      <c r="Y900" s="195"/>
      <c r="Z900" s="207"/>
      <c r="AA900" s="203"/>
      <c r="AB900" s="208"/>
      <c r="AC900" s="70"/>
      <c r="AD900" s="28" t="e">
        <f>INDEX(※編集不可※選択項目!$P$3:$P$51,MATCH(入力例!G900&amp;入力例!H900&amp;入力例!I900,※編集不可※選択項目!$Q$3:$Q$51,0))</f>
        <v>#N/A</v>
      </c>
      <c r="AE900" s="28" t="str">
        <f>IF(I900&lt;&gt;"該当なし","",
IF(G900&amp;H900=※編集不可※選択項目!$J$3,VLOOKUP(入力例!U900,※編集不可※選択項目!$N$2:$P$13,3,TRUE),
IF(G900&amp;H900=※編集不可※選択項目!$J$15,VLOOKUP(入力例!U900,※編集不可※選択項目!$N$14:$P$25,3,TRUE),
IF(G900&amp;H900=※編集不可※選択項目!$J$27,VLOOKUP(入力例!U900,※編集不可※選択項目!$N$26:$P$41,3,TRUE),
IF(G900&amp;H900=※編集不可※選択項目!$J$43,VLOOKUP(入力例!U900,※編集不可※選択項目!$N$42:$P$46,3,TRUE),
IF(G900&amp;H900=※編集不可※選択項目!$J$48,VLOOKUP(入力例!U900,※編集不可※選択項目!$N$48:$P$51,3,TRUE),""))))))</f>
        <v/>
      </c>
      <c r="AF900" s="29" t="e">
        <f>VLOOKUP(Y900&amp;G900&amp;H900,※編集不可※選択項目!U:V,2,FALSE)</f>
        <v>#N/A</v>
      </c>
      <c r="AG900" s="28" t="str">
        <f t="shared" si="190"/>
        <v/>
      </c>
      <c r="AH900" s="29" t="str">
        <f t="shared" si="183"/>
        <v/>
      </c>
      <c r="AI900" s="197"/>
      <c r="AJ900" s="197"/>
      <c r="AK900" s="198"/>
      <c r="AL900" s="152">
        <f t="shared" si="191"/>
        <v>0</v>
      </c>
      <c r="AM900" s="152">
        <f t="shared" si="192"/>
        <v>0</v>
      </c>
      <c r="AN900" s="152">
        <f t="shared" si="185"/>
        <v>0</v>
      </c>
      <c r="AO900" s="152" t="str">
        <f t="shared" si="193"/>
        <v/>
      </c>
      <c r="AP900" s="209">
        <f t="shared" si="194"/>
        <v>0</v>
      </c>
      <c r="AQ900" s="209">
        <f t="shared" si="195"/>
        <v>0</v>
      </c>
    </row>
    <row r="901" spans="1:43" s="29" customFormat="1" ht="25" customHeight="1">
      <c r="A901" s="201">
        <f t="shared" si="186"/>
        <v>890</v>
      </c>
      <c r="B901" s="49" t="str">
        <f t="shared" si="184"/>
        <v/>
      </c>
      <c r="C901" s="201"/>
      <c r="D901" s="45" t="str">
        <f t="shared" si="187"/>
        <v/>
      </c>
      <c r="E901" s="45" t="str">
        <f t="shared" si="188"/>
        <v/>
      </c>
      <c r="F901" s="195"/>
      <c r="G901" s="202"/>
      <c r="H901" s="195"/>
      <c r="I901" s="45" t="str">
        <f>IF(OR(G901="",H901="",U901=""),"",IFERROR(VLOOKUP(G901&amp;H901&amp;U901,※編集不可※選択項目!$K$3:$P$51,5,FALSE),"該当なし"))</f>
        <v/>
      </c>
      <c r="J901" s="203"/>
      <c r="K901" s="195"/>
      <c r="L901" s="45" t="str">
        <f t="shared" si="196"/>
        <v/>
      </c>
      <c r="M901" s="195"/>
      <c r="N901" s="195"/>
      <c r="O901" s="45"/>
      <c r="P901" s="45"/>
      <c r="Q901" s="45"/>
      <c r="R901" s="45"/>
      <c r="S901" s="46" t="str">
        <f t="shared" si="189"/>
        <v/>
      </c>
      <c r="T901" s="204"/>
      <c r="U901" s="205"/>
      <c r="V901" s="206"/>
      <c r="W901" s="205"/>
      <c r="X901" s="206"/>
      <c r="Y901" s="195"/>
      <c r="Z901" s="207"/>
      <c r="AA901" s="203"/>
      <c r="AB901" s="208"/>
      <c r="AC901" s="70"/>
      <c r="AD901" s="28" t="e">
        <f>INDEX(※編集不可※選択項目!$P$3:$P$51,MATCH(入力例!G901&amp;入力例!H901&amp;入力例!I901,※編集不可※選択項目!$Q$3:$Q$51,0))</f>
        <v>#N/A</v>
      </c>
      <c r="AE901" s="28" t="str">
        <f>IF(I901&lt;&gt;"該当なし","",
IF(G901&amp;H901=※編集不可※選択項目!$J$3,VLOOKUP(入力例!U901,※編集不可※選択項目!$N$2:$P$13,3,TRUE),
IF(G901&amp;H901=※編集不可※選択項目!$J$15,VLOOKUP(入力例!U901,※編集不可※選択項目!$N$14:$P$25,3,TRUE),
IF(G901&amp;H901=※編集不可※選択項目!$J$27,VLOOKUP(入力例!U901,※編集不可※選択項目!$N$26:$P$41,3,TRUE),
IF(G901&amp;H901=※編集不可※選択項目!$J$43,VLOOKUP(入力例!U901,※編集不可※選択項目!$N$42:$P$46,3,TRUE),
IF(G901&amp;H901=※編集不可※選択項目!$J$48,VLOOKUP(入力例!U901,※編集不可※選択項目!$N$48:$P$51,3,TRUE),""))))))</f>
        <v/>
      </c>
      <c r="AF901" s="29" t="e">
        <f>VLOOKUP(Y901&amp;G901&amp;H901,※編集不可※選択項目!U:V,2,FALSE)</f>
        <v>#N/A</v>
      </c>
      <c r="AG901" s="28" t="str">
        <f t="shared" si="190"/>
        <v/>
      </c>
      <c r="AH901" s="29" t="str">
        <f t="shared" si="183"/>
        <v/>
      </c>
      <c r="AI901" s="197"/>
      <c r="AJ901" s="197"/>
      <c r="AK901" s="198"/>
      <c r="AL901" s="152">
        <f t="shared" si="191"/>
        <v>0</v>
      </c>
      <c r="AM901" s="152">
        <f t="shared" si="192"/>
        <v>0</v>
      </c>
      <c r="AN901" s="152">
        <f t="shared" si="185"/>
        <v>0</v>
      </c>
      <c r="AO901" s="152" t="str">
        <f t="shared" si="193"/>
        <v/>
      </c>
      <c r="AP901" s="209">
        <f t="shared" si="194"/>
        <v>0</v>
      </c>
      <c r="AQ901" s="209">
        <f t="shared" si="195"/>
        <v>0</v>
      </c>
    </row>
    <row r="902" spans="1:43" s="29" customFormat="1" ht="25" customHeight="1">
      <c r="A902" s="201">
        <f t="shared" si="186"/>
        <v>891</v>
      </c>
      <c r="B902" s="49" t="str">
        <f t="shared" si="184"/>
        <v/>
      </c>
      <c r="C902" s="201"/>
      <c r="D902" s="45" t="str">
        <f t="shared" si="187"/>
        <v/>
      </c>
      <c r="E902" s="45" t="str">
        <f t="shared" si="188"/>
        <v/>
      </c>
      <c r="F902" s="195"/>
      <c r="G902" s="202"/>
      <c r="H902" s="195"/>
      <c r="I902" s="45" t="str">
        <f>IF(OR(G902="",H902="",U902=""),"",IFERROR(VLOOKUP(G902&amp;H902&amp;U902,※編集不可※選択項目!$K$3:$P$51,5,FALSE),"該当なし"))</f>
        <v/>
      </c>
      <c r="J902" s="203"/>
      <c r="K902" s="195"/>
      <c r="L902" s="45" t="str">
        <f t="shared" si="196"/>
        <v/>
      </c>
      <c r="M902" s="195"/>
      <c r="N902" s="195"/>
      <c r="O902" s="45"/>
      <c r="P902" s="45"/>
      <c r="Q902" s="45"/>
      <c r="R902" s="45"/>
      <c r="S902" s="46" t="str">
        <f t="shared" si="189"/>
        <v/>
      </c>
      <c r="T902" s="204"/>
      <c r="U902" s="205"/>
      <c r="V902" s="206"/>
      <c r="W902" s="205"/>
      <c r="X902" s="206"/>
      <c r="Y902" s="195"/>
      <c r="Z902" s="207"/>
      <c r="AA902" s="203"/>
      <c r="AB902" s="208"/>
      <c r="AC902" s="70"/>
      <c r="AD902" s="28" t="e">
        <f>INDEX(※編集不可※選択項目!$P$3:$P$51,MATCH(入力例!G902&amp;入力例!H902&amp;入力例!I902,※編集不可※選択項目!$Q$3:$Q$51,0))</f>
        <v>#N/A</v>
      </c>
      <c r="AE902" s="28" t="str">
        <f>IF(I902&lt;&gt;"該当なし","",
IF(G902&amp;H902=※編集不可※選択項目!$J$3,VLOOKUP(入力例!U902,※編集不可※選択項目!$N$2:$P$13,3,TRUE),
IF(G902&amp;H902=※編集不可※選択項目!$J$15,VLOOKUP(入力例!U902,※編集不可※選択項目!$N$14:$P$25,3,TRUE),
IF(G902&amp;H902=※編集不可※選択項目!$J$27,VLOOKUP(入力例!U902,※編集不可※選択項目!$N$26:$P$41,3,TRUE),
IF(G902&amp;H902=※編集不可※選択項目!$J$43,VLOOKUP(入力例!U902,※編集不可※選択項目!$N$42:$P$46,3,TRUE),
IF(G902&amp;H902=※編集不可※選択項目!$J$48,VLOOKUP(入力例!U902,※編集不可※選択項目!$N$48:$P$51,3,TRUE),""))))))</f>
        <v/>
      </c>
      <c r="AF902" s="29" t="e">
        <f>VLOOKUP(Y902&amp;G902&amp;H902,※編集不可※選択項目!U:V,2,FALSE)</f>
        <v>#N/A</v>
      </c>
      <c r="AG902" s="28" t="str">
        <f t="shared" si="190"/>
        <v/>
      </c>
      <c r="AH902" s="29" t="str">
        <f t="shared" si="183"/>
        <v/>
      </c>
      <c r="AI902" s="197"/>
      <c r="AJ902" s="197"/>
      <c r="AK902" s="198"/>
      <c r="AL902" s="152">
        <f t="shared" si="191"/>
        <v>0</v>
      </c>
      <c r="AM902" s="152">
        <f t="shared" si="192"/>
        <v>0</v>
      </c>
      <c r="AN902" s="152">
        <f t="shared" si="185"/>
        <v>0</v>
      </c>
      <c r="AO902" s="152" t="str">
        <f t="shared" si="193"/>
        <v/>
      </c>
      <c r="AP902" s="209">
        <f t="shared" si="194"/>
        <v>0</v>
      </c>
      <c r="AQ902" s="209">
        <f t="shared" si="195"/>
        <v>0</v>
      </c>
    </row>
    <row r="903" spans="1:43" s="29" customFormat="1" ht="25" customHeight="1">
      <c r="A903" s="201">
        <f t="shared" si="186"/>
        <v>892</v>
      </c>
      <c r="B903" s="49" t="str">
        <f t="shared" si="184"/>
        <v/>
      </c>
      <c r="C903" s="201"/>
      <c r="D903" s="45" t="str">
        <f t="shared" si="187"/>
        <v/>
      </c>
      <c r="E903" s="45" t="str">
        <f t="shared" si="188"/>
        <v/>
      </c>
      <c r="F903" s="195"/>
      <c r="G903" s="202"/>
      <c r="H903" s="195"/>
      <c r="I903" s="45" t="str">
        <f>IF(OR(G903="",H903="",U903=""),"",IFERROR(VLOOKUP(G903&amp;H903&amp;U903,※編集不可※選択項目!$K$3:$P$51,5,FALSE),"該当なし"))</f>
        <v/>
      </c>
      <c r="J903" s="203"/>
      <c r="K903" s="195"/>
      <c r="L903" s="45" t="str">
        <f t="shared" si="196"/>
        <v/>
      </c>
      <c r="M903" s="195"/>
      <c r="N903" s="195"/>
      <c r="O903" s="45"/>
      <c r="P903" s="45"/>
      <c r="Q903" s="45"/>
      <c r="R903" s="45"/>
      <c r="S903" s="46" t="str">
        <f t="shared" si="189"/>
        <v/>
      </c>
      <c r="T903" s="204"/>
      <c r="U903" s="205"/>
      <c r="V903" s="206"/>
      <c r="W903" s="205"/>
      <c r="X903" s="206"/>
      <c r="Y903" s="195"/>
      <c r="Z903" s="207"/>
      <c r="AA903" s="203"/>
      <c r="AB903" s="208"/>
      <c r="AC903" s="70"/>
      <c r="AD903" s="28" t="e">
        <f>INDEX(※編集不可※選択項目!$P$3:$P$51,MATCH(入力例!G903&amp;入力例!H903&amp;入力例!I903,※編集不可※選択項目!$Q$3:$Q$51,0))</f>
        <v>#N/A</v>
      </c>
      <c r="AE903" s="28" t="str">
        <f>IF(I903&lt;&gt;"該当なし","",
IF(G903&amp;H903=※編集不可※選択項目!$J$3,VLOOKUP(入力例!U903,※編集不可※選択項目!$N$2:$P$13,3,TRUE),
IF(G903&amp;H903=※編集不可※選択項目!$J$15,VLOOKUP(入力例!U903,※編集不可※選択項目!$N$14:$P$25,3,TRUE),
IF(G903&amp;H903=※編集不可※選択項目!$J$27,VLOOKUP(入力例!U903,※編集不可※選択項目!$N$26:$P$41,3,TRUE),
IF(G903&amp;H903=※編集不可※選択項目!$J$43,VLOOKUP(入力例!U903,※編集不可※選択項目!$N$42:$P$46,3,TRUE),
IF(G903&amp;H903=※編集不可※選択項目!$J$48,VLOOKUP(入力例!U903,※編集不可※選択項目!$N$48:$P$51,3,TRUE),""))))))</f>
        <v/>
      </c>
      <c r="AF903" s="29" t="e">
        <f>VLOOKUP(Y903&amp;G903&amp;H903,※編集不可※選択項目!U:V,2,FALSE)</f>
        <v>#N/A</v>
      </c>
      <c r="AG903" s="28" t="str">
        <f t="shared" si="190"/>
        <v/>
      </c>
      <c r="AH903" s="29" t="str">
        <f t="shared" si="183"/>
        <v/>
      </c>
      <c r="AI903" s="197"/>
      <c r="AJ903" s="197"/>
      <c r="AK903" s="198"/>
      <c r="AL903" s="152">
        <f t="shared" si="191"/>
        <v>0</v>
      </c>
      <c r="AM903" s="152">
        <f t="shared" si="192"/>
        <v>0</v>
      </c>
      <c r="AN903" s="152">
        <f t="shared" si="185"/>
        <v>0</v>
      </c>
      <c r="AO903" s="152" t="str">
        <f t="shared" si="193"/>
        <v/>
      </c>
      <c r="AP903" s="209">
        <f t="shared" si="194"/>
        <v>0</v>
      </c>
      <c r="AQ903" s="209">
        <f t="shared" si="195"/>
        <v>0</v>
      </c>
    </row>
    <row r="904" spans="1:43" s="29" customFormat="1" ht="25" customHeight="1">
      <c r="A904" s="201">
        <f t="shared" si="186"/>
        <v>893</v>
      </c>
      <c r="B904" s="49" t="str">
        <f t="shared" si="184"/>
        <v/>
      </c>
      <c r="C904" s="201"/>
      <c r="D904" s="45" t="str">
        <f t="shared" si="187"/>
        <v/>
      </c>
      <c r="E904" s="45" t="str">
        <f t="shared" si="188"/>
        <v/>
      </c>
      <c r="F904" s="195"/>
      <c r="G904" s="202"/>
      <c r="H904" s="195"/>
      <c r="I904" s="45" t="str">
        <f>IF(OR(G904="",H904="",U904=""),"",IFERROR(VLOOKUP(G904&amp;H904&amp;U904,※編集不可※選択項目!$K$3:$P$51,5,FALSE),"該当なし"))</f>
        <v/>
      </c>
      <c r="J904" s="203"/>
      <c r="K904" s="195"/>
      <c r="L904" s="45" t="str">
        <f t="shared" si="196"/>
        <v/>
      </c>
      <c r="M904" s="195"/>
      <c r="N904" s="195"/>
      <c r="O904" s="45"/>
      <c r="P904" s="45"/>
      <c r="Q904" s="45"/>
      <c r="R904" s="45"/>
      <c r="S904" s="46" t="str">
        <f t="shared" si="189"/>
        <v/>
      </c>
      <c r="T904" s="204"/>
      <c r="U904" s="205"/>
      <c r="V904" s="206"/>
      <c r="W904" s="205"/>
      <c r="X904" s="206"/>
      <c r="Y904" s="195"/>
      <c r="Z904" s="207"/>
      <c r="AA904" s="203"/>
      <c r="AB904" s="208"/>
      <c r="AC904" s="70"/>
      <c r="AD904" s="28" t="e">
        <f>INDEX(※編集不可※選択項目!$P$3:$P$51,MATCH(入力例!G904&amp;入力例!H904&amp;入力例!I904,※編集不可※選択項目!$Q$3:$Q$51,0))</f>
        <v>#N/A</v>
      </c>
      <c r="AE904" s="28" t="str">
        <f>IF(I904&lt;&gt;"該当なし","",
IF(G904&amp;H904=※編集不可※選択項目!$J$3,VLOOKUP(入力例!U904,※編集不可※選択項目!$N$2:$P$13,3,TRUE),
IF(G904&amp;H904=※編集不可※選択項目!$J$15,VLOOKUP(入力例!U904,※編集不可※選択項目!$N$14:$P$25,3,TRUE),
IF(G904&amp;H904=※編集不可※選択項目!$J$27,VLOOKUP(入力例!U904,※編集不可※選択項目!$N$26:$P$41,3,TRUE),
IF(G904&amp;H904=※編集不可※選択項目!$J$43,VLOOKUP(入力例!U904,※編集不可※選択項目!$N$42:$P$46,3,TRUE),
IF(G904&amp;H904=※編集不可※選択項目!$J$48,VLOOKUP(入力例!U904,※編集不可※選択項目!$N$48:$P$51,3,TRUE),""))))))</f>
        <v/>
      </c>
      <c r="AF904" s="29" t="e">
        <f>VLOOKUP(Y904&amp;G904&amp;H904,※編集不可※選択項目!U:V,2,FALSE)</f>
        <v>#N/A</v>
      </c>
      <c r="AG904" s="28" t="str">
        <f t="shared" si="190"/>
        <v/>
      </c>
      <c r="AH904" s="29" t="str">
        <f t="shared" si="183"/>
        <v/>
      </c>
      <c r="AI904" s="197"/>
      <c r="AJ904" s="197"/>
      <c r="AK904" s="198"/>
      <c r="AL904" s="152">
        <f t="shared" si="191"/>
        <v>0</v>
      </c>
      <c r="AM904" s="152">
        <f t="shared" si="192"/>
        <v>0</v>
      </c>
      <c r="AN904" s="152">
        <f t="shared" si="185"/>
        <v>0</v>
      </c>
      <c r="AO904" s="152" t="str">
        <f t="shared" si="193"/>
        <v/>
      </c>
      <c r="AP904" s="209">
        <f t="shared" si="194"/>
        <v>0</v>
      </c>
      <c r="AQ904" s="209">
        <f t="shared" si="195"/>
        <v>0</v>
      </c>
    </row>
    <row r="905" spans="1:43" s="29" customFormat="1" ht="25" customHeight="1">
      <c r="A905" s="201">
        <f t="shared" si="186"/>
        <v>894</v>
      </c>
      <c r="B905" s="49" t="str">
        <f t="shared" si="184"/>
        <v/>
      </c>
      <c r="C905" s="201"/>
      <c r="D905" s="45" t="str">
        <f t="shared" si="187"/>
        <v/>
      </c>
      <c r="E905" s="45" t="str">
        <f t="shared" si="188"/>
        <v/>
      </c>
      <c r="F905" s="195"/>
      <c r="G905" s="202"/>
      <c r="H905" s="195"/>
      <c r="I905" s="45" t="str">
        <f>IF(OR(G905="",H905="",U905=""),"",IFERROR(VLOOKUP(G905&amp;H905&amp;U905,※編集不可※選択項目!$K$3:$P$51,5,FALSE),"該当なし"))</f>
        <v/>
      </c>
      <c r="J905" s="203"/>
      <c r="K905" s="195"/>
      <c r="L905" s="45" t="str">
        <f t="shared" si="196"/>
        <v/>
      </c>
      <c r="M905" s="195"/>
      <c r="N905" s="195"/>
      <c r="O905" s="45"/>
      <c r="P905" s="45"/>
      <c r="Q905" s="45"/>
      <c r="R905" s="45"/>
      <c r="S905" s="46" t="str">
        <f t="shared" si="189"/>
        <v/>
      </c>
      <c r="T905" s="204"/>
      <c r="U905" s="205"/>
      <c r="V905" s="206"/>
      <c r="W905" s="205"/>
      <c r="X905" s="206"/>
      <c r="Y905" s="195"/>
      <c r="Z905" s="207"/>
      <c r="AA905" s="203"/>
      <c r="AB905" s="208"/>
      <c r="AC905" s="70"/>
      <c r="AD905" s="28" t="e">
        <f>INDEX(※編集不可※選択項目!$P$3:$P$51,MATCH(入力例!G905&amp;入力例!H905&amp;入力例!I905,※編集不可※選択項目!$Q$3:$Q$51,0))</f>
        <v>#N/A</v>
      </c>
      <c r="AE905" s="28" t="str">
        <f>IF(I905&lt;&gt;"該当なし","",
IF(G905&amp;H905=※編集不可※選択項目!$J$3,VLOOKUP(入力例!U905,※編集不可※選択項目!$N$2:$P$13,3,TRUE),
IF(G905&amp;H905=※編集不可※選択項目!$J$15,VLOOKUP(入力例!U905,※編集不可※選択項目!$N$14:$P$25,3,TRUE),
IF(G905&amp;H905=※編集不可※選択項目!$J$27,VLOOKUP(入力例!U905,※編集不可※選択項目!$N$26:$P$41,3,TRUE),
IF(G905&amp;H905=※編集不可※選択項目!$J$43,VLOOKUP(入力例!U905,※編集不可※選択項目!$N$42:$P$46,3,TRUE),
IF(G905&amp;H905=※編集不可※選択項目!$J$48,VLOOKUP(入力例!U905,※編集不可※選択項目!$N$48:$P$51,3,TRUE),""))))))</f>
        <v/>
      </c>
      <c r="AF905" s="29" t="e">
        <f>VLOOKUP(Y905&amp;G905&amp;H905,※編集不可※選択項目!U:V,2,FALSE)</f>
        <v>#N/A</v>
      </c>
      <c r="AG905" s="28" t="str">
        <f t="shared" si="190"/>
        <v/>
      </c>
      <c r="AH905" s="29" t="str">
        <f t="shared" si="183"/>
        <v/>
      </c>
      <c r="AI905" s="197"/>
      <c r="AJ905" s="197"/>
      <c r="AK905" s="198"/>
      <c r="AL905" s="152">
        <f t="shared" si="191"/>
        <v>0</v>
      </c>
      <c r="AM905" s="152">
        <f t="shared" si="192"/>
        <v>0</v>
      </c>
      <c r="AN905" s="152">
        <f t="shared" si="185"/>
        <v>0</v>
      </c>
      <c r="AO905" s="152" t="str">
        <f t="shared" si="193"/>
        <v/>
      </c>
      <c r="AP905" s="209">
        <f t="shared" si="194"/>
        <v>0</v>
      </c>
      <c r="AQ905" s="209">
        <f t="shared" si="195"/>
        <v>0</v>
      </c>
    </row>
    <row r="906" spans="1:43" s="29" customFormat="1" ht="25" customHeight="1">
      <c r="A906" s="201">
        <f t="shared" si="186"/>
        <v>895</v>
      </c>
      <c r="B906" s="49" t="str">
        <f t="shared" si="184"/>
        <v/>
      </c>
      <c r="C906" s="201"/>
      <c r="D906" s="45" t="str">
        <f t="shared" si="187"/>
        <v/>
      </c>
      <c r="E906" s="45" t="str">
        <f t="shared" si="188"/>
        <v/>
      </c>
      <c r="F906" s="195"/>
      <c r="G906" s="202"/>
      <c r="H906" s="195"/>
      <c r="I906" s="45" t="str">
        <f>IF(OR(G906="",H906="",U906=""),"",IFERROR(VLOOKUP(G906&amp;H906&amp;U906,※編集不可※選択項目!$K$3:$P$51,5,FALSE),"該当なし"))</f>
        <v/>
      </c>
      <c r="J906" s="203"/>
      <c r="K906" s="195"/>
      <c r="L906" s="45" t="str">
        <f t="shared" si="196"/>
        <v/>
      </c>
      <c r="M906" s="195"/>
      <c r="N906" s="195"/>
      <c r="O906" s="45"/>
      <c r="P906" s="45"/>
      <c r="Q906" s="45"/>
      <c r="R906" s="45"/>
      <c r="S906" s="46" t="str">
        <f t="shared" si="189"/>
        <v/>
      </c>
      <c r="T906" s="204"/>
      <c r="U906" s="205"/>
      <c r="V906" s="206"/>
      <c r="W906" s="205"/>
      <c r="X906" s="206"/>
      <c r="Y906" s="195"/>
      <c r="Z906" s="207"/>
      <c r="AA906" s="203"/>
      <c r="AB906" s="208"/>
      <c r="AC906" s="70"/>
      <c r="AD906" s="28" t="e">
        <f>INDEX(※編集不可※選択項目!$P$3:$P$51,MATCH(入力例!G906&amp;入力例!H906&amp;入力例!I906,※編集不可※選択項目!$Q$3:$Q$51,0))</f>
        <v>#N/A</v>
      </c>
      <c r="AE906" s="28" t="str">
        <f>IF(I906&lt;&gt;"該当なし","",
IF(G906&amp;H906=※編集不可※選択項目!$J$3,VLOOKUP(入力例!U906,※編集不可※選択項目!$N$2:$P$13,3,TRUE),
IF(G906&amp;H906=※編集不可※選択項目!$J$15,VLOOKUP(入力例!U906,※編集不可※選択項目!$N$14:$P$25,3,TRUE),
IF(G906&amp;H906=※編集不可※選択項目!$J$27,VLOOKUP(入力例!U906,※編集不可※選択項目!$N$26:$P$41,3,TRUE),
IF(G906&amp;H906=※編集不可※選択項目!$J$43,VLOOKUP(入力例!U906,※編集不可※選択項目!$N$42:$P$46,3,TRUE),
IF(G906&amp;H906=※編集不可※選択項目!$J$48,VLOOKUP(入力例!U906,※編集不可※選択項目!$N$48:$P$51,3,TRUE),""))))))</f>
        <v/>
      </c>
      <c r="AF906" s="29" t="e">
        <f>VLOOKUP(Y906&amp;G906&amp;H906,※編集不可※選択項目!U:V,2,FALSE)</f>
        <v>#N/A</v>
      </c>
      <c r="AG906" s="28" t="str">
        <f t="shared" si="190"/>
        <v/>
      </c>
      <c r="AH906" s="29" t="str">
        <f t="shared" si="183"/>
        <v/>
      </c>
      <c r="AI906" s="197"/>
      <c r="AJ906" s="197"/>
      <c r="AK906" s="198"/>
      <c r="AL906" s="152">
        <f t="shared" si="191"/>
        <v>0</v>
      </c>
      <c r="AM906" s="152">
        <f t="shared" si="192"/>
        <v>0</v>
      </c>
      <c r="AN906" s="152">
        <f t="shared" si="185"/>
        <v>0</v>
      </c>
      <c r="AO906" s="152" t="str">
        <f t="shared" si="193"/>
        <v/>
      </c>
      <c r="AP906" s="209">
        <f t="shared" si="194"/>
        <v>0</v>
      </c>
      <c r="AQ906" s="209">
        <f t="shared" si="195"/>
        <v>0</v>
      </c>
    </row>
    <row r="907" spans="1:43" s="29" customFormat="1" ht="25" customHeight="1">
      <c r="A907" s="201">
        <f t="shared" si="186"/>
        <v>896</v>
      </c>
      <c r="B907" s="49" t="str">
        <f t="shared" si="184"/>
        <v/>
      </c>
      <c r="C907" s="201"/>
      <c r="D907" s="45" t="str">
        <f t="shared" si="187"/>
        <v/>
      </c>
      <c r="E907" s="45" t="str">
        <f t="shared" si="188"/>
        <v/>
      </c>
      <c r="F907" s="195"/>
      <c r="G907" s="202"/>
      <c r="H907" s="195"/>
      <c r="I907" s="45" t="str">
        <f>IF(OR(G907="",H907="",U907=""),"",IFERROR(VLOOKUP(G907&amp;H907&amp;U907,※編集不可※選択項目!$K$3:$P$51,5,FALSE),"該当なし"))</f>
        <v/>
      </c>
      <c r="J907" s="203"/>
      <c r="K907" s="195"/>
      <c r="L907" s="45" t="str">
        <f t="shared" si="196"/>
        <v/>
      </c>
      <c r="M907" s="195"/>
      <c r="N907" s="195"/>
      <c r="O907" s="45"/>
      <c r="P907" s="45"/>
      <c r="Q907" s="45"/>
      <c r="R907" s="45"/>
      <c r="S907" s="46" t="str">
        <f t="shared" si="189"/>
        <v/>
      </c>
      <c r="T907" s="204"/>
      <c r="U907" s="205"/>
      <c r="V907" s="206"/>
      <c r="W907" s="205"/>
      <c r="X907" s="206"/>
      <c r="Y907" s="195"/>
      <c r="Z907" s="207"/>
      <c r="AA907" s="203"/>
      <c r="AB907" s="208"/>
      <c r="AC907" s="70"/>
      <c r="AD907" s="28" t="e">
        <f>INDEX(※編集不可※選択項目!$P$3:$P$51,MATCH(入力例!G907&amp;入力例!H907&amp;入力例!I907,※編集不可※選択項目!$Q$3:$Q$51,0))</f>
        <v>#N/A</v>
      </c>
      <c r="AE907" s="28" t="str">
        <f>IF(I907&lt;&gt;"該当なし","",
IF(G907&amp;H907=※編集不可※選択項目!$J$3,VLOOKUP(入力例!U907,※編集不可※選択項目!$N$2:$P$13,3,TRUE),
IF(G907&amp;H907=※編集不可※選択項目!$J$15,VLOOKUP(入力例!U907,※編集不可※選択項目!$N$14:$P$25,3,TRUE),
IF(G907&amp;H907=※編集不可※選択項目!$J$27,VLOOKUP(入力例!U907,※編集不可※選択項目!$N$26:$P$41,3,TRUE),
IF(G907&amp;H907=※編集不可※選択項目!$J$43,VLOOKUP(入力例!U907,※編集不可※選択項目!$N$42:$P$46,3,TRUE),
IF(G907&amp;H907=※編集不可※選択項目!$J$48,VLOOKUP(入力例!U907,※編集不可※選択項目!$N$48:$P$51,3,TRUE),""))))))</f>
        <v/>
      </c>
      <c r="AF907" s="29" t="e">
        <f>VLOOKUP(Y907&amp;G907&amp;H907,※編集不可※選択項目!U:V,2,FALSE)</f>
        <v>#N/A</v>
      </c>
      <c r="AG907" s="28" t="str">
        <f t="shared" si="190"/>
        <v/>
      </c>
      <c r="AH907" s="29" t="str">
        <f t="shared" ref="AH907:AH970" si="197">IF(K907="","","（"&amp;K907&amp;"）")</f>
        <v/>
      </c>
      <c r="AI907" s="197"/>
      <c r="AJ907" s="197"/>
      <c r="AK907" s="198"/>
      <c r="AL907" s="152">
        <f t="shared" si="191"/>
        <v>0</v>
      </c>
      <c r="AM907" s="152">
        <f t="shared" si="192"/>
        <v>0</v>
      </c>
      <c r="AN907" s="152">
        <f t="shared" si="185"/>
        <v>0</v>
      </c>
      <c r="AO907" s="152" t="str">
        <f t="shared" si="193"/>
        <v/>
      </c>
      <c r="AP907" s="209">
        <f t="shared" si="194"/>
        <v>0</v>
      </c>
      <c r="AQ907" s="209">
        <f t="shared" si="195"/>
        <v>0</v>
      </c>
    </row>
    <row r="908" spans="1:43" s="29" customFormat="1" ht="25" customHeight="1">
      <c r="A908" s="201">
        <f t="shared" si="186"/>
        <v>897</v>
      </c>
      <c r="B908" s="49" t="str">
        <f t="shared" ref="B908:B971" si="198">IF($C908="","","高効率空調")</f>
        <v/>
      </c>
      <c r="C908" s="201"/>
      <c r="D908" s="45" t="str">
        <f t="shared" si="187"/>
        <v/>
      </c>
      <c r="E908" s="45" t="str">
        <f t="shared" si="188"/>
        <v/>
      </c>
      <c r="F908" s="195"/>
      <c r="G908" s="202"/>
      <c r="H908" s="195"/>
      <c r="I908" s="45" t="str">
        <f>IF(OR(G908="",H908="",U908=""),"",IFERROR(VLOOKUP(G908&amp;H908&amp;U908,※編集不可※選択項目!$K$3:$P$51,5,FALSE),"該当なし"))</f>
        <v/>
      </c>
      <c r="J908" s="203"/>
      <c r="K908" s="195"/>
      <c r="L908" s="45" t="str">
        <f t="shared" si="196"/>
        <v/>
      </c>
      <c r="M908" s="195"/>
      <c r="N908" s="195"/>
      <c r="O908" s="45"/>
      <c r="P908" s="45"/>
      <c r="Q908" s="45"/>
      <c r="R908" s="45"/>
      <c r="S908" s="46" t="str">
        <f t="shared" si="189"/>
        <v/>
      </c>
      <c r="T908" s="204"/>
      <c r="U908" s="205"/>
      <c r="V908" s="206"/>
      <c r="W908" s="205"/>
      <c r="X908" s="206"/>
      <c r="Y908" s="195"/>
      <c r="Z908" s="207"/>
      <c r="AA908" s="203"/>
      <c r="AB908" s="208"/>
      <c r="AC908" s="70"/>
      <c r="AD908" s="28" t="e">
        <f>INDEX(※編集不可※選択項目!$P$3:$P$51,MATCH(入力例!G908&amp;入力例!H908&amp;入力例!I908,※編集不可※選択項目!$Q$3:$Q$51,0))</f>
        <v>#N/A</v>
      </c>
      <c r="AE908" s="28" t="str">
        <f>IF(I908&lt;&gt;"該当なし","",
IF(G908&amp;H908=※編集不可※選択項目!$J$3,VLOOKUP(入力例!U908,※編集不可※選択項目!$N$2:$P$13,3,TRUE),
IF(G908&amp;H908=※編集不可※選択項目!$J$15,VLOOKUP(入力例!U908,※編集不可※選択項目!$N$14:$P$25,3,TRUE),
IF(G908&amp;H908=※編集不可※選択項目!$J$27,VLOOKUP(入力例!U908,※編集不可※選択項目!$N$26:$P$41,3,TRUE),
IF(G908&amp;H908=※編集不可※選択項目!$J$43,VLOOKUP(入力例!U908,※編集不可※選択項目!$N$42:$P$46,3,TRUE),
IF(G908&amp;H908=※編集不可※選択項目!$J$48,VLOOKUP(入力例!U908,※編集不可※選択項目!$N$48:$P$51,3,TRUE),""))))))</f>
        <v/>
      </c>
      <c r="AF908" s="29" t="e">
        <f>VLOOKUP(Y908&amp;G908&amp;H908,※編集不可※選択項目!U:V,2,FALSE)</f>
        <v>#N/A</v>
      </c>
      <c r="AG908" s="28" t="str">
        <f t="shared" si="190"/>
        <v/>
      </c>
      <c r="AH908" s="29" t="str">
        <f t="shared" si="197"/>
        <v/>
      </c>
      <c r="AI908" s="197"/>
      <c r="AJ908" s="197"/>
      <c r="AK908" s="198"/>
      <c r="AL908" s="152">
        <f t="shared" si="191"/>
        <v>0</v>
      </c>
      <c r="AM908" s="152">
        <f t="shared" si="192"/>
        <v>0</v>
      </c>
      <c r="AN908" s="152">
        <f t="shared" ref="AN908:AN971" si="199">IF(AND($J908&lt;&gt;"",COUNTIF($J908,"*■*")&gt;0,$AA908=""),1,0)</f>
        <v>0</v>
      </c>
      <c r="AO908" s="152" t="str">
        <f t="shared" si="193"/>
        <v/>
      </c>
      <c r="AP908" s="209">
        <f t="shared" si="194"/>
        <v>0</v>
      </c>
      <c r="AQ908" s="209">
        <f t="shared" si="195"/>
        <v>0</v>
      </c>
    </row>
    <row r="909" spans="1:43" s="29" customFormat="1" ht="25" customHeight="1">
      <c r="A909" s="201">
        <f t="shared" ref="A909:A972" si="200">ROW()-11</f>
        <v>898</v>
      </c>
      <c r="B909" s="49" t="str">
        <f t="shared" si="198"/>
        <v/>
      </c>
      <c r="C909" s="201"/>
      <c r="D909" s="45" t="str">
        <f t="shared" ref="D909:D972" si="201">IF($B909&lt;&gt;"",$C$2,"")</f>
        <v/>
      </c>
      <c r="E909" s="45" t="str">
        <f t="shared" ref="E909:E972" si="202">IF($B909&lt;&gt;"",$F$2,"")</f>
        <v/>
      </c>
      <c r="F909" s="195"/>
      <c r="G909" s="202"/>
      <c r="H909" s="195"/>
      <c r="I909" s="45" t="str">
        <f>IF(OR(G909="",H909="",U909=""),"",IFERROR(VLOOKUP(G909&amp;H909&amp;U909,※編集不可※選択項目!$K$3:$P$51,5,FALSE),"該当なし"))</f>
        <v/>
      </c>
      <c r="J909" s="203"/>
      <c r="K909" s="195"/>
      <c r="L909" s="45" t="str">
        <f t="shared" si="196"/>
        <v/>
      </c>
      <c r="M909" s="195"/>
      <c r="N909" s="195"/>
      <c r="O909" s="45"/>
      <c r="P909" s="45"/>
      <c r="Q909" s="45"/>
      <c r="R909" s="45"/>
      <c r="S909" s="46" t="str">
        <f t="shared" ref="S909:S972" si="203">IF($M909="連結","連結前のすべての室外機が、基準を満たしていること",IF(U909="","",AG909))</f>
        <v/>
      </c>
      <c r="T909" s="204"/>
      <c r="U909" s="205"/>
      <c r="V909" s="206"/>
      <c r="W909" s="205"/>
      <c r="X909" s="206"/>
      <c r="Y909" s="195"/>
      <c r="Z909" s="207"/>
      <c r="AA909" s="203"/>
      <c r="AB909" s="208"/>
      <c r="AC909" s="70"/>
      <c r="AD909" s="28" t="e">
        <f>INDEX(※編集不可※選択項目!$P$3:$P$51,MATCH(入力例!G909&amp;入力例!H909&amp;入力例!I909,※編集不可※選択項目!$Q$3:$Q$51,0))</f>
        <v>#N/A</v>
      </c>
      <c r="AE909" s="28" t="str">
        <f>IF(I909&lt;&gt;"該当なし","",
IF(G909&amp;H909=※編集不可※選択項目!$J$3,VLOOKUP(入力例!U909,※編集不可※選択項目!$N$2:$P$13,3,TRUE),
IF(G909&amp;H909=※編集不可※選択項目!$J$15,VLOOKUP(入力例!U909,※編集不可※選択項目!$N$14:$P$25,3,TRUE),
IF(G909&amp;H909=※編集不可※選択項目!$J$27,VLOOKUP(入力例!U909,※編集不可※選択項目!$N$26:$P$41,3,TRUE),
IF(G909&amp;H909=※編集不可※選択項目!$J$43,VLOOKUP(入力例!U909,※編集不可※選択項目!$N$42:$P$46,3,TRUE),
IF(G909&amp;H909=※編集不可※選択項目!$J$48,VLOOKUP(入力例!U909,※編集不可※選択項目!$N$48:$P$51,3,TRUE),""))))))</f>
        <v/>
      </c>
      <c r="AF909" s="29" t="e">
        <f>VLOOKUP(Y909&amp;G909&amp;H909,※編集不可※選択項目!U:V,2,FALSE)</f>
        <v>#N/A</v>
      </c>
      <c r="AG909" s="28" t="str">
        <f t="shared" ref="AG909:AG972" si="204">IF(I909="該当なし",_xlfn.IFNA(ROUNDDOWN(AE909*AF909,1),""),_xlfn.IFNA(ROUNDDOWN(AD909*AF909,1),""))</f>
        <v/>
      </c>
      <c r="AH909" s="29" t="str">
        <f t="shared" si="197"/>
        <v/>
      </c>
      <c r="AI909" s="197"/>
      <c r="AJ909" s="197"/>
      <c r="AK909" s="198"/>
      <c r="AL909" s="152">
        <f t="shared" ref="AL909:AL972" si="205">IF(AND(($C909&lt;&gt;""),(OR($C$2="",$F$2="",$G$3="",F909="",G909="",H909="",J909="",M909="",N909="",T909="",U909="",V909="",W909="",X909="",Y909=""))),1,0)</f>
        <v>0</v>
      </c>
      <c r="AM909" s="152">
        <f t="shared" ref="AM909:AM972" si="206">IF(AND(M909="連結",N909=""),1,0)</f>
        <v>0</v>
      </c>
      <c r="AN909" s="152">
        <f t="shared" si="199"/>
        <v>0</v>
      </c>
      <c r="AO909" s="152" t="str">
        <f t="shared" ref="AO909:AO972" si="207">IF(L909="","",TEXT(L909,"G/標準"))</f>
        <v/>
      </c>
      <c r="AP909" s="209">
        <f t="shared" ref="AP909:AP972" si="208">IF(AO909="",0,COUNTIF($AO$12:$AO$1048576,AO909))</f>
        <v>0</v>
      </c>
      <c r="AQ909" s="209">
        <f t="shared" ref="AQ909:AQ972" si="209">IF(AND($T909&lt;&gt;"",$T909&lt;$S909),1,0)</f>
        <v>0</v>
      </c>
    </row>
    <row r="910" spans="1:43" s="29" customFormat="1" ht="25" customHeight="1">
      <c r="A910" s="201">
        <f t="shared" si="200"/>
        <v>899</v>
      </c>
      <c r="B910" s="49" t="str">
        <f t="shared" si="198"/>
        <v/>
      </c>
      <c r="C910" s="201"/>
      <c r="D910" s="45" t="str">
        <f t="shared" si="201"/>
        <v/>
      </c>
      <c r="E910" s="45" t="str">
        <f t="shared" si="202"/>
        <v/>
      </c>
      <c r="F910" s="195"/>
      <c r="G910" s="202"/>
      <c r="H910" s="195"/>
      <c r="I910" s="45" t="str">
        <f>IF(OR(G910="",H910="",U910=""),"",IFERROR(VLOOKUP(G910&amp;H910&amp;U910,※編集不可※選択項目!$K$3:$P$51,5,FALSE),"該当なし"))</f>
        <v/>
      </c>
      <c r="J910" s="203"/>
      <c r="K910" s="195"/>
      <c r="L910" s="45" t="str">
        <f t="shared" si="196"/>
        <v/>
      </c>
      <c r="M910" s="195"/>
      <c r="N910" s="195"/>
      <c r="O910" s="45"/>
      <c r="P910" s="45"/>
      <c r="Q910" s="45"/>
      <c r="R910" s="45"/>
      <c r="S910" s="46" t="str">
        <f t="shared" si="203"/>
        <v/>
      </c>
      <c r="T910" s="204"/>
      <c r="U910" s="205"/>
      <c r="V910" s="206"/>
      <c r="W910" s="205"/>
      <c r="X910" s="206"/>
      <c r="Y910" s="195"/>
      <c r="Z910" s="207"/>
      <c r="AA910" s="203"/>
      <c r="AB910" s="208"/>
      <c r="AC910" s="70"/>
      <c r="AD910" s="28" t="e">
        <f>INDEX(※編集不可※選択項目!$P$3:$P$51,MATCH(入力例!G910&amp;入力例!H910&amp;入力例!I910,※編集不可※選択項目!$Q$3:$Q$51,0))</f>
        <v>#N/A</v>
      </c>
      <c r="AE910" s="28" t="str">
        <f>IF(I910&lt;&gt;"該当なし","",
IF(G910&amp;H910=※編集不可※選択項目!$J$3,VLOOKUP(入力例!U910,※編集不可※選択項目!$N$2:$P$13,3,TRUE),
IF(G910&amp;H910=※編集不可※選択項目!$J$15,VLOOKUP(入力例!U910,※編集不可※選択項目!$N$14:$P$25,3,TRUE),
IF(G910&amp;H910=※編集不可※選択項目!$J$27,VLOOKUP(入力例!U910,※編集不可※選択項目!$N$26:$P$41,3,TRUE),
IF(G910&amp;H910=※編集不可※選択項目!$J$43,VLOOKUP(入力例!U910,※編集不可※選択項目!$N$42:$P$46,3,TRUE),
IF(G910&amp;H910=※編集不可※選択項目!$J$48,VLOOKUP(入力例!U910,※編集不可※選択項目!$N$48:$P$51,3,TRUE),""))))))</f>
        <v/>
      </c>
      <c r="AF910" s="29" t="e">
        <f>VLOOKUP(Y910&amp;G910&amp;H910,※編集不可※選択項目!U:V,2,FALSE)</f>
        <v>#N/A</v>
      </c>
      <c r="AG910" s="28" t="str">
        <f t="shared" si="204"/>
        <v/>
      </c>
      <c r="AH910" s="29" t="str">
        <f t="shared" si="197"/>
        <v/>
      </c>
      <c r="AI910" s="197"/>
      <c r="AJ910" s="197"/>
      <c r="AK910" s="198"/>
      <c r="AL910" s="152">
        <f t="shared" si="205"/>
        <v>0</v>
      </c>
      <c r="AM910" s="152">
        <f t="shared" si="206"/>
        <v>0</v>
      </c>
      <c r="AN910" s="152">
        <f t="shared" si="199"/>
        <v>0</v>
      </c>
      <c r="AO910" s="152" t="str">
        <f t="shared" si="207"/>
        <v/>
      </c>
      <c r="AP910" s="209">
        <f t="shared" si="208"/>
        <v>0</v>
      </c>
      <c r="AQ910" s="209">
        <f t="shared" si="209"/>
        <v>0</v>
      </c>
    </row>
    <row r="911" spans="1:43" s="29" customFormat="1" ht="25" customHeight="1">
      <c r="A911" s="201">
        <f t="shared" si="200"/>
        <v>900</v>
      </c>
      <c r="B911" s="49" t="str">
        <f t="shared" si="198"/>
        <v/>
      </c>
      <c r="C911" s="201"/>
      <c r="D911" s="45" t="str">
        <f t="shared" si="201"/>
        <v/>
      </c>
      <c r="E911" s="45" t="str">
        <f t="shared" si="202"/>
        <v/>
      </c>
      <c r="F911" s="195"/>
      <c r="G911" s="202"/>
      <c r="H911" s="195"/>
      <c r="I911" s="45" t="str">
        <f>IF(OR(G911="",H911="",U911=""),"",IFERROR(VLOOKUP(G911&amp;H911&amp;U911,※編集不可※選択項目!$K$3:$P$51,5,FALSE),"該当なし"))</f>
        <v/>
      </c>
      <c r="J911" s="203"/>
      <c r="K911" s="195"/>
      <c r="L911" s="45" t="str">
        <f t="shared" si="196"/>
        <v/>
      </c>
      <c r="M911" s="195"/>
      <c r="N911" s="195"/>
      <c r="O911" s="45"/>
      <c r="P911" s="45"/>
      <c r="Q911" s="45"/>
      <c r="R911" s="45"/>
      <c r="S911" s="46" t="str">
        <f t="shared" si="203"/>
        <v/>
      </c>
      <c r="T911" s="204"/>
      <c r="U911" s="205"/>
      <c r="V911" s="206"/>
      <c r="W911" s="205"/>
      <c r="X911" s="206"/>
      <c r="Y911" s="195"/>
      <c r="Z911" s="207"/>
      <c r="AA911" s="203"/>
      <c r="AB911" s="208"/>
      <c r="AC911" s="70"/>
      <c r="AD911" s="28" t="e">
        <f>INDEX(※編集不可※選択項目!$P$3:$P$51,MATCH(入力例!G911&amp;入力例!H911&amp;入力例!I911,※編集不可※選択項目!$Q$3:$Q$51,0))</f>
        <v>#N/A</v>
      </c>
      <c r="AE911" s="28" t="str">
        <f>IF(I911&lt;&gt;"該当なし","",
IF(G911&amp;H911=※編集不可※選択項目!$J$3,VLOOKUP(入力例!U911,※編集不可※選択項目!$N$2:$P$13,3,TRUE),
IF(G911&amp;H911=※編集不可※選択項目!$J$15,VLOOKUP(入力例!U911,※編集不可※選択項目!$N$14:$P$25,3,TRUE),
IF(G911&amp;H911=※編集不可※選択項目!$J$27,VLOOKUP(入力例!U911,※編集不可※選択項目!$N$26:$P$41,3,TRUE),
IF(G911&amp;H911=※編集不可※選択項目!$J$43,VLOOKUP(入力例!U911,※編集不可※選択項目!$N$42:$P$46,3,TRUE),
IF(G911&amp;H911=※編集不可※選択項目!$J$48,VLOOKUP(入力例!U911,※編集不可※選択項目!$N$48:$P$51,3,TRUE),""))))))</f>
        <v/>
      </c>
      <c r="AF911" s="29" t="e">
        <f>VLOOKUP(Y911&amp;G911&amp;H911,※編集不可※選択項目!U:V,2,FALSE)</f>
        <v>#N/A</v>
      </c>
      <c r="AG911" s="28" t="str">
        <f t="shared" si="204"/>
        <v/>
      </c>
      <c r="AH911" s="29" t="str">
        <f t="shared" si="197"/>
        <v/>
      </c>
      <c r="AI911" s="197"/>
      <c r="AJ911" s="197"/>
      <c r="AK911" s="198"/>
      <c r="AL911" s="152">
        <f t="shared" si="205"/>
        <v>0</v>
      </c>
      <c r="AM911" s="152">
        <f t="shared" si="206"/>
        <v>0</v>
      </c>
      <c r="AN911" s="152">
        <f t="shared" si="199"/>
        <v>0</v>
      </c>
      <c r="AO911" s="152" t="str">
        <f t="shared" si="207"/>
        <v/>
      </c>
      <c r="AP911" s="209">
        <f t="shared" si="208"/>
        <v>0</v>
      </c>
      <c r="AQ911" s="209">
        <f t="shared" si="209"/>
        <v>0</v>
      </c>
    </row>
    <row r="912" spans="1:43" s="29" customFormat="1" ht="25" customHeight="1">
      <c r="A912" s="201">
        <f t="shared" si="200"/>
        <v>901</v>
      </c>
      <c r="B912" s="49" t="str">
        <f t="shared" si="198"/>
        <v/>
      </c>
      <c r="C912" s="201"/>
      <c r="D912" s="45" t="str">
        <f t="shared" si="201"/>
        <v/>
      </c>
      <c r="E912" s="45" t="str">
        <f t="shared" si="202"/>
        <v/>
      </c>
      <c r="F912" s="195"/>
      <c r="G912" s="202"/>
      <c r="H912" s="195"/>
      <c r="I912" s="45" t="str">
        <f>IF(OR(G912="",H912="",U912=""),"",IFERROR(VLOOKUP(G912&amp;H912&amp;U912,※編集不可※選択項目!$K$3:$P$51,5,FALSE),"該当なし"))</f>
        <v/>
      </c>
      <c r="J912" s="203"/>
      <c r="K912" s="195"/>
      <c r="L912" s="45" t="str">
        <f t="shared" si="196"/>
        <v/>
      </c>
      <c r="M912" s="195"/>
      <c r="N912" s="195"/>
      <c r="O912" s="45"/>
      <c r="P912" s="45"/>
      <c r="Q912" s="45"/>
      <c r="R912" s="45"/>
      <c r="S912" s="46" t="str">
        <f t="shared" si="203"/>
        <v/>
      </c>
      <c r="T912" s="204"/>
      <c r="U912" s="205"/>
      <c r="V912" s="206"/>
      <c r="W912" s="205"/>
      <c r="X912" s="206"/>
      <c r="Y912" s="195"/>
      <c r="Z912" s="207"/>
      <c r="AA912" s="203"/>
      <c r="AB912" s="208"/>
      <c r="AC912" s="70"/>
      <c r="AD912" s="28" t="e">
        <f>INDEX(※編集不可※選択項目!$P$3:$P$51,MATCH(入力例!G912&amp;入力例!H912&amp;入力例!I912,※編集不可※選択項目!$Q$3:$Q$51,0))</f>
        <v>#N/A</v>
      </c>
      <c r="AE912" s="28" t="str">
        <f>IF(I912&lt;&gt;"該当なし","",
IF(G912&amp;H912=※編集不可※選択項目!$J$3,VLOOKUP(入力例!U912,※編集不可※選択項目!$N$2:$P$13,3,TRUE),
IF(G912&amp;H912=※編集不可※選択項目!$J$15,VLOOKUP(入力例!U912,※編集不可※選択項目!$N$14:$P$25,3,TRUE),
IF(G912&amp;H912=※編集不可※選択項目!$J$27,VLOOKUP(入力例!U912,※編集不可※選択項目!$N$26:$P$41,3,TRUE),
IF(G912&amp;H912=※編集不可※選択項目!$J$43,VLOOKUP(入力例!U912,※編集不可※選択項目!$N$42:$P$46,3,TRUE),
IF(G912&amp;H912=※編集不可※選択項目!$J$48,VLOOKUP(入力例!U912,※編集不可※選択項目!$N$48:$P$51,3,TRUE),""))))))</f>
        <v/>
      </c>
      <c r="AF912" s="29" t="e">
        <f>VLOOKUP(Y912&amp;G912&amp;H912,※編集不可※選択項目!U:V,2,FALSE)</f>
        <v>#N/A</v>
      </c>
      <c r="AG912" s="28" t="str">
        <f t="shared" si="204"/>
        <v/>
      </c>
      <c r="AH912" s="29" t="str">
        <f t="shared" si="197"/>
        <v/>
      </c>
      <c r="AI912" s="197"/>
      <c r="AJ912" s="197"/>
      <c r="AK912" s="198"/>
      <c r="AL912" s="152">
        <f t="shared" si="205"/>
        <v>0</v>
      </c>
      <c r="AM912" s="152">
        <f t="shared" si="206"/>
        <v>0</v>
      </c>
      <c r="AN912" s="152">
        <f t="shared" si="199"/>
        <v>0</v>
      </c>
      <c r="AO912" s="152" t="str">
        <f t="shared" si="207"/>
        <v/>
      </c>
      <c r="AP912" s="209">
        <f t="shared" si="208"/>
        <v>0</v>
      </c>
      <c r="AQ912" s="209">
        <f t="shared" si="209"/>
        <v>0</v>
      </c>
    </row>
    <row r="913" spans="1:43" s="29" customFormat="1" ht="25" customHeight="1">
      <c r="A913" s="201">
        <f t="shared" si="200"/>
        <v>902</v>
      </c>
      <c r="B913" s="49" t="str">
        <f t="shared" si="198"/>
        <v/>
      </c>
      <c r="C913" s="201"/>
      <c r="D913" s="45" t="str">
        <f t="shared" si="201"/>
        <v/>
      </c>
      <c r="E913" s="45" t="str">
        <f t="shared" si="202"/>
        <v/>
      </c>
      <c r="F913" s="195"/>
      <c r="G913" s="202"/>
      <c r="H913" s="195"/>
      <c r="I913" s="45" t="str">
        <f>IF(OR(G913="",H913="",U913=""),"",IFERROR(VLOOKUP(G913&amp;H913&amp;U913,※編集不可※選択項目!$K$3:$P$51,5,FALSE),"該当なし"))</f>
        <v/>
      </c>
      <c r="J913" s="203"/>
      <c r="K913" s="195"/>
      <c r="L913" s="45" t="str">
        <f t="shared" ref="L913:L976" si="210">IF(J913="","",J913&amp;"（"&amp;K913&amp;"）")</f>
        <v/>
      </c>
      <c r="M913" s="195"/>
      <c r="N913" s="195"/>
      <c r="O913" s="45"/>
      <c r="P913" s="45"/>
      <c r="Q913" s="45"/>
      <c r="R913" s="45"/>
      <c r="S913" s="46" t="str">
        <f t="shared" si="203"/>
        <v/>
      </c>
      <c r="T913" s="204"/>
      <c r="U913" s="205"/>
      <c r="V913" s="206"/>
      <c r="W913" s="205"/>
      <c r="X913" s="206"/>
      <c r="Y913" s="195"/>
      <c r="Z913" s="207"/>
      <c r="AA913" s="203"/>
      <c r="AB913" s="208"/>
      <c r="AC913" s="70"/>
      <c r="AD913" s="28" t="e">
        <f>INDEX(※編集不可※選択項目!$P$3:$P$51,MATCH(入力例!G913&amp;入力例!H913&amp;入力例!I913,※編集不可※選択項目!$Q$3:$Q$51,0))</f>
        <v>#N/A</v>
      </c>
      <c r="AE913" s="28" t="str">
        <f>IF(I913&lt;&gt;"該当なし","",
IF(G913&amp;H913=※編集不可※選択項目!$J$3,VLOOKUP(入力例!U913,※編集不可※選択項目!$N$2:$P$13,3,TRUE),
IF(G913&amp;H913=※編集不可※選択項目!$J$15,VLOOKUP(入力例!U913,※編集不可※選択項目!$N$14:$P$25,3,TRUE),
IF(G913&amp;H913=※編集不可※選択項目!$J$27,VLOOKUP(入力例!U913,※編集不可※選択項目!$N$26:$P$41,3,TRUE),
IF(G913&amp;H913=※編集不可※選択項目!$J$43,VLOOKUP(入力例!U913,※編集不可※選択項目!$N$42:$P$46,3,TRUE),
IF(G913&amp;H913=※編集不可※選択項目!$J$48,VLOOKUP(入力例!U913,※編集不可※選択項目!$N$48:$P$51,3,TRUE),""))))))</f>
        <v/>
      </c>
      <c r="AF913" s="29" t="e">
        <f>VLOOKUP(Y913&amp;G913&amp;H913,※編集不可※選択項目!U:V,2,FALSE)</f>
        <v>#N/A</v>
      </c>
      <c r="AG913" s="28" t="str">
        <f t="shared" si="204"/>
        <v/>
      </c>
      <c r="AH913" s="29" t="str">
        <f t="shared" si="197"/>
        <v/>
      </c>
      <c r="AI913" s="197"/>
      <c r="AJ913" s="197"/>
      <c r="AK913" s="198"/>
      <c r="AL913" s="152">
        <f t="shared" si="205"/>
        <v>0</v>
      </c>
      <c r="AM913" s="152">
        <f t="shared" si="206"/>
        <v>0</v>
      </c>
      <c r="AN913" s="152">
        <f t="shared" si="199"/>
        <v>0</v>
      </c>
      <c r="AO913" s="152" t="str">
        <f t="shared" si="207"/>
        <v/>
      </c>
      <c r="AP913" s="209">
        <f t="shared" si="208"/>
        <v>0</v>
      </c>
      <c r="AQ913" s="209">
        <f t="shared" si="209"/>
        <v>0</v>
      </c>
    </row>
    <row r="914" spans="1:43" s="29" customFormat="1" ht="25" customHeight="1">
      <c r="A914" s="201">
        <f t="shared" si="200"/>
        <v>903</v>
      </c>
      <c r="B914" s="49" t="str">
        <f t="shared" si="198"/>
        <v/>
      </c>
      <c r="C914" s="201"/>
      <c r="D914" s="45" t="str">
        <f t="shared" si="201"/>
        <v/>
      </c>
      <c r="E914" s="45" t="str">
        <f t="shared" si="202"/>
        <v/>
      </c>
      <c r="F914" s="195"/>
      <c r="G914" s="202"/>
      <c r="H914" s="195"/>
      <c r="I914" s="45" t="str">
        <f>IF(OR(G914="",H914="",U914=""),"",IFERROR(VLOOKUP(G914&amp;H914&amp;U914,※編集不可※選択項目!$K$3:$P$51,5,FALSE),"該当なし"))</f>
        <v/>
      </c>
      <c r="J914" s="203"/>
      <c r="K914" s="195"/>
      <c r="L914" s="45" t="str">
        <f t="shared" si="210"/>
        <v/>
      </c>
      <c r="M914" s="195"/>
      <c r="N914" s="195"/>
      <c r="O914" s="45"/>
      <c r="P914" s="45"/>
      <c r="Q914" s="45"/>
      <c r="R914" s="45"/>
      <c r="S914" s="46" t="str">
        <f t="shared" si="203"/>
        <v/>
      </c>
      <c r="T914" s="204"/>
      <c r="U914" s="205"/>
      <c r="V914" s="206"/>
      <c r="W914" s="205"/>
      <c r="X914" s="206"/>
      <c r="Y914" s="195"/>
      <c r="Z914" s="207"/>
      <c r="AA914" s="203"/>
      <c r="AB914" s="208"/>
      <c r="AC914" s="70"/>
      <c r="AD914" s="28" t="e">
        <f>INDEX(※編集不可※選択項目!$P$3:$P$51,MATCH(入力例!G914&amp;入力例!H914&amp;入力例!I914,※編集不可※選択項目!$Q$3:$Q$51,0))</f>
        <v>#N/A</v>
      </c>
      <c r="AE914" s="28" t="str">
        <f>IF(I914&lt;&gt;"該当なし","",
IF(G914&amp;H914=※編集不可※選択項目!$J$3,VLOOKUP(入力例!U914,※編集不可※選択項目!$N$2:$P$13,3,TRUE),
IF(G914&amp;H914=※編集不可※選択項目!$J$15,VLOOKUP(入力例!U914,※編集不可※選択項目!$N$14:$P$25,3,TRUE),
IF(G914&amp;H914=※編集不可※選択項目!$J$27,VLOOKUP(入力例!U914,※編集不可※選択項目!$N$26:$P$41,3,TRUE),
IF(G914&amp;H914=※編集不可※選択項目!$J$43,VLOOKUP(入力例!U914,※編集不可※選択項目!$N$42:$P$46,3,TRUE),
IF(G914&amp;H914=※編集不可※選択項目!$J$48,VLOOKUP(入力例!U914,※編集不可※選択項目!$N$48:$P$51,3,TRUE),""))))))</f>
        <v/>
      </c>
      <c r="AF914" s="29" t="e">
        <f>VLOOKUP(Y914&amp;G914&amp;H914,※編集不可※選択項目!U:V,2,FALSE)</f>
        <v>#N/A</v>
      </c>
      <c r="AG914" s="28" t="str">
        <f t="shared" si="204"/>
        <v/>
      </c>
      <c r="AH914" s="29" t="str">
        <f t="shared" si="197"/>
        <v/>
      </c>
      <c r="AI914" s="197"/>
      <c r="AJ914" s="197"/>
      <c r="AK914" s="198"/>
      <c r="AL914" s="152">
        <f t="shared" si="205"/>
        <v>0</v>
      </c>
      <c r="AM914" s="152">
        <f t="shared" si="206"/>
        <v>0</v>
      </c>
      <c r="AN914" s="152">
        <f t="shared" si="199"/>
        <v>0</v>
      </c>
      <c r="AO914" s="152" t="str">
        <f t="shared" si="207"/>
        <v/>
      </c>
      <c r="AP914" s="209">
        <f t="shared" si="208"/>
        <v>0</v>
      </c>
      <c r="AQ914" s="209">
        <f t="shared" si="209"/>
        <v>0</v>
      </c>
    </row>
    <row r="915" spans="1:43" s="29" customFormat="1" ht="25" customHeight="1">
      <c r="A915" s="201">
        <f t="shared" si="200"/>
        <v>904</v>
      </c>
      <c r="B915" s="49" t="str">
        <f t="shared" si="198"/>
        <v/>
      </c>
      <c r="C915" s="201"/>
      <c r="D915" s="45" t="str">
        <f t="shared" si="201"/>
        <v/>
      </c>
      <c r="E915" s="45" t="str">
        <f t="shared" si="202"/>
        <v/>
      </c>
      <c r="F915" s="195"/>
      <c r="G915" s="202"/>
      <c r="H915" s="195"/>
      <c r="I915" s="45" t="str">
        <f>IF(OR(G915="",H915="",U915=""),"",IFERROR(VLOOKUP(G915&amp;H915&amp;U915,※編集不可※選択項目!$K$3:$P$51,5,FALSE),"該当なし"))</f>
        <v/>
      </c>
      <c r="J915" s="203"/>
      <c r="K915" s="195"/>
      <c r="L915" s="45" t="str">
        <f t="shared" si="210"/>
        <v/>
      </c>
      <c r="M915" s="195"/>
      <c r="N915" s="195"/>
      <c r="O915" s="45"/>
      <c r="P915" s="45"/>
      <c r="Q915" s="45"/>
      <c r="R915" s="45"/>
      <c r="S915" s="46" t="str">
        <f t="shared" si="203"/>
        <v/>
      </c>
      <c r="T915" s="204"/>
      <c r="U915" s="205"/>
      <c r="V915" s="206"/>
      <c r="W915" s="205"/>
      <c r="X915" s="206"/>
      <c r="Y915" s="195"/>
      <c r="Z915" s="207"/>
      <c r="AA915" s="203"/>
      <c r="AB915" s="208"/>
      <c r="AC915" s="70"/>
      <c r="AD915" s="28" t="e">
        <f>INDEX(※編集不可※選択項目!$P$3:$P$51,MATCH(入力例!G915&amp;入力例!H915&amp;入力例!I915,※編集不可※選択項目!$Q$3:$Q$51,0))</f>
        <v>#N/A</v>
      </c>
      <c r="AE915" s="28" t="str">
        <f>IF(I915&lt;&gt;"該当なし","",
IF(G915&amp;H915=※編集不可※選択項目!$J$3,VLOOKUP(入力例!U915,※編集不可※選択項目!$N$2:$P$13,3,TRUE),
IF(G915&amp;H915=※編集不可※選択項目!$J$15,VLOOKUP(入力例!U915,※編集不可※選択項目!$N$14:$P$25,3,TRUE),
IF(G915&amp;H915=※編集不可※選択項目!$J$27,VLOOKUP(入力例!U915,※編集不可※選択項目!$N$26:$P$41,3,TRUE),
IF(G915&amp;H915=※編集不可※選択項目!$J$43,VLOOKUP(入力例!U915,※編集不可※選択項目!$N$42:$P$46,3,TRUE),
IF(G915&amp;H915=※編集不可※選択項目!$J$48,VLOOKUP(入力例!U915,※編集不可※選択項目!$N$48:$P$51,3,TRUE),""))))))</f>
        <v/>
      </c>
      <c r="AF915" s="29" t="e">
        <f>VLOOKUP(Y915&amp;G915&amp;H915,※編集不可※選択項目!U:V,2,FALSE)</f>
        <v>#N/A</v>
      </c>
      <c r="AG915" s="28" t="str">
        <f t="shared" si="204"/>
        <v/>
      </c>
      <c r="AH915" s="29" t="str">
        <f t="shared" si="197"/>
        <v/>
      </c>
      <c r="AI915" s="197"/>
      <c r="AJ915" s="197"/>
      <c r="AK915" s="198"/>
      <c r="AL915" s="152">
        <f t="shared" si="205"/>
        <v>0</v>
      </c>
      <c r="AM915" s="152">
        <f t="shared" si="206"/>
        <v>0</v>
      </c>
      <c r="AN915" s="152">
        <f t="shared" si="199"/>
        <v>0</v>
      </c>
      <c r="AO915" s="152" t="str">
        <f t="shared" si="207"/>
        <v/>
      </c>
      <c r="AP915" s="209">
        <f t="shared" si="208"/>
        <v>0</v>
      </c>
      <c r="AQ915" s="209">
        <f t="shared" si="209"/>
        <v>0</v>
      </c>
    </row>
    <row r="916" spans="1:43" s="29" customFormat="1" ht="25" customHeight="1">
      <c r="A916" s="201">
        <f t="shared" si="200"/>
        <v>905</v>
      </c>
      <c r="B916" s="49" t="str">
        <f t="shared" si="198"/>
        <v/>
      </c>
      <c r="C916" s="201"/>
      <c r="D916" s="45" t="str">
        <f t="shared" si="201"/>
        <v/>
      </c>
      <c r="E916" s="45" t="str">
        <f t="shared" si="202"/>
        <v/>
      </c>
      <c r="F916" s="195"/>
      <c r="G916" s="202"/>
      <c r="H916" s="195"/>
      <c r="I916" s="45" t="str">
        <f>IF(OR(G916="",H916="",U916=""),"",IFERROR(VLOOKUP(G916&amp;H916&amp;U916,※編集不可※選択項目!$K$3:$P$51,5,FALSE),"該当なし"))</f>
        <v/>
      </c>
      <c r="J916" s="203"/>
      <c r="K916" s="195"/>
      <c r="L916" s="45" t="str">
        <f t="shared" si="210"/>
        <v/>
      </c>
      <c r="M916" s="195"/>
      <c r="N916" s="195"/>
      <c r="O916" s="45"/>
      <c r="P916" s="45"/>
      <c r="Q916" s="45"/>
      <c r="R916" s="45"/>
      <c r="S916" s="46" t="str">
        <f t="shared" si="203"/>
        <v/>
      </c>
      <c r="T916" s="204"/>
      <c r="U916" s="205"/>
      <c r="V916" s="206"/>
      <c r="W916" s="205"/>
      <c r="X916" s="206"/>
      <c r="Y916" s="195"/>
      <c r="Z916" s="207"/>
      <c r="AA916" s="203"/>
      <c r="AB916" s="208"/>
      <c r="AC916" s="70"/>
      <c r="AD916" s="28" t="e">
        <f>INDEX(※編集不可※選択項目!$P$3:$P$51,MATCH(入力例!G916&amp;入力例!H916&amp;入力例!I916,※編集不可※選択項目!$Q$3:$Q$51,0))</f>
        <v>#N/A</v>
      </c>
      <c r="AE916" s="28" t="str">
        <f>IF(I916&lt;&gt;"該当なし","",
IF(G916&amp;H916=※編集不可※選択項目!$J$3,VLOOKUP(入力例!U916,※編集不可※選択項目!$N$2:$P$13,3,TRUE),
IF(G916&amp;H916=※編集不可※選択項目!$J$15,VLOOKUP(入力例!U916,※編集不可※選択項目!$N$14:$P$25,3,TRUE),
IF(G916&amp;H916=※編集不可※選択項目!$J$27,VLOOKUP(入力例!U916,※編集不可※選択項目!$N$26:$P$41,3,TRUE),
IF(G916&amp;H916=※編集不可※選択項目!$J$43,VLOOKUP(入力例!U916,※編集不可※選択項目!$N$42:$P$46,3,TRUE),
IF(G916&amp;H916=※編集不可※選択項目!$J$48,VLOOKUP(入力例!U916,※編集不可※選択項目!$N$48:$P$51,3,TRUE),""))))))</f>
        <v/>
      </c>
      <c r="AF916" s="29" t="e">
        <f>VLOOKUP(Y916&amp;G916&amp;H916,※編集不可※選択項目!U:V,2,FALSE)</f>
        <v>#N/A</v>
      </c>
      <c r="AG916" s="28" t="str">
        <f t="shared" si="204"/>
        <v/>
      </c>
      <c r="AH916" s="29" t="str">
        <f t="shared" si="197"/>
        <v/>
      </c>
      <c r="AI916" s="197"/>
      <c r="AJ916" s="197"/>
      <c r="AK916" s="198"/>
      <c r="AL916" s="152">
        <f t="shared" si="205"/>
        <v>0</v>
      </c>
      <c r="AM916" s="152">
        <f t="shared" si="206"/>
        <v>0</v>
      </c>
      <c r="AN916" s="152">
        <f t="shared" si="199"/>
        <v>0</v>
      </c>
      <c r="AO916" s="152" t="str">
        <f t="shared" si="207"/>
        <v/>
      </c>
      <c r="AP916" s="209">
        <f t="shared" si="208"/>
        <v>0</v>
      </c>
      <c r="AQ916" s="209">
        <f t="shared" si="209"/>
        <v>0</v>
      </c>
    </row>
    <row r="917" spans="1:43" s="29" customFormat="1" ht="25" customHeight="1">
      <c r="A917" s="201">
        <f t="shared" si="200"/>
        <v>906</v>
      </c>
      <c r="B917" s="49" t="str">
        <f t="shared" si="198"/>
        <v/>
      </c>
      <c r="C917" s="201"/>
      <c r="D917" s="45" t="str">
        <f t="shared" si="201"/>
        <v/>
      </c>
      <c r="E917" s="45" t="str">
        <f t="shared" si="202"/>
        <v/>
      </c>
      <c r="F917" s="195"/>
      <c r="G917" s="202"/>
      <c r="H917" s="195"/>
      <c r="I917" s="45" t="str">
        <f>IF(OR(G917="",H917="",U917=""),"",IFERROR(VLOOKUP(G917&amp;H917&amp;U917,※編集不可※選択項目!$K$3:$P$51,5,FALSE),"該当なし"))</f>
        <v/>
      </c>
      <c r="J917" s="203"/>
      <c r="K917" s="195"/>
      <c r="L917" s="45" t="str">
        <f t="shared" si="210"/>
        <v/>
      </c>
      <c r="M917" s="195"/>
      <c r="N917" s="195"/>
      <c r="O917" s="45"/>
      <c r="P917" s="45"/>
      <c r="Q917" s="45"/>
      <c r="R917" s="45"/>
      <c r="S917" s="46" t="str">
        <f t="shared" si="203"/>
        <v/>
      </c>
      <c r="T917" s="204"/>
      <c r="U917" s="205"/>
      <c r="V917" s="206"/>
      <c r="W917" s="205"/>
      <c r="X917" s="206"/>
      <c r="Y917" s="195"/>
      <c r="Z917" s="207"/>
      <c r="AA917" s="203"/>
      <c r="AB917" s="208"/>
      <c r="AC917" s="70"/>
      <c r="AD917" s="28" t="e">
        <f>INDEX(※編集不可※選択項目!$P$3:$P$51,MATCH(入力例!G917&amp;入力例!H917&amp;入力例!I917,※編集不可※選択項目!$Q$3:$Q$51,0))</f>
        <v>#N/A</v>
      </c>
      <c r="AE917" s="28" t="str">
        <f>IF(I917&lt;&gt;"該当なし","",
IF(G917&amp;H917=※編集不可※選択項目!$J$3,VLOOKUP(入力例!U917,※編集不可※選択項目!$N$2:$P$13,3,TRUE),
IF(G917&amp;H917=※編集不可※選択項目!$J$15,VLOOKUP(入力例!U917,※編集不可※選択項目!$N$14:$P$25,3,TRUE),
IF(G917&amp;H917=※編集不可※選択項目!$J$27,VLOOKUP(入力例!U917,※編集不可※選択項目!$N$26:$P$41,3,TRUE),
IF(G917&amp;H917=※編集不可※選択項目!$J$43,VLOOKUP(入力例!U917,※編集不可※選択項目!$N$42:$P$46,3,TRUE),
IF(G917&amp;H917=※編集不可※選択項目!$J$48,VLOOKUP(入力例!U917,※編集不可※選択項目!$N$48:$P$51,3,TRUE),""))))))</f>
        <v/>
      </c>
      <c r="AF917" s="29" t="e">
        <f>VLOOKUP(Y917&amp;G917&amp;H917,※編集不可※選択項目!U:V,2,FALSE)</f>
        <v>#N/A</v>
      </c>
      <c r="AG917" s="28" t="str">
        <f t="shared" si="204"/>
        <v/>
      </c>
      <c r="AH917" s="29" t="str">
        <f t="shared" si="197"/>
        <v/>
      </c>
      <c r="AI917" s="197"/>
      <c r="AJ917" s="197"/>
      <c r="AK917" s="198"/>
      <c r="AL917" s="152">
        <f t="shared" si="205"/>
        <v>0</v>
      </c>
      <c r="AM917" s="152">
        <f t="shared" si="206"/>
        <v>0</v>
      </c>
      <c r="AN917" s="152">
        <f t="shared" si="199"/>
        <v>0</v>
      </c>
      <c r="AO917" s="152" t="str">
        <f t="shared" si="207"/>
        <v/>
      </c>
      <c r="AP917" s="209">
        <f t="shared" si="208"/>
        <v>0</v>
      </c>
      <c r="AQ917" s="209">
        <f t="shared" si="209"/>
        <v>0</v>
      </c>
    </row>
    <row r="918" spans="1:43" s="29" customFormat="1" ht="25" customHeight="1">
      <c r="A918" s="201">
        <f t="shared" si="200"/>
        <v>907</v>
      </c>
      <c r="B918" s="49" t="str">
        <f t="shared" si="198"/>
        <v/>
      </c>
      <c r="C918" s="201"/>
      <c r="D918" s="45" t="str">
        <f t="shared" si="201"/>
        <v/>
      </c>
      <c r="E918" s="45" t="str">
        <f t="shared" si="202"/>
        <v/>
      </c>
      <c r="F918" s="195"/>
      <c r="G918" s="202"/>
      <c r="H918" s="195"/>
      <c r="I918" s="45" t="str">
        <f>IF(OR(G918="",H918="",U918=""),"",IFERROR(VLOOKUP(G918&amp;H918&amp;U918,※編集不可※選択項目!$K$3:$P$51,5,FALSE),"該当なし"))</f>
        <v/>
      </c>
      <c r="J918" s="203"/>
      <c r="K918" s="195"/>
      <c r="L918" s="45" t="str">
        <f t="shared" si="210"/>
        <v/>
      </c>
      <c r="M918" s="195"/>
      <c r="N918" s="195"/>
      <c r="O918" s="45"/>
      <c r="P918" s="45"/>
      <c r="Q918" s="45"/>
      <c r="R918" s="45"/>
      <c r="S918" s="46" t="str">
        <f t="shared" si="203"/>
        <v/>
      </c>
      <c r="T918" s="204"/>
      <c r="U918" s="205"/>
      <c r="V918" s="206"/>
      <c r="W918" s="205"/>
      <c r="X918" s="206"/>
      <c r="Y918" s="195"/>
      <c r="Z918" s="207"/>
      <c r="AA918" s="203"/>
      <c r="AB918" s="208"/>
      <c r="AC918" s="70"/>
      <c r="AD918" s="28" t="e">
        <f>INDEX(※編集不可※選択項目!$P$3:$P$51,MATCH(入力例!G918&amp;入力例!H918&amp;入力例!I918,※編集不可※選択項目!$Q$3:$Q$51,0))</f>
        <v>#N/A</v>
      </c>
      <c r="AE918" s="28" t="str">
        <f>IF(I918&lt;&gt;"該当なし","",
IF(G918&amp;H918=※編集不可※選択項目!$J$3,VLOOKUP(入力例!U918,※編集不可※選択項目!$N$2:$P$13,3,TRUE),
IF(G918&amp;H918=※編集不可※選択項目!$J$15,VLOOKUP(入力例!U918,※編集不可※選択項目!$N$14:$P$25,3,TRUE),
IF(G918&amp;H918=※編集不可※選択項目!$J$27,VLOOKUP(入力例!U918,※編集不可※選択項目!$N$26:$P$41,3,TRUE),
IF(G918&amp;H918=※編集不可※選択項目!$J$43,VLOOKUP(入力例!U918,※編集不可※選択項目!$N$42:$P$46,3,TRUE),
IF(G918&amp;H918=※編集不可※選択項目!$J$48,VLOOKUP(入力例!U918,※編集不可※選択項目!$N$48:$P$51,3,TRUE),""))))))</f>
        <v/>
      </c>
      <c r="AF918" s="29" t="e">
        <f>VLOOKUP(Y918&amp;G918&amp;H918,※編集不可※選択項目!U:V,2,FALSE)</f>
        <v>#N/A</v>
      </c>
      <c r="AG918" s="28" t="str">
        <f t="shared" si="204"/>
        <v/>
      </c>
      <c r="AH918" s="29" t="str">
        <f t="shared" si="197"/>
        <v/>
      </c>
      <c r="AI918" s="197"/>
      <c r="AJ918" s="197"/>
      <c r="AK918" s="198"/>
      <c r="AL918" s="152">
        <f t="shared" si="205"/>
        <v>0</v>
      </c>
      <c r="AM918" s="152">
        <f t="shared" si="206"/>
        <v>0</v>
      </c>
      <c r="AN918" s="152">
        <f t="shared" si="199"/>
        <v>0</v>
      </c>
      <c r="AO918" s="152" t="str">
        <f t="shared" si="207"/>
        <v/>
      </c>
      <c r="AP918" s="209">
        <f t="shared" si="208"/>
        <v>0</v>
      </c>
      <c r="AQ918" s="209">
        <f t="shared" si="209"/>
        <v>0</v>
      </c>
    </row>
    <row r="919" spans="1:43" s="29" customFormat="1" ht="25" customHeight="1">
      <c r="A919" s="201">
        <f t="shared" si="200"/>
        <v>908</v>
      </c>
      <c r="B919" s="49" t="str">
        <f t="shared" si="198"/>
        <v/>
      </c>
      <c r="C919" s="201"/>
      <c r="D919" s="45" t="str">
        <f t="shared" si="201"/>
        <v/>
      </c>
      <c r="E919" s="45" t="str">
        <f t="shared" si="202"/>
        <v/>
      </c>
      <c r="F919" s="195"/>
      <c r="G919" s="202"/>
      <c r="H919" s="195"/>
      <c r="I919" s="45" t="str">
        <f>IF(OR(G919="",H919="",U919=""),"",IFERROR(VLOOKUP(G919&amp;H919&amp;U919,※編集不可※選択項目!$K$3:$P$51,5,FALSE),"該当なし"))</f>
        <v/>
      </c>
      <c r="J919" s="203"/>
      <c r="K919" s="195"/>
      <c r="L919" s="45" t="str">
        <f t="shared" si="210"/>
        <v/>
      </c>
      <c r="M919" s="195"/>
      <c r="N919" s="195"/>
      <c r="O919" s="45"/>
      <c r="P919" s="45"/>
      <c r="Q919" s="45"/>
      <c r="R919" s="45"/>
      <c r="S919" s="46" t="str">
        <f t="shared" si="203"/>
        <v/>
      </c>
      <c r="T919" s="204"/>
      <c r="U919" s="205"/>
      <c r="V919" s="206"/>
      <c r="W919" s="205"/>
      <c r="X919" s="206"/>
      <c r="Y919" s="195"/>
      <c r="Z919" s="207"/>
      <c r="AA919" s="203"/>
      <c r="AB919" s="208"/>
      <c r="AC919" s="70"/>
      <c r="AD919" s="28" t="e">
        <f>INDEX(※編集不可※選択項目!$P$3:$P$51,MATCH(入力例!G919&amp;入力例!H919&amp;入力例!I919,※編集不可※選択項目!$Q$3:$Q$51,0))</f>
        <v>#N/A</v>
      </c>
      <c r="AE919" s="28" t="str">
        <f>IF(I919&lt;&gt;"該当なし","",
IF(G919&amp;H919=※編集不可※選択項目!$J$3,VLOOKUP(入力例!U919,※編集不可※選択項目!$N$2:$P$13,3,TRUE),
IF(G919&amp;H919=※編集不可※選択項目!$J$15,VLOOKUP(入力例!U919,※編集不可※選択項目!$N$14:$P$25,3,TRUE),
IF(G919&amp;H919=※編集不可※選択項目!$J$27,VLOOKUP(入力例!U919,※編集不可※選択項目!$N$26:$P$41,3,TRUE),
IF(G919&amp;H919=※編集不可※選択項目!$J$43,VLOOKUP(入力例!U919,※編集不可※選択項目!$N$42:$P$46,3,TRUE),
IF(G919&amp;H919=※編集不可※選択項目!$J$48,VLOOKUP(入力例!U919,※編集不可※選択項目!$N$48:$P$51,3,TRUE),""))))))</f>
        <v/>
      </c>
      <c r="AF919" s="29" t="e">
        <f>VLOOKUP(Y919&amp;G919&amp;H919,※編集不可※選択項目!U:V,2,FALSE)</f>
        <v>#N/A</v>
      </c>
      <c r="AG919" s="28" t="str">
        <f t="shared" si="204"/>
        <v/>
      </c>
      <c r="AH919" s="29" t="str">
        <f t="shared" si="197"/>
        <v/>
      </c>
      <c r="AI919" s="197"/>
      <c r="AJ919" s="197"/>
      <c r="AK919" s="198"/>
      <c r="AL919" s="152">
        <f t="shared" si="205"/>
        <v>0</v>
      </c>
      <c r="AM919" s="152">
        <f t="shared" si="206"/>
        <v>0</v>
      </c>
      <c r="AN919" s="152">
        <f t="shared" si="199"/>
        <v>0</v>
      </c>
      <c r="AO919" s="152" t="str">
        <f t="shared" si="207"/>
        <v/>
      </c>
      <c r="AP919" s="209">
        <f t="shared" si="208"/>
        <v>0</v>
      </c>
      <c r="AQ919" s="209">
        <f t="shared" si="209"/>
        <v>0</v>
      </c>
    </row>
    <row r="920" spans="1:43" s="29" customFormat="1" ht="25" customHeight="1">
      <c r="A920" s="201">
        <f t="shared" si="200"/>
        <v>909</v>
      </c>
      <c r="B920" s="49" t="str">
        <f t="shared" si="198"/>
        <v/>
      </c>
      <c r="C920" s="201"/>
      <c r="D920" s="45" t="str">
        <f t="shared" si="201"/>
        <v/>
      </c>
      <c r="E920" s="45" t="str">
        <f t="shared" si="202"/>
        <v/>
      </c>
      <c r="F920" s="195"/>
      <c r="G920" s="202"/>
      <c r="H920" s="195"/>
      <c r="I920" s="45" t="str">
        <f>IF(OR(G920="",H920="",U920=""),"",IFERROR(VLOOKUP(G920&amp;H920&amp;U920,※編集不可※選択項目!$K$3:$P$51,5,FALSE),"該当なし"))</f>
        <v/>
      </c>
      <c r="J920" s="203"/>
      <c r="K920" s="195"/>
      <c r="L920" s="45" t="str">
        <f t="shared" si="210"/>
        <v/>
      </c>
      <c r="M920" s="195"/>
      <c r="N920" s="195"/>
      <c r="O920" s="45"/>
      <c r="P920" s="45"/>
      <c r="Q920" s="45"/>
      <c r="R920" s="45"/>
      <c r="S920" s="46" t="str">
        <f t="shared" si="203"/>
        <v/>
      </c>
      <c r="T920" s="204"/>
      <c r="U920" s="205"/>
      <c r="V920" s="206"/>
      <c r="W920" s="205"/>
      <c r="X920" s="206"/>
      <c r="Y920" s="195"/>
      <c r="Z920" s="207"/>
      <c r="AA920" s="203"/>
      <c r="AB920" s="208"/>
      <c r="AC920" s="70"/>
      <c r="AD920" s="28" t="e">
        <f>INDEX(※編集不可※選択項目!$P$3:$P$51,MATCH(入力例!G920&amp;入力例!H920&amp;入力例!I920,※編集不可※選択項目!$Q$3:$Q$51,0))</f>
        <v>#N/A</v>
      </c>
      <c r="AE920" s="28" t="str">
        <f>IF(I920&lt;&gt;"該当なし","",
IF(G920&amp;H920=※編集不可※選択項目!$J$3,VLOOKUP(入力例!U920,※編集不可※選択項目!$N$2:$P$13,3,TRUE),
IF(G920&amp;H920=※編集不可※選択項目!$J$15,VLOOKUP(入力例!U920,※編集不可※選択項目!$N$14:$P$25,3,TRUE),
IF(G920&amp;H920=※編集不可※選択項目!$J$27,VLOOKUP(入力例!U920,※編集不可※選択項目!$N$26:$P$41,3,TRUE),
IF(G920&amp;H920=※編集不可※選択項目!$J$43,VLOOKUP(入力例!U920,※編集不可※選択項目!$N$42:$P$46,3,TRUE),
IF(G920&amp;H920=※編集不可※選択項目!$J$48,VLOOKUP(入力例!U920,※編集不可※選択項目!$N$48:$P$51,3,TRUE),""))))))</f>
        <v/>
      </c>
      <c r="AF920" s="29" t="e">
        <f>VLOOKUP(Y920&amp;G920&amp;H920,※編集不可※選択項目!U:V,2,FALSE)</f>
        <v>#N/A</v>
      </c>
      <c r="AG920" s="28" t="str">
        <f t="shared" si="204"/>
        <v/>
      </c>
      <c r="AH920" s="29" t="str">
        <f t="shared" si="197"/>
        <v/>
      </c>
      <c r="AI920" s="197"/>
      <c r="AJ920" s="197"/>
      <c r="AK920" s="198"/>
      <c r="AL920" s="152">
        <f t="shared" si="205"/>
        <v>0</v>
      </c>
      <c r="AM920" s="152">
        <f t="shared" si="206"/>
        <v>0</v>
      </c>
      <c r="AN920" s="152">
        <f t="shared" si="199"/>
        <v>0</v>
      </c>
      <c r="AO920" s="152" t="str">
        <f t="shared" si="207"/>
        <v/>
      </c>
      <c r="AP920" s="209">
        <f t="shared" si="208"/>
        <v>0</v>
      </c>
      <c r="AQ920" s="209">
        <f t="shared" si="209"/>
        <v>0</v>
      </c>
    </row>
    <row r="921" spans="1:43" s="29" customFormat="1" ht="25" customHeight="1">
      <c r="A921" s="201">
        <f t="shared" si="200"/>
        <v>910</v>
      </c>
      <c r="B921" s="49" t="str">
        <f t="shared" si="198"/>
        <v/>
      </c>
      <c r="C921" s="201"/>
      <c r="D921" s="45" t="str">
        <f t="shared" si="201"/>
        <v/>
      </c>
      <c r="E921" s="45" t="str">
        <f t="shared" si="202"/>
        <v/>
      </c>
      <c r="F921" s="195"/>
      <c r="G921" s="202"/>
      <c r="H921" s="195"/>
      <c r="I921" s="45" t="str">
        <f>IF(OR(G921="",H921="",U921=""),"",IFERROR(VLOOKUP(G921&amp;H921&amp;U921,※編集不可※選択項目!$K$3:$P$51,5,FALSE),"該当なし"))</f>
        <v/>
      </c>
      <c r="J921" s="203"/>
      <c r="K921" s="195"/>
      <c r="L921" s="45" t="str">
        <f t="shared" si="210"/>
        <v/>
      </c>
      <c r="M921" s="195"/>
      <c r="N921" s="195"/>
      <c r="O921" s="45"/>
      <c r="P921" s="45"/>
      <c r="Q921" s="45"/>
      <c r="R921" s="45"/>
      <c r="S921" s="46" t="str">
        <f t="shared" si="203"/>
        <v/>
      </c>
      <c r="T921" s="204"/>
      <c r="U921" s="205"/>
      <c r="V921" s="206"/>
      <c r="W921" s="205"/>
      <c r="X921" s="206"/>
      <c r="Y921" s="195"/>
      <c r="Z921" s="207"/>
      <c r="AA921" s="203"/>
      <c r="AB921" s="208"/>
      <c r="AC921" s="70"/>
      <c r="AD921" s="28" t="e">
        <f>INDEX(※編集不可※選択項目!$P$3:$P$51,MATCH(入力例!G921&amp;入力例!H921&amp;入力例!I921,※編集不可※選択項目!$Q$3:$Q$51,0))</f>
        <v>#N/A</v>
      </c>
      <c r="AE921" s="28" t="str">
        <f>IF(I921&lt;&gt;"該当なし","",
IF(G921&amp;H921=※編集不可※選択項目!$J$3,VLOOKUP(入力例!U921,※編集不可※選択項目!$N$2:$P$13,3,TRUE),
IF(G921&amp;H921=※編集不可※選択項目!$J$15,VLOOKUP(入力例!U921,※編集不可※選択項目!$N$14:$P$25,3,TRUE),
IF(G921&amp;H921=※編集不可※選択項目!$J$27,VLOOKUP(入力例!U921,※編集不可※選択項目!$N$26:$P$41,3,TRUE),
IF(G921&amp;H921=※編集不可※選択項目!$J$43,VLOOKUP(入力例!U921,※編集不可※選択項目!$N$42:$P$46,3,TRUE),
IF(G921&amp;H921=※編集不可※選択項目!$J$48,VLOOKUP(入力例!U921,※編集不可※選択項目!$N$48:$P$51,3,TRUE),""))))))</f>
        <v/>
      </c>
      <c r="AF921" s="29" t="e">
        <f>VLOOKUP(Y921&amp;G921&amp;H921,※編集不可※選択項目!U:V,2,FALSE)</f>
        <v>#N/A</v>
      </c>
      <c r="AG921" s="28" t="str">
        <f t="shared" si="204"/>
        <v/>
      </c>
      <c r="AH921" s="29" t="str">
        <f t="shared" si="197"/>
        <v/>
      </c>
      <c r="AI921" s="197"/>
      <c r="AJ921" s="197"/>
      <c r="AK921" s="198"/>
      <c r="AL921" s="152">
        <f t="shared" si="205"/>
        <v>0</v>
      </c>
      <c r="AM921" s="152">
        <f t="shared" si="206"/>
        <v>0</v>
      </c>
      <c r="AN921" s="152">
        <f t="shared" si="199"/>
        <v>0</v>
      </c>
      <c r="AO921" s="152" t="str">
        <f t="shared" si="207"/>
        <v/>
      </c>
      <c r="AP921" s="209">
        <f t="shared" si="208"/>
        <v>0</v>
      </c>
      <c r="AQ921" s="209">
        <f t="shared" si="209"/>
        <v>0</v>
      </c>
    </row>
    <row r="922" spans="1:43" s="29" customFormat="1" ht="25" customHeight="1">
      <c r="A922" s="201">
        <f t="shared" si="200"/>
        <v>911</v>
      </c>
      <c r="B922" s="49" t="str">
        <f t="shared" si="198"/>
        <v/>
      </c>
      <c r="C922" s="201"/>
      <c r="D922" s="45" t="str">
        <f t="shared" si="201"/>
        <v/>
      </c>
      <c r="E922" s="45" t="str">
        <f t="shared" si="202"/>
        <v/>
      </c>
      <c r="F922" s="195"/>
      <c r="G922" s="202"/>
      <c r="H922" s="195"/>
      <c r="I922" s="45" t="str">
        <f>IF(OR(G922="",H922="",U922=""),"",IFERROR(VLOOKUP(G922&amp;H922&amp;U922,※編集不可※選択項目!$K$3:$P$51,5,FALSE),"該当なし"))</f>
        <v/>
      </c>
      <c r="J922" s="203"/>
      <c r="K922" s="195"/>
      <c r="L922" s="45" t="str">
        <f t="shared" si="210"/>
        <v/>
      </c>
      <c r="M922" s="195"/>
      <c r="N922" s="195"/>
      <c r="O922" s="45"/>
      <c r="P922" s="45"/>
      <c r="Q922" s="45"/>
      <c r="R922" s="45"/>
      <c r="S922" s="46" t="str">
        <f t="shared" si="203"/>
        <v/>
      </c>
      <c r="T922" s="204"/>
      <c r="U922" s="205"/>
      <c r="V922" s="206"/>
      <c r="W922" s="205"/>
      <c r="X922" s="206"/>
      <c r="Y922" s="195"/>
      <c r="Z922" s="207"/>
      <c r="AA922" s="203"/>
      <c r="AB922" s="208"/>
      <c r="AC922" s="70"/>
      <c r="AD922" s="28" t="e">
        <f>INDEX(※編集不可※選択項目!$P$3:$P$51,MATCH(入力例!G922&amp;入力例!H922&amp;入力例!I922,※編集不可※選択項目!$Q$3:$Q$51,0))</f>
        <v>#N/A</v>
      </c>
      <c r="AE922" s="28" t="str">
        <f>IF(I922&lt;&gt;"該当なし","",
IF(G922&amp;H922=※編集不可※選択項目!$J$3,VLOOKUP(入力例!U922,※編集不可※選択項目!$N$2:$P$13,3,TRUE),
IF(G922&amp;H922=※編集不可※選択項目!$J$15,VLOOKUP(入力例!U922,※編集不可※選択項目!$N$14:$P$25,3,TRUE),
IF(G922&amp;H922=※編集不可※選択項目!$J$27,VLOOKUP(入力例!U922,※編集不可※選択項目!$N$26:$P$41,3,TRUE),
IF(G922&amp;H922=※編集不可※選択項目!$J$43,VLOOKUP(入力例!U922,※編集不可※選択項目!$N$42:$P$46,3,TRUE),
IF(G922&amp;H922=※編集不可※選択項目!$J$48,VLOOKUP(入力例!U922,※編集不可※選択項目!$N$48:$P$51,3,TRUE),""))))))</f>
        <v/>
      </c>
      <c r="AF922" s="29" t="e">
        <f>VLOOKUP(Y922&amp;G922&amp;H922,※編集不可※選択項目!U:V,2,FALSE)</f>
        <v>#N/A</v>
      </c>
      <c r="AG922" s="28" t="str">
        <f t="shared" si="204"/>
        <v/>
      </c>
      <c r="AH922" s="29" t="str">
        <f t="shared" si="197"/>
        <v/>
      </c>
      <c r="AI922" s="197"/>
      <c r="AJ922" s="197"/>
      <c r="AK922" s="198"/>
      <c r="AL922" s="152">
        <f t="shared" si="205"/>
        <v>0</v>
      </c>
      <c r="AM922" s="152">
        <f t="shared" si="206"/>
        <v>0</v>
      </c>
      <c r="AN922" s="152">
        <f t="shared" si="199"/>
        <v>0</v>
      </c>
      <c r="AO922" s="152" t="str">
        <f t="shared" si="207"/>
        <v/>
      </c>
      <c r="AP922" s="209">
        <f t="shared" si="208"/>
        <v>0</v>
      </c>
      <c r="AQ922" s="209">
        <f t="shared" si="209"/>
        <v>0</v>
      </c>
    </row>
    <row r="923" spans="1:43" s="29" customFormat="1" ht="25" customHeight="1">
      <c r="A923" s="201">
        <f t="shared" si="200"/>
        <v>912</v>
      </c>
      <c r="B923" s="49" t="str">
        <f t="shared" si="198"/>
        <v/>
      </c>
      <c r="C923" s="201"/>
      <c r="D923" s="45" t="str">
        <f t="shared" si="201"/>
        <v/>
      </c>
      <c r="E923" s="45" t="str">
        <f t="shared" si="202"/>
        <v/>
      </c>
      <c r="F923" s="195"/>
      <c r="G923" s="202"/>
      <c r="H923" s="195"/>
      <c r="I923" s="45" t="str">
        <f>IF(OR(G923="",H923="",U923=""),"",IFERROR(VLOOKUP(G923&amp;H923&amp;U923,※編集不可※選択項目!$K$3:$P$51,5,FALSE),"該当なし"))</f>
        <v/>
      </c>
      <c r="J923" s="203"/>
      <c r="K923" s="195"/>
      <c r="L923" s="45" t="str">
        <f t="shared" si="210"/>
        <v/>
      </c>
      <c r="M923" s="195"/>
      <c r="N923" s="195"/>
      <c r="O923" s="45"/>
      <c r="P923" s="45"/>
      <c r="Q923" s="45"/>
      <c r="R923" s="45"/>
      <c r="S923" s="46" t="str">
        <f t="shared" si="203"/>
        <v/>
      </c>
      <c r="T923" s="204"/>
      <c r="U923" s="205"/>
      <c r="V923" s="206"/>
      <c r="W923" s="205"/>
      <c r="X923" s="206"/>
      <c r="Y923" s="195"/>
      <c r="Z923" s="207"/>
      <c r="AA923" s="203"/>
      <c r="AB923" s="208"/>
      <c r="AC923" s="70"/>
      <c r="AD923" s="28" t="e">
        <f>INDEX(※編集不可※選択項目!$P$3:$P$51,MATCH(入力例!G923&amp;入力例!H923&amp;入力例!I923,※編集不可※選択項目!$Q$3:$Q$51,0))</f>
        <v>#N/A</v>
      </c>
      <c r="AE923" s="28" t="str">
        <f>IF(I923&lt;&gt;"該当なし","",
IF(G923&amp;H923=※編集不可※選択項目!$J$3,VLOOKUP(入力例!U923,※編集不可※選択項目!$N$2:$P$13,3,TRUE),
IF(G923&amp;H923=※編集不可※選択項目!$J$15,VLOOKUP(入力例!U923,※編集不可※選択項目!$N$14:$P$25,3,TRUE),
IF(G923&amp;H923=※編集不可※選択項目!$J$27,VLOOKUP(入力例!U923,※編集不可※選択項目!$N$26:$P$41,3,TRUE),
IF(G923&amp;H923=※編集不可※選択項目!$J$43,VLOOKUP(入力例!U923,※編集不可※選択項目!$N$42:$P$46,3,TRUE),
IF(G923&amp;H923=※編集不可※選択項目!$J$48,VLOOKUP(入力例!U923,※編集不可※選択項目!$N$48:$P$51,3,TRUE),""))))))</f>
        <v/>
      </c>
      <c r="AF923" s="29" t="e">
        <f>VLOOKUP(Y923&amp;G923&amp;H923,※編集不可※選択項目!U:V,2,FALSE)</f>
        <v>#N/A</v>
      </c>
      <c r="AG923" s="28" t="str">
        <f t="shared" si="204"/>
        <v/>
      </c>
      <c r="AH923" s="29" t="str">
        <f t="shared" si="197"/>
        <v/>
      </c>
      <c r="AI923" s="197"/>
      <c r="AJ923" s="197"/>
      <c r="AK923" s="198"/>
      <c r="AL923" s="152">
        <f t="shared" si="205"/>
        <v>0</v>
      </c>
      <c r="AM923" s="152">
        <f t="shared" si="206"/>
        <v>0</v>
      </c>
      <c r="AN923" s="152">
        <f t="shared" si="199"/>
        <v>0</v>
      </c>
      <c r="AO923" s="152" t="str">
        <f t="shared" si="207"/>
        <v/>
      </c>
      <c r="AP923" s="209">
        <f t="shared" si="208"/>
        <v>0</v>
      </c>
      <c r="AQ923" s="209">
        <f t="shared" si="209"/>
        <v>0</v>
      </c>
    </row>
    <row r="924" spans="1:43" s="29" customFormat="1" ht="25" customHeight="1">
      <c r="A924" s="201">
        <f t="shared" si="200"/>
        <v>913</v>
      </c>
      <c r="B924" s="49" t="str">
        <f t="shared" si="198"/>
        <v/>
      </c>
      <c r="C924" s="201"/>
      <c r="D924" s="45" t="str">
        <f t="shared" si="201"/>
        <v/>
      </c>
      <c r="E924" s="45" t="str">
        <f t="shared" si="202"/>
        <v/>
      </c>
      <c r="F924" s="195"/>
      <c r="G924" s="202"/>
      <c r="H924" s="195"/>
      <c r="I924" s="45" t="str">
        <f>IF(OR(G924="",H924="",U924=""),"",IFERROR(VLOOKUP(G924&amp;H924&amp;U924,※編集不可※選択項目!$K$3:$P$51,5,FALSE),"該当なし"))</f>
        <v/>
      </c>
      <c r="J924" s="203"/>
      <c r="K924" s="195"/>
      <c r="L924" s="45" t="str">
        <f t="shared" si="210"/>
        <v/>
      </c>
      <c r="M924" s="195"/>
      <c r="N924" s="195"/>
      <c r="O924" s="45"/>
      <c r="P924" s="45"/>
      <c r="Q924" s="45"/>
      <c r="R924" s="45"/>
      <c r="S924" s="46" t="str">
        <f t="shared" si="203"/>
        <v/>
      </c>
      <c r="T924" s="204"/>
      <c r="U924" s="205"/>
      <c r="V924" s="206"/>
      <c r="W924" s="205"/>
      <c r="X924" s="206"/>
      <c r="Y924" s="195"/>
      <c r="Z924" s="207"/>
      <c r="AA924" s="203"/>
      <c r="AB924" s="208"/>
      <c r="AC924" s="70"/>
      <c r="AD924" s="28" t="e">
        <f>INDEX(※編集不可※選択項目!$P$3:$P$51,MATCH(入力例!G924&amp;入力例!H924&amp;入力例!I924,※編集不可※選択項目!$Q$3:$Q$51,0))</f>
        <v>#N/A</v>
      </c>
      <c r="AE924" s="28" t="str">
        <f>IF(I924&lt;&gt;"該当なし","",
IF(G924&amp;H924=※編集不可※選択項目!$J$3,VLOOKUP(入力例!U924,※編集不可※選択項目!$N$2:$P$13,3,TRUE),
IF(G924&amp;H924=※編集不可※選択項目!$J$15,VLOOKUP(入力例!U924,※編集不可※選択項目!$N$14:$P$25,3,TRUE),
IF(G924&amp;H924=※編集不可※選択項目!$J$27,VLOOKUP(入力例!U924,※編集不可※選択項目!$N$26:$P$41,3,TRUE),
IF(G924&amp;H924=※編集不可※選択項目!$J$43,VLOOKUP(入力例!U924,※編集不可※選択項目!$N$42:$P$46,3,TRUE),
IF(G924&amp;H924=※編集不可※選択項目!$J$48,VLOOKUP(入力例!U924,※編集不可※選択項目!$N$48:$P$51,3,TRUE),""))))))</f>
        <v/>
      </c>
      <c r="AF924" s="29" t="e">
        <f>VLOOKUP(Y924&amp;G924&amp;H924,※編集不可※選択項目!U:V,2,FALSE)</f>
        <v>#N/A</v>
      </c>
      <c r="AG924" s="28" t="str">
        <f t="shared" si="204"/>
        <v/>
      </c>
      <c r="AH924" s="29" t="str">
        <f t="shared" si="197"/>
        <v/>
      </c>
      <c r="AI924" s="197"/>
      <c r="AJ924" s="197"/>
      <c r="AK924" s="198"/>
      <c r="AL924" s="152">
        <f t="shared" si="205"/>
        <v>0</v>
      </c>
      <c r="AM924" s="152">
        <f t="shared" si="206"/>
        <v>0</v>
      </c>
      <c r="AN924" s="152">
        <f t="shared" si="199"/>
        <v>0</v>
      </c>
      <c r="AO924" s="152" t="str">
        <f t="shared" si="207"/>
        <v/>
      </c>
      <c r="AP924" s="209">
        <f t="shared" si="208"/>
        <v>0</v>
      </c>
      <c r="AQ924" s="209">
        <f t="shared" si="209"/>
        <v>0</v>
      </c>
    </row>
    <row r="925" spans="1:43" s="29" customFormat="1" ht="25" customHeight="1">
      <c r="A925" s="201">
        <f t="shared" si="200"/>
        <v>914</v>
      </c>
      <c r="B925" s="49" t="str">
        <f t="shared" si="198"/>
        <v/>
      </c>
      <c r="C925" s="201"/>
      <c r="D925" s="45" t="str">
        <f t="shared" si="201"/>
        <v/>
      </c>
      <c r="E925" s="45" t="str">
        <f t="shared" si="202"/>
        <v/>
      </c>
      <c r="F925" s="195"/>
      <c r="G925" s="202"/>
      <c r="H925" s="195"/>
      <c r="I925" s="45" t="str">
        <f>IF(OR(G925="",H925="",U925=""),"",IFERROR(VLOOKUP(G925&amp;H925&amp;U925,※編集不可※選択項目!$K$3:$P$51,5,FALSE),"該当なし"))</f>
        <v/>
      </c>
      <c r="J925" s="203"/>
      <c r="K925" s="195"/>
      <c r="L925" s="45" t="str">
        <f t="shared" si="210"/>
        <v/>
      </c>
      <c r="M925" s="195"/>
      <c r="N925" s="195"/>
      <c r="O925" s="45"/>
      <c r="P925" s="45"/>
      <c r="Q925" s="45"/>
      <c r="R925" s="45"/>
      <c r="S925" s="46" t="str">
        <f t="shared" si="203"/>
        <v/>
      </c>
      <c r="T925" s="204"/>
      <c r="U925" s="205"/>
      <c r="V925" s="206"/>
      <c r="W925" s="205"/>
      <c r="X925" s="206"/>
      <c r="Y925" s="195"/>
      <c r="Z925" s="207"/>
      <c r="AA925" s="203"/>
      <c r="AB925" s="208"/>
      <c r="AC925" s="70"/>
      <c r="AD925" s="28" t="e">
        <f>INDEX(※編集不可※選択項目!$P$3:$P$51,MATCH(入力例!G925&amp;入力例!H925&amp;入力例!I925,※編集不可※選択項目!$Q$3:$Q$51,0))</f>
        <v>#N/A</v>
      </c>
      <c r="AE925" s="28" t="str">
        <f>IF(I925&lt;&gt;"該当なし","",
IF(G925&amp;H925=※編集不可※選択項目!$J$3,VLOOKUP(入力例!U925,※編集不可※選択項目!$N$2:$P$13,3,TRUE),
IF(G925&amp;H925=※編集不可※選択項目!$J$15,VLOOKUP(入力例!U925,※編集不可※選択項目!$N$14:$P$25,3,TRUE),
IF(G925&amp;H925=※編集不可※選択項目!$J$27,VLOOKUP(入力例!U925,※編集不可※選択項目!$N$26:$P$41,3,TRUE),
IF(G925&amp;H925=※編集不可※選択項目!$J$43,VLOOKUP(入力例!U925,※編集不可※選択項目!$N$42:$P$46,3,TRUE),
IF(G925&amp;H925=※編集不可※選択項目!$J$48,VLOOKUP(入力例!U925,※編集不可※選択項目!$N$48:$P$51,3,TRUE),""))))))</f>
        <v/>
      </c>
      <c r="AF925" s="29" t="e">
        <f>VLOOKUP(Y925&amp;G925&amp;H925,※編集不可※選択項目!U:V,2,FALSE)</f>
        <v>#N/A</v>
      </c>
      <c r="AG925" s="28" t="str">
        <f t="shared" si="204"/>
        <v/>
      </c>
      <c r="AH925" s="29" t="str">
        <f t="shared" si="197"/>
        <v/>
      </c>
      <c r="AI925" s="197"/>
      <c r="AJ925" s="197"/>
      <c r="AK925" s="198"/>
      <c r="AL925" s="152">
        <f t="shared" si="205"/>
        <v>0</v>
      </c>
      <c r="AM925" s="152">
        <f t="shared" si="206"/>
        <v>0</v>
      </c>
      <c r="AN925" s="152">
        <f t="shared" si="199"/>
        <v>0</v>
      </c>
      <c r="AO925" s="152" t="str">
        <f t="shared" si="207"/>
        <v/>
      </c>
      <c r="AP925" s="209">
        <f t="shared" si="208"/>
        <v>0</v>
      </c>
      <c r="AQ925" s="209">
        <f t="shared" si="209"/>
        <v>0</v>
      </c>
    </row>
    <row r="926" spans="1:43" s="29" customFormat="1" ht="25" customHeight="1">
      <c r="A926" s="201">
        <f t="shared" si="200"/>
        <v>915</v>
      </c>
      <c r="B926" s="49" t="str">
        <f t="shared" si="198"/>
        <v/>
      </c>
      <c r="C926" s="201"/>
      <c r="D926" s="45" t="str">
        <f t="shared" si="201"/>
        <v/>
      </c>
      <c r="E926" s="45" t="str">
        <f t="shared" si="202"/>
        <v/>
      </c>
      <c r="F926" s="195"/>
      <c r="G926" s="202"/>
      <c r="H926" s="195"/>
      <c r="I926" s="45" t="str">
        <f>IF(OR(G926="",H926="",U926=""),"",IFERROR(VLOOKUP(G926&amp;H926&amp;U926,※編集不可※選択項目!$K$3:$P$51,5,FALSE),"該当なし"))</f>
        <v/>
      </c>
      <c r="J926" s="203"/>
      <c r="K926" s="195"/>
      <c r="L926" s="45" t="str">
        <f t="shared" si="210"/>
        <v/>
      </c>
      <c r="M926" s="195"/>
      <c r="N926" s="195"/>
      <c r="O926" s="45"/>
      <c r="P926" s="45"/>
      <c r="Q926" s="45"/>
      <c r="R926" s="45"/>
      <c r="S926" s="46" t="str">
        <f t="shared" si="203"/>
        <v/>
      </c>
      <c r="T926" s="204"/>
      <c r="U926" s="205"/>
      <c r="V926" s="206"/>
      <c r="W926" s="205"/>
      <c r="X926" s="206"/>
      <c r="Y926" s="195"/>
      <c r="Z926" s="207"/>
      <c r="AA926" s="203"/>
      <c r="AB926" s="208"/>
      <c r="AC926" s="70"/>
      <c r="AD926" s="28" t="e">
        <f>INDEX(※編集不可※選択項目!$P$3:$P$51,MATCH(入力例!G926&amp;入力例!H926&amp;入力例!I926,※編集不可※選択項目!$Q$3:$Q$51,0))</f>
        <v>#N/A</v>
      </c>
      <c r="AE926" s="28" t="str">
        <f>IF(I926&lt;&gt;"該当なし","",
IF(G926&amp;H926=※編集不可※選択項目!$J$3,VLOOKUP(入力例!U926,※編集不可※選択項目!$N$2:$P$13,3,TRUE),
IF(G926&amp;H926=※編集不可※選択項目!$J$15,VLOOKUP(入力例!U926,※編集不可※選択項目!$N$14:$P$25,3,TRUE),
IF(G926&amp;H926=※編集不可※選択項目!$J$27,VLOOKUP(入力例!U926,※編集不可※選択項目!$N$26:$P$41,3,TRUE),
IF(G926&amp;H926=※編集不可※選択項目!$J$43,VLOOKUP(入力例!U926,※編集不可※選択項目!$N$42:$P$46,3,TRUE),
IF(G926&amp;H926=※編集不可※選択項目!$J$48,VLOOKUP(入力例!U926,※編集不可※選択項目!$N$48:$P$51,3,TRUE),""))))))</f>
        <v/>
      </c>
      <c r="AF926" s="29" t="e">
        <f>VLOOKUP(Y926&amp;G926&amp;H926,※編集不可※選択項目!U:V,2,FALSE)</f>
        <v>#N/A</v>
      </c>
      <c r="AG926" s="28" t="str">
        <f t="shared" si="204"/>
        <v/>
      </c>
      <c r="AH926" s="29" t="str">
        <f t="shared" si="197"/>
        <v/>
      </c>
      <c r="AI926" s="197"/>
      <c r="AJ926" s="197"/>
      <c r="AK926" s="198"/>
      <c r="AL926" s="152">
        <f t="shared" si="205"/>
        <v>0</v>
      </c>
      <c r="AM926" s="152">
        <f t="shared" si="206"/>
        <v>0</v>
      </c>
      <c r="AN926" s="152">
        <f t="shared" si="199"/>
        <v>0</v>
      </c>
      <c r="AO926" s="152" t="str">
        <f t="shared" si="207"/>
        <v/>
      </c>
      <c r="AP926" s="209">
        <f t="shared" si="208"/>
        <v>0</v>
      </c>
      <c r="AQ926" s="209">
        <f t="shared" si="209"/>
        <v>0</v>
      </c>
    </row>
    <row r="927" spans="1:43" s="29" customFormat="1" ht="25" customHeight="1">
      <c r="A927" s="201">
        <f t="shared" si="200"/>
        <v>916</v>
      </c>
      <c r="B927" s="49" t="str">
        <f t="shared" si="198"/>
        <v/>
      </c>
      <c r="C927" s="201"/>
      <c r="D927" s="45" t="str">
        <f t="shared" si="201"/>
        <v/>
      </c>
      <c r="E927" s="45" t="str">
        <f t="shared" si="202"/>
        <v/>
      </c>
      <c r="F927" s="195"/>
      <c r="G927" s="202"/>
      <c r="H927" s="195"/>
      <c r="I927" s="45" t="str">
        <f>IF(OR(G927="",H927="",U927=""),"",IFERROR(VLOOKUP(G927&amp;H927&amp;U927,※編集不可※選択項目!$K$3:$P$51,5,FALSE),"該当なし"))</f>
        <v/>
      </c>
      <c r="J927" s="203"/>
      <c r="K927" s="195"/>
      <c r="L927" s="45" t="str">
        <f t="shared" si="210"/>
        <v/>
      </c>
      <c r="M927" s="195"/>
      <c r="N927" s="195"/>
      <c r="O927" s="45"/>
      <c r="P927" s="45"/>
      <c r="Q927" s="45"/>
      <c r="R927" s="45"/>
      <c r="S927" s="46" t="str">
        <f t="shared" si="203"/>
        <v/>
      </c>
      <c r="T927" s="204"/>
      <c r="U927" s="205"/>
      <c r="V927" s="206"/>
      <c r="W927" s="205"/>
      <c r="X927" s="206"/>
      <c r="Y927" s="195"/>
      <c r="Z927" s="207"/>
      <c r="AA927" s="203"/>
      <c r="AB927" s="208"/>
      <c r="AC927" s="70"/>
      <c r="AD927" s="28" t="e">
        <f>INDEX(※編集不可※選択項目!$P$3:$P$51,MATCH(入力例!G927&amp;入力例!H927&amp;入力例!I927,※編集不可※選択項目!$Q$3:$Q$51,0))</f>
        <v>#N/A</v>
      </c>
      <c r="AE927" s="28" t="str">
        <f>IF(I927&lt;&gt;"該当なし","",
IF(G927&amp;H927=※編集不可※選択項目!$J$3,VLOOKUP(入力例!U927,※編集不可※選択項目!$N$2:$P$13,3,TRUE),
IF(G927&amp;H927=※編集不可※選択項目!$J$15,VLOOKUP(入力例!U927,※編集不可※選択項目!$N$14:$P$25,3,TRUE),
IF(G927&amp;H927=※編集不可※選択項目!$J$27,VLOOKUP(入力例!U927,※編集不可※選択項目!$N$26:$P$41,3,TRUE),
IF(G927&amp;H927=※編集不可※選択項目!$J$43,VLOOKUP(入力例!U927,※編集不可※選択項目!$N$42:$P$46,3,TRUE),
IF(G927&amp;H927=※編集不可※選択項目!$J$48,VLOOKUP(入力例!U927,※編集不可※選択項目!$N$48:$P$51,3,TRUE),""))))))</f>
        <v/>
      </c>
      <c r="AF927" s="29" t="e">
        <f>VLOOKUP(Y927&amp;G927&amp;H927,※編集不可※選択項目!U:V,2,FALSE)</f>
        <v>#N/A</v>
      </c>
      <c r="AG927" s="28" t="str">
        <f t="shared" si="204"/>
        <v/>
      </c>
      <c r="AH927" s="29" t="str">
        <f t="shared" si="197"/>
        <v/>
      </c>
      <c r="AI927" s="197"/>
      <c r="AJ927" s="197"/>
      <c r="AK927" s="198"/>
      <c r="AL927" s="152">
        <f t="shared" si="205"/>
        <v>0</v>
      </c>
      <c r="AM927" s="152">
        <f t="shared" si="206"/>
        <v>0</v>
      </c>
      <c r="AN927" s="152">
        <f t="shared" si="199"/>
        <v>0</v>
      </c>
      <c r="AO927" s="152" t="str">
        <f t="shared" si="207"/>
        <v/>
      </c>
      <c r="AP927" s="209">
        <f t="shared" si="208"/>
        <v>0</v>
      </c>
      <c r="AQ927" s="209">
        <f t="shared" si="209"/>
        <v>0</v>
      </c>
    </row>
    <row r="928" spans="1:43" s="29" customFormat="1" ht="25" customHeight="1">
      <c r="A928" s="201">
        <f t="shared" si="200"/>
        <v>917</v>
      </c>
      <c r="B928" s="49" t="str">
        <f t="shared" si="198"/>
        <v/>
      </c>
      <c r="C928" s="201"/>
      <c r="D928" s="45" t="str">
        <f t="shared" si="201"/>
        <v/>
      </c>
      <c r="E928" s="45" t="str">
        <f t="shared" si="202"/>
        <v/>
      </c>
      <c r="F928" s="195"/>
      <c r="G928" s="202"/>
      <c r="H928" s="195"/>
      <c r="I928" s="45" t="str">
        <f>IF(OR(G928="",H928="",U928=""),"",IFERROR(VLOOKUP(G928&amp;H928&amp;U928,※編集不可※選択項目!$K$3:$P$51,5,FALSE),"該当なし"))</f>
        <v/>
      </c>
      <c r="J928" s="203"/>
      <c r="K928" s="195"/>
      <c r="L928" s="45" t="str">
        <f t="shared" si="210"/>
        <v/>
      </c>
      <c r="M928" s="195"/>
      <c r="N928" s="195"/>
      <c r="O928" s="45"/>
      <c r="P928" s="45"/>
      <c r="Q928" s="45"/>
      <c r="R928" s="45"/>
      <c r="S928" s="46" t="str">
        <f t="shared" si="203"/>
        <v/>
      </c>
      <c r="T928" s="204"/>
      <c r="U928" s="205"/>
      <c r="V928" s="206"/>
      <c r="W928" s="205"/>
      <c r="X928" s="206"/>
      <c r="Y928" s="195"/>
      <c r="Z928" s="207"/>
      <c r="AA928" s="203"/>
      <c r="AB928" s="208"/>
      <c r="AC928" s="70"/>
      <c r="AD928" s="28" t="e">
        <f>INDEX(※編集不可※選択項目!$P$3:$P$51,MATCH(入力例!G928&amp;入力例!H928&amp;入力例!I928,※編集不可※選択項目!$Q$3:$Q$51,0))</f>
        <v>#N/A</v>
      </c>
      <c r="AE928" s="28" t="str">
        <f>IF(I928&lt;&gt;"該当なし","",
IF(G928&amp;H928=※編集不可※選択項目!$J$3,VLOOKUP(入力例!U928,※編集不可※選択項目!$N$2:$P$13,3,TRUE),
IF(G928&amp;H928=※編集不可※選択項目!$J$15,VLOOKUP(入力例!U928,※編集不可※選択項目!$N$14:$P$25,3,TRUE),
IF(G928&amp;H928=※編集不可※選択項目!$J$27,VLOOKUP(入力例!U928,※編集不可※選択項目!$N$26:$P$41,3,TRUE),
IF(G928&amp;H928=※編集不可※選択項目!$J$43,VLOOKUP(入力例!U928,※編集不可※選択項目!$N$42:$P$46,3,TRUE),
IF(G928&amp;H928=※編集不可※選択項目!$J$48,VLOOKUP(入力例!U928,※編集不可※選択項目!$N$48:$P$51,3,TRUE),""))))))</f>
        <v/>
      </c>
      <c r="AF928" s="29" t="e">
        <f>VLOOKUP(Y928&amp;G928&amp;H928,※編集不可※選択項目!U:V,2,FALSE)</f>
        <v>#N/A</v>
      </c>
      <c r="AG928" s="28" t="str">
        <f t="shared" si="204"/>
        <v/>
      </c>
      <c r="AH928" s="29" t="str">
        <f t="shared" si="197"/>
        <v/>
      </c>
      <c r="AI928" s="197"/>
      <c r="AJ928" s="197"/>
      <c r="AK928" s="198"/>
      <c r="AL928" s="152">
        <f t="shared" si="205"/>
        <v>0</v>
      </c>
      <c r="AM928" s="152">
        <f t="shared" si="206"/>
        <v>0</v>
      </c>
      <c r="AN928" s="152">
        <f t="shared" si="199"/>
        <v>0</v>
      </c>
      <c r="AO928" s="152" t="str">
        <f t="shared" si="207"/>
        <v/>
      </c>
      <c r="AP928" s="209">
        <f t="shared" si="208"/>
        <v>0</v>
      </c>
      <c r="AQ928" s="209">
        <f t="shared" si="209"/>
        <v>0</v>
      </c>
    </row>
    <row r="929" spans="1:43" s="29" customFormat="1" ht="25" customHeight="1">
      <c r="A929" s="201">
        <f t="shared" si="200"/>
        <v>918</v>
      </c>
      <c r="B929" s="49" t="str">
        <f t="shared" si="198"/>
        <v/>
      </c>
      <c r="C929" s="201"/>
      <c r="D929" s="45" t="str">
        <f t="shared" si="201"/>
        <v/>
      </c>
      <c r="E929" s="45" t="str">
        <f t="shared" si="202"/>
        <v/>
      </c>
      <c r="F929" s="195"/>
      <c r="G929" s="202"/>
      <c r="H929" s="195"/>
      <c r="I929" s="45" t="str">
        <f>IF(OR(G929="",H929="",U929=""),"",IFERROR(VLOOKUP(G929&amp;H929&amp;U929,※編集不可※選択項目!$K$3:$P$51,5,FALSE),"該当なし"))</f>
        <v/>
      </c>
      <c r="J929" s="203"/>
      <c r="K929" s="195"/>
      <c r="L929" s="45" t="str">
        <f t="shared" si="210"/>
        <v/>
      </c>
      <c r="M929" s="195"/>
      <c r="N929" s="195"/>
      <c r="O929" s="45"/>
      <c r="P929" s="45"/>
      <c r="Q929" s="45"/>
      <c r="R929" s="45"/>
      <c r="S929" s="46" t="str">
        <f t="shared" si="203"/>
        <v/>
      </c>
      <c r="T929" s="204"/>
      <c r="U929" s="205"/>
      <c r="V929" s="206"/>
      <c r="W929" s="205"/>
      <c r="X929" s="206"/>
      <c r="Y929" s="195"/>
      <c r="Z929" s="207"/>
      <c r="AA929" s="203"/>
      <c r="AB929" s="208"/>
      <c r="AC929" s="70"/>
      <c r="AD929" s="28" t="e">
        <f>INDEX(※編集不可※選択項目!$P$3:$P$51,MATCH(入力例!G929&amp;入力例!H929&amp;入力例!I929,※編集不可※選択項目!$Q$3:$Q$51,0))</f>
        <v>#N/A</v>
      </c>
      <c r="AE929" s="28" t="str">
        <f>IF(I929&lt;&gt;"該当なし","",
IF(G929&amp;H929=※編集不可※選択項目!$J$3,VLOOKUP(入力例!U929,※編集不可※選択項目!$N$2:$P$13,3,TRUE),
IF(G929&amp;H929=※編集不可※選択項目!$J$15,VLOOKUP(入力例!U929,※編集不可※選択項目!$N$14:$P$25,3,TRUE),
IF(G929&amp;H929=※編集不可※選択項目!$J$27,VLOOKUP(入力例!U929,※編集不可※選択項目!$N$26:$P$41,3,TRUE),
IF(G929&amp;H929=※編集不可※選択項目!$J$43,VLOOKUP(入力例!U929,※編集不可※選択項目!$N$42:$P$46,3,TRUE),
IF(G929&amp;H929=※編集不可※選択項目!$J$48,VLOOKUP(入力例!U929,※編集不可※選択項目!$N$48:$P$51,3,TRUE),""))))))</f>
        <v/>
      </c>
      <c r="AF929" s="29" t="e">
        <f>VLOOKUP(Y929&amp;G929&amp;H929,※編集不可※選択項目!U:V,2,FALSE)</f>
        <v>#N/A</v>
      </c>
      <c r="AG929" s="28" t="str">
        <f t="shared" si="204"/>
        <v/>
      </c>
      <c r="AH929" s="29" t="str">
        <f t="shared" si="197"/>
        <v/>
      </c>
      <c r="AI929" s="197"/>
      <c r="AJ929" s="197"/>
      <c r="AK929" s="198"/>
      <c r="AL929" s="152">
        <f t="shared" si="205"/>
        <v>0</v>
      </c>
      <c r="AM929" s="152">
        <f t="shared" si="206"/>
        <v>0</v>
      </c>
      <c r="AN929" s="152">
        <f t="shared" si="199"/>
        <v>0</v>
      </c>
      <c r="AO929" s="152" t="str">
        <f t="shared" si="207"/>
        <v/>
      </c>
      <c r="AP929" s="209">
        <f t="shared" si="208"/>
        <v>0</v>
      </c>
      <c r="AQ929" s="209">
        <f t="shared" si="209"/>
        <v>0</v>
      </c>
    </row>
    <row r="930" spans="1:43" s="29" customFormat="1" ht="25" customHeight="1">
      <c r="A930" s="201">
        <f t="shared" si="200"/>
        <v>919</v>
      </c>
      <c r="B930" s="49" t="str">
        <f t="shared" si="198"/>
        <v/>
      </c>
      <c r="C930" s="201"/>
      <c r="D930" s="45" t="str">
        <f t="shared" si="201"/>
        <v/>
      </c>
      <c r="E930" s="45" t="str">
        <f t="shared" si="202"/>
        <v/>
      </c>
      <c r="F930" s="195"/>
      <c r="G930" s="202"/>
      <c r="H930" s="195"/>
      <c r="I930" s="45" t="str">
        <f>IF(OR(G930="",H930="",U930=""),"",IFERROR(VLOOKUP(G930&amp;H930&amp;U930,※編集不可※選択項目!$K$3:$P$51,5,FALSE),"該当なし"))</f>
        <v/>
      </c>
      <c r="J930" s="203"/>
      <c r="K930" s="195"/>
      <c r="L930" s="45" t="str">
        <f t="shared" si="210"/>
        <v/>
      </c>
      <c r="M930" s="195"/>
      <c r="N930" s="195"/>
      <c r="O930" s="45"/>
      <c r="P930" s="45"/>
      <c r="Q930" s="45"/>
      <c r="R930" s="45"/>
      <c r="S930" s="46" t="str">
        <f t="shared" si="203"/>
        <v/>
      </c>
      <c r="T930" s="204"/>
      <c r="U930" s="205"/>
      <c r="V930" s="206"/>
      <c r="W930" s="205"/>
      <c r="X930" s="206"/>
      <c r="Y930" s="195"/>
      <c r="Z930" s="207"/>
      <c r="AA930" s="203"/>
      <c r="AB930" s="208"/>
      <c r="AC930" s="70"/>
      <c r="AD930" s="28" t="e">
        <f>INDEX(※編集不可※選択項目!$P$3:$P$51,MATCH(入力例!G930&amp;入力例!H930&amp;入力例!I930,※編集不可※選択項目!$Q$3:$Q$51,0))</f>
        <v>#N/A</v>
      </c>
      <c r="AE930" s="28" t="str">
        <f>IF(I930&lt;&gt;"該当なし","",
IF(G930&amp;H930=※編集不可※選択項目!$J$3,VLOOKUP(入力例!U930,※編集不可※選択項目!$N$2:$P$13,3,TRUE),
IF(G930&amp;H930=※編集不可※選択項目!$J$15,VLOOKUP(入力例!U930,※編集不可※選択項目!$N$14:$P$25,3,TRUE),
IF(G930&amp;H930=※編集不可※選択項目!$J$27,VLOOKUP(入力例!U930,※編集不可※選択項目!$N$26:$P$41,3,TRUE),
IF(G930&amp;H930=※編集不可※選択項目!$J$43,VLOOKUP(入力例!U930,※編集不可※選択項目!$N$42:$P$46,3,TRUE),
IF(G930&amp;H930=※編集不可※選択項目!$J$48,VLOOKUP(入力例!U930,※編集不可※選択項目!$N$48:$P$51,3,TRUE),""))))))</f>
        <v/>
      </c>
      <c r="AF930" s="29" t="e">
        <f>VLOOKUP(Y930&amp;G930&amp;H930,※編集不可※選択項目!U:V,2,FALSE)</f>
        <v>#N/A</v>
      </c>
      <c r="AG930" s="28" t="str">
        <f t="shared" si="204"/>
        <v/>
      </c>
      <c r="AH930" s="29" t="str">
        <f t="shared" si="197"/>
        <v/>
      </c>
      <c r="AI930" s="197"/>
      <c r="AJ930" s="197"/>
      <c r="AK930" s="198"/>
      <c r="AL930" s="152">
        <f t="shared" si="205"/>
        <v>0</v>
      </c>
      <c r="AM930" s="152">
        <f t="shared" si="206"/>
        <v>0</v>
      </c>
      <c r="AN930" s="152">
        <f t="shared" si="199"/>
        <v>0</v>
      </c>
      <c r="AO930" s="152" t="str">
        <f t="shared" si="207"/>
        <v/>
      </c>
      <c r="AP930" s="209">
        <f t="shared" si="208"/>
        <v>0</v>
      </c>
      <c r="AQ930" s="209">
        <f t="shared" si="209"/>
        <v>0</v>
      </c>
    </row>
    <row r="931" spans="1:43" s="29" customFormat="1" ht="25" customHeight="1">
      <c r="A931" s="201">
        <f t="shared" si="200"/>
        <v>920</v>
      </c>
      <c r="B931" s="49" t="str">
        <f t="shared" si="198"/>
        <v/>
      </c>
      <c r="C931" s="201"/>
      <c r="D931" s="45" t="str">
        <f t="shared" si="201"/>
        <v/>
      </c>
      <c r="E931" s="45" t="str">
        <f t="shared" si="202"/>
        <v/>
      </c>
      <c r="F931" s="195"/>
      <c r="G931" s="202"/>
      <c r="H931" s="195"/>
      <c r="I931" s="45" t="str">
        <f>IF(OR(G931="",H931="",U931=""),"",IFERROR(VLOOKUP(G931&amp;H931&amp;U931,※編集不可※選択項目!$K$3:$P$51,5,FALSE),"該当なし"))</f>
        <v/>
      </c>
      <c r="J931" s="203"/>
      <c r="K931" s="195"/>
      <c r="L931" s="45" t="str">
        <f t="shared" si="210"/>
        <v/>
      </c>
      <c r="M931" s="195"/>
      <c r="N931" s="195"/>
      <c r="O931" s="45"/>
      <c r="P931" s="45"/>
      <c r="Q931" s="45"/>
      <c r="R931" s="45"/>
      <c r="S931" s="46" t="str">
        <f t="shared" si="203"/>
        <v/>
      </c>
      <c r="T931" s="204"/>
      <c r="U931" s="205"/>
      <c r="V931" s="206"/>
      <c r="W931" s="205"/>
      <c r="X931" s="206"/>
      <c r="Y931" s="195"/>
      <c r="Z931" s="207"/>
      <c r="AA931" s="203"/>
      <c r="AB931" s="208"/>
      <c r="AC931" s="70"/>
      <c r="AD931" s="28" t="e">
        <f>INDEX(※編集不可※選択項目!$P$3:$P$51,MATCH(入力例!G931&amp;入力例!H931&amp;入力例!I931,※編集不可※選択項目!$Q$3:$Q$51,0))</f>
        <v>#N/A</v>
      </c>
      <c r="AE931" s="28" t="str">
        <f>IF(I931&lt;&gt;"該当なし","",
IF(G931&amp;H931=※編集不可※選択項目!$J$3,VLOOKUP(入力例!U931,※編集不可※選択項目!$N$2:$P$13,3,TRUE),
IF(G931&amp;H931=※編集不可※選択項目!$J$15,VLOOKUP(入力例!U931,※編集不可※選択項目!$N$14:$P$25,3,TRUE),
IF(G931&amp;H931=※編集不可※選択項目!$J$27,VLOOKUP(入力例!U931,※編集不可※選択項目!$N$26:$P$41,3,TRUE),
IF(G931&amp;H931=※編集不可※選択項目!$J$43,VLOOKUP(入力例!U931,※編集不可※選択項目!$N$42:$P$46,3,TRUE),
IF(G931&amp;H931=※編集不可※選択項目!$J$48,VLOOKUP(入力例!U931,※編集不可※選択項目!$N$48:$P$51,3,TRUE),""))))))</f>
        <v/>
      </c>
      <c r="AF931" s="29" t="e">
        <f>VLOOKUP(Y931&amp;G931&amp;H931,※編集不可※選択項目!U:V,2,FALSE)</f>
        <v>#N/A</v>
      </c>
      <c r="AG931" s="28" t="str">
        <f t="shared" si="204"/>
        <v/>
      </c>
      <c r="AH931" s="29" t="str">
        <f t="shared" si="197"/>
        <v/>
      </c>
      <c r="AI931" s="197"/>
      <c r="AJ931" s="197"/>
      <c r="AK931" s="198"/>
      <c r="AL931" s="152">
        <f t="shared" si="205"/>
        <v>0</v>
      </c>
      <c r="AM931" s="152">
        <f t="shared" si="206"/>
        <v>0</v>
      </c>
      <c r="AN931" s="152">
        <f t="shared" si="199"/>
        <v>0</v>
      </c>
      <c r="AO931" s="152" t="str">
        <f t="shared" si="207"/>
        <v/>
      </c>
      <c r="AP931" s="209">
        <f t="shared" si="208"/>
        <v>0</v>
      </c>
      <c r="AQ931" s="209">
        <f t="shared" si="209"/>
        <v>0</v>
      </c>
    </row>
    <row r="932" spans="1:43" s="29" customFormat="1" ht="25" customHeight="1">
      <c r="A932" s="201">
        <f t="shared" si="200"/>
        <v>921</v>
      </c>
      <c r="B932" s="49" t="str">
        <f t="shared" si="198"/>
        <v/>
      </c>
      <c r="C932" s="201"/>
      <c r="D932" s="45" t="str">
        <f t="shared" si="201"/>
        <v/>
      </c>
      <c r="E932" s="45" t="str">
        <f t="shared" si="202"/>
        <v/>
      </c>
      <c r="F932" s="195"/>
      <c r="G932" s="202"/>
      <c r="H932" s="195"/>
      <c r="I932" s="45" t="str">
        <f>IF(OR(G932="",H932="",U932=""),"",IFERROR(VLOOKUP(G932&amp;H932&amp;U932,※編集不可※選択項目!$K$3:$P$51,5,FALSE),"該当なし"))</f>
        <v/>
      </c>
      <c r="J932" s="203"/>
      <c r="K932" s="195"/>
      <c r="L932" s="45" t="str">
        <f t="shared" si="210"/>
        <v/>
      </c>
      <c r="M932" s="195"/>
      <c r="N932" s="195"/>
      <c r="O932" s="45"/>
      <c r="P932" s="45"/>
      <c r="Q932" s="45"/>
      <c r="R932" s="45"/>
      <c r="S932" s="46" t="str">
        <f t="shared" si="203"/>
        <v/>
      </c>
      <c r="T932" s="204"/>
      <c r="U932" s="205"/>
      <c r="V932" s="206"/>
      <c r="W932" s="205"/>
      <c r="X932" s="206"/>
      <c r="Y932" s="195"/>
      <c r="Z932" s="207"/>
      <c r="AA932" s="203"/>
      <c r="AB932" s="208"/>
      <c r="AC932" s="70"/>
      <c r="AD932" s="28" t="e">
        <f>INDEX(※編集不可※選択項目!$P$3:$P$51,MATCH(入力例!G932&amp;入力例!H932&amp;入力例!I932,※編集不可※選択項目!$Q$3:$Q$51,0))</f>
        <v>#N/A</v>
      </c>
      <c r="AE932" s="28" t="str">
        <f>IF(I932&lt;&gt;"該当なし","",
IF(G932&amp;H932=※編集不可※選択項目!$J$3,VLOOKUP(入力例!U932,※編集不可※選択項目!$N$2:$P$13,3,TRUE),
IF(G932&amp;H932=※編集不可※選択項目!$J$15,VLOOKUP(入力例!U932,※編集不可※選択項目!$N$14:$P$25,3,TRUE),
IF(G932&amp;H932=※編集不可※選択項目!$J$27,VLOOKUP(入力例!U932,※編集不可※選択項目!$N$26:$P$41,3,TRUE),
IF(G932&amp;H932=※編集不可※選択項目!$J$43,VLOOKUP(入力例!U932,※編集不可※選択項目!$N$42:$P$46,3,TRUE),
IF(G932&amp;H932=※編集不可※選択項目!$J$48,VLOOKUP(入力例!U932,※編集不可※選択項目!$N$48:$P$51,3,TRUE),""))))))</f>
        <v/>
      </c>
      <c r="AF932" s="29" t="e">
        <f>VLOOKUP(Y932&amp;G932&amp;H932,※編集不可※選択項目!U:V,2,FALSE)</f>
        <v>#N/A</v>
      </c>
      <c r="AG932" s="28" t="str">
        <f t="shared" si="204"/>
        <v/>
      </c>
      <c r="AH932" s="29" t="str">
        <f t="shared" si="197"/>
        <v/>
      </c>
      <c r="AI932" s="197"/>
      <c r="AJ932" s="197"/>
      <c r="AK932" s="198"/>
      <c r="AL932" s="152">
        <f t="shared" si="205"/>
        <v>0</v>
      </c>
      <c r="AM932" s="152">
        <f t="shared" si="206"/>
        <v>0</v>
      </c>
      <c r="AN932" s="152">
        <f t="shared" si="199"/>
        <v>0</v>
      </c>
      <c r="AO932" s="152" t="str">
        <f t="shared" si="207"/>
        <v/>
      </c>
      <c r="AP932" s="209">
        <f t="shared" si="208"/>
        <v>0</v>
      </c>
      <c r="AQ932" s="209">
        <f t="shared" si="209"/>
        <v>0</v>
      </c>
    </row>
    <row r="933" spans="1:43" s="29" customFormat="1" ht="25" customHeight="1">
      <c r="A933" s="201">
        <f t="shared" si="200"/>
        <v>922</v>
      </c>
      <c r="B933" s="49" t="str">
        <f t="shared" si="198"/>
        <v/>
      </c>
      <c r="C933" s="201"/>
      <c r="D933" s="45" t="str">
        <f t="shared" si="201"/>
        <v/>
      </c>
      <c r="E933" s="45" t="str">
        <f t="shared" si="202"/>
        <v/>
      </c>
      <c r="F933" s="195"/>
      <c r="G933" s="202"/>
      <c r="H933" s="195"/>
      <c r="I933" s="45" t="str">
        <f>IF(OR(G933="",H933="",U933=""),"",IFERROR(VLOOKUP(G933&amp;H933&amp;U933,※編集不可※選択項目!$K$3:$P$51,5,FALSE),"該当なし"))</f>
        <v/>
      </c>
      <c r="J933" s="203"/>
      <c r="K933" s="195"/>
      <c r="L933" s="45" t="str">
        <f t="shared" si="210"/>
        <v/>
      </c>
      <c r="M933" s="195"/>
      <c r="N933" s="195"/>
      <c r="O933" s="45"/>
      <c r="P933" s="45"/>
      <c r="Q933" s="45"/>
      <c r="R933" s="45"/>
      <c r="S933" s="46" t="str">
        <f t="shared" si="203"/>
        <v/>
      </c>
      <c r="T933" s="204"/>
      <c r="U933" s="205"/>
      <c r="V933" s="206"/>
      <c r="W933" s="205"/>
      <c r="X933" s="206"/>
      <c r="Y933" s="195"/>
      <c r="Z933" s="207"/>
      <c r="AA933" s="203"/>
      <c r="AB933" s="208"/>
      <c r="AC933" s="70"/>
      <c r="AD933" s="28" t="e">
        <f>INDEX(※編集不可※選択項目!$P$3:$P$51,MATCH(入力例!G933&amp;入力例!H933&amp;入力例!I933,※編集不可※選択項目!$Q$3:$Q$51,0))</f>
        <v>#N/A</v>
      </c>
      <c r="AE933" s="28" t="str">
        <f>IF(I933&lt;&gt;"該当なし","",
IF(G933&amp;H933=※編集不可※選択項目!$J$3,VLOOKUP(入力例!U933,※編集不可※選択項目!$N$2:$P$13,3,TRUE),
IF(G933&amp;H933=※編集不可※選択項目!$J$15,VLOOKUP(入力例!U933,※編集不可※選択項目!$N$14:$P$25,3,TRUE),
IF(G933&amp;H933=※編集不可※選択項目!$J$27,VLOOKUP(入力例!U933,※編集不可※選択項目!$N$26:$P$41,3,TRUE),
IF(G933&amp;H933=※編集不可※選択項目!$J$43,VLOOKUP(入力例!U933,※編集不可※選択項目!$N$42:$P$46,3,TRUE),
IF(G933&amp;H933=※編集不可※選択項目!$J$48,VLOOKUP(入力例!U933,※編集不可※選択項目!$N$48:$P$51,3,TRUE),""))))))</f>
        <v/>
      </c>
      <c r="AF933" s="29" t="e">
        <f>VLOOKUP(Y933&amp;G933&amp;H933,※編集不可※選択項目!U:V,2,FALSE)</f>
        <v>#N/A</v>
      </c>
      <c r="AG933" s="28" t="str">
        <f t="shared" si="204"/>
        <v/>
      </c>
      <c r="AH933" s="29" t="str">
        <f t="shared" si="197"/>
        <v/>
      </c>
      <c r="AI933" s="197"/>
      <c r="AJ933" s="197"/>
      <c r="AK933" s="198"/>
      <c r="AL933" s="152">
        <f t="shared" si="205"/>
        <v>0</v>
      </c>
      <c r="AM933" s="152">
        <f t="shared" si="206"/>
        <v>0</v>
      </c>
      <c r="AN933" s="152">
        <f t="shared" si="199"/>
        <v>0</v>
      </c>
      <c r="AO933" s="152" t="str">
        <f t="shared" si="207"/>
        <v/>
      </c>
      <c r="AP933" s="209">
        <f t="shared" si="208"/>
        <v>0</v>
      </c>
      <c r="AQ933" s="209">
        <f t="shared" si="209"/>
        <v>0</v>
      </c>
    </row>
    <row r="934" spans="1:43" s="29" customFormat="1" ht="25" customHeight="1">
      <c r="A934" s="201">
        <f t="shared" si="200"/>
        <v>923</v>
      </c>
      <c r="B934" s="49" t="str">
        <f t="shared" si="198"/>
        <v/>
      </c>
      <c r="C934" s="201"/>
      <c r="D934" s="45" t="str">
        <f t="shared" si="201"/>
        <v/>
      </c>
      <c r="E934" s="45" t="str">
        <f t="shared" si="202"/>
        <v/>
      </c>
      <c r="F934" s="195"/>
      <c r="G934" s="202"/>
      <c r="H934" s="195"/>
      <c r="I934" s="45" t="str">
        <f>IF(OR(G934="",H934="",U934=""),"",IFERROR(VLOOKUP(G934&amp;H934&amp;U934,※編集不可※選択項目!$K$3:$P$51,5,FALSE),"該当なし"))</f>
        <v/>
      </c>
      <c r="J934" s="203"/>
      <c r="K934" s="195"/>
      <c r="L934" s="45" t="str">
        <f t="shared" si="210"/>
        <v/>
      </c>
      <c r="M934" s="195"/>
      <c r="N934" s="195"/>
      <c r="O934" s="45"/>
      <c r="P934" s="45"/>
      <c r="Q934" s="45"/>
      <c r="R934" s="45"/>
      <c r="S934" s="46" t="str">
        <f t="shared" si="203"/>
        <v/>
      </c>
      <c r="T934" s="204"/>
      <c r="U934" s="205"/>
      <c r="V934" s="206"/>
      <c r="W934" s="205"/>
      <c r="X934" s="206"/>
      <c r="Y934" s="195"/>
      <c r="Z934" s="207"/>
      <c r="AA934" s="203"/>
      <c r="AB934" s="208"/>
      <c r="AC934" s="70"/>
      <c r="AD934" s="28" t="e">
        <f>INDEX(※編集不可※選択項目!$P$3:$P$51,MATCH(入力例!G934&amp;入力例!H934&amp;入力例!I934,※編集不可※選択項目!$Q$3:$Q$51,0))</f>
        <v>#N/A</v>
      </c>
      <c r="AE934" s="28" t="str">
        <f>IF(I934&lt;&gt;"該当なし","",
IF(G934&amp;H934=※編集不可※選択項目!$J$3,VLOOKUP(入力例!U934,※編集不可※選択項目!$N$2:$P$13,3,TRUE),
IF(G934&amp;H934=※編集不可※選択項目!$J$15,VLOOKUP(入力例!U934,※編集不可※選択項目!$N$14:$P$25,3,TRUE),
IF(G934&amp;H934=※編集不可※選択項目!$J$27,VLOOKUP(入力例!U934,※編集不可※選択項目!$N$26:$P$41,3,TRUE),
IF(G934&amp;H934=※編集不可※選択項目!$J$43,VLOOKUP(入力例!U934,※編集不可※選択項目!$N$42:$P$46,3,TRUE),
IF(G934&amp;H934=※編集不可※選択項目!$J$48,VLOOKUP(入力例!U934,※編集不可※選択項目!$N$48:$P$51,3,TRUE),""))))))</f>
        <v/>
      </c>
      <c r="AF934" s="29" t="e">
        <f>VLOOKUP(Y934&amp;G934&amp;H934,※編集不可※選択項目!U:V,2,FALSE)</f>
        <v>#N/A</v>
      </c>
      <c r="AG934" s="28" t="str">
        <f t="shared" si="204"/>
        <v/>
      </c>
      <c r="AH934" s="29" t="str">
        <f t="shared" si="197"/>
        <v/>
      </c>
      <c r="AI934" s="197"/>
      <c r="AJ934" s="197"/>
      <c r="AK934" s="198"/>
      <c r="AL934" s="152">
        <f t="shared" si="205"/>
        <v>0</v>
      </c>
      <c r="AM934" s="152">
        <f t="shared" si="206"/>
        <v>0</v>
      </c>
      <c r="AN934" s="152">
        <f t="shared" si="199"/>
        <v>0</v>
      </c>
      <c r="AO934" s="152" t="str">
        <f t="shared" si="207"/>
        <v/>
      </c>
      <c r="AP934" s="209">
        <f t="shared" si="208"/>
        <v>0</v>
      </c>
      <c r="AQ934" s="209">
        <f t="shared" si="209"/>
        <v>0</v>
      </c>
    </row>
    <row r="935" spans="1:43" s="29" customFormat="1" ht="25" customHeight="1">
      <c r="A935" s="201">
        <f t="shared" si="200"/>
        <v>924</v>
      </c>
      <c r="B935" s="49" t="str">
        <f t="shared" si="198"/>
        <v/>
      </c>
      <c r="C935" s="201"/>
      <c r="D935" s="45" t="str">
        <f t="shared" si="201"/>
        <v/>
      </c>
      <c r="E935" s="45" t="str">
        <f t="shared" si="202"/>
        <v/>
      </c>
      <c r="F935" s="195"/>
      <c r="G935" s="202"/>
      <c r="H935" s="195"/>
      <c r="I935" s="45" t="str">
        <f>IF(OR(G935="",H935="",U935=""),"",IFERROR(VLOOKUP(G935&amp;H935&amp;U935,※編集不可※選択項目!$K$3:$P$51,5,FALSE),"該当なし"))</f>
        <v/>
      </c>
      <c r="J935" s="203"/>
      <c r="K935" s="195"/>
      <c r="L935" s="45" t="str">
        <f t="shared" si="210"/>
        <v/>
      </c>
      <c r="M935" s="195"/>
      <c r="N935" s="195"/>
      <c r="O935" s="45"/>
      <c r="P935" s="45"/>
      <c r="Q935" s="45"/>
      <c r="R935" s="45"/>
      <c r="S935" s="46" t="str">
        <f t="shared" si="203"/>
        <v/>
      </c>
      <c r="T935" s="204"/>
      <c r="U935" s="205"/>
      <c r="V935" s="206"/>
      <c r="W935" s="205"/>
      <c r="X935" s="206"/>
      <c r="Y935" s="195"/>
      <c r="Z935" s="207"/>
      <c r="AA935" s="203"/>
      <c r="AB935" s="208"/>
      <c r="AC935" s="70"/>
      <c r="AD935" s="28" t="e">
        <f>INDEX(※編集不可※選択項目!$P$3:$P$51,MATCH(入力例!G935&amp;入力例!H935&amp;入力例!I935,※編集不可※選択項目!$Q$3:$Q$51,0))</f>
        <v>#N/A</v>
      </c>
      <c r="AE935" s="28" t="str">
        <f>IF(I935&lt;&gt;"該当なし","",
IF(G935&amp;H935=※編集不可※選択項目!$J$3,VLOOKUP(入力例!U935,※編集不可※選択項目!$N$2:$P$13,3,TRUE),
IF(G935&amp;H935=※編集不可※選択項目!$J$15,VLOOKUP(入力例!U935,※編集不可※選択項目!$N$14:$P$25,3,TRUE),
IF(G935&amp;H935=※編集不可※選択項目!$J$27,VLOOKUP(入力例!U935,※編集不可※選択項目!$N$26:$P$41,3,TRUE),
IF(G935&amp;H935=※編集不可※選択項目!$J$43,VLOOKUP(入力例!U935,※編集不可※選択項目!$N$42:$P$46,3,TRUE),
IF(G935&amp;H935=※編集不可※選択項目!$J$48,VLOOKUP(入力例!U935,※編集不可※選択項目!$N$48:$P$51,3,TRUE),""))))))</f>
        <v/>
      </c>
      <c r="AF935" s="29" t="e">
        <f>VLOOKUP(Y935&amp;G935&amp;H935,※編集不可※選択項目!U:V,2,FALSE)</f>
        <v>#N/A</v>
      </c>
      <c r="AG935" s="28" t="str">
        <f t="shared" si="204"/>
        <v/>
      </c>
      <c r="AH935" s="29" t="str">
        <f t="shared" si="197"/>
        <v/>
      </c>
      <c r="AI935" s="197"/>
      <c r="AJ935" s="197"/>
      <c r="AK935" s="198"/>
      <c r="AL935" s="152">
        <f t="shared" si="205"/>
        <v>0</v>
      </c>
      <c r="AM935" s="152">
        <f t="shared" si="206"/>
        <v>0</v>
      </c>
      <c r="AN935" s="152">
        <f t="shared" si="199"/>
        <v>0</v>
      </c>
      <c r="AO935" s="152" t="str">
        <f t="shared" si="207"/>
        <v/>
      </c>
      <c r="AP935" s="209">
        <f t="shared" si="208"/>
        <v>0</v>
      </c>
      <c r="AQ935" s="209">
        <f t="shared" si="209"/>
        <v>0</v>
      </c>
    </row>
    <row r="936" spans="1:43" s="29" customFormat="1" ht="25" customHeight="1">
      <c r="A936" s="201">
        <f t="shared" si="200"/>
        <v>925</v>
      </c>
      <c r="B936" s="49" t="str">
        <f t="shared" si="198"/>
        <v/>
      </c>
      <c r="C936" s="201"/>
      <c r="D936" s="45" t="str">
        <f t="shared" si="201"/>
        <v/>
      </c>
      <c r="E936" s="45" t="str">
        <f t="shared" si="202"/>
        <v/>
      </c>
      <c r="F936" s="195"/>
      <c r="G936" s="202"/>
      <c r="H936" s="195"/>
      <c r="I936" s="45" t="str">
        <f>IF(OR(G936="",H936="",U936=""),"",IFERROR(VLOOKUP(G936&amp;H936&amp;U936,※編集不可※選択項目!$K$3:$P$51,5,FALSE),"該当なし"))</f>
        <v/>
      </c>
      <c r="J936" s="203"/>
      <c r="K936" s="195"/>
      <c r="L936" s="45" t="str">
        <f t="shared" si="210"/>
        <v/>
      </c>
      <c r="M936" s="195"/>
      <c r="N936" s="195"/>
      <c r="O936" s="45"/>
      <c r="P936" s="45"/>
      <c r="Q936" s="45"/>
      <c r="R936" s="45"/>
      <c r="S936" s="46" t="str">
        <f t="shared" si="203"/>
        <v/>
      </c>
      <c r="T936" s="204"/>
      <c r="U936" s="205"/>
      <c r="V936" s="206"/>
      <c r="W936" s="205"/>
      <c r="X936" s="206"/>
      <c r="Y936" s="195"/>
      <c r="Z936" s="207"/>
      <c r="AA936" s="203"/>
      <c r="AB936" s="208"/>
      <c r="AC936" s="70"/>
      <c r="AD936" s="28" t="e">
        <f>INDEX(※編集不可※選択項目!$P$3:$P$51,MATCH(入力例!G936&amp;入力例!H936&amp;入力例!I936,※編集不可※選択項目!$Q$3:$Q$51,0))</f>
        <v>#N/A</v>
      </c>
      <c r="AE936" s="28" t="str">
        <f>IF(I936&lt;&gt;"該当なし","",
IF(G936&amp;H936=※編集不可※選択項目!$J$3,VLOOKUP(入力例!U936,※編集不可※選択項目!$N$2:$P$13,3,TRUE),
IF(G936&amp;H936=※編集不可※選択項目!$J$15,VLOOKUP(入力例!U936,※編集不可※選択項目!$N$14:$P$25,3,TRUE),
IF(G936&amp;H936=※編集不可※選択項目!$J$27,VLOOKUP(入力例!U936,※編集不可※選択項目!$N$26:$P$41,3,TRUE),
IF(G936&amp;H936=※編集不可※選択項目!$J$43,VLOOKUP(入力例!U936,※編集不可※選択項目!$N$42:$P$46,3,TRUE),
IF(G936&amp;H936=※編集不可※選択項目!$J$48,VLOOKUP(入力例!U936,※編集不可※選択項目!$N$48:$P$51,3,TRUE),""))))))</f>
        <v/>
      </c>
      <c r="AF936" s="29" t="e">
        <f>VLOOKUP(Y936&amp;G936&amp;H936,※編集不可※選択項目!U:V,2,FALSE)</f>
        <v>#N/A</v>
      </c>
      <c r="AG936" s="28" t="str">
        <f t="shared" si="204"/>
        <v/>
      </c>
      <c r="AH936" s="29" t="str">
        <f t="shared" si="197"/>
        <v/>
      </c>
      <c r="AI936" s="197"/>
      <c r="AJ936" s="197"/>
      <c r="AK936" s="198"/>
      <c r="AL936" s="152">
        <f t="shared" si="205"/>
        <v>0</v>
      </c>
      <c r="AM936" s="152">
        <f t="shared" si="206"/>
        <v>0</v>
      </c>
      <c r="AN936" s="152">
        <f t="shared" si="199"/>
        <v>0</v>
      </c>
      <c r="AO936" s="152" t="str">
        <f t="shared" si="207"/>
        <v/>
      </c>
      <c r="AP936" s="209">
        <f t="shared" si="208"/>
        <v>0</v>
      </c>
      <c r="AQ936" s="209">
        <f t="shared" si="209"/>
        <v>0</v>
      </c>
    </row>
    <row r="937" spans="1:43" s="29" customFormat="1" ht="25" customHeight="1">
      <c r="A937" s="201">
        <f t="shared" si="200"/>
        <v>926</v>
      </c>
      <c r="B937" s="49" t="str">
        <f t="shared" si="198"/>
        <v/>
      </c>
      <c r="C937" s="201"/>
      <c r="D937" s="45" t="str">
        <f t="shared" si="201"/>
        <v/>
      </c>
      <c r="E937" s="45" t="str">
        <f t="shared" si="202"/>
        <v/>
      </c>
      <c r="F937" s="195"/>
      <c r="G937" s="202"/>
      <c r="H937" s="195"/>
      <c r="I937" s="45" t="str">
        <f>IF(OR(G937="",H937="",U937=""),"",IFERROR(VLOOKUP(G937&amp;H937&amp;U937,※編集不可※選択項目!$K$3:$P$51,5,FALSE),"該当なし"))</f>
        <v/>
      </c>
      <c r="J937" s="203"/>
      <c r="K937" s="195"/>
      <c r="L937" s="45" t="str">
        <f t="shared" si="210"/>
        <v/>
      </c>
      <c r="M937" s="195"/>
      <c r="N937" s="195"/>
      <c r="O937" s="45"/>
      <c r="P937" s="45"/>
      <c r="Q937" s="45"/>
      <c r="R937" s="45"/>
      <c r="S937" s="46" t="str">
        <f t="shared" si="203"/>
        <v/>
      </c>
      <c r="T937" s="204"/>
      <c r="U937" s="205"/>
      <c r="V937" s="206"/>
      <c r="W937" s="205"/>
      <c r="X937" s="206"/>
      <c r="Y937" s="195"/>
      <c r="Z937" s="207"/>
      <c r="AA937" s="203"/>
      <c r="AB937" s="208"/>
      <c r="AC937" s="70"/>
      <c r="AD937" s="28" t="e">
        <f>INDEX(※編集不可※選択項目!$P$3:$P$51,MATCH(入力例!G937&amp;入力例!H937&amp;入力例!I937,※編集不可※選択項目!$Q$3:$Q$51,0))</f>
        <v>#N/A</v>
      </c>
      <c r="AE937" s="28" t="str">
        <f>IF(I937&lt;&gt;"該当なし","",
IF(G937&amp;H937=※編集不可※選択項目!$J$3,VLOOKUP(入力例!U937,※編集不可※選択項目!$N$2:$P$13,3,TRUE),
IF(G937&amp;H937=※編集不可※選択項目!$J$15,VLOOKUP(入力例!U937,※編集不可※選択項目!$N$14:$P$25,3,TRUE),
IF(G937&amp;H937=※編集不可※選択項目!$J$27,VLOOKUP(入力例!U937,※編集不可※選択項目!$N$26:$P$41,3,TRUE),
IF(G937&amp;H937=※編集不可※選択項目!$J$43,VLOOKUP(入力例!U937,※編集不可※選択項目!$N$42:$P$46,3,TRUE),
IF(G937&amp;H937=※編集不可※選択項目!$J$48,VLOOKUP(入力例!U937,※編集不可※選択項目!$N$48:$P$51,3,TRUE),""))))))</f>
        <v/>
      </c>
      <c r="AF937" s="29" t="e">
        <f>VLOOKUP(Y937&amp;G937&amp;H937,※編集不可※選択項目!U:V,2,FALSE)</f>
        <v>#N/A</v>
      </c>
      <c r="AG937" s="28" t="str">
        <f t="shared" si="204"/>
        <v/>
      </c>
      <c r="AH937" s="29" t="str">
        <f t="shared" si="197"/>
        <v/>
      </c>
      <c r="AI937" s="197"/>
      <c r="AJ937" s="197"/>
      <c r="AK937" s="198"/>
      <c r="AL937" s="152">
        <f t="shared" si="205"/>
        <v>0</v>
      </c>
      <c r="AM937" s="152">
        <f t="shared" si="206"/>
        <v>0</v>
      </c>
      <c r="AN937" s="152">
        <f t="shared" si="199"/>
        <v>0</v>
      </c>
      <c r="AO937" s="152" t="str">
        <f t="shared" si="207"/>
        <v/>
      </c>
      <c r="AP937" s="209">
        <f t="shared" si="208"/>
        <v>0</v>
      </c>
      <c r="AQ937" s="209">
        <f t="shared" si="209"/>
        <v>0</v>
      </c>
    </row>
    <row r="938" spans="1:43" s="29" customFormat="1" ht="25" customHeight="1">
      <c r="A938" s="201">
        <f t="shared" si="200"/>
        <v>927</v>
      </c>
      <c r="B938" s="49" t="str">
        <f t="shared" si="198"/>
        <v/>
      </c>
      <c r="C938" s="201"/>
      <c r="D938" s="45" t="str">
        <f t="shared" si="201"/>
        <v/>
      </c>
      <c r="E938" s="45" t="str">
        <f t="shared" si="202"/>
        <v/>
      </c>
      <c r="F938" s="195"/>
      <c r="G938" s="202"/>
      <c r="H938" s="195"/>
      <c r="I938" s="45" t="str">
        <f>IF(OR(G938="",H938="",U938=""),"",IFERROR(VLOOKUP(G938&amp;H938&amp;U938,※編集不可※選択項目!$K$3:$P$51,5,FALSE),"該当なし"))</f>
        <v/>
      </c>
      <c r="J938" s="203"/>
      <c r="K938" s="195"/>
      <c r="L938" s="45" t="str">
        <f t="shared" si="210"/>
        <v/>
      </c>
      <c r="M938" s="195"/>
      <c r="N938" s="195"/>
      <c r="O938" s="45"/>
      <c r="P938" s="45"/>
      <c r="Q938" s="45"/>
      <c r="R938" s="45"/>
      <c r="S938" s="46" t="str">
        <f t="shared" si="203"/>
        <v/>
      </c>
      <c r="T938" s="204"/>
      <c r="U938" s="205"/>
      <c r="V938" s="206"/>
      <c r="W938" s="205"/>
      <c r="X938" s="206"/>
      <c r="Y938" s="195"/>
      <c r="Z938" s="207"/>
      <c r="AA938" s="203"/>
      <c r="AB938" s="208"/>
      <c r="AC938" s="70"/>
      <c r="AD938" s="28" t="e">
        <f>INDEX(※編集不可※選択項目!$P$3:$P$51,MATCH(入力例!G938&amp;入力例!H938&amp;入力例!I938,※編集不可※選択項目!$Q$3:$Q$51,0))</f>
        <v>#N/A</v>
      </c>
      <c r="AE938" s="28" t="str">
        <f>IF(I938&lt;&gt;"該当なし","",
IF(G938&amp;H938=※編集不可※選択項目!$J$3,VLOOKUP(入力例!U938,※編集不可※選択項目!$N$2:$P$13,3,TRUE),
IF(G938&amp;H938=※編集不可※選択項目!$J$15,VLOOKUP(入力例!U938,※編集不可※選択項目!$N$14:$P$25,3,TRUE),
IF(G938&amp;H938=※編集不可※選択項目!$J$27,VLOOKUP(入力例!U938,※編集不可※選択項目!$N$26:$P$41,3,TRUE),
IF(G938&amp;H938=※編集不可※選択項目!$J$43,VLOOKUP(入力例!U938,※編集不可※選択項目!$N$42:$P$46,3,TRUE),
IF(G938&amp;H938=※編集不可※選択項目!$J$48,VLOOKUP(入力例!U938,※編集不可※選択項目!$N$48:$P$51,3,TRUE),""))))))</f>
        <v/>
      </c>
      <c r="AF938" s="29" t="e">
        <f>VLOOKUP(Y938&amp;G938&amp;H938,※編集不可※選択項目!U:V,2,FALSE)</f>
        <v>#N/A</v>
      </c>
      <c r="AG938" s="28" t="str">
        <f t="shared" si="204"/>
        <v/>
      </c>
      <c r="AH938" s="29" t="str">
        <f t="shared" si="197"/>
        <v/>
      </c>
      <c r="AI938" s="197"/>
      <c r="AJ938" s="197"/>
      <c r="AK938" s="198"/>
      <c r="AL938" s="152">
        <f t="shared" si="205"/>
        <v>0</v>
      </c>
      <c r="AM938" s="152">
        <f t="shared" si="206"/>
        <v>0</v>
      </c>
      <c r="AN938" s="152">
        <f t="shared" si="199"/>
        <v>0</v>
      </c>
      <c r="AO938" s="152" t="str">
        <f t="shared" si="207"/>
        <v/>
      </c>
      <c r="AP938" s="209">
        <f t="shared" si="208"/>
        <v>0</v>
      </c>
      <c r="AQ938" s="209">
        <f t="shared" si="209"/>
        <v>0</v>
      </c>
    </row>
    <row r="939" spans="1:43" s="29" customFormat="1" ht="25" customHeight="1">
      <c r="A939" s="201">
        <f t="shared" si="200"/>
        <v>928</v>
      </c>
      <c r="B939" s="49" t="str">
        <f t="shared" si="198"/>
        <v/>
      </c>
      <c r="C939" s="201"/>
      <c r="D939" s="45" t="str">
        <f t="shared" si="201"/>
        <v/>
      </c>
      <c r="E939" s="45" t="str">
        <f t="shared" si="202"/>
        <v/>
      </c>
      <c r="F939" s="195"/>
      <c r="G939" s="202"/>
      <c r="H939" s="195"/>
      <c r="I939" s="45" t="str">
        <f>IF(OR(G939="",H939="",U939=""),"",IFERROR(VLOOKUP(G939&amp;H939&amp;U939,※編集不可※選択項目!$K$3:$P$51,5,FALSE),"該当なし"))</f>
        <v/>
      </c>
      <c r="J939" s="203"/>
      <c r="K939" s="195"/>
      <c r="L939" s="45" t="str">
        <f t="shared" si="210"/>
        <v/>
      </c>
      <c r="M939" s="195"/>
      <c r="N939" s="195"/>
      <c r="O939" s="45"/>
      <c r="P939" s="45"/>
      <c r="Q939" s="45"/>
      <c r="R939" s="45"/>
      <c r="S939" s="46" t="str">
        <f t="shared" si="203"/>
        <v/>
      </c>
      <c r="T939" s="204"/>
      <c r="U939" s="205"/>
      <c r="V939" s="206"/>
      <c r="W939" s="205"/>
      <c r="X939" s="206"/>
      <c r="Y939" s="195"/>
      <c r="Z939" s="207"/>
      <c r="AA939" s="203"/>
      <c r="AB939" s="208"/>
      <c r="AC939" s="70"/>
      <c r="AD939" s="28" t="e">
        <f>INDEX(※編集不可※選択項目!$P$3:$P$51,MATCH(入力例!G939&amp;入力例!H939&amp;入力例!I939,※編集不可※選択項目!$Q$3:$Q$51,0))</f>
        <v>#N/A</v>
      </c>
      <c r="AE939" s="28" t="str">
        <f>IF(I939&lt;&gt;"該当なし","",
IF(G939&amp;H939=※編集不可※選択項目!$J$3,VLOOKUP(入力例!U939,※編集不可※選択項目!$N$2:$P$13,3,TRUE),
IF(G939&amp;H939=※編集不可※選択項目!$J$15,VLOOKUP(入力例!U939,※編集不可※選択項目!$N$14:$P$25,3,TRUE),
IF(G939&amp;H939=※編集不可※選択項目!$J$27,VLOOKUP(入力例!U939,※編集不可※選択項目!$N$26:$P$41,3,TRUE),
IF(G939&amp;H939=※編集不可※選択項目!$J$43,VLOOKUP(入力例!U939,※編集不可※選択項目!$N$42:$P$46,3,TRUE),
IF(G939&amp;H939=※編集不可※選択項目!$J$48,VLOOKUP(入力例!U939,※編集不可※選択項目!$N$48:$P$51,3,TRUE),""))))))</f>
        <v/>
      </c>
      <c r="AF939" s="29" t="e">
        <f>VLOOKUP(Y939&amp;G939&amp;H939,※編集不可※選択項目!U:V,2,FALSE)</f>
        <v>#N/A</v>
      </c>
      <c r="AG939" s="28" t="str">
        <f t="shared" si="204"/>
        <v/>
      </c>
      <c r="AH939" s="29" t="str">
        <f t="shared" si="197"/>
        <v/>
      </c>
      <c r="AI939" s="197"/>
      <c r="AJ939" s="197"/>
      <c r="AK939" s="198"/>
      <c r="AL939" s="152">
        <f t="shared" si="205"/>
        <v>0</v>
      </c>
      <c r="AM939" s="152">
        <f t="shared" si="206"/>
        <v>0</v>
      </c>
      <c r="AN939" s="152">
        <f t="shared" si="199"/>
        <v>0</v>
      </c>
      <c r="AO939" s="152" t="str">
        <f t="shared" si="207"/>
        <v/>
      </c>
      <c r="AP939" s="209">
        <f t="shared" si="208"/>
        <v>0</v>
      </c>
      <c r="AQ939" s="209">
        <f t="shared" si="209"/>
        <v>0</v>
      </c>
    </row>
    <row r="940" spans="1:43" s="29" customFormat="1" ht="25" customHeight="1">
      <c r="A940" s="201">
        <f t="shared" si="200"/>
        <v>929</v>
      </c>
      <c r="B940" s="49" t="str">
        <f t="shared" si="198"/>
        <v/>
      </c>
      <c r="C940" s="201"/>
      <c r="D940" s="45" t="str">
        <f t="shared" si="201"/>
        <v/>
      </c>
      <c r="E940" s="45" t="str">
        <f t="shared" si="202"/>
        <v/>
      </c>
      <c r="F940" s="195"/>
      <c r="G940" s="202"/>
      <c r="H940" s="195"/>
      <c r="I940" s="45" t="str">
        <f>IF(OR(G940="",H940="",U940=""),"",IFERROR(VLOOKUP(G940&amp;H940&amp;U940,※編集不可※選択項目!$K$3:$P$51,5,FALSE),"該当なし"))</f>
        <v/>
      </c>
      <c r="J940" s="203"/>
      <c r="K940" s="195"/>
      <c r="L940" s="45" t="str">
        <f t="shared" si="210"/>
        <v/>
      </c>
      <c r="M940" s="195"/>
      <c r="N940" s="195"/>
      <c r="O940" s="45"/>
      <c r="P940" s="45"/>
      <c r="Q940" s="45"/>
      <c r="R940" s="45"/>
      <c r="S940" s="46" t="str">
        <f t="shared" si="203"/>
        <v/>
      </c>
      <c r="T940" s="204"/>
      <c r="U940" s="205"/>
      <c r="V940" s="206"/>
      <c r="W940" s="205"/>
      <c r="X940" s="206"/>
      <c r="Y940" s="195"/>
      <c r="Z940" s="207"/>
      <c r="AA940" s="203"/>
      <c r="AB940" s="208"/>
      <c r="AC940" s="70"/>
      <c r="AD940" s="28" t="e">
        <f>INDEX(※編集不可※選択項目!$P$3:$P$51,MATCH(入力例!G940&amp;入力例!H940&amp;入力例!I940,※編集不可※選択項目!$Q$3:$Q$51,0))</f>
        <v>#N/A</v>
      </c>
      <c r="AE940" s="28" t="str">
        <f>IF(I940&lt;&gt;"該当なし","",
IF(G940&amp;H940=※編集不可※選択項目!$J$3,VLOOKUP(入力例!U940,※編集不可※選択項目!$N$2:$P$13,3,TRUE),
IF(G940&amp;H940=※編集不可※選択項目!$J$15,VLOOKUP(入力例!U940,※編集不可※選択項目!$N$14:$P$25,3,TRUE),
IF(G940&amp;H940=※編集不可※選択項目!$J$27,VLOOKUP(入力例!U940,※編集不可※選択項目!$N$26:$P$41,3,TRUE),
IF(G940&amp;H940=※編集不可※選択項目!$J$43,VLOOKUP(入力例!U940,※編集不可※選択項目!$N$42:$P$46,3,TRUE),
IF(G940&amp;H940=※編集不可※選択項目!$J$48,VLOOKUP(入力例!U940,※編集不可※選択項目!$N$48:$P$51,3,TRUE),""))))))</f>
        <v/>
      </c>
      <c r="AF940" s="29" t="e">
        <f>VLOOKUP(Y940&amp;G940&amp;H940,※編集不可※選択項目!U:V,2,FALSE)</f>
        <v>#N/A</v>
      </c>
      <c r="AG940" s="28" t="str">
        <f t="shared" si="204"/>
        <v/>
      </c>
      <c r="AH940" s="29" t="str">
        <f t="shared" si="197"/>
        <v/>
      </c>
      <c r="AI940" s="197"/>
      <c r="AJ940" s="197"/>
      <c r="AK940" s="198"/>
      <c r="AL940" s="152">
        <f t="shared" si="205"/>
        <v>0</v>
      </c>
      <c r="AM940" s="152">
        <f t="shared" si="206"/>
        <v>0</v>
      </c>
      <c r="AN940" s="152">
        <f t="shared" si="199"/>
        <v>0</v>
      </c>
      <c r="AO940" s="152" t="str">
        <f t="shared" si="207"/>
        <v/>
      </c>
      <c r="AP940" s="209">
        <f t="shared" si="208"/>
        <v>0</v>
      </c>
      <c r="AQ940" s="209">
        <f t="shared" si="209"/>
        <v>0</v>
      </c>
    </row>
    <row r="941" spans="1:43" s="29" customFormat="1" ht="25" customHeight="1">
      <c r="A941" s="201">
        <f t="shared" si="200"/>
        <v>930</v>
      </c>
      <c r="B941" s="49" t="str">
        <f t="shared" si="198"/>
        <v/>
      </c>
      <c r="C941" s="201"/>
      <c r="D941" s="45" t="str">
        <f t="shared" si="201"/>
        <v/>
      </c>
      <c r="E941" s="45" t="str">
        <f t="shared" si="202"/>
        <v/>
      </c>
      <c r="F941" s="195"/>
      <c r="G941" s="202"/>
      <c r="H941" s="195"/>
      <c r="I941" s="45" t="str">
        <f>IF(OR(G941="",H941="",U941=""),"",IFERROR(VLOOKUP(G941&amp;H941&amp;U941,※編集不可※選択項目!$K$3:$P$51,5,FALSE),"該当なし"))</f>
        <v/>
      </c>
      <c r="J941" s="203"/>
      <c r="K941" s="195"/>
      <c r="L941" s="45" t="str">
        <f t="shared" si="210"/>
        <v/>
      </c>
      <c r="M941" s="195"/>
      <c r="N941" s="195"/>
      <c r="O941" s="45"/>
      <c r="P941" s="45"/>
      <c r="Q941" s="45"/>
      <c r="R941" s="45"/>
      <c r="S941" s="46" t="str">
        <f t="shared" si="203"/>
        <v/>
      </c>
      <c r="T941" s="204"/>
      <c r="U941" s="205"/>
      <c r="V941" s="206"/>
      <c r="W941" s="205"/>
      <c r="X941" s="206"/>
      <c r="Y941" s="195"/>
      <c r="Z941" s="207"/>
      <c r="AA941" s="203"/>
      <c r="AB941" s="208"/>
      <c r="AC941" s="70"/>
      <c r="AD941" s="28" t="e">
        <f>INDEX(※編集不可※選択項目!$P$3:$P$51,MATCH(入力例!G941&amp;入力例!H941&amp;入力例!I941,※編集不可※選択項目!$Q$3:$Q$51,0))</f>
        <v>#N/A</v>
      </c>
      <c r="AE941" s="28" t="str">
        <f>IF(I941&lt;&gt;"該当なし","",
IF(G941&amp;H941=※編集不可※選択項目!$J$3,VLOOKUP(入力例!U941,※編集不可※選択項目!$N$2:$P$13,3,TRUE),
IF(G941&amp;H941=※編集不可※選択項目!$J$15,VLOOKUP(入力例!U941,※編集不可※選択項目!$N$14:$P$25,3,TRUE),
IF(G941&amp;H941=※編集不可※選択項目!$J$27,VLOOKUP(入力例!U941,※編集不可※選択項目!$N$26:$P$41,3,TRUE),
IF(G941&amp;H941=※編集不可※選択項目!$J$43,VLOOKUP(入力例!U941,※編集不可※選択項目!$N$42:$P$46,3,TRUE),
IF(G941&amp;H941=※編集不可※選択項目!$J$48,VLOOKUP(入力例!U941,※編集不可※選択項目!$N$48:$P$51,3,TRUE),""))))))</f>
        <v/>
      </c>
      <c r="AF941" s="29" t="e">
        <f>VLOOKUP(Y941&amp;G941&amp;H941,※編集不可※選択項目!U:V,2,FALSE)</f>
        <v>#N/A</v>
      </c>
      <c r="AG941" s="28" t="str">
        <f t="shared" si="204"/>
        <v/>
      </c>
      <c r="AH941" s="29" t="str">
        <f t="shared" si="197"/>
        <v/>
      </c>
      <c r="AI941" s="197"/>
      <c r="AJ941" s="197"/>
      <c r="AK941" s="198"/>
      <c r="AL941" s="152">
        <f t="shared" si="205"/>
        <v>0</v>
      </c>
      <c r="AM941" s="152">
        <f t="shared" si="206"/>
        <v>0</v>
      </c>
      <c r="AN941" s="152">
        <f t="shared" si="199"/>
        <v>0</v>
      </c>
      <c r="AO941" s="152" t="str">
        <f t="shared" si="207"/>
        <v/>
      </c>
      <c r="AP941" s="209">
        <f t="shared" si="208"/>
        <v>0</v>
      </c>
      <c r="AQ941" s="209">
        <f t="shared" si="209"/>
        <v>0</v>
      </c>
    </row>
    <row r="942" spans="1:43" s="29" customFormat="1" ht="25" customHeight="1">
      <c r="A942" s="201">
        <f t="shared" si="200"/>
        <v>931</v>
      </c>
      <c r="B942" s="49" t="str">
        <f t="shared" si="198"/>
        <v/>
      </c>
      <c r="C942" s="201"/>
      <c r="D942" s="45" t="str">
        <f t="shared" si="201"/>
        <v/>
      </c>
      <c r="E942" s="45" t="str">
        <f t="shared" si="202"/>
        <v/>
      </c>
      <c r="F942" s="195"/>
      <c r="G942" s="202"/>
      <c r="H942" s="195"/>
      <c r="I942" s="45" t="str">
        <f>IF(OR(G942="",H942="",U942=""),"",IFERROR(VLOOKUP(G942&amp;H942&amp;U942,※編集不可※選択項目!$K$3:$P$51,5,FALSE),"該当なし"))</f>
        <v/>
      </c>
      <c r="J942" s="203"/>
      <c r="K942" s="195"/>
      <c r="L942" s="45" t="str">
        <f t="shared" si="210"/>
        <v/>
      </c>
      <c r="M942" s="195"/>
      <c r="N942" s="195"/>
      <c r="O942" s="45"/>
      <c r="P942" s="45"/>
      <c r="Q942" s="45"/>
      <c r="R942" s="45"/>
      <c r="S942" s="46" t="str">
        <f t="shared" si="203"/>
        <v/>
      </c>
      <c r="T942" s="204"/>
      <c r="U942" s="205"/>
      <c r="V942" s="206"/>
      <c r="W942" s="205"/>
      <c r="X942" s="206"/>
      <c r="Y942" s="195"/>
      <c r="Z942" s="207"/>
      <c r="AA942" s="203"/>
      <c r="AB942" s="208"/>
      <c r="AC942" s="70"/>
      <c r="AD942" s="28" t="e">
        <f>INDEX(※編集不可※選択項目!$P$3:$P$51,MATCH(入力例!G942&amp;入力例!H942&amp;入力例!I942,※編集不可※選択項目!$Q$3:$Q$51,0))</f>
        <v>#N/A</v>
      </c>
      <c r="AE942" s="28" t="str">
        <f>IF(I942&lt;&gt;"該当なし","",
IF(G942&amp;H942=※編集不可※選択項目!$J$3,VLOOKUP(入力例!U942,※編集不可※選択項目!$N$2:$P$13,3,TRUE),
IF(G942&amp;H942=※編集不可※選択項目!$J$15,VLOOKUP(入力例!U942,※編集不可※選択項目!$N$14:$P$25,3,TRUE),
IF(G942&amp;H942=※編集不可※選択項目!$J$27,VLOOKUP(入力例!U942,※編集不可※選択項目!$N$26:$P$41,3,TRUE),
IF(G942&amp;H942=※編集不可※選択項目!$J$43,VLOOKUP(入力例!U942,※編集不可※選択項目!$N$42:$P$46,3,TRUE),
IF(G942&amp;H942=※編集不可※選択項目!$J$48,VLOOKUP(入力例!U942,※編集不可※選択項目!$N$48:$P$51,3,TRUE),""))))))</f>
        <v/>
      </c>
      <c r="AF942" s="29" t="e">
        <f>VLOOKUP(Y942&amp;G942&amp;H942,※編集不可※選択項目!U:V,2,FALSE)</f>
        <v>#N/A</v>
      </c>
      <c r="AG942" s="28" t="str">
        <f t="shared" si="204"/>
        <v/>
      </c>
      <c r="AH942" s="29" t="str">
        <f t="shared" si="197"/>
        <v/>
      </c>
      <c r="AI942" s="197"/>
      <c r="AJ942" s="197"/>
      <c r="AK942" s="198"/>
      <c r="AL942" s="152">
        <f t="shared" si="205"/>
        <v>0</v>
      </c>
      <c r="AM942" s="152">
        <f t="shared" si="206"/>
        <v>0</v>
      </c>
      <c r="AN942" s="152">
        <f t="shared" si="199"/>
        <v>0</v>
      </c>
      <c r="AO942" s="152" t="str">
        <f t="shared" si="207"/>
        <v/>
      </c>
      <c r="AP942" s="209">
        <f t="shared" si="208"/>
        <v>0</v>
      </c>
      <c r="AQ942" s="209">
        <f t="shared" si="209"/>
        <v>0</v>
      </c>
    </row>
    <row r="943" spans="1:43" s="29" customFormat="1" ht="25" customHeight="1">
      <c r="A943" s="201">
        <f t="shared" si="200"/>
        <v>932</v>
      </c>
      <c r="B943" s="49" t="str">
        <f t="shared" si="198"/>
        <v/>
      </c>
      <c r="C943" s="201"/>
      <c r="D943" s="45" t="str">
        <f t="shared" si="201"/>
        <v/>
      </c>
      <c r="E943" s="45" t="str">
        <f t="shared" si="202"/>
        <v/>
      </c>
      <c r="F943" s="195"/>
      <c r="G943" s="202"/>
      <c r="H943" s="195"/>
      <c r="I943" s="45" t="str">
        <f>IF(OR(G943="",H943="",U943=""),"",IFERROR(VLOOKUP(G943&amp;H943&amp;U943,※編集不可※選択項目!$K$3:$P$51,5,FALSE),"該当なし"))</f>
        <v/>
      </c>
      <c r="J943" s="203"/>
      <c r="K943" s="195"/>
      <c r="L943" s="45" t="str">
        <f t="shared" si="210"/>
        <v/>
      </c>
      <c r="M943" s="195"/>
      <c r="N943" s="195"/>
      <c r="O943" s="45"/>
      <c r="P943" s="45"/>
      <c r="Q943" s="45"/>
      <c r="R943" s="45"/>
      <c r="S943" s="46" t="str">
        <f t="shared" si="203"/>
        <v/>
      </c>
      <c r="T943" s="204"/>
      <c r="U943" s="205"/>
      <c r="V943" s="206"/>
      <c r="W943" s="205"/>
      <c r="X943" s="206"/>
      <c r="Y943" s="195"/>
      <c r="Z943" s="207"/>
      <c r="AA943" s="203"/>
      <c r="AB943" s="208"/>
      <c r="AC943" s="70"/>
      <c r="AD943" s="28" t="e">
        <f>INDEX(※編集不可※選択項目!$P$3:$P$51,MATCH(入力例!G943&amp;入力例!H943&amp;入力例!I943,※編集不可※選択項目!$Q$3:$Q$51,0))</f>
        <v>#N/A</v>
      </c>
      <c r="AE943" s="28" t="str">
        <f>IF(I943&lt;&gt;"該当なし","",
IF(G943&amp;H943=※編集不可※選択項目!$J$3,VLOOKUP(入力例!U943,※編集不可※選択項目!$N$2:$P$13,3,TRUE),
IF(G943&amp;H943=※編集不可※選択項目!$J$15,VLOOKUP(入力例!U943,※編集不可※選択項目!$N$14:$P$25,3,TRUE),
IF(G943&amp;H943=※編集不可※選択項目!$J$27,VLOOKUP(入力例!U943,※編集不可※選択項目!$N$26:$P$41,3,TRUE),
IF(G943&amp;H943=※編集不可※選択項目!$J$43,VLOOKUP(入力例!U943,※編集不可※選択項目!$N$42:$P$46,3,TRUE),
IF(G943&amp;H943=※編集不可※選択項目!$J$48,VLOOKUP(入力例!U943,※編集不可※選択項目!$N$48:$P$51,3,TRUE),""))))))</f>
        <v/>
      </c>
      <c r="AF943" s="29" t="e">
        <f>VLOOKUP(Y943&amp;G943&amp;H943,※編集不可※選択項目!U:V,2,FALSE)</f>
        <v>#N/A</v>
      </c>
      <c r="AG943" s="28" t="str">
        <f t="shared" si="204"/>
        <v/>
      </c>
      <c r="AH943" s="29" t="str">
        <f t="shared" si="197"/>
        <v/>
      </c>
      <c r="AI943" s="197"/>
      <c r="AJ943" s="197"/>
      <c r="AK943" s="198"/>
      <c r="AL943" s="152">
        <f t="shared" si="205"/>
        <v>0</v>
      </c>
      <c r="AM943" s="152">
        <f t="shared" si="206"/>
        <v>0</v>
      </c>
      <c r="AN943" s="152">
        <f t="shared" si="199"/>
        <v>0</v>
      </c>
      <c r="AO943" s="152" t="str">
        <f t="shared" si="207"/>
        <v/>
      </c>
      <c r="AP943" s="209">
        <f t="shared" si="208"/>
        <v>0</v>
      </c>
      <c r="AQ943" s="209">
        <f t="shared" si="209"/>
        <v>0</v>
      </c>
    </row>
    <row r="944" spans="1:43" s="29" customFormat="1" ht="25" customHeight="1">
      <c r="A944" s="201">
        <f t="shared" si="200"/>
        <v>933</v>
      </c>
      <c r="B944" s="49" t="str">
        <f t="shared" si="198"/>
        <v/>
      </c>
      <c r="C944" s="201"/>
      <c r="D944" s="45" t="str">
        <f t="shared" si="201"/>
        <v/>
      </c>
      <c r="E944" s="45" t="str">
        <f t="shared" si="202"/>
        <v/>
      </c>
      <c r="F944" s="195"/>
      <c r="G944" s="202"/>
      <c r="H944" s="195"/>
      <c r="I944" s="45" t="str">
        <f>IF(OR(G944="",H944="",U944=""),"",IFERROR(VLOOKUP(G944&amp;H944&amp;U944,※編集不可※選択項目!$K$3:$P$51,5,FALSE),"該当なし"))</f>
        <v/>
      </c>
      <c r="J944" s="203"/>
      <c r="K944" s="195"/>
      <c r="L944" s="45" t="str">
        <f t="shared" si="210"/>
        <v/>
      </c>
      <c r="M944" s="195"/>
      <c r="N944" s="195"/>
      <c r="O944" s="45"/>
      <c r="P944" s="45"/>
      <c r="Q944" s="45"/>
      <c r="R944" s="45"/>
      <c r="S944" s="46" t="str">
        <f t="shared" si="203"/>
        <v/>
      </c>
      <c r="T944" s="204"/>
      <c r="U944" s="205"/>
      <c r="V944" s="206"/>
      <c r="W944" s="205"/>
      <c r="X944" s="206"/>
      <c r="Y944" s="195"/>
      <c r="Z944" s="207"/>
      <c r="AA944" s="203"/>
      <c r="AB944" s="208"/>
      <c r="AC944" s="70"/>
      <c r="AD944" s="28" t="e">
        <f>INDEX(※編集不可※選択項目!$P$3:$P$51,MATCH(入力例!G944&amp;入力例!H944&amp;入力例!I944,※編集不可※選択項目!$Q$3:$Q$51,0))</f>
        <v>#N/A</v>
      </c>
      <c r="AE944" s="28" t="str">
        <f>IF(I944&lt;&gt;"該当なし","",
IF(G944&amp;H944=※編集不可※選択項目!$J$3,VLOOKUP(入力例!U944,※編集不可※選択項目!$N$2:$P$13,3,TRUE),
IF(G944&amp;H944=※編集不可※選択項目!$J$15,VLOOKUP(入力例!U944,※編集不可※選択項目!$N$14:$P$25,3,TRUE),
IF(G944&amp;H944=※編集不可※選択項目!$J$27,VLOOKUP(入力例!U944,※編集不可※選択項目!$N$26:$P$41,3,TRUE),
IF(G944&amp;H944=※編集不可※選択項目!$J$43,VLOOKUP(入力例!U944,※編集不可※選択項目!$N$42:$P$46,3,TRUE),
IF(G944&amp;H944=※編集不可※選択項目!$J$48,VLOOKUP(入力例!U944,※編集不可※選択項目!$N$48:$P$51,3,TRUE),""))))))</f>
        <v/>
      </c>
      <c r="AF944" s="29" t="e">
        <f>VLOOKUP(Y944&amp;G944&amp;H944,※編集不可※選択項目!U:V,2,FALSE)</f>
        <v>#N/A</v>
      </c>
      <c r="AG944" s="28" t="str">
        <f t="shared" si="204"/>
        <v/>
      </c>
      <c r="AH944" s="29" t="str">
        <f t="shared" si="197"/>
        <v/>
      </c>
      <c r="AI944" s="197"/>
      <c r="AJ944" s="197"/>
      <c r="AK944" s="198"/>
      <c r="AL944" s="152">
        <f t="shared" si="205"/>
        <v>0</v>
      </c>
      <c r="AM944" s="152">
        <f t="shared" si="206"/>
        <v>0</v>
      </c>
      <c r="AN944" s="152">
        <f t="shared" si="199"/>
        <v>0</v>
      </c>
      <c r="AO944" s="152" t="str">
        <f t="shared" si="207"/>
        <v/>
      </c>
      <c r="AP944" s="209">
        <f t="shared" si="208"/>
        <v>0</v>
      </c>
      <c r="AQ944" s="209">
        <f t="shared" si="209"/>
        <v>0</v>
      </c>
    </row>
    <row r="945" spans="1:43" s="29" customFormat="1" ht="25" customHeight="1">
      <c r="A945" s="201">
        <f t="shared" si="200"/>
        <v>934</v>
      </c>
      <c r="B945" s="49" t="str">
        <f t="shared" si="198"/>
        <v/>
      </c>
      <c r="C945" s="201"/>
      <c r="D945" s="45" t="str">
        <f t="shared" si="201"/>
        <v/>
      </c>
      <c r="E945" s="45" t="str">
        <f t="shared" si="202"/>
        <v/>
      </c>
      <c r="F945" s="195"/>
      <c r="G945" s="202"/>
      <c r="H945" s="195"/>
      <c r="I945" s="45" t="str">
        <f>IF(OR(G945="",H945="",U945=""),"",IFERROR(VLOOKUP(G945&amp;H945&amp;U945,※編集不可※選択項目!$K$3:$P$51,5,FALSE),"該当なし"))</f>
        <v/>
      </c>
      <c r="J945" s="203"/>
      <c r="K945" s="195"/>
      <c r="L945" s="45" t="str">
        <f t="shared" si="210"/>
        <v/>
      </c>
      <c r="M945" s="195"/>
      <c r="N945" s="195"/>
      <c r="O945" s="45"/>
      <c r="P945" s="45"/>
      <c r="Q945" s="45"/>
      <c r="R945" s="45"/>
      <c r="S945" s="46" t="str">
        <f t="shared" si="203"/>
        <v/>
      </c>
      <c r="T945" s="204"/>
      <c r="U945" s="205"/>
      <c r="V945" s="206"/>
      <c r="W945" s="205"/>
      <c r="X945" s="206"/>
      <c r="Y945" s="195"/>
      <c r="Z945" s="207"/>
      <c r="AA945" s="203"/>
      <c r="AB945" s="208"/>
      <c r="AC945" s="70"/>
      <c r="AD945" s="28" t="e">
        <f>INDEX(※編集不可※選択項目!$P$3:$P$51,MATCH(入力例!G945&amp;入力例!H945&amp;入力例!I945,※編集不可※選択項目!$Q$3:$Q$51,0))</f>
        <v>#N/A</v>
      </c>
      <c r="AE945" s="28" t="str">
        <f>IF(I945&lt;&gt;"該当なし","",
IF(G945&amp;H945=※編集不可※選択項目!$J$3,VLOOKUP(入力例!U945,※編集不可※選択項目!$N$2:$P$13,3,TRUE),
IF(G945&amp;H945=※編集不可※選択項目!$J$15,VLOOKUP(入力例!U945,※編集不可※選択項目!$N$14:$P$25,3,TRUE),
IF(G945&amp;H945=※編集不可※選択項目!$J$27,VLOOKUP(入力例!U945,※編集不可※選択項目!$N$26:$P$41,3,TRUE),
IF(G945&amp;H945=※編集不可※選択項目!$J$43,VLOOKUP(入力例!U945,※編集不可※選択項目!$N$42:$P$46,3,TRUE),
IF(G945&amp;H945=※編集不可※選択項目!$J$48,VLOOKUP(入力例!U945,※編集不可※選択項目!$N$48:$P$51,3,TRUE),""))))))</f>
        <v/>
      </c>
      <c r="AF945" s="29" t="e">
        <f>VLOOKUP(Y945&amp;G945&amp;H945,※編集不可※選択項目!U:V,2,FALSE)</f>
        <v>#N/A</v>
      </c>
      <c r="AG945" s="28" t="str">
        <f t="shared" si="204"/>
        <v/>
      </c>
      <c r="AH945" s="29" t="str">
        <f t="shared" si="197"/>
        <v/>
      </c>
      <c r="AI945" s="197"/>
      <c r="AJ945" s="197"/>
      <c r="AK945" s="198"/>
      <c r="AL945" s="152">
        <f t="shared" si="205"/>
        <v>0</v>
      </c>
      <c r="AM945" s="152">
        <f t="shared" si="206"/>
        <v>0</v>
      </c>
      <c r="AN945" s="152">
        <f t="shared" si="199"/>
        <v>0</v>
      </c>
      <c r="AO945" s="152" t="str">
        <f t="shared" si="207"/>
        <v/>
      </c>
      <c r="AP945" s="209">
        <f t="shared" si="208"/>
        <v>0</v>
      </c>
      <c r="AQ945" s="209">
        <f t="shared" si="209"/>
        <v>0</v>
      </c>
    </row>
    <row r="946" spans="1:43" s="29" customFormat="1" ht="25" customHeight="1">
      <c r="A946" s="201">
        <f t="shared" si="200"/>
        <v>935</v>
      </c>
      <c r="B946" s="49" t="str">
        <f t="shared" si="198"/>
        <v/>
      </c>
      <c r="C946" s="201"/>
      <c r="D946" s="45" t="str">
        <f t="shared" si="201"/>
        <v/>
      </c>
      <c r="E946" s="45" t="str">
        <f t="shared" si="202"/>
        <v/>
      </c>
      <c r="F946" s="195"/>
      <c r="G946" s="202"/>
      <c r="H946" s="195"/>
      <c r="I946" s="45" t="str">
        <f>IF(OR(G946="",H946="",U946=""),"",IFERROR(VLOOKUP(G946&amp;H946&amp;U946,※編集不可※選択項目!$K$3:$P$51,5,FALSE),"該当なし"))</f>
        <v/>
      </c>
      <c r="J946" s="203"/>
      <c r="K946" s="195"/>
      <c r="L946" s="45" t="str">
        <f t="shared" si="210"/>
        <v/>
      </c>
      <c r="M946" s="195"/>
      <c r="N946" s="195"/>
      <c r="O946" s="45"/>
      <c r="P946" s="45"/>
      <c r="Q946" s="45"/>
      <c r="R946" s="45"/>
      <c r="S946" s="46" t="str">
        <f t="shared" si="203"/>
        <v/>
      </c>
      <c r="T946" s="204"/>
      <c r="U946" s="205"/>
      <c r="V946" s="206"/>
      <c r="W946" s="205"/>
      <c r="X946" s="206"/>
      <c r="Y946" s="195"/>
      <c r="Z946" s="207"/>
      <c r="AA946" s="203"/>
      <c r="AB946" s="208"/>
      <c r="AC946" s="70"/>
      <c r="AD946" s="28" t="e">
        <f>INDEX(※編集不可※選択項目!$P$3:$P$51,MATCH(入力例!G946&amp;入力例!H946&amp;入力例!I946,※編集不可※選択項目!$Q$3:$Q$51,0))</f>
        <v>#N/A</v>
      </c>
      <c r="AE946" s="28" t="str">
        <f>IF(I946&lt;&gt;"該当なし","",
IF(G946&amp;H946=※編集不可※選択項目!$J$3,VLOOKUP(入力例!U946,※編集不可※選択項目!$N$2:$P$13,3,TRUE),
IF(G946&amp;H946=※編集不可※選択項目!$J$15,VLOOKUP(入力例!U946,※編集不可※選択項目!$N$14:$P$25,3,TRUE),
IF(G946&amp;H946=※編集不可※選択項目!$J$27,VLOOKUP(入力例!U946,※編集不可※選択項目!$N$26:$P$41,3,TRUE),
IF(G946&amp;H946=※編集不可※選択項目!$J$43,VLOOKUP(入力例!U946,※編集不可※選択項目!$N$42:$P$46,3,TRUE),
IF(G946&amp;H946=※編集不可※選択項目!$J$48,VLOOKUP(入力例!U946,※編集不可※選択項目!$N$48:$P$51,3,TRUE),""))))))</f>
        <v/>
      </c>
      <c r="AF946" s="29" t="e">
        <f>VLOOKUP(Y946&amp;G946&amp;H946,※編集不可※選択項目!U:V,2,FALSE)</f>
        <v>#N/A</v>
      </c>
      <c r="AG946" s="28" t="str">
        <f t="shared" si="204"/>
        <v/>
      </c>
      <c r="AH946" s="29" t="str">
        <f t="shared" si="197"/>
        <v/>
      </c>
      <c r="AI946" s="197"/>
      <c r="AJ946" s="197"/>
      <c r="AK946" s="198"/>
      <c r="AL946" s="152">
        <f t="shared" si="205"/>
        <v>0</v>
      </c>
      <c r="AM946" s="152">
        <f t="shared" si="206"/>
        <v>0</v>
      </c>
      <c r="AN946" s="152">
        <f t="shared" si="199"/>
        <v>0</v>
      </c>
      <c r="AO946" s="152" t="str">
        <f t="shared" si="207"/>
        <v/>
      </c>
      <c r="AP946" s="209">
        <f t="shared" si="208"/>
        <v>0</v>
      </c>
      <c r="AQ946" s="209">
        <f t="shared" si="209"/>
        <v>0</v>
      </c>
    </row>
    <row r="947" spans="1:43" s="29" customFormat="1" ht="25" customHeight="1">
      <c r="A947" s="201">
        <f t="shared" si="200"/>
        <v>936</v>
      </c>
      <c r="B947" s="49" t="str">
        <f t="shared" si="198"/>
        <v/>
      </c>
      <c r="C947" s="201"/>
      <c r="D947" s="45" t="str">
        <f t="shared" si="201"/>
        <v/>
      </c>
      <c r="E947" s="45" t="str">
        <f t="shared" si="202"/>
        <v/>
      </c>
      <c r="F947" s="195"/>
      <c r="G947" s="202"/>
      <c r="H947" s="195"/>
      <c r="I947" s="45" t="str">
        <f>IF(OR(G947="",H947="",U947=""),"",IFERROR(VLOOKUP(G947&amp;H947&amp;U947,※編集不可※選択項目!$K$3:$P$51,5,FALSE),"該当なし"))</f>
        <v/>
      </c>
      <c r="J947" s="203"/>
      <c r="K947" s="195"/>
      <c r="L947" s="45" t="str">
        <f t="shared" si="210"/>
        <v/>
      </c>
      <c r="M947" s="195"/>
      <c r="N947" s="195"/>
      <c r="O947" s="45"/>
      <c r="P947" s="45"/>
      <c r="Q947" s="45"/>
      <c r="R947" s="45"/>
      <c r="S947" s="46" t="str">
        <f t="shared" si="203"/>
        <v/>
      </c>
      <c r="T947" s="204"/>
      <c r="U947" s="205"/>
      <c r="V947" s="206"/>
      <c r="W947" s="205"/>
      <c r="X947" s="206"/>
      <c r="Y947" s="195"/>
      <c r="Z947" s="207"/>
      <c r="AA947" s="203"/>
      <c r="AB947" s="208"/>
      <c r="AC947" s="70"/>
      <c r="AD947" s="28" t="e">
        <f>INDEX(※編集不可※選択項目!$P$3:$P$51,MATCH(入力例!G947&amp;入力例!H947&amp;入力例!I947,※編集不可※選択項目!$Q$3:$Q$51,0))</f>
        <v>#N/A</v>
      </c>
      <c r="AE947" s="28" t="str">
        <f>IF(I947&lt;&gt;"該当なし","",
IF(G947&amp;H947=※編集不可※選択項目!$J$3,VLOOKUP(入力例!U947,※編集不可※選択項目!$N$2:$P$13,3,TRUE),
IF(G947&amp;H947=※編集不可※選択項目!$J$15,VLOOKUP(入力例!U947,※編集不可※選択項目!$N$14:$P$25,3,TRUE),
IF(G947&amp;H947=※編集不可※選択項目!$J$27,VLOOKUP(入力例!U947,※編集不可※選択項目!$N$26:$P$41,3,TRUE),
IF(G947&amp;H947=※編集不可※選択項目!$J$43,VLOOKUP(入力例!U947,※編集不可※選択項目!$N$42:$P$46,3,TRUE),
IF(G947&amp;H947=※編集不可※選択項目!$J$48,VLOOKUP(入力例!U947,※編集不可※選択項目!$N$48:$P$51,3,TRUE),""))))))</f>
        <v/>
      </c>
      <c r="AF947" s="29" t="e">
        <f>VLOOKUP(Y947&amp;G947&amp;H947,※編集不可※選択項目!U:V,2,FALSE)</f>
        <v>#N/A</v>
      </c>
      <c r="AG947" s="28" t="str">
        <f t="shared" si="204"/>
        <v/>
      </c>
      <c r="AH947" s="29" t="str">
        <f t="shared" si="197"/>
        <v/>
      </c>
      <c r="AI947" s="197"/>
      <c r="AJ947" s="197"/>
      <c r="AK947" s="198"/>
      <c r="AL947" s="152">
        <f t="shared" si="205"/>
        <v>0</v>
      </c>
      <c r="AM947" s="152">
        <f t="shared" si="206"/>
        <v>0</v>
      </c>
      <c r="AN947" s="152">
        <f t="shared" si="199"/>
        <v>0</v>
      </c>
      <c r="AO947" s="152" t="str">
        <f t="shared" si="207"/>
        <v/>
      </c>
      <c r="AP947" s="209">
        <f t="shared" si="208"/>
        <v>0</v>
      </c>
      <c r="AQ947" s="209">
        <f t="shared" si="209"/>
        <v>0</v>
      </c>
    </row>
    <row r="948" spans="1:43" s="29" customFormat="1" ht="25" customHeight="1">
      <c r="A948" s="201">
        <f t="shared" si="200"/>
        <v>937</v>
      </c>
      <c r="B948" s="49" t="str">
        <f t="shared" si="198"/>
        <v/>
      </c>
      <c r="C948" s="201"/>
      <c r="D948" s="45" t="str">
        <f t="shared" si="201"/>
        <v/>
      </c>
      <c r="E948" s="45" t="str">
        <f t="shared" si="202"/>
        <v/>
      </c>
      <c r="F948" s="195"/>
      <c r="G948" s="202"/>
      <c r="H948" s="195"/>
      <c r="I948" s="45" t="str">
        <f>IF(OR(G948="",H948="",U948=""),"",IFERROR(VLOOKUP(G948&amp;H948&amp;U948,※編集不可※選択項目!$K$3:$P$51,5,FALSE),"該当なし"))</f>
        <v/>
      </c>
      <c r="J948" s="203"/>
      <c r="K948" s="195"/>
      <c r="L948" s="45" t="str">
        <f t="shared" si="210"/>
        <v/>
      </c>
      <c r="M948" s="195"/>
      <c r="N948" s="195"/>
      <c r="O948" s="45"/>
      <c r="P948" s="45"/>
      <c r="Q948" s="45"/>
      <c r="R948" s="45"/>
      <c r="S948" s="46" t="str">
        <f t="shared" si="203"/>
        <v/>
      </c>
      <c r="T948" s="204"/>
      <c r="U948" s="205"/>
      <c r="V948" s="206"/>
      <c r="W948" s="205"/>
      <c r="X948" s="206"/>
      <c r="Y948" s="195"/>
      <c r="Z948" s="207"/>
      <c r="AA948" s="203"/>
      <c r="AB948" s="208"/>
      <c r="AC948" s="70"/>
      <c r="AD948" s="28" t="e">
        <f>INDEX(※編集不可※選択項目!$P$3:$P$51,MATCH(入力例!G948&amp;入力例!H948&amp;入力例!I948,※編集不可※選択項目!$Q$3:$Q$51,0))</f>
        <v>#N/A</v>
      </c>
      <c r="AE948" s="28" t="str">
        <f>IF(I948&lt;&gt;"該当なし","",
IF(G948&amp;H948=※編集不可※選択項目!$J$3,VLOOKUP(入力例!U948,※編集不可※選択項目!$N$2:$P$13,3,TRUE),
IF(G948&amp;H948=※編集不可※選択項目!$J$15,VLOOKUP(入力例!U948,※編集不可※選択項目!$N$14:$P$25,3,TRUE),
IF(G948&amp;H948=※編集不可※選択項目!$J$27,VLOOKUP(入力例!U948,※編集不可※選択項目!$N$26:$P$41,3,TRUE),
IF(G948&amp;H948=※編集不可※選択項目!$J$43,VLOOKUP(入力例!U948,※編集不可※選択項目!$N$42:$P$46,3,TRUE),
IF(G948&amp;H948=※編集不可※選択項目!$J$48,VLOOKUP(入力例!U948,※編集不可※選択項目!$N$48:$P$51,3,TRUE),""))))))</f>
        <v/>
      </c>
      <c r="AF948" s="29" t="e">
        <f>VLOOKUP(Y948&amp;G948&amp;H948,※編集不可※選択項目!U:V,2,FALSE)</f>
        <v>#N/A</v>
      </c>
      <c r="AG948" s="28" t="str">
        <f t="shared" si="204"/>
        <v/>
      </c>
      <c r="AH948" s="29" t="str">
        <f t="shared" si="197"/>
        <v/>
      </c>
      <c r="AI948" s="197"/>
      <c r="AJ948" s="197"/>
      <c r="AK948" s="198"/>
      <c r="AL948" s="152">
        <f t="shared" si="205"/>
        <v>0</v>
      </c>
      <c r="AM948" s="152">
        <f t="shared" si="206"/>
        <v>0</v>
      </c>
      <c r="AN948" s="152">
        <f t="shared" si="199"/>
        <v>0</v>
      </c>
      <c r="AO948" s="152" t="str">
        <f t="shared" si="207"/>
        <v/>
      </c>
      <c r="AP948" s="209">
        <f t="shared" si="208"/>
        <v>0</v>
      </c>
      <c r="AQ948" s="209">
        <f t="shared" si="209"/>
        <v>0</v>
      </c>
    </row>
    <row r="949" spans="1:43" s="29" customFormat="1" ht="25" customHeight="1">
      <c r="A949" s="201">
        <f t="shared" si="200"/>
        <v>938</v>
      </c>
      <c r="B949" s="49" t="str">
        <f t="shared" si="198"/>
        <v/>
      </c>
      <c r="C949" s="201"/>
      <c r="D949" s="45" t="str">
        <f t="shared" si="201"/>
        <v/>
      </c>
      <c r="E949" s="45" t="str">
        <f t="shared" si="202"/>
        <v/>
      </c>
      <c r="F949" s="195"/>
      <c r="G949" s="202"/>
      <c r="H949" s="195"/>
      <c r="I949" s="45" t="str">
        <f>IF(OR(G949="",H949="",U949=""),"",IFERROR(VLOOKUP(G949&amp;H949&amp;U949,※編集不可※選択項目!$K$3:$P$51,5,FALSE),"該当なし"))</f>
        <v/>
      </c>
      <c r="J949" s="203"/>
      <c r="K949" s="195"/>
      <c r="L949" s="45" t="str">
        <f t="shared" si="210"/>
        <v/>
      </c>
      <c r="M949" s="195"/>
      <c r="N949" s="195"/>
      <c r="O949" s="45"/>
      <c r="P949" s="45"/>
      <c r="Q949" s="45"/>
      <c r="R949" s="45"/>
      <c r="S949" s="46" t="str">
        <f t="shared" si="203"/>
        <v/>
      </c>
      <c r="T949" s="204"/>
      <c r="U949" s="205"/>
      <c r="V949" s="206"/>
      <c r="W949" s="205"/>
      <c r="X949" s="206"/>
      <c r="Y949" s="195"/>
      <c r="Z949" s="207"/>
      <c r="AA949" s="203"/>
      <c r="AB949" s="208"/>
      <c r="AC949" s="70"/>
      <c r="AD949" s="28" t="e">
        <f>INDEX(※編集不可※選択項目!$P$3:$P$51,MATCH(入力例!G949&amp;入力例!H949&amp;入力例!I949,※編集不可※選択項目!$Q$3:$Q$51,0))</f>
        <v>#N/A</v>
      </c>
      <c r="AE949" s="28" t="str">
        <f>IF(I949&lt;&gt;"該当なし","",
IF(G949&amp;H949=※編集不可※選択項目!$J$3,VLOOKUP(入力例!U949,※編集不可※選択項目!$N$2:$P$13,3,TRUE),
IF(G949&amp;H949=※編集不可※選択項目!$J$15,VLOOKUP(入力例!U949,※編集不可※選択項目!$N$14:$P$25,3,TRUE),
IF(G949&amp;H949=※編集不可※選択項目!$J$27,VLOOKUP(入力例!U949,※編集不可※選択項目!$N$26:$P$41,3,TRUE),
IF(G949&amp;H949=※編集不可※選択項目!$J$43,VLOOKUP(入力例!U949,※編集不可※選択項目!$N$42:$P$46,3,TRUE),
IF(G949&amp;H949=※編集不可※選択項目!$J$48,VLOOKUP(入力例!U949,※編集不可※選択項目!$N$48:$P$51,3,TRUE),""))))))</f>
        <v/>
      </c>
      <c r="AF949" s="29" t="e">
        <f>VLOOKUP(Y949&amp;G949&amp;H949,※編集不可※選択項目!U:V,2,FALSE)</f>
        <v>#N/A</v>
      </c>
      <c r="AG949" s="28" t="str">
        <f t="shared" si="204"/>
        <v/>
      </c>
      <c r="AH949" s="29" t="str">
        <f t="shared" si="197"/>
        <v/>
      </c>
      <c r="AI949" s="197"/>
      <c r="AJ949" s="197"/>
      <c r="AK949" s="198"/>
      <c r="AL949" s="152">
        <f t="shared" si="205"/>
        <v>0</v>
      </c>
      <c r="AM949" s="152">
        <f t="shared" si="206"/>
        <v>0</v>
      </c>
      <c r="AN949" s="152">
        <f t="shared" si="199"/>
        <v>0</v>
      </c>
      <c r="AO949" s="152" t="str">
        <f t="shared" si="207"/>
        <v/>
      </c>
      <c r="AP949" s="209">
        <f t="shared" si="208"/>
        <v>0</v>
      </c>
      <c r="AQ949" s="209">
        <f t="shared" si="209"/>
        <v>0</v>
      </c>
    </row>
    <row r="950" spans="1:43" s="29" customFormat="1" ht="25" customHeight="1">
      <c r="A950" s="201">
        <f t="shared" si="200"/>
        <v>939</v>
      </c>
      <c r="B950" s="49" t="str">
        <f t="shared" si="198"/>
        <v/>
      </c>
      <c r="C950" s="201"/>
      <c r="D950" s="45" t="str">
        <f t="shared" si="201"/>
        <v/>
      </c>
      <c r="E950" s="45" t="str">
        <f t="shared" si="202"/>
        <v/>
      </c>
      <c r="F950" s="195"/>
      <c r="G950" s="202"/>
      <c r="H950" s="195"/>
      <c r="I950" s="45" t="str">
        <f>IF(OR(G950="",H950="",U950=""),"",IFERROR(VLOOKUP(G950&amp;H950&amp;U950,※編集不可※選択項目!$K$3:$P$51,5,FALSE),"該当なし"))</f>
        <v/>
      </c>
      <c r="J950" s="203"/>
      <c r="K950" s="195"/>
      <c r="L950" s="45" t="str">
        <f t="shared" si="210"/>
        <v/>
      </c>
      <c r="M950" s="195"/>
      <c r="N950" s="195"/>
      <c r="O950" s="45"/>
      <c r="P950" s="45"/>
      <c r="Q950" s="45"/>
      <c r="R950" s="45"/>
      <c r="S950" s="46" t="str">
        <f t="shared" si="203"/>
        <v/>
      </c>
      <c r="T950" s="204"/>
      <c r="U950" s="205"/>
      <c r="V950" s="206"/>
      <c r="W950" s="205"/>
      <c r="X950" s="206"/>
      <c r="Y950" s="195"/>
      <c r="Z950" s="207"/>
      <c r="AA950" s="203"/>
      <c r="AB950" s="208"/>
      <c r="AC950" s="70"/>
      <c r="AD950" s="28" t="e">
        <f>INDEX(※編集不可※選択項目!$P$3:$P$51,MATCH(入力例!G950&amp;入力例!H950&amp;入力例!I950,※編集不可※選択項目!$Q$3:$Q$51,0))</f>
        <v>#N/A</v>
      </c>
      <c r="AE950" s="28" t="str">
        <f>IF(I950&lt;&gt;"該当なし","",
IF(G950&amp;H950=※編集不可※選択項目!$J$3,VLOOKUP(入力例!U950,※編集不可※選択項目!$N$2:$P$13,3,TRUE),
IF(G950&amp;H950=※編集不可※選択項目!$J$15,VLOOKUP(入力例!U950,※編集不可※選択項目!$N$14:$P$25,3,TRUE),
IF(G950&amp;H950=※編集不可※選択項目!$J$27,VLOOKUP(入力例!U950,※編集不可※選択項目!$N$26:$P$41,3,TRUE),
IF(G950&amp;H950=※編集不可※選択項目!$J$43,VLOOKUP(入力例!U950,※編集不可※選択項目!$N$42:$P$46,3,TRUE),
IF(G950&amp;H950=※編集不可※選択項目!$J$48,VLOOKUP(入力例!U950,※編集不可※選択項目!$N$48:$P$51,3,TRUE),""))))))</f>
        <v/>
      </c>
      <c r="AF950" s="29" t="e">
        <f>VLOOKUP(Y950&amp;G950&amp;H950,※編集不可※選択項目!U:V,2,FALSE)</f>
        <v>#N/A</v>
      </c>
      <c r="AG950" s="28" t="str">
        <f t="shared" si="204"/>
        <v/>
      </c>
      <c r="AH950" s="29" t="str">
        <f t="shared" si="197"/>
        <v/>
      </c>
      <c r="AI950" s="197"/>
      <c r="AJ950" s="197"/>
      <c r="AK950" s="198"/>
      <c r="AL950" s="152">
        <f t="shared" si="205"/>
        <v>0</v>
      </c>
      <c r="AM950" s="152">
        <f t="shared" si="206"/>
        <v>0</v>
      </c>
      <c r="AN950" s="152">
        <f t="shared" si="199"/>
        <v>0</v>
      </c>
      <c r="AO950" s="152" t="str">
        <f t="shared" si="207"/>
        <v/>
      </c>
      <c r="AP950" s="209">
        <f t="shared" si="208"/>
        <v>0</v>
      </c>
      <c r="AQ950" s="209">
        <f t="shared" si="209"/>
        <v>0</v>
      </c>
    </row>
    <row r="951" spans="1:43" s="29" customFormat="1" ht="25" customHeight="1">
      <c r="A951" s="201">
        <f t="shared" si="200"/>
        <v>940</v>
      </c>
      <c r="B951" s="49" t="str">
        <f t="shared" si="198"/>
        <v/>
      </c>
      <c r="C951" s="201"/>
      <c r="D951" s="45" t="str">
        <f t="shared" si="201"/>
        <v/>
      </c>
      <c r="E951" s="45" t="str">
        <f t="shared" si="202"/>
        <v/>
      </c>
      <c r="F951" s="195"/>
      <c r="G951" s="202"/>
      <c r="H951" s="195"/>
      <c r="I951" s="45" t="str">
        <f>IF(OR(G951="",H951="",U951=""),"",IFERROR(VLOOKUP(G951&amp;H951&amp;U951,※編集不可※選択項目!$K$3:$P$51,5,FALSE),"該当なし"))</f>
        <v/>
      </c>
      <c r="J951" s="203"/>
      <c r="K951" s="195"/>
      <c r="L951" s="45" t="str">
        <f t="shared" si="210"/>
        <v/>
      </c>
      <c r="M951" s="195"/>
      <c r="N951" s="195"/>
      <c r="O951" s="45"/>
      <c r="P951" s="45"/>
      <c r="Q951" s="45"/>
      <c r="R951" s="45"/>
      <c r="S951" s="46" t="str">
        <f t="shared" si="203"/>
        <v/>
      </c>
      <c r="T951" s="204"/>
      <c r="U951" s="205"/>
      <c r="V951" s="206"/>
      <c r="W951" s="205"/>
      <c r="X951" s="206"/>
      <c r="Y951" s="195"/>
      <c r="Z951" s="207"/>
      <c r="AA951" s="203"/>
      <c r="AB951" s="208"/>
      <c r="AC951" s="70"/>
      <c r="AD951" s="28" t="e">
        <f>INDEX(※編集不可※選択項目!$P$3:$P$51,MATCH(入力例!G951&amp;入力例!H951&amp;入力例!I951,※編集不可※選択項目!$Q$3:$Q$51,0))</f>
        <v>#N/A</v>
      </c>
      <c r="AE951" s="28" t="str">
        <f>IF(I951&lt;&gt;"該当なし","",
IF(G951&amp;H951=※編集不可※選択項目!$J$3,VLOOKUP(入力例!U951,※編集不可※選択項目!$N$2:$P$13,3,TRUE),
IF(G951&amp;H951=※編集不可※選択項目!$J$15,VLOOKUP(入力例!U951,※編集不可※選択項目!$N$14:$P$25,3,TRUE),
IF(G951&amp;H951=※編集不可※選択項目!$J$27,VLOOKUP(入力例!U951,※編集不可※選択項目!$N$26:$P$41,3,TRUE),
IF(G951&amp;H951=※編集不可※選択項目!$J$43,VLOOKUP(入力例!U951,※編集不可※選択項目!$N$42:$P$46,3,TRUE),
IF(G951&amp;H951=※編集不可※選択項目!$J$48,VLOOKUP(入力例!U951,※編集不可※選択項目!$N$48:$P$51,3,TRUE),""))))))</f>
        <v/>
      </c>
      <c r="AF951" s="29" t="e">
        <f>VLOOKUP(Y951&amp;G951&amp;H951,※編集不可※選択項目!U:V,2,FALSE)</f>
        <v>#N/A</v>
      </c>
      <c r="AG951" s="28" t="str">
        <f t="shared" si="204"/>
        <v/>
      </c>
      <c r="AH951" s="29" t="str">
        <f t="shared" si="197"/>
        <v/>
      </c>
      <c r="AI951" s="197"/>
      <c r="AJ951" s="197"/>
      <c r="AK951" s="198"/>
      <c r="AL951" s="152">
        <f t="shared" si="205"/>
        <v>0</v>
      </c>
      <c r="AM951" s="152">
        <f t="shared" si="206"/>
        <v>0</v>
      </c>
      <c r="AN951" s="152">
        <f t="shared" si="199"/>
        <v>0</v>
      </c>
      <c r="AO951" s="152" t="str">
        <f t="shared" si="207"/>
        <v/>
      </c>
      <c r="AP951" s="209">
        <f t="shared" si="208"/>
        <v>0</v>
      </c>
      <c r="AQ951" s="209">
        <f t="shared" si="209"/>
        <v>0</v>
      </c>
    </row>
    <row r="952" spans="1:43" s="29" customFormat="1" ht="25" customHeight="1">
      <c r="A952" s="201">
        <f t="shared" si="200"/>
        <v>941</v>
      </c>
      <c r="B952" s="49" t="str">
        <f t="shared" si="198"/>
        <v/>
      </c>
      <c r="C952" s="201"/>
      <c r="D952" s="45" t="str">
        <f t="shared" si="201"/>
        <v/>
      </c>
      <c r="E952" s="45" t="str">
        <f t="shared" si="202"/>
        <v/>
      </c>
      <c r="F952" s="195"/>
      <c r="G952" s="202"/>
      <c r="H952" s="195"/>
      <c r="I952" s="45" t="str">
        <f>IF(OR(G952="",H952="",U952=""),"",IFERROR(VLOOKUP(G952&amp;H952&amp;U952,※編集不可※選択項目!$K$3:$P$51,5,FALSE),"該当なし"))</f>
        <v/>
      </c>
      <c r="J952" s="203"/>
      <c r="K952" s="195"/>
      <c r="L952" s="45" t="str">
        <f t="shared" si="210"/>
        <v/>
      </c>
      <c r="M952" s="195"/>
      <c r="N952" s="195"/>
      <c r="O952" s="45"/>
      <c r="P952" s="45"/>
      <c r="Q952" s="45"/>
      <c r="R952" s="45"/>
      <c r="S952" s="46" t="str">
        <f t="shared" si="203"/>
        <v/>
      </c>
      <c r="T952" s="204"/>
      <c r="U952" s="205"/>
      <c r="V952" s="206"/>
      <c r="W952" s="205"/>
      <c r="X952" s="206"/>
      <c r="Y952" s="195"/>
      <c r="Z952" s="207"/>
      <c r="AA952" s="203"/>
      <c r="AB952" s="208"/>
      <c r="AC952" s="70"/>
      <c r="AD952" s="28" t="e">
        <f>INDEX(※編集不可※選択項目!$P$3:$P$51,MATCH(入力例!G952&amp;入力例!H952&amp;入力例!I952,※編集不可※選択項目!$Q$3:$Q$51,0))</f>
        <v>#N/A</v>
      </c>
      <c r="AE952" s="28" t="str">
        <f>IF(I952&lt;&gt;"該当なし","",
IF(G952&amp;H952=※編集不可※選択項目!$J$3,VLOOKUP(入力例!U952,※編集不可※選択項目!$N$2:$P$13,3,TRUE),
IF(G952&amp;H952=※編集不可※選択項目!$J$15,VLOOKUP(入力例!U952,※編集不可※選択項目!$N$14:$P$25,3,TRUE),
IF(G952&amp;H952=※編集不可※選択項目!$J$27,VLOOKUP(入力例!U952,※編集不可※選択項目!$N$26:$P$41,3,TRUE),
IF(G952&amp;H952=※編集不可※選択項目!$J$43,VLOOKUP(入力例!U952,※編集不可※選択項目!$N$42:$P$46,3,TRUE),
IF(G952&amp;H952=※編集不可※選択項目!$J$48,VLOOKUP(入力例!U952,※編集不可※選択項目!$N$48:$P$51,3,TRUE),""))))))</f>
        <v/>
      </c>
      <c r="AF952" s="29" t="e">
        <f>VLOOKUP(Y952&amp;G952&amp;H952,※編集不可※選択項目!U:V,2,FALSE)</f>
        <v>#N/A</v>
      </c>
      <c r="AG952" s="28" t="str">
        <f t="shared" si="204"/>
        <v/>
      </c>
      <c r="AH952" s="29" t="str">
        <f t="shared" si="197"/>
        <v/>
      </c>
      <c r="AI952" s="197"/>
      <c r="AJ952" s="197"/>
      <c r="AK952" s="198"/>
      <c r="AL952" s="152">
        <f t="shared" si="205"/>
        <v>0</v>
      </c>
      <c r="AM952" s="152">
        <f t="shared" si="206"/>
        <v>0</v>
      </c>
      <c r="AN952" s="152">
        <f t="shared" si="199"/>
        <v>0</v>
      </c>
      <c r="AO952" s="152" t="str">
        <f t="shared" si="207"/>
        <v/>
      </c>
      <c r="AP952" s="209">
        <f t="shared" si="208"/>
        <v>0</v>
      </c>
      <c r="AQ952" s="209">
        <f t="shared" si="209"/>
        <v>0</v>
      </c>
    </row>
    <row r="953" spans="1:43" s="29" customFormat="1" ht="25" customHeight="1">
      <c r="A953" s="201">
        <f t="shared" si="200"/>
        <v>942</v>
      </c>
      <c r="B953" s="49" t="str">
        <f t="shared" si="198"/>
        <v/>
      </c>
      <c r="C953" s="201"/>
      <c r="D953" s="45" t="str">
        <f t="shared" si="201"/>
        <v/>
      </c>
      <c r="E953" s="45" t="str">
        <f t="shared" si="202"/>
        <v/>
      </c>
      <c r="F953" s="195"/>
      <c r="G953" s="202"/>
      <c r="H953" s="195"/>
      <c r="I953" s="45" t="str">
        <f>IF(OR(G953="",H953="",U953=""),"",IFERROR(VLOOKUP(G953&amp;H953&amp;U953,※編集不可※選択項目!$K$3:$P$51,5,FALSE),"該当なし"))</f>
        <v/>
      </c>
      <c r="J953" s="203"/>
      <c r="K953" s="195"/>
      <c r="L953" s="45" t="str">
        <f t="shared" si="210"/>
        <v/>
      </c>
      <c r="M953" s="195"/>
      <c r="N953" s="195"/>
      <c r="O953" s="45"/>
      <c r="P953" s="45"/>
      <c r="Q953" s="45"/>
      <c r="R953" s="45"/>
      <c r="S953" s="46" t="str">
        <f t="shared" si="203"/>
        <v/>
      </c>
      <c r="T953" s="204"/>
      <c r="U953" s="205"/>
      <c r="V953" s="206"/>
      <c r="W953" s="205"/>
      <c r="X953" s="206"/>
      <c r="Y953" s="195"/>
      <c r="Z953" s="207"/>
      <c r="AA953" s="203"/>
      <c r="AB953" s="208"/>
      <c r="AC953" s="70"/>
      <c r="AD953" s="28" t="e">
        <f>INDEX(※編集不可※選択項目!$P$3:$P$51,MATCH(入力例!G953&amp;入力例!H953&amp;入力例!I953,※編集不可※選択項目!$Q$3:$Q$51,0))</f>
        <v>#N/A</v>
      </c>
      <c r="AE953" s="28" t="str">
        <f>IF(I953&lt;&gt;"該当なし","",
IF(G953&amp;H953=※編集不可※選択項目!$J$3,VLOOKUP(入力例!U953,※編集不可※選択項目!$N$2:$P$13,3,TRUE),
IF(G953&amp;H953=※編集不可※選択項目!$J$15,VLOOKUP(入力例!U953,※編集不可※選択項目!$N$14:$P$25,3,TRUE),
IF(G953&amp;H953=※編集不可※選択項目!$J$27,VLOOKUP(入力例!U953,※編集不可※選択項目!$N$26:$P$41,3,TRUE),
IF(G953&amp;H953=※編集不可※選択項目!$J$43,VLOOKUP(入力例!U953,※編集不可※選択項目!$N$42:$P$46,3,TRUE),
IF(G953&amp;H953=※編集不可※選択項目!$J$48,VLOOKUP(入力例!U953,※編集不可※選択項目!$N$48:$P$51,3,TRUE),""))))))</f>
        <v/>
      </c>
      <c r="AF953" s="29" t="e">
        <f>VLOOKUP(Y953&amp;G953&amp;H953,※編集不可※選択項目!U:V,2,FALSE)</f>
        <v>#N/A</v>
      </c>
      <c r="AG953" s="28" t="str">
        <f t="shared" si="204"/>
        <v/>
      </c>
      <c r="AH953" s="29" t="str">
        <f t="shared" si="197"/>
        <v/>
      </c>
      <c r="AI953" s="197"/>
      <c r="AJ953" s="197"/>
      <c r="AK953" s="198"/>
      <c r="AL953" s="152">
        <f t="shared" si="205"/>
        <v>0</v>
      </c>
      <c r="AM953" s="152">
        <f t="shared" si="206"/>
        <v>0</v>
      </c>
      <c r="AN953" s="152">
        <f t="shared" si="199"/>
        <v>0</v>
      </c>
      <c r="AO953" s="152" t="str">
        <f t="shared" si="207"/>
        <v/>
      </c>
      <c r="AP953" s="209">
        <f t="shared" si="208"/>
        <v>0</v>
      </c>
      <c r="AQ953" s="209">
        <f t="shared" si="209"/>
        <v>0</v>
      </c>
    </row>
    <row r="954" spans="1:43" s="29" customFormat="1" ht="25" customHeight="1">
      <c r="A954" s="201">
        <f t="shared" si="200"/>
        <v>943</v>
      </c>
      <c r="B954" s="49" t="str">
        <f t="shared" si="198"/>
        <v/>
      </c>
      <c r="C954" s="201"/>
      <c r="D954" s="45" t="str">
        <f t="shared" si="201"/>
        <v/>
      </c>
      <c r="E954" s="45" t="str">
        <f t="shared" si="202"/>
        <v/>
      </c>
      <c r="F954" s="195"/>
      <c r="G954" s="202"/>
      <c r="H954" s="195"/>
      <c r="I954" s="45" t="str">
        <f>IF(OR(G954="",H954="",U954=""),"",IFERROR(VLOOKUP(G954&amp;H954&amp;U954,※編集不可※選択項目!$K$3:$P$51,5,FALSE),"該当なし"))</f>
        <v/>
      </c>
      <c r="J954" s="203"/>
      <c r="K954" s="195"/>
      <c r="L954" s="45" t="str">
        <f t="shared" si="210"/>
        <v/>
      </c>
      <c r="M954" s="195"/>
      <c r="N954" s="195"/>
      <c r="O954" s="45"/>
      <c r="P954" s="45"/>
      <c r="Q954" s="45"/>
      <c r="R954" s="45"/>
      <c r="S954" s="46" t="str">
        <f t="shared" si="203"/>
        <v/>
      </c>
      <c r="T954" s="204"/>
      <c r="U954" s="205"/>
      <c r="V954" s="206"/>
      <c r="W954" s="205"/>
      <c r="X954" s="206"/>
      <c r="Y954" s="195"/>
      <c r="Z954" s="207"/>
      <c r="AA954" s="203"/>
      <c r="AB954" s="208"/>
      <c r="AC954" s="70"/>
      <c r="AD954" s="28" t="e">
        <f>INDEX(※編集不可※選択項目!$P$3:$P$51,MATCH(入力例!G954&amp;入力例!H954&amp;入力例!I954,※編集不可※選択項目!$Q$3:$Q$51,0))</f>
        <v>#N/A</v>
      </c>
      <c r="AE954" s="28" t="str">
        <f>IF(I954&lt;&gt;"該当なし","",
IF(G954&amp;H954=※編集不可※選択項目!$J$3,VLOOKUP(入力例!U954,※編集不可※選択項目!$N$2:$P$13,3,TRUE),
IF(G954&amp;H954=※編集不可※選択項目!$J$15,VLOOKUP(入力例!U954,※編集不可※選択項目!$N$14:$P$25,3,TRUE),
IF(G954&amp;H954=※編集不可※選択項目!$J$27,VLOOKUP(入力例!U954,※編集不可※選択項目!$N$26:$P$41,3,TRUE),
IF(G954&amp;H954=※編集不可※選択項目!$J$43,VLOOKUP(入力例!U954,※編集不可※選択項目!$N$42:$P$46,3,TRUE),
IF(G954&amp;H954=※編集不可※選択項目!$J$48,VLOOKUP(入力例!U954,※編集不可※選択項目!$N$48:$P$51,3,TRUE),""))))))</f>
        <v/>
      </c>
      <c r="AF954" s="29" t="e">
        <f>VLOOKUP(Y954&amp;G954&amp;H954,※編集不可※選択項目!U:V,2,FALSE)</f>
        <v>#N/A</v>
      </c>
      <c r="AG954" s="28" t="str">
        <f t="shared" si="204"/>
        <v/>
      </c>
      <c r="AH954" s="29" t="str">
        <f t="shared" si="197"/>
        <v/>
      </c>
      <c r="AI954" s="197"/>
      <c r="AJ954" s="197"/>
      <c r="AK954" s="198"/>
      <c r="AL954" s="152">
        <f t="shared" si="205"/>
        <v>0</v>
      </c>
      <c r="AM954" s="152">
        <f t="shared" si="206"/>
        <v>0</v>
      </c>
      <c r="AN954" s="152">
        <f t="shared" si="199"/>
        <v>0</v>
      </c>
      <c r="AO954" s="152" t="str">
        <f t="shared" si="207"/>
        <v/>
      </c>
      <c r="AP954" s="209">
        <f t="shared" si="208"/>
        <v>0</v>
      </c>
      <c r="AQ954" s="209">
        <f t="shared" si="209"/>
        <v>0</v>
      </c>
    </row>
    <row r="955" spans="1:43" s="29" customFormat="1" ht="25" customHeight="1">
      <c r="A955" s="201">
        <f t="shared" si="200"/>
        <v>944</v>
      </c>
      <c r="B955" s="49" t="str">
        <f t="shared" si="198"/>
        <v/>
      </c>
      <c r="C955" s="201"/>
      <c r="D955" s="45" t="str">
        <f t="shared" si="201"/>
        <v/>
      </c>
      <c r="E955" s="45" t="str">
        <f t="shared" si="202"/>
        <v/>
      </c>
      <c r="F955" s="195"/>
      <c r="G955" s="202"/>
      <c r="H955" s="195"/>
      <c r="I955" s="45" t="str">
        <f>IF(OR(G955="",H955="",U955=""),"",IFERROR(VLOOKUP(G955&amp;H955&amp;U955,※編集不可※選択項目!$K$3:$P$51,5,FALSE),"該当なし"))</f>
        <v/>
      </c>
      <c r="J955" s="203"/>
      <c r="K955" s="195"/>
      <c r="L955" s="45" t="str">
        <f t="shared" si="210"/>
        <v/>
      </c>
      <c r="M955" s="195"/>
      <c r="N955" s="195"/>
      <c r="O955" s="45"/>
      <c r="P955" s="45"/>
      <c r="Q955" s="45"/>
      <c r="R955" s="45"/>
      <c r="S955" s="46" t="str">
        <f t="shared" si="203"/>
        <v/>
      </c>
      <c r="T955" s="204"/>
      <c r="U955" s="205"/>
      <c r="V955" s="206"/>
      <c r="W955" s="205"/>
      <c r="X955" s="206"/>
      <c r="Y955" s="195"/>
      <c r="Z955" s="207"/>
      <c r="AA955" s="203"/>
      <c r="AB955" s="208"/>
      <c r="AC955" s="70"/>
      <c r="AD955" s="28" t="e">
        <f>INDEX(※編集不可※選択項目!$P$3:$P$51,MATCH(入力例!G955&amp;入力例!H955&amp;入力例!I955,※編集不可※選択項目!$Q$3:$Q$51,0))</f>
        <v>#N/A</v>
      </c>
      <c r="AE955" s="28" t="str">
        <f>IF(I955&lt;&gt;"該当なし","",
IF(G955&amp;H955=※編集不可※選択項目!$J$3,VLOOKUP(入力例!U955,※編集不可※選択項目!$N$2:$P$13,3,TRUE),
IF(G955&amp;H955=※編集不可※選択項目!$J$15,VLOOKUP(入力例!U955,※編集不可※選択項目!$N$14:$P$25,3,TRUE),
IF(G955&amp;H955=※編集不可※選択項目!$J$27,VLOOKUP(入力例!U955,※編集不可※選択項目!$N$26:$P$41,3,TRUE),
IF(G955&amp;H955=※編集不可※選択項目!$J$43,VLOOKUP(入力例!U955,※編集不可※選択項目!$N$42:$P$46,3,TRUE),
IF(G955&amp;H955=※編集不可※選択項目!$J$48,VLOOKUP(入力例!U955,※編集不可※選択項目!$N$48:$P$51,3,TRUE),""))))))</f>
        <v/>
      </c>
      <c r="AF955" s="29" t="e">
        <f>VLOOKUP(Y955&amp;G955&amp;H955,※編集不可※選択項目!U:V,2,FALSE)</f>
        <v>#N/A</v>
      </c>
      <c r="AG955" s="28" t="str">
        <f t="shared" si="204"/>
        <v/>
      </c>
      <c r="AH955" s="29" t="str">
        <f t="shared" si="197"/>
        <v/>
      </c>
      <c r="AI955" s="197"/>
      <c r="AJ955" s="197"/>
      <c r="AK955" s="198"/>
      <c r="AL955" s="152">
        <f t="shared" si="205"/>
        <v>0</v>
      </c>
      <c r="AM955" s="152">
        <f t="shared" si="206"/>
        <v>0</v>
      </c>
      <c r="AN955" s="152">
        <f t="shared" si="199"/>
        <v>0</v>
      </c>
      <c r="AO955" s="152" t="str">
        <f t="shared" si="207"/>
        <v/>
      </c>
      <c r="AP955" s="209">
        <f t="shared" si="208"/>
        <v>0</v>
      </c>
      <c r="AQ955" s="209">
        <f t="shared" si="209"/>
        <v>0</v>
      </c>
    </row>
    <row r="956" spans="1:43" s="29" customFormat="1" ht="25" customHeight="1">
      <c r="A956" s="201">
        <f t="shared" si="200"/>
        <v>945</v>
      </c>
      <c r="B956" s="49" t="str">
        <f t="shared" si="198"/>
        <v/>
      </c>
      <c r="C956" s="201"/>
      <c r="D956" s="45" t="str">
        <f t="shared" si="201"/>
        <v/>
      </c>
      <c r="E956" s="45" t="str">
        <f t="shared" si="202"/>
        <v/>
      </c>
      <c r="F956" s="195"/>
      <c r="G956" s="202"/>
      <c r="H956" s="195"/>
      <c r="I956" s="45" t="str">
        <f>IF(OR(G956="",H956="",U956=""),"",IFERROR(VLOOKUP(G956&amp;H956&amp;U956,※編集不可※選択項目!$K$3:$P$51,5,FALSE),"該当なし"))</f>
        <v/>
      </c>
      <c r="J956" s="203"/>
      <c r="K956" s="195"/>
      <c r="L956" s="45" t="str">
        <f t="shared" si="210"/>
        <v/>
      </c>
      <c r="M956" s="195"/>
      <c r="N956" s="195"/>
      <c r="O956" s="45"/>
      <c r="P956" s="45"/>
      <c r="Q956" s="45"/>
      <c r="R956" s="45"/>
      <c r="S956" s="46" t="str">
        <f t="shared" si="203"/>
        <v/>
      </c>
      <c r="T956" s="204"/>
      <c r="U956" s="205"/>
      <c r="V956" s="206"/>
      <c r="W956" s="205"/>
      <c r="X956" s="206"/>
      <c r="Y956" s="195"/>
      <c r="Z956" s="207"/>
      <c r="AA956" s="203"/>
      <c r="AB956" s="208"/>
      <c r="AC956" s="70"/>
      <c r="AD956" s="28" t="e">
        <f>INDEX(※編集不可※選択項目!$P$3:$P$51,MATCH(入力例!G956&amp;入力例!H956&amp;入力例!I956,※編集不可※選択項目!$Q$3:$Q$51,0))</f>
        <v>#N/A</v>
      </c>
      <c r="AE956" s="28" t="str">
        <f>IF(I956&lt;&gt;"該当なし","",
IF(G956&amp;H956=※編集不可※選択項目!$J$3,VLOOKUP(入力例!U956,※編集不可※選択項目!$N$2:$P$13,3,TRUE),
IF(G956&amp;H956=※編集不可※選択項目!$J$15,VLOOKUP(入力例!U956,※編集不可※選択項目!$N$14:$P$25,3,TRUE),
IF(G956&amp;H956=※編集不可※選択項目!$J$27,VLOOKUP(入力例!U956,※編集不可※選択項目!$N$26:$P$41,3,TRUE),
IF(G956&amp;H956=※編集不可※選択項目!$J$43,VLOOKUP(入力例!U956,※編集不可※選択項目!$N$42:$P$46,3,TRUE),
IF(G956&amp;H956=※編集不可※選択項目!$J$48,VLOOKUP(入力例!U956,※編集不可※選択項目!$N$48:$P$51,3,TRUE),""))))))</f>
        <v/>
      </c>
      <c r="AF956" s="29" t="e">
        <f>VLOOKUP(Y956&amp;G956&amp;H956,※編集不可※選択項目!U:V,2,FALSE)</f>
        <v>#N/A</v>
      </c>
      <c r="AG956" s="28" t="str">
        <f t="shared" si="204"/>
        <v/>
      </c>
      <c r="AH956" s="29" t="str">
        <f t="shared" si="197"/>
        <v/>
      </c>
      <c r="AI956" s="197"/>
      <c r="AJ956" s="197"/>
      <c r="AK956" s="198"/>
      <c r="AL956" s="152">
        <f t="shared" si="205"/>
        <v>0</v>
      </c>
      <c r="AM956" s="152">
        <f t="shared" si="206"/>
        <v>0</v>
      </c>
      <c r="AN956" s="152">
        <f t="shared" si="199"/>
        <v>0</v>
      </c>
      <c r="AO956" s="152" t="str">
        <f t="shared" si="207"/>
        <v/>
      </c>
      <c r="AP956" s="209">
        <f t="shared" si="208"/>
        <v>0</v>
      </c>
      <c r="AQ956" s="209">
        <f t="shared" si="209"/>
        <v>0</v>
      </c>
    </row>
    <row r="957" spans="1:43" s="29" customFormat="1" ht="25" customHeight="1">
      <c r="A957" s="201">
        <f t="shared" si="200"/>
        <v>946</v>
      </c>
      <c r="B957" s="49" t="str">
        <f t="shared" si="198"/>
        <v/>
      </c>
      <c r="C957" s="201"/>
      <c r="D957" s="45" t="str">
        <f t="shared" si="201"/>
        <v/>
      </c>
      <c r="E957" s="45" t="str">
        <f t="shared" si="202"/>
        <v/>
      </c>
      <c r="F957" s="195"/>
      <c r="G957" s="202"/>
      <c r="H957" s="195"/>
      <c r="I957" s="45" t="str">
        <f>IF(OR(G957="",H957="",U957=""),"",IFERROR(VLOOKUP(G957&amp;H957&amp;U957,※編集不可※選択項目!$K$3:$P$51,5,FALSE),"該当なし"))</f>
        <v/>
      </c>
      <c r="J957" s="203"/>
      <c r="K957" s="195"/>
      <c r="L957" s="45" t="str">
        <f t="shared" si="210"/>
        <v/>
      </c>
      <c r="M957" s="195"/>
      <c r="N957" s="195"/>
      <c r="O957" s="45"/>
      <c r="P957" s="45"/>
      <c r="Q957" s="45"/>
      <c r="R957" s="45"/>
      <c r="S957" s="46" t="str">
        <f t="shared" si="203"/>
        <v/>
      </c>
      <c r="T957" s="204"/>
      <c r="U957" s="205"/>
      <c r="V957" s="206"/>
      <c r="W957" s="205"/>
      <c r="X957" s="206"/>
      <c r="Y957" s="195"/>
      <c r="Z957" s="207"/>
      <c r="AA957" s="203"/>
      <c r="AB957" s="208"/>
      <c r="AC957" s="70"/>
      <c r="AD957" s="28" t="e">
        <f>INDEX(※編集不可※選択項目!$P$3:$P$51,MATCH(入力例!G957&amp;入力例!H957&amp;入力例!I957,※編集不可※選択項目!$Q$3:$Q$51,0))</f>
        <v>#N/A</v>
      </c>
      <c r="AE957" s="28" t="str">
        <f>IF(I957&lt;&gt;"該当なし","",
IF(G957&amp;H957=※編集不可※選択項目!$J$3,VLOOKUP(入力例!U957,※編集不可※選択項目!$N$2:$P$13,3,TRUE),
IF(G957&amp;H957=※編集不可※選択項目!$J$15,VLOOKUP(入力例!U957,※編集不可※選択項目!$N$14:$P$25,3,TRUE),
IF(G957&amp;H957=※編集不可※選択項目!$J$27,VLOOKUP(入力例!U957,※編集不可※選択項目!$N$26:$P$41,3,TRUE),
IF(G957&amp;H957=※編集不可※選択項目!$J$43,VLOOKUP(入力例!U957,※編集不可※選択項目!$N$42:$P$46,3,TRUE),
IF(G957&amp;H957=※編集不可※選択項目!$J$48,VLOOKUP(入力例!U957,※編集不可※選択項目!$N$48:$P$51,3,TRUE),""))))))</f>
        <v/>
      </c>
      <c r="AF957" s="29" t="e">
        <f>VLOOKUP(Y957&amp;G957&amp;H957,※編集不可※選択項目!U:V,2,FALSE)</f>
        <v>#N/A</v>
      </c>
      <c r="AG957" s="28" t="str">
        <f t="shared" si="204"/>
        <v/>
      </c>
      <c r="AH957" s="29" t="str">
        <f t="shared" si="197"/>
        <v/>
      </c>
      <c r="AI957" s="197"/>
      <c r="AJ957" s="197"/>
      <c r="AK957" s="198"/>
      <c r="AL957" s="152">
        <f t="shared" si="205"/>
        <v>0</v>
      </c>
      <c r="AM957" s="152">
        <f t="shared" si="206"/>
        <v>0</v>
      </c>
      <c r="AN957" s="152">
        <f t="shared" si="199"/>
        <v>0</v>
      </c>
      <c r="AO957" s="152" t="str">
        <f t="shared" si="207"/>
        <v/>
      </c>
      <c r="AP957" s="209">
        <f t="shared" si="208"/>
        <v>0</v>
      </c>
      <c r="AQ957" s="209">
        <f t="shared" si="209"/>
        <v>0</v>
      </c>
    </row>
    <row r="958" spans="1:43" s="29" customFormat="1" ht="25" customHeight="1">
      <c r="A958" s="201">
        <f t="shared" si="200"/>
        <v>947</v>
      </c>
      <c r="B958" s="49" t="str">
        <f t="shared" si="198"/>
        <v/>
      </c>
      <c r="C958" s="201"/>
      <c r="D958" s="45" t="str">
        <f t="shared" si="201"/>
        <v/>
      </c>
      <c r="E958" s="45" t="str">
        <f t="shared" si="202"/>
        <v/>
      </c>
      <c r="F958" s="195"/>
      <c r="G958" s="202"/>
      <c r="H958" s="195"/>
      <c r="I958" s="45" t="str">
        <f>IF(OR(G958="",H958="",U958=""),"",IFERROR(VLOOKUP(G958&amp;H958&amp;U958,※編集不可※選択項目!$K$3:$P$51,5,FALSE),"該当なし"))</f>
        <v/>
      </c>
      <c r="J958" s="203"/>
      <c r="K958" s="195"/>
      <c r="L958" s="45" t="str">
        <f t="shared" si="210"/>
        <v/>
      </c>
      <c r="M958" s="195"/>
      <c r="N958" s="195"/>
      <c r="O958" s="45"/>
      <c r="P958" s="45"/>
      <c r="Q958" s="45"/>
      <c r="R958" s="45"/>
      <c r="S958" s="46" t="str">
        <f t="shared" si="203"/>
        <v/>
      </c>
      <c r="T958" s="204"/>
      <c r="U958" s="205"/>
      <c r="V958" s="206"/>
      <c r="W958" s="205"/>
      <c r="X958" s="206"/>
      <c r="Y958" s="195"/>
      <c r="Z958" s="207"/>
      <c r="AA958" s="203"/>
      <c r="AB958" s="208"/>
      <c r="AC958" s="70"/>
      <c r="AD958" s="28" t="e">
        <f>INDEX(※編集不可※選択項目!$P$3:$P$51,MATCH(入力例!G958&amp;入力例!H958&amp;入力例!I958,※編集不可※選択項目!$Q$3:$Q$51,0))</f>
        <v>#N/A</v>
      </c>
      <c r="AE958" s="28" t="str">
        <f>IF(I958&lt;&gt;"該当なし","",
IF(G958&amp;H958=※編集不可※選択項目!$J$3,VLOOKUP(入力例!U958,※編集不可※選択項目!$N$2:$P$13,3,TRUE),
IF(G958&amp;H958=※編集不可※選択項目!$J$15,VLOOKUP(入力例!U958,※編集不可※選択項目!$N$14:$P$25,3,TRUE),
IF(G958&amp;H958=※編集不可※選択項目!$J$27,VLOOKUP(入力例!U958,※編集不可※選択項目!$N$26:$P$41,3,TRUE),
IF(G958&amp;H958=※編集不可※選択項目!$J$43,VLOOKUP(入力例!U958,※編集不可※選択項目!$N$42:$P$46,3,TRUE),
IF(G958&amp;H958=※編集不可※選択項目!$J$48,VLOOKUP(入力例!U958,※編集不可※選択項目!$N$48:$P$51,3,TRUE),""))))))</f>
        <v/>
      </c>
      <c r="AF958" s="29" t="e">
        <f>VLOOKUP(Y958&amp;G958&amp;H958,※編集不可※選択項目!U:V,2,FALSE)</f>
        <v>#N/A</v>
      </c>
      <c r="AG958" s="28" t="str">
        <f t="shared" si="204"/>
        <v/>
      </c>
      <c r="AH958" s="29" t="str">
        <f t="shared" si="197"/>
        <v/>
      </c>
      <c r="AI958" s="197"/>
      <c r="AJ958" s="197"/>
      <c r="AK958" s="198"/>
      <c r="AL958" s="152">
        <f t="shared" si="205"/>
        <v>0</v>
      </c>
      <c r="AM958" s="152">
        <f t="shared" si="206"/>
        <v>0</v>
      </c>
      <c r="AN958" s="152">
        <f t="shared" si="199"/>
        <v>0</v>
      </c>
      <c r="AO958" s="152" t="str">
        <f t="shared" si="207"/>
        <v/>
      </c>
      <c r="AP958" s="209">
        <f t="shared" si="208"/>
        <v>0</v>
      </c>
      <c r="AQ958" s="209">
        <f t="shared" si="209"/>
        <v>0</v>
      </c>
    </row>
    <row r="959" spans="1:43" s="29" customFormat="1" ht="25" customHeight="1">
      <c r="A959" s="201">
        <f t="shared" si="200"/>
        <v>948</v>
      </c>
      <c r="B959" s="49" t="str">
        <f t="shared" si="198"/>
        <v/>
      </c>
      <c r="C959" s="201"/>
      <c r="D959" s="45" t="str">
        <f t="shared" si="201"/>
        <v/>
      </c>
      <c r="E959" s="45" t="str">
        <f t="shared" si="202"/>
        <v/>
      </c>
      <c r="F959" s="195"/>
      <c r="G959" s="202"/>
      <c r="H959" s="195"/>
      <c r="I959" s="45" t="str">
        <f>IF(OR(G959="",H959="",U959=""),"",IFERROR(VLOOKUP(G959&amp;H959&amp;U959,※編集不可※選択項目!$K$3:$P$51,5,FALSE),"該当なし"))</f>
        <v/>
      </c>
      <c r="J959" s="203"/>
      <c r="K959" s="195"/>
      <c r="L959" s="45" t="str">
        <f t="shared" si="210"/>
        <v/>
      </c>
      <c r="M959" s="195"/>
      <c r="N959" s="195"/>
      <c r="O959" s="45"/>
      <c r="P959" s="45"/>
      <c r="Q959" s="45"/>
      <c r="R959" s="45"/>
      <c r="S959" s="46" t="str">
        <f t="shared" si="203"/>
        <v/>
      </c>
      <c r="T959" s="204"/>
      <c r="U959" s="205"/>
      <c r="V959" s="206"/>
      <c r="W959" s="205"/>
      <c r="X959" s="206"/>
      <c r="Y959" s="195"/>
      <c r="Z959" s="207"/>
      <c r="AA959" s="203"/>
      <c r="AB959" s="208"/>
      <c r="AC959" s="70"/>
      <c r="AD959" s="28" t="e">
        <f>INDEX(※編集不可※選択項目!$P$3:$P$51,MATCH(入力例!G959&amp;入力例!H959&amp;入力例!I959,※編集不可※選択項目!$Q$3:$Q$51,0))</f>
        <v>#N/A</v>
      </c>
      <c r="AE959" s="28" t="str">
        <f>IF(I959&lt;&gt;"該当なし","",
IF(G959&amp;H959=※編集不可※選択項目!$J$3,VLOOKUP(入力例!U959,※編集不可※選択項目!$N$2:$P$13,3,TRUE),
IF(G959&amp;H959=※編集不可※選択項目!$J$15,VLOOKUP(入力例!U959,※編集不可※選択項目!$N$14:$P$25,3,TRUE),
IF(G959&amp;H959=※編集不可※選択項目!$J$27,VLOOKUP(入力例!U959,※編集不可※選択項目!$N$26:$P$41,3,TRUE),
IF(G959&amp;H959=※編集不可※選択項目!$J$43,VLOOKUP(入力例!U959,※編集不可※選択項目!$N$42:$P$46,3,TRUE),
IF(G959&amp;H959=※編集不可※選択項目!$J$48,VLOOKUP(入力例!U959,※編集不可※選択項目!$N$48:$P$51,3,TRUE),""))))))</f>
        <v/>
      </c>
      <c r="AF959" s="29" t="e">
        <f>VLOOKUP(Y959&amp;G959&amp;H959,※編集不可※選択項目!U:V,2,FALSE)</f>
        <v>#N/A</v>
      </c>
      <c r="AG959" s="28" t="str">
        <f t="shared" si="204"/>
        <v/>
      </c>
      <c r="AH959" s="29" t="str">
        <f t="shared" si="197"/>
        <v/>
      </c>
      <c r="AI959" s="197"/>
      <c r="AJ959" s="197"/>
      <c r="AK959" s="198"/>
      <c r="AL959" s="152">
        <f t="shared" si="205"/>
        <v>0</v>
      </c>
      <c r="AM959" s="152">
        <f t="shared" si="206"/>
        <v>0</v>
      </c>
      <c r="AN959" s="152">
        <f t="shared" si="199"/>
        <v>0</v>
      </c>
      <c r="AO959" s="152" t="str">
        <f t="shared" si="207"/>
        <v/>
      </c>
      <c r="AP959" s="209">
        <f t="shared" si="208"/>
        <v>0</v>
      </c>
      <c r="AQ959" s="209">
        <f t="shared" si="209"/>
        <v>0</v>
      </c>
    </row>
    <row r="960" spans="1:43" s="29" customFormat="1" ht="25" customHeight="1">
      <c r="A960" s="201">
        <f t="shared" si="200"/>
        <v>949</v>
      </c>
      <c r="B960" s="49" t="str">
        <f t="shared" si="198"/>
        <v/>
      </c>
      <c r="C960" s="201"/>
      <c r="D960" s="45" t="str">
        <f t="shared" si="201"/>
        <v/>
      </c>
      <c r="E960" s="45" t="str">
        <f t="shared" si="202"/>
        <v/>
      </c>
      <c r="F960" s="195"/>
      <c r="G960" s="202"/>
      <c r="H960" s="195"/>
      <c r="I960" s="45" t="str">
        <f>IF(OR(G960="",H960="",U960=""),"",IFERROR(VLOOKUP(G960&amp;H960&amp;U960,※編集不可※選択項目!$K$3:$P$51,5,FALSE),"該当なし"))</f>
        <v/>
      </c>
      <c r="J960" s="203"/>
      <c r="K960" s="195"/>
      <c r="L960" s="45" t="str">
        <f t="shared" si="210"/>
        <v/>
      </c>
      <c r="M960" s="195"/>
      <c r="N960" s="195"/>
      <c r="O960" s="45"/>
      <c r="P960" s="45"/>
      <c r="Q960" s="45"/>
      <c r="R960" s="45"/>
      <c r="S960" s="46" t="str">
        <f t="shared" si="203"/>
        <v/>
      </c>
      <c r="T960" s="204"/>
      <c r="U960" s="205"/>
      <c r="V960" s="206"/>
      <c r="W960" s="205"/>
      <c r="X960" s="206"/>
      <c r="Y960" s="195"/>
      <c r="Z960" s="207"/>
      <c r="AA960" s="203"/>
      <c r="AB960" s="208"/>
      <c r="AC960" s="70"/>
      <c r="AD960" s="28" t="e">
        <f>INDEX(※編集不可※選択項目!$P$3:$P$51,MATCH(入力例!G960&amp;入力例!H960&amp;入力例!I960,※編集不可※選択項目!$Q$3:$Q$51,0))</f>
        <v>#N/A</v>
      </c>
      <c r="AE960" s="28" t="str">
        <f>IF(I960&lt;&gt;"該当なし","",
IF(G960&amp;H960=※編集不可※選択項目!$J$3,VLOOKUP(入力例!U960,※編集不可※選択項目!$N$2:$P$13,3,TRUE),
IF(G960&amp;H960=※編集不可※選択項目!$J$15,VLOOKUP(入力例!U960,※編集不可※選択項目!$N$14:$P$25,3,TRUE),
IF(G960&amp;H960=※編集不可※選択項目!$J$27,VLOOKUP(入力例!U960,※編集不可※選択項目!$N$26:$P$41,3,TRUE),
IF(G960&amp;H960=※編集不可※選択項目!$J$43,VLOOKUP(入力例!U960,※編集不可※選択項目!$N$42:$P$46,3,TRUE),
IF(G960&amp;H960=※編集不可※選択項目!$J$48,VLOOKUP(入力例!U960,※編集不可※選択項目!$N$48:$P$51,3,TRUE),""))))))</f>
        <v/>
      </c>
      <c r="AF960" s="29" t="e">
        <f>VLOOKUP(Y960&amp;G960&amp;H960,※編集不可※選択項目!U:V,2,FALSE)</f>
        <v>#N/A</v>
      </c>
      <c r="AG960" s="28" t="str">
        <f t="shared" si="204"/>
        <v/>
      </c>
      <c r="AH960" s="29" t="str">
        <f t="shared" si="197"/>
        <v/>
      </c>
      <c r="AI960" s="197"/>
      <c r="AJ960" s="197"/>
      <c r="AK960" s="198"/>
      <c r="AL960" s="152">
        <f t="shared" si="205"/>
        <v>0</v>
      </c>
      <c r="AM960" s="152">
        <f t="shared" si="206"/>
        <v>0</v>
      </c>
      <c r="AN960" s="152">
        <f t="shared" si="199"/>
        <v>0</v>
      </c>
      <c r="AO960" s="152" t="str">
        <f t="shared" si="207"/>
        <v/>
      </c>
      <c r="AP960" s="209">
        <f t="shared" si="208"/>
        <v>0</v>
      </c>
      <c r="AQ960" s="209">
        <f t="shared" si="209"/>
        <v>0</v>
      </c>
    </row>
    <row r="961" spans="1:43" s="29" customFormat="1" ht="25" customHeight="1">
      <c r="A961" s="201">
        <f t="shared" si="200"/>
        <v>950</v>
      </c>
      <c r="B961" s="49" t="str">
        <f t="shared" si="198"/>
        <v/>
      </c>
      <c r="C961" s="201"/>
      <c r="D961" s="45" t="str">
        <f t="shared" si="201"/>
        <v/>
      </c>
      <c r="E961" s="45" t="str">
        <f t="shared" si="202"/>
        <v/>
      </c>
      <c r="F961" s="195"/>
      <c r="G961" s="202"/>
      <c r="H961" s="195"/>
      <c r="I961" s="45" t="str">
        <f>IF(OR(G961="",H961="",U961=""),"",IFERROR(VLOOKUP(G961&amp;H961&amp;U961,※編集不可※選択項目!$K$3:$P$51,5,FALSE),"該当なし"))</f>
        <v/>
      </c>
      <c r="J961" s="203"/>
      <c r="K961" s="195"/>
      <c r="L961" s="45" t="str">
        <f t="shared" si="210"/>
        <v/>
      </c>
      <c r="M961" s="195"/>
      <c r="N961" s="195"/>
      <c r="O961" s="45"/>
      <c r="P961" s="45"/>
      <c r="Q961" s="45"/>
      <c r="R961" s="45"/>
      <c r="S961" s="46" t="str">
        <f t="shared" si="203"/>
        <v/>
      </c>
      <c r="T961" s="204"/>
      <c r="U961" s="205"/>
      <c r="V961" s="206"/>
      <c r="W961" s="205"/>
      <c r="X961" s="206"/>
      <c r="Y961" s="195"/>
      <c r="Z961" s="207"/>
      <c r="AA961" s="203"/>
      <c r="AB961" s="208"/>
      <c r="AC961" s="70"/>
      <c r="AD961" s="28" t="e">
        <f>INDEX(※編集不可※選択項目!$P$3:$P$51,MATCH(入力例!G961&amp;入力例!H961&amp;入力例!I961,※編集不可※選択項目!$Q$3:$Q$51,0))</f>
        <v>#N/A</v>
      </c>
      <c r="AE961" s="28" t="str">
        <f>IF(I961&lt;&gt;"該当なし","",
IF(G961&amp;H961=※編集不可※選択項目!$J$3,VLOOKUP(入力例!U961,※編集不可※選択項目!$N$2:$P$13,3,TRUE),
IF(G961&amp;H961=※編集不可※選択項目!$J$15,VLOOKUP(入力例!U961,※編集不可※選択項目!$N$14:$P$25,3,TRUE),
IF(G961&amp;H961=※編集不可※選択項目!$J$27,VLOOKUP(入力例!U961,※編集不可※選択項目!$N$26:$P$41,3,TRUE),
IF(G961&amp;H961=※編集不可※選択項目!$J$43,VLOOKUP(入力例!U961,※編集不可※選択項目!$N$42:$P$46,3,TRUE),
IF(G961&amp;H961=※編集不可※選択項目!$J$48,VLOOKUP(入力例!U961,※編集不可※選択項目!$N$48:$P$51,3,TRUE),""))))))</f>
        <v/>
      </c>
      <c r="AF961" s="29" t="e">
        <f>VLOOKUP(Y961&amp;G961&amp;H961,※編集不可※選択項目!U:V,2,FALSE)</f>
        <v>#N/A</v>
      </c>
      <c r="AG961" s="28" t="str">
        <f t="shared" si="204"/>
        <v/>
      </c>
      <c r="AH961" s="29" t="str">
        <f t="shared" si="197"/>
        <v/>
      </c>
      <c r="AI961" s="197"/>
      <c r="AJ961" s="197"/>
      <c r="AK961" s="198"/>
      <c r="AL961" s="152">
        <f t="shared" si="205"/>
        <v>0</v>
      </c>
      <c r="AM961" s="152">
        <f t="shared" si="206"/>
        <v>0</v>
      </c>
      <c r="AN961" s="152">
        <f t="shared" si="199"/>
        <v>0</v>
      </c>
      <c r="AO961" s="152" t="str">
        <f t="shared" si="207"/>
        <v/>
      </c>
      <c r="AP961" s="209">
        <f t="shared" si="208"/>
        <v>0</v>
      </c>
      <c r="AQ961" s="209">
        <f t="shared" si="209"/>
        <v>0</v>
      </c>
    </row>
    <row r="962" spans="1:43" s="29" customFormat="1" ht="25" customHeight="1">
      <c r="A962" s="201">
        <f t="shared" si="200"/>
        <v>951</v>
      </c>
      <c r="B962" s="49" t="str">
        <f t="shared" si="198"/>
        <v/>
      </c>
      <c r="C962" s="201"/>
      <c r="D962" s="45" t="str">
        <f t="shared" si="201"/>
        <v/>
      </c>
      <c r="E962" s="45" t="str">
        <f t="shared" si="202"/>
        <v/>
      </c>
      <c r="F962" s="195"/>
      <c r="G962" s="202"/>
      <c r="H962" s="195"/>
      <c r="I962" s="45" t="str">
        <f>IF(OR(G962="",H962="",U962=""),"",IFERROR(VLOOKUP(G962&amp;H962&amp;U962,※編集不可※選択項目!$K$3:$P$51,5,FALSE),"該当なし"))</f>
        <v/>
      </c>
      <c r="J962" s="203"/>
      <c r="K962" s="195"/>
      <c r="L962" s="45" t="str">
        <f t="shared" si="210"/>
        <v/>
      </c>
      <c r="M962" s="195"/>
      <c r="N962" s="195"/>
      <c r="O962" s="45"/>
      <c r="P962" s="45"/>
      <c r="Q962" s="45"/>
      <c r="R962" s="45"/>
      <c r="S962" s="46" t="str">
        <f t="shared" si="203"/>
        <v/>
      </c>
      <c r="T962" s="204"/>
      <c r="U962" s="205"/>
      <c r="V962" s="206"/>
      <c r="W962" s="205"/>
      <c r="X962" s="206"/>
      <c r="Y962" s="195"/>
      <c r="Z962" s="207"/>
      <c r="AA962" s="203"/>
      <c r="AB962" s="208"/>
      <c r="AC962" s="70"/>
      <c r="AD962" s="28" t="e">
        <f>INDEX(※編集不可※選択項目!$P$3:$P$51,MATCH(入力例!G962&amp;入力例!H962&amp;入力例!I962,※編集不可※選択項目!$Q$3:$Q$51,0))</f>
        <v>#N/A</v>
      </c>
      <c r="AE962" s="28" t="str">
        <f>IF(I962&lt;&gt;"該当なし","",
IF(G962&amp;H962=※編集不可※選択項目!$J$3,VLOOKUP(入力例!U962,※編集不可※選択項目!$N$2:$P$13,3,TRUE),
IF(G962&amp;H962=※編集不可※選択項目!$J$15,VLOOKUP(入力例!U962,※編集不可※選択項目!$N$14:$P$25,3,TRUE),
IF(G962&amp;H962=※編集不可※選択項目!$J$27,VLOOKUP(入力例!U962,※編集不可※選択項目!$N$26:$P$41,3,TRUE),
IF(G962&amp;H962=※編集不可※選択項目!$J$43,VLOOKUP(入力例!U962,※編集不可※選択項目!$N$42:$P$46,3,TRUE),
IF(G962&amp;H962=※編集不可※選択項目!$J$48,VLOOKUP(入力例!U962,※編集不可※選択項目!$N$48:$P$51,3,TRUE),""))))))</f>
        <v/>
      </c>
      <c r="AF962" s="29" t="e">
        <f>VLOOKUP(Y962&amp;G962&amp;H962,※編集不可※選択項目!U:V,2,FALSE)</f>
        <v>#N/A</v>
      </c>
      <c r="AG962" s="28" t="str">
        <f t="shared" si="204"/>
        <v/>
      </c>
      <c r="AH962" s="29" t="str">
        <f t="shared" si="197"/>
        <v/>
      </c>
      <c r="AI962" s="197"/>
      <c r="AJ962" s="197"/>
      <c r="AK962" s="198"/>
      <c r="AL962" s="152">
        <f t="shared" si="205"/>
        <v>0</v>
      </c>
      <c r="AM962" s="152">
        <f t="shared" si="206"/>
        <v>0</v>
      </c>
      <c r="AN962" s="152">
        <f t="shared" si="199"/>
        <v>0</v>
      </c>
      <c r="AO962" s="152" t="str">
        <f t="shared" si="207"/>
        <v/>
      </c>
      <c r="AP962" s="209">
        <f t="shared" si="208"/>
        <v>0</v>
      </c>
      <c r="AQ962" s="209">
        <f t="shared" si="209"/>
        <v>0</v>
      </c>
    </row>
    <row r="963" spans="1:43" s="29" customFormat="1" ht="25" customHeight="1">
      <c r="A963" s="201">
        <f t="shared" si="200"/>
        <v>952</v>
      </c>
      <c r="B963" s="49" t="str">
        <f t="shared" si="198"/>
        <v/>
      </c>
      <c r="C963" s="201"/>
      <c r="D963" s="45" t="str">
        <f t="shared" si="201"/>
        <v/>
      </c>
      <c r="E963" s="45" t="str">
        <f t="shared" si="202"/>
        <v/>
      </c>
      <c r="F963" s="195"/>
      <c r="G963" s="202"/>
      <c r="H963" s="195"/>
      <c r="I963" s="45" t="str">
        <f>IF(OR(G963="",H963="",U963=""),"",IFERROR(VLOOKUP(G963&amp;H963&amp;U963,※編集不可※選択項目!$K$3:$P$51,5,FALSE),"該当なし"))</f>
        <v/>
      </c>
      <c r="J963" s="203"/>
      <c r="K963" s="195"/>
      <c r="L963" s="45" t="str">
        <f t="shared" si="210"/>
        <v/>
      </c>
      <c r="M963" s="195"/>
      <c r="N963" s="195"/>
      <c r="O963" s="45"/>
      <c r="P963" s="45"/>
      <c r="Q963" s="45"/>
      <c r="R963" s="45"/>
      <c r="S963" s="46" t="str">
        <f t="shared" si="203"/>
        <v/>
      </c>
      <c r="T963" s="204"/>
      <c r="U963" s="205"/>
      <c r="V963" s="206"/>
      <c r="W963" s="205"/>
      <c r="X963" s="206"/>
      <c r="Y963" s="195"/>
      <c r="Z963" s="207"/>
      <c r="AA963" s="203"/>
      <c r="AB963" s="208"/>
      <c r="AC963" s="70"/>
      <c r="AD963" s="28" t="e">
        <f>INDEX(※編集不可※選択項目!$P$3:$P$51,MATCH(入力例!G963&amp;入力例!H963&amp;入力例!I963,※編集不可※選択項目!$Q$3:$Q$51,0))</f>
        <v>#N/A</v>
      </c>
      <c r="AE963" s="28" t="str">
        <f>IF(I963&lt;&gt;"該当なし","",
IF(G963&amp;H963=※編集不可※選択項目!$J$3,VLOOKUP(入力例!U963,※編集不可※選択項目!$N$2:$P$13,3,TRUE),
IF(G963&amp;H963=※編集不可※選択項目!$J$15,VLOOKUP(入力例!U963,※編集不可※選択項目!$N$14:$P$25,3,TRUE),
IF(G963&amp;H963=※編集不可※選択項目!$J$27,VLOOKUP(入力例!U963,※編集不可※選択項目!$N$26:$P$41,3,TRUE),
IF(G963&amp;H963=※編集不可※選択項目!$J$43,VLOOKUP(入力例!U963,※編集不可※選択項目!$N$42:$P$46,3,TRUE),
IF(G963&amp;H963=※編集不可※選択項目!$J$48,VLOOKUP(入力例!U963,※編集不可※選択項目!$N$48:$P$51,3,TRUE),""))))))</f>
        <v/>
      </c>
      <c r="AF963" s="29" t="e">
        <f>VLOOKUP(Y963&amp;G963&amp;H963,※編集不可※選択項目!U:V,2,FALSE)</f>
        <v>#N/A</v>
      </c>
      <c r="AG963" s="28" t="str">
        <f t="shared" si="204"/>
        <v/>
      </c>
      <c r="AH963" s="29" t="str">
        <f t="shared" si="197"/>
        <v/>
      </c>
      <c r="AI963" s="197"/>
      <c r="AJ963" s="197"/>
      <c r="AK963" s="198"/>
      <c r="AL963" s="152">
        <f t="shared" si="205"/>
        <v>0</v>
      </c>
      <c r="AM963" s="152">
        <f t="shared" si="206"/>
        <v>0</v>
      </c>
      <c r="AN963" s="152">
        <f t="shared" si="199"/>
        <v>0</v>
      </c>
      <c r="AO963" s="152" t="str">
        <f t="shared" si="207"/>
        <v/>
      </c>
      <c r="AP963" s="209">
        <f t="shared" si="208"/>
        <v>0</v>
      </c>
      <c r="AQ963" s="209">
        <f t="shared" si="209"/>
        <v>0</v>
      </c>
    </row>
    <row r="964" spans="1:43" s="29" customFormat="1" ht="25" customHeight="1">
      <c r="A964" s="201">
        <f t="shared" si="200"/>
        <v>953</v>
      </c>
      <c r="B964" s="49" t="str">
        <f t="shared" si="198"/>
        <v/>
      </c>
      <c r="C964" s="201"/>
      <c r="D964" s="45" t="str">
        <f t="shared" si="201"/>
        <v/>
      </c>
      <c r="E964" s="45" t="str">
        <f t="shared" si="202"/>
        <v/>
      </c>
      <c r="F964" s="195"/>
      <c r="G964" s="202"/>
      <c r="H964" s="195"/>
      <c r="I964" s="45" t="str">
        <f>IF(OR(G964="",H964="",U964=""),"",IFERROR(VLOOKUP(G964&amp;H964&amp;U964,※編集不可※選択項目!$K$3:$P$51,5,FALSE),"該当なし"))</f>
        <v/>
      </c>
      <c r="J964" s="203"/>
      <c r="K964" s="195"/>
      <c r="L964" s="45" t="str">
        <f t="shared" si="210"/>
        <v/>
      </c>
      <c r="M964" s="195"/>
      <c r="N964" s="195"/>
      <c r="O964" s="45"/>
      <c r="P964" s="45"/>
      <c r="Q964" s="45"/>
      <c r="R964" s="45"/>
      <c r="S964" s="46" t="str">
        <f t="shared" si="203"/>
        <v/>
      </c>
      <c r="T964" s="204"/>
      <c r="U964" s="205"/>
      <c r="V964" s="206"/>
      <c r="W964" s="205"/>
      <c r="X964" s="206"/>
      <c r="Y964" s="195"/>
      <c r="Z964" s="207"/>
      <c r="AA964" s="203"/>
      <c r="AB964" s="208"/>
      <c r="AC964" s="70"/>
      <c r="AD964" s="28" t="e">
        <f>INDEX(※編集不可※選択項目!$P$3:$P$51,MATCH(入力例!G964&amp;入力例!H964&amp;入力例!I964,※編集不可※選択項目!$Q$3:$Q$51,0))</f>
        <v>#N/A</v>
      </c>
      <c r="AE964" s="28" t="str">
        <f>IF(I964&lt;&gt;"該当なし","",
IF(G964&amp;H964=※編集不可※選択項目!$J$3,VLOOKUP(入力例!U964,※編集不可※選択項目!$N$2:$P$13,3,TRUE),
IF(G964&amp;H964=※編集不可※選択項目!$J$15,VLOOKUP(入力例!U964,※編集不可※選択項目!$N$14:$P$25,3,TRUE),
IF(G964&amp;H964=※編集不可※選択項目!$J$27,VLOOKUP(入力例!U964,※編集不可※選択項目!$N$26:$P$41,3,TRUE),
IF(G964&amp;H964=※編集不可※選択項目!$J$43,VLOOKUP(入力例!U964,※編集不可※選択項目!$N$42:$P$46,3,TRUE),
IF(G964&amp;H964=※編集不可※選択項目!$J$48,VLOOKUP(入力例!U964,※編集不可※選択項目!$N$48:$P$51,3,TRUE),""))))))</f>
        <v/>
      </c>
      <c r="AF964" s="29" t="e">
        <f>VLOOKUP(Y964&amp;G964&amp;H964,※編集不可※選択項目!U:V,2,FALSE)</f>
        <v>#N/A</v>
      </c>
      <c r="AG964" s="28" t="str">
        <f t="shared" si="204"/>
        <v/>
      </c>
      <c r="AH964" s="29" t="str">
        <f t="shared" si="197"/>
        <v/>
      </c>
      <c r="AI964" s="197"/>
      <c r="AJ964" s="197"/>
      <c r="AK964" s="198"/>
      <c r="AL964" s="152">
        <f t="shared" si="205"/>
        <v>0</v>
      </c>
      <c r="AM964" s="152">
        <f t="shared" si="206"/>
        <v>0</v>
      </c>
      <c r="AN964" s="152">
        <f t="shared" si="199"/>
        <v>0</v>
      </c>
      <c r="AO964" s="152" t="str">
        <f t="shared" si="207"/>
        <v/>
      </c>
      <c r="AP964" s="209">
        <f t="shared" si="208"/>
        <v>0</v>
      </c>
      <c r="AQ964" s="209">
        <f t="shared" si="209"/>
        <v>0</v>
      </c>
    </row>
    <row r="965" spans="1:43" s="29" customFormat="1" ht="25" customHeight="1">
      <c r="A965" s="201">
        <f t="shared" si="200"/>
        <v>954</v>
      </c>
      <c r="B965" s="49" t="str">
        <f t="shared" si="198"/>
        <v/>
      </c>
      <c r="C965" s="201"/>
      <c r="D965" s="45" t="str">
        <f t="shared" si="201"/>
        <v/>
      </c>
      <c r="E965" s="45" t="str">
        <f t="shared" si="202"/>
        <v/>
      </c>
      <c r="F965" s="195"/>
      <c r="G965" s="202"/>
      <c r="H965" s="195"/>
      <c r="I965" s="45" t="str">
        <f>IF(OR(G965="",H965="",U965=""),"",IFERROR(VLOOKUP(G965&amp;H965&amp;U965,※編集不可※選択項目!$K$3:$P$51,5,FALSE),"該当なし"))</f>
        <v/>
      </c>
      <c r="J965" s="203"/>
      <c r="K965" s="195"/>
      <c r="L965" s="45" t="str">
        <f t="shared" si="210"/>
        <v/>
      </c>
      <c r="M965" s="195"/>
      <c r="N965" s="195"/>
      <c r="O965" s="45"/>
      <c r="P965" s="45"/>
      <c r="Q965" s="45"/>
      <c r="R965" s="45"/>
      <c r="S965" s="46" t="str">
        <f t="shared" si="203"/>
        <v/>
      </c>
      <c r="T965" s="204"/>
      <c r="U965" s="205"/>
      <c r="V965" s="206"/>
      <c r="W965" s="205"/>
      <c r="X965" s="206"/>
      <c r="Y965" s="195"/>
      <c r="Z965" s="207"/>
      <c r="AA965" s="203"/>
      <c r="AB965" s="208"/>
      <c r="AC965" s="70"/>
      <c r="AD965" s="28" t="e">
        <f>INDEX(※編集不可※選択項目!$P$3:$P$51,MATCH(入力例!G965&amp;入力例!H965&amp;入力例!I965,※編集不可※選択項目!$Q$3:$Q$51,0))</f>
        <v>#N/A</v>
      </c>
      <c r="AE965" s="28" t="str">
        <f>IF(I965&lt;&gt;"該当なし","",
IF(G965&amp;H965=※編集不可※選択項目!$J$3,VLOOKUP(入力例!U965,※編集不可※選択項目!$N$2:$P$13,3,TRUE),
IF(G965&amp;H965=※編集不可※選択項目!$J$15,VLOOKUP(入力例!U965,※編集不可※選択項目!$N$14:$P$25,3,TRUE),
IF(G965&amp;H965=※編集不可※選択項目!$J$27,VLOOKUP(入力例!U965,※編集不可※選択項目!$N$26:$P$41,3,TRUE),
IF(G965&amp;H965=※編集不可※選択項目!$J$43,VLOOKUP(入力例!U965,※編集不可※選択項目!$N$42:$P$46,3,TRUE),
IF(G965&amp;H965=※編集不可※選択項目!$J$48,VLOOKUP(入力例!U965,※編集不可※選択項目!$N$48:$P$51,3,TRUE),""))))))</f>
        <v/>
      </c>
      <c r="AF965" s="29" t="e">
        <f>VLOOKUP(Y965&amp;G965&amp;H965,※編集不可※選択項目!U:V,2,FALSE)</f>
        <v>#N/A</v>
      </c>
      <c r="AG965" s="28" t="str">
        <f t="shared" si="204"/>
        <v/>
      </c>
      <c r="AH965" s="29" t="str">
        <f t="shared" si="197"/>
        <v/>
      </c>
      <c r="AI965" s="197"/>
      <c r="AJ965" s="197"/>
      <c r="AK965" s="198"/>
      <c r="AL965" s="152">
        <f t="shared" si="205"/>
        <v>0</v>
      </c>
      <c r="AM965" s="152">
        <f t="shared" si="206"/>
        <v>0</v>
      </c>
      <c r="AN965" s="152">
        <f t="shared" si="199"/>
        <v>0</v>
      </c>
      <c r="AO965" s="152" t="str">
        <f t="shared" si="207"/>
        <v/>
      </c>
      <c r="AP965" s="209">
        <f t="shared" si="208"/>
        <v>0</v>
      </c>
      <c r="AQ965" s="209">
        <f t="shared" si="209"/>
        <v>0</v>
      </c>
    </row>
    <row r="966" spans="1:43" s="29" customFormat="1" ht="25" customHeight="1">
      <c r="A966" s="201">
        <f t="shared" si="200"/>
        <v>955</v>
      </c>
      <c r="B966" s="49" t="str">
        <f t="shared" si="198"/>
        <v/>
      </c>
      <c r="C966" s="201"/>
      <c r="D966" s="45" t="str">
        <f t="shared" si="201"/>
        <v/>
      </c>
      <c r="E966" s="45" t="str">
        <f t="shared" si="202"/>
        <v/>
      </c>
      <c r="F966" s="195"/>
      <c r="G966" s="202"/>
      <c r="H966" s="195"/>
      <c r="I966" s="45" t="str">
        <f>IF(OR(G966="",H966="",U966=""),"",IFERROR(VLOOKUP(G966&amp;H966&amp;U966,※編集不可※選択項目!$K$3:$P$51,5,FALSE),"該当なし"))</f>
        <v/>
      </c>
      <c r="J966" s="203"/>
      <c r="K966" s="195"/>
      <c r="L966" s="45" t="str">
        <f t="shared" si="210"/>
        <v/>
      </c>
      <c r="M966" s="195"/>
      <c r="N966" s="195"/>
      <c r="O966" s="45"/>
      <c r="P966" s="45"/>
      <c r="Q966" s="45"/>
      <c r="R966" s="45"/>
      <c r="S966" s="46" t="str">
        <f t="shared" si="203"/>
        <v/>
      </c>
      <c r="T966" s="204"/>
      <c r="U966" s="205"/>
      <c r="V966" s="206"/>
      <c r="W966" s="205"/>
      <c r="X966" s="206"/>
      <c r="Y966" s="195"/>
      <c r="Z966" s="207"/>
      <c r="AA966" s="203"/>
      <c r="AB966" s="208"/>
      <c r="AC966" s="70"/>
      <c r="AD966" s="28" t="e">
        <f>INDEX(※編集不可※選択項目!$P$3:$P$51,MATCH(入力例!G966&amp;入力例!H966&amp;入力例!I966,※編集不可※選択項目!$Q$3:$Q$51,0))</f>
        <v>#N/A</v>
      </c>
      <c r="AE966" s="28" t="str">
        <f>IF(I966&lt;&gt;"該当なし","",
IF(G966&amp;H966=※編集不可※選択項目!$J$3,VLOOKUP(入力例!U966,※編集不可※選択項目!$N$2:$P$13,3,TRUE),
IF(G966&amp;H966=※編集不可※選択項目!$J$15,VLOOKUP(入力例!U966,※編集不可※選択項目!$N$14:$P$25,3,TRUE),
IF(G966&amp;H966=※編集不可※選択項目!$J$27,VLOOKUP(入力例!U966,※編集不可※選択項目!$N$26:$P$41,3,TRUE),
IF(G966&amp;H966=※編集不可※選択項目!$J$43,VLOOKUP(入力例!U966,※編集不可※選択項目!$N$42:$P$46,3,TRUE),
IF(G966&amp;H966=※編集不可※選択項目!$J$48,VLOOKUP(入力例!U966,※編集不可※選択項目!$N$48:$P$51,3,TRUE),""))))))</f>
        <v/>
      </c>
      <c r="AF966" s="29" t="e">
        <f>VLOOKUP(Y966&amp;G966&amp;H966,※編集不可※選択項目!U:V,2,FALSE)</f>
        <v>#N/A</v>
      </c>
      <c r="AG966" s="28" t="str">
        <f t="shared" si="204"/>
        <v/>
      </c>
      <c r="AH966" s="29" t="str">
        <f t="shared" si="197"/>
        <v/>
      </c>
      <c r="AI966" s="197"/>
      <c r="AJ966" s="197"/>
      <c r="AK966" s="198"/>
      <c r="AL966" s="152">
        <f t="shared" si="205"/>
        <v>0</v>
      </c>
      <c r="AM966" s="152">
        <f t="shared" si="206"/>
        <v>0</v>
      </c>
      <c r="AN966" s="152">
        <f t="shared" si="199"/>
        <v>0</v>
      </c>
      <c r="AO966" s="152" t="str">
        <f t="shared" si="207"/>
        <v/>
      </c>
      <c r="AP966" s="209">
        <f t="shared" si="208"/>
        <v>0</v>
      </c>
      <c r="AQ966" s="209">
        <f t="shared" si="209"/>
        <v>0</v>
      </c>
    </row>
    <row r="967" spans="1:43" s="29" customFormat="1" ht="25" customHeight="1">
      <c r="A967" s="201">
        <f t="shared" si="200"/>
        <v>956</v>
      </c>
      <c r="B967" s="49" t="str">
        <f t="shared" si="198"/>
        <v/>
      </c>
      <c r="C967" s="201"/>
      <c r="D967" s="45" t="str">
        <f t="shared" si="201"/>
        <v/>
      </c>
      <c r="E967" s="45" t="str">
        <f t="shared" si="202"/>
        <v/>
      </c>
      <c r="F967" s="195"/>
      <c r="G967" s="202"/>
      <c r="H967" s="195"/>
      <c r="I967" s="45" t="str">
        <f>IF(OR(G967="",H967="",U967=""),"",IFERROR(VLOOKUP(G967&amp;H967&amp;U967,※編集不可※選択項目!$K$3:$P$51,5,FALSE),"該当なし"))</f>
        <v/>
      </c>
      <c r="J967" s="203"/>
      <c r="K967" s="195"/>
      <c r="L967" s="45" t="str">
        <f t="shared" si="210"/>
        <v/>
      </c>
      <c r="M967" s="195"/>
      <c r="N967" s="195"/>
      <c r="O967" s="45"/>
      <c r="P967" s="45"/>
      <c r="Q967" s="45"/>
      <c r="R967" s="45"/>
      <c r="S967" s="46" t="str">
        <f t="shared" si="203"/>
        <v/>
      </c>
      <c r="T967" s="204"/>
      <c r="U967" s="205"/>
      <c r="V967" s="206"/>
      <c r="W967" s="205"/>
      <c r="X967" s="206"/>
      <c r="Y967" s="195"/>
      <c r="Z967" s="207"/>
      <c r="AA967" s="203"/>
      <c r="AB967" s="208"/>
      <c r="AC967" s="70"/>
      <c r="AD967" s="28" t="e">
        <f>INDEX(※編集不可※選択項目!$P$3:$P$51,MATCH(入力例!G967&amp;入力例!H967&amp;入力例!I967,※編集不可※選択項目!$Q$3:$Q$51,0))</f>
        <v>#N/A</v>
      </c>
      <c r="AE967" s="28" t="str">
        <f>IF(I967&lt;&gt;"該当なし","",
IF(G967&amp;H967=※編集不可※選択項目!$J$3,VLOOKUP(入力例!U967,※編集不可※選択項目!$N$2:$P$13,3,TRUE),
IF(G967&amp;H967=※編集不可※選択項目!$J$15,VLOOKUP(入力例!U967,※編集不可※選択項目!$N$14:$P$25,3,TRUE),
IF(G967&amp;H967=※編集不可※選択項目!$J$27,VLOOKUP(入力例!U967,※編集不可※選択項目!$N$26:$P$41,3,TRUE),
IF(G967&amp;H967=※編集不可※選択項目!$J$43,VLOOKUP(入力例!U967,※編集不可※選択項目!$N$42:$P$46,3,TRUE),
IF(G967&amp;H967=※編集不可※選択項目!$J$48,VLOOKUP(入力例!U967,※編集不可※選択項目!$N$48:$P$51,3,TRUE),""))))))</f>
        <v/>
      </c>
      <c r="AF967" s="29" t="e">
        <f>VLOOKUP(Y967&amp;G967&amp;H967,※編集不可※選択項目!U:V,2,FALSE)</f>
        <v>#N/A</v>
      </c>
      <c r="AG967" s="28" t="str">
        <f t="shared" si="204"/>
        <v/>
      </c>
      <c r="AH967" s="29" t="str">
        <f t="shared" si="197"/>
        <v/>
      </c>
      <c r="AI967" s="197"/>
      <c r="AJ967" s="197"/>
      <c r="AK967" s="198"/>
      <c r="AL967" s="152">
        <f t="shared" si="205"/>
        <v>0</v>
      </c>
      <c r="AM967" s="152">
        <f t="shared" si="206"/>
        <v>0</v>
      </c>
      <c r="AN967" s="152">
        <f t="shared" si="199"/>
        <v>0</v>
      </c>
      <c r="AO967" s="152" t="str">
        <f t="shared" si="207"/>
        <v/>
      </c>
      <c r="AP967" s="209">
        <f t="shared" si="208"/>
        <v>0</v>
      </c>
      <c r="AQ967" s="209">
        <f t="shared" si="209"/>
        <v>0</v>
      </c>
    </row>
    <row r="968" spans="1:43" s="29" customFormat="1" ht="25" customHeight="1">
      <c r="A968" s="201">
        <f t="shared" si="200"/>
        <v>957</v>
      </c>
      <c r="B968" s="49" t="str">
        <f t="shared" si="198"/>
        <v/>
      </c>
      <c r="C968" s="201"/>
      <c r="D968" s="45" t="str">
        <f t="shared" si="201"/>
        <v/>
      </c>
      <c r="E968" s="45" t="str">
        <f t="shared" si="202"/>
        <v/>
      </c>
      <c r="F968" s="195"/>
      <c r="G968" s="202"/>
      <c r="H968" s="195"/>
      <c r="I968" s="45" t="str">
        <f>IF(OR(G968="",H968="",U968=""),"",IFERROR(VLOOKUP(G968&amp;H968&amp;U968,※編集不可※選択項目!$K$3:$P$51,5,FALSE),"該当なし"))</f>
        <v/>
      </c>
      <c r="J968" s="203"/>
      <c r="K968" s="195"/>
      <c r="L968" s="45" t="str">
        <f t="shared" si="210"/>
        <v/>
      </c>
      <c r="M968" s="195"/>
      <c r="N968" s="195"/>
      <c r="O968" s="45"/>
      <c r="P968" s="45"/>
      <c r="Q968" s="45"/>
      <c r="R968" s="45"/>
      <c r="S968" s="46" t="str">
        <f t="shared" si="203"/>
        <v/>
      </c>
      <c r="T968" s="204"/>
      <c r="U968" s="205"/>
      <c r="V968" s="206"/>
      <c r="W968" s="205"/>
      <c r="X968" s="206"/>
      <c r="Y968" s="195"/>
      <c r="Z968" s="207"/>
      <c r="AA968" s="203"/>
      <c r="AB968" s="208"/>
      <c r="AC968" s="70"/>
      <c r="AD968" s="28" t="e">
        <f>INDEX(※編集不可※選択項目!$P$3:$P$51,MATCH(入力例!G968&amp;入力例!H968&amp;入力例!I968,※編集不可※選択項目!$Q$3:$Q$51,0))</f>
        <v>#N/A</v>
      </c>
      <c r="AE968" s="28" t="str">
        <f>IF(I968&lt;&gt;"該当なし","",
IF(G968&amp;H968=※編集不可※選択項目!$J$3,VLOOKUP(入力例!U968,※編集不可※選択項目!$N$2:$P$13,3,TRUE),
IF(G968&amp;H968=※編集不可※選択項目!$J$15,VLOOKUP(入力例!U968,※編集不可※選択項目!$N$14:$P$25,3,TRUE),
IF(G968&amp;H968=※編集不可※選択項目!$J$27,VLOOKUP(入力例!U968,※編集不可※選択項目!$N$26:$P$41,3,TRUE),
IF(G968&amp;H968=※編集不可※選択項目!$J$43,VLOOKUP(入力例!U968,※編集不可※選択項目!$N$42:$P$46,3,TRUE),
IF(G968&amp;H968=※編集不可※選択項目!$J$48,VLOOKUP(入力例!U968,※編集不可※選択項目!$N$48:$P$51,3,TRUE),""))))))</f>
        <v/>
      </c>
      <c r="AF968" s="29" t="e">
        <f>VLOOKUP(Y968&amp;G968&amp;H968,※編集不可※選択項目!U:V,2,FALSE)</f>
        <v>#N/A</v>
      </c>
      <c r="AG968" s="28" t="str">
        <f t="shared" si="204"/>
        <v/>
      </c>
      <c r="AH968" s="29" t="str">
        <f t="shared" si="197"/>
        <v/>
      </c>
      <c r="AI968" s="197"/>
      <c r="AJ968" s="197"/>
      <c r="AK968" s="198"/>
      <c r="AL968" s="152">
        <f t="shared" si="205"/>
        <v>0</v>
      </c>
      <c r="AM968" s="152">
        <f t="shared" si="206"/>
        <v>0</v>
      </c>
      <c r="AN968" s="152">
        <f t="shared" si="199"/>
        <v>0</v>
      </c>
      <c r="AO968" s="152" t="str">
        <f t="shared" si="207"/>
        <v/>
      </c>
      <c r="AP968" s="209">
        <f t="shared" si="208"/>
        <v>0</v>
      </c>
      <c r="AQ968" s="209">
        <f t="shared" si="209"/>
        <v>0</v>
      </c>
    </row>
    <row r="969" spans="1:43" s="29" customFormat="1" ht="25" customHeight="1">
      <c r="A969" s="201">
        <f t="shared" si="200"/>
        <v>958</v>
      </c>
      <c r="B969" s="49" t="str">
        <f t="shared" si="198"/>
        <v/>
      </c>
      <c r="C969" s="201"/>
      <c r="D969" s="45" t="str">
        <f t="shared" si="201"/>
        <v/>
      </c>
      <c r="E969" s="45" t="str">
        <f t="shared" si="202"/>
        <v/>
      </c>
      <c r="F969" s="195"/>
      <c r="G969" s="202"/>
      <c r="H969" s="195"/>
      <c r="I969" s="45" t="str">
        <f>IF(OR(G969="",H969="",U969=""),"",IFERROR(VLOOKUP(G969&amp;H969&amp;U969,※編集不可※選択項目!$K$3:$P$51,5,FALSE),"該当なし"))</f>
        <v/>
      </c>
      <c r="J969" s="203"/>
      <c r="K969" s="195"/>
      <c r="L969" s="45" t="str">
        <f t="shared" si="210"/>
        <v/>
      </c>
      <c r="M969" s="195"/>
      <c r="N969" s="195"/>
      <c r="O969" s="45"/>
      <c r="P969" s="45"/>
      <c r="Q969" s="45"/>
      <c r="R969" s="45"/>
      <c r="S969" s="46" t="str">
        <f t="shared" si="203"/>
        <v/>
      </c>
      <c r="T969" s="204"/>
      <c r="U969" s="205"/>
      <c r="V969" s="206"/>
      <c r="W969" s="205"/>
      <c r="X969" s="206"/>
      <c r="Y969" s="195"/>
      <c r="Z969" s="207"/>
      <c r="AA969" s="203"/>
      <c r="AB969" s="208"/>
      <c r="AC969" s="70"/>
      <c r="AD969" s="28" t="e">
        <f>INDEX(※編集不可※選択項目!$P$3:$P$51,MATCH(入力例!G969&amp;入力例!H969&amp;入力例!I969,※編集不可※選択項目!$Q$3:$Q$51,0))</f>
        <v>#N/A</v>
      </c>
      <c r="AE969" s="28" t="str">
        <f>IF(I969&lt;&gt;"該当なし","",
IF(G969&amp;H969=※編集不可※選択項目!$J$3,VLOOKUP(入力例!U969,※編集不可※選択項目!$N$2:$P$13,3,TRUE),
IF(G969&amp;H969=※編集不可※選択項目!$J$15,VLOOKUP(入力例!U969,※編集不可※選択項目!$N$14:$P$25,3,TRUE),
IF(G969&amp;H969=※編集不可※選択項目!$J$27,VLOOKUP(入力例!U969,※編集不可※選択項目!$N$26:$P$41,3,TRUE),
IF(G969&amp;H969=※編集不可※選択項目!$J$43,VLOOKUP(入力例!U969,※編集不可※選択項目!$N$42:$P$46,3,TRUE),
IF(G969&amp;H969=※編集不可※選択項目!$J$48,VLOOKUP(入力例!U969,※編集不可※選択項目!$N$48:$P$51,3,TRUE),""))))))</f>
        <v/>
      </c>
      <c r="AF969" s="29" t="e">
        <f>VLOOKUP(Y969&amp;G969&amp;H969,※編集不可※選択項目!U:V,2,FALSE)</f>
        <v>#N/A</v>
      </c>
      <c r="AG969" s="28" t="str">
        <f t="shared" si="204"/>
        <v/>
      </c>
      <c r="AH969" s="29" t="str">
        <f t="shared" si="197"/>
        <v/>
      </c>
      <c r="AI969" s="197"/>
      <c r="AJ969" s="197"/>
      <c r="AK969" s="198"/>
      <c r="AL969" s="152">
        <f t="shared" si="205"/>
        <v>0</v>
      </c>
      <c r="AM969" s="152">
        <f t="shared" si="206"/>
        <v>0</v>
      </c>
      <c r="AN969" s="152">
        <f t="shared" si="199"/>
        <v>0</v>
      </c>
      <c r="AO969" s="152" t="str">
        <f t="shared" si="207"/>
        <v/>
      </c>
      <c r="AP969" s="209">
        <f t="shared" si="208"/>
        <v>0</v>
      </c>
      <c r="AQ969" s="209">
        <f t="shared" si="209"/>
        <v>0</v>
      </c>
    </row>
    <row r="970" spans="1:43" s="29" customFormat="1" ht="25" customHeight="1">
      <c r="A970" s="201">
        <f t="shared" si="200"/>
        <v>959</v>
      </c>
      <c r="B970" s="49" t="str">
        <f t="shared" si="198"/>
        <v/>
      </c>
      <c r="C970" s="201"/>
      <c r="D970" s="45" t="str">
        <f t="shared" si="201"/>
        <v/>
      </c>
      <c r="E970" s="45" t="str">
        <f t="shared" si="202"/>
        <v/>
      </c>
      <c r="F970" s="195"/>
      <c r="G970" s="202"/>
      <c r="H970" s="195"/>
      <c r="I970" s="45" t="str">
        <f>IF(OR(G970="",H970="",U970=""),"",IFERROR(VLOOKUP(G970&amp;H970&amp;U970,※編集不可※選択項目!$K$3:$P$51,5,FALSE),"該当なし"))</f>
        <v/>
      </c>
      <c r="J970" s="203"/>
      <c r="K970" s="195"/>
      <c r="L970" s="45" t="str">
        <f t="shared" si="210"/>
        <v/>
      </c>
      <c r="M970" s="195"/>
      <c r="N970" s="195"/>
      <c r="O970" s="45"/>
      <c r="P970" s="45"/>
      <c r="Q970" s="45"/>
      <c r="R970" s="45"/>
      <c r="S970" s="46" t="str">
        <f t="shared" si="203"/>
        <v/>
      </c>
      <c r="T970" s="204"/>
      <c r="U970" s="205"/>
      <c r="V970" s="206"/>
      <c r="W970" s="205"/>
      <c r="X970" s="206"/>
      <c r="Y970" s="195"/>
      <c r="Z970" s="207"/>
      <c r="AA970" s="203"/>
      <c r="AB970" s="208"/>
      <c r="AC970" s="70"/>
      <c r="AD970" s="28" t="e">
        <f>INDEX(※編集不可※選択項目!$P$3:$P$51,MATCH(入力例!G970&amp;入力例!H970&amp;入力例!I970,※編集不可※選択項目!$Q$3:$Q$51,0))</f>
        <v>#N/A</v>
      </c>
      <c r="AE970" s="28" t="str">
        <f>IF(I970&lt;&gt;"該当なし","",
IF(G970&amp;H970=※編集不可※選択項目!$J$3,VLOOKUP(入力例!U970,※編集不可※選択項目!$N$2:$P$13,3,TRUE),
IF(G970&amp;H970=※編集不可※選択項目!$J$15,VLOOKUP(入力例!U970,※編集不可※選択項目!$N$14:$P$25,3,TRUE),
IF(G970&amp;H970=※編集不可※選択項目!$J$27,VLOOKUP(入力例!U970,※編集不可※選択項目!$N$26:$P$41,3,TRUE),
IF(G970&amp;H970=※編集不可※選択項目!$J$43,VLOOKUP(入力例!U970,※編集不可※選択項目!$N$42:$P$46,3,TRUE),
IF(G970&amp;H970=※編集不可※選択項目!$J$48,VLOOKUP(入力例!U970,※編集不可※選択項目!$N$48:$P$51,3,TRUE),""))))))</f>
        <v/>
      </c>
      <c r="AF970" s="29" t="e">
        <f>VLOOKUP(Y970&amp;G970&amp;H970,※編集不可※選択項目!U:V,2,FALSE)</f>
        <v>#N/A</v>
      </c>
      <c r="AG970" s="28" t="str">
        <f t="shared" si="204"/>
        <v/>
      </c>
      <c r="AH970" s="29" t="str">
        <f t="shared" si="197"/>
        <v/>
      </c>
      <c r="AI970" s="197"/>
      <c r="AJ970" s="197"/>
      <c r="AK970" s="198"/>
      <c r="AL970" s="152">
        <f t="shared" si="205"/>
        <v>0</v>
      </c>
      <c r="AM970" s="152">
        <f t="shared" si="206"/>
        <v>0</v>
      </c>
      <c r="AN970" s="152">
        <f t="shared" si="199"/>
        <v>0</v>
      </c>
      <c r="AO970" s="152" t="str">
        <f t="shared" si="207"/>
        <v/>
      </c>
      <c r="AP970" s="209">
        <f t="shared" si="208"/>
        <v>0</v>
      </c>
      <c r="AQ970" s="209">
        <f t="shared" si="209"/>
        <v>0</v>
      </c>
    </row>
    <row r="971" spans="1:43" s="29" customFormat="1" ht="25" customHeight="1">
      <c r="A971" s="201">
        <f t="shared" si="200"/>
        <v>960</v>
      </c>
      <c r="B971" s="49" t="str">
        <f t="shared" si="198"/>
        <v/>
      </c>
      <c r="C971" s="201"/>
      <c r="D971" s="45" t="str">
        <f t="shared" si="201"/>
        <v/>
      </c>
      <c r="E971" s="45" t="str">
        <f t="shared" si="202"/>
        <v/>
      </c>
      <c r="F971" s="195"/>
      <c r="G971" s="202"/>
      <c r="H971" s="195"/>
      <c r="I971" s="45" t="str">
        <f>IF(OR(G971="",H971="",U971=""),"",IFERROR(VLOOKUP(G971&amp;H971&amp;U971,※編集不可※選択項目!$K$3:$P$51,5,FALSE),"該当なし"))</f>
        <v/>
      </c>
      <c r="J971" s="203"/>
      <c r="K971" s="195"/>
      <c r="L971" s="45" t="str">
        <f t="shared" si="210"/>
        <v/>
      </c>
      <c r="M971" s="195"/>
      <c r="N971" s="195"/>
      <c r="O971" s="45"/>
      <c r="P971" s="45"/>
      <c r="Q971" s="45"/>
      <c r="R971" s="45"/>
      <c r="S971" s="46" t="str">
        <f t="shared" si="203"/>
        <v/>
      </c>
      <c r="T971" s="204"/>
      <c r="U971" s="205"/>
      <c r="V971" s="206"/>
      <c r="W971" s="205"/>
      <c r="X971" s="206"/>
      <c r="Y971" s="195"/>
      <c r="Z971" s="207"/>
      <c r="AA971" s="203"/>
      <c r="AB971" s="208"/>
      <c r="AC971" s="70"/>
      <c r="AD971" s="28" t="e">
        <f>INDEX(※編集不可※選択項目!$P$3:$P$51,MATCH(入力例!G971&amp;入力例!H971&amp;入力例!I971,※編集不可※選択項目!$Q$3:$Q$51,0))</f>
        <v>#N/A</v>
      </c>
      <c r="AE971" s="28" t="str">
        <f>IF(I971&lt;&gt;"該当なし","",
IF(G971&amp;H971=※編集不可※選択項目!$J$3,VLOOKUP(入力例!U971,※編集不可※選択項目!$N$2:$P$13,3,TRUE),
IF(G971&amp;H971=※編集不可※選択項目!$J$15,VLOOKUP(入力例!U971,※編集不可※選択項目!$N$14:$P$25,3,TRUE),
IF(G971&amp;H971=※編集不可※選択項目!$J$27,VLOOKUP(入力例!U971,※編集不可※選択項目!$N$26:$P$41,3,TRUE),
IF(G971&amp;H971=※編集不可※選択項目!$J$43,VLOOKUP(入力例!U971,※編集不可※選択項目!$N$42:$P$46,3,TRUE),
IF(G971&amp;H971=※編集不可※選択項目!$J$48,VLOOKUP(入力例!U971,※編集不可※選択項目!$N$48:$P$51,3,TRUE),""))))))</f>
        <v/>
      </c>
      <c r="AF971" s="29" t="e">
        <f>VLOOKUP(Y971&amp;G971&amp;H971,※編集不可※選択項目!U:V,2,FALSE)</f>
        <v>#N/A</v>
      </c>
      <c r="AG971" s="28" t="str">
        <f t="shared" si="204"/>
        <v/>
      </c>
      <c r="AH971" s="29" t="str">
        <f t="shared" ref="AH971:AH1011" si="211">IF(K971="","","（"&amp;K971&amp;"）")</f>
        <v/>
      </c>
      <c r="AI971" s="197"/>
      <c r="AJ971" s="197"/>
      <c r="AK971" s="198"/>
      <c r="AL971" s="152">
        <f t="shared" si="205"/>
        <v>0</v>
      </c>
      <c r="AM971" s="152">
        <f t="shared" si="206"/>
        <v>0</v>
      </c>
      <c r="AN971" s="152">
        <f t="shared" si="199"/>
        <v>0</v>
      </c>
      <c r="AO971" s="152" t="str">
        <f t="shared" si="207"/>
        <v/>
      </c>
      <c r="AP971" s="209">
        <f t="shared" si="208"/>
        <v>0</v>
      </c>
      <c r="AQ971" s="209">
        <f t="shared" si="209"/>
        <v>0</v>
      </c>
    </row>
    <row r="972" spans="1:43" s="29" customFormat="1" ht="25" customHeight="1">
      <c r="A972" s="201">
        <f t="shared" si="200"/>
        <v>961</v>
      </c>
      <c r="B972" s="49" t="str">
        <f t="shared" ref="B972:B1011" si="212">IF($C972="","","高効率空調")</f>
        <v/>
      </c>
      <c r="C972" s="201"/>
      <c r="D972" s="45" t="str">
        <f t="shared" si="201"/>
        <v/>
      </c>
      <c r="E972" s="45" t="str">
        <f t="shared" si="202"/>
        <v/>
      </c>
      <c r="F972" s="195"/>
      <c r="G972" s="202"/>
      <c r="H972" s="195"/>
      <c r="I972" s="45" t="str">
        <f>IF(OR(G972="",H972="",U972=""),"",IFERROR(VLOOKUP(G972&amp;H972&amp;U972,※編集不可※選択項目!$K$3:$P$51,5,FALSE),"該当なし"))</f>
        <v/>
      </c>
      <c r="J972" s="203"/>
      <c r="K972" s="195"/>
      <c r="L972" s="45" t="str">
        <f t="shared" si="210"/>
        <v/>
      </c>
      <c r="M972" s="195"/>
      <c r="N972" s="195"/>
      <c r="O972" s="45"/>
      <c r="P972" s="45"/>
      <c r="Q972" s="45"/>
      <c r="R972" s="45"/>
      <c r="S972" s="46" t="str">
        <f t="shared" si="203"/>
        <v/>
      </c>
      <c r="T972" s="204"/>
      <c r="U972" s="205"/>
      <c r="V972" s="206"/>
      <c r="W972" s="205"/>
      <c r="X972" s="206"/>
      <c r="Y972" s="195"/>
      <c r="Z972" s="207"/>
      <c r="AA972" s="203"/>
      <c r="AB972" s="208"/>
      <c r="AC972" s="70"/>
      <c r="AD972" s="28" t="e">
        <f>INDEX(※編集不可※選択項目!$P$3:$P$51,MATCH(入力例!G972&amp;入力例!H972&amp;入力例!I972,※編集不可※選択項目!$Q$3:$Q$51,0))</f>
        <v>#N/A</v>
      </c>
      <c r="AE972" s="28" t="str">
        <f>IF(I972&lt;&gt;"該当なし","",
IF(G972&amp;H972=※編集不可※選択項目!$J$3,VLOOKUP(入力例!U972,※編集不可※選択項目!$N$2:$P$13,3,TRUE),
IF(G972&amp;H972=※編集不可※選択項目!$J$15,VLOOKUP(入力例!U972,※編集不可※選択項目!$N$14:$P$25,3,TRUE),
IF(G972&amp;H972=※編集不可※選択項目!$J$27,VLOOKUP(入力例!U972,※編集不可※選択項目!$N$26:$P$41,3,TRUE),
IF(G972&amp;H972=※編集不可※選択項目!$J$43,VLOOKUP(入力例!U972,※編集不可※選択項目!$N$42:$P$46,3,TRUE),
IF(G972&amp;H972=※編集不可※選択項目!$J$48,VLOOKUP(入力例!U972,※編集不可※選択項目!$N$48:$P$51,3,TRUE),""))))))</f>
        <v/>
      </c>
      <c r="AF972" s="29" t="e">
        <f>VLOOKUP(Y972&amp;G972&amp;H972,※編集不可※選択項目!U:V,2,FALSE)</f>
        <v>#N/A</v>
      </c>
      <c r="AG972" s="28" t="str">
        <f t="shared" si="204"/>
        <v/>
      </c>
      <c r="AH972" s="29" t="str">
        <f t="shared" si="211"/>
        <v/>
      </c>
      <c r="AI972" s="197"/>
      <c r="AJ972" s="197"/>
      <c r="AK972" s="198"/>
      <c r="AL972" s="152">
        <f t="shared" si="205"/>
        <v>0</v>
      </c>
      <c r="AM972" s="152">
        <f t="shared" si="206"/>
        <v>0</v>
      </c>
      <c r="AN972" s="152">
        <f t="shared" ref="AN972:AN1011" si="213">IF(AND($J972&lt;&gt;"",COUNTIF($J972,"*■*")&gt;0,$AA972=""),1,0)</f>
        <v>0</v>
      </c>
      <c r="AO972" s="152" t="str">
        <f t="shared" si="207"/>
        <v/>
      </c>
      <c r="AP972" s="209">
        <f t="shared" si="208"/>
        <v>0</v>
      </c>
      <c r="AQ972" s="209">
        <f t="shared" si="209"/>
        <v>0</v>
      </c>
    </row>
    <row r="973" spans="1:43" s="29" customFormat="1" ht="25" customHeight="1">
      <c r="A973" s="201">
        <f t="shared" ref="A973:A1011" si="214">ROW()-11</f>
        <v>962</v>
      </c>
      <c r="B973" s="49" t="str">
        <f t="shared" si="212"/>
        <v/>
      </c>
      <c r="C973" s="201"/>
      <c r="D973" s="45" t="str">
        <f t="shared" ref="D973:D1011" si="215">IF($B973&lt;&gt;"",$C$2,"")</f>
        <v/>
      </c>
      <c r="E973" s="45" t="str">
        <f t="shared" ref="E973:E1011" si="216">IF($B973&lt;&gt;"",$F$2,"")</f>
        <v/>
      </c>
      <c r="F973" s="195"/>
      <c r="G973" s="202"/>
      <c r="H973" s="195"/>
      <c r="I973" s="45" t="str">
        <f>IF(OR(G973="",H973="",U973=""),"",IFERROR(VLOOKUP(G973&amp;H973&amp;U973,※編集不可※選択項目!$K$3:$P$51,5,FALSE),"該当なし"))</f>
        <v/>
      </c>
      <c r="J973" s="203"/>
      <c r="K973" s="195"/>
      <c r="L973" s="45" t="str">
        <f t="shared" si="210"/>
        <v/>
      </c>
      <c r="M973" s="195"/>
      <c r="N973" s="195"/>
      <c r="O973" s="45"/>
      <c r="P973" s="45"/>
      <c r="Q973" s="45"/>
      <c r="R973" s="45"/>
      <c r="S973" s="46" t="str">
        <f t="shared" ref="S973:S1011" si="217">IF($M973="連結","連結前のすべての室外機が、基準を満たしていること",IF(U973="","",AG973))</f>
        <v/>
      </c>
      <c r="T973" s="204"/>
      <c r="U973" s="205"/>
      <c r="V973" s="206"/>
      <c r="W973" s="205"/>
      <c r="X973" s="206"/>
      <c r="Y973" s="195"/>
      <c r="Z973" s="207"/>
      <c r="AA973" s="203"/>
      <c r="AB973" s="208"/>
      <c r="AC973" s="70"/>
      <c r="AD973" s="28" t="e">
        <f>INDEX(※編集不可※選択項目!$P$3:$P$51,MATCH(入力例!G973&amp;入力例!H973&amp;入力例!I973,※編集不可※選択項目!$Q$3:$Q$51,0))</f>
        <v>#N/A</v>
      </c>
      <c r="AE973" s="28" t="str">
        <f>IF(I973&lt;&gt;"該当なし","",
IF(G973&amp;H973=※編集不可※選択項目!$J$3,VLOOKUP(入力例!U973,※編集不可※選択項目!$N$2:$P$13,3,TRUE),
IF(G973&amp;H973=※編集不可※選択項目!$J$15,VLOOKUP(入力例!U973,※編集不可※選択項目!$N$14:$P$25,3,TRUE),
IF(G973&amp;H973=※編集不可※選択項目!$J$27,VLOOKUP(入力例!U973,※編集不可※選択項目!$N$26:$P$41,3,TRUE),
IF(G973&amp;H973=※編集不可※選択項目!$J$43,VLOOKUP(入力例!U973,※編集不可※選択項目!$N$42:$P$46,3,TRUE),
IF(G973&amp;H973=※編集不可※選択項目!$J$48,VLOOKUP(入力例!U973,※編集不可※選択項目!$N$48:$P$51,3,TRUE),""))))))</f>
        <v/>
      </c>
      <c r="AF973" s="29" t="e">
        <f>VLOOKUP(Y973&amp;G973&amp;H973,※編集不可※選択項目!U:V,2,FALSE)</f>
        <v>#N/A</v>
      </c>
      <c r="AG973" s="28" t="str">
        <f t="shared" ref="AG973:AG1011" si="218">IF(I973="該当なし",_xlfn.IFNA(ROUNDDOWN(AE973*AF973,1),""),_xlfn.IFNA(ROUNDDOWN(AD973*AF973,1),""))</f>
        <v/>
      </c>
      <c r="AH973" s="29" t="str">
        <f t="shared" si="211"/>
        <v/>
      </c>
      <c r="AI973" s="197"/>
      <c r="AJ973" s="197"/>
      <c r="AK973" s="198"/>
      <c r="AL973" s="152">
        <f t="shared" ref="AL973:AL1011" si="219">IF(AND(($C973&lt;&gt;""),(OR($C$2="",$F$2="",$G$3="",F973="",G973="",H973="",J973="",M973="",N973="",T973="",U973="",V973="",W973="",X973="",Y973=""))),1,0)</f>
        <v>0</v>
      </c>
      <c r="AM973" s="152">
        <f t="shared" ref="AM973:AM1011" si="220">IF(AND(M973="連結",N973=""),1,0)</f>
        <v>0</v>
      </c>
      <c r="AN973" s="152">
        <f t="shared" si="213"/>
        <v>0</v>
      </c>
      <c r="AO973" s="152" t="str">
        <f t="shared" ref="AO973:AO1011" si="221">IF(L973="","",TEXT(L973,"G/標準"))</f>
        <v/>
      </c>
      <c r="AP973" s="209">
        <f t="shared" ref="AP973:AP1011" si="222">IF(AO973="",0,COUNTIF($AO$12:$AO$1048576,AO973))</f>
        <v>0</v>
      </c>
      <c r="AQ973" s="209">
        <f t="shared" ref="AQ973:AQ1011" si="223">IF(AND($T973&lt;&gt;"",$T973&lt;$S973),1,0)</f>
        <v>0</v>
      </c>
    </row>
    <row r="974" spans="1:43" s="29" customFormat="1" ht="25" customHeight="1">
      <c r="A974" s="201">
        <f t="shared" si="214"/>
        <v>963</v>
      </c>
      <c r="B974" s="49" t="str">
        <f t="shared" si="212"/>
        <v/>
      </c>
      <c r="C974" s="201"/>
      <c r="D974" s="45" t="str">
        <f t="shared" si="215"/>
        <v/>
      </c>
      <c r="E974" s="45" t="str">
        <f t="shared" si="216"/>
        <v/>
      </c>
      <c r="F974" s="195"/>
      <c r="G974" s="202"/>
      <c r="H974" s="195"/>
      <c r="I974" s="45" t="str">
        <f>IF(OR(G974="",H974="",U974=""),"",IFERROR(VLOOKUP(G974&amp;H974&amp;U974,※編集不可※選択項目!$K$3:$P$51,5,FALSE),"該当なし"))</f>
        <v/>
      </c>
      <c r="J974" s="203"/>
      <c r="K974" s="195"/>
      <c r="L974" s="45" t="str">
        <f t="shared" si="210"/>
        <v/>
      </c>
      <c r="M974" s="195"/>
      <c r="N974" s="195"/>
      <c r="O974" s="45"/>
      <c r="P974" s="45"/>
      <c r="Q974" s="45"/>
      <c r="R974" s="45"/>
      <c r="S974" s="46" t="str">
        <f t="shared" si="217"/>
        <v/>
      </c>
      <c r="T974" s="204"/>
      <c r="U974" s="205"/>
      <c r="V974" s="206"/>
      <c r="W974" s="205"/>
      <c r="X974" s="206"/>
      <c r="Y974" s="195"/>
      <c r="Z974" s="207"/>
      <c r="AA974" s="203"/>
      <c r="AB974" s="208"/>
      <c r="AC974" s="70"/>
      <c r="AD974" s="28" t="e">
        <f>INDEX(※編集不可※選択項目!$P$3:$P$51,MATCH(入力例!G974&amp;入力例!H974&amp;入力例!I974,※編集不可※選択項目!$Q$3:$Q$51,0))</f>
        <v>#N/A</v>
      </c>
      <c r="AE974" s="28" t="str">
        <f>IF(I974&lt;&gt;"該当なし","",
IF(G974&amp;H974=※編集不可※選択項目!$J$3,VLOOKUP(入力例!U974,※編集不可※選択項目!$N$2:$P$13,3,TRUE),
IF(G974&amp;H974=※編集不可※選択項目!$J$15,VLOOKUP(入力例!U974,※編集不可※選択項目!$N$14:$P$25,3,TRUE),
IF(G974&amp;H974=※編集不可※選択項目!$J$27,VLOOKUP(入力例!U974,※編集不可※選択項目!$N$26:$P$41,3,TRUE),
IF(G974&amp;H974=※編集不可※選択項目!$J$43,VLOOKUP(入力例!U974,※編集不可※選択項目!$N$42:$P$46,3,TRUE),
IF(G974&amp;H974=※編集不可※選択項目!$J$48,VLOOKUP(入力例!U974,※編集不可※選択項目!$N$48:$P$51,3,TRUE),""))))))</f>
        <v/>
      </c>
      <c r="AF974" s="29" t="e">
        <f>VLOOKUP(Y974&amp;G974&amp;H974,※編集不可※選択項目!U:V,2,FALSE)</f>
        <v>#N/A</v>
      </c>
      <c r="AG974" s="28" t="str">
        <f t="shared" si="218"/>
        <v/>
      </c>
      <c r="AH974" s="29" t="str">
        <f t="shared" si="211"/>
        <v/>
      </c>
      <c r="AI974" s="197"/>
      <c r="AJ974" s="197"/>
      <c r="AK974" s="198"/>
      <c r="AL974" s="152">
        <f t="shared" si="219"/>
        <v>0</v>
      </c>
      <c r="AM974" s="152">
        <f t="shared" si="220"/>
        <v>0</v>
      </c>
      <c r="AN974" s="152">
        <f t="shared" si="213"/>
        <v>0</v>
      </c>
      <c r="AO974" s="152" t="str">
        <f t="shared" si="221"/>
        <v/>
      </c>
      <c r="AP974" s="209">
        <f t="shared" si="222"/>
        <v>0</v>
      </c>
      <c r="AQ974" s="209">
        <f t="shared" si="223"/>
        <v>0</v>
      </c>
    </row>
    <row r="975" spans="1:43" s="29" customFormat="1" ht="25" customHeight="1">
      <c r="A975" s="201">
        <f t="shared" si="214"/>
        <v>964</v>
      </c>
      <c r="B975" s="49" t="str">
        <f t="shared" si="212"/>
        <v/>
      </c>
      <c r="C975" s="201"/>
      <c r="D975" s="45" t="str">
        <f t="shared" si="215"/>
        <v/>
      </c>
      <c r="E975" s="45" t="str">
        <f t="shared" si="216"/>
        <v/>
      </c>
      <c r="F975" s="195"/>
      <c r="G975" s="202"/>
      <c r="H975" s="195"/>
      <c r="I975" s="45" t="str">
        <f>IF(OR(G975="",H975="",U975=""),"",IFERROR(VLOOKUP(G975&amp;H975&amp;U975,※編集不可※選択項目!$K$3:$P$51,5,FALSE),"該当なし"))</f>
        <v/>
      </c>
      <c r="J975" s="203"/>
      <c r="K975" s="195"/>
      <c r="L975" s="45" t="str">
        <f t="shared" si="210"/>
        <v/>
      </c>
      <c r="M975" s="195"/>
      <c r="N975" s="195"/>
      <c r="O975" s="45"/>
      <c r="P975" s="45"/>
      <c r="Q975" s="45"/>
      <c r="R975" s="45"/>
      <c r="S975" s="46" t="str">
        <f t="shared" si="217"/>
        <v/>
      </c>
      <c r="T975" s="204"/>
      <c r="U975" s="205"/>
      <c r="V975" s="206"/>
      <c r="W975" s="205"/>
      <c r="X975" s="206"/>
      <c r="Y975" s="195"/>
      <c r="Z975" s="207"/>
      <c r="AA975" s="203"/>
      <c r="AB975" s="208"/>
      <c r="AC975" s="70"/>
      <c r="AD975" s="28" t="e">
        <f>INDEX(※編集不可※選択項目!$P$3:$P$51,MATCH(入力例!G975&amp;入力例!H975&amp;入力例!I975,※編集不可※選択項目!$Q$3:$Q$51,0))</f>
        <v>#N/A</v>
      </c>
      <c r="AE975" s="28" t="str">
        <f>IF(I975&lt;&gt;"該当なし","",
IF(G975&amp;H975=※編集不可※選択項目!$J$3,VLOOKUP(入力例!U975,※編集不可※選択項目!$N$2:$P$13,3,TRUE),
IF(G975&amp;H975=※編集不可※選択項目!$J$15,VLOOKUP(入力例!U975,※編集不可※選択項目!$N$14:$P$25,3,TRUE),
IF(G975&amp;H975=※編集不可※選択項目!$J$27,VLOOKUP(入力例!U975,※編集不可※選択項目!$N$26:$P$41,3,TRUE),
IF(G975&amp;H975=※編集不可※選択項目!$J$43,VLOOKUP(入力例!U975,※編集不可※選択項目!$N$42:$P$46,3,TRUE),
IF(G975&amp;H975=※編集不可※選択項目!$J$48,VLOOKUP(入力例!U975,※編集不可※選択項目!$N$48:$P$51,3,TRUE),""))))))</f>
        <v/>
      </c>
      <c r="AF975" s="29" t="e">
        <f>VLOOKUP(Y975&amp;G975&amp;H975,※編集不可※選択項目!U:V,2,FALSE)</f>
        <v>#N/A</v>
      </c>
      <c r="AG975" s="28" t="str">
        <f t="shared" si="218"/>
        <v/>
      </c>
      <c r="AH975" s="29" t="str">
        <f t="shared" si="211"/>
        <v/>
      </c>
      <c r="AI975" s="197"/>
      <c r="AJ975" s="197"/>
      <c r="AK975" s="198"/>
      <c r="AL975" s="152">
        <f t="shared" si="219"/>
        <v>0</v>
      </c>
      <c r="AM975" s="152">
        <f t="shared" si="220"/>
        <v>0</v>
      </c>
      <c r="AN975" s="152">
        <f t="shared" si="213"/>
        <v>0</v>
      </c>
      <c r="AO975" s="152" t="str">
        <f t="shared" si="221"/>
        <v/>
      </c>
      <c r="AP975" s="209">
        <f t="shared" si="222"/>
        <v>0</v>
      </c>
      <c r="AQ975" s="209">
        <f t="shared" si="223"/>
        <v>0</v>
      </c>
    </row>
    <row r="976" spans="1:43" s="29" customFormat="1" ht="25" customHeight="1">
      <c r="A976" s="201">
        <f t="shared" si="214"/>
        <v>965</v>
      </c>
      <c r="B976" s="49" t="str">
        <f t="shared" si="212"/>
        <v/>
      </c>
      <c r="C976" s="201"/>
      <c r="D976" s="45" t="str">
        <f t="shared" si="215"/>
        <v/>
      </c>
      <c r="E976" s="45" t="str">
        <f t="shared" si="216"/>
        <v/>
      </c>
      <c r="F976" s="195"/>
      <c r="G976" s="202"/>
      <c r="H976" s="195"/>
      <c r="I976" s="45" t="str">
        <f>IF(OR(G976="",H976="",U976=""),"",IFERROR(VLOOKUP(G976&amp;H976&amp;U976,※編集不可※選択項目!$K$3:$P$51,5,FALSE),"該当なし"))</f>
        <v/>
      </c>
      <c r="J976" s="203"/>
      <c r="K976" s="195"/>
      <c r="L976" s="45" t="str">
        <f t="shared" si="210"/>
        <v/>
      </c>
      <c r="M976" s="195"/>
      <c r="N976" s="195"/>
      <c r="O976" s="45"/>
      <c r="P976" s="45"/>
      <c r="Q976" s="45"/>
      <c r="R976" s="45"/>
      <c r="S976" s="46" t="str">
        <f t="shared" si="217"/>
        <v/>
      </c>
      <c r="T976" s="204"/>
      <c r="U976" s="205"/>
      <c r="V976" s="206"/>
      <c r="W976" s="205"/>
      <c r="X976" s="206"/>
      <c r="Y976" s="195"/>
      <c r="Z976" s="207"/>
      <c r="AA976" s="203"/>
      <c r="AB976" s="208"/>
      <c r="AC976" s="70"/>
      <c r="AD976" s="28" t="e">
        <f>INDEX(※編集不可※選択項目!$P$3:$P$51,MATCH(入力例!G976&amp;入力例!H976&amp;入力例!I976,※編集不可※選択項目!$Q$3:$Q$51,0))</f>
        <v>#N/A</v>
      </c>
      <c r="AE976" s="28" t="str">
        <f>IF(I976&lt;&gt;"該当なし","",
IF(G976&amp;H976=※編集不可※選択項目!$J$3,VLOOKUP(入力例!U976,※編集不可※選択項目!$N$2:$P$13,3,TRUE),
IF(G976&amp;H976=※編集不可※選択項目!$J$15,VLOOKUP(入力例!U976,※編集不可※選択項目!$N$14:$P$25,3,TRUE),
IF(G976&amp;H976=※編集不可※選択項目!$J$27,VLOOKUP(入力例!U976,※編集不可※選択項目!$N$26:$P$41,3,TRUE),
IF(G976&amp;H976=※編集不可※選択項目!$J$43,VLOOKUP(入力例!U976,※編集不可※選択項目!$N$42:$P$46,3,TRUE),
IF(G976&amp;H976=※編集不可※選択項目!$J$48,VLOOKUP(入力例!U976,※編集不可※選択項目!$N$48:$P$51,3,TRUE),""))))))</f>
        <v/>
      </c>
      <c r="AF976" s="29" t="e">
        <f>VLOOKUP(Y976&amp;G976&amp;H976,※編集不可※選択項目!U:V,2,FALSE)</f>
        <v>#N/A</v>
      </c>
      <c r="AG976" s="28" t="str">
        <f t="shared" si="218"/>
        <v/>
      </c>
      <c r="AH976" s="29" t="str">
        <f t="shared" si="211"/>
        <v/>
      </c>
      <c r="AI976" s="197"/>
      <c r="AJ976" s="197"/>
      <c r="AK976" s="198"/>
      <c r="AL976" s="152">
        <f t="shared" si="219"/>
        <v>0</v>
      </c>
      <c r="AM976" s="152">
        <f t="shared" si="220"/>
        <v>0</v>
      </c>
      <c r="AN976" s="152">
        <f t="shared" si="213"/>
        <v>0</v>
      </c>
      <c r="AO976" s="152" t="str">
        <f t="shared" si="221"/>
        <v/>
      </c>
      <c r="AP976" s="209">
        <f t="shared" si="222"/>
        <v>0</v>
      </c>
      <c r="AQ976" s="209">
        <f t="shared" si="223"/>
        <v>0</v>
      </c>
    </row>
    <row r="977" spans="1:43" s="29" customFormat="1" ht="25" customHeight="1">
      <c r="A977" s="201">
        <f t="shared" si="214"/>
        <v>966</v>
      </c>
      <c r="B977" s="49" t="str">
        <f t="shared" si="212"/>
        <v/>
      </c>
      <c r="C977" s="201"/>
      <c r="D977" s="45" t="str">
        <f t="shared" si="215"/>
        <v/>
      </c>
      <c r="E977" s="45" t="str">
        <f t="shared" si="216"/>
        <v/>
      </c>
      <c r="F977" s="195"/>
      <c r="G977" s="202"/>
      <c r="H977" s="195"/>
      <c r="I977" s="45" t="str">
        <f>IF(OR(G977="",H977="",U977=""),"",IFERROR(VLOOKUP(G977&amp;H977&amp;U977,※編集不可※選択項目!$K$3:$P$51,5,FALSE),"該当なし"))</f>
        <v/>
      </c>
      <c r="J977" s="203"/>
      <c r="K977" s="195"/>
      <c r="L977" s="45" t="str">
        <f t="shared" ref="L977:L1011" si="224">IF(J977="","",J977&amp;"（"&amp;K977&amp;"）")</f>
        <v/>
      </c>
      <c r="M977" s="195"/>
      <c r="N977" s="195"/>
      <c r="O977" s="45"/>
      <c r="P977" s="45"/>
      <c r="Q977" s="45"/>
      <c r="R977" s="45"/>
      <c r="S977" s="46" t="str">
        <f t="shared" si="217"/>
        <v/>
      </c>
      <c r="T977" s="204"/>
      <c r="U977" s="205"/>
      <c r="V977" s="206"/>
      <c r="W977" s="205"/>
      <c r="X977" s="206"/>
      <c r="Y977" s="195"/>
      <c r="Z977" s="207"/>
      <c r="AA977" s="203"/>
      <c r="AB977" s="208"/>
      <c r="AC977" s="70"/>
      <c r="AD977" s="28" t="e">
        <f>INDEX(※編集不可※選択項目!$P$3:$P$51,MATCH(入力例!G977&amp;入力例!H977&amp;入力例!I977,※編集不可※選択項目!$Q$3:$Q$51,0))</f>
        <v>#N/A</v>
      </c>
      <c r="AE977" s="28" t="str">
        <f>IF(I977&lt;&gt;"該当なし","",
IF(G977&amp;H977=※編集不可※選択項目!$J$3,VLOOKUP(入力例!U977,※編集不可※選択項目!$N$2:$P$13,3,TRUE),
IF(G977&amp;H977=※編集不可※選択項目!$J$15,VLOOKUP(入力例!U977,※編集不可※選択項目!$N$14:$P$25,3,TRUE),
IF(G977&amp;H977=※編集不可※選択項目!$J$27,VLOOKUP(入力例!U977,※編集不可※選択項目!$N$26:$P$41,3,TRUE),
IF(G977&amp;H977=※編集不可※選択項目!$J$43,VLOOKUP(入力例!U977,※編集不可※選択項目!$N$42:$P$46,3,TRUE),
IF(G977&amp;H977=※編集不可※選択項目!$J$48,VLOOKUP(入力例!U977,※編集不可※選択項目!$N$48:$P$51,3,TRUE),""))))))</f>
        <v/>
      </c>
      <c r="AF977" s="29" t="e">
        <f>VLOOKUP(Y977&amp;G977&amp;H977,※編集不可※選択項目!U:V,2,FALSE)</f>
        <v>#N/A</v>
      </c>
      <c r="AG977" s="28" t="str">
        <f t="shared" si="218"/>
        <v/>
      </c>
      <c r="AH977" s="29" t="str">
        <f t="shared" si="211"/>
        <v/>
      </c>
      <c r="AI977" s="197"/>
      <c r="AJ977" s="197"/>
      <c r="AK977" s="198"/>
      <c r="AL977" s="152">
        <f t="shared" si="219"/>
        <v>0</v>
      </c>
      <c r="AM977" s="152">
        <f t="shared" si="220"/>
        <v>0</v>
      </c>
      <c r="AN977" s="152">
        <f t="shared" si="213"/>
        <v>0</v>
      </c>
      <c r="AO977" s="152" t="str">
        <f t="shared" si="221"/>
        <v/>
      </c>
      <c r="AP977" s="209">
        <f t="shared" si="222"/>
        <v>0</v>
      </c>
      <c r="AQ977" s="209">
        <f t="shared" si="223"/>
        <v>0</v>
      </c>
    </row>
    <row r="978" spans="1:43" s="29" customFormat="1" ht="25" customHeight="1">
      <c r="A978" s="201">
        <f t="shared" si="214"/>
        <v>967</v>
      </c>
      <c r="B978" s="49" t="str">
        <f t="shared" si="212"/>
        <v/>
      </c>
      <c r="C978" s="201"/>
      <c r="D978" s="45" t="str">
        <f t="shared" si="215"/>
        <v/>
      </c>
      <c r="E978" s="45" t="str">
        <f t="shared" si="216"/>
        <v/>
      </c>
      <c r="F978" s="195"/>
      <c r="G978" s="202"/>
      <c r="H978" s="195"/>
      <c r="I978" s="45" t="str">
        <f>IF(OR(G978="",H978="",U978=""),"",IFERROR(VLOOKUP(G978&amp;H978&amp;U978,※編集不可※選択項目!$K$3:$P$51,5,FALSE),"該当なし"))</f>
        <v/>
      </c>
      <c r="J978" s="203"/>
      <c r="K978" s="195"/>
      <c r="L978" s="45" t="str">
        <f t="shared" si="224"/>
        <v/>
      </c>
      <c r="M978" s="195"/>
      <c r="N978" s="195"/>
      <c r="O978" s="45"/>
      <c r="P978" s="45"/>
      <c r="Q978" s="45"/>
      <c r="R978" s="45"/>
      <c r="S978" s="46" t="str">
        <f t="shared" si="217"/>
        <v/>
      </c>
      <c r="T978" s="204"/>
      <c r="U978" s="205"/>
      <c r="V978" s="206"/>
      <c r="W978" s="205"/>
      <c r="X978" s="206"/>
      <c r="Y978" s="195"/>
      <c r="Z978" s="207"/>
      <c r="AA978" s="203"/>
      <c r="AB978" s="208"/>
      <c r="AC978" s="70"/>
      <c r="AD978" s="28" t="e">
        <f>INDEX(※編集不可※選択項目!$P$3:$P$51,MATCH(入力例!G978&amp;入力例!H978&amp;入力例!I978,※編集不可※選択項目!$Q$3:$Q$51,0))</f>
        <v>#N/A</v>
      </c>
      <c r="AE978" s="28" t="str">
        <f>IF(I978&lt;&gt;"該当なし","",
IF(G978&amp;H978=※編集不可※選択項目!$J$3,VLOOKUP(入力例!U978,※編集不可※選択項目!$N$2:$P$13,3,TRUE),
IF(G978&amp;H978=※編集不可※選択項目!$J$15,VLOOKUP(入力例!U978,※編集不可※選択項目!$N$14:$P$25,3,TRUE),
IF(G978&amp;H978=※編集不可※選択項目!$J$27,VLOOKUP(入力例!U978,※編集不可※選択項目!$N$26:$P$41,3,TRUE),
IF(G978&amp;H978=※編集不可※選択項目!$J$43,VLOOKUP(入力例!U978,※編集不可※選択項目!$N$42:$P$46,3,TRUE),
IF(G978&amp;H978=※編集不可※選択項目!$J$48,VLOOKUP(入力例!U978,※編集不可※選択項目!$N$48:$P$51,3,TRUE),""))))))</f>
        <v/>
      </c>
      <c r="AF978" s="29" t="e">
        <f>VLOOKUP(Y978&amp;G978&amp;H978,※編集不可※選択項目!U:V,2,FALSE)</f>
        <v>#N/A</v>
      </c>
      <c r="AG978" s="28" t="str">
        <f t="shared" si="218"/>
        <v/>
      </c>
      <c r="AH978" s="29" t="str">
        <f t="shared" si="211"/>
        <v/>
      </c>
      <c r="AI978" s="197"/>
      <c r="AJ978" s="197"/>
      <c r="AK978" s="198"/>
      <c r="AL978" s="152">
        <f t="shared" si="219"/>
        <v>0</v>
      </c>
      <c r="AM978" s="152">
        <f t="shared" si="220"/>
        <v>0</v>
      </c>
      <c r="AN978" s="152">
        <f t="shared" si="213"/>
        <v>0</v>
      </c>
      <c r="AO978" s="152" t="str">
        <f t="shared" si="221"/>
        <v/>
      </c>
      <c r="AP978" s="209">
        <f t="shared" si="222"/>
        <v>0</v>
      </c>
      <c r="AQ978" s="209">
        <f t="shared" si="223"/>
        <v>0</v>
      </c>
    </row>
    <row r="979" spans="1:43" s="29" customFormat="1" ht="25" customHeight="1">
      <c r="A979" s="201">
        <f t="shared" si="214"/>
        <v>968</v>
      </c>
      <c r="B979" s="49" t="str">
        <f t="shared" si="212"/>
        <v/>
      </c>
      <c r="C979" s="201"/>
      <c r="D979" s="45" t="str">
        <f t="shared" si="215"/>
        <v/>
      </c>
      <c r="E979" s="45" t="str">
        <f t="shared" si="216"/>
        <v/>
      </c>
      <c r="F979" s="195"/>
      <c r="G979" s="202"/>
      <c r="H979" s="195"/>
      <c r="I979" s="45" t="str">
        <f>IF(OR(G979="",H979="",U979=""),"",IFERROR(VLOOKUP(G979&amp;H979&amp;U979,※編集不可※選択項目!$K$3:$P$51,5,FALSE),"該当なし"))</f>
        <v/>
      </c>
      <c r="J979" s="203"/>
      <c r="K979" s="195"/>
      <c r="L979" s="45" t="str">
        <f t="shared" si="224"/>
        <v/>
      </c>
      <c r="M979" s="195"/>
      <c r="N979" s="195"/>
      <c r="O979" s="45"/>
      <c r="P979" s="45"/>
      <c r="Q979" s="45"/>
      <c r="R979" s="45"/>
      <c r="S979" s="46" t="str">
        <f t="shared" si="217"/>
        <v/>
      </c>
      <c r="T979" s="204"/>
      <c r="U979" s="205"/>
      <c r="V979" s="206"/>
      <c r="W979" s="205"/>
      <c r="X979" s="206"/>
      <c r="Y979" s="195"/>
      <c r="Z979" s="207"/>
      <c r="AA979" s="203"/>
      <c r="AB979" s="208"/>
      <c r="AC979" s="70"/>
      <c r="AD979" s="28" t="e">
        <f>INDEX(※編集不可※選択項目!$P$3:$P$51,MATCH(入力例!G979&amp;入力例!H979&amp;入力例!I979,※編集不可※選択項目!$Q$3:$Q$51,0))</f>
        <v>#N/A</v>
      </c>
      <c r="AE979" s="28" t="str">
        <f>IF(I979&lt;&gt;"該当なし","",
IF(G979&amp;H979=※編集不可※選択項目!$J$3,VLOOKUP(入力例!U979,※編集不可※選択項目!$N$2:$P$13,3,TRUE),
IF(G979&amp;H979=※編集不可※選択項目!$J$15,VLOOKUP(入力例!U979,※編集不可※選択項目!$N$14:$P$25,3,TRUE),
IF(G979&amp;H979=※編集不可※選択項目!$J$27,VLOOKUP(入力例!U979,※編集不可※選択項目!$N$26:$P$41,3,TRUE),
IF(G979&amp;H979=※編集不可※選択項目!$J$43,VLOOKUP(入力例!U979,※編集不可※選択項目!$N$42:$P$46,3,TRUE),
IF(G979&amp;H979=※編集不可※選択項目!$J$48,VLOOKUP(入力例!U979,※編集不可※選択項目!$N$48:$P$51,3,TRUE),""))))))</f>
        <v/>
      </c>
      <c r="AF979" s="29" t="e">
        <f>VLOOKUP(Y979&amp;G979&amp;H979,※編集不可※選択項目!U:V,2,FALSE)</f>
        <v>#N/A</v>
      </c>
      <c r="AG979" s="28" t="str">
        <f t="shared" si="218"/>
        <v/>
      </c>
      <c r="AH979" s="29" t="str">
        <f t="shared" si="211"/>
        <v/>
      </c>
      <c r="AI979" s="197"/>
      <c r="AJ979" s="197"/>
      <c r="AK979" s="198"/>
      <c r="AL979" s="152">
        <f t="shared" si="219"/>
        <v>0</v>
      </c>
      <c r="AM979" s="152">
        <f t="shared" si="220"/>
        <v>0</v>
      </c>
      <c r="AN979" s="152">
        <f t="shared" si="213"/>
        <v>0</v>
      </c>
      <c r="AO979" s="152" t="str">
        <f t="shared" si="221"/>
        <v/>
      </c>
      <c r="AP979" s="209">
        <f t="shared" si="222"/>
        <v>0</v>
      </c>
      <c r="AQ979" s="209">
        <f t="shared" si="223"/>
        <v>0</v>
      </c>
    </row>
    <row r="980" spans="1:43" s="29" customFormat="1" ht="25" customHeight="1">
      <c r="A980" s="201">
        <f t="shared" si="214"/>
        <v>969</v>
      </c>
      <c r="B980" s="49" t="str">
        <f t="shared" si="212"/>
        <v/>
      </c>
      <c r="C980" s="201"/>
      <c r="D980" s="45" t="str">
        <f t="shared" si="215"/>
        <v/>
      </c>
      <c r="E980" s="45" t="str">
        <f t="shared" si="216"/>
        <v/>
      </c>
      <c r="F980" s="195"/>
      <c r="G980" s="202"/>
      <c r="H980" s="195"/>
      <c r="I980" s="45" t="str">
        <f>IF(OR(G980="",H980="",U980=""),"",IFERROR(VLOOKUP(G980&amp;H980&amp;U980,※編集不可※選択項目!$K$3:$P$51,5,FALSE),"該当なし"))</f>
        <v/>
      </c>
      <c r="J980" s="203"/>
      <c r="K980" s="195"/>
      <c r="L980" s="45" t="str">
        <f t="shared" si="224"/>
        <v/>
      </c>
      <c r="M980" s="195"/>
      <c r="N980" s="195"/>
      <c r="O980" s="45"/>
      <c r="P980" s="45"/>
      <c r="Q980" s="45"/>
      <c r="R980" s="45"/>
      <c r="S980" s="46" t="str">
        <f t="shared" si="217"/>
        <v/>
      </c>
      <c r="T980" s="204"/>
      <c r="U980" s="205"/>
      <c r="V980" s="206"/>
      <c r="W980" s="205"/>
      <c r="X980" s="206"/>
      <c r="Y980" s="195"/>
      <c r="Z980" s="207"/>
      <c r="AA980" s="203"/>
      <c r="AB980" s="208"/>
      <c r="AC980" s="70"/>
      <c r="AD980" s="28" t="e">
        <f>INDEX(※編集不可※選択項目!$P$3:$P$51,MATCH(入力例!G980&amp;入力例!H980&amp;入力例!I980,※編集不可※選択項目!$Q$3:$Q$51,0))</f>
        <v>#N/A</v>
      </c>
      <c r="AE980" s="28" t="str">
        <f>IF(I980&lt;&gt;"該当なし","",
IF(G980&amp;H980=※編集不可※選択項目!$J$3,VLOOKUP(入力例!U980,※編集不可※選択項目!$N$2:$P$13,3,TRUE),
IF(G980&amp;H980=※編集不可※選択項目!$J$15,VLOOKUP(入力例!U980,※編集不可※選択項目!$N$14:$P$25,3,TRUE),
IF(G980&amp;H980=※編集不可※選択項目!$J$27,VLOOKUP(入力例!U980,※編集不可※選択項目!$N$26:$P$41,3,TRUE),
IF(G980&amp;H980=※編集不可※選択項目!$J$43,VLOOKUP(入力例!U980,※編集不可※選択項目!$N$42:$P$46,3,TRUE),
IF(G980&amp;H980=※編集不可※選択項目!$J$48,VLOOKUP(入力例!U980,※編集不可※選択項目!$N$48:$P$51,3,TRUE),""))))))</f>
        <v/>
      </c>
      <c r="AF980" s="29" t="e">
        <f>VLOOKUP(Y980&amp;G980&amp;H980,※編集不可※選択項目!U:V,2,FALSE)</f>
        <v>#N/A</v>
      </c>
      <c r="AG980" s="28" t="str">
        <f t="shared" si="218"/>
        <v/>
      </c>
      <c r="AH980" s="29" t="str">
        <f t="shared" si="211"/>
        <v/>
      </c>
      <c r="AI980" s="197"/>
      <c r="AJ980" s="197"/>
      <c r="AK980" s="198"/>
      <c r="AL980" s="152">
        <f t="shared" si="219"/>
        <v>0</v>
      </c>
      <c r="AM980" s="152">
        <f t="shared" si="220"/>
        <v>0</v>
      </c>
      <c r="AN980" s="152">
        <f t="shared" si="213"/>
        <v>0</v>
      </c>
      <c r="AO980" s="152" t="str">
        <f t="shared" si="221"/>
        <v/>
      </c>
      <c r="AP980" s="209">
        <f t="shared" si="222"/>
        <v>0</v>
      </c>
      <c r="AQ980" s="209">
        <f t="shared" si="223"/>
        <v>0</v>
      </c>
    </row>
    <row r="981" spans="1:43" s="29" customFormat="1" ht="25" customHeight="1">
      <c r="A981" s="201">
        <f t="shared" si="214"/>
        <v>970</v>
      </c>
      <c r="B981" s="49" t="str">
        <f t="shared" si="212"/>
        <v/>
      </c>
      <c r="C981" s="201"/>
      <c r="D981" s="45" t="str">
        <f t="shared" si="215"/>
        <v/>
      </c>
      <c r="E981" s="45" t="str">
        <f t="shared" si="216"/>
        <v/>
      </c>
      <c r="F981" s="195"/>
      <c r="G981" s="202"/>
      <c r="H981" s="195"/>
      <c r="I981" s="45" t="str">
        <f>IF(OR(G981="",H981="",U981=""),"",IFERROR(VLOOKUP(G981&amp;H981&amp;U981,※編集不可※選択項目!$K$3:$P$51,5,FALSE),"該当なし"))</f>
        <v/>
      </c>
      <c r="J981" s="203"/>
      <c r="K981" s="195"/>
      <c r="L981" s="45" t="str">
        <f t="shared" si="224"/>
        <v/>
      </c>
      <c r="M981" s="195"/>
      <c r="N981" s="195"/>
      <c r="O981" s="45"/>
      <c r="P981" s="45"/>
      <c r="Q981" s="45"/>
      <c r="R981" s="45"/>
      <c r="S981" s="46" t="str">
        <f t="shared" si="217"/>
        <v/>
      </c>
      <c r="T981" s="204"/>
      <c r="U981" s="205"/>
      <c r="V981" s="206"/>
      <c r="W981" s="205"/>
      <c r="X981" s="206"/>
      <c r="Y981" s="195"/>
      <c r="Z981" s="207"/>
      <c r="AA981" s="203"/>
      <c r="AB981" s="208"/>
      <c r="AC981" s="70"/>
      <c r="AD981" s="28" t="e">
        <f>INDEX(※編集不可※選択項目!$P$3:$P$51,MATCH(入力例!G981&amp;入力例!H981&amp;入力例!I981,※編集不可※選択項目!$Q$3:$Q$51,0))</f>
        <v>#N/A</v>
      </c>
      <c r="AE981" s="28" t="str">
        <f>IF(I981&lt;&gt;"該当なし","",
IF(G981&amp;H981=※編集不可※選択項目!$J$3,VLOOKUP(入力例!U981,※編集不可※選択項目!$N$2:$P$13,3,TRUE),
IF(G981&amp;H981=※編集不可※選択項目!$J$15,VLOOKUP(入力例!U981,※編集不可※選択項目!$N$14:$P$25,3,TRUE),
IF(G981&amp;H981=※編集不可※選択項目!$J$27,VLOOKUP(入力例!U981,※編集不可※選択項目!$N$26:$P$41,3,TRUE),
IF(G981&amp;H981=※編集不可※選択項目!$J$43,VLOOKUP(入力例!U981,※編集不可※選択項目!$N$42:$P$46,3,TRUE),
IF(G981&amp;H981=※編集不可※選択項目!$J$48,VLOOKUP(入力例!U981,※編集不可※選択項目!$N$48:$P$51,3,TRUE),""))))))</f>
        <v/>
      </c>
      <c r="AF981" s="29" t="e">
        <f>VLOOKUP(Y981&amp;G981&amp;H981,※編集不可※選択項目!U:V,2,FALSE)</f>
        <v>#N/A</v>
      </c>
      <c r="AG981" s="28" t="str">
        <f t="shared" si="218"/>
        <v/>
      </c>
      <c r="AH981" s="29" t="str">
        <f t="shared" si="211"/>
        <v/>
      </c>
      <c r="AI981" s="197"/>
      <c r="AJ981" s="197"/>
      <c r="AK981" s="198"/>
      <c r="AL981" s="152">
        <f t="shared" si="219"/>
        <v>0</v>
      </c>
      <c r="AM981" s="152">
        <f t="shared" si="220"/>
        <v>0</v>
      </c>
      <c r="AN981" s="152">
        <f t="shared" si="213"/>
        <v>0</v>
      </c>
      <c r="AO981" s="152" t="str">
        <f t="shared" si="221"/>
        <v/>
      </c>
      <c r="AP981" s="209">
        <f t="shared" si="222"/>
        <v>0</v>
      </c>
      <c r="AQ981" s="209">
        <f t="shared" si="223"/>
        <v>0</v>
      </c>
    </row>
    <row r="982" spans="1:43" s="29" customFormat="1" ht="25" customHeight="1">
      <c r="A982" s="201">
        <f t="shared" si="214"/>
        <v>971</v>
      </c>
      <c r="B982" s="49" t="str">
        <f t="shared" si="212"/>
        <v/>
      </c>
      <c r="C982" s="201"/>
      <c r="D982" s="45" t="str">
        <f t="shared" si="215"/>
        <v/>
      </c>
      <c r="E982" s="45" t="str">
        <f t="shared" si="216"/>
        <v/>
      </c>
      <c r="F982" s="195"/>
      <c r="G982" s="202"/>
      <c r="H982" s="195"/>
      <c r="I982" s="45" t="str">
        <f>IF(OR(G982="",H982="",U982=""),"",IFERROR(VLOOKUP(G982&amp;H982&amp;U982,※編集不可※選択項目!$K$3:$P$51,5,FALSE),"該当なし"))</f>
        <v/>
      </c>
      <c r="J982" s="203"/>
      <c r="K982" s="195"/>
      <c r="L982" s="45" t="str">
        <f t="shared" si="224"/>
        <v/>
      </c>
      <c r="M982" s="195"/>
      <c r="N982" s="195"/>
      <c r="O982" s="45"/>
      <c r="P982" s="45"/>
      <c r="Q982" s="45"/>
      <c r="R982" s="45"/>
      <c r="S982" s="46" t="str">
        <f t="shared" si="217"/>
        <v/>
      </c>
      <c r="T982" s="204"/>
      <c r="U982" s="205"/>
      <c r="V982" s="206"/>
      <c r="W982" s="205"/>
      <c r="X982" s="206"/>
      <c r="Y982" s="195"/>
      <c r="Z982" s="207"/>
      <c r="AA982" s="203"/>
      <c r="AB982" s="208"/>
      <c r="AC982" s="70"/>
      <c r="AD982" s="28" t="e">
        <f>INDEX(※編集不可※選択項目!$P$3:$P$51,MATCH(入力例!G982&amp;入力例!H982&amp;入力例!I982,※編集不可※選択項目!$Q$3:$Q$51,0))</f>
        <v>#N/A</v>
      </c>
      <c r="AE982" s="28" t="str">
        <f>IF(I982&lt;&gt;"該当なし","",
IF(G982&amp;H982=※編集不可※選択項目!$J$3,VLOOKUP(入力例!U982,※編集不可※選択項目!$N$2:$P$13,3,TRUE),
IF(G982&amp;H982=※編集不可※選択項目!$J$15,VLOOKUP(入力例!U982,※編集不可※選択項目!$N$14:$P$25,3,TRUE),
IF(G982&amp;H982=※編集不可※選択項目!$J$27,VLOOKUP(入力例!U982,※編集不可※選択項目!$N$26:$P$41,3,TRUE),
IF(G982&amp;H982=※編集不可※選択項目!$J$43,VLOOKUP(入力例!U982,※編集不可※選択項目!$N$42:$P$46,3,TRUE),
IF(G982&amp;H982=※編集不可※選択項目!$J$48,VLOOKUP(入力例!U982,※編集不可※選択項目!$N$48:$P$51,3,TRUE),""))))))</f>
        <v/>
      </c>
      <c r="AF982" s="29" t="e">
        <f>VLOOKUP(Y982&amp;G982&amp;H982,※編集不可※選択項目!U:V,2,FALSE)</f>
        <v>#N/A</v>
      </c>
      <c r="AG982" s="28" t="str">
        <f t="shared" si="218"/>
        <v/>
      </c>
      <c r="AH982" s="29" t="str">
        <f t="shared" si="211"/>
        <v/>
      </c>
      <c r="AI982" s="197"/>
      <c r="AJ982" s="197"/>
      <c r="AK982" s="198"/>
      <c r="AL982" s="152">
        <f t="shared" si="219"/>
        <v>0</v>
      </c>
      <c r="AM982" s="152">
        <f t="shared" si="220"/>
        <v>0</v>
      </c>
      <c r="AN982" s="152">
        <f t="shared" si="213"/>
        <v>0</v>
      </c>
      <c r="AO982" s="152" t="str">
        <f t="shared" si="221"/>
        <v/>
      </c>
      <c r="AP982" s="209">
        <f t="shared" si="222"/>
        <v>0</v>
      </c>
      <c r="AQ982" s="209">
        <f t="shared" si="223"/>
        <v>0</v>
      </c>
    </row>
    <row r="983" spans="1:43" s="29" customFormat="1" ht="25" customHeight="1">
      <c r="A983" s="201">
        <f t="shared" si="214"/>
        <v>972</v>
      </c>
      <c r="B983" s="49" t="str">
        <f t="shared" si="212"/>
        <v/>
      </c>
      <c r="C983" s="201"/>
      <c r="D983" s="45" t="str">
        <f t="shared" si="215"/>
        <v/>
      </c>
      <c r="E983" s="45" t="str">
        <f t="shared" si="216"/>
        <v/>
      </c>
      <c r="F983" s="195"/>
      <c r="G983" s="202"/>
      <c r="H983" s="195"/>
      <c r="I983" s="45" t="str">
        <f>IF(OR(G983="",H983="",U983=""),"",IFERROR(VLOOKUP(G983&amp;H983&amp;U983,※編集不可※選択項目!$K$3:$P$51,5,FALSE),"該当なし"))</f>
        <v/>
      </c>
      <c r="J983" s="203"/>
      <c r="K983" s="195"/>
      <c r="L983" s="45" t="str">
        <f t="shared" si="224"/>
        <v/>
      </c>
      <c r="M983" s="195"/>
      <c r="N983" s="195"/>
      <c r="O983" s="45"/>
      <c r="P983" s="45"/>
      <c r="Q983" s="45"/>
      <c r="R983" s="45"/>
      <c r="S983" s="46" t="str">
        <f t="shared" si="217"/>
        <v/>
      </c>
      <c r="T983" s="204"/>
      <c r="U983" s="205"/>
      <c r="V983" s="206"/>
      <c r="W983" s="205"/>
      <c r="X983" s="206"/>
      <c r="Y983" s="195"/>
      <c r="Z983" s="207"/>
      <c r="AA983" s="203"/>
      <c r="AB983" s="208"/>
      <c r="AC983" s="70"/>
      <c r="AD983" s="28" t="e">
        <f>INDEX(※編集不可※選択項目!$P$3:$P$51,MATCH(入力例!G983&amp;入力例!H983&amp;入力例!I983,※編集不可※選択項目!$Q$3:$Q$51,0))</f>
        <v>#N/A</v>
      </c>
      <c r="AE983" s="28" t="str">
        <f>IF(I983&lt;&gt;"該当なし","",
IF(G983&amp;H983=※編集不可※選択項目!$J$3,VLOOKUP(入力例!U983,※編集不可※選択項目!$N$2:$P$13,3,TRUE),
IF(G983&amp;H983=※編集不可※選択項目!$J$15,VLOOKUP(入力例!U983,※編集不可※選択項目!$N$14:$P$25,3,TRUE),
IF(G983&amp;H983=※編集不可※選択項目!$J$27,VLOOKUP(入力例!U983,※編集不可※選択項目!$N$26:$P$41,3,TRUE),
IF(G983&amp;H983=※編集不可※選択項目!$J$43,VLOOKUP(入力例!U983,※編集不可※選択項目!$N$42:$P$46,3,TRUE),
IF(G983&amp;H983=※編集不可※選択項目!$J$48,VLOOKUP(入力例!U983,※編集不可※選択項目!$N$48:$P$51,3,TRUE),""))))))</f>
        <v/>
      </c>
      <c r="AF983" s="29" t="e">
        <f>VLOOKUP(Y983&amp;G983&amp;H983,※編集不可※選択項目!U:V,2,FALSE)</f>
        <v>#N/A</v>
      </c>
      <c r="AG983" s="28" t="str">
        <f t="shared" si="218"/>
        <v/>
      </c>
      <c r="AH983" s="29" t="str">
        <f t="shared" si="211"/>
        <v/>
      </c>
      <c r="AI983" s="197"/>
      <c r="AJ983" s="197"/>
      <c r="AK983" s="198"/>
      <c r="AL983" s="152">
        <f t="shared" si="219"/>
        <v>0</v>
      </c>
      <c r="AM983" s="152">
        <f t="shared" si="220"/>
        <v>0</v>
      </c>
      <c r="AN983" s="152">
        <f t="shared" si="213"/>
        <v>0</v>
      </c>
      <c r="AO983" s="152" t="str">
        <f t="shared" si="221"/>
        <v/>
      </c>
      <c r="AP983" s="209">
        <f t="shared" si="222"/>
        <v>0</v>
      </c>
      <c r="AQ983" s="209">
        <f t="shared" si="223"/>
        <v>0</v>
      </c>
    </row>
    <row r="984" spans="1:43" s="29" customFormat="1" ht="25" customHeight="1">
      <c r="A984" s="201">
        <f t="shared" si="214"/>
        <v>973</v>
      </c>
      <c r="B984" s="49" t="str">
        <f t="shared" si="212"/>
        <v/>
      </c>
      <c r="C984" s="201"/>
      <c r="D984" s="45" t="str">
        <f t="shared" si="215"/>
        <v/>
      </c>
      <c r="E984" s="45" t="str">
        <f t="shared" si="216"/>
        <v/>
      </c>
      <c r="F984" s="195"/>
      <c r="G984" s="202"/>
      <c r="H984" s="195"/>
      <c r="I984" s="45" t="str">
        <f>IF(OR(G984="",H984="",U984=""),"",IFERROR(VLOOKUP(G984&amp;H984&amp;U984,※編集不可※選択項目!$K$3:$P$51,5,FALSE),"該当なし"))</f>
        <v/>
      </c>
      <c r="J984" s="203"/>
      <c r="K984" s="195"/>
      <c r="L984" s="45" t="str">
        <f t="shared" si="224"/>
        <v/>
      </c>
      <c r="M984" s="195"/>
      <c r="N984" s="195"/>
      <c r="O984" s="45"/>
      <c r="P984" s="45"/>
      <c r="Q984" s="45"/>
      <c r="R984" s="45"/>
      <c r="S984" s="46" t="str">
        <f t="shared" si="217"/>
        <v/>
      </c>
      <c r="T984" s="204"/>
      <c r="U984" s="205"/>
      <c r="V984" s="206"/>
      <c r="W984" s="205"/>
      <c r="X984" s="206"/>
      <c r="Y984" s="195"/>
      <c r="Z984" s="207"/>
      <c r="AA984" s="203"/>
      <c r="AB984" s="208"/>
      <c r="AC984" s="70"/>
      <c r="AD984" s="28" t="e">
        <f>INDEX(※編集不可※選択項目!$P$3:$P$51,MATCH(入力例!G984&amp;入力例!H984&amp;入力例!I984,※編集不可※選択項目!$Q$3:$Q$51,0))</f>
        <v>#N/A</v>
      </c>
      <c r="AE984" s="28" t="str">
        <f>IF(I984&lt;&gt;"該当なし","",
IF(G984&amp;H984=※編集不可※選択項目!$J$3,VLOOKUP(入力例!U984,※編集不可※選択項目!$N$2:$P$13,3,TRUE),
IF(G984&amp;H984=※編集不可※選択項目!$J$15,VLOOKUP(入力例!U984,※編集不可※選択項目!$N$14:$P$25,3,TRUE),
IF(G984&amp;H984=※編集不可※選択項目!$J$27,VLOOKUP(入力例!U984,※編集不可※選択項目!$N$26:$P$41,3,TRUE),
IF(G984&amp;H984=※編集不可※選択項目!$J$43,VLOOKUP(入力例!U984,※編集不可※選択項目!$N$42:$P$46,3,TRUE),
IF(G984&amp;H984=※編集不可※選択項目!$J$48,VLOOKUP(入力例!U984,※編集不可※選択項目!$N$48:$P$51,3,TRUE),""))))))</f>
        <v/>
      </c>
      <c r="AF984" s="29" t="e">
        <f>VLOOKUP(Y984&amp;G984&amp;H984,※編集不可※選択項目!U:V,2,FALSE)</f>
        <v>#N/A</v>
      </c>
      <c r="AG984" s="28" t="str">
        <f t="shared" si="218"/>
        <v/>
      </c>
      <c r="AH984" s="29" t="str">
        <f t="shared" si="211"/>
        <v/>
      </c>
      <c r="AI984" s="197"/>
      <c r="AJ984" s="197"/>
      <c r="AK984" s="198"/>
      <c r="AL984" s="152">
        <f t="shared" si="219"/>
        <v>0</v>
      </c>
      <c r="AM984" s="152">
        <f t="shared" si="220"/>
        <v>0</v>
      </c>
      <c r="AN984" s="152">
        <f t="shared" si="213"/>
        <v>0</v>
      </c>
      <c r="AO984" s="152" t="str">
        <f t="shared" si="221"/>
        <v/>
      </c>
      <c r="AP984" s="209">
        <f t="shared" si="222"/>
        <v>0</v>
      </c>
      <c r="AQ984" s="209">
        <f t="shared" si="223"/>
        <v>0</v>
      </c>
    </row>
    <row r="985" spans="1:43" s="29" customFormat="1" ht="25" customHeight="1">
      <c r="A985" s="201">
        <f t="shared" si="214"/>
        <v>974</v>
      </c>
      <c r="B985" s="49" t="str">
        <f t="shared" si="212"/>
        <v/>
      </c>
      <c r="C985" s="201"/>
      <c r="D985" s="45" t="str">
        <f t="shared" si="215"/>
        <v/>
      </c>
      <c r="E985" s="45" t="str">
        <f t="shared" si="216"/>
        <v/>
      </c>
      <c r="F985" s="195"/>
      <c r="G985" s="202"/>
      <c r="H985" s="195"/>
      <c r="I985" s="45" t="str">
        <f>IF(OR(G985="",H985="",U985=""),"",IFERROR(VLOOKUP(G985&amp;H985&amp;U985,※編集不可※選択項目!$K$3:$P$51,5,FALSE),"該当なし"))</f>
        <v/>
      </c>
      <c r="J985" s="203"/>
      <c r="K985" s="195"/>
      <c r="L985" s="45" t="str">
        <f t="shared" si="224"/>
        <v/>
      </c>
      <c r="M985" s="195"/>
      <c r="N985" s="195"/>
      <c r="O985" s="45"/>
      <c r="P985" s="45"/>
      <c r="Q985" s="45"/>
      <c r="R985" s="45"/>
      <c r="S985" s="46" t="str">
        <f t="shared" si="217"/>
        <v/>
      </c>
      <c r="T985" s="204"/>
      <c r="U985" s="205"/>
      <c r="V985" s="206"/>
      <c r="W985" s="205"/>
      <c r="X985" s="206"/>
      <c r="Y985" s="195"/>
      <c r="Z985" s="207"/>
      <c r="AA985" s="203"/>
      <c r="AB985" s="208"/>
      <c r="AC985" s="70"/>
      <c r="AD985" s="28" t="e">
        <f>INDEX(※編集不可※選択項目!$P$3:$P$51,MATCH(入力例!G985&amp;入力例!H985&amp;入力例!I985,※編集不可※選択項目!$Q$3:$Q$51,0))</f>
        <v>#N/A</v>
      </c>
      <c r="AE985" s="28" t="str">
        <f>IF(I985&lt;&gt;"該当なし","",
IF(G985&amp;H985=※編集不可※選択項目!$J$3,VLOOKUP(入力例!U985,※編集不可※選択項目!$N$2:$P$13,3,TRUE),
IF(G985&amp;H985=※編集不可※選択項目!$J$15,VLOOKUP(入力例!U985,※編集不可※選択項目!$N$14:$P$25,3,TRUE),
IF(G985&amp;H985=※編集不可※選択項目!$J$27,VLOOKUP(入力例!U985,※編集不可※選択項目!$N$26:$P$41,3,TRUE),
IF(G985&amp;H985=※編集不可※選択項目!$J$43,VLOOKUP(入力例!U985,※編集不可※選択項目!$N$42:$P$46,3,TRUE),
IF(G985&amp;H985=※編集不可※選択項目!$J$48,VLOOKUP(入力例!U985,※編集不可※選択項目!$N$48:$P$51,3,TRUE),""))))))</f>
        <v/>
      </c>
      <c r="AF985" s="29" t="e">
        <f>VLOOKUP(Y985&amp;G985&amp;H985,※編集不可※選択項目!U:V,2,FALSE)</f>
        <v>#N/A</v>
      </c>
      <c r="AG985" s="28" t="str">
        <f t="shared" si="218"/>
        <v/>
      </c>
      <c r="AH985" s="29" t="str">
        <f t="shared" si="211"/>
        <v/>
      </c>
      <c r="AI985" s="197"/>
      <c r="AJ985" s="197"/>
      <c r="AK985" s="198"/>
      <c r="AL985" s="152">
        <f t="shared" si="219"/>
        <v>0</v>
      </c>
      <c r="AM985" s="152">
        <f t="shared" si="220"/>
        <v>0</v>
      </c>
      <c r="AN985" s="152">
        <f t="shared" si="213"/>
        <v>0</v>
      </c>
      <c r="AO985" s="152" t="str">
        <f t="shared" si="221"/>
        <v/>
      </c>
      <c r="AP985" s="209">
        <f t="shared" si="222"/>
        <v>0</v>
      </c>
      <c r="AQ985" s="209">
        <f t="shared" si="223"/>
        <v>0</v>
      </c>
    </row>
    <row r="986" spans="1:43" s="29" customFormat="1" ht="25" customHeight="1">
      <c r="A986" s="201">
        <f t="shared" si="214"/>
        <v>975</v>
      </c>
      <c r="B986" s="49" t="str">
        <f t="shared" si="212"/>
        <v/>
      </c>
      <c r="C986" s="201"/>
      <c r="D986" s="45" t="str">
        <f t="shared" si="215"/>
        <v/>
      </c>
      <c r="E986" s="45" t="str">
        <f t="shared" si="216"/>
        <v/>
      </c>
      <c r="F986" s="195"/>
      <c r="G986" s="202"/>
      <c r="H986" s="195"/>
      <c r="I986" s="45" t="str">
        <f>IF(OR(G986="",H986="",U986=""),"",IFERROR(VLOOKUP(G986&amp;H986&amp;U986,※編集不可※選択項目!$K$3:$P$51,5,FALSE),"該当なし"))</f>
        <v/>
      </c>
      <c r="J986" s="203"/>
      <c r="K986" s="195"/>
      <c r="L986" s="45" t="str">
        <f t="shared" si="224"/>
        <v/>
      </c>
      <c r="M986" s="195"/>
      <c r="N986" s="195"/>
      <c r="O986" s="45"/>
      <c r="P986" s="45"/>
      <c r="Q986" s="45"/>
      <c r="R986" s="45"/>
      <c r="S986" s="46" t="str">
        <f t="shared" si="217"/>
        <v/>
      </c>
      <c r="T986" s="204"/>
      <c r="U986" s="205"/>
      <c r="V986" s="206"/>
      <c r="W986" s="205"/>
      <c r="X986" s="206"/>
      <c r="Y986" s="195"/>
      <c r="Z986" s="207"/>
      <c r="AA986" s="203"/>
      <c r="AB986" s="208"/>
      <c r="AC986" s="70"/>
      <c r="AD986" s="28" t="e">
        <f>INDEX(※編集不可※選択項目!$P$3:$P$51,MATCH(入力例!G986&amp;入力例!H986&amp;入力例!I986,※編集不可※選択項目!$Q$3:$Q$51,0))</f>
        <v>#N/A</v>
      </c>
      <c r="AE986" s="28" t="str">
        <f>IF(I986&lt;&gt;"該当なし","",
IF(G986&amp;H986=※編集不可※選択項目!$J$3,VLOOKUP(入力例!U986,※編集不可※選択項目!$N$2:$P$13,3,TRUE),
IF(G986&amp;H986=※編集不可※選択項目!$J$15,VLOOKUP(入力例!U986,※編集不可※選択項目!$N$14:$P$25,3,TRUE),
IF(G986&amp;H986=※編集不可※選択項目!$J$27,VLOOKUP(入力例!U986,※編集不可※選択項目!$N$26:$P$41,3,TRUE),
IF(G986&amp;H986=※編集不可※選択項目!$J$43,VLOOKUP(入力例!U986,※編集不可※選択項目!$N$42:$P$46,3,TRUE),
IF(G986&amp;H986=※編集不可※選択項目!$J$48,VLOOKUP(入力例!U986,※編集不可※選択項目!$N$48:$P$51,3,TRUE),""))))))</f>
        <v/>
      </c>
      <c r="AF986" s="29" t="e">
        <f>VLOOKUP(Y986&amp;G986&amp;H986,※編集不可※選択項目!U:V,2,FALSE)</f>
        <v>#N/A</v>
      </c>
      <c r="AG986" s="28" t="str">
        <f t="shared" si="218"/>
        <v/>
      </c>
      <c r="AH986" s="29" t="str">
        <f t="shared" si="211"/>
        <v/>
      </c>
      <c r="AI986" s="197"/>
      <c r="AJ986" s="197"/>
      <c r="AK986" s="198"/>
      <c r="AL986" s="152">
        <f t="shared" si="219"/>
        <v>0</v>
      </c>
      <c r="AM986" s="152">
        <f t="shared" si="220"/>
        <v>0</v>
      </c>
      <c r="AN986" s="152">
        <f t="shared" si="213"/>
        <v>0</v>
      </c>
      <c r="AO986" s="152" t="str">
        <f t="shared" si="221"/>
        <v/>
      </c>
      <c r="AP986" s="209">
        <f t="shared" si="222"/>
        <v>0</v>
      </c>
      <c r="AQ986" s="209">
        <f t="shared" si="223"/>
        <v>0</v>
      </c>
    </row>
    <row r="987" spans="1:43" s="29" customFormat="1" ht="25" customHeight="1">
      <c r="A987" s="201">
        <f t="shared" si="214"/>
        <v>976</v>
      </c>
      <c r="B987" s="49" t="str">
        <f t="shared" si="212"/>
        <v/>
      </c>
      <c r="C987" s="201"/>
      <c r="D987" s="45" t="str">
        <f t="shared" si="215"/>
        <v/>
      </c>
      <c r="E987" s="45" t="str">
        <f t="shared" si="216"/>
        <v/>
      </c>
      <c r="F987" s="195"/>
      <c r="G987" s="202"/>
      <c r="H987" s="195"/>
      <c r="I987" s="45" t="str">
        <f>IF(OR(G987="",H987="",U987=""),"",IFERROR(VLOOKUP(G987&amp;H987&amp;U987,※編集不可※選択項目!$K$3:$P$51,5,FALSE),"該当なし"))</f>
        <v/>
      </c>
      <c r="J987" s="203"/>
      <c r="K987" s="195"/>
      <c r="L987" s="45" t="str">
        <f t="shared" si="224"/>
        <v/>
      </c>
      <c r="M987" s="195"/>
      <c r="N987" s="195"/>
      <c r="O987" s="45"/>
      <c r="P987" s="45"/>
      <c r="Q987" s="45"/>
      <c r="R987" s="45"/>
      <c r="S987" s="46" t="str">
        <f t="shared" si="217"/>
        <v/>
      </c>
      <c r="T987" s="204"/>
      <c r="U987" s="205"/>
      <c r="V987" s="206"/>
      <c r="W987" s="205"/>
      <c r="X987" s="206"/>
      <c r="Y987" s="195"/>
      <c r="Z987" s="207"/>
      <c r="AA987" s="203"/>
      <c r="AB987" s="208"/>
      <c r="AC987" s="70"/>
      <c r="AD987" s="28" t="e">
        <f>INDEX(※編集不可※選択項目!$P$3:$P$51,MATCH(入力例!G987&amp;入力例!H987&amp;入力例!I987,※編集不可※選択項目!$Q$3:$Q$51,0))</f>
        <v>#N/A</v>
      </c>
      <c r="AE987" s="28" t="str">
        <f>IF(I987&lt;&gt;"該当なし","",
IF(G987&amp;H987=※編集不可※選択項目!$J$3,VLOOKUP(入力例!U987,※編集不可※選択項目!$N$2:$P$13,3,TRUE),
IF(G987&amp;H987=※編集不可※選択項目!$J$15,VLOOKUP(入力例!U987,※編集不可※選択項目!$N$14:$P$25,3,TRUE),
IF(G987&amp;H987=※編集不可※選択項目!$J$27,VLOOKUP(入力例!U987,※編集不可※選択項目!$N$26:$P$41,3,TRUE),
IF(G987&amp;H987=※編集不可※選択項目!$J$43,VLOOKUP(入力例!U987,※編集不可※選択項目!$N$42:$P$46,3,TRUE),
IF(G987&amp;H987=※編集不可※選択項目!$J$48,VLOOKUP(入力例!U987,※編集不可※選択項目!$N$48:$P$51,3,TRUE),""))))))</f>
        <v/>
      </c>
      <c r="AF987" s="29" t="e">
        <f>VLOOKUP(Y987&amp;G987&amp;H987,※編集不可※選択項目!U:V,2,FALSE)</f>
        <v>#N/A</v>
      </c>
      <c r="AG987" s="28" t="str">
        <f t="shared" si="218"/>
        <v/>
      </c>
      <c r="AH987" s="29" t="str">
        <f t="shared" si="211"/>
        <v/>
      </c>
      <c r="AI987" s="197"/>
      <c r="AJ987" s="197"/>
      <c r="AK987" s="198"/>
      <c r="AL987" s="152">
        <f t="shared" si="219"/>
        <v>0</v>
      </c>
      <c r="AM987" s="152">
        <f t="shared" si="220"/>
        <v>0</v>
      </c>
      <c r="AN987" s="152">
        <f t="shared" si="213"/>
        <v>0</v>
      </c>
      <c r="AO987" s="152" t="str">
        <f t="shared" si="221"/>
        <v/>
      </c>
      <c r="AP987" s="209">
        <f t="shared" si="222"/>
        <v>0</v>
      </c>
      <c r="AQ987" s="209">
        <f t="shared" si="223"/>
        <v>0</v>
      </c>
    </row>
    <row r="988" spans="1:43" s="29" customFormat="1" ht="25" customHeight="1">
      <c r="A988" s="201">
        <f t="shared" si="214"/>
        <v>977</v>
      </c>
      <c r="B988" s="49" t="str">
        <f t="shared" si="212"/>
        <v/>
      </c>
      <c r="C988" s="201"/>
      <c r="D988" s="45" t="str">
        <f t="shared" si="215"/>
        <v/>
      </c>
      <c r="E988" s="45" t="str">
        <f t="shared" si="216"/>
        <v/>
      </c>
      <c r="F988" s="195"/>
      <c r="G988" s="202"/>
      <c r="H988" s="195"/>
      <c r="I988" s="45" t="str">
        <f>IF(OR(G988="",H988="",U988=""),"",IFERROR(VLOOKUP(G988&amp;H988&amp;U988,※編集不可※選択項目!$K$3:$P$51,5,FALSE),"該当なし"))</f>
        <v/>
      </c>
      <c r="J988" s="203"/>
      <c r="K988" s="195"/>
      <c r="L988" s="45" t="str">
        <f t="shared" si="224"/>
        <v/>
      </c>
      <c r="M988" s="195"/>
      <c r="N988" s="195"/>
      <c r="O988" s="45"/>
      <c r="P988" s="45"/>
      <c r="Q988" s="45"/>
      <c r="R988" s="45"/>
      <c r="S988" s="46" t="str">
        <f t="shared" si="217"/>
        <v/>
      </c>
      <c r="T988" s="204"/>
      <c r="U988" s="205"/>
      <c r="V988" s="206"/>
      <c r="W988" s="205"/>
      <c r="X988" s="206"/>
      <c r="Y988" s="195"/>
      <c r="Z988" s="207"/>
      <c r="AA988" s="203"/>
      <c r="AB988" s="208"/>
      <c r="AC988" s="70"/>
      <c r="AD988" s="28" t="e">
        <f>INDEX(※編集不可※選択項目!$P$3:$P$51,MATCH(入力例!G988&amp;入力例!H988&amp;入力例!I988,※編集不可※選択項目!$Q$3:$Q$51,0))</f>
        <v>#N/A</v>
      </c>
      <c r="AE988" s="28" t="str">
        <f>IF(I988&lt;&gt;"該当なし","",
IF(G988&amp;H988=※編集不可※選択項目!$J$3,VLOOKUP(入力例!U988,※編集不可※選択項目!$N$2:$P$13,3,TRUE),
IF(G988&amp;H988=※編集不可※選択項目!$J$15,VLOOKUP(入力例!U988,※編集不可※選択項目!$N$14:$P$25,3,TRUE),
IF(G988&amp;H988=※編集不可※選択項目!$J$27,VLOOKUP(入力例!U988,※編集不可※選択項目!$N$26:$P$41,3,TRUE),
IF(G988&amp;H988=※編集不可※選択項目!$J$43,VLOOKUP(入力例!U988,※編集不可※選択項目!$N$42:$P$46,3,TRUE),
IF(G988&amp;H988=※編集不可※選択項目!$J$48,VLOOKUP(入力例!U988,※編集不可※選択項目!$N$48:$P$51,3,TRUE),""))))))</f>
        <v/>
      </c>
      <c r="AF988" s="29" t="e">
        <f>VLOOKUP(Y988&amp;G988&amp;H988,※編集不可※選択項目!U:V,2,FALSE)</f>
        <v>#N/A</v>
      </c>
      <c r="AG988" s="28" t="str">
        <f t="shared" si="218"/>
        <v/>
      </c>
      <c r="AH988" s="29" t="str">
        <f t="shared" si="211"/>
        <v/>
      </c>
      <c r="AI988" s="197"/>
      <c r="AJ988" s="197"/>
      <c r="AK988" s="198"/>
      <c r="AL988" s="152">
        <f t="shared" si="219"/>
        <v>0</v>
      </c>
      <c r="AM988" s="152">
        <f t="shared" si="220"/>
        <v>0</v>
      </c>
      <c r="AN988" s="152">
        <f t="shared" si="213"/>
        <v>0</v>
      </c>
      <c r="AO988" s="152" t="str">
        <f t="shared" si="221"/>
        <v/>
      </c>
      <c r="AP988" s="209">
        <f t="shared" si="222"/>
        <v>0</v>
      </c>
      <c r="AQ988" s="209">
        <f t="shared" si="223"/>
        <v>0</v>
      </c>
    </row>
    <row r="989" spans="1:43" s="29" customFormat="1" ht="25" customHeight="1">
      <c r="A989" s="201">
        <f t="shared" si="214"/>
        <v>978</v>
      </c>
      <c r="B989" s="49" t="str">
        <f t="shared" si="212"/>
        <v/>
      </c>
      <c r="C989" s="201"/>
      <c r="D989" s="45" t="str">
        <f t="shared" si="215"/>
        <v/>
      </c>
      <c r="E989" s="45" t="str">
        <f t="shared" si="216"/>
        <v/>
      </c>
      <c r="F989" s="195"/>
      <c r="G989" s="202"/>
      <c r="H989" s="195"/>
      <c r="I989" s="45" t="str">
        <f>IF(OR(G989="",H989="",U989=""),"",IFERROR(VLOOKUP(G989&amp;H989&amp;U989,※編集不可※選択項目!$K$3:$P$51,5,FALSE),"該当なし"))</f>
        <v/>
      </c>
      <c r="J989" s="203"/>
      <c r="K989" s="195"/>
      <c r="L989" s="45" t="str">
        <f t="shared" si="224"/>
        <v/>
      </c>
      <c r="M989" s="195"/>
      <c r="N989" s="195"/>
      <c r="O989" s="45"/>
      <c r="P989" s="45"/>
      <c r="Q989" s="45"/>
      <c r="R989" s="45"/>
      <c r="S989" s="46" t="str">
        <f t="shared" si="217"/>
        <v/>
      </c>
      <c r="T989" s="204"/>
      <c r="U989" s="205"/>
      <c r="V989" s="206"/>
      <c r="W989" s="205"/>
      <c r="X989" s="206"/>
      <c r="Y989" s="195"/>
      <c r="Z989" s="207"/>
      <c r="AA989" s="203"/>
      <c r="AB989" s="208"/>
      <c r="AC989" s="70"/>
      <c r="AD989" s="28" t="e">
        <f>INDEX(※編集不可※選択項目!$P$3:$P$51,MATCH(入力例!G989&amp;入力例!H989&amp;入力例!I989,※編集不可※選択項目!$Q$3:$Q$51,0))</f>
        <v>#N/A</v>
      </c>
      <c r="AE989" s="28" t="str">
        <f>IF(I989&lt;&gt;"該当なし","",
IF(G989&amp;H989=※編集不可※選択項目!$J$3,VLOOKUP(入力例!U989,※編集不可※選択項目!$N$2:$P$13,3,TRUE),
IF(G989&amp;H989=※編集不可※選択項目!$J$15,VLOOKUP(入力例!U989,※編集不可※選択項目!$N$14:$P$25,3,TRUE),
IF(G989&amp;H989=※編集不可※選択項目!$J$27,VLOOKUP(入力例!U989,※編集不可※選択項目!$N$26:$P$41,3,TRUE),
IF(G989&amp;H989=※編集不可※選択項目!$J$43,VLOOKUP(入力例!U989,※編集不可※選択項目!$N$42:$P$46,3,TRUE),
IF(G989&amp;H989=※編集不可※選択項目!$J$48,VLOOKUP(入力例!U989,※編集不可※選択項目!$N$48:$P$51,3,TRUE),""))))))</f>
        <v/>
      </c>
      <c r="AF989" s="29" t="e">
        <f>VLOOKUP(Y989&amp;G989&amp;H989,※編集不可※選択項目!U:V,2,FALSE)</f>
        <v>#N/A</v>
      </c>
      <c r="AG989" s="28" t="str">
        <f t="shared" si="218"/>
        <v/>
      </c>
      <c r="AH989" s="29" t="str">
        <f t="shared" si="211"/>
        <v/>
      </c>
      <c r="AI989" s="197"/>
      <c r="AJ989" s="197"/>
      <c r="AK989" s="198"/>
      <c r="AL989" s="152">
        <f t="shared" si="219"/>
        <v>0</v>
      </c>
      <c r="AM989" s="152">
        <f t="shared" si="220"/>
        <v>0</v>
      </c>
      <c r="AN989" s="152">
        <f t="shared" si="213"/>
        <v>0</v>
      </c>
      <c r="AO989" s="152" t="str">
        <f t="shared" si="221"/>
        <v/>
      </c>
      <c r="AP989" s="209">
        <f t="shared" si="222"/>
        <v>0</v>
      </c>
      <c r="AQ989" s="209">
        <f t="shared" si="223"/>
        <v>0</v>
      </c>
    </row>
    <row r="990" spans="1:43" s="29" customFormat="1" ht="25" customHeight="1">
      <c r="A990" s="201">
        <f t="shared" si="214"/>
        <v>979</v>
      </c>
      <c r="B990" s="49" t="str">
        <f t="shared" si="212"/>
        <v/>
      </c>
      <c r="C990" s="201"/>
      <c r="D990" s="45" t="str">
        <f t="shared" si="215"/>
        <v/>
      </c>
      <c r="E990" s="45" t="str">
        <f t="shared" si="216"/>
        <v/>
      </c>
      <c r="F990" s="195"/>
      <c r="G990" s="202"/>
      <c r="H990" s="195"/>
      <c r="I990" s="45" t="str">
        <f>IF(OR(G990="",H990="",U990=""),"",IFERROR(VLOOKUP(G990&amp;H990&amp;U990,※編集不可※選択項目!$K$3:$P$51,5,FALSE),"該当なし"))</f>
        <v/>
      </c>
      <c r="J990" s="203"/>
      <c r="K990" s="195"/>
      <c r="L990" s="45" t="str">
        <f t="shared" si="224"/>
        <v/>
      </c>
      <c r="M990" s="195"/>
      <c r="N990" s="195"/>
      <c r="O990" s="45"/>
      <c r="P990" s="45"/>
      <c r="Q990" s="45"/>
      <c r="R990" s="45"/>
      <c r="S990" s="46" t="str">
        <f t="shared" si="217"/>
        <v/>
      </c>
      <c r="T990" s="204"/>
      <c r="U990" s="205"/>
      <c r="V990" s="206"/>
      <c r="W990" s="205"/>
      <c r="X990" s="206"/>
      <c r="Y990" s="195"/>
      <c r="Z990" s="207"/>
      <c r="AA990" s="203"/>
      <c r="AB990" s="208"/>
      <c r="AC990" s="70"/>
      <c r="AD990" s="28" t="e">
        <f>INDEX(※編集不可※選択項目!$P$3:$P$51,MATCH(入力例!G990&amp;入力例!H990&amp;入力例!I990,※編集不可※選択項目!$Q$3:$Q$51,0))</f>
        <v>#N/A</v>
      </c>
      <c r="AE990" s="28" t="str">
        <f>IF(I990&lt;&gt;"該当なし","",
IF(G990&amp;H990=※編集不可※選択項目!$J$3,VLOOKUP(入力例!U990,※編集不可※選択項目!$N$2:$P$13,3,TRUE),
IF(G990&amp;H990=※編集不可※選択項目!$J$15,VLOOKUP(入力例!U990,※編集不可※選択項目!$N$14:$P$25,3,TRUE),
IF(G990&amp;H990=※編集不可※選択項目!$J$27,VLOOKUP(入力例!U990,※編集不可※選択項目!$N$26:$P$41,3,TRUE),
IF(G990&amp;H990=※編集不可※選択項目!$J$43,VLOOKUP(入力例!U990,※編集不可※選択項目!$N$42:$P$46,3,TRUE),
IF(G990&amp;H990=※編集不可※選択項目!$J$48,VLOOKUP(入力例!U990,※編集不可※選択項目!$N$48:$P$51,3,TRUE),""))))))</f>
        <v/>
      </c>
      <c r="AF990" s="29" t="e">
        <f>VLOOKUP(Y990&amp;G990&amp;H990,※編集不可※選択項目!U:V,2,FALSE)</f>
        <v>#N/A</v>
      </c>
      <c r="AG990" s="28" t="str">
        <f t="shared" si="218"/>
        <v/>
      </c>
      <c r="AH990" s="29" t="str">
        <f t="shared" si="211"/>
        <v/>
      </c>
      <c r="AI990" s="197"/>
      <c r="AJ990" s="197"/>
      <c r="AK990" s="198"/>
      <c r="AL990" s="152">
        <f t="shared" si="219"/>
        <v>0</v>
      </c>
      <c r="AM990" s="152">
        <f t="shared" si="220"/>
        <v>0</v>
      </c>
      <c r="AN990" s="152">
        <f t="shared" si="213"/>
        <v>0</v>
      </c>
      <c r="AO990" s="152" t="str">
        <f t="shared" si="221"/>
        <v/>
      </c>
      <c r="AP990" s="209">
        <f t="shared" si="222"/>
        <v>0</v>
      </c>
      <c r="AQ990" s="209">
        <f t="shared" si="223"/>
        <v>0</v>
      </c>
    </row>
    <row r="991" spans="1:43" s="29" customFormat="1" ht="25" customHeight="1">
      <c r="A991" s="201">
        <f t="shared" si="214"/>
        <v>980</v>
      </c>
      <c r="B991" s="49" t="str">
        <f t="shared" si="212"/>
        <v/>
      </c>
      <c r="C991" s="201"/>
      <c r="D991" s="45" t="str">
        <f t="shared" si="215"/>
        <v/>
      </c>
      <c r="E991" s="45" t="str">
        <f t="shared" si="216"/>
        <v/>
      </c>
      <c r="F991" s="195"/>
      <c r="G991" s="202"/>
      <c r="H991" s="195"/>
      <c r="I991" s="45" t="str">
        <f>IF(OR(G991="",H991="",U991=""),"",IFERROR(VLOOKUP(G991&amp;H991&amp;U991,※編集不可※選択項目!$K$3:$P$51,5,FALSE),"該当なし"))</f>
        <v/>
      </c>
      <c r="J991" s="203"/>
      <c r="K991" s="195"/>
      <c r="L991" s="45" t="str">
        <f t="shared" si="224"/>
        <v/>
      </c>
      <c r="M991" s="195"/>
      <c r="N991" s="195"/>
      <c r="O991" s="45"/>
      <c r="P991" s="45"/>
      <c r="Q991" s="45"/>
      <c r="R991" s="45"/>
      <c r="S991" s="46" t="str">
        <f t="shared" si="217"/>
        <v/>
      </c>
      <c r="T991" s="204"/>
      <c r="U991" s="205"/>
      <c r="V991" s="206"/>
      <c r="W991" s="205"/>
      <c r="X991" s="206"/>
      <c r="Y991" s="195"/>
      <c r="Z991" s="207"/>
      <c r="AA991" s="203"/>
      <c r="AB991" s="208"/>
      <c r="AC991" s="70"/>
      <c r="AD991" s="28" t="e">
        <f>INDEX(※編集不可※選択項目!$P$3:$P$51,MATCH(入力例!G991&amp;入力例!H991&amp;入力例!I991,※編集不可※選択項目!$Q$3:$Q$51,0))</f>
        <v>#N/A</v>
      </c>
      <c r="AE991" s="28" t="str">
        <f>IF(I991&lt;&gt;"該当なし","",
IF(G991&amp;H991=※編集不可※選択項目!$J$3,VLOOKUP(入力例!U991,※編集不可※選択項目!$N$2:$P$13,3,TRUE),
IF(G991&amp;H991=※編集不可※選択項目!$J$15,VLOOKUP(入力例!U991,※編集不可※選択項目!$N$14:$P$25,3,TRUE),
IF(G991&amp;H991=※編集不可※選択項目!$J$27,VLOOKUP(入力例!U991,※編集不可※選択項目!$N$26:$P$41,3,TRUE),
IF(G991&amp;H991=※編集不可※選択項目!$J$43,VLOOKUP(入力例!U991,※編集不可※選択項目!$N$42:$P$46,3,TRUE),
IF(G991&amp;H991=※編集不可※選択項目!$J$48,VLOOKUP(入力例!U991,※編集不可※選択項目!$N$48:$P$51,3,TRUE),""))))))</f>
        <v/>
      </c>
      <c r="AF991" s="29" t="e">
        <f>VLOOKUP(Y991&amp;G991&amp;H991,※編集不可※選択項目!U:V,2,FALSE)</f>
        <v>#N/A</v>
      </c>
      <c r="AG991" s="28" t="str">
        <f t="shared" si="218"/>
        <v/>
      </c>
      <c r="AH991" s="29" t="str">
        <f t="shared" si="211"/>
        <v/>
      </c>
      <c r="AI991" s="197"/>
      <c r="AJ991" s="197"/>
      <c r="AK991" s="198"/>
      <c r="AL991" s="152">
        <f t="shared" si="219"/>
        <v>0</v>
      </c>
      <c r="AM991" s="152">
        <f t="shared" si="220"/>
        <v>0</v>
      </c>
      <c r="AN991" s="152">
        <f t="shared" si="213"/>
        <v>0</v>
      </c>
      <c r="AO991" s="152" t="str">
        <f t="shared" si="221"/>
        <v/>
      </c>
      <c r="AP991" s="209">
        <f t="shared" si="222"/>
        <v>0</v>
      </c>
      <c r="AQ991" s="209">
        <f t="shared" si="223"/>
        <v>0</v>
      </c>
    </row>
    <row r="992" spans="1:43" s="29" customFormat="1" ht="25" customHeight="1">
      <c r="A992" s="201">
        <f t="shared" si="214"/>
        <v>981</v>
      </c>
      <c r="B992" s="49" t="str">
        <f t="shared" si="212"/>
        <v/>
      </c>
      <c r="C992" s="201"/>
      <c r="D992" s="45" t="str">
        <f t="shared" si="215"/>
        <v/>
      </c>
      <c r="E992" s="45" t="str">
        <f t="shared" si="216"/>
        <v/>
      </c>
      <c r="F992" s="195"/>
      <c r="G992" s="202"/>
      <c r="H992" s="195"/>
      <c r="I992" s="45" t="str">
        <f>IF(OR(G992="",H992="",U992=""),"",IFERROR(VLOOKUP(G992&amp;H992&amp;U992,※編集不可※選択項目!$K$3:$P$51,5,FALSE),"該当なし"))</f>
        <v/>
      </c>
      <c r="J992" s="203"/>
      <c r="K992" s="195"/>
      <c r="L992" s="45" t="str">
        <f t="shared" si="224"/>
        <v/>
      </c>
      <c r="M992" s="195"/>
      <c r="N992" s="195"/>
      <c r="O992" s="45"/>
      <c r="P992" s="45"/>
      <c r="Q992" s="45"/>
      <c r="R992" s="45"/>
      <c r="S992" s="46" t="str">
        <f t="shared" si="217"/>
        <v/>
      </c>
      <c r="T992" s="204"/>
      <c r="U992" s="205"/>
      <c r="V992" s="206"/>
      <c r="W992" s="205"/>
      <c r="X992" s="206"/>
      <c r="Y992" s="195"/>
      <c r="Z992" s="207"/>
      <c r="AA992" s="203"/>
      <c r="AB992" s="208"/>
      <c r="AC992" s="70"/>
      <c r="AD992" s="28" t="e">
        <f>INDEX(※編集不可※選択項目!$P$3:$P$51,MATCH(入力例!G992&amp;入力例!H992&amp;入力例!I992,※編集不可※選択項目!$Q$3:$Q$51,0))</f>
        <v>#N/A</v>
      </c>
      <c r="AE992" s="28" t="str">
        <f>IF(I992&lt;&gt;"該当なし","",
IF(G992&amp;H992=※編集不可※選択項目!$J$3,VLOOKUP(入力例!U992,※編集不可※選択項目!$N$2:$P$13,3,TRUE),
IF(G992&amp;H992=※編集不可※選択項目!$J$15,VLOOKUP(入力例!U992,※編集不可※選択項目!$N$14:$P$25,3,TRUE),
IF(G992&amp;H992=※編集不可※選択項目!$J$27,VLOOKUP(入力例!U992,※編集不可※選択項目!$N$26:$P$41,3,TRUE),
IF(G992&amp;H992=※編集不可※選択項目!$J$43,VLOOKUP(入力例!U992,※編集不可※選択項目!$N$42:$P$46,3,TRUE),
IF(G992&amp;H992=※編集不可※選択項目!$J$48,VLOOKUP(入力例!U992,※編集不可※選択項目!$N$48:$P$51,3,TRUE),""))))))</f>
        <v/>
      </c>
      <c r="AF992" s="29" t="e">
        <f>VLOOKUP(Y992&amp;G992&amp;H992,※編集不可※選択項目!U:V,2,FALSE)</f>
        <v>#N/A</v>
      </c>
      <c r="AG992" s="28" t="str">
        <f t="shared" si="218"/>
        <v/>
      </c>
      <c r="AH992" s="29" t="str">
        <f t="shared" si="211"/>
        <v/>
      </c>
      <c r="AI992" s="197"/>
      <c r="AJ992" s="197"/>
      <c r="AK992" s="198"/>
      <c r="AL992" s="152">
        <f t="shared" si="219"/>
        <v>0</v>
      </c>
      <c r="AM992" s="152">
        <f t="shared" si="220"/>
        <v>0</v>
      </c>
      <c r="AN992" s="152">
        <f t="shared" si="213"/>
        <v>0</v>
      </c>
      <c r="AO992" s="152" t="str">
        <f t="shared" si="221"/>
        <v/>
      </c>
      <c r="AP992" s="209">
        <f t="shared" si="222"/>
        <v>0</v>
      </c>
      <c r="AQ992" s="209">
        <f t="shared" si="223"/>
        <v>0</v>
      </c>
    </row>
    <row r="993" spans="1:43" s="29" customFormat="1" ht="25" customHeight="1">
      <c r="A993" s="201">
        <f t="shared" si="214"/>
        <v>982</v>
      </c>
      <c r="B993" s="49" t="str">
        <f t="shared" si="212"/>
        <v/>
      </c>
      <c r="C993" s="201"/>
      <c r="D993" s="45" t="str">
        <f t="shared" si="215"/>
        <v/>
      </c>
      <c r="E993" s="45" t="str">
        <f t="shared" si="216"/>
        <v/>
      </c>
      <c r="F993" s="195"/>
      <c r="G993" s="202"/>
      <c r="H993" s="195"/>
      <c r="I993" s="45" t="str">
        <f>IF(OR(G993="",H993="",U993=""),"",IFERROR(VLOOKUP(G993&amp;H993&amp;U993,※編集不可※選択項目!$K$3:$P$51,5,FALSE),"該当なし"))</f>
        <v/>
      </c>
      <c r="J993" s="203"/>
      <c r="K993" s="195"/>
      <c r="L993" s="45" t="str">
        <f t="shared" si="224"/>
        <v/>
      </c>
      <c r="M993" s="195"/>
      <c r="N993" s="195"/>
      <c r="O993" s="45"/>
      <c r="P993" s="45"/>
      <c r="Q993" s="45"/>
      <c r="R993" s="45"/>
      <c r="S993" s="46" t="str">
        <f t="shared" si="217"/>
        <v/>
      </c>
      <c r="T993" s="204"/>
      <c r="U993" s="205"/>
      <c r="V993" s="206"/>
      <c r="W993" s="205"/>
      <c r="X993" s="206"/>
      <c r="Y993" s="195"/>
      <c r="Z993" s="207"/>
      <c r="AA993" s="203"/>
      <c r="AB993" s="208"/>
      <c r="AC993" s="70"/>
      <c r="AD993" s="28" t="e">
        <f>INDEX(※編集不可※選択項目!$P$3:$P$51,MATCH(入力例!G993&amp;入力例!H993&amp;入力例!I993,※編集不可※選択項目!$Q$3:$Q$51,0))</f>
        <v>#N/A</v>
      </c>
      <c r="AE993" s="28" t="str">
        <f>IF(I993&lt;&gt;"該当なし","",
IF(G993&amp;H993=※編集不可※選択項目!$J$3,VLOOKUP(入力例!U993,※編集不可※選択項目!$N$2:$P$13,3,TRUE),
IF(G993&amp;H993=※編集不可※選択項目!$J$15,VLOOKUP(入力例!U993,※編集不可※選択項目!$N$14:$P$25,3,TRUE),
IF(G993&amp;H993=※編集不可※選択項目!$J$27,VLOOKUP(入力例!U993,※編集不可※選択項目!$N$26:$P$41,3,TRUE),
IF(G993&amp;H993=※編集不可※選択項目!$J$43,VLOOKUP(入力例!U993,※編集不可※選択項目!$N$42:$P$46,3,TRUE),
IF(G993&amp;H993=※編集不可※選択項目!$J$48,VLOOKUP(入力例!U993,※編集不可※選択項目!$N$48:$P$51,3,TRUE),""))))))</f>
        <v/>
      </c>
      <c r="AF993" s="29" t="e">
        <f>VLOOKUP(Y993&amp;G993&amp;H993,※編集不可※選択項目!U:V,2,FALSE)</f>
        <v>#N/A</v>
      </c>
      <c r="AG993" s="28" t="str">
        <f t="shared" si="218"/>
        <v/>
      </c>
      <c r="AH993" s="29" t="str">
        <f t="shared" si="211"/>
        <v/>
      </c>
      <c r="AI993" s="197"/>
      <c r="AJ993" s="197"/>
      <c r="AK993" s="198"/>
      <c r="AL993" s="152">
        <f t="shared" si="219"/>
        <v>0</v>
      </c>
      <c r="AM993" s="152">
        <f t="shared" si="220"/>
        <v>0</v>
      </c>
      <c r="AN993" s="152">
        <f t="shared" si="213"/>
        <v>0</v>
      </c>
      <c r="AO993" s="152" t="str">
        <f t="shared" si="221"/>
        <v/>
      </c>
      <c r="AP993" s="209">
        <f t="shared" si="222"/>
        <v>0</v>
      </c>
      <c r="AQ993" s="209">
        <f t="shared" si="223"/>
        <v>0</v>
      </c>
    </row>
    <row r="994" spans="1:43" s="29" customFormat="1" ht="25" customHeight="1">
      <c r="A994" s="201">
        <f t="shared" si="214"/>
        <v>983</v>
      </c>
      <c r="B994" s="49" t="str">
        <f t="shared" si="212"/>
        <v/>
      </c>
      <c r="C994" s="201"/>
      <c r="D994" s="45" t="str">
        <f t="shared" si="215"/>
        <v/>
      </c>
      <c r="E994" s="45" t="str">
        <f t="shared" si="216"/>
        <v/>
      </c>
      <c r="F994" s="195"/>
      <c r="G994" s="202"/>
      <c r="H994" s="195"/>
      <c r="I994" s="45" t="str">
        <f>IF(OR(G994="",H994="",U994=""),"",IFERROR(VLOOKUP(G994&amp;H994&amp;U994,※編集不可※選択項目!$K$3:$P$51,5,FALSE),"該当なし"))</f>
        <v/>
      </c>
      <c r="J994" s="203"/>
      <c r="K994" s="195"/>
      <c r="L994" s="45" t="str">
        <f t="shared" si="224"/>
        <v/>
      </c>
      <c r="M994" s="195"/>
      <c r="N994" s="195"/>
      <c r="O994" s="45"/>
      <c r="P994" s="45"/>
      <c r="Q994" s="45"/>
      <c r="R994" s="45"/>
      <c r="S994" s="46" t="str">
        <f t="shared" si="217"/>
        <v/>
      </c>
      <c r="T994" s="204"/>
      <c r="U994" s="205"/>
      <c r="V994" s="206"/>
      <c r="W994" s="205"/>
      <c r="X994" s="206"/>
      <c r="Y994" s="195"/>
      <c r="Z994" s="207"/>
      <c r="AA994" s="203"/>
      <c r="AB994" s="208"/>
      <c r="AC994" s="70"/>
      <c r="AD994" s="28" t="e">
        <f>INDEX(※編集不可※選択項目!$P$3:$P$51,MATCH(入力例!G994&amp;入力例!H994&amp;入力例!I994,※編集不可※選択項目!$Q$3:$Q$51,0))</f>
        <v>#N/A</v>
      </c>
      <c r="AE994" s="28" t="str">
        <f>IF(I994&lt;&gt;"該当なし","",
IF(G994&amp;H994=※編集不可※選択項目!$J$3,VLOOKUP(入力例!U994,※編集不可※選択項目!$N$2:$P$13,3,TRUE),
IF(G994&amp;H994=※編集不可※選択項目!$J$15,VLOOKUP(入力例!U994,※編集不可※選択項目!$N$14:$P$25,3,TRUE),
IF(G994&amp;H994=※編集不可※選択項目!$J$27,VLOOKUP(入力例!U994,※編集不可※選択項目!$N$26:$P$41,3,TRUE),
IF(G994&amp;H994=※編集不可※選択項目!$J$43,VLOOKUP(入力例!U994,※編集不可※選択項目!$N$42:$P$46,3,TRUE),
IF(G994&amp;H994=※編集不可※選択項目!$J$48,VLOOKUP(入力例!U994,※編集不可※選択項目!$N$48:$P$51,3,TRUE),""))))))</f>
        <v/>
      </c>
      <c r="AF994" s="29" t="e">
        <f>VLOOKUP(Y994&amp;G994&amp;H994,※編集不可※選択項目!U:V,2,FALSE)</f>
        <v>#N/A</v>
      </c>
      <c r="AG994" s="28" t="str">
        <f t="shared" si="218"/>
        <v/>
      </c>
      <c r="AH994" s="29" t="str">
        <f t="shared" si="211"/>
        <v/>
      </c>
      <c r="AI994" s="197"/>
      <c r="AJ994" s="197"/>
      <c r="AK994" s="198"/>
      <c r="AL994" s="152">
        <f t="shared" si="219"/>
        <v>0</v>
      </c>
      <c r="AM994" s="152">
        <f t="shared" si="220"/>
        <v>0</v>
      </c>
      <c r="AN994" s="152">
        <f t="shared" si="213"/>
        <v>0</v>
      </c>
      <c r="AO994" s="152" t="str">
        <f t="shared" si="221"/>
        <v/>
      </c>
      <c r="AP994" s="209">
        <f t="shared" si="222"/>
        <v>0</v>
      </c>
      <c r="AQ994" s="209">
        <f t="shared" si="223"/>
        <v>0</v>
      </c>
    </row>
    <row r="995" spans="1:43" s="29" customFormat="1" ht="25" customHeight="1">
      <c r="A995" s="201">
        <f t="shared" si="214"/>
        <v>984</v>
      </c>
      <c r="B995" s="49" t="str">
        <f t="shared" si="212"/>
        <v/>
      </c>
      <c r="C995" s="201"/>
      <c r="D995" s="45" t="str">
        <f t="shared" si="215"/>
        <v/>
      </c>
      <c r="E995" s="45" t="str">
        <f t="shared" si="216"/>
        <v/>
      </c>
      <c r="F995" s="195"/>
      <c r="G995" s="202"/>
      <c r="H995" s="195"/>
      <c r="I995" s="45" t="str">
        <f>IF(OR(G995="",H995="",U995=""),"",IFERROR(VLOOKUP(G995&amp;H995&amp;U995,※編集不可※選択項目!$K$3:$P$51,5,FALSE),"該当なし"))</f>
        <v/>
      </c>
      <c r="J995" s="203"/>
      <c r="K995" s="195"/>
      <c r="L995" s="45" t="str">
        <f t="shared" si="224"/>
        <v/>
      </c>
      <c r="M995" s="195"/>
      <c r="N995" s="195"/>
      <c r="O995" s="45"/>
      <c r="P995" s="45"/>
      <c r="Q995" s="45"/>
      <c r="R995" s="45"/>
      <c r="S995" s="46" t="str">
        <f t="shared" si="217"/>
        <v/>
      </c>
      <c r="T995" s="204"/>
      <c r="U995" s="205"/>
      <c r="V995" s="206"/>
      <c r="W995" s="205"/>
      <c r="X995" s="206"/>
      <c r="Y995" s="195"/>
      <c r="Z995" s="207"/>
      <c r="AA995" s="203"/>
      <c r="AB995" s="208"/>
      <c r="AC995" s="70"/>
      <c r="AD995" s="28" t="e">
        <f>INDEX(※編集不可※選択項目!$P$3:$P$51,MATCH(入力例!G995&amp;入力例!H995&amp;入力例!I995,※編集不可※選択項目!$Q$3:$Q$51,0))</f>
        <v>#N/A</v>
      </c>
      <c r="AE995" s="28" t="str">
        <f>IF(I995&lt;&gt;"該当なし","",
IF(G995&amp;H995=※編集不可※選択項目!$J$3,VLOOKUP(入力例!U995,※編集不可※選択項目!$N$2:$P$13,3,TRUE),
IF(G995&amp;H995=※編集不可※選択項目!$J$15,VLOOKUP(入力例!U995,※編集不可※選択項目!$N$14:$P$25,3,TRUE),
IF(G995&amp;H995=※編集不可※選択項目!$J$27,VLOOKUP(入力例!U995,※編集不可※選択項目!$N$26:$P$41,3,TRUE),
IF(G995&amp;H995=※編集不可※選択項目!$J$43,VLOOKUP(入力例!U995,※編集不可※選択項目!$N$42:$P$46,3,TRUE),
IF(G995&amp;H995=※編集不可※選択項目!$J$48,VLOOKUP(入力例!U995,※編集不可※選択項目!$N$48:$P$51,3,TRUE),""))))))</f>
        <v/>
      </c>
      <c r="AF995" s="29" t="e">
        <f>VLOOKUP(Y995&amp;G995&amp;H995,※編集不可※選択項目!U:V,2,FALSE)</f>
        <v>#N/A</v>
      </c>
      <c r="AG995" s="28" t="str">
        <f t="shared" si="218"/>
        <v/>
      </c>
      <c r="AH995" s="29" t="str">
        <f t="shared" si="211"/>
        <v/>
      </c>
      <c r="AI995" s="197"/>
      <c r="AJ995" s="197"/>
      <c r="AK995" s="198"/>
      <c r="AL995" s="152">
        <f t="shared" si="219"/>
        <v>0</v>
      </c>
      <c r="AM995" s="152">
        <f t="shared" si="220"/>
        <v>0</v>
      </c>
      <c r="AN995" s="152">
        <f t="shared" si="213"/>
        <v>0</v>
      </c>
      <c r="AO995" s="152" t="str">
        <f t="shared" si="221"/>
        <v/>
      </c>
      <c r="AP995" s="209">
        <f t="shared" si="222"/>
        <v>0</v>
      </c>
      <c r="AQ995" s="209">
        <f t="shared" si="223"/>
        <v>0</v>
      </c>
    </row>
    <row r="996" spans="1:43" s="29" customFormat="1" ht="25" customHeight="1">
      <c r="A996" s="201">
        <f t="shared" si="214"/>
        <v>985</v>
      </c>
      <c r="B996" s="49" t="str">
        <f t="shared" si="212"/>
        <v/>
      </c>
      <c r="C996" s="201"/>
      <c r="D996" s="45" t="str">
        <f t="shared" si="215"/>
        <v/>
      </c>
      <c r="E996" s="45" t="str">
        <f t="shared" si="216"/>
        <v/>
      </c>
      <c r="F996" s="195"/>
      <c r="G996" s="202"/>
      <c r="H996" s="195"/>
      <c r="I996" s="45" t="str">
        <f>IF(OR(G996="",H996="",U996=""),"",IFERROR(VLOOKUP(G996&amp;H996&amp;U996,※編集不可※選択項目!$K$3:$P$51,5,FALSE),"該当なし"))</f>
        <v/>
      </c>
      <c r="J996" s="203"/>
      <c r="K996" s="195"/>
      <c r="L996" s="45" t="str">
        <f t="shared" si="224"/>
        <v/>
      </c>
      <c r="M996" s="195"/>
      <c r="N996" s="195"/>
      <c r="O996" s="45"/>
      <c r="P996" s="45"/>
      <c r="Q996" s="45"/>
      <c r="R996" s="45"/>
      <c r="S996" s="46" t="str">
        <f t="shared" si="217"/>
        <v/>
      </c>
      <c r="T996" s="204"/>
      <c r="U996" s="205"/>
      <c r="V996" s="206"/>
      <c r="W996" s="205"/>
      <c r="X996" s="206"/>
      <c r="Y996" s="195"/>
      <c r="Z996" s="207"/>
      <c r="AA996" s="203"/>
      <c r="AB996" s="208"/>
      <c r="AC996" s="70"/>
      <c r="AD996" s="28" t="e">
        <f>INDEX(※編集不可※選択項目!$P$3:$P$51,MATCH(入力例!G996&amp;入力例!H996&amp;入力例!I996,※編集不可※選択項目!$Q$3:$Q$51,0))</f>
        <v>#N/A</v>
      </c>
      <c r="AE996" s="28" t="str">
        <f>IF(I996&lt;&gt;"該当なし","",
IF(G996&amp;H996=※編集不可※選択項目!$J$3,VLOOKUP(入力例!U996,※編集不可※選択項目!$N$2:$P$13,3,TRUE),
IF(G996&amp;H996=※編集不可※選択項目!$J$15,VLOOKUP(入力例!U996,※編集不可※選択項目!$N$14:$P$25,3,TRUE),
IF(G996&amp;H996=※編集不可※選択項目!$J$27,VLOOKUP(入力例!U996,※編集不可※選択項目!$N$26:$P$41,3,TRUE),
IF(G996&amp;H996=※編集不可※選択項目!$J$43,VLOOKUP(入力例!U996,※編集不可※選択項目!$N$42:$P$46,3,TRUE),
IF(G996&amp;H996=※編集不可※選択項目!$J$48,VLOOKUP(入力例!U996,※編集不可※選択項目!$N$48:$P$51,3,TRUE),""))))))</f>
        <v/>
      </c>
      <c r="AF996" s="29" t="e">
        <f>VLOOKUP(Y996&amp;G996&amp;H996,※編集不可※選択項目!U:V,2,FALSE)</f>
        <v>#N/A</v>
      </c>
      <c r="AG996" s="28" t="str">
        <f t="shared" si="218"/>
        <v/>
      </c>
      <c r="AH996" s="29" t="str">
        <f t="shared" si="211"/>
        <v/>
      </c>
      <c r="AI996" s="197"/>
      <c r="AJ996" s="197"/>
      <c r="AK996" s="198"/>
      <c r="AL996" s="152">
        <f t="shared" si="219"/>
        <v>0</v>
      </c>
      <c r="AM996" s="152">
        <f t="shared" si="220"/>
        <v>0</v>
      </c>
      <c r="AN996" s="152">
        <f t="shared" si="213"/>
        <v>0</v>
      </c>
      <c r="AO996" s="152" t="str">
        <f t="shared" si="221"/>
        <v/>
      </c>
      <c r="AP996" s="209">
        <f t="shared" si="222"/>
        <v>0</v>
      </c>
      <c r="AQ996" s="209">
        <f t="shared" si="223"/>
        <v>0</v>
      </c>
    </row>
    <row r="997" spans="1:43" s="29" customFormat="1" ht="25" customHeight="1">
      <c r="A997" s="201">
        <f t="shared" si="214"/>
        <v>986</v>
      </c>
      <c r="B997" s="49" t="str">
        <f t="shared" si="212"/>
        <v/>
      </c>
      <c r="C997" s="201"/>
      <c r="D997" s="45" t="str">
        <f t="shared" si="215"/>
        <v/>
      </c>
      <c r="E997" s="45" t="str">
        <f t="shared" si="216"/>
        <v/>
      </c>
      <c r="F997" s="195"/>
      <c r="G997" s="202"/>
      <c r="H997" s="195"/>
      <c r="I997" s="45" t="str">
        <f>IF(OR(G997="",H997="",U997=""),"",IFERROR(VLOOKUP(G997&amp;H997&amp;U997,※編集不可※選択項目!$K$3:$P$51,5,FALSE),"該当なし"))</f>
        <v/>
      </c>
      <c r="J997" s="203"/>
      <c r="K997" s="195"/>
      <c r="L997" s="45" t="str">
        <f t="shared" si="224"/>
        <v/>
      </c>
      <c r="M997" s="195"/>
      <c r="N997" s="195"/>
      <c r="O997" s="45"/>
      <c r="P997" s="45"/>
      <c r="Q997" s="45"/>
      <c r="R997" s="45"/>
      <c r="S997" s="46" t="str">
        <f t="shared" si="217"/>
        <v/>
      </c>
      <c r="T997" s="204"/>
      <c r="U997" s="205"/>
      <c r="V997" s="206"/>
      <c r="W997" s="205"/>
      <c r="X997" s="206"/>
      <c r="Y997" s="195"/>
      <c r="Z997" s="207"/>
      <c r="AA997" s="203"/>
      <c r="AB997" s="208"/>
      <c r="AC997" s="70"/>
      <c r="AD997" s="28" t="e">
        <f>INDEX(※編集不可※選択項目!$P$3:$P$51,MATCH(入力例!G997&amp;入力例!H997&amp;入力例!I997,※編集不可※選択項目!$Q$3:$Q$51,0))</f>
        <v>#N/A</v>
      </c>
      <c r="AE997" s="28" t="str">
        <f>IF(I997&lt;&gt;"該当なし","",
IF(G997&amp;H997=※編集不可※選択項目!$J$3,VLOOKUP(入力例!U997,※編集不可※選択項目!$N$2:$P$13,3,TRUE),
IF(G997&amp;H997=※編集不可※選択項目!$J$15,VLOOKUP(入力例!U997,※編集不可※選択項目!$N$14:$P$25,3,TRUE),
IF(G997&amp;H997=※編集不可※選択項目!$J$27,VLOOKUP(入力例!U997,※編集不可※選択項目!$N$26:$P$41,3,TRUE),
IF(G997&amp;H997=※編集不可※選択項目!$J$43,VLOOKUP(入力例!U997,※編集不可※選択項目!$N$42:$P$46,3,TRUE),
IF(G997&amp;H997=※編集不可※選択項目!$J$48,VLOOKUP(入力例!U997,※編集不可※選択項目!$N$48:$P$51,3,TRUE),""))))))</f>
        <v/>
      </c>
      <c r="AF997" s="29" t="e">
        <f>VLOOKUP(Y997&amp;G997&amp;H997,※編集不可※選択項目!U:V,2,FALSE)</f>
        <v>#N/A</v>
      </c>
      <c r="AG997" s="28" t="str">
        <f t="shared" si="218"/>
        <v/>
      </c>
      <c r="AH997" s="29" t="str">
        <f t="shared" si="211"/>
        <v/>
      </c>
      <c r="AI997" s="197"/>
      <c r="AJ997" s="197"/>
      <c r="AK997" s="198"/>
      <c r="AL997" s="152">
        <f t="shared" si="219"/>
        <v>0</v>
      </c>
      <c r="AM997" s="152">
        <f t="shared" si="220"/>
        <v>0</v>
      </c>
      <c r="AN997" s="152">
        <f t="shared" si="213"/>
        <v>0</v>
      </c>
      <c r="AO997" s="152" t="str">
        <f t="shared" si="221"/>
        <v/>
      </c>
      <c r="AP997" s="209">
        <f t="shared" si="222"/>
        <v>0</v>
      </c>
      <c r="AQ997" s="209">
        <f t="shared" si="223"/>
        <v>0</v>
      </c>
    </row>
    <row r="998" spans="1:43" s="29" customFormat="1" ht="25" customHeight="1">
      <c r="A998" s="201">
        <f t="shared" si="214"/>
        <v>987</v>
      </c>
      <c r="B998" s="49" t="str">
        <f t="shared" si="212"/>
        <v/>
      </c>
      <c r="C998" s="201"/>
      <c r="D998" s="45" t="str">
        <f t="shared" si="215"/>
        <v/>
      </c>
      <c r="E998" s="45" t="str">
        <f t="shared" si="216"/>
        <v/>
      </c>
      <c r="F998" s="195"/>
      <c r="G998" s="202"/>
      <c r="H998" s="195"/>
      <c r="I998" s="45" t="str">
        <f>IF(OR(G998="",H998="",U998=""),"",IFERROR(VLOOKUP(G998&amp;H998&amp;U998,※編集不可※選択項目!$K$3:$P$51,5,FALSE),"該当なし"))</f>
        <v/>
      </c>
      <c r="J998" s="203"/>
      <c r="K998" s="195"/>
      <c r="L998" s="45" t="str">
        <f t="shared" si="224"/>
        <v/>
      </c>
      <c r="M998" s="195"/>
      <c r="N998" s="195"/>
      <c r="O998" s="45"/>
      <c r="P998" s="45"/>
      <c r="Q998" s="45"/>
      <c r="R998" s="45"/>
      <c r="S998" s="46" t="str">
        <f t="shared" si="217"/>
        <v/>
      </c>
      <c r="T998" s="204"/>
      <c r="U998" s="205"/>
      <c r="V998" s="206"/>
      <c r="W998" s="205"/>
      <c r="X998" s="206"/>
      <c r="Y998" s="195"/>
      <c r="Z998" s="207"/>
      <c r="AA998" s="203"/>
      <c r="AB998" s="208"/>
      <c r="AC998" s="70"/>
      <c r="AD998" s="28" t="e">
        <f>INDEX(※編集不可※選択項目!$P$3:$P$51,MATCH(入力例!G998&amp;入力例!H998&amp;入力例!I998,※編集不可※選択項目!$Q$3:$Q$51,0))</f>
        <v>#N/A</v>
      </c>
      <c r="AE998" s="28" t="str">
        <f>IF(I998&lt;&gt;"該当なし","",
IF(G998&amp;H998=※編集不可※選択項目!$J$3,VLOOKUP(入力例!U998,※編集不可※選択項目!$N$2:$P$13,3,TRUE),
IF(G998&amp;H998=※編集不可※選択項目!$J$15,VLOOKUP(入力例!U998,※編集不可※選択項目!$N$14:$P$25,3,TRUE),
IF(G998&amp;H998=※編集不可※選択項目!$J$27,VLOOKUP(入力例!U998,※編集不可※選択項目!$N$26:$P$41,3,TRUE),
IF(G998&amp;H998=※編集不可※選択項目!$J$43,VLOOKUP(入力例!U998,※編集不可※選択項目!$N$42:$P$46,3,TRUE),
IF(G998&amp;H998=※編集不可※選択項目!$J$48,VLOOKUP(入力例!U998,※編集不可※選択項目!$N$48:$P$51,3,TRUE),""))))))</f>
        <v/>
      </c>
      <c r="AF998" s="29" t="e">
        <f>VLOOKUP(Y998&amp;G998&amp;H998,※編集不可※選択項目!U:V,2,FALSE)</f>
        <v>#N/A</v>
      </c>
      <c r="AG998" s="28" t="str">
        <f t="shared" si="218"/>
        <v/>
      </c>
      <c r="AH998" s="29" t="str">
        <f t="shared" si="211"/>
        <v/>
      </c>
      <c r="AI998" s="197"/>
      <c r="AJ998" s="197"/>
      <c r="AK998" s="198"/>
      <c r="AL998" s="152">
        <f t="shared" si="219"/>
        <v>0</v>
      </c>
      <c r="AM998" s="152">
        <f t="shared" si="220"/>
        <v>0</v>
      </c>
      <c r="AN998" s="152">
        <f t="shared" si="213"/>
        <v>0</v>
      </c>
      <c r="AO998" s="152" t="str">
        <f t="shared" si="221"/>
        <v/>
      </c>
      <c r="AP998" s="209">
        <f t="shared" si="222"/>
        <v>0</v>
      </c>
      <c r="AQ998" s="209">
        <f t="shared" si="223"/>
        <v>0</v>
      </c>
    </row>
    <row r="999" spans="1:43" s="29" customFormat="1" ht="25" customHeight="1">
      <c r="A999" s="201">
        <f t="shared" si="214"/>
        <v>988</v>
      </c>
      <c r="B999" s="49" t="str">
        <f t="shared" si="212"/>
        <v/>
      </c>
      <c r="C999" s="201"/>
      <c r="D999" s="45" t="str">
        <f t="shared" si="215"/>
        <v/>
      </c>
      <c r="E999" s="45" t="str">
        <f t="shared" si="216"/>
        <v/>
      </c>
      <c r="F999" s="195"/>
      <c r="G999" s="202"/>
      <c r="H999" s="195"/>
      <c r="I999" s="45" t="str">
        <f>IF(OR(G999="",H999="",U999=""),"",IFERROR(VLOOKUP(G999&amp;H999&amp;U999,※編集不可※選択項目!$K$3:$P$51,5,FALSE),"該当なし"))</f>
        <v/>
      </c>
      <c r="J999" s="203"/>
      <c r="K999" s="195"/>
      <c r="L999" s="45" t="str">
        <f t="shared" si="224"/>
        <v/>
      </c>
      <c r="M999" s="195"/>
      <c r="N999" s="195"/>
      <c r="O999" s="45"/>
      <c r="P999" s="45"/>
      <c r="Q999" s="45"/>
      <c r="R999" s="45"/>
      <c r="S999" s="46" t="str">
        <f t="shared" si="217"/>
        <v/>
      </c>
      <c r="T999" s="204"/>
      <c r="U999" s="205"/>
      <c r="V999" s="206"/>
      <c r="W999" s="205"/>
      <c r="X999" s="206"/>
      <c r="Y999" s="195"/>
      <c r="Z999" s="207"/>
      <c r="AA999" s="203"/>
      <c r="AB999" s="208"/>
      <c r="AC999" s="70"/>
      <c r="AD999" s="28" t="e">
        <f>INDEX(※編集不可※選択項目!$P$3:$P$51,MATCH(入力例!G999&amp;入力例!H999&amp;入力例!I999,※編集不可※選択項目!$Q$3:$Q$51,0))</f>
        <v>#N/A</v>
      </c>
      <c r="AE999" s="28" t="str">
        <f>IF(I999&lt;&gt;"該当なし","",
IF(G999&amp;H999=※編集不可※選択項目!$J$3,VLOOKUP(入力例!U999,※編集不可※選択項目!$N$2:$P$13,3,TRUE),
IF(G999&amp;H999=※編集不可※選択項目!$J$15,VLOOKUP(入力例!U999,※編集不可※選択項目!$N$14:$P$25,3,TRUE),
IF(G999&amp;H999=※編集不可※選択項目!$J$27,VLOOKUP(入力例!U999,※編集不可※選択項目!$N$26:$P$41,3,TRUE),
IF(G999&amp;H999=※編集不可※選択項目!$J$43,VLOOKUP(入力例!U999,※編集不可※選択項目!$N$42:$P$46,3,TRUE),
IF(G999&amp;H999=※編集不可※選択項目!$J$48,VLOOKUP(入力例!U999,※編集不可※選択項目!$N$48:$P$51,3,TRUE),""))))))</f>
        <v/>
      </c>
      <c r="AF999" s="29" t="e">
        <f>VLOOKUP(Y999&amp;G999&amp;H999,※編集不可※選択項目!U:V,2,FALSE)</f>
        <v>#N/A</v>
      </c>
      <c r="AG999" s="28" t="str">
        <f t="shared" si="218"/>
        <v/>
      </c>
      <c r="AH999" s="29" t="str">
        <f t="shared" si="211"/>
        <v/>
      </c>
      <c r="AI999" s="197"/>
      <c r="AJ999" s="197"/>
      <c r="AK999" s="198"/>
      <c r="AL999" s="152">
        <f t="shared" si="219"/>
        <v>0</v>
      </c>
      <c r="AM999" s="152">
        <f t="shared" si="220"/>
        <v>0</v>
      </c>
      <c r="AN999" s="152">
        <f t="shared" si="213"/>
        <v>0</v>
      </c>
      <c r="AO999" s="152" t="str">
        <f t="shared" si="221"/>
        <v/>
      </c>
      <c r="AP999" s="209">
        <f t="shared" si="222"/>
        <v>0</v>
      </c>
      <c r="AQ999" s="209">
        <f t="shared" si="223"/>
        <v>0</v>
      </c>
    </row>
    <row r="1000" spans="1:43" s="29" customFormat="1" ht="25" customHeight="1">
      <c r="A1000" s="201">
        <f t="shared" si="214"/>
        <v>989</v>
      </c>
      <c r="B1000" s="49" t="str">
        <f t="shared" si="212"/>
        <v/>
      </c>
      <c r="C1000" s="201"/>
      <c r="D1000" s="45" t="str">
        <f t="shared" si="215"/>
        <v/>
      </c>
      <c r="E1000" s="45" t="str">
        <f t="shared" si="216"/>
        <v/>
      </c>
      <c r="F1000" s="195"/>
      <c r="G1000" s="202"/>
      <c r="H1000" s="195"/>
      <c r="I1000" s="45" t="str">
        <f>IF(OR(G1000="",H1000="",U1000=""),"",IFERROR(VLOOKUP(G1000&amp;H1000&amp;U1000,※編集不可※選択項目!$K$3:$P$51,5,FALSE),"該当なし"))</f>
        <v/>
      </c>
      <c r="J1000" s="203"/>
      <c r="K1000" s="195"/>
      <c r="L1000" s="45" t="str">
        <f t="shared" si="224"/>
        <v/>
      </c>
      <c r="M1000" s="195"/>
      <c r="N1000" s="195"/>
      <c r="O1000" s="45"/>
      <c r="P1000" s="45"/>
      <c r="Q1000" s="45"/>
      <c r="R1000" s="45"/>
      <c r="S1000" s="46" t="str">
        <f t="shared" si="217"/>
        <v/>
      </c>
      <c r="T1000" s="204"/>
      <c r="U1000" s="205"/>
      <c r="V1000" s="206"/>
      <c r="W1000" s="205"/>
      <c r="X1000" s="206"/>
      <c r="Y1000" s="195"/>
      <c r="Z1000" s="207"/>
      <c r="AA1000" s="203"/>
      <c r="AB1000" s="208"/>
      <c r="AC1000" s="70"/>
      <c r="AD1000" s="28" t="e">
        <f>INDEX(※編集不可※選択項目!$P$3:$P$51,MATCH(入力例!G1000&amp;入力例!H1000&amp;入力例!I1000,※編集不可※選択項目!$Q$3:$Q$51,0))</f>
        <v>#N/A</v>
      </c>
      <c r="AE1000" s="28" t="str">
        <f>IF(I1000&lt;&gt;"該当なし","",
IF(G1000&amp;H1000=※編集不可※選択項目!$J$3,VLOOKUP(入力例!U1000,※編集不可※選択項目!$N$2:$P$13,3,TRUE),
IF(G1000&amp;H1000=※編集不可※選択項目!$J$15,VLOOKUP(入力例!U1000,※編集不可※選択項目!$N$14:$P$25,3,TRUE),
IF(G1000&amp;H1000=※編集不可※選択項目!$J$27,VLOOKUP(入力例!U1000,※編集不可※選択項目!$N$26:$P$41,3,TRUE),
IF(G1000&amp;H1000=※編集不可※選択項目!$J$43,VLOOKUP(入力例!U1000,※編集不可※選択項目!$N$42:$P$46,3,TRUE),
IF(G1000&amp;H1000=※編集不可※選択項目!$J$48,VLOOKUP(入力例!U1000,※編集不可※選択項目!$N$48:$P$51,3,TRUE),""))))))</f>
        <v/>
      </c>
      <c r="AF1000" s="29" t="e">
        <f>VLOOKUP(Y1000&amp;G1000&amp;H1000,※編集不可※選択項目!U:V,2,FALSE)</f>
        <v>#N/A</v>
      </c>
      <c r="AG1000" s="28" t="str">
        <f t="shared" si="218"/>
        <v/>
      </c>
      <c r="AH1000" s="29" t="str">
        <f t="shared" si="211"/>
        <v/>
      </c>
      <c r="AI1000" s="197"/>
      <c r="AJ1000" s="197"/>
      <c r="AK1000" s="198"/>
      <c r="AL1000" s="152">
        <f t="shared" si="219"/>
        <v>0</v>
      </c>
      <c r="AM1000" s="152">
        <f t="shared" si="220"/>
        <v>0</v>
      </c>
      <c r="AN1000" s="152">
        <f t="shared" si="213"/>
        <v>0</v>
      </c>
      <c r="AO1000" s="152" t="str">
        <f t="shared" si="221"/>
        <v/>
      </c>
      <c r="AP1000" s="209">
        <f t="shared" si="222"/>
        <v>0</v>
      </c>
      <c r="AQ1000" s="209">
        <f t="shared" si="223"/>
        <v>0</v>
      </c>
    </row>
    <row r="1001" spans="1:43" s="29" customFormat="1" ht="25" customHeight="1">
      <c r="A1001" s="201">
        <f t="shared" si="214"/>
        <v>990</v>
      </c>
      <c r="B1001" s="49" t="str">
        <f t="shared" si="212"/>
        <v/>
      </c>
      <c r="C1001" s="201"/>
      <c r="D1001" s="45" t="str">
        <f t="shared" si="215"/>
        <v/>
      </c>
      <c r="E1001" s="45" t="str">
        <f t="shared" si="216"/>
        <v/>
      </c>
      <c r="F1001" s="195"/>
      <c r="G1001" s="202"/>
      <c r="H1001" s="195"/>
      <c r="I1001" s="45" t="str">
        <f>IF(OR(G1001="",H1001="",U1001=""),"",IFERROR(VLOOKUP(G1001&amp;H1001&amp;U1001,※編集不可※選択項目!$K$3:$P$51,5,FALSE),"該当なし"))</f>
        <v/>
      </c>
      <c r="J1001" s="203"/>
      <c r="K1001" s="195"/>
      <c r="L1001" s="45" t="str">
        <f t="shared" si="224"/>
        <v/>
      </c>
      <c r="M1001" s="195"/>
      <c r="N1001" s="195"/>
      <c r="O1001" s="45"/>
      <c r="P1001" s="45"/>
      <c r="Q1001" s="45"/>
      <c r="R1001" s="45"/>
      <c r="S1001" s="46" t="str">
        <f t="shared" si="217"/>
        <v/>
      </c>
      <c r="T1001" s="204"/>
      <c r="U1001" s="205"/>
      <c r="V1001" s="206"/>
      <c r="W1001" s="205"/>
      <c r="X1001" s="206"/>
      <c r="Y1001" s="195"/>
      <c r="Z1001" s="207"/>
      <c r="AA1001" s="203"/>
      <c r="AB1001" s="208"/>
      <c r="AC1001" s="70"/>
      <c r="AD1001" s="28" t="e">
        <f>INDEX(※編集不可※選択項目!$P$3:$P$51,MATCH(入力例!G1001&amp;入力例!H1001&amp;入力例!I1001,※編集不可※選択項目!$Q$3:$Q$51,0))</f>
        <v>#N/A</v>
      </c>
      <c r="AE1001" s="28" t="str">
        <f>IF(I1001&lt;&gt;"該当なし","",
IF(G1001&amp;H1001=※編集不可※選択項目!$J$3,VLOOKUP(入力例!U1001,※編集不可※選択項目!$N$2:$P$13,3,TRUE),
IF(G1001&amp;H1001=※編集不可※選択項目!$J$15,VLOOKUP(入力例!U1001,※編集不可※選択項目!$N$14:$P$25,3,TRUE),
IF(G1001&amp;H1001=※編集不可※選択項目!$J$27,VLOOKUP(入力例!U1001,※編集不可※選択項目!$N$26:$P$41,3,TRUE),
IF(G1001&amp;H1001=※編集不可※選択項目!$J$43,VLOOKUP(入力例!U1001,※編集不可※選択項目!$N$42:$P$46,3,TRUE),
IF(G1001&amp;H1001=※編集不可※選択項目!$J$48,VLOOKUP(入力例!U1001,※編集不可※選択項目!$N$48:$P$51,3,TRUE),""))))))</f>
        <v/>
      </c>
      <c r="AF1001" s="29" t="e">
        <f>VLOOKUP(Y1001&amp;G1001&amp;H1001,※編集不可※選択項目!U:V,2,FALSE)</f>
        <v>#N/A</v>
      </c>
      <c r="AG1001" s="28" t="str">
        <f t="shared" si="218"/>
        <v/>
      </c>
      <c r="AH1001" s="29" t="str">
        <f t="shared" si="211"/>
        <v/>
      </c>
      <c r="AI1001" s="197"/>
      <c r="AJ1001" s="197"/>
      <c r="AK1001" s="198"/>
      <c r="AL1001" s="152">
        <f t="shared" si="219"/>
        <v>0</v>
      </c>
      <c r="AM1001" s="152">
        <f t="shared" si="220"/>
        <v>0</v>
      </c>
      <c r="AN1001" s="152">
        <f t="shared" si="213"/>
        <v>0</v>
      </c>
      <c r="AO1001" s="152" t="str">
        <f t="shared" si="221"/>
        <v/>
      </c>
      <c r="AP1001" s="209">
        <f t="shared" si="222"/>
        <v>0</v>
      </c>
      <c r="AQ1001" s="209">
        <f t="shared" si="223"/>
        <v>0</v>
      </c>
    </row>
    <row r="1002" spans="1:43" s="29" customFormat="1" ht="25" customHeight="1">
      <c r="A1002" s="201">
        <f t="shared" si="214"/>
        <v>991</v>
      </c>
      <c r="B1002" s="49" t="str">
        <f t="shared" si="212"/>
        <v/>
      </c>
      <c r="C1002" s="201"/>
      <c r="D1002" s="45" t="str">
        <f t="shared" si="215"/>
        <v/>
      </c>
      <c r="E1002" s="45" t="str">
        <f t="shared" si="216"/>
        <v/>
      </c>
      <c r="F1002" s="195"/>
      <c r="G1002" s="202"/>
      <c r="H1002" s="195"/>
      <c r="I1002" s="45" t="str">
        <f>IF(OR(G1002="",H1002="",U1002=""),"",IFERROR(VLOOKUP(G1002&amp;H1002&amp;U1002,※編集不可※選択項目!$K$3:$P$51,5,FALSE),"該当なし"))</f>
        <v/>
      </c>
      <c r="J1002" s="203"/>
      <c r="K1002" s="195"/>
      <c r="L1002" s="45" t="str">
        <f t="shared" si="224"/>
        <v/>
      </c>
      <c r="M1002" s="195"/>
      <c r="N1002" s="195"/>
      <c r="O1002" s="45"/>
      <c r="P1002" s="45"/>
      <c r="Q1002" s="45"/>
      <c r="R1002" s="45"/>
      <c r="S1002" s="46" t="str">
        <f t="shared" si="217"/>
        <v/>
      </c>
      <c r="T1002" s="204"/>
      <c r="U1002" s="205"/>
      <c r="V1002" s="206"/>
      <c r="W1002" s="205"/>
      <c r="X1002" s="206"/>
      <c r="Y1002" s="195"/>
      <c r="Z1002" s="207"/>
      <c r="AA1002" s="203"/>
      <c r="AB1002" s="208"/>
      <c r="AC1002" s="70"/>
      <c r="AD1002" s="28" t="e">
        <f>INDEX(※編集不可※選択項目!$P$3:$P$51,MATCH(入力例!G1002&amp;入力例!H1002&amp;入力例!I1002,※編集不可※選択項目!$Q$3:$Q$51,0))</f>
        <v>#N/A</v>
      </c>
      <c r="AE1002" s="28" t="str">
        <f>IF(I1002&lt;&gt;"該当なし","",
IF(G1002&amp;H1002=※編集不可※選択項目!$J$3,VLOOKUP(入力例!U1002,※編集不可※選択項目!$N$2:$P$13,3,TRUE),
IF(G1002&amp;H1002=※編集不可※選択項目!$J$15,VLOOKUP(入力例!U1002,※編集不可※選択項目!$N$14:$P$25,3,TRUE),
IF(G1002&amp;H1002=※編集不可※選択項目!$J$27,VLOOKUP(入力例!U1002,※編集不可※選択項目!$N$26:$P$41,3,TRUE),
IF(G1002&amp;H1002=※編集不可※選択項目!$J$43,VLOOKUP(入力例!U1002,※編集不可※選択項目!$N$42:$P$46,3,TRUE),
IF(G1002&amp;H1002=※編集不可※選択項目!$J$48,VLOOKUP(入力例!U1002,※編集不可※選択項目!$N$48:$P$51,3,TRUE),""))))))</f>
        <v/>
      </c>
      <c r="AF1002" s="29" t="e">
        <f>VLOOKUP(Y1002&amp;G1002&amp;H1002,※編集不可※選択項目!U:V,2,FALSE)</f>
        <v>#N/A</v>
      </c>
      <c r="AG1002" s="28" t="str">
        <f t="shared" si="218"/>
        <v/>
      </c>
      <c r="AH1002" s="29" t="str">
        <f t="shared" si="211"/>
        <v/>
      </c>
      <c r="AI1002" s="197"/>
      <c r="AJ1002" s="197"/>
      <c r="AK1002" s="198"/>
      <c r="AL1002" s="152">
        <f t="shared" si="219"/>
        <v>0</v>
      </c>
      <c r="AM1002" s="152">
        <f t="shared" si="220"/>
        <v>0</v>
      </c>
      <c r="AN1002" s="152">
        <f t="shared" si="213"/>
        <v>0</v>
      </c>
      <c r="AO1002" s="152" t="str">
        <f t="shared" si="221"/>
        <v/>
      </c>
      <c r="AP1002" s="209">
        <f t="shared" si="222"/>
        <v>0</v>
      </c>
      <c r="AQ1002" s="209">
        <f t="shared" si="223"/>
        <v>0</v>
      </c>
    </row>
    <row r="1003" spans="1:43" s="29" customFormat="1" ht="25" customHeight="1">
      <c r="A1003" s="201">
        <f t="shared" si="214"/>
        <v>992</v>
      </c>
      <c r="B1003" s="49" t="str">
        <f t="shared" si="212"/>
        <v/>
      </c>
      <c r="C1003" s="201"/>
      <c r="D1003" s="45" t="str">
        <f t="shared" si="215"/>
        <v/>
      </c>
      <c r="E1003" s="45" t="str">
        <f t="shared" si="216"/>
        <v/>
      </c>
      <c r="F1003" s="195"/>
      <c r="G1003" s="202"/>
      <c r="H1003" s="195"/>
      <c r="I1003" s="45" t="str">
        <f>IF(OR(G1003="",H1003="",U1003=""),"",IFERROR(VLOOKUP(G1003&amp;H1003&amp;U1003,※編集不可※選択項目!$K$3:$P$51,5,FALSE),"該当なし"))</f>
        <v/>
      </c>
      <c r="J1003" s="203"/>
      <c r="K1003" s="195"/>
      <c r="L1003" s="45" t="str">
        <f t="shared" si="224"/>
        <v/>
      </c>
      <c r="M1003" s="195"/>
      <c r="N1003" s="195"/>
      <c r="O1003" s="45"/>
      <c r="P1003" s="45"/>
      <c r="Q1003" s="45"/>
      <c r="R1003" s="45"/>
      <c r="S1003" s="46" t="str">
        <f t="shared" si="217"/>
        <v/>
      </c>
      <c r="T1003" s="204"/>
      <c r="U1003" s="205"/>
      <c r="V1003" s="206"/>
      <c r="W1003" s="205"/>
      <c r="X1003" s="206"/>
      <c r="Y1003" s="195"/>
      <c r="Z1003" s="207"/>
      <c r="AA1003" s="203"/>
      <c r="AB1003" s="208"/>
      <c r="AC1003" s="70"/>
      <c r="AD1003" s="28" t="e">
        <f>INDEX(※編集不可※選択項目!$P$3:$P$51,MATCH(入力例!G1003&amp;入力例!H1003&amp;入力例!I1003,※編集不可※選択項目!$Q$3:$Q$51,0))</f>
        <v>#N/A</v>
      </c>
      <c r="AE1003" s="28" t="str">
        <f>IF(I1003&lt;&gt;"該当なし","",
IF(G1003&amp;H1003=※編集不可※選択項目!$J$3,VLOOKUP(入力例!U1003,※編集不可※選択項目!$N$2:$P$13,3,TRUE),
IF(G1003&amp;H1003=※編集不可※選択項目!$J$15,VLOOKUP(入力例!U1003,※編集不可※選択項目!$N$14:$P$25,3,TRUE),
IF(G1003&amp;H1003=※編集不可※選択項目!$J$27,VLOOKUP(入力例!U1003,※編集不可※選択項目!$N$26:$P$41,3,TRUE),
IF(G1003&amp;H1003=※編集不可※選択項目!$J$43,VLOOKUP(入力例!U1003,※編集不可※選択項目!$N$42:$P$46,3,TRUE),
IF(G1003&amp;H1003=※編集不可※選択項目!$J$48,VLOOKUP(入力例!U1003,※編集不可※選択項目!$N$48:$P$51,3,TRUE),""))))))</f>
        <v/>
      </c>
      <c r="AF1003" s="29" t="e">
        <f>VLOOKUP(Y1003&amp;G1003&amp;H1003,※編集不可※選択項目!U:V,2,FALSE)</f>
        <v>#N/A</v>
      </c>
      <c r="AG1003" s="28" t="str">
        <f t="shared" si="218"/>
        <v/>
      </c>
      <c r="AH1003" s="29" t="str">
        <f t="shared" si="211"/>
        <v/>
      </c>
      <c r="AI1003" s="197"/>
      <c r="AJ1003" s="197"/>
      <c r="AK1003" s="198"/>
      <c r="AL1003" s="152">
        <f t="shared" si="219"/>
        <v>0</v>
      </c>
      <c r="AM1003" s="152">
        <f t="shared" si="220"/>
        <v>0</v>
      </c>
      <c r="AN1003" s="152">
        <f t="shared" si="213"/>
        <v>0</v>
      </c>
      <c r="AO1003" s="152" t="str">
        <f t="shared" si="221"/>
        <v/>
      </c>
      <c r="AP1003" s="209">
        <f t="shared" si="222"/>
        <v>0</v>
      </c>
      <c r="AQ1003" s="209">
        <f t="shared" si="223"/>
        <v>0</v>
      </c>
    </row>
    <row r="1004" spans="1:43" s="29" customFormat="1" ht="25" customHeight="1">
      <c r="A1004" s="201">
        <f t="shared" si="214"/>
        <v>993</v>
      </c>
      <c r="B1004" s="49" t="str">
        <f t="shared" si="212"/>
        <v/>
      </c>
      <c r="C1004" s="201"/>
      <c r="D1004" s="45" t="str">
        <f t="shared" si="215"/>
        <v/>
      </c>
      <c r="E1004" s="45" t="str">
        <f t="shared" si="216"/>
        <v/>
      </c>
      <c r="F1004" s="195"/>
      <c r="G1004" s="202"/>
      <c r="H1004" s="195"/>
      <c r="I1004" s="45" t="str">
        <f>IF(OR(G1004="",H1004="",U1004=""),"",IFERROR(VLOOKUP(G1004&amp;H1004&amp;U1004,※編集不可※選択項目!$K$3:$P$51,5,FALSE),"該当なし"))</f>
        <v/>
      </c>
      <c r="J1004" s="203"/>
      <c r="K1004" s="195"/>
      <c r="L1004" s="45" t="str">
        <f t="shared" si="224"/>
        <v/>
      </c>
      <c r="M1004" s="195"/>
      <c r="N1004" s="195"/>
      <c r="O1004" s="45"/>
      <c r="P1004" s="45"/>
      <c r="Q1004" s="45"/>
      <c r="R1004" s="45"/>
      <c r="S1004" s="46" t="str">
        <f t="shared" si="217"/>
        <v/>
      </c>
      <c r="T1004" s="204"/>
      <c r="U1004" s="205"/>
      <c r="V1004" s="206"/>
      <c r="W1004" s="205"/>
      <c r="X1004" s="206"/>
      <c r="Y1004" s="195"/>
      <c r="Z1004" s="207"/>
      <c r="AA1004" s="203"/>
      <c r="AB1004" s="208"/>
      <c r="AC1004" s="70"/>
      <c r="AD1004" s="28" t="e">
        <f>INDEX(※編集不可※選択項目!$P$3:$P$51,MATCH(入力例!G1004&amp;入力例!H1004&amp;入力例!I1004,※編集不可※選択項目!$Q$3:$Q$51,0))</f>
        <v>#N/A</v>
      </c>
      <c r="AE1004" s="28" t="str">
        <f>IF(I1004&lt;&gt;"該当なし","",
IF(G1004&amp;H1004=※編集不可※選択項目!$J$3,VLOOKUP(入力例!U1004,※編集不可※選択項目!$N$2:$P$13,3,TRUE),
IF(G1004&amp;H1004=※編集不可※選択項目!$J$15,VLOOKUP(入力例!U1004,※編集不可※選択項目!$N$14:$P$25,3,TRUE),
IF(G1004&amp;H1004=※編集不可※選択項目!$J$27,VLOOKUP(入力例!U1004,※編集不可※選択項目!$N$26:$P$41,3,TRUE),
IF(G1004&amp;H1004=※編集不可※選択項目!$J$43,VLOOKUP(入力例!U1004,※編集不可※選択項目!$N$42:$P$46,3,TRUE),
IF(G1004&amp;H1004=※編集不可※選択項目!$J$48,VLOOKUP(入力例!U1004,※編集不可※選択項目!$N$48:$P$51,3,TRUE),""))))))</f>
        <v/>
      </c>
      <c r="AF1004" s="29" t="e">
        <f>VLOOKUP(Y1004&amp;G1004&amp;H1004,※編集不可※選択項目!U:V,2,FALSE)</f>
        <v>#N/A</v>
      </c>
      <c r="AG1004" s="28" t="str">
        <f t="shared" si="218"/>
        <v/>
      </c>
      <c r="AH1004" s="29" t="str">
        <f t="shared" si="211"/>
        <v/>
      </c>
      <c r="AI1004" s="197"/>
      <c r="AJ1004" s="197"/>
      <c r="AK1004" s="198"/>
      <c r="AL1004" s="152">
        <f t="shared" si="219"/>
        <v>0</v>
      </c>
      <c r="AM1004" s="152">
        <f t="shared" si="220"/>
        <v>0</v>
      </c>
      <c r="AN1004" s="152">
        <f t="shared" si="213"/>
        <v>0</v>
      </c>
      <c r="AO1004" s="152" t="str">
        <f t="shared" si="221"/>
        <v/>
      </c>
      <c r="AP1004" s="209">
        <f t="shared" si="222"/>
        <v>0</v>
      </c>
      <c r="AQ1004" s="209">
        <f t="shared" si="223"/>
        <v>0</v>
      </c>
    </row>
    <row r="1005" spans="1:43" s="29" customFormat="1" ht="25" customHeight="1">
      <c r="A1005" s="201">
        <f t="shared" si="214"/>
        <v>994</v>
      </c>
      <c r="B1005" s="49" t="str">
        <f t="shared" si="212"/>
        <v/>
      </c>
      <c r="C1005" s="201"/>
      <c r="D1005" s="45" t="str">
        <f t="shared" si="215"/>
        <v/>
      </c>
      <c r="E1005" s="45" t="str">
        <f t="shared" si="216"/>
        <v/>
      </c>
      <c r="F1005" s="195"/>
      <c r="G1005" s="202"/>
      <c r="H1005" s="195"/>
      <c r="I1005" s="45" t="str">
        <f>IF(OR(G1005="",H1005="",U1005=""),"",IFERROR(VLOOKUP(G1005&amp;H1005&amp;U1005,※編集不可※選択項目!$K$3:$P$51,5,FALSE),"該当なし"))</f>
        <v/>
      </c>
      <c r="J1005" s="203"/>
      <c r="K1005" s="195"/>
      <c r="L1005" s="45" t="str">
        <f t="shared" si="224"/>
        <v/>
      </c>
      <c r="M1005" s="195"/>
      <c r="N1005" s="195"/>
      <c r="O1005" s="45"/>
      <c r="P1005" s="45"/>
      <c r="Q1005" s="45"/>
      <c r="R1005" s="45"/>
      <c r="S1005" s="46" t="str">
        <f t="shared" si="217"/>
        <v/>
      </c>
      <c r="T1005" s="204"/>
      <c r="U1005" s="205"/>
      <c r="V1005" s="206"/>
      <c r="W1005" s="205"/>
      <c r="X1005" s="206"/>
      <c r="Y1005" s="195"/>
      <c r="Z1005" s="207"/>
      <c r="AA1005" s="203"/>
      <c r="AB1005" s="208"/>
      <c r="AC1005" s="70"/>
      <c r="AD1005" s="28" t="e">
        <f>INDEX(※編集不可※選択項目!$P$3:$P$51,MATCH(入力例!G1005&amp;入力例!H1005&amp;入力例!I1005,※編集不可※選択項目!$Q$3:$Q$51,0))</f>
        <v>#N/A</v>
      </c>
      <c r="AE1005" s="28" t="str">
        <f>IF(I1005&lt;&gt;"該当なし","",
IF(G1005&amp;H1005=※編集不可※選択項目!$J$3,VLOOKUP(入力例!U1005,※編集不可※選択項目!$N$2:$P$13,3,TRUE),
IF(G1005&amp;H1005=※編集不可※選択項目!$J$15,VLOOKUP(入力例!U1005,※編集不可※選択項目!$N$14:$P$25,3,TRUE),
IF(G1005&amp;H1005=※編集不可※選択項目!$J$27,VLOOKUP(入力例!U1005,※編集不可※選択項目!$N$26:$P$41,3,TRUE),
IF(G1005&amp;H1005=※編集不可※選択項目!$J$43,VLOOKUP(入力例!U1005,※編集不可※選択項目!$N$42:$P$46,3,TRUE),
IF(G1005&amp;H1005=※編集不可※選択項目!$J$48,VLOOKUP(入力例!U1005,※編集不可※選択項目!$N$48:$P$51,3,TRUE),""))))))</f>
        <v/>
      </c>
      <c r="AF1005" s="29" t="e">
        <f>VLOOKUP(Y1005&amp;G1005&amp;H1005,※編集不可※選択項目!U:V,2,FALSE)</f>
        <v>#N/A</v>
      </c>
      <c r="AG1005" s="28" t="str">
        <f t="shared" si="218"/>
        <v/>
      </c>
      <c r="AH1005" s="29" t="str">
        <f t="shared" si="211"/>
        <v/>
      </c>
      <c r="AI1005" s="197"/>
      <c r="AJ1005" s="197"/>
      <c r="AK1005" s="198"/>
      <c r="AL1005" s="152">
        <f t="shared" si="219"/>
        <v>0</v>
      </c>
      <c r="AM1005" s="152">
        <f t="shared" si="220"/>
        <v>0</v>
      </c>
      <c r="AN1005" s="152">
        <f t="shared" si="213"/>
        <v>0</v>
      </c>
      <c r="AO1005" s="152" t="str">
        <f t="shared" si="221"/>
        <v/>
      </c>
      <c r="AP1005" s="209">
        <f t="shared" si="222"/>
        <v>0</v>
      </c>
      <c r="AQ1005" s="209">
        <f t="shared" si="223"/>
        <v>0</v>
      </c>
    </row>
    <row r="1006" spans="1:43" s="29" customFormat="1" ht="25" customHeight="1">
      <c r="A1006" s="201">
        <f t="shared" si="214"/>
        <v>995</v>
      </c>
      <c r="B1006" s="49" t="str">
        <f t="shared" si="212"/>
        <v/>
      </c>
      <c r="C1006" s="201"/>
      <c r="D1006" s="45" t="str">
        <f t="shared" si="215"/>
        <v/>
      </c>
      <c r="E1006" s="45" t="str">
        <f t="shared" si="216"/>
        <v/>
      </c>
      <c r="F1006" s="195"/>
      <c r="G1006" s="202"/>
      <c r="H1006" s="195"/>
      <c r="I1006" s="45" t="str">
        <f>IF(OR(G1006="",H1006="",U1006=""),"",IFERROR(VLOOKUP(G1006&amp;H1006&amp;U1006,※編集不可※選択項目!$K$3:$P$51,5,FALSE),"該当なし"))</f>
        <v/>
      </c>
      <c r="J1006" s="203"/>
      <c r="K1006" s="195"/>
      <c r="L1006" s="45" t="str">
        <f t="shared" si="224"/>
        <v/>
      </c>
      <c r="M1006" s="195"/>
      <c r="N1006" s="195"/>
      <c r="O1006" s="45"/>
      <c r="P1006" s="45"/>
      <c r="Q1006" s="45"/>
      <c r="R1006" s="45"/>
      <c r="S1006" s="46" t="str">
        <f t="shared" si="217"/>
        <v/>
      </c>
      <c r="T1006" s="204"/>
      <c r="U1006" s="205"/>
      <c r="V1006" s="206"/>
      <c r="W1006" s="205"/>
      <c r="X1006" s="206"/>
      <c r="Y1006" s="195"/>
      <c r="Z1006" s="207"/>
      <c r="AA1006" s="203"/>
      <c r="AB1006" s="208"/>
      <c r="AC1006" s="70"/>
      <c r="AD1006" s="28" t="e">
        <f>INDEX(※編集不可※選択項目!$P$3:$P$51,MATCH(入力例!G1006&amp;入力例!H1006&amp;入力例!I1006,※編集不可※選択項目!$Q$3:$Q$51,0))</f>
        <v>#N/A</v>
      </c>
      <c r="AE1006" s="28" t="str">
        <f>IF(I1006&lt;&gt;"該当なし","",
IF(G1006&amp;H1006=※編集不可※選択項目!$J$3,VLOOKUP(入力例!U1006,※編集不可※選択項目!$N$2:$P$13,3,TRUE),
IF(G1006&amp;H1006=※編集不可※選択項目!$J$15,VLOOKUP(入力例!U1006,※編集不可※選択項目!$N$14:$P$25,3,TRUE),
IF(G1006&amp;H1006=※編集不可※選択項目!$J$27,VLOOKUP(入力例!U1006,※編集不可※選択項目!$N$26:$P$41,3,TRUE),
IF(G1006&amp;H1006=※編集不可※選択項目!$J$43,VLOOKUP(入力例!U1006,※編集不可※選択項目!$N$42:$P$46,3,TRUE),
IF(G1006&amp;H1006=※編集不可※選択項目!$J$48,VLOOKUP(入力例!U1006,※編集不可※選択項目!$N$48:$P$51,3,TRUE),""))))))</f>
        <v/>
      </c>
      <c r="AF1006" s="29" t="e">
        <f>VLOOKUP(Y1006&amp;G1006&amp;H1006,※編集不可※選択項目!U:V,2,FALSE)</f>
        <v>#N/A</v>
      </c>
      <c r="AG1006" s="28" t="str">
        <f t="shared" si="218"/>
        <v/>
      </c>
      <c r="AH1006" s="29" t="str">
        <f t="shared" si="211"/>
        <v/>
      </c>
      <c r="AI1006" s="197"/>
      <c r="AJ1006" s="197"/>
      <c r="AK1006" s="198"/>
      <c r="AL1006" s="152">
        <f t="shared" si="219"/>
        <v>0</v>
      </c>
      <c r="AM1006" s="152">
        <f t="shared" si="220"/>
        <v>0</v>
      </c>
      <c r="AN1006" s="152">
        <f t="shared" si="213"/>
        <v>0</v>
      </c>
      <c r="AO1006" s="152" t="str">
        <f t="shared" si="221"/>
        <v/>
      </c>
      <c r="AP1006" s="209">
        <f t="shared" si="222"/>
        <v>0</v>
      </c>
      <c r="AQ1006" s="209">
        <f t="shared" si="223"/>
        <v>0</v>
      </c>
    </row>
    <row r="1007" spans="1:43" s="29" customFormat="1" ht="25" customHeight="1">
      <c r="A1007" s="201">
        <f t="shared" si="214"/>
        <v>996</v>
      </c>
      <c r="B1007" s="49" t="str">
        <f t="shared" si="212"/>
        <v/>
      </c>
      <c r="C1007" s="201"/>
      <c r="D1007" s="45" t="str">
        <f t="shared" si="215"/>
        <v/>
      </c>
      <c r="E1007" s="45" t="str">
        <f t="shared" si="216"/>
        <v/>
      </c>
      <c r="F1007" s="195"/>
      <c r="G1007" s="202"/>
      <c r="H1007" s="195"/>
      <c r="I1007" s="45" t="str">
        <f>IF(OR(G1007="",H1007="",U1007=""),"",IFERROR(VLOOKUP(G1007&amp;H1007&amp;U1007,※編集不可※選択項目!$K$3:$P$51,5,FALSE),"該当なし"))</f>
        <v/>
      </c>
      <c r="J1007" s="203"/>
      <c r="K1007" s="195"/>
      <c r="L1007" s="45" t="str">
        <f t="shared" si="224"/>
        <v/>
      </c>
      <c r="M1007" s="195"/>
      <c r="N1007" s="195"/>
      <c r="O1007" s="45"/>
      <c r="P1007" s="45"/>
      <c r="Q1007" s="45"/>
      <c r="R1007" s="45"/>
      <c r="S1007" s="46" t="str">
        <f t="shared" si="217"/>
        <v/>
      </c>
      <c r="T1007" s="204"/>
      <c r="U1007" s="205"/>
      <c r="V1007" s="206"/>
      <c r="W1007" s="205"/>
      <c r="X1007" s="206"/>
      <c r="Y1007" s="195"/>
      <c r="Z1007" s="207"/>
      <c r="AA1007" s="203"/>
      <c r="AB1007" s="208"/>
      <c r="AC1007" s="70"/>
      <c r="AD1007" s="28" t="e">
        <f>INDEX(※編集不可※選択項目!$P$3:$P$51,MATCH(入力例!G1007&amp;入力例!H1007&amp;入力例!I1007,※編集不可※選択項目!$Q$3:$Q$51,0))</f>
        <v>#N/A</v>
      </c>
      <c r="AE1007" s="28" t="str">
        <f>IF(I1007&lt;&gt;"該当なし","",
IF(G1007&amp;H1007=※編集不可※選択項目!$J$3,VLOOKUP(入力例!U1007,※編集不可※選択項目!$N$2:$P$13,3,TRUE),
IF(G1007&amp;H1007=※編集不可※選択項目!$J$15,VLOOKUP(入力例!U1007,※編集不可※選択項目!$N$14:$P$25,3,TRUE),
IF(G1007&amp;H1007=※編集不可※選択項目!$J$27,VLOOKUP(入力例!U1007,※編集不可※選択項目!$N$26:$P$41,3,TRUE),
IF(G1007&amp;H1007=※編集不可※選択項目!$J$43,VLOOKUP(入力例!U1007,※編集不可※選択項目!$N$42:$P$46,3,TRUE),
IF(G1007&amp;H1007=※編集不可※選択項目!$J$48,VLOOKUP(入力例!U1007,※編集不可※選択項目!$N$48:$P$51,3,TRUE),""))))))</f>
        <v/>
      </c>
      <c r="AF1007" s="29" t="e">
        <f>VLOOKUP(Y1007&amp;G1007&amp;H1007,※編集不可※選択項目!U:V,2,FALSE)</f>
        <v>#N/A</v>
      </c>
      <c r="AG1007" s="28" t="str">
        <f t="shared" si="218"/>
        <v/>
      </c>
      <c r="AH1007" s="29" t="str">
        <f t="shared" si="211"/>
        <v/>
      </c>
      <c r="AI1007" s="197"/>
      <c r="AJ1007" s="197"/>
      <c r="AK1007" s="198"/>
      <c r="AL1007" s="152">
        <f t="shared" si="219"/>
        <v>0</v>
      </c>
      <c r="AM1007" s="152">
        <f t="shared" si="220"/>
        <v>0</v>
      </c>
      <c r="AN1007" s="152">
        <f t="shared" si="213"/>
        <v>0</v>
      </c>
      <c r="AO1007" s="152" t="str">
        <f t="shared" si="221"/>
        <v/>
      </c>
      <c r="AP1007" s="209">
        <f t="shared" si="222"/>
        <v>0</v>
      </c>
      <c r="AQ1007" s="209">
        <f t="shared" si="223"/>
        <v>0</v>
      </c>
    </row>
    <row r="1008" spans="1:43" s="29" customFormat="1" ht="25" customHeight="1">
      <c r="A1008" s="201">
        <f t="shared" si="214"/>
        <v>997</v>
      </c>
      <c r="B1008" s="49" t="str">
        <f t="shared" si="212"/>
        <v/>
      </c>
      <c r="C1008" s="201"/>
      <c r="D1008" s="45" t="str">
        <f t="shared" si="215"/>
        <v/>
      </c>
      <c r="E1008" s="45" t="str">
        <f t="shared" si="216"/>
        <v/>
      </c>
      <c r="F1008" s="195"/>
      <c r="G1008" s="202"/>
      <c r="H1008" s="195"/>
      <c r="I1008" s="45" t="str">
        <f>IF(OR(G1008="",H1008="",U1008=""),"",IFERROR(VLOOKUP(G1008&amp;H1008&amp;U1008,※編集不可※選択項目!$K$3:$P$51,5,FALSE),"該当なし"))</f>
        <v/>
      </c>
      <c r="J1008" s="203"/>
      <c r="K1008" s="195"/>
      <c r="L1008" s="45" t="str">
        <f t="shared" si="224"/>
        <v/>
      </c>
      <c r="M1008" s="195"/>
      <c r="N1008" s="195"/>
      <c r="O1008" s="45"/>
      <c r="P1008" s="45"/>
      <c r="Q1008" s="45"/>
      <c r="R1008" s="45"/>
      <c r="S1008" s="46" t="str">
        <f t="shared" si="217"/>
        <v/>
      </c>
      <c r="T1008" s="204"/>
      <c r="U1008" s="205"/>
      <c r="V1008" s="206"/>
      <c r="W1008" s="205"/>
      <c r="X1008" s="206"/>
      <c r="Y1008" s="195"/>
      <c r="Z1008" s="207"/>
      <c r="AA1008" s="203"/>
      <c r="AB1008" s="208"/>
      <c r="AC1008" s="70"/>
      <c r="AD1008" s="28" t="e">
        <f>INDEX(※編集不可※選択項目!$P$3:$P$51,MATCH(入力例!G1008&amp;入力例!H1008&amp;入力例!I1008,※編集不可※選択項目!$Q$3:$Q$51,0))</f>
        <v>#N/A</v>
      </c>
      <c r="AE1008" s="28" t="str">
        <f>IF(I1008&lt;&gt;"該当なし","",
IF(G1008&amp;H1008=※編集不可※選択項目!$J$3,VLOOKUP(入力例!U1008,※編集不可※選択項目!$N$2:$P$13,3,TRUE),
IF(G1008&amp;H1008=※編集不可※選択項目!$J$15,VLOOKUP(入力例!U1008,※編集不可※選択項目!$N$14:$P$25,3,TRUE),
IF(G1008&amp;H1008=※編集不可※選択項目!$J$27,VLOOKUP(入力例!U1008,※編集不可※選択項目!$N$26:$P$41,3,TRUE),
IF(G1008&amp;H1008=※編集不可※選択項目!$J$43,VLOOKUP(入力例!U1008,※編集不可※選択項目!$N$42:$P$46,3,TRUE),
IF(G1008&amp;H1008=※編集不可※選択項目!$J$48,VLOOKUP(入力例!U1008,※編集不可※選択項目!$N$48:$P$51,3,TRUE),""))))))</f>
        <v/>
      </c>
      <c r="AF1008" s="29" t="e">
        <f>VLOOKUP(Y1008&amp;G1008&amp;H1008,※編集不可※選択項目!U:V,2,FALSE)</f>
        <v>#N/A</v>
      </c>
      <c r="AG1008" s="28" t="str">
        <f t="shared" si="218"/>
        <v/>
      </c>
      <c r="AH1008" s="29" t="str">
        <f t="shared" si="211"/>
        <v/>
      </c>
      <c r="AI1008" s="197"/>
      <c r="AJ1008" s="197"/>
      <c r="AK1008" s="198"/>
      <c r="AL1008" s="152">
        <f t="shared" si="219"/>
        <v>0</v>
      </c>
      <c r="AM1008" s="152">
        <f t="shared" si="220"/>
        <v>0</v>
      </c>
      <c r="AN1008" s="152">
        <f t="shared" si="213"/>
        <v>0</v>
      </c>
      <c r="AO1008" s="152" t="str">
        <f t="shared" si="221"/>
        <v/>
      </c>
      <c r="AP1008" s="209">
        <f t="shared" si="222"/>
        <v>0</v>
      </c>
      <c r="AQ1008" s="209">
        <f t="shared" si="223"/>
        <v>0</v>
      </c>
    </row>
    <row r="1009" spans="1:43" s="29" customFormat="1" ht="25" customHeight="1">
      <c r="A1009" s="201">
        <f t="shared" si="214"/>
        <v>998</v>
      </c>
      <c r="B1009" s="49" t="str">
        <f t="shared" si="212"/>
        <v/>
      </c>
      <c r="C1009" s="201"/>
      <c r="D1009" s="45" t="str">
        <f t="shared" si="215"/>
        <v/>
      </c>
      <c r="E1009" s="45" t="str">
        <f t="shared" si="216"/>
        <v/>
      </c>
      <c r="F1009" s="195"/>
      <c r="G1009" s="202"/>
      <c r="H1009" s="195"/>
      <c r="I1009" s="45" t="str">
        <f>IF(OR(G1009="",H1009="",U1009=""),"",IFERROR(VLOOKUP(G1009&amp;H1009&amp;U1009,※編集不可※選択項目!$K$3:$P$51,5,FALSE),"該当なし"))</f>
        <v/>
      </c>
      <c r="J1009" s="203"/>
      <c r="K1009" s="195"/>
      <c r="L1009" s="45" t="str">
        <f t="shared" si="224"/>
        <v/>
      </c>
      <c r="M1009" s="195"/>
      <c r="N1009" s="195"/>
      <c r="O1009" s="45"/>
      <c r="P1009" s="45"/>
      <c r="Q1009" s="45"/>
      <c r="R1009" s="45"/>
      <c r="S1009" s="46" t="str">
        <f t="shared" si="217"/>
        <v/>
      </c>
      <c r="T1009" s="204"/>
      <c r="U1009" s="205"/>
      <c r="V1009" s="206"/>
      <c r="W1009" s="205"/>
      <c r="X1009" s="206"/>
      <c r="Y1009" s="195"/>
      <c r="Z1009" s="207"/>
      <c r="AA1009" s="203"/>
      <c r="AB1009" s="208"/>
      <c r="AC1009" s="70"/>
      <c r="AD1009" s="28" t="e">
        <f>INDEX(※編集不可※選択項目!$P$3:$P$51,MATCH(入力例!G1009&amp;入力例!H1009&amp;入力例!I1009,※編集不可※選択項目!$Q$3:$Q$51,0))</f>
        <v>#N/A</v>
      </c>
      <c r="AE1009" s="28" t="str">
        <f>IF(I1009&lt;&gt;"該当なし","",
IF(G1009&amp;H1009=※編集不可※選択項目!$J$3,VLOOKUP(入力例!U1009,※編集不可※選択項目!$N$2:$P$13,3,TRUE),
IF(G1009&amp;H1009=※編集不可※選択項目!$J$15,VLOOKUP(入力例!U1009,※編集不可※選択項目!$N$14:$P$25,3,TRUE),
IF(G1009&amp;H1009=※編集不可※選択項目!$J$27,VLOOKUP(入力例!U1009,※編集不可※選択項目!$N$26:$P$41,3,TRUE),
IF(G1009&amp;H1009=※編集不可※選択項目!$J$43,VLOOKUP(入力例!U1009,※編集不可※選択項目!$N$42:$P$46,3,TRUE),
IF(G1009&amp;H1009=※編集不可※選択項目!$J$48,VLOOKUP(入力例!U1009,※編集不可※選択項目!$N$48:$P$51,3,TRUE),""))))))</f>
        <v/>
      </c>
      <c r="AF1009" s="29" t="e">
        <f>VLOOKUP(Y1009&amp;G1009&amp;H1009,※編集不可※選択項目!U:V,2,FALSE)</f>
        <v>#N/A</v>
      </c>
      <c r="AG1009" s="28" t="str">
        <f t="shared" si="218"/>
        <v/>
      </c>
      <c r="AH1009" s="29" t="str">
        <f t="shared" si="211"/>
        <v/>
      </c>
      <c r="AI1009" s="197"/>
      <c r="AJ1009" s="197"/>
      <c r="AK1009" s="198"/>
      <c r="AL1009" s="152">
        <f t="shared" si="219"/>
        <v>0</v>
      </c>
      <c r="AM1009" s="152">
        <f t="shared" si="220"/>
        <v>0</v>
      </c>
      <c r="AN1009" s="152">
        <f t="shared" si="213"/>
        <v>0</v>
      </c>
      <c r="AO1009" s="152" t="str">
        <f t="shared" si="221"/>
        <v/>
      </c>
      <c r="AP1009" s="209">
        <f t="shared" si="222"/>
        <v>0</v>
      </c>
      <c r="AQ1009" s="209">
        <f t="shared" si="223"/>
        <v>0</v>
      </c>
    </row>
    <row r="1010" spans="1:43" s="29" customFormat="1" ht="25" customHeight="1">
      <c r="A1010" s="201">
        <f t="shared" si="214"/>
        <v>999</v>
      </c>
      <c r="B1010" s="49" t="str">
        <f t="shared" si="212"/>
        <v/>
      </c>
      <c r="C1010" s="201"/>
      <c r="D1010" s="45" t="str">
        <f t="shared" si="215"/>
        <v/>
      </c>
      <c r="E1010" s="45" t="str">
        <f t="shared" si="216"/>
        <v/>
      </c>
      <c r="F1010" s="195"/>
      <c r="G1010" s="202"/>
      <c r="H1010" s="195"/>
      <c r="I1010" s="45" t="str">
        <f>IF(OR(G1010="",H1010="",U1010=""),"",IFERROR(VLOOKUP(G1010&amp;H1010&amp;U1010,※編集不可※選択項目!$K$3:$P$51,5,FALSE),"該当なし"))</f>
        <v/>
      </c>
      <c r="J1010" s="203"/>
      <c r="K1010" s="195"/>
      <c r="L1010" s="45" t="str">
        <f t="shared" si="224"/>
        <v/>
      </c>
      <c r="M1010" s="195"/>
      <c r="N1010" s="195"/>
      <c r="O1010" s="45"/>
      <c r="P1010" s="45"/>
      <c r="Q1010" s="45"/>
      <c r="R1010" s="45"/>
      <c r="S1010" s="46" t="str">
        <f t="shared" si="217"/>
        <v/>
      </c>
      <c r="T1010" s="204"/>
      <c r="U1010" s="205"/>
      <c r="V1010" s="206"/>
      <c r="W1010" s="205"/>
      <c r="X1010" s="206"/>
      <c r="Y1010" s="195"/>
      <c r="Z1010" s="207"/>
      <c r="AA1010" s="203"/>
      <c r="AB1010" s="208"/>
      <c r="AC1010" s="70"/>
      <c r="AD1010" s="28" t="e">
        <f>INDEX(※編集不可※選択項目!$P$3:$P$51,MATCH(入力例!G1010&amp;入力例!H1010&amp;入力例!I1010,※編集不可※選択項目!$Q$3:$Q$51,0))</f>
        <v>#N/A</v>
      </c>
      <c r="AE1010" s="28" t="str">
        <f>IF(I1010&lt;&gt;"該当なし","",
IF(G1010&amp;H1010=※編集不可※選択項目!$J$3,VLOOKUP(入力例!U1010,※編集不可※選択項目!$N$2:$P$13,3,TRUE),
IF(G1010&amp;H1010=※編集不可※選択項目!$J$15,VLOOKUP(入力例!U1010,※編集不可※選択項目!$N$14:$P$25,3,TRUE),
IF(G1010&amp;H1010=※編集不可※選択項目!$J$27,VLOOKUP(入力例!U1010,※編集不可※選択項目!$N$26:$P$41,3,TRUE),
IF(G1010&amp;H1010=※編集不可※選択項目!$J$43,VLOOKUP(入力例!U1010,※編集不可※選択項目!$N$42:$P$46,3,TRUE),
IF(G1010&amp;H1010=※編集不可※選択項目!$J$48,VLOOKUP(入力例!U1010,※編集不可※選択項目!$N$48:$P$51,3,TRUE),""))))))</f>
        <v/>
      </c>
      <c r="AF1010" s="29" t="e">
        <f>VLOOKUP(Y1010&amp;G1010&amp;H1010,※編集不可※選択項目!U:V,2,FALSE)</f>
        <v>#N/A</v>
      </c>
      <c r="AG1010" s="28" t="str">
        <f t="shared" si="218"/>
        <v/>
      </c>
      <c r="AH1010" s="29" t="str">
        <f t="shared" si="211"/>
        <v/>
      </c>
      <c r="AI1010" s="197"/>
      <c r="AJ1010" s="197"/>
      <c r="AK1010" s="198"/>
      <c r="AL1010" s="152">
        <f t="shared" si="219"/>
        <v>0</v>
      </c>
      <c r="AM1010" s="152">
        <f t="shared" si="220"/>
        <v>0</v>
      </c>
      <c r="AN1010" s="152">
        <f t="shared" si="213"/>
        <v>0</v>
      </c>
      <c r="AO1010" s="152" t="str">
        <f t="shared" si="221"/>
        <v/>
      </c>
      <c r="AP1010" s="209">
        <f t="shared" si="222"/>
        <v>0</v>
      </c>
      <c r="AQ1010" s="209">
        <f t="shared" si="223"/>
        <v>0</v>
      </c>
    </row>
    <row r="1011" spans="1:43" s="29" customFormat="1" ht="25" customHeight="1" thickBot="1">
      <c r="A1011" s="210">
        <f t="shared" si="214"/>
        <v>1000</v>
      </c>
      <c r="B1011" s="49" t="str">
        <f t="shared" si="212"/>
        <v/>
      </c>
      <c r="C1011" s="210"/>
      <c r="D1011" s="72" t="str">
        <f t="shared" si="215"/>
        <v/>
      </c>
      <c r="E1011" s="72" t="str">
        <f t="shared" si="216"/>
        <v/>
      </c>
      <c r="F1011" s="211"/>
      <c r="G1011" s="212"/>
      <c r="H1011" s="211"/>
      <c r="I1011" s="72" t="str">
        <f>IF(OR(G1011="",H1011="",U1011=""),"",IFERROR(VLOOKUP(G1011&amp;H1011&amp;U1011,※編集不可※選択項目!$K$3:$P$51,5,FALSE),"該当なし"))</f>
        <v/>
      </c>
      <c r="J1011" s="213"/>
      <c r="K1011" s="211"/>
      <c r="L1011" s="72" t="str">
        <f t="shared" si="224"/>
        <v/>
      </c>
      <c r="M1011" s="211"/>
      <c r="N1011" s="211"/>
      <c r="O1011" s="72"/>
      <c r="P1011" s="72"/>
      <c r="Q1011" s="72"/>
      <c r="R1011" s="72"/>
      <c r="S1011" s="225" t="str">
        <f t="shared" si="217"/>
        <v/>
      </c>
      <c r="T1011" s="214"/>
      <c r="U1011" s="215"/>
      <c r="V1011" s="216"/>
      <c r="W1011" s="215"/>
      <c r="X1011" s="216"/>
      <c r="Y1011" s="211"/>
      <c r="Z1011" s="217"/>
      <c r="AA1011" s="213"/>
      <c r="AB1011" s="218"/>
      <c r="AC1011" s="219"/>
      <c r="AD1011" s="28" t="e">
        <f>INDEX(※編集不可※選択項目!$P$3:$P$51,MATCH(入力例!G1011&amp;入力例!H1011&amp;入力例!I1011,※編集不可※選択項目!$Q$3:$Q$51,0))</f>
        <v>#N/A</v>
      </c>
      <c r="AE1011" s="28" t="str">
        <f>IF(I1011&lt;&gt;"該当なし","",
IF(G1011&amp;H1011=※編集不可※選択項目!$J$3,VLOOKUP(入力例!U1011,※編集不可※選択項目!$N$2:$P$13,3,TRUE),
IF(G1011&amp;H1011=※編集不可※選択項目!$J$15,VLOOKUP(入力例!U1011,※編集不可※選択項目!$N$14:$P$25,3,TRUE),
IF(G1011&amp;H1011=※編集不可※選択項目!$J$27,VLOOKUP(入力例!U1011,※編集不可※選択項目!$N$26:$P$41,3,TRUE),
IF(G1011&amp;H1011=※編集不可※選択項目!$J$43,VLOOKUP(入力例!U1011,※編集不可※選択項目!$N$42:$P$46,3,TRUE),
IF(G1011&amp;H1011=※編集不可※選択項目!$J$48,VLOOKUP(入力例!U1011,※編集不可※選択項目!$N$48:$P$51,3,TRUE),""))))))</f>
        <v/>
      </c>
      <c r="AF1011" s="29" t="e">
        <f>VLOOKUP(Y1011&amp;G1011&amp;H1011,※編集不可※選択項目!U:V,2,FALSE)</f>
        <v>#N/A</v>
      </c>
      <c r="AG1011" s="28" t="str">
        <f t="shared" si="218"/>
        <v/>
      </c>
      <c r="AH1011" s="29" t="str">
        <f t="shared" si="211"/>
        <v/>
      </c>
      <c r="AI1011" s="197"/>
      <c r="AJ1011" s="197"/>
      <c r="AK1011" s="198"/>
      <c r="AL1011" s="152">
        <f t="shared" si="219"/>
        <v>0</v>
      </c>
      <c r="AM1011" s="152">
        <f t="shared" si="220"/>
        <v>0</v>
      </c>
      <c r="AN1011" s="152">
        <f t="shared" si="213"/>
        <v>0</v>
      </c>
      <c r="AO1011" s="152" t="str">
        <f t="shared" si="221"/>
        <v/>
      </c>
      <c r="AP1011" s="209">
        <f t="shared" si="222"/>
        <v>0</v>
      </c>
      <c r="AQ1011" s="209">
        <f t="shared" si="223"/>
        <v>0</v>
      </c>
    </row>
    <row r="1012" spans="1:43">
      <c r="AI1012" s="19">
        <f>SUM(AI11:AI1011)</f>
        <v>0</v>
      </c>
      <c r="AL1012" s="220">
        <f>SUM(AL12:AL1011)</f>
        <v>5</v>
      </c>
      <c r="AM1012" s="220">
        <f>SUM(AM12:AM1011)</f>
        <v>0</v>
      </c>
      <c r="AN1012" s="220">
        <f>SUM(AN12:AN1011)</f>
        <v>0</v>
      </c>
      <c r="AO1012" s="220"/>
      <c r="AP1012" s="221">
        <f>IF(COUNTIF(AP12:AP1011,"&gt;=2"),2,"1")</f>
        <v>2</v>
      </c>
      <c r="AQ1012" s="221">
        <f>SUM(AQ12:AQ1011)</f>
        <v>2</v>
      </c>
    </row>
  </sheetData>
  <sheetProtection algorithmName="SHA-512" hashValue="G/Bz6cTNfSEBywBOABW4NR4EVwENG3geBCE7MFXAs8FSm1GVm77xJ9f82KjBjTLNaYngtb3gMvOIYSouIpSK8w==" saltValue="BtauWmcdx7KmOx8vgPybUg==" spinCount="100000" sheet="1" objects="1" scenarios="1" selectLockedCells="1" selectUnlockedCells="1"/>
  <autoFilter ref="A10:AK1010" xr:uid="{00000000-0009-0000-0000-000003000000}"/>
  <dataConsolidate link="1"/>
  <mergeCells count="43">
    <mergeCell ref="AG9:AG10"/>
    <mergeCell ref="AH9:AH10"/>
    <mergeCell ref="AI9:AK9"/>
    <mergeCell ref="Z9:Z10"/>
    <mergeCell ref="AA9:AA10"/>
    <mergeCell ref="AB9:AB10"/>
    <mergeCell ref="AC9:AC10"/>
    <mergeCell ref="AD9:AD10"/>
    <mergeCell ref="AE9:AE10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M9:M10"/>
    <mergeCell ref="A3:E4"/>
    <mergeCell ref="K3:N3"/>
    <mergeCell ref="K4:N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1:G1"/>
    <mergeCell ref="J1:N1"/>
    <mergeCell ref="A2:B2"/>
    <mergeCell ref="C2:D2"/>
    <mergeCell ref="F2:G2"/>
    <mergeCell ref="K2:N2"/>
  </mergeCells>
  <phoneticPr fontId="8"/>
  <conditionalFormatting sqref="K2">
    <cfRule type="expression" dxfId="54" priority="27">
      <formula>OR($AL$1012&gt;=1,$AM$1012&gt;=1,$AN$1012&gt;=1)</formula>
    </cfRule>
  </conditionalFormatting>
  <conditionalFormatting sqref="K3">
    <cfRule type="expression" dxfId="53" priority="26">
      <formula>$AP$1012=2</formula>
    </cfRule>
  </conditionalFormatting>
  <conditionalFormatting sqref="K4">
    <cfRule type="expression" dxfId="52" priority="25">
      <formula>$AQ$1012&gt;=1</formula>
    </cfRule>
  </conditionalFormatting>
  <conditionalFormatting sqref="T12:T1011">
    <cfRule type="expression" dxfId="51" priority="22">
      <formula>AND($T12&lt;&gt;"",$S12&gt;$T12)</formula>
    </cfRule>
  </conditionalFormatting>
  <conditionalFormatting sqref="L12:L1011">
    <cfRule type="containsBlanks" dxfId="50" priority="21">
      <formula>LEN(TRIM(L12))=0</formula>
    </cfRule>
  </conditionalFormatting>
  <conditionalFormatting sqref="J12:K1011">
    <cfRule type="expression" dxfId="49" priority="17">
      <formula>$AP12&gt;=2</formula>
    </cfRule>
  </conditionalFormatting>
  <conditionalFormatting sqref="I12:I1011">
    <cfRule type="expression" dxfId="48" priority="20">
      <formula>$I12="該当なし"</formula>
    </cfRule>
  </conditionalFormatting>
  <conditionalFormatting sqref="O12:R1011">
    <cfRule type="expression" dxfId="47" priority="9">
      <formula>AND(COUNTIF($J$12:$J$1011,O12)&gt;0,$M12="連結",$AE$5=1)</formula>
    </cfRule>
    <cfRule type="expression" dxfId="46" priority="19">
      <formula>$M12="連結"</formula>
    </cfRule>
  </conditionalFormatting>
  <conditionalFormatting sqref="F2:G2">
    <cfRule type="expression" dxfId="45" priority="13">
      <formula>$C$12=""</formula>
    </cfRule>
    <cfRule type="expression" dxfId="44" priority="14">
      <formula>$F$2=""</formula>
    </cfRule>
  </conditionalFormatting>
  <conditionalFormatting sqref="M12:M1011 T12:Y1011 F19:H1011 J12:J1011">
    <cfRule type="expression" dxfId="43" priority="23">
      <formula>F12&lt;&gt;""</formula>
    </cfRule>
    <cfRule type="expression" dxfId="42" priority="24">
      <formula>$C12&lt;&gt;""</formula>
    </cfRule>
  </conditionalFormatting>
  <conditionalFormatting sqref="N12:N1011">
    <cfRule type="expression" dxfId="41" priority="10">
      <formula>AND(COUNTIF($J$12:$J$1011,N12)&gt;0,N12&lt;&gt;"",$AE$5=1)</formula>
    </cfRule>
    <cfRule type="expression" dxfId="40" priority="18">
      <formula>AND($M12="連結",$N12="")</formula>
    </cfRule>
  </conditionalFormatting>
  <conditionalFormatting sqref="AA12:AA1011">
    <cfRule type="expression" dxfId="39" priority="28">
      <formula>COUNTIF($J12,"*■*")=0</formula>
    </cfRule>
    <cfRule type="expression" dxfId="38" priority="29">
      <formula>AND(COUNTIF($J12,"*■*")&gt;=1,$AA12="")</formula>
    </cfRule>
  </conditionalFormatting>
  <conditionalFormatting sqref="I11">
    <cfRule type="expression" dxfId="37" priority="8">
      <formula>$I11="該当なし"</formula>
    </cfRule>
  </conditionalFormatting>
  <conditionalFormatting sqref="K11">
    <cfRule type="expression" dxfId="36" priority="7">
      <formula>$AO11=2</formula>
    </cfRule>
  </conditionalFormatting>
  <conditionalFormatting sqref="F12:H18">
    <cfRule type="expression" dxfId="35" priority="5">
      <formula>F12&lt;&gt;""</formula>
    </cfRule>
    <cfRule type="expression" dxfId="34" priority="6">
      <formula>$C12&lt;&gt;""</formula>
    </cfRule>
  </conditionalFormatting>
  <conditionalFormatting sqref="C2:D2">
    <cfRule type="expression" dxfId="33" priority="3">
      <formula>$C$12=""</formula>
    </cfRule>
    <cfRule type="expression" dxfId="32" priority="4">
      <formula>$C$2=""</formula>
    </cfRule>
  </conditionalFormatting>
  <conditionalFormatting sqref="G3">
    <cfRule type="expression" dxfId="31" priority="1">
      <formula>$C$12=""</formula>
    </cfRule>
    <cfRule type="expression" dxfId="30" priority="2">
      <formula>$G$3=""</formula>
    </cfRule>
  </conditionalFormatting>
  <dataValidations count="25">
    <dataValidation type="textLength" operator="lessThanOrEqual" allowBlank="1" showErrorMessage="1" error="200字以内で入力してください。" sqref="AA12" xr:uid="{1A4C16CB-D4D0-4B98-85FE-0395E3790CE7}">
      <formula1>200</formula1>
    </dataValidation>
    <dataValidation type="textLength" operator="lessThanOrEqual" allowBlank="1" showErrorMessage="1" errorTitle="無効な入力" error="200文字以下で入力してください。" sqref="AA12:AA1011" xr:uid="{16A10973-5E6E-4D58-83E7-1FCCA923B1FB}">
      <formula1>200</formula1>
    </dataValidation>
    <dataValidation type="textLength" operator="lessThanOrEqual" allowBlank="1" showInputMessage="1" showErrorMessage="1" error="200字以内で入力してください。" sqref="AA13:AA1011" xr:uid="{9E988C35-3938-47D5-A18C-3973CAB0A216}">
      <formula1>200</formula1>
    </dataValidation>
    <dataValidation type="textLength" operator="lessThanOrEqual" allowBlank="1" showInputMessage="1" showErrorMessage="1" sqref="AA11" xr:uid="{E2418538-99C6-4ECD-BA4E-3558AAEC7B6C}">
      <formula1>200</formula1>
    </dataValidation>
    <dataValidation type="textLength" operator="lessThanOrEqual" allowBlank="1" showErrorMessage="1" error="40字以内で入力してください。" prompt="40字以内で入力してください。" sqref="C2:D2" xr:uid="{0E4A8189-3C2B-43B1-BB2D-1394C3F00431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0DD3AE5-469A-4772-82D0-56BC47D18116}">
      <formula1>44256</formula1>
    </dataValidation>
    <dataValidation imeMode="fullKatakana" operator="lessThanOrEqual" allowBlank="1" showInputMessage="1" showErrorMessage="1" sqref="E2" xr:uid="{774977AA-25BB-40DC-A2DF-8CF56F630860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C3BDFC4-F633-4DF3-A0F3-0BA067390052}">
      <formula1>40</formula1>
    </dataValidation>
    <dataValidation type="list" allowBlank="1" showInputMessage="1" showErrorMessage="1" sqref="AI11:AI1011" xr:uid="{E8A55BAD-E7D7-421A-A26E-30BD98EF7854}">
      <formula1>#REF!</formula1>
    </dataValidation>
    <dataValidation type="list" allowBlank="1" showInputMessage="1" showErrorMessage="1" sqref="AJ11:AJ1011" xr:uid="{EBE84C02-EDBA-4ED2-8856-B2DC49521B16}">
      <formula1>$AI$5:$AI$5</formula1>
    </dataValidation>
    <dataValidation allowBlank="1" showErrorMessage="1" sqref="D11:E1048576 C1012:C1048576 M1012:R1048576 AA1012:AA1048576 S11:S1048576 T1012:Y1048576 F1012:H1048576 J1012:K1048576 B11:B1048576 A12:A1048576 L11:L1048576" xr:uid="{69932488-62A0-4F01-B14B-0BF01D273769}"/>
    <dataValidation type="textLength" operator="lessThanOrEqual" allowBlank="1" showErrorMessage="1" errorTitle="無効な入力" error="40文字以内で入力してください。" sqref="N11:R1011 F11:F1011" xr:uid="{7768459C-66C7-4A0D-8205-BD37E91D723C}">
      <formula1>40</formula1>
    </dataValidation>
    <dataValidation type="textLength" operator="lessThanOrEqual" allowBlank="1" showErrorMessage="1" errorTitle="無効な入力" error="40文字以下で入力してください。" sqref="J11:J1011" xr:uid="{674A6B64-49F4-4E8A-AF11-803C609EE810}">
      <formula1>40</formula1>
    </dataValidation>
    <dataValidation type="custom" allowBlank="1" showErrorMessage="1" errorTitle="無効な入力" error="小数点第一位までの数値を入力してください。" sqref="T12:T1011 W12:W1011" xr:uid="{5CA29F1E-102D-49FE-BDEE-B2CF8C0D0536}">
      <formula1>T12*10=INT(T12*10)</formula1>
    </dataValidation>
    <dataValidation type="custom" allowBlank="1" showErrorMessage="1" errorTitle="無効な入力" error="小数点第一位までの数値で入力してください。" sqref="U12:U1011" xr:uid="{2F381852-6F0F-443B-9A74-6077EE31A067}">
      <formula1>U12*10=INT(U12*10)</formula1>
    </dataValidation>
    <dataValidation type="custom" allowBlank="1" showErrorMessage="1" errorTitle="無効な入力" error="小数点第三位までの数値を入力してください。" sqref="X12:X1011 V12:V1011" xr:uid="{0BF75D91-C7EC-4AEC-9566-D82EF85A825C}">
      <formula1>V12*1000=INT(V12*1000)</formula1>
    </dataValidation>
    <dataValidation type="list" allowBlank="1" showErrorMessage="1" sqref="G11:G1011" xr:uid="{E4E88C85-FF50-4296-B2B8-F3A368DD8386}">
      <formula1>"店舗用,ビル用,設備用"</formula1>
    </dataValidation>
    <dataValidation type="list" allowBlank="1" showErrorMessage="1" sqref="H11:H1011" xr:uid="{6AE11135-CAA4-4F8C-BC75-AC5096280A36}">
      <formula1>"４方向カセット形,４方向カセット形以外,マルチ,直吹き形,ダクト形"</formula1>
    </dataValidation>
    <dataValidation type="list" allowBlank="1" showErrorMessage="1" sqref="M11:M1011" xr:uid="{FAB2F190-86F9-498C-B307-E7295B826BA5}">
      <formula1>"連結,-,ハイブリッド"</formula1>
    </dataValidation>
    <dataValidation type="custom" allowBlank="1" showInputMessage="1" showErrorMessage="1" errorTitle="無効な入力" error="整数で値を入力して下さい。" sqref="Z12:Z1011" xr:uid="{4B75E8B2-1538-4FE8-B16B-2FBE00AED4F9}">
      <formula1>Z12=INT(Z12)</formula1>
    </dataValidation>
    <dataValidation type="list" allowBlank="1" showInputMessage="1" showErrorMessage="1" sqref="AC11:AC1011" xr:uid="{A342AD8F-3630-466B-B1E7-BA79E808E42F}">
      <formula1>"✓"</formula1>
    </dataValidation>
    <dataValidation type="textLength" operator="lessThanOrEqual" allowBlank="1" showInputMessage="1" showErrorMessage="1" errorTitle="無効な入力" error="40文字以下で入力してください。" sqref="AB12:AB1011" xr:uid="{2FD82C34-535F-4E06-A281-A8C674E7F66B}">
      <formula1>40</formula1>
    </dataValidation>
    <dataValidation allowBlank="1" showInputMessage="1" sqref="Z9:AA10 AC9 AB9:AB11" xr:uid="{3F2EF68D-6CE3-42BD-AC4D-690B45D1413C}"/>
    <dataValidation type="list" allowBlank="1" showInputMessage="1" showErrorMessage="1" sqref="K11:K1011" xr:uid="{4C735D92-D5A6-494B-983A-69924A58185F}">
      <formula1>"50Hz,60Hz"</formula1>
    </dataValidation>
    <dataValidation type="list" allowBlank="1" showInputMessage="1" showErrorMessage="1" sqref="AE5" xr:uid="{225CF8DA-197C-4D8A-85DA-D429A053ED90}">
      <formula1>"構成型番をチェックするとき1にする,1"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&amp;R&amp;"-,太字"&amp;48&amp;F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D382BF23-B13C-4484-A813-973E15939019}">
          <x14:formula1>
            <xm:f>※編集不可※選択項目!$G$2:$G$3</xm:f>
          </x14:formula1>
          <xm:sqref>Y11</xm:sqref>
        </x14:dataValidation>
        <x14:dataValidation type="list" allowBlank="1" showErrorMessage="1" xr:uid="{0525551A-6DCD-43DF-9090-23E7A8D98B31}">
          <x14:formula1>
            <xm:f>※編集不可※選択項目!$A$2</xm:f>
          </x14:formula1>
          <xm:sqref>C11:C18</xm:sqref>
        </x14:dataValidation>
        <x14:dataValidation type="list" allowBlank="1" showInputMessage="1" showErrorMessage="1" xr:uid="{713B8913-2FB3-4754-AE79-8F622AE52364}">
          <x14:formula1>
            <xm:f>※編集不可※選択項目!$G$2:$G$3</xm:f>
          </x14:formula1>
          <xm:sqref>Y12:Y1011</xm:sqref>
        </x14:dataValidation>
        <x14:dataValidation type="list" allowBlank="1" showInputMessage="1" showErrorMessage="1" xr:uid="{527A4270-AE94-45E8-BF94-5DA995A4BF9C}">
          <x14:formula1>
            <xm:f>※編集不可※選択項目!$A$2</xm:f>
          </x14:formula1>
          <xm:sqref>C19:C1011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AAB9-6206-4E18-AE02-637F6E4AF026}">
  <sheetPr>
    <pageSetUpPr fitToPage="1"/>
  </sheetPr>
  <dimension ref="A1:AR1012"/>
  <sheetViews>
    <sheetView zoomScale="55" zoomScaleNormal="55" zoomScaleSheetLayoutView="40" workbookViewId="0">
      <selection sqref="A1:G1"/>
    </sheetView>
  </sheetViews>
  <sheetFormatPr defaultColWidth="9" defaultRowHeight="16" outlineLevelCol="1"/>
  <cols>
    <col min="1" max="1" width="11.75" style="87" bestFit="1" customWidth="1"/>
    <col min="2" max="6" width="34.4140625" style="2" customWidth="1"/>
    <col min="7" max="7" width="34.33203125" style="2" customWidth="1"/>
    <col min="8" max="8" width="24.5" style="2" bestFit="1" customWidth="1"/>
    <col min="9" max="9" width="19.83203125" style="2" customWidth="1"/>
    <col min="10" max="10" width="37.5" style="2" customWidth="1"/>
    <col min="11" max="11" width="23.33203125" style="2" customWidth="1"/>
    <col min="12" max="12" width="30.58203125" style="2" hidden="1" customWidth="1"/>
    <col min="13" max="13" width="17.4140625" style="2" customWidth="1"/>
    <col min="14" max="18" width="28.58203125" style="2" customWidth="1"/>
    <col min="19" max="19" width="50.08203125" style="3" customWidth="1"/>
    <col min="20" max="20" width="26.33203125" style="4" customWidth="1"/>
    <col min="21" max="21" width="26.58203125" style="3" customWidth="1"/>
    <col min="22" max="22" width="30.08203125" style="4" customWidth="1"/>
    <col min="23" max="23" width="26.58203125" style="2" customWidth="1"/>
    <col min="24" max="24" width="32.08203125" style="2" customWidth="1"/>
    <col min="25" max="25" width="20" style="2" customWidth="1"/>
    <col min="26" max="26" width="28.5" style="2" customWidth="1"/>
    <col min="27" max="27" width="70.58203125" style="2" customWidth="1"/>
    <col min="28" max="28" width="35.58203125" style="2" customWidth="1"/>
    <col min="29" max="29" width="11.25" style="2" customWidth="1"/>
    <col min="30" max="31" width="26.83203125" style="2" hidden="1" customWidth="1" outlineLevel="1"/>
    <col min="32" max="32" width="10.25" style="2" hidden="1" customWidth="1" outlineLevel="1"/>
    <col min="33" max="39" width="9" style="2" hidden="1" customWidth="1" outlineLevel="1"/>
    <col min="40" max="40" width="20.5" style="2" hidden="1" customWidth="1" outlineLevel="1"/>
    <col min="41" max="41" width="21.83203125" style="2" hidden="1" customWidth="1" outlineLevel="1"/>
    <col min="42" max="42" width="9.33203125" style="2" hidden="1" customWidth="1" outlineLevel="1"/>
    <col min="43" max="43" width="10.08203125" style="2" hidden="1" customWidth="1" outlineLevel="1"/>
    <col min="44" max="44" width="9.33203125" style="2" bestFit="1" customWidth="1" collapsed="1"/>
    <col min="45" max="16384" width="9" style="2"/>
  </cols>
  <sheetData>
    <row r="1" spans="1:43" s="89" customFormat="1" ht="40" customHeight="1" thickBot="1">
      <c r="A1" s="288" t="s">
        <v>145</v>
      </c>
      <c r="B1" s="289"/>
      <c r="C1" s="289"/>
      <c r="D1" s="289"/>
      <c r="E1" s="289"/>
      <c r="F1" s="289"/>
      <c r="G1" s="290"/>
      <c r="H1" s="88"/>
      <c r="J1" s="291" t="s">
        <v>43</v>
      </c>
      <c r="K1" s="292"/>
      <c r="L1" s="292"/>
      <c r="M1" s="292"/>
      <c r="N1" s="293"/>
      <c r="R1" s="90"/>
      <c r="U1" s="91"/>
      <c r="Y1" s="2"/>
      <c r="Z1" s="2"/>
      <c r="AB1" s="2"/>
      <c r="AN1" s="232" t="s">
        <v>178</v>
      </c>
      <c r="AO1" s="233">
        <v>44531</v>
      </c>
      <c r="AP1" s="234" t="s">
        <v>179</v>
      </c>
      <c r="AQ1" s="235" t="s">
        <v>181</v>
      </c>
    </row>
    <row r="2" spans="1:43" s="89" customFormat="1" ht="120.75" customHeight="1">
      <c r="A2" s="294" t="s">
        <v>39</v>
      </c>
      <c r="B2" s="295"/>
      <c r="C2" s="296"/>
      <c r="D2" s="297"/>
      <c r="E2" s="92" t="s">
        <v>40</v>
      </c>
      <c r="F2" s="298"/>
      <c r="G2" s="299"/>
      <c r="H2" s="88"/>
      <c r="J2" s="93" t="s">
        <v>44</v>
      </c>
      <c r="K2" s="300" t="s">
        <v>156</v>
      </c>
      <c r="L2" s="301"/>
      <c r="M2" s="301"/>
      <c r="N2" s="302"/>
      <c r="R2" s="94"/>
      <c r="S2" s="95"/>
      <c r="T2" s="94"/>
      <c r="U2" s="95"/>
      <c r="V2" s="96"/>
      <c r="W2" s="97"/>
      <c r="X2" s="97"/>
      <c r="Y2" s="2"/>
      <c r="Z2" s="2"/>
      <c r="AB2" s="2"/>
    </row>
    <row r="3" spans="1:43" s="89" customFormat="1" ht="120.75" customHeight="1">
      <c r="A3" s="255" t="s">
        <v>180</v>
      </c>
      <c r="B3" s="255"/>
      <c r="C3" s="255"/>
      <c r="D3" s="255"/>
      <c r="E3" s="255"/>
      <c r="F3" s="98" t="s">
        <v>41</v>
      </c>
      <c r="G3" s="33"/>
      <c r="H3" s="88"/>
      <c r="J3" s="99" t="s">
        <v>45</v>
      </c>
      <c r="K3" s="304" t="s">
        <v>144</v>
      </c>
      <c r="L3" s="305"/>
      <c r="M3" s="305"/>
      <c r="N3" s="306"/>
      <c r="R3" s="94"/>
      <c r="S3" s="95"/>
      <c r="T3" s="94"/>
      <c r="U3" s="96"/>
      <c r="V3" s="100"/>
      <c r="Y3" s="2"/>
      <c r="Z3" s="2"/>
      <c r="AB3" s="2"/>
    </row>
    <row r="4" spans="1:43" s="89" customFormat="1" ht="120.75" customHeight="1" thickBot="1">
      <c r="A4" s="255"/>
      <c r="B4" s="255"/>
      <c r="C4" s="255"/>
      <c r="D4" s="255"/>
      <c r="E4" s="255"/>
      <c r="F4" s="101" t="s">
        <v>42</v>
      </c>
      <c r="G4" s="101">
        <f>COUNTIF($C$12:$C$1011,"電気式パッケージエアコン")</f>
        <v>0</v>
      </c>
      <c r="H4" s="88"/>
      <c r="J4" s="102" t="s">
        <v>58</v>
      </c>
      <c r="K4" s="307" t="s">
        <v>46</v>
      </c>
      <c r="L4" s="308"/>
      <c r="M4" s="308"/>
      <c r="N4" s="309"/>
      <c r="O4" s="103"/>
      <c r="P4" s="103"/>
      <c r="Q4" s="104"/>
      <c r="R4" s="105"/>
      <c r="S4" s="106"/>
      <c r="T4" s="105"/>
      <c r="U4" s="106"/>
      <c r="V4" s="104"/>
      <c r="W4" s="104"/>
      <c r="X4" s="104"/>
      <c r="Y4" s="2"/>
      <c r="Z4" s="2"/>
      <c r="AB4" s="2"/>
    </row>
    <row r="5" spans="1:43" s="89" customFormat="1" ht="30" customHeight="1" thickBot="1">
      <c r="A5" s="96"/>
      <c r="B5" s="107"/>
      <c r="C5" s="108"/>
      <c r="D5" s="109"/>
      <c r="E5" s="108"/>
      <c r="F5" s="108"/>
      <c r="G5" s="109"/>
      <c r="H5" s="108"/>
      <c r="I5" s="110"/>
      <c r="J5" s="108"/>
      <c r="K5" s="108"/>
      <c r="L5" s="109"/>
      <c r="M5" s="109"/>
      <c r="N5" s="109"/>
      <c r="O5" s="109"/>
      <c r="P5" s="108"/>
      <c r="Q5" s="108"/>
      <c r="R5" s="111"/>
      <c r="S5" s="112"/>
      <c r="T5" s="111"/>
      <c r="U5" s="112"/>
      <c r="V5" s="113"/>
      <c r="W5" s="113"/>
      <c r="X5" s="113"/>
      <c r="Y5" s="87"/>
      <c r="Z5" s="87"/>
      <c r="AA5" s="109"/>
      <c r="AB5" s="87"/>
      <c r="AC5" s="89" t="str">
        <f>IF(COUNTIF($AC$12:$AC$1011,"✓")=0,"",COUNTIF($AC$12:$AC$1011,"✓"))</f>
        <v/>
      </c>
      <c r="AE5" s="154" t="s">
        <v>170</v>
      </c>
      <c r="AH5" s="107"/>
      <c r="AI5" s="107"/>
    </row>
    <row r="6" spans="1:43" s="89" customFormat="1" ht="40" customHeight="1">
      <c r="A6" s="114" t="s">
        <v>3</v>
      </c>
      <c r="B6" s="115">
        <v>1</v>
      </c>
      <c r="C6" s="116">
        <v>2</v>
      </c>
      <c r="D6" s="116">
        <v>3</v>
      </c>
      <c r="E6" s="117">
        <v>4</v>
      </c>
      <c r="F6" s="116">
        <v>5</v>
      </c>
      <c r="G6" s="117">
        <v>6</v>
      </c>
      <c r="H6" s="117">
        <v>7</v>
      </c>
      <c r="I6" s="117">
        <v>8</v>
      </c>
      <c r="J6" s="116">
        <v>9</v>
      </c>
      <c r="K6" s="116">
        <v>10</v>
      </c>
      <c r="L6" s="238"/>
      <c r="M6" s="117">
        <v>11</v>
      </c>
      <c r="N6" s="117">
        <v>12</v>
      </c>
      <c r="O6" s="117">
        <v>13</v>
      </c>
      <c r="P6" s="117">
        <v>14</v>
      </c>
      <c r="Q6" s="117">
        <v>15</v>
      </c>
      <c r="R6" s="117">
        <v>16</v>
      </c>
      <c r="S6" s="117">
        <v>17</v>
      </c>
      <c r="T6" s="117">
        <v>18</v>
      </c>
      <c r="U6" s="117">
        <v>19</v>
      </c>
      <c r="V6" s="117">
        <v>20</v>
      </c>
      <c r="W6" s="117">
        <v>21</v>
      </c>
      <c r="X6" s="117">
        <v>22</v>
      </c>
      <c r="Y6" s="117">
        <v>23</v>
      </c>
      <c r="Z6" s="51">
        <v>24</v>
      </c>
      <c r="AA6" s="117">
        <v>25</v>
      </c>
      <c r="AB6" s="51">
        <v>26</v>
      </c>
      <c r="AC6" s="67">
        <v>27</v>
      </c>
      <c r="AG6" s="107"/>
      <c r="AH6" s="107"/>
    </row>
    <row r="7" spans="1:43" s="89" customFormat="1" ht="40" customHeight="1">
      <c r="A7" s="118" t="s">
        <v>48</v>
      </c>
      <c r="B7" s="119" t="s">
        <v>53</v>
      </c>
      <c r="C7" s="119" t="s">
        <v>53</v>
      </c>
      <c r="D7" s="119" t="s">
        <v>53</v>
      </c>
      <c r="E7" s="120" t="s">
        <v>56</v>
      </c>
      <c r="F7" s="119" t="s">
        <v>53</v>
      </c>
      <c r="G7" s="120" t="s">
        <v>56</v>
      </c>
      <c r="H7" s="120" t="s">
        <v>56</v>
      </c>
      <c r="I7" s="120" t="s">
        <v>56</v>
      </c>
      <c r="J7" s="119" t="s">
        <v>53</v>
      </c>
      <c r="K7" s="119" t="s">
        <v>53</v>
      </c>
      <c r="L7" s="130" t="s">
        <v>56</v>
      </c>
      <c r="M7" s="120" t="s">
        <v>56</v>
      </c>
      <c r="N7" s="120" t="s">
        <v>56</v>
      </c>
      <c r="O7" s="120" t="s">
        <v>56</v>
      </c>
      <c r="P7" s="120" t="s">
        <v>56</v>
      </c>
      <c r="Q7" s="120" t="s">
        <v>56</v>
      </c>
      <c r="R7" s="120" t="s">
        <v>56</v>
      </c>
      <c r="S7" s="120" t="s">
        <v>56</v>
      </c>
      <c r="T7" s="120" t="s">
        <v>56</v>
      </c>
      <c r="U7" s="120" t="s">
        <v>56</v>
      </c>
      <c r="V7" s="120" t="s">
        <v>56</v>
      </c>
      <c r="W7" s="120" t="s">
        <v>56</v>
      </c>
      <c r="X7" s="120" t="s">
        <v>56</v>
      </c>
      <c r="Y7" s="120" t="s">
        <v>56</v>
      </c>
      <c r="Z7" s="52" t="s">
        <v>56</v>
      </c>
      <c r="AA7" s="120" t="s">
        <v>56</v>
      </c>
      <c r="AB7" s="53" t="s">
        <v>56</v>
      </c>
      <c r="AC7" s="68" t="s">
        <v>56</v>
      </c>
      <c r="AG7" s="107"/>
      <c r="AH7" s="107"/>
    </row>
    <row r="8" spans="1:43" s="89" customFormat="1" ht="40" customHeight="1" thickBot="1">
      <c r="A8" s="121" t="s">
        <v>49</v>
      </c>
      <c r="B8" s="122" t="s">
        <v>52</v>
      </c>
      <c r="C8" s="123" t="s">
        <v>54</v>
      </c>
      <c r="D8" s="124" t="s">
        <v>52</v>
      </c>
      <c r="E8" s="124" t="s">
        <v>52</v>
      </c>
      <c r="F8" s="123" t="s">
        <v>54</v>
      </c>
      <c r="G8" s="123" t="s">
        <v>54</v>
      </c>
      <c r="H8" s="123" t="s">
        <v>54</v>
      </c>
      <c r="I8" s="124" t="s">
        <v>52</v>
      </c>
      <c r="J8" s="123" t="s">
        <v>54</v>
      </c>
      <c r="K8" s="54" t="s">
        <v>55</v>
      </c>
      <c r="L8" s="125" t="s">
        <v>115</v>
      </c>
      <c r="M8" s="123" t="s">
        <v>54</v>
      </c>
      <c r="N8" s="123" t="s">
        <v>54</v>
      </c>
      <c r="O8" s="123" t="s">
        <v>118</v>
      </c>
      <c r="P8" s="123" t="s">
        <v>118</v>
      </c>
      <c r="Q8" s="123" t="s">
        <v>118</v>
      </c>
      <c r="R8" s="123" t="s">
        <v>118</v>
      </c>
      <c r="S8" s="126" t="s">
        <v>52</v>
      </c>
      <c r="T8" s="123" t="s">
        <v>54</v>
      </c>
      <c r="U8" s="123" t="s">
        <v>54</v>
      </c>
      <c r="V8" s="123" t="s">
        <v>54</v>
      </c>
      <c r="W8" s="123" t="s">
        <v>54</v>
      </c>
      <c r="X8" s="123" t="s">
        <v>54</v>
      </c>
      <c r="Y8" s="123" t="s">
        <v>54</v>
      </c>
      <c r="Z8" s="54" t="s">
        <v>55</v>
      </c>
      <c r="AA8" s="123" t="s">
        <v>121</v>
      </c>
      <c r="AB8" s="55" t="s">
        <v>55</v>
      </c>
      <c r="AC8" s="69" t="s">
        <v>81</v>
      </c>
      <c r="AD8" s="89" t="s">
        <v>74</v>
      </c>
      <c r="AF8" s="89" t="s">
        <v>79</v>
      </c>
      <c r="AG8" s="107"/>
      <c r="AH8" s="107"/>
    </row>
    <row r="9" spans="1:43" s="127" customFormat="1" ht="42.75" customHeight="1">
      <c r="A9" s="310" t="s">
        <v>35</v>
      </c>
      <c r="B9" s="312" t="s">
        <v>47</v>
      </c>
      <c r="C9" s="312" t="s">
        <v>0</v>
      </c>
      <c r="D9" s="312" t="s">
        <v>50</v>
      </c>
      <c r="E9" s="313" t="s">
        <v>51</v>
      </c>
      <c r="F9" s="312" t="s">
        <v>5</v>
      </c>
      <c r="G9" s="313" t="s">
        <v>59</v>
      </c>
      <c r="H9" s="303" t="s">
        <v>60</v>
      </c>
      <c r="I9" s="314" t="s">
        <v>127</v>
      </c>
      <c r="J9" s="316" t="s">
        <v>61</v>
      </c>
      <c r="K9" s="316" t="s">
        <v>117</v>
      </c>
      <c r="L9" s="317" t="s">
        <v>116</v>
      </c>
      <c r="M9" s="303" t="s">
        <v>22</v>
      </c>
      <c r="N9" s="313" t="s">
        <v>146</v>
      </c>
      <c r="O9" s="313" t="s">
        <v>147</v>
      </c>
      <c r="P9" s="313" t="s">
        <v>148</v>
      </c>
      <c r="Q9" s="313" t="s">
        <v>149</v>
      </c>
      <c r="R9" s="313" t="s">
        <v>150</v>
      </c>
      <c r="S9" s="313" t="s">
        <v>172</v>
      </c>
      <c r="T9" s="313" t="s">
        <v>171</v>
      </c>
      <c r="U9" s="318" t="s">
        <v>151</v>
      </c>
      <c r="V9" s="320" t="s">
        <v>154</v>
      </c>
      <c r="W9" s="318" t="s">
        <v>152</v>
      </c>
      <c r="X9" s="320" t="s">
        <v>153</v>
      </c>
      <c r="Y9" s="303" t="s">
        <v>11</v>
      </c>
      <c r="Z9" s="327" t="s">
        <v>82</v>
      </c>
      <c r="AA9" s="329" t="s">
        <v>84</v>
      </c>
      <c r="AB9" s="331" t="s">
        <v>4</v>
      </c>
      <c r="AC9" s="332" t="s">
        <v>83</v>
      </c>
      <c r="AD9" s="334" t="s">
        <v>29</v>
      </c>
      <c r="AE9" s="334" t="s">
        <v>142</v>
      </c>
      <c r="AG9" s="322" t="s">
        <v>30</v>
      </c>
      <c r="AH9" s="322" t="s">
        <v>177</v>
      </c>
      <c r="AI9" s="324" t="s">
        <v>36</v>
      </c>
      <c r="AJ9" s="325"/>
      <c r="AK9" s="326"/>
    </row>
    <row r="10" spans="1:43" s="127" customFormat="1" ht="42.75" customHeight="1">
      <c r="A10" s="311"/>
      <c r="B10" s="312"/>
      <c r="C10" s="312"/>
      <c r="D10" s="312"/>
      <c r="E10" s="303"/>
      <c r="F10" s="312"/>
      <c r="G10" s="303"/>
      <c r="H10" s="303"/>
      <c r="I10" s="315"/>
      <c r="J10" s="312"/>
      <c r="K10" s="316"/>
      <c r="L10" s="317"/>
      <c r="M10" s="303"/>
      <c r="N10" s="303"/>
      <c r="O10" s="303"/>
      <c r="P10" s="303"/>
      <c r="Q10" s="303"/>
      <c r="R10" s="303"/>
      <c r="S10" s="303"/>
      <c r="T10" s="303"/>
      <c r="U10" s="319"/>
      <c r="V10" s="321"/>
      <c r="W10" s="319"/>
      <c r="X10" s="321"/>
      <c r="Y10" s="303"/>
      <c r="Z10" s="328"/>
      <c r="AA10" s="330"/>
      <c r="AB10" s="328"/>
      <c r="AC10" s="333"/>
      <c r="AD10" s="335"/>
      <c r="AE10" s="335"/>
      <c r="AF10" s="127" t="s">
        <v>26</v>
      </c>
      <c r="AG10" s="323"/>
      <c r="AH10" s="323"/>
      <c r="AI10" s="128" t="s">
        <v>37</v>
      </c>
      <c r="AJ10" s="128" t="s">
        <v>34</v>
      </c>
      <c r="AK10" s="129" t="s">
        <v>4</v>
      </c>
    </row>
    <row r="11" spans="1:43" s="22" customFormat="1" ht="25" customHeight="1">
      <c r="A11" s="40" t="s">
        <v>57</v>
      </c>
      <c r="B11" s="49" t="str">
        <f t="shared" ref="B11:B74" si="0">IF($C11="","","高効率空調")</f>
        <v>高効率空調</v>
      </c>
      <c r="C11" s="40" t="s">
        <v>7</v>
      </c>
      <c r="D11" s="45" t="s">
        <v>173</v>
      </c>
      <c r="E11" s="45" t="s">
        <v>166</v>
      </c>
      <c r="F11" s="40" t="s">
        <v>128</v>
      </c>
      <c r="G11" s="193" t="s">
        <v>123</v>
      </c>
      <c r="H11" s="194" t="s">
        <v>62</v>
      </c>
      <c r="I11" s="45" t="str">
        <f>IF(OR(G11="",H11="",U11=""),"",IFERROR(VLOOKUP(G11&amp;H11&amp;U11,※編集不可※選択項目!$K$3:$P$51,5,FALSE),"該当なし"))</f>
        <v>112形</v>
      </c>
      <c r="J11" s="82" t="s">
        <v>133</v>
      </c>
      <c r="K11" s="194" t="s">
        <v>31</v>
      </c>
      <c r="L11" s="45" t="str">
        <f t="shared" ref="L11:L18" si="1">J11&amp;AH11</f>
        <v>AAA-BBBB[50Hz]</v>
      </c>
      <c r="M11" s="194" t="s">
        <v>18</v>
      </c>
      <c r="N11" s="40" t="s">
        <v>157</v>
      </c>
      <c r="O11" s="49"/>
      <c r="P11" s="49"/>
      <c r="Q11" s="49"/>
      <c r="R11" s="49"/>
      <c r="S11" s="46">
        <f>IF($M11="連結","連結前のすべての室外機が、基準を満たしていること",IF(U11="","",AG11))</f>
        <v>6.3</v>
      </c>
      <c r="T11" s="41">
        <v>6.1</v>
      </c>
      <c r="U11" s="41">
        <v>10</v>
      </c>
      <c r="V11" s="42">
        <v>2.64</v>
      </c>
      <c r="W11" s="41">
        <v>11.2</v>
      </c>
      <c r="X11" s="42">
        <v>2.75</v>
      </c>
      <c r="Y11" s="194" t="s">
        <v>9</v>
      </c>
      <c r="Z11" s="196">
        <v>300</v>
      </c>
      <c r="AA11" s="40" t="s">
        <v>155</v>
      </c>
      <c r="AB11" s="66"/>
      <c r="AC11" s="70"/>
      <c r="AD11" s="228">
        <f>IFERROR(INDEX(※編集不可※選択項目!$P$3:$P$51,MATCH(新規登録用!G11&amp;新規登録用!H11&amp;新規登録用!I11,※編集不可※選択項目!$Q$3:$Q$51,0)),0)</f>
        <v>6.3</v>
      </c>
      <c r="AE11" s="229" t="str">
        <f>IF(I11&lt;&gt;"該当なし","",
IF(G11&amp;H11=※編集不可※選択項目!$J$3,VLOOKUP(新規登録用!U11,※編集不可※選択項目!$N$2:$P$13,3,TRUE),
IF(G11&amp;H11=※編集不可※選択項目!$J$15,VLOOKUP(新規登録用!U11,※編集不可※選択項目!$N$14:$P$25,3,TRUE),
IF(G11&amp;H11=※編集不可※選択項目!$J$27,VLOOKUP(新規登録用!U11,※編集不可※選択項目!$N$26:$P$41,3,TRUE),
IF(G11&amp;H11=※編集不可※選択項目!$J$43,VLOOKUP(新規登録用!U11,※編集不可※選択項目!$N$42:$P$46,3,TRUE),
IF(G11&amp;H11=※編集不可※選択項目!$J$48,VLOOKUP(新規登録用!U11,※編集不可※選択項目!$N$47:$P$51,3,TRUE),""))))))</f>
        <v/>
      </c>
      <c r="AF11" s="230">
        <f>VLOOKUP(Y11&amp;G11&amp;H11,※編集不可※選択項目!U:V,2,FALSE)</f>
        <v>1</v>
      </c>
      <c r="AG11" s="231">
        <f>_xlfn.IFNA(ROUNDDOWN(AD11*AF11,1),"")</f>
        <v>6.3</v>
      </c>
      <c r="AH11" s="230" t="str">
        <f>IF(K11="","","["&amp;K11&amp;"]")</f>
        <v>[50Hz]</v>
      </c>
      <c r="AI11" s="236"/>
      <c r="AJ11" s="236"/>
      <c r="AK11" s="198"/>
      <c r="AL11" s="199" t="s">
        <v>70</v>
      </c>
      <c r="AM11" s="199" t="s">
        <v>126</v>
      </c>
      <c r="AN11" s="199" t="s">
        <v>120</v>
      </c>
      <c r="AO11" s="199"/>
      <c r="AP11" s="200" t="s">
        <v>71</v>
      </c>
      <c r="AQ11" s="200" t="s">
        <v>72</v>
      </c>
    </row>
    <row r="12" spans="1:43" s="131" customFormat="1" ht="25" customHeight="1">
      <c r="A12" s="133">
        <f>ROW()-11</f>
        <v>1</v>
      </c>
      <c r="B12" s="130" t="str">
        <f t="shared" si="0"/>
        <v/>
      </c>
      <c r="C12" s="226"/>
      <c r="D12" s="45" t="str">
        <f>IF($B12&lt;&gt;"",$C$2,"")</f>
        <v/>
      </c>
      <c r="E12" s="45" t="str">
        <f>IF($B12&lt;&gt;"",$F$2,"")</f>
        <v/>
      </c>
      <c r="F12" s="43"/>
      <c r="G12" s="44"/>
      <c r="H12" s="43"/>
      <c r="I12" s="57" t="str">
        <f>IF(OR(G12="",H12="",U12=""),"",IFERROR(VLOOKUP(G12&amp;H12&amp;U12,※編集不可※選択項目!$K$3:$P$51,5,FALSE),"該当なし"))</f>
        <v/>
      </c>
      <c r="J12" s="83"/>
      <c r="K12" s="43"/>
      <c r="L12" s="45" t="str">
        <f t="shared" si="1"/>
        <v/>
      </c>
      <c r="M12" s="43"/>
      <c r="N12" s="43"/>
      <c r="O12" s="57"/>
      <c r="P12" s="57"/>
      <c r="Q12" s="57"/>
      <c r="R12" s="57"/>
      <c r="S12" s="46" t="str">
        <f>IF($M12="連結","連結前のすべての室外機が、基準を満たしていること",IF(U12="","",AG12))</f>
        <v/>
      </c>
      <c r="T12" s="47"/>
      <c r="U12" s="48"/>
      <c r="V12" s="85"/>
      <c r="W12" s="48"/>
      <c r="X12" s="85"/>
      <c r="Y12" s="43"/>
      <c r="Z12" s="80"/>
      <c r="AA12" s="83"/>
      <c r="AB12" s="56"/>
      <c r="AC12" s="71"/>
      <c r="AD12" s="228">
        <f>IFERROR(INDEX(※編集不可※選択項目!$P$3:$P$51,MATCH(新規登録用!G12&amp;新規登録用!H12&amp;新規登録用!I12,※編集不可※選択項目!$Q$3:$Q$51,0)),0)</f>
        <v>0</v>
      </c>
      <c r="AE12" s="229" t="str">
        <f>IF(I12&lt;&gt;"該当なし","",
IF(G12&amp;H12=※編集不可※選択項目!$J$3,VLOOKUP(新規登録用!U12,※編集不可※選択項目!$N$2:$P$13,3,TRUE),
IF(G12&amp;H12=※編集不可※選択項目!$J$15,VLOOKUP(新規登録用!U12,※編集不可※選択項目!$N$14:$P$25,3,TRUE),
IF(G12&amp;H12=※編集不可※選択項目!$J$27,VLOOKUP(新規登録用!U12,※編集不可※選択項目!$N$26:$P$41,3,TRUE),
IF(G12&amp;H12=※編集不可※選択項目!$J$43,VLOOKUP(新規登録用!U12,※編集不可※選択項目!$N$42:$P$46,3,TRUE),
IF(G12&amp;H12=※編集不可※選択項目!$J$48,VLOOKUP(新規登録用!U12,※編集不可※選択項目!$N$47:$P$51,3,TRUE),""))))))</f>
        <v/>
      </c>
      <c r="AF12" s="228">
        <f>IFERROR(VLOOKUP(Y12&amp;G12&amp;H12,※編集不可※選択項目!U:V,2,FALSE),0)</f>
        <v>0</v>
      </c>
      <c r="AG12" s="228">
        <f>IF(I12="該当なし",_xlfn.IFNA(ROUNDDOWN(AE12*AF12,1),""),_xlfn.IFNA(ROUNDDOWN(AD12*AF12,1),""))</f>
        <v>0</v>
      </c>
      <c r="AH12" s="230" t="str">
        <f t="shared" ref="AH12:AH75" si="2">IF(K12="","","["&amp;K12&amp;"]")</f>
        <v/>
      </c>
      <c r="AI12" s="236"/>
      <c r="AJ12" s="236"/>
      <c r="AK12" s="132"/>
      <c r="AL12" s="153">
        <f>IF(AND(($C12&lt;&gt;""),(OR($C$2="",$F$2="",$G$3="",F12="",G12="",H12="",J12="",M12="",N12="",T12="",U12="",V12="",W12="",X12="",Y12=""))),1,0)</f>
        <v>0</v>
      </c>
      <c r="AM12" s="153">
        <f>IF(AND(M12="連結",N12=""),1,0)</f>
        <v>0</v>
      </c>
      <c r="AN12" s="153">
        <f t="shared" ref="AN12:AN75" si="3">IF(AND($J12&lt;&gt;"",COUNTIF($J12,"*■*")&gt;0,$AA12=""),1,0)</f>
        <v>0</v>
      </c>
      <c r="AO12" s="227" t="str">
        <f t="shared" ref="AO12:AO76" si="4">IF(L12="","",TEXT(L12,"G/標準"))</f>
        <v/>
      </c>
      <c r="AP12" s="135">
        <f>IF(AO12="",0,COUNTIF($AO$12:$AO$1048576,AO12))</f>
        <v>0</v>
      </c>
      <c r="AQ12" s="135">
        <f>IF(AND($T12&lt;&gt;"",$T12&lt;$S12),1,0)</f>
        <v>0</v>
      </c>
    </row>
    <row r="13" spans="1:43" s="131" customFormat="1" ht="25" customHeight="1">
      <c r="A13" s="133">
        <f t="shared" ref="A13:A76" si="5">ROW()-11</f>
        <v>2</v>
      </c>
      <c r="B13" s="130" t="str">
        <f t="shared" si="0"/>
        <v/>
      </c>
      <c r="C13" s="226"/>
      <c r="D13" s="45" t="str">
        <f t="shared" ref="D13:D76" si="6">IF($B13&lt;&gt;"",$C$2,"")</f>
        <v/>
      </c>
      <c r="E13" s="45" t="str">
        <f t="shared" ref="E13:E76" si="7">IF($B13&lt;&gt;"",$F$2,"")</f>
        <v/>
      </c>
      <c r="F13" s="43"/>
      <c r="G13" s="44"/>
      <c r="H13" s="43"/>
      <c r="I13" s="57" t="str">
        <f>IF(OR(G13="",H13="",U13=""),"",IFERROR(VLOOKUP(G13&amp;H13&amp;U13,※編集不可※選択項目!$K$3:$P$51,5,FALSE),"該当なし"))</f>
        <v/>
      </c>
      <c r="J13" s="83"/>
      <c r="K13" s="43"/>
      <c r="L13" s="45" t="str">
        <f t="shared" si="1"/>
        <v/>
      </c>
      <c r="M13" s="43"/>
      <c r="N13" s="43"/>
      <c r="O13" s="57"/>
      <c r="P13" s="57"/>
      <c r="Q13" s="57"/>
      <c r="R13" s="57"/>
      <c r="S13" s="46" t="str">
        <f t="shared" ref="S13:S76" si="8">IF($M13="連結","連結前のすべての室外機が、基準を満たしていること",IF(U13="","",AG13))</f>
        <v/>
      </c>
      <c r="T13" s="47"/>
      <c r="U13" s="48"/>
      <c r="V13" s="85"/>
      <c r="W13" s="48"/>
      <c r="X13" s="85"/>
      <c r="Y13" s="43"/>
      <c r="Z13" s="80"/>
      <c r="AA13" s="83"/>
      <c r="AB13" s="56"/>
      <c r="AC13" s="71"/>
      <c r="AD13" s="228">
        <f>IFERROR(INDEX(※編集不可※選択項目!$P$3:$P$51,MATCH(新規登録用!G13&amp;新規登録用!H13&amp;新規登録用!I13,※編集不可※選択項目!$Q$3:$Q$51,0)),0)</f>
        <v>0</v>
      </c>
      <c r="AE13" s="229" t="str">
        <f>IF(I13&lt;&gt;"該当なし","",
IF(G13&amp;H13=※編集不可※選択項目!$J$3,VLOOKUP(新規登録用!U13,※編集不可※選択項目!$N$2:$P$13,3,TRUE),
IF(G13&amp;H13=※編集不可※選択項目!$J$15,VLOOKUP(新規登録用!U13,※編集不可※選択項目!$N$14:$P$25,3,TRUE),
IF(G13&amp;H13=※編集不可※選択項目!$J$27,VLOOKUP(新規登録用!U13,※編集不可※選択項目!$N$26:$P$41,3,TRUE),
IF(G13&amp;H13=※編集不可※選択項目!$J$43,VLOOKUP(新規登録用!U13,※編集不可※選択項目!$N$42:$P$46,3,TRUE),
IF(G13&amp;H13=※編集不可※選択項目!$J$48,VLOOKUP(新規登録用!U13,※編集不可※選択項目!$N$47:$P$51,3,TRUE),""))))))</f>
        <v/>
      </c>
      <c r="AF13" s="228">
        <f>IFERROR(VLOOKUP(Y13&amp;G13&amp;H13,※編集不可※選択項目!U:V,2,FALSE),0)</f>
        <v>0</v>
      </c>
      <c r="AG13" s="228">
        <f t="shared" ref="AG13:AG76" si="9">IF(I13="該当なし",_xlfn.IFNA(ROUNDDOWN(AE13*AF13,1),""),_xlfn.IFNA(ROUNDDOWN(AD13*AF13,1),""))</f>
        <v>0</v>
      </c>
      <c r="AH13" s="230" t="str">
        <f t="shared" si="2"/>
        <v/>
      </c>
      <c r="AI13" s="236"/>
      <c r="AJ13" s="236"/>
      <c r="AK13" s="132"/>
      <c r="AL13" s="153">
        <f t="shared" ref="AL13:AL76" si="10">IF(AND(($C13&lt;&gt;""),(OR($C$2="",$F$2="",$G$3="",F13="",G13="",H13="",J13="",M13="",N13="",T13="",U13="",V13="",W13="",X13="",Y13=""))),1,0)</f>
        <v>0</v>
      </c>
      <c r="AM13" s="153">
        <f t="shared" ref="AM13:AM76" si="11">IF(AND(M13="連結",N13=""),1,0)</f>
        <v>0</v>
      </c>
      <c r="AN13" s="153">
        <f t="shared" si="3"/>
        <v>0</v>
      </c>
      <c r="AO13" s="227" t="str">
        <f t="shared" si="4"/>
        <v/>
      </c>
      <c r="AP13" s="135">
        <f t="shared" ref="AP13:AP76" si="12">IF(AO13="",0,COUNTIF($AO$12:$AO$1048576,AO13))</f>
        <v>0</v>
      </c>
      <c r="AQ13" s="135">
        <f t="shared" ref="AQ13:AQ76" si="13">IF(AND($T13&lt;&gt;"",$T13&lt;$S13),1,0)</f>
        <v>0</v>
      </c>
    </row>
    <row r="14" spans="1:43" s="131" customFormat="1" ht="25" customHeight="1">
      <c r="A14" s="133">
        <f t="shared" si="5"/>
        <v>3</v>
      </c>
      <c r="B14" s="130" t="str">
        <f t="shared" si="0"/>
        <v/>
      </c>
      <c r="C14" s="226"/>
      <c r="D14" s="45" t="str">
        <f t="shared" si="6"/>
        <v/>
      </c>
      <c r="E14" s="45" t="str">
        <f t="shared" si="7"/>
        <v/>
      </c>
      <c r="F14" s="43"/>
      <c r="G14" s="44"/>
      <c r="H14" s="43"/>
      <c r="I14" s="57" t="str">
        <f>IF(OR(G14="",H14="",U14=""),"",IFERROR(VLOOKUP(G14&amp;H14&amp;U14,※編集不可※選択項目!$K$3:$P$51,5,FALSE),"該当なし"))</f>
        <v/>
      </c>
      <c r="J14" s="83"/>
      <c r="K14" s="43"/>
      <c r="L14" s="45" t="str">
        <f t="shared" si="1"/>
        <v/>
      </c>
      <c r="M14" s="43"/>
      <c r="N14" s="43"/>
      <c r="O14" s="57"/>
      <c r="P14" s="57"/>
      <c r="Q14" s="57"/>
      <c r="R14" s="57"/>
      <c r="S14" s="46" t="str">
        <f t="shared" si="8"/>
        <v/>
      </c>
      <c r="T14" s="47"/>
      <c r="U14" s="48"/>
      <c r="V14" s="85"/>
      <c r="W14" s="48"/>
      <c r="X14" s="85"/>
      <c r="Y14" s="43"/>
      <c r="Z14" s="80"/>
      <c r="AA14" s="83"/>
      <c r="AB14" s="56"/>
      <c r="AC14" s="71"/>
      <c r="AD14" s="228">
        <f>IFERROR(INDEX(※編集不可※選択項目!$P$3:$P$51,MATCH(新規登録用!G14&amp;新規登録用!H14&amp;新規登録用!I14,※編集不可※選択項目!$Q$3:$Q$51,0)),0)</f>
        <v>0</v>
      </c>
      <c r="AE14" s="229" t="str">
        <f>IF(I14&lt;&gt;"該当なし","",
IF(G14&amp;H14=※編集不可※選択項目!$J$3,VLOOKUP(新規登録用!U14,※編集不可※選択項目!$N$2:$P$13,3,TRUE),
IF(G14&amp;H14=※編集不可※選択項目!$J$15,VLOOKUP(新規登録用!U14,※編集不可※選択項目!$N$14:$P$25,3,TRUE),
IF(G14&amp;H14=※編集不可※選択項目!$J$27,VLOOKUP(新規登録用!U14,※編集不可※選択項目!$N$26:$P$41,3,TRUE),
IF(G14&amp;H14=※編集不可※選択項目!$J$43,VLOOKUP(新規登録用!U14,※編集不可※選択項目!$N$42:$P$46,3,TRUE),
IF(G14&amp;H14=※編集不可※選択項目!$J$48,VLOOKUP(新規登録用!U14,※編集不可※選択項目!$N$47:$P$51,3,TRUE),""))))))</f>
        <v/>
      </c>
      <c r="AF14" s="228">
        <f>IFERROR(VLOOKUP(Y14&amp;G14&amp;H14,※編集不可※選択項目!U:V,2,FALSE),0)</f>
        <v>0</v>
      </c>
      <c r="AG14" s="228">
        <f t="shared" si="9"/>
        <v>0</v>
      </c>
      <c r="AH14" s="230" t="str">
        <f t="shared" si="2"/>
        <v/>
      </c>
      <c r="AI14" s="236"/>
      <c r="AJ14" s="236"/>
      <c r="AK14" s="132"/>
      <c r="AL14" s="153">
        <f t="shared" si="10"/>
        <v>0</v>
      </c>
      <c r="AM14" s="153">
        <f t="shared" si="11"/>
        <v>0</v>
      </c>
      <c r="AN14" s="153">
        <f t="shared" si="3"/>
        <v>0</v>
      </c>
      <c r="AO14" s="227" t="str">
        <f t="shared" si="4"/>
        <v/>
      </c>
      <c r="AP14" s="135">
        <f t="shared" si="12"/>
        <v>0</v>
      </c>
      <c r="AQ14" s="135">
        <f t="shared" si="13"/>
        <v>0</v>
      </c>
    </row>
    <row r="15" spans="1:43" s="131" customFormat="1" ht="25" customHeight="1">
      <c r="A15" s="133">
        <f t="shared" si="5"/>
        <v>4</v>
      </c>
      <c r="B15" s="130" t="str">
        <f t="shared" si="0"/>
        <v/>
      </c>
      <c r="C15" s="226"/>
      <c r="D15" s="45" t="str">
        <f t="shared" si="6"/>
        <v/>
      </c>
      <c r="E15" s="45" t="str">
        <f t="shared" si="7"/>
        <v/>
      </c>
      <c r="F15" s="43"/>
      <c r="G15" s="44"/>
      <c r="H15" s="43"/>
      <c r="I15" s="57" t="str">
        <f>IF(OR(G15="",H15="",U15=""),"",IFERROR(VLOOKUP(G15&amp;H15&amp;U15,※編集不可※選択項目!$K$3:$P$51,5,FALSE),"該当なし"))</f>
        <v/>
      </c>
      <c r="J15" s="83"/>
      <c r="K15" s="43"/>
      <c r="L15" s="45" t="str">
        <f t="shared" si="1"/>
        <v/>
      </c>
      <c r="M15" s="43"/>
      <c r="N15" s="43"/>
      <c r="O15" s="57"/>
      <c r="P15" s="57"/>
      <c r="Q15" s="57"/>
      <c r="R15" s="57"/>
      <c r="S15" s="46" t="str">
        <f t="shared" si="8"/>
        <v/>
      </c>
      <c r="T15" s="47"/>
      <c r="U15" s="48"/>
      <c r="V15" s="85"/>
      <c r="W15" s="48"/>
      <c r="X15" s="85"/>
      <c r="Y15" s="43"/>
      <c r="Z15" s="80"/>
      <c r="AA15" s="83"/>
      <c r="AB15" s="56"/>
      <c r="AC15" s="71"/>
      <c r="AD15" s="228">
        <f>IFERROR(INDEX(※編集不可※選択項目!$P$3:$P$51,MATCH(新規登録用!G15&amp;新規登録用!H15&amp;新規登録用!I15,※編集不可※選択項目!$Q$3:$Q$51,0)),0)</f>
        <v>0</v>
      </c>
      <c r="AE15" s="229" t="str">
        <f>IF(I15&lt;&gt;"該当なし","",
IF(G15&amp;H15=※編集不可※選択項目!$J$3,VLOOKUP(新規登録用!U15,※編集不可※選択項目!$N$2:$P$13,3,TRUE),
IF(G15&amp;H15=※編集不可※選択項目!$J$15,VLOOKUP(新規登録用!U15,※編集不可※選択項目!$N$14:$P$25,3,TRUE),
IF(G15&amp;H15=※編集不可※選択項目!$J$27,VLOOKUP(新規登録用!U15,※編集不可※選択項目!$N$26:$P$41,3,TRUE),
IF(G15&amp;H15=※編集不可※選択項目!$J$43,VLOOKUP(新規登録用!U15,※編集不可※選択項目!$N$42:$P$46,3,TRUE),
IF(G15&amp;H15=※編集不可※選択項目!$J$48,VLOOKUP(新規登録用!U15,※編集不可※選択項目!$N$47:$P$51,3,TRUE),""))))))</f>
        <v/>
      </c>
      <c r="AF15" s="228">
        <f>IFERROR(VLOOKUP(Y15&amp;G15&amp;H15,※編集不可※選択項目!U:V,2,FALSE),0)</f>
        <v>0</v>
      </c>
      <c r="AG15" s="228">
        <f t="shared" si="9"/>
        <v>0</v>
      </c>
      <c r="AH15" s="230" t="str">
        <f t="shared" si="2"/>
        <v/>
      </c>
      <c r="AI15" s="236"/>
      <c r="AJ15" s="236"/>
      <c r="AK15" s="132"/>
      <c r="AL15" s="153">
        <f t="shared" si="10"/>
        <v>0</v>
      </c>
      <c r="AM15" s="153">
        <f t="shared" si="11"/>
        <v>0</v>
      </c>
      <c r="AN15" s="153">
        <f t="shared" si="3"/>
        <v>0</v>
      </c>
      <c r="AO15" s="227" t="str">
        <f t="shared" si="4"/>
        <v/>
      </c>
      <c r="AP15" s="135">
        <f t="shared" si="12"/>
        <v>0</v>
      </c>
      <c r="AQ15" s="135">
        <f t="shared" si="13"/>
        <v>0</v>
      </c>
    </row>
    <row r="16" spans="1:43" s="131" customFormat="1" ht="25" customHeight="1">
      <c r="A16" s="133">
        <f t="shared" si="5"/>
        <v>5</v>
      </c>
      <c r="B16" s="130" t="str">
        <f t="shared" si="0"/>
        <v/>
      </c>
      <c r="C16" s="226"/>
      <c r="D16" s="45" t="str">
        <f t="shared" si="6"/>
        <v/>
      </c>
      <c r="E16" s="45" t="str">
        <f t="shared" si="7"/>
        <v/>
      </c>
      <c r="F16" s="43"/>
      <c r="G16" s="44"/>
      <c r="H16" s="43"/>
      <c r="I16" s="57" t="str">
        <f>IF(OR(G16="",H16="",U16=""),"",IFERROR(VLOOKUP(G16&amp;H16&amp;U16,※編集不可※選択項目!$K$3:$P$51,5,FALSE),"該当なし"))</f>
        <v/>
      </c>
      <c r="J16" s="83"/>
      <c r="K16" s="43"/>
      <c r="L16" s="45" t="str">
        <f t="shared" si="1"/>
        <v/>
      </c>
      <c r="M16" s="43"/>
      <c r="N16" s="43"/>
      <c r="O16" s="57"/>
      <c r="P16" s="57"/>
      <c r="Q16" s="57"/>
      <c r="R16" s="57"/>
      <c r="S16" s="46" t="str">
        <f t="shared" si="8"/>
        <v/>
      </c>
      <c r="T16" s="47"/>
      <c r="U16" s="48"/>
      <c r="V16" s="85"/>
      <c r="W16" s="48"/>
      <c r="X16" s="85"/>
      <c r="Y16" s="43"/>
      <c r="Z16" s="80"/>
      <c r="AA16" s="83"/>
      <c r="AB16" s="56"/>
      <c r="AC16" s="71"/>
      <c r="AD16" s="228">
        <f>IFERROR(INDEX(※編集不可※選択項目!$P$3:$P$51,MATCH(新規登録用!G16&amp;新規登録用!H16&amp;新規登録用!I16,※編集不可※選択項目!$Q$3:$Q$51,0)),0)</f>
        <v>0</v>
      </c>
      <c r="AE16" s="229" t="str">
        <f>IF(I16&lt;&gt;"該当なし","",
IF(G16&amp;H16=※編集不可※選択項目!$J$3,VLOOKUP(新規登録用!U16,※編集不可※選択項目!$N$2:$P$13,3,TRUE),
IF(G16&amp;H16=※編集不可※選択項目!$J$15,VLOOKUP(新規登録用!U16,※編集不可※選択項目!$N$14:$P$25,3,TRUE),
IF(G16&amp;H16=※編集不可※選択項目!$J$27,VLOOKUP(新規登録用!U16,※編集不可※選択項目!$N$26:$P$41,3,TRUE),
IF(G16&amp;H16=※編集不可※選択項目!$J$43,VLOOKUP(新規登録用!U16,※編集不可※選択項目!$N$42:$P$46,3,TRUE),
IF(G16&amp;H16=※編集不可※選択項目!$J$48,VLOOKUP(新規登録用!U16,※編集不可※選択項目!$N$47:$P$51,3,TRUE),""))))))</f>
        <v/>
      </c>
      <c r="AF16" s="228">
        <f>IFERROR(VLOOKUP(Y16&amp;G16&amp;H16,※編集不可※選択項目!U:V,2,FALSE),0)</f>
        <v>0</v>
      </c>
      <c r="AG16" s="228">
        <f t="shared" si="9"/>
        <v>0</v>
      </c>
      <c r="AH16" s="230" t="str">
        <f t="shared" si="2"/>
        <v/>
      </c>
      <c r="AI16" s="236"/>
      <c r="AJ16" s="236"/>
      <c r="AK16" s="132"/>
      <c r="AL16" s="153">
        <f t="shared" si="10"/>
        <v>0</v>
      </c>
      <c r="AM16" s="153">
        <f t="shared" si="11"/>
        <v>0</v>
      </c>
      <c r="AN16" s="153">
        <f t="shared" si="3"/>
        <v>0</v>
      </c>
      <c r="AO16" s="227" t="str">
        <f t="shared" si="4"/>
        <v/>
      </c>
      <c r="AP16" s="135">
        <f t="shared" si="12"/>
        <v>0</v>
      </c>
      <c r="AQ16" s="135">
        <f>IF(AND($T16&lt;&gt;"",$T16&lt;$S16),1,0)</f>
        <v>0</v>
      </c>
    </row>
    <row r="17" spans="1:43" s="131" customFormat="1" ht="25" customHeight="1">
      <c r="A17" s="133">
        <f t="shared" si="5"/>
        <v>6</v>
      </c>
      <c r="B17" s="130" t="str">
        <f t="shared" si="0"/>
        <v/>
      </c>
      <c r="C17" s="226"/>
      <c r="D17" s="45" t="str">
        <f t="shared" si="6"/>
        <v/>
      </c>
      <c r="E17" s="45" t="str">
        <f t="shared" si="7"/>
        <v/>
      </c>
      <c r="F17" s="43"/>
      <c r="G17" s="44"/>
      <c r="H17" s="43"/>
      <c r="I17" s="57" t="str">
        <f>IF(OR(G17="",H17="",U17=""),"",IFERROR(VLOOKUP(G17&amp;H17&amp;U17,※編集不可※選択項目!$K$3:$P$51,5,FALSE),"該当なし"))</f>
        <v/>
      </c>
      <c r="J17" s="83"/>
      <c r="K17" s="43"/>
      <c r="L17" s="45" t="str">
        <f t="shared" si="1"/>
        <v/>
      </c>
      <c r="M17" s="43"/>
      <c r="N17" s="43"/>
      <c r="O17" s="57"/>
      <c r="P17" s="57"/>
      <c r="Q17" s="57"/>
      <c r="R17" s="57"/>
      <c r="S17" s="46" t="str">
        <f t="shared" si="8"/>
        <v/>
      </c>
      <c r="T17" s="47"/>
      <c r="U17" s="48"/>
      <c r="V17" s="85"/>
      <c r="W17" s="48"/>
      <c r="X17" s="85"/>
      <c r="Y17" s="43"/>
      <c r="Z17" s="80"/>
      <c r="AA17" s="83"/>
      <c r="AB17" s="56"/>
      <c r="AC17" s="71"/>
      <c r="AD17" s="228">
        <f>IFERROR(INDEX(※編集不可※選択項目!$P$3:$P$51,MATCH(新規登録用!G17&amp;新規登録用!H17&amp;新規登録用!I17,※編集不可※選択項目!$Q$3:$Q$51,0)),0)</f>
        <v>0</v>
      </c>
      <c r="AE17" s="229" t="str">
        <f>IF(I17&lt;&gt;"該当なし","",
IF(G17&amp;H17=※編集不可※選択項目!$J$3,VLOOKUP(新規登録用!U17,※編集不可※選択項目!$N$2:$P$13,3,TRUE),
IF(G17&amp;H17=※編集不可※選択項目!$J$15,VLOOKUP(新規登録用!U17,※編集不可※選択項目!$N$14:$P$25,3,TRUE),
IF(G17&amp;H17=※編集不可※選択項目!$J$27,VLOOKUP(新規登録用!U17,※編集不可※選択項目!$N$26:$P$41,3,TRUE),
IF(G17&amp;H17=※編集不可※選択項目!$J$43,VLOOKUP(新規登録用!U17,※編集不可※選択項目!$N$42:$P$46,3,TRUE),
IF(G17&amp;H17=※編集不可※選択項目!$J$48,VLOOKUP(新規登録用!U17,※編集不可※選択項目!$N$47:$P$51,3,TRUE),""))))))</f>
        <v/>
      </c>
      <c r="AF17" s="228">
        <f>IFERROR(VLOOKUP(Y17&amp;G17&amp;H17,※編集不可※選択項目!U:V,2,FALSE),0)</f>
        <v>0</v>
      </c>
      <c r="AG17" s="228">
        <f t="shared" si="9"/>
        <v>0</v>
      </c>
      <c r="AH17" s="230" t="str">
        <f t="shared" si="2"/>
        <v/>
      </c>
      <c r="AI17" s="236"/>
      <c r="AJ17" s="236"/>
      <c r="AK17" s="132"/>
      <c r="AL17" s="153">
        <f t="shared" si="10"/>
        <v>0</v>
      </c>
      <c r="AM17" s="153">
        <f t="shared" si="11"/>
        <v>0</v>
      </c>
      <c r="AN17" s="153">
        <f t="shared" si="3"/>
        <v>0</v>
      </c>
      <c r="AO17" s="227" t="str">
        <f t="shared" si="4"/>
        <v/>
      </c>
      <c r="AP17" s="135">
        <f t="shared" si="12"/>
        <v>0</v>
      </c>
      <c r="AQ17" s="135">
        <f t="shared" si="13"/>
        <v>0</v>
      </c>
    </row>
    <row r="18" spans="1:43" s="131" customFormat="1" ht="25" customHeight="1">
      <c r="A18" s="133">
        <f t="shared" si="5"/>
        <v>7</v>
      </c>
      <c r="B18" s="130" t="str">
        <f t="shared" si="0"/>
        <v/>
      </c>
      <c r="C18" s="226"/>
      <c r="D18" s="45" t="str">
        <f t="shared" si="6"/>
        <v/>
      </c>
      <c r="E18" s="45" t="str">
        <f t="shared" si="7"/>
        <v/>
      </c>
      <c r="F18" s="43"/>
      <c r="G18" s="44"/>
      <c r="H18" s="43"/>
      <c r="I18" s="57" t="str">
        <f>IF(OR(G18="",H18="",U18=""),"",IFERROR(VLOOKUP(G18&amp;H18&amp;U18,※編集不可※選択項目!$K$3:$P$51,5,FALSE),"該当なし"))</f>
        <v/>
      </c>
      <c r="J18" s="83"/>
      <c r="K18" s="43"/>
      <c r="L18" s="45" t="str">
        <f t="shared" si="1"/>
        <v/>
      </c>
      <c r="M18" s="43"/>
      <c r="N18" s="43"/>
      <c r="O18" s="57"/>
      <c r="P18" s="57"/>
      <c r="Q18" s="57"/>
      <c r="R18" s="57"/>
      <c r="S18" s="46" t="str">
        <f t="shared" si="8"/>
        <v/>
      </c>
      <c r="T18" s="47"/>
      <c r="U18" s="48"/>
      <c r="V18" s="85"/>
      <c r="W18" s="48"/>
      <c r="X18" s="85"/>
      <c r="Y18" s="43"/>
      <c r="Z18" s="80"/>
      <c r="AA18" s="83"/>
      <c r="AB18" s="56"/>
      <c r="AC18" s="71"/>
      <c r="AD18" s="228">
        <f>IFERROR(INDEX(※編集不可※選択項目!$P$3:$P$51,MATCH(新規登録用!G18&amp;新規登録用!H18&amp;新規登録用!I18,※編集不可※選択項目!$Q$3:$Q$51,0)),0)</f>
        <v>0</v>
      </c>
      <c r="AE18" s="229" t="str">
        <f>IF(I18&lt;&gt;"該当なし","",
IF(G18&amp;H18=※編集不可※選択項目!$J$3,VLOOKUP(新規登録用!U18,※編集不可※選択項目!$N$2:$P$13,3,TRUE),
IF(G18&amp;H18=※編集不可※選択項目!$J$15,VLOOKUP(新規登録用!U18,※編集不可※選択項目!$N$14:$P$25,3,TRUE),
IF(G18&amp;H18=※編集不可※選択項目!$J$27,VLOOKUP(新規登録用!U18,※編集不可※選択項目!$N$26:$P$41,3,TRUE),
IF(G18&amp;H18=※編集不可※選択項目!$J$43,VLOOKUP(新規登録用!U18,※編集不可※選択項目!$N$42:$P$46,3,TRUE),
IF(G18&amp;H18=※編集不可※選択項目!$J$48,VLOOKUP(新規登録用!U18,※編集不可※選択項目!$N$47:$P$51,3,TRUE),""))))))</f>
        <v/>
      </c>
      <c r="AF18" s="228">
        <f>IFERROR(VLOOKUP(Y18&amp;G18&amp;H18,※編集不可※選択項目!U:V,2,FALSE),0)</f>
        <v>0</v>
      </c>
      <c r="AG18" s="228">
        <f t="shared" si="9"/>
        <v>0</v>
      </c>
      <c r="AH18" s="230" t="str">
        <f t="shared" si="2"/>
        <v/>
      </c>
      <c r="AI18" s="236"/>
      <c r="AJ18" s="236"/>
      <c r="AK18" s="132"/>
      <c r="AL18" s="153">
        <f t="shared" si="10"/>
        <v>0</v>
      </c>
      <c r="AM18" s="153">
        <f t="shared" si="11"/>
        <v>0</v>
      </c>
      <c r="AN18" s="153">
        <f t="shared" si="3"/>
        <v>0</v>
      </c>
      <c r="AO18" s="227" t="str">
        <f t="shared" si="4"/>
        <v/>
      </c>
      <c r="AP18" s="135">
        <f t="shared" si="12"/>
        <v>0</v>
      </c>
      <c r="AQ18" s="135">
        <f t="shared" si="13"/>
        <v>0</v>
      </c>
    </row>
    <row r="19" spans="1:43" s="131" customFormat="1" ht="25" customHeight="1">
      <c r="A19" s="133">
        <f t="shared" si="5"/>
        <v>8</v>
      </c>
      <c r="B19" s="130" t="str">
        <f t="shared" si="0"/>
        <v/>
      </c>
      <c r="C19" s="226"/>
      <c r="D19" s="45" t="str">
        <f t="shared" si="6"/>
        <v/>
      </c>
      <c r="E19" s="45" t="str">
        <f t="shared" si="7"/>
        <v/>
      </c>
      <c r="F19" s="43"/>
      <c r="G19" s="44"/>
      <c r="H19" s="43"/>
      <c r="I19" s="57" t="str">
        <f>IF(OR(G19="",H19="",U19=""),"",IFERROR(VLOOKUP(G19&amp;H19&amp;U19,※編集不可※選択項目!$K$3:$P$51,5,FALSE),"該当なし"))</f>
        <v/>
      </c>
      <c r="J19" s="83"/>
      <c r="K19" s="43"/>
      <c r="L19" s="45" t="str">
        <f t="shared" ref="L19:L79" si="14">J19&amp;AH19</f>
        <v/>
      </c>
      <c r="M19" s="43"/>
      <c r="N19" s="43"/>
      <c r="O19" s="57"/>
      <c r="P19" s="57"/>
      <c r="Q19" s="57"/>
      <c r="R19" s="57"/>
      <c r="S19" s="46" t="str">
        <f t="shared" si="8"/>
        <v/>
      </c>
      <c r="T19" s="47"/>
      <c r="U19" s="48"/>
      <c r="V19" s="85"/>
      <c r="W19" s="48"/>
      <c r="X19" s="85"/>
      <c r="Y19" s="43"/>
      <c r="Z19" s="80"/>
      <c r="AA19" s="83"/>
      <c r="AB19" s="56"/>
      <c r="AC19" s="71"/>
      <c r="AD19" s="228">
        <f>IFERROR(INDEX(※編集不可※選択項目!$P$3:$P$51,MATCH(新規登録用!G19&amp;新規登録用!H19&amp;新規登録用!I19,※編集不可※選択項目!$Q$3:$Q$51,0)),0)</f>
        <v>0</v>
      </c>
      <c r="AE19" s="229" t="str">
        <f>IF(I19&lt;&gt;"該当なし","",
IF(G19&amp;H19=※編集不可※選択項目!$J$3,VLOOKUP(新規登録用!U19,※編集不可※選択項目!$N$2:$P$13,3,TRUE),
IF(G19&amp;H19=※編集不可※選択項目!$J$15,VLOOKUP(新規登録用!U19,※編集不可※選択項目!$N$14:$P$25,3,TRUE),
IF(G19&amp;H19=※編集不可※選択項目!$J$27,VLOOKUP(新規登録用!U19,※編集不可※選択項目!$N$26:$P$41,3,TRUE),
IF(G19&amp;H19=※編集不可※選択項目!$J$43,VLOOKUP(新規登録用!U19,※編集不可※選択項目!$N$42:$P$46,3,TRUE),
IF(G19&amp;H19=※編集不可※選択項目!$J$48,VLOOKUP(新規登録用!U19,※編集不可※選択項目!$N$47:$P$51,3,TRUE),""))))))</f>
        <v/>
      </c>
      <c r="AF19" s="228">
        <f>IFERROR(VLOOKUP(Y19&amp;G19&amp;H19,※編集不可※選択項目!U:V,2,FALSE),0)</f>
        <v>0</v>
      </c>
      <c r="AG19" s="228">
        <f t="shared" si="9"/>
        <v>0</v>
      </c>
      <c r="AH19" s="230" t="str">
        <f t="shared" si="2"/>
        <v/>
      </c>
      <c r="AI19" s="236"/>
      <c r="AJ19" s="236"/>
      <c r="AK19" s="132"/>
      <c r="AL19" s="153">
        <f t="shared" si="10"/>
        <v>0</v>
      </c>
      <c r="AM19" s="153">
        <f t="shared" si="11"/>
        <v>0</v>
      </c>
      <c r="AN19" s="153">
        <f t="shared" si="3"/>
        <v>0</v>
      </c>
      <c r="AO19" s="227" t="str">
        <f t="shared" si="4"/>
        <v/>
      </c>
      <c r="AP19" s="135">
        <f t="shared" si="12"/>
        <v>0</v>
      </c>
      <c r="AQ19" s="135">
        <f t="shared" si="13"/>
        <v>0</v>
      </c>
    </row>
    <row r="20" spans="1:43" s="131" customFormat="1" ht="25" customHeight="1">
      <c r="A20" s="133">
        <f t="shared" si="5"/>
        <v>9</v>
      </c>
      <c r="B20" s="130" t="str">
        <f t="shared" si="0"/>
        <v/>
      </c>
      <c r="C20" s="226"/>
      <c r="D20" s="45" t="str">
        <f t="shared" si="6"/>
        <v/>
      </c>
      <c r="E20" s="45" t="str">
        <f t="shared" si="7"/>
        <v/>
      </c>
      <c r="F20" s="43"/>
      <c r="G20" s="44"/>
      <c r="H20" s="43"/>
      <c r="I20" s="57" t="str">
        <f>IF(OR(G20="",H20="",U20=""),"",IFERROR(VLOOKUP(G20&amp;H20&amp;U20,※編集不可※選択項目!$K$3:$P$51,5,FALSE),"該当なし"))</f>
        <v/>
      </c>
      <c r="J20" s="83"/>
      <c r="K20" s="43"/>
      <c r="L20" s="45" t="str">
        <f t="shared" si="14"/>
        <v/>
      </c>
      <c r="M20" s="43"/>
      <c r="N20" s="43"/>
      <c r="O20" s="57"/>
      <c r="P20" s="57"/>
      <c r="Q20" s="57"/>
      <c r="R20" s="57"/>
      <c r="S20" s="46" t="str">
        <f t="shared" si="8"/>
        <v/>
      </c>
      <c r="T20" s="47"/>
      <c r="U20" s="48"/>
      <c r="V20" s="85"/>
      <c r="W20" s="48"/>
      <c r="X20" s="85"/>
      <c r="Y20" s="43"/>
      <c r="Z20" s="80"/>
      <c r="AA20" s="83"/>
      <c r="AB20" s="56"/>
      <c r="AC20" s="71"/>
      <c r="AD20" s="228">
        <f>IFERROR(INDEX(※編集不可※選択項目!$P$3:$P$51,MATCH(新規登録用!G20&amp;新規登録用!H20&amp;新規登録用!I20,※編集不可※選択項目!$Q$3:$Q$51,0)),0)</f>
        <v>0</v>
      </c>
      <c r="AE20" s="229" t="str">
        <f>IF(I20&lt;&gt;"該当なし","",
IF(G20&amp;H20=※編集不可※選択項目!$J$3,VLOOKUP(新規登録用!U20,※編集不可※選択項目!$N$2:$P$13,3,TRUE),
IF(G20&amp;H20=※編集不可※選択項目!$J$15,VLOOKUP(新規登録用!U20,※編集不可※選択項目!$N$14:$P$25,3,TRUE),
IF(G20&amp;H20=※編集不可※選択項目!$J$27,VLOOKUP(新規登録用!U20,※編集不可※選択項目!$N$26:$P$41,3,TRUE),
IF(G20&amp;H20=※編集不可※選択項目!$J$43,VLOOKUP(新規登録用!U20,※編集不可※選択項目!$N$42:$P$46,3,TRUE),
IF(G20&amp;H20=※編集不可※選択項目!$J$48,VLOOKUP(新規登録用!U20,※編集不可※選択項目!$N$47:$P$51,3,TRUE),""))))))</f>
        <v/>
      </c>
      <c r="AF20" s="228">
        <f>IFERROR(VLOOKUP(Y20&amp;G20&amp;H20,※編集不可※選択項目!U:V,2,FALSE),0)</f>
        <v>0</v>
      </c>
      <c r="AG20" s="228">
        <f t="shared" si="9"/>
        <v>0</v>
      </c>
      <c r="AH20" s="230" t="str">
        <f t="shared" si="2"/>
        <v/>
      </c>
      <c r="AI20" s="236"/>
      <c r="AJ20" s="236"/>
      <c r="AK20" s="132"/>
      <c r="AL20" s="153">
        <f t="shared" si="10"/>
        <v>0</v>
      </c>
      <c r="AM20" s="153">
        <f t="shared" si="11"/>
        <v>0</v>
      </c>
      <c r="AN20" s="153">
        <f t="shared" si="3"/>
        <v>0</v>
      </c>
      <c r="AO20" s="227" t="str">
        <f t="shared" si="4"/>
        <v/>
      </c>
      <c r="AP20" s="135">
        <f t="shared" si="12"/>
        <v>0</v>
      </c>
      <c r="AQ20" s="135">
        <f t="shared" si="13"/>
        <v>0</v>
      </c>
    </row>
    <row r="21" spans="1:43" s="131" customFormat="1" ht="25" customHeight="1">
      <c r="A21" s="133">
        <f t="shared" si="5"/>
        <v>10</v>
      </c>
      <c r="B21" s="130" t="str">
        <f t="shared" si="0"/>
        <v/>
      </c>
      <c r="C21" s="226"/>
      <c r="D21" s="45" t="str">
        <f t="shared" si="6"/>
        <v/>
      </c>
      <c r="E21" s="45" t="str">
        <f t="shared" si="7"/>
        <v/>
      </c>
      <c r="F21" s="43"/>
      <c r="G21" s="44"/>
      <c r="H21" s="43"/>
      <c r="I21" s="57" t="str">
        <f>IF(OR(G21="",H21="",U21=""),"",IFERROR(VLOOKUP(G21&amp;H21&amp;U21,※編集不可※選択項目!$K$3:$P$51,5,FALSE),"該当なし"))</f>
        <v/>
      </c>
      <c r="J21" s="83"/>
      <c r="K21" s="43"/>
      <c r="L21" s="45" t="str">
        <f t="shared" si="14"/>
        <v/>
      </c>
      <c r="M21" s="43"/>
      <c r="N21" s="43"/>
      <c r="O21" s="57"/>
      <c r="P21" s="57"/>
      <c r="Q21" s="57"/>
      <c r="R21" s="57"/>
      <c r="S21" s="46" t="str">
        <f t="shared" si="8"/>
        <v/>
      </c>
      <c r="T21" s="47"/>
      <c r="U21" s="48"/>
      <c r="V21" s="85"/>
      <c r="W21" s="48"/>
      <c r="X21" s="85"/>
      <c r="Y21" s="43"/>
      <c r="Z21" s="80"/>
      <c r="AA21" s="83"/>
      <c r="AB21" s="56"/>
      <c r="AC21" s="71"/>
      <c r="AD21" s="228">
        <f>IFERROR(INDEX(※編集不可※選択項目!$P$3:$P$51,MATCH(新規登録用!G21&amp;新規登録用!H21&amp;新規登録用!I21,※編集不可※選択項目!$Q$3:$Q$51,0)),0)</f>
        <v>0</v>
      </c>
      <c r="AE21" s="229" t="str">
        <f>IF(I21&lt;&gt;"該当なし","",
IF(G21&amp;H21=※編集不可※選択項目!$J$3,VLOOKUP(新規登録用!U21,※編集不可※選択項目!$N$2:$P$13,3,TRUE),
IF(G21&amp;H21=※編集不可※選択項目!$J$15,VLOOKUP(新規登録用!U21,※編集不可※選択項目!$N$14:$P$25,3,TRUE),
IF(G21&amp;H21=※編集不可※選択項目!$J$27,VLOOKUP(新規登録用!U21,※編集不可※選択項目!$N$26:$P$41,3,TRUE),
IF(G21&amp;H21=※編集不可※選択項目!$J$43,VLOOKUP(新規登録用!U21,※編集不可※選択項目!$N$42:$P$46,3,TRUE),
IF(G21&amp;H21=※編集不可※選択項目!$J$48,VLOOKUP(新規登録用!U21,※編集不可※選択項目!$N$47:$P$51,3,TRUE),""))))))</f>
        <v/>
      </c>
      <c r="AF21" s="228">
        <f>IFERROR(VLOOKUP(Y21&amp;G21&amp;H21,※編集不可※選択項目!U:V,2,FALSE),0)</f>
        <v>0</v>
      </c>
      <c r="AG21" s="228">
        <f t="shared" si="9"/>
        <v>0</v>
      </c>
      <c r="AH21" s="230" t="str">
        <f t="shared" si="2"/>
        <v/>
      </c>
      <c r="AI21" s="236"/>
      <c r="AJ21" s="236"/>
      <c r="AK21" s="132"/>
      <c r="AL21" s="153">
        <f t="shared" si="10"/>
        <v>0</v>
      </c>
      <c r="AM21" s="153">
        <f t="shared" si="11"/>
        <v>0</v>
      </c>
      <c r="AN21" s="153">
        <f t="shared" si="3"/>
        <v>0</v>
      </c>
      <c r="AO21" s="227" t="str">
        <f t="shared" si="4"/>
        <v/>
      </c>
      <c r="AP21" s="135">
        <f t="shared" si="12"/>
        <v>0</v>
      </c>
      <c r="AQ21" s="135">
        <f t="shared" si="13"/>
        <v>0</v>
      </c>
    </row>
    <row r="22" spans="1:43" s="131" customFormat="1" ht="25" customHeight="1">
      <c r="A22" s="133">
        <f t="shared" si="5"/>
        <v>11</v>
      </c>
      <c r="B22" s="130" t="str">
        <f t="shared" si="0"/>
        <v/>
      </c>
      <c r="C22" s="226"/>
      <c r="D22" s="45" t="str">
        <f t="shared" si="6"/>
        <v/>
      </c>
      <c r="E22" s="45" t="str">
        <f t="shared" si="7"/>
        <v/>
      </c>
      <c r="F22" s="43"/>
      <c r="G22" s="44"/>
      <c r="H22" s="43"/>
      <c r="I22" s="57" t="str">
        <f>IF(OR(G22="",H22="",U22=""),"",IFERROR(VLOOKUP(G22&amp;H22&amp;U22,※編集不可※選択項目!$K$3:$P$51,5,FALSE),"該当なし"))</f>
        <v/>
      </c>
      <c r="J22" s="83"/>
      <c r="K22" s="43"/>
      <c r="L22" s="45" t="str">
        <f t="shared" si="14"/>
        <v/>
      </c>
      <c r="M22" s="43"/>
      <c r="N22" s="43"/>
      <c r="O22" s="57"/>
      <c r="P22" s="57"/>
      <c r="Q22" s="57"/>
      <c r="R22" s="57"/>
      <c r="S22" s="46" t="str">
        <f t="shared" si="8"/>
        <v/>
      </c>
      <c r="T22" s="47"/>
      <c r="U22" s="48"/>
      <c r="V22" s="85"/>
      <c r="W22" s="48"/>
      <c r="X22" s="85"/>
      <c r="Y22" s="43"/>
      <c r="Z22" s="80"/>
      <c r="AA22" s="83"/>
      <c r="AB22" s="56"/>
      <c r="AC22" s="71"/>
      <c r="AD22" s="228">
        <f>IFERROR(INDEX(※編集不可※選択項目!$P$3:$P$51,MATCH(新規登録用!G22&amp;新規登録用!H22&amp;新規登録用!I22,※編集不可※選択項目!$Q$3:$Q$51,0)),0)</f>
        <v>0</v>
      </c>
      <c r="AE22" s="229" t="str">
        <f>IF(I22&lt;&gt;"該当なし","",
IF(G22&amp;H22=※編集不可※選択項目!$J$3,VLOOKUP(新規登録用!U22,※編集不可※選択項目!$N$2:$P$13,3,TRUE),
IF(G22&amp;H22=※編集不可※選択項目!$J$15,VLOOKUP(新規登録用!U22,※編集不可※選択項目!$N$14:$P$25,3,TRUE),
IF(G22&amp;H22=※編集不可※選択項目!$J$27,VLOOKUP(新規登録用!U22,※編集不可※選択項目!$N$26:$P$41,3,TRUE),
IF(G22&amp;H22=※編集不可※選択項目!$J$43,VLOOKUP(新規登録用!U22,※編集不可※選択項目!$N$42:$P$46,3,TRUE),
IF(G22&amp;H22=※編集不可※選択項目!$J$48,VLOOKUP(新規登録用!U22,※編集不可※選択項目!$N$47:$P$51,3,TRUE),""))))))</f>
        <v/>
      </c>
      <c r="AF22" s="228">
        <f>IFERROR(VLOOKUP(Y22&amp;G22&amp;H22,※編集不可※選択項目!U:V,2,FALSE),0)</f>
        <v>0</v>
      </c>
      <c r="AG22" s="228">
        <f t="shared" si="9"/>
        <v>0</v>
      </c>
      <c r="AH22" s="230" t="str">
        <f t="shared" si="2"/>
        <v/>
      </c>
      <c r="AI22" s="236"/>
      <c r="AJ22" s="236"/>
      <c r="AK22" s="132"/>
      <c r="AL22" s="153">
        <f t="shared" si="10"/>
        <v>0</v>
      </c>
      <c r="AM22" s="153">
        <f t="shared" si="11"/>
        <v>0</v>
      </c>
      <c r="AN22" s="153">
        <f t="shared" si="3"/>
        <v>0</v>
      </c>
      <c r="AO22" s="227" t="str">
        <f t="shared" si="4"/>
        <v/>
      </c>
      <c r="AP22" s="135">
        <f t="shared" si="12"/>
        <v>0</v>
      </c>
      <c r="AQ22" s="135">
        <f t="shared" si="13"/>
        <v>0</v>
      </c>
    </row>
    <row r="23" spans="1:43" s="131" customFormat="1" ht="25" customHeight="1">
      <c r="A23" s="133">
        <f t="shared" si="5"/>
        <v>12</v>
      </c>
      <c r="B23" s="130" t="str">
        <f t="shared" si="0"/>
        <v/>
      </c>
      <c r="C23" s="226"/>
      <c r="D23" s="45" t="str">
        <f t="shared" si="6"/>
        <v/>
      </c>
      <c r="E23" s="45" t="str">
        <f t="shared" si="7"/>
        <v/>
      </c>
      <c r="F23" s="43"/>
      <c r="G23" s="44"/>
      <c r="H23" s="43"/>
      <c r="I23" s="57" t="str">
        <f>IF(OR(G23="",H23="",U23=""),"",IFERROR(VLOOKUP(G23&amp;H23&amp;U23,※編集不可※選択項目!$K$3:$P$51,5,FALSE),"該当なし"))</f>
        <v/>
      </c>
      <c r="J23" s="83"/>
      <c r="K23" s="43"/>
      <c r="L23" s="45" t="str">
        <f t="shared" si="14"/>
        <v/>
      </c>
      <c r="M23" s="43"/>
      <c r="N23" s="43"/>
      <c r="O23" s="57"/>
      <c r="P23" s="57"/>
      <c r="Q23" s="57"/>
      <c r="R23" s="57"/>
      <c r="S23" s="46" t="str">
        <f t="shared" si="8"/>
        <v/>
      </c>
      <c r="T23" s="47"/>
      <c r="U23" s="48"/>
      <c r="V23" s="85"/>
      <c r="W23" s="48"/>
      <c r="X23" s="85"/>
      <c r="Y23" s="43"/>
      <c r="Z23" s="80"/>
      <c r="AA23" s="83"/>
      <c r="AB23" s="56"/>
      <c r="AC23" s="71"/>
      <c r="AD23" s="228">
        <f>IFERROR(INDEX(※編集不可※選択項目!$P$3:$P$51,MATCH(新規登録用!G23&amp;新規登録用!H23&amp;新規登録用!I23,※編集不可※選択項目!$Q$3:$Q$51,0)),0)</f>
        <v>0</v>
      </c>
      <c r="AE23" s="229" t="str">
        <f>IF(I23&lt;&gt;"該当なし","",
IF(G23&amp;H23=※編集不可※選択項目!$J$3,VLOOKUP(新規登録用!U23,※編集不可※選択項目!$N$2:$P$13,3,TRUE),
IF(G23&amp;H23=※編集不可※選択項目!$J$15,VLOOKUP(新規登録用!U23,※編集不可※選択項目!$N$14:$P$25,3,TRUE),
IF(G23&amp;H23=※編集不可※選択項目!$J$27,VLOOKUP(新規登録用!U23,※編集不可※選択項目!$N$26:$P$41,3,TRUE),
IF(G23&amp;H23=※編集不可※選択項目!$J$43,VLOOKUP(新規登録用!U23,※編集不可※選択項目!$N$42:$P$46,3,TRUE),
IF(G23&amp;H23=※編集不可※選択項目!$J$48,VLOOKUP(新規登録用!U23,※編集不可※選択項目!$N$47:$P$51,3,TRUE),""))))))</f>
        <v/>
      </c>
      <c r="AF23" s="228">
        <f>IFERROR(VLOOKUP(Y23&amp;G23&amp;H23,※編集不可※選択項目!U:V,2,FALSE),0)</f>
        <v>0</v>
      </c>
      <c r="AG23" s="228">
        <f t="shared" si="9"/>
        <v>0</v>
      </c>
      <c r="AH23" s="230" t="str">
        <f t="shared" si="2"/>
        <v/>
      </c>
      <c r="AI23" s="236"/>
      <c r="AJ23" s="236"/>
      <c r="AK23" s="132"/>
      <c r="AL23" s="153">
        <f t="shared" si="10"/>
        <v>0</v>
      </c>
      <c r="AM23" s="153">
        <f t="shared" si="11"/>
        <v>0</v>
      </c>
      <c r="AN23" s="153">
        <f t="shared" si="3"/>
        <v>0</v>
      </c>
      <c r="AO23" s="227" t="str">
        <f t="shared" si="4"/>
        <v/>
      </c>
      <c r="AP23" s="135">
        <f t="shared" si="12"/>
        <v>0</v>
      </c>
      <c r="AQ23" s="135">
        <f t="shared" si="13"/>
        <v>0</v>
      </c>
    </row>
    <row r="24" spans="1:43" s="131" customFormat="1" ht="25" customHeight="1">
      <c r="A24" s="133">
        <f t="shared" si="5"/>
        <v>13</v>
      </c>
      <c r="B24" s="130" t="str">
        <f t="shared" si="0"/>
        <v/>
      </c>
      <c r="C24" s="226"/>
      <c r="D24" s="45" t="str">
        <f t="shared" si="6"/>
        <v/>
      </c>
      <c r="E24" s="45" t="str">
        <f t="shared" si="7"/>
        <v/>
      </c>
      <c r="F24" s="43"/>
      <c r="G24" s="44"/>
      <c r="H24" s="43"/>
      <c r="I24" s="57" t="str">
        <f>IF(OR(G24="",H24="",U24=""),"",IFERROR(VLOOKUP(G24&amp;H24&amp;U24,※編集不可※選択項目!$K$3:$P$51,5,FALSE),"該当なし"))</f>
        <v/>
      </c>
      <c r="J24" s="83"/>
      <c r="K24" s="43"/>
      <c r="L24" s="45" t="str">
        <f t="shared" si="14"/>
        <v/>
      </c>
      <c r="M24" s="43"/>
      <c r="N24" s="43"/>
      <c r="O24" s="57"/>
      <c r="P24" s="57"/>
      <c r="Q24" s="57"/>
      <c r="R24" s="57"/>
      <c r="S24" s="46" t="str">
        <f t="shared" si="8"/>
        <v/>
      </c>
      <c r="T24" s="47"/>
      <c r="U24" s="48"/>
      <c r="V24" s="85"/>
      <c r="W24" s="48"/>
      <c r="X24" s="85"/>
      <c r="Y24" s="43"/>
      <c r="Z24" s="80"/>
      <c r="AA24" s="83"/>
      <c r="AB24" s="56"/>
      <c r="AC24" s="71"/>
      <c r="AD24" s="228">
        <f>IFERROR(INDEX(※編集不可※選択項目!$P$3:$P$51,MATCH(新規登録用!G24&amp;新規登録用!H24&amp;新規登録用!I24,※編集不可※選択項目!$Q$3:$Q$51,0)),0)</f>
        <v>0</v>
      </c>
      <c r="AE24" s="229" t="str">
        <f>IF(I24&lt;&gt;"該当なし","",
IF(G24&amp;H24=※編集不可※選択項目!$J$3,VLOOKUP(新規登録用!U24,※編集不可※選択項目!$N$2:$P$13,3,TRUE),
IF(G24&amp;H24=※編集不可※選択項目!$J$15,VLOOKUP(新規登録用!U24,※編集不可※選択項目!$N$14:$P$25,3,TRUE),
IF(G24&amp;H24=※編集不可※選択項目!$J$27,VLOOKUP(新規登録用!U24,※編集不可※選択項目!$N$26:$P$41,3,TRUE),
IF(G24&amp;H24=※編集不可※選択項目!$J$43,VLOOKUP(新規登録用!U24,※編集不可※選択項目!$N$42:$P$46,3,TRUE),
IF(G24&amp;H24=※編集不可※選択項目!$J$48,VLOOKUP(新規登録用!U24,※編集不可※選択項目!$N$47:$P$51,3,TRUE),""))))))</f>
        <v/>
      </c>
      <c r="AF24" s="228">
        <f>IFERROR(VLOOKUP(Y24&amp;G24&amp;H24,※編集不可※選択項目!U:V,2,FALSE),0)</f>
        <v>0</v>
      </c>
      <c r="AG24" s="228">
        <f t="shared" si="9"/>
        <v>0</v>
      </c>
      <c r="AH24" s="230" t="str">
        <f t="shared" si="2"/>
        <v/>
      </c>
      <c r="AI24" s="236"/>
      <c r="AJ24" s="236"/>
      <c r="AK24" s="132"/>
      <c r="AL24" s="153">
        <f t="shared" si="10"/>
        <v>0</v>
      </c>
      <c r="AM24" s="153">
        <f t="shared" si="11"/>
        <v>0</v>
      </c>
      <c r="AN24" s="153">
        <f t="shared" si="3"/>
        <v>0</v>
      </c>
      <c r="AO24" s="227" t="str">
        <f t="shared" si="4"/>
        <v/>
      </c>
      <c r="AP24" s="135">
        <f t="shared" si="12"/>
        <v>0</v>
      </c>
      <c r="AQ24" s="135">
        <f t="shared" si="13"/>
        <v>0</v>
      </c>
    </row>
    <row r="25" spans="1:43" s="131" customFormat="1" ht="25" customHeight="1">
      <c r="A25" s="133">
        <f t="shared" si="5"/>
        <v>14</v>
      </c>
      <c r="B25" s="130" t="str">
        <f t="shared" si="0"/>
        <v/>
      </c>
      <c r="C25" s="226"/>
      <c r="D25" s="45" t="str">
        <f t="shared" si="6"/>
        <v/>
      </c>
      <c r="E25" s="45" t="str">
        <f t="shared" si="7"/>
        <v/>
      </c>
      <c r="F25" s="43"/>
      <c r="G25" s="44"/>
      <c r="H25" s="43"/>
      <c r="I25" s="57" t="str">
        <f>IF(OR(G25="",H25="",U25=""),"",IFERROR(VLOOKUP(G25&amp;H25&amp;U25,※編集不可※選択項目!$K$3:$P$51,5,FALSE),"該当なし"))</f>
        <v/>
      </c>
      <c r="J25" s="83"/>
      <c r="K25" s="43"/>
      <c r="L25" s="45" t="str">
        <f t="shared" si="14"/>
        <v/>
      </c>
      <c r="M25" s="43"/>
      <c r="N25" s="43"/>
      <c r="O25" s="57"/>
      <c r="P25" s="57"/>
      <c r="Q25" s="57"/>
      <c r="R25" s="57"/>
      <c r="S25" s="46" t="str">
        <f t="shared" si="8"/>
        <v/>
      </c>
      <c r="T25" s="47"/>
      <c r="U25" s="48"/>
      <c r="V25" s="85"/>
      <c r="W25" s="48"/>
      <c r="X25" s="85"/>
      <c r="Y25" s="43"/>
      <c r="Z25" s="80"/>
      <c r="AA25" s="83"/>
      <c r="AB25" s="56"/>
      <c r="AC25" s="71"/>
      <c r="AD25" s="228">
        <f>IFERROR(INDEX(※編集不可※選択項目!$P$3:$P$51,MATCH(新規登録用!G25&amp;新規登録用!H25&amp;新規登録用!I25,※編集不可※選択項目!$Q$3:$Q$51,0)),0)</f>
        <v>0</v>
      </c>
      <c r="AE25" s="229" t="str">
        <f>IF(I25&lt;&gt;"該当なし","",
IF(G25&amp;H25=※編集不可※選択項目!$J$3,VLOOKUP(新規登録用!U25,※編集不可※選択項目!$N$2:$P$13,3,TRUE),
IF(G25&amp;H25=※編集不可※選択項目!$J$15,VLOOKUP(新規登録用!U25,※編集不可※選択項目!$N$14:$P$25,3,TRUE),
IF(G25&amp;H25=※編集不可※選択項目!$J$27,VLOOKUP(新規登録用!U25,※編集不可※選択項目!$N$26:$P$41,3,TRUE),
IF(G25&amp;H25=※編集不可※選択項目!$J$43,VLOOKUP(新規登録用!U25,※編集不可※選択項目!$N$42:$P$46,3,TRUE),
IF(G25&amp;H25=※編集不可※選択項目!$J$48,VLOOKUP(新規登録用!U25,※編集不可※選択項目!$N$47:$P$51,3,TRUE),""))))))</f>
        <v/>
      </c>
      <c r="AF25" s="228">
        <f>IFERROR(VLOOKUP(Y25&amp;G25&amp;H25,※編集不可※選択項目!U:V,2,FALSE),0)</f>
        <v>0</v>
      </c>
      <c r="AG25" s="228">
        <f t="shared" si="9"/>
        <v>0</v>
      </c>
      <c r="AH25" s="230" t="str">
        <f t="shared" si="2"/>
        <v/>
      </c>
      <c r="AI25" s="236"/>
      <c r="AJ25" s="236"/>
      <c r="AK25" s="132"/>
      <c r="AL25" s="153">
        <f t="shared" si="10"/>
        <v>0</v>
      </c>
      <c r="AM25" s="153">
        <f t="shared" si="11"/>
        <v>0</v>
      </c>
      <c r="AN25" s="153">
        <f t="shared" si="3"/>
        <v>0</v>
      </c>
      <c r="AO25" s="227" t="str">
        <f t="shared" si="4"/>
        <v/>
      </c>
      <c r="AP25" s="135">
        <f t="shared" si="12"/>
        <v>0</v>
      </c>
      <c r="AQ25" s="135">
        <f t="shared" si="13"/>
        <v>0</v>
      </c>
    </row>
    <row r="26" spans="1:43" s="131" customFormat="1" ht="25" customHeight="1">
      <c r="A26" s="133">
        <f t="shared" si="5"/>
        <v>15</v>
      </c>
      <c r="B26" s="130" t="str">
        <f t="shared" si="0"/>
        <v/>
      </c>
      <c r="C26" s="226"/>
      <c r="D26" s="45" t="str">
        <f t="shared" si="6"/>
        <v/>
      </c>
      <c r="E26" s="45" t="str">
        <f t="shared" si="7"/>
        <v/>
      </c>
      <c r="F26" s="43"/>
      <c r="G26" s="44"/>
      <c r="H26" s="43"/>
      <c r="I26" s="57" t="str">
        <f>IF(OR(G26="",H26="",U26=""),"",IFERROR(VLOOKUP(G26&amp;H26&amp;U26,※編集不可※選択項目!$K$3:$P$51,5,FALSE),"該当なし"))</f>
        <v/>
      </c>
      <c r="J26" s="83"/>
      <c r="K26" s="43"/>
      <c r="L26" s="45" t="str">
        <f t="shared" si="14"/>
        <v/>
      </c>
      <c r="M26" s="43"/>
      <c r="N26" s="43"/>
      <c r="O26" s="57"/>
      <c r="P26" s="57"/>
      <c r="Q26" s="57"/>
      <c r="R26" s="57"/>
      <c r="S26" s="46" t="str">
        <f t="shared" si="8"/>
        <v/>
      </c>
      <c r="T26" s="47"/>
      <c r="U26" s="48"/>
      <c r="V26" s="85"/>
      <c r="W26" s="48"/>
      <c r="X26" s="85"/>
      <c r="Y26" s="43"/>
      <c r="Z26" s="80"/>
      <c r="AA26" s="83"/>
      <c r="AB26" s="56"/>
      <c r="AC26" s="71"/>
      <c r="AD26" s="228">
        <f>IFERROR(INDEX(※編集不可※選択項目!$P$3:$P$51,MATCH(新規登録用!G26&amp;新規登録用!H26&amp;新規登録用!I26,※編集不可※選択項目!$Q$3:$Q$51,0)),0)</f>
        <v>0</v>
      </c>
      <c r="AE26" s="229" t="str">
        <f>IF(I26&lt;&gt;"該当なし","",
IF(G26&amp;H26=※編集不可※選択項目!$J$3,VLOOKUP(新規登録用!U26,※編集不可※選択項目!$N$2:$P$13,3,TRUE),
IF(G26&amp;H26=※編集不可※選択項目!$J$15,VLOOKUP(新規登録用!U26,※編集不可※選択項目!$N$14:$P$25,3,TRUE),
IF(G26&amp;H26=※編集不可※選択項目!$J$27,VLOOKUP(新規登録用!U26,※編集不可※選択項目!$N$26:$P$41,3,TRUE),
IF(G26&amp;H26=※編集不可※選択項目!$J$43,VLOOKUP(新規登録用!U26,※編集不可※選択項目!$N$42:$P$46,3,TRUE),
IF(G26&amp;H26=※編集不可※選択項目!$J$48,VLOOKUP(新規登録用!U26,※編集不可※選択項目!$N$47:$P$51,3,TRUE),""))))))</f>
        <v/>
      </c>
      <c r="AF26" s="228">
        <f>IFERROR(VLOOKUP(Y26&amp;G26&amp;H26,※編集不可※選択項目!U:V,2,FALSE),0)</f>
        <v>0</v>
      </c>
      <c r="AG26" s="228">
        <f t="shared" si="9"/>
        <v>0</v>
      </c>
      <c r="AH26" s="230" t="str">
        <f t="shared" si="2"/>
        <v/>
      </c>
      <c r="AI26" s="236"/>
      <c r="AJ26" s="236"/>
      <c r="AK26" s="132"/>
      <c r="AL26" s="153">
        <f t="shared" si="10"/>
        <v>0</v>
      </c>
      <c r="AM26" s="153">
        <f t="shared" si="11"/>
        <v>0</v>
      </c>
      <c r="AN26" s="153">
        <f t="shared" si="3"/>
        <v>0</v>
      </c>
      <c r="AO26" s="227" t="str">
        <f t="shared" si="4"/>
        <v/>
      </c>
      <c r="AP26" s="135">
        <f t="shared" si="12"/>
        <v>0</v>
      </c>
      <c r="AQ26" s="135">
        <f t="shared" si="13"/>
        <v>0</v>
      </c>
    </row>
    <row r="27" spans="1:43" s="131" customFormat="1" ht="25" customHeight="1">
      <c r="A27" s="133">
        <f t="shared" si="5"/>
        <v>16</v>
      </c>
      <c r="B27" s="130" t="str">
        <f t="shared" si="0"/>
        <v/>
      </c>
      <c r="C27" s="226"/>
      <c r="D27" s="45" t="str">
        <f t="shared" si="6"/>
        <v/>
      </c>
      <c r="E27" s="45" t="str">
        <f t="shared" si="7"/>
        <v/>
      </c>
      <c r="F27" s="43"/>
      <c r="G27" s="44"/>
      <c r="H27" s="43"/>
      <c r="I27" s="57" t="str">
        <f>IF(OR(G27="",H27="",U27=""),"",IFERROR(VLOOKUP(G27&amp;H27&amp;U27,※編集不可※選択項目!$K$3:$P$51,5,FALSE),"該当なし"))</f>
        <v/>
      </c>
      <c r="J27" s="83"/>
      <c r="K27" s="43"/>
      <c r="L27" s="45" t="str">
        <f t="shared" si="14"/>
        <v/>
      </c>
      <c r="M27" s="43"/>
      <c r="N27" s="43"/>
      <c r="O27" s="57"/>
      <c r="P27" s="57"/>
      <c r="Q27" s="57"/>
      <c r="R27" s="57"/>
      <c r="S27" s="46" t="str">
        <f t="shared" si="8"/>
        <v/>
      </c>
      <c r="T27" s="47"/>
      <c r="U27" s="48"/>
      <c r="V27" s="85"/>
      <c r="W27" s="48"/>
      <c r="X27" s="85"/>
      <c r="Y27" s="43"/>
      <c r="Z27" s="80"/>
      <c r="AA27" s="83"/>
      <c r="AB27" s="56"/>
      <c r="AC27" s="71"/>
      <c r="AD27" s="228">
        <f>IFERROR(INDEX(※編集不可※選択項目!$P$3:$P$51,MATCH(新規登録用!G27&amp;新規登録用!H27&amp;新規登録用!I27,※編集不可※選択項目!$Q$3:$Q$51,0)),0)</f>
        <v>0</v>
      </c>
      <c r="AE27" s="229" t="str">
        <f>IF(I27&lt;&gt;"該当なし","",
IF(G27&amp;H27=※編集不可※選択項目!$J$3,VLOOKUP(新規登録用!U27,※編集不可※選択項目!$N$2:$P$13,3,TRUE),
IF(G27&amp;H27=※編集不可※選択項目!$J$15,VLOOKUP(新規登録用!U27,※編集不可※選択項目!$N$14:$P$25,3,TRUE),
IF(G27&amp;H27=※編集不可※選択項目!$J$27,VLOOKUP(新規登録用!U27,※編集不可※選択項目!$N$26:$P$41,3,TRUE),
IF(G27&amp;H27=※編集不可※選択項目!$J$43,VLOOKUP(新規登録用!U27,※編集不可※選択項目!$N$42:$P$46,3,TRUE),
IF(G27&amp;H27=※編集不可※選択項目!$J$48,VLOOKUP(新規登録用!U27,※編集不可※選択項目!$N$47:$P$51,3,TRUE),""))))))</f>
        <v/>
      </c>
      <c r="AF27" s="228">
        <f>IFERROR(VLOOKUP(Y27&amp;G27&amp;H27,※編集不可※選択項目!U:V,2,FALSE),0)</f>
        <v>0</v>
      </c>
      <c r="AG27" s="228">
        <f t="shared" si="9"/>
        <v>0</v>
      </c>
      <c r="AH27" s="230" t="str">
        <f t="shared" si="2"/>
        <v/>
      </c>
      <c r="AI27" s="236"/>
      <c r="AJ27" s="236"/>
      <c r="AK27" s="132"/>
      <c r="AL27" s="153">
        <f t="shared" si="10"/>
        <v>0</v>
      </c>
      <c r="AM27" s="153">
        <f t="shared" si="11"/>
        <v>0</v>
      </c>
      <c r="AN27" s="153">
        <f t="shared" si="3"/>
        <v>0</v>
      </c>
      <c r="AO27" s="227" t="str">
        <f t="shared" si="4"/>
        <v/>
      </c>
      <c r="AP27" s="135">
        <f t="shared" si="12"/>
        <v>0</v>
      </c>
      <c r="AQ27" s="135">
        <f t="shared" si="13"/>
        <v>0</v>
      </c>
    </row>
    <row r="28" spans="1:43" s="131" customFormat="1" ht="25" customHeight="1">
      <c r="A28" s="133">
        <f t="shared" si="5"/>
        <v>17</v>
      </c>
      <c r="B28" s="130" t="str">
        <f t="shared" si="0"/>
        <v/>
      </c>
      <c r="C28" s="226"/>
      <c r="D28" s="45" t="str">
        <f t="shared" si="6"/>
        <v/>
      </c>
      <c r="E28" s="45" t="str">
        <f t="shared" si="7"/>
        <v/>
      </c>
      <c r="F28" s="43"/>
      <c r="G28" s="44"/>
      <c r="H28" s="43"/>
      <c r="I28" s="57" t="str">
        <f>IF(OR(G28="",H28="",U28=""),"",IFERROR(VLOOKUP(G28&amp;H28&amp;U28,※編集不可※選択項目!$K$3:$P$51,5,FALSE),"該当なし"))</f>
        <v/>
      </c>
      <c r="J28" s="83"/>
      <c r="K28" s="43"/>
      <c r="L28" s="45" t="str">
        <f t="shared" si="14"/>
        <v/>
      </c>
      <c r="M28" s="43"/>
      <c r="N28" s="43"/>
      <c r="O28" s="57"/>
      <c r="P28" s="57"/>
      <c r="Q28" s="57"/>
      <c r="R28" s="57"/>
      <c r="S28" s="46" t="str">
        <f t="shared" si="8"/>
        <v/>
      </c>
      <c r="T28" s="47"/>
      <c r="U28" s="48"/>
      <c r="V28" s="85"/>
      <c r="W28" s="48"/>
      <c r="X28" s="85"/>
      <c r="Y28" s="43"/>
      <c r="Z28" s="80"/>
      <c r="AA28" s="83"/>
      <c r="AB28" s="56"/>
      <c r="AC28" s="71"/>
      <c r="AD28" s="228">
        <f>IFERROR(INDEX(※編集不可※選択項目!$P$3:$P$51,MATCH(新規登録用!G28&amp;新規登録用!H28&amp;新規登録用!I28,※編集不可※選択項目!$Q$3:$Q$51,0)),0)</f>
        <v>0</v>
      </c>
      <c r="AE28" s="229" t="str">
        <f>IF(I28&lt;&gt;"該当なし","",
IF(G28&amp;H28=※編集不可※選択項目!$J$3,VLOOKUP(新規登録用!U28,※編集不可※選択項目!$N$2:$P$13,3,TRUE),
IF(G28&amp;H28=※編集不可※選択項目!$J$15,VLOOKUP(新規登録用!U28,※編集不可※選択項目!$N$14:$P$25,3,TRUE),
IF(G28&amp;H28=※編集不可※選択項目!$J$27,VLOOKUP(新規登録用!U28,※編集不可※選択項目!$N$26:$P$41,3,TRUE),
IF(G28&amp;H28=※編集不可※選択項目!$J$43,VLOOKUP(新規登録用!U28,※編集不可※選択項目!$N$42:$P$46,3,TRUE),
IF(G28&amp;H28=※編集不可※選択項目!$J$48,VLOOKUP(新規登録用!U28,※編集不可※選択項目!$N$47:$P$51,3,TRUE),""))))))</f>
        <v/>
      </c>
      <c r="AF28" s="228">
        <f>IFERROR(VLOOKUP(Y28&amp;G28&amp;H28,※編集不可※選択項目!U:V,2,FALSE),0)</f>
        <v>0</v>
      </c>
      <c r="AG28" s="228">
        <f t="shared" si="9"/>
        <v>0</v>
      </c>
      <c r="AH28" s="230" t="str">
        <f t="shared" si="2"/>
        <v/>
      </c>
      <c r="AI28" s="236"/>
      <c r="AJ28" s="236"/>
      <c r="AK28" s="132"/>
      <c r="AL28" s="153">
        <f t="shared" si="10"/>
        <v>0</v>
      </c>
      <c r="AM28" s="153">
        <f t="shared" si="11"/>
        <v>0</v>
      </c>
      <c r="AN28" s="153">
        <f t="shared" si="3"/>
        <v>0</v>
      </c>
      <c r="AO28" s="227" t="str">
        <f t="shared" si="4"/>
        <v/>
      </c>
      <c r="AP28" s="135">
        <f t="shared" si="12"/>
        <v>0</v>
      </c>
      <c r="AQ28" s="135">
        <f t="shared" si="13"/>
        <v>0</v>
      </c>
    </row>
    <row r="29" spans="1:43" s="131" customFormat="1" ht="25" customHeight="1">
      <c r="A29" s="133">
        <f t="shared" si="5"/>
        <v>18</v>
      </c>
      <c r="B29" s="130" t="str">
        <f t="shared" si="0"/>
        <v/>
      </c>
      <c r="C29" s="226"/>
      <c r="D29" s="45" t="str">
        <f t="shared" si="6"/>
        <v/>
      </c>
      <c r="E29" s="45" t="str">
        <f t="shared" si="7"/>
        <v/>
      </c>
      <c r="F29" s="43"/>
      <c r="G29" s="44"/>
      <c r="H29" s="43"/>
      <c r="I29" s="57" t="str">
        <f>IF(OR(G29="",H29="",U29=""),"",IFERROR(VLOOKUP(G29&amp;H29&amp;U29,※編集不可※選択項目!$K$3:$P$51,5,FALSE),"該当なし"))</f>
        <v/>
      </c>
      <c r="J29" s="83"/>
      <c r="K29" s="43"/>
      <c r="L29" s="45" t="str">
        <f t="shared" si="14"/>
        <v/>
      </c>
      <c r="M29" s="43"/>
      <c r="N29" s="43"/>
      <c r="O29" s="57"/>
      <c r="P29" s="57"/>
      <c r="Q29" s="57"/>
      <c r="R29" s="57"/>
      <c r="S29" s="46" t="str">
        <f t="shared" si="8"/>
        <v/>
      </c>
      <c r="T29" s="47"/>
      <c r="U29" s="48"/>
      <c r="V29" s="85"/>
      <c r="W29" s="48"/>
      <c r="X29" s="85"/>
      <c r="Y29" s="43"/>
      <c r="Z29" s="80"/>
      <c r="AA29" s="83"/>
      <c r="AB29" s="56"/>
      <c r="AC29" s="71"/>
      <c r="AD29" s="228">
        <f>IFERROR(INDEX(※編集不可※選択項目!$P$3:$P$51,MATCH(新規登録用!G29&amp;新規登録用!H29&amp;新規登録用!I29,※編集不可※選択項目!$Q$3:$Q$51,0)),0)</f>
        <v>0</v>
      </c>
      <c r="AE29" s="229" t="str">
        <f>IF(I29&lt;&gt;"該当なし","",
IF(G29&amp;H29=※編集不可※選択項目!$J$3,VLOOKUP(新規登録用!U29,※編集不可※選択項目!$N$2:$P$13,3,TRUE),
IF(G29&amp;H29=※編集不可※選択項目!$J$15,VLOOKUP(新規登録用!U29,※編集不可※選択項目!$N$14:$P$25,3,TRUE),
IF(G29&amp;H29=※編集不可※選択項目!$J$27,VLOOKUP(新規登録用!U29,※編集不可※選択項目!$N$26:$P$41,3,TRUE),
IF(G29&amp;H29=※編集不可※選択項目!$J$43,VLOOKUP(新規登録用!U29,※編集不可※選択項目!$N$42:$P$46,3,TRUE),
IF(G29&amp;H29=※編集不可※選択項目!$J$48,VLOOKUP(新規登録用!U29,※編集不可※選択項目!$N$47:$P$51,3,TRUE),""))))))</f>
        <v/>
      </c>
      <c r="AF29" s="228">
        <f>IFERROR(VLOOKUP(Y29&amp;G29&amp;H29,※編集不可※選択項目!U:V,2,FALSE),0)</f>
        <v>0</v>
      </c>
      <c r="AG29" s="228">
        <f t="shared" si="9"/>
        <v>0</v>
      </c>
      <c r="AH29" s="230" t="str">
        <f t="shared" si="2"/>
        <v/>
      </c>
      <c r="AI29" s="236"/>
      <c r="AJ29" s="236"/>
      <c r="AK29" s="132"/>
      <c r="AL29" s="153">
        <f t="shared" si="10"/>
        <v>0</v>
      </c>
      <c r="AM29" s="153">
        <f t="shared" si="11"/>
        <v>0</v>
      </c>
      <c r="AN29" s="153">
        <f t="shared" si="3"/>
        <v>0</v>
      </c>
      <c r="AO29" s="227" t="str">
        <f t="shared" si="4"/>
        <v/>
      </c>
      <c r="AP29" s="135">
        <f t="shared" si="12"/>
        <v>0</v>
      </c>
      <c r="AQ29" s="135">
        <f t="shared" si="13"/>
        <v>0</v>
      </c>
    </row>
    <row r="30" spans="1:43" s="131" customFormat="1" ht="25" customHeight="1">
      <c r="A30" s="133">
        <f t="shared" si="5"/>
        <v>19</v>
      </c>
      <c r="B30" s="130" t="str">
        <f t="shared" si="0"/>
        <v/>
      </c>
      <c r="C30" s="226"/>
      <c r="D30" s="45" t="str">
        <f t="shared" si="6"/>
        <v/>
      </c>
      <c r="E30" s="45" t="str">
        <f t="shared" si="7"/>
        <v/>
      </c>
      <c r="F30" s="43"/>
      <c r="G30" s="44"/>
      <c r="H30" s="43"/>
      <c r="I30" s="57" t="str">
        <f>IF(OR(G30="",H30="",U30=""),"",IFERROR(VLOOKUP(G30&amp;H30&amp;U30,※編集不可※選択項目!$K$3:$P$51,5,FALSE),"該当なし"))</f>
        <v/>
      </c>
      <c r="J30" s="83"/>
      <c r="K30" s="43"/>
      <c r="L30" s="45" t="str">
        <f t="shared" si="14"/>
        <v/>
      </c>
      <c r="M30" s="43"/>
      <c r="N30" s="43"/>
      <c r="O30" s="57"/>
      <c r="P30" s="57"/>
      <c r="Q30" s="57"/>
      <c r="R30" s="57"/>
      <c r="S30" s="46" t="str">
        <f t="shared" si="8"/>
        <v/>
      </c>
      <c r="T30" s="47"/>
      <c r="U30" s="48"/>
      <c r="V30" s="85"/>
      <c r="W30" s="48"/>
      <c r="X30" s="85"/>
      <c r="Y30" s="43"/>
      <c r="Z30" s="80"/>
      <c r="AA30" s="83"/>
      <c r="AB30" s="56"/>
      <c r="AC30" s="71"/>
      <c r="AD30" s="228">
        <f>IFERROR(INDEX(※編集不可※選択項目!$P$3:$P$51,MATCH(新規登録用!G30&amp;新規登録用!H30&amp;新規登録用!I30,※編集不可※選択項目!$Q$3:$Q$51,0)),0)</f>
        <v>0</v>
      </c>
      <c r="AE30" s="229" t="str">
        <f>IF(I30&lt;&gt;"該当なし","",
IF(G30&amp;H30=※編集不可※選択項目!$J$3,VLOOKUP(新規登録用!U30,※編集不可※選択項目!$N$2:$P$13,3,TRUE),
IF(G30&amp;H30=※編集不可※選択項目!$J$15,VLOOKUP(新規登録用!U30,※編集不可※選択項目!$N$14:$P$25,3,TRUE),
IF(G30&amp;H30=※編集不可※選択項目!$J$27,VLOOKUP(新規登録用!U30,※編集不可※選択項目!$N$26:$P$41,3,TRUE),
IF(G30&amp;H30=※編集不可※選択項目!$J$43,VLOOKUP(新規登録用!U30,※編集不可※選択項目!$N$42:$P$46,3,TRUE),
IF(G30&amp;H30=※編集不可※選択項目!$J$48,VLOOKUP(新規登録用!U30,※編集不可※選択項目!$N$47:$P$51,3,TRUE),""))))))</f>
        <v/>
      </c>
      <c r="AF30" s="228">
        <f>IFERROR(VLOOKUP(Y30&amp;G30&amp;H30,※編集不可※選択項目!U:V,2,FALSE),0)</f>
        <v>0</v>
      </c>
      <c r="AG30" s="228">
        <f t="shared" si="9"/>
        <v>0</v>
      </c>
      <c r="AH30" s="230" t="str">
        <f t="shared" si="2"/>
        <v/>
      </c>
      <c r="AI30" s="236"/>
      <c r="AJ30" s="236"/>
      <c r="AK30" s="132"/>
      <c r="AL30" s="153">
        <f t="shared" si="10"/>
        <v>0</v>
      </c>
      <c r="AM30" s="153">
        <f t="shared" si="11"/>
        <v>0</v>
      </c>
      <c r="AN30" s="153">
        <f t="shared" si="3"/>
        <v>0</v>
      </c>
      <c r="AO30" s="227" t="str">
        <f t="shared" si="4"/>
        <v/>
      </c>
      <c r="AP30" s="135">
        <f t="shared" si="12"/>
        <v>0</v>
      </c>
      <c r="AQ30" s="135">
        <f t="shared" si="13"/>
        <v>0</v>
      </c>
    </row>
    <row r="31" spans="1:43" s="131" customFormat="1" ht="25" customHeight="1">
      <c r="A31" s="133">
        <f t="shared" si="5"/>
        <v>20</v>
      </c>
      <c r="B31" s="130" t="str">
        <f t="shared" si="0"/>
        <v/>
      </c>
      <c r="C31" s="226"/>
      <c r="D31" s="45" t="str">
        <f t="shared" si="6"/>
        <v/>
      </c>
      <c r="E31" s="45" t="str">
        <f t="shared" si="7"/>
        <v/>
      </c>
      <c r="F31" s="43"/>
      <c r="G31" s="44"/>
      <c r="H31" s="43"/>
      <c r="I31" s="57" t="str">
        <f>IF(OR(G31="",H31="",U31=""),"",IFERROR(VLOOKUP(G31&amp;H31&amp;U31,※編集不可※選択項目!$K$3:$P$51,5,FALSE),"該当なし"))</f>
        <v/>
      </c>
      <c r="J31" s="83"/>
      <c r="K31" s="43"/>
      <c r="L31" s="45" t="str">
        <f t="shared" si="14"/>
        <v/>
      </c>
      <c r="M31" s="43"/>
      <c r="N31" s="43"/>
      <c r="O31" s="57"/>
      <c r="P31" s="57"/>
      <c r="Q31" s="57"/>
      <c r="R31" s="57"/>
      <c r="S31" s="46" t="str">
        <f t="shared" si="8"/>
        <v/>
      </c>
      <c r="T31" s="47"/>
      <c r="U31" s="48"/>
      <c r="V31" s="85"/>
      <c r="W31" s="48"/>
      <c r="X31" s="85"/>
      <c r="Y31" s="43"/>
      <c r="Z31" s="80"/>
      <c r="AA31" s="83"/>
      <c r="AB31" s="56"/>
      <c r="AC31" s="71"/>
      <c r="AD31" s="228">
        <f>IFERROR(INDEX(※編集不可※選択項目!$P$3:$P$51,MATCH(新規登録用!G31&amp;新規登録用!H31&amp;新規登録用!I31,※編集不可※選択項目!$Q$3:$Q$51,0)),0)</f>
        <v>0</v>
      </c>
      <c r="AE31" s="229" t="str">
        <f>IF(I31&lt;&gt;"該当なし","",
IF(G31&amp;H31=※編集不可※選択項目!$J$3,VLOOKUP(新規登録用!U31,※編集不可※選択項目!$N$2:$P$13,3,TRUE),
IF(G31&amp;H31=※編集不可※選択項目!$J$15,VLOOKUP(新規登録用!U31,※編集不可※選択項目!$N$14:$P$25,3,TRUE),
IF(G31&amp;H31=※編集不可※選択項目!$J$27,VLOOKUP(新規登録用!U31,※編集不可※選択項目!$N$26:$P$41,3,TRUE),
IF(G31&amp;H31=※編集不可※選択項目!$J$43,VLOOKUP(新規登録用!U31,※編集不可※選択項目!$N$42:$P$46,3,TRUE),
IF(G31&amp;H31=※編集不可※選択項目!$J$48,VLOOKUP(新規登録用!U31,※編集不可※選択項目!$N$47:$P$51,3,TRUE),""))))))</f>
        <v/>
      </c>
      <c r="AF31" s="228">
        <f>IFERROR(VLOOKUP(Y31&amp;G31&amp;H31,※編集不可※選択項目!U:V,2,FALSE),0)</f>
        <v>0</v>
      </c>
      <c r="AG31" s="228">
        <f t="shared" si="9"/>
        <v>0</v>
      </c>
      <c r="AH31" s="230" t="str">
        <f t="shared" si="2"/>
        <v/>
      </c>
      <c r="AI31" s="236"/>
      <c r="AJ31" s="236"/>
      <c r="AK31" s="132"/>
      <c r="AL31" s="153">
        <f t="shared" si="10"/>
        <v>0</v>
      </c>
      <c r="AM31" s="153">
        <f t="shared" si="11"/>
        <v>0</v>
      </c>
      <c r="AN31" s="153">
        <f t="shared" si="3"/>
        <v>0</v>
      </c>
      <c r="AO31" s="227" t="str">
        <f t="shared" si="4"/>
        <v/>
      </c>
      <c r="AP31" s="135">
        <f t="shared" si="12"/>
        <v>0</v>
      </c>
      <c r="AQ31" s="135">
        <f t="shared" si="13"/>
        <v>0</v>
      </c>
    </row>
    <row r="32" spans="1:43" s="131" customFormat="1" ht="25" customHeight="1">
      <c r="A32" s="133">
        <f t="shared" si="5"/>
        <v>21</v>
      </c>
      <c r="B32" s="130" t="str">
        <f t="shared" si="0"/>
        <v/>
      </c>
      <c r="C32" s="226"/>
      <c r="D32" s="45" t="str">
        <f t="shared" si="6"/>
        <v/>
      </c>
      <c r="E32" s="45" t="str">
        <f t="shared" si="7"/>
        <v/>
      </c>
      <c r="F32" s="43"/>
      <c r="G32" s="44"/>
      <c r="H32" s="43"/>
      <c r="I32" s="57" t="str">
        <f>IF(OR(G32="",H32="",U32=""),"",IFERROR(VLOOKUP(G32&amp;H32&amp;U32,※編集不可※選択項目!$K$3:$P$51,5,FALSE),"該当なし"))</f>
        <v/>
      </c>
      <c r="J32" s="83"/>
      <c r="K32" s="43"/>
      <c r="L32" s="45" t="str">
        <f t="shared" si="14"/>
        <v/>
      </c>
      <c r="M32" s="43"/>
      <c r="N32" s="43"/>
      <c r="O32" s="57"/>
      <c r="P32" s="57"/>
      <c r="Q32" s="57"/>
      <c r="R32" s="57"/>
      <c r="S32" s="46" t="str">
        <f t="shared" si="8"/>
        <v/>
      </c>
      <c r="T32" s="47"/>
      <c r="U32" s="48"/>
      <c r="V32" s="85"/>
      <c r="W32" s="48"/>
      <c r="X32" s="85"/>
      <c r="Y32" s="43"/>
      <c r="Z32" s="80"/>
      <c r="AA32" s="83"/>
      <c r="AB32" s="56"/>
      <c r="AC32" s="71"/>
      <c r="AD32" s="228">
        <f>IFERROR(INDEX(※編集不可※選択項目!$P$3:$P$51,MATCH(新規登録用!G32&amp;新規登録用!H32&amp;新規登録用!I32,※編集不可※選択項目!$Q$3:$Q$51,0)),0)</f>
        <v>0</v>
      </c>
      <c r="AE32" s="229" t="str">
        <f>IF(I32&lt;&gt;"該当なし","",
IF(G32&amp;H32=※編集不可※選択項目!$J$3,VLOOKUP(新規登録用!U32,※編集不可※選択項目!$N$2:$P$13,3,TRUE),
IF(G32&amp;H32=※編集不可※選択項目!$J$15,VLOOKUP(新規登録用!U32,※編集不可※選択項目!$N$14:$P$25,3,TRUE),
IF(G32&amp;H32=※編集不可※選択項目!$J$27,VLOOKUP(新規登録用!U32,※編集不可※選択項目!$N$26:$P$41,3,TRUE),
IF(G32&amp;H32=※編集不可※選択項目!$J$43,VLOOKUP(新規登録用!U32,※編集不可※選択項目!$N$42:$P$46,3,TRUE),
IF(G32&amp;H32=※編集不可※選択項目!$J$48,VLOOKUP(新規登録用!U32,※編集不可※選択項目!$N$47:$P$51,3,TRUE),""))))))</f>
        <v/>
      </c>
      <c r="AF32" s="228">
        <f>IFERROR(VLOOKUP(Y32&amp;G32&amp;H32,※編集不可※選択項目!U:V,2,FALSE),0)</f>
        <v>0</v>
      </c>
      <c r="AG32" s="228">
        <f t="shared" si="9"/>
        <v>0</v>
      </c>
      <c r="AH32" s="230" t="str">
        <f t="shared" si="2"/>
        <v/>
      </c>
      <c r="AI32" s="236"/>
      <c r="AJ32" s="236"/>
      <c r="AK32" s="132"/>
      <c r="AL32" s="153">
        <f t="shared" si="10"/>
        <v>0</v>
      </c>
      <c r="AM32" s="153">
        <f t="shared" si="11"/>
        <v>0</v>
      </c>
      <c r="AN32" s="153">
        <f t="shared" si="3"/>
        <v>0</v>
      </c>
      <c r="AO32" s="227" t="str">
        <f t="shared" si="4"/>
        <v/>
      </c>
      <c r="AP32" s="135">
        <f t="shared" si="12"/>
        <v>0</v>
      </c>
      <c r="AQ32" s="135">
        <f t="shared" si="13"/>
        <v>0</v>
      </c>
    </row>
    <row r="33" spans="1:43" s="131" customFormat="1" ht="25" customHeight="1">
      <c r="A33" s="133">
        <f t="shared" si="5"/>
        <v>22</v>
      </c>
      <c r="B33" s="130" t="str">
        <f t="shared" si="0"/>
        <v/>
      </c>
      <c r="C33" s="226"/>
      <c r="D33" s="45" t="str">
        <f t="shared" si="6"/>
        <v/>
      </c>
      <c r="E33" s="45" t="str">
        <f t="shared" si="7"/>
        <v/>
      </c>
      <c r="F33" s="43"/>
      <c r="G33" s="44"/>
      <c r="H33" s="43"/>
      <c r="I33" s="57" t="str">
        <f>IF(OR(G33="",H33="",U33=""),"",IFERROR(VLOOKUP(G33&amp;H33&amp;U33,※編集不可※選択項目!$K$3:$P$51,5,FALSE),"該当なし"))</f>
        <v/>
      </c>
      <c r="J33" s="83"/>
      <c r="K33" s="43"/>
      <c r="L33" s="45" t="str">
        <f t="shared" si="14"/>
        <v/>
      </c>
      <c r="M33" s="43"/>
      <c r="N33" s="43"/>
      <c r="O33" s="57"/>
      <c r="P33" s="57"/>
      <c r="Q33" s="57"/>
      <c r="R33" s="57"/>
      <c r="S33" s="46" t="str">
        <f t="shared" si="8"/>
        <v/>
      </c>
      <c r="T33" s="47"/>
      <c r="U33" s="48"/>
      <c r="V33" s="85"/>
      <c r="W33" s="48"/>
      <c r="X33" s="85"/>
      <c r="Y33" s="43"/>
      <c r="Z33" s="80"/>
      <c r="AA33" s="83"/>
      <c r="AB33" s="56"/>
      <c r="AC33" s="71"/>
      <c r="AD33" s="228">
        <f>IFERROR(INDEX(※編集不可※選択項目!$P$3:$P$51,MATCH(新規登録用!G33&amp;新規登録用!H33&amp;新規登録用!I33,※編集不可※選択項目!$Q$3:$Q$51,0)),0)</f>
        <v>0</v>
      </c>
      <c r="AE33" s="229" t="str">
        <f>IF(I33&lt;&gt;"該当なし","",
IF(G33&amp;H33=※編集不可※選択項目!$J$3,VLOOKUP(新規登録用!U33,※編集不可※選択項目!$N$2:$P$13,3,TRUE),
IF(G33&amp;H33=※編集不可※選択項目!$J$15,VLOOKUP(新規登録用!U33,※編集不可※選択項目!$N$14:$P$25,3,TRUE),
IF(G33&amp;H33=※編集不可※選択項目!$J$27,VLOOKUP(新規登録用!U33,※編集不可※選択項目!$N$26:$P$41,3,TRUE),
IF(G33&amp;H33=※編集不可※選択項目!$J$43,VLOOKUP(新規登録用!U33,※編集不可※選択項目!$N$42:$P$46,3,TRUE),
IF(G33&amp;H33=※編集不可※選択項目!$J$48,VLOOKUP(新規登録用!U33,※編集不可※選択項目!$N$47:$P$51,3,TRUE),""))))))</f>
        <v/>
      </c>
      <c r="AF33" s="228">
        <f>IFERROR(VLOOKUP(Y33&amp;G33&amp;H33,※編集不可※選択項目!U:V,2,FALSE),0)</f>
        <v>0</v>
      </c>
      <c r="AG33" s="228">
        <f t="shared" si="9"/>
        <v>0</v>
      </c>
      <c r="AH33" s="230" t="str">
        <f t="shared" si="2"/>
        <v/>
      </c>
      <c r="AI33" s="236"/>
      <c r="AJ33" s="236"/>
      <c r="AK33" s="132"/>
      <c r="AL33" s="153">
        <f t="shared" si="10"/>
        <v>0</v>
      </c>
      <c r="AM33" s="153">
        <f t="shared" si="11"/>
        <v>0</v>
      </c>
      <c r="AN33" s="153">
        <f t="shared" si="3"/>
        <v>0</v>
      </c>
      <c r="AO33" s="227" t="str">
        <f t="shared" si="4"/>
        <v/>
      </c>
      <c r="AP33" s="135">
        <f t="shared" si="12"/>
        <v>0</v>
      </c>
      <c r="AQ33" s="135">
        <f t="shared" si="13"/>
        <v>0</v>
      </c>
    </row>
    <row r="34" spans="1:43" s="131" customFormat="1" ht="25" customHeight="1">
      <c r="A34" s="133">
        <f t="shared" si="5"/>
        <v>23</v>
      </c>
      <c r="B34" s="130" t="str">
        <f t="shared" si="0"/>
        <v/>
      </c>
      <c r="C34" s="226"/>
      <c r="D34" s="45" t="str">
        <f t="shared" si="6"/>
        <v/>
      </c>
      <c r="E34" s="45" t="str">
        <f t="shared" si="7"/>
        <v/>
      </c>
      <c r="F34" s="43"/>
      <c r="G34" s="44"/>
      <c r="H34" s="43"/>
      <c r="I34" s="57" t="str">
        <f>IF(OR(G34="",H34="",U34=""),"",IFERROR(VLOOKUP(G34&amp;H34&amp;U34,※編集不可※選択項目!$K$3:$P$51,5,FALSE),"該当なし"))</f>
        <v/>
      </c>
      <c r="J34" s="83"/>
      <c r="K34" s="43"/>
      <c r="L34" s="45" t="str">
        <f t="shared" si="14"/>
        <v/>
      </c>
      <c r="M34" s="43"/>
      <c r="N34" s="43"/>
      <c r="O34" s="57"/>
      <c r="P34" s="57"/>
      <c r="Q34" s="57"/>
      <c r="R34" s="57"/>
      <c r="S34" s="46" t="str">
        <f t="shared" si="8"/>
        <v/>
      </c>
      <c r="T34" s="47"/>
      <c r="U34" s="48"/>
      <c r="V34" s="85"/>
      <c r="W34" s="48"/>
      <c r="X34" s="85"/>
      <c r="Y34" s="43"/>
      <c r="Z34" s="80"/>
      <c r="AA34" s="83"/>
      <c r="AB34" s="56"/>
      <c r="AC34" s="71"/>
      <c r="AD34" s="228">
        <f>IFERROR(INDEX(※編集不可※選択項目!$P$3:$P$51,MATCH(新規登録用!G34&amp;新規登録用!H34&amp;新規登録用!I34,※編集不可※選択項目!$Q$3:$Q$51,0)),0)</f>
        <v>0</v>
      </c>
      <c r="AE34" s="229" t="str">
        <f>IF(I34&lt;&gt;"該当なし","",
IF(G34&amp;H34=※編集不可※選択項目!$J$3,VLOOKUP(新規登録用!U34,※編集不可※選択項目!$N$2:$P$13,3,TRUE),
IF(G34&amp;H34=※編集不可※選択項目!$J$15,VLOOKUP(新規登録用!U34,※編集不可※選択項目!$N$14:$P$25,3,TRUE),
IF(G34&amp;H34=※編集不可※選択項目!$J$27,VLOOKUP(新規登録用!U34,※編集不可※選択項目!$N$26:$P$41,3,TRUE),
IF(G34&amp;H34=※編集不可※選択項目!$J$43,VLOOKUP(新規登録用!U34,※編集不可※選択項目!$N$42:$P$46,3,TRUE),
IF(G34&amp;H34=※編集不可※選択項目!$J$48,VLOOKUP(新規登録用!U34,※編集不可※選択項目!$N$47:$P$51,3,TRUE),""))))))</f>
        <v/>
      </c>
      <c r="AF34" s="228">
        <f>IFERROR(VLOOKUP(Y34&amp;G34&amp;H34,※編集不可※選択項目!U:V,2,FALSE),0)</f>
        <v>0</v>
      </c>
      <c r="AG34" s="228">
        <f t="shared" si="9"/>
        <v>0</v>
      </c>
      <c r="AH34" s="230" t="str">
        <f t="shared" si="2"/>
        <v/>
      </c>
      <c r="AI34" s="236"/>
      <c r="AJ34" s="236"/>
      <c r="AK34" s="132"/>
      <c r="AL34" s="153">
        <f t="shared" si="10"/>
        <v>0</v>
      </c>
      <c r="AM34" s="153">
        <f t="shared" si="11"/>
        <v>0</v>
      </c>
      <c r="AN34" s="153">
        <f t="shared" si="3"/>
        <v>0</v>
      </c>
      <c r="AO34" s="227" t="str">
        <f t="shared" si="4"/>
        <v/>
      </c>
      <c r="AP34" s="135">
        <f t="shared" si="12"/>
        <v>0</v>
      </c>
      <c r="AQ34" s="135">
        <f t="shared" si="13"/>
        <v>0</v>
      </c>
    </row>
    <row r="35" spans="1:43" s="131" customFormat="1" ht="25" customHeight="1">
      <c r="A35" s="133">
        <f t="shared" si="5"/>
        <v>24</v>
      </c>
      <c r="B35" s="130" t="str">
        <f t="shared" si="0"/>
        <v/>
      </c>
      <c r="C35" s="226"/>
      <c r="D35" s="45" t="str">
        <f t="shared" si="6"/>
        <v/>
      </c>
      <c r="E35" s="45" t="str">
        <f t="shared" si="7"/>
        <v/>
      </c>
      <c r="F35" s="43"/>
      <c r="G35" s="44"/>
      <c r="H35" s="43"/>
      <c r="I35" s="57" t="str">
        <f>IF(OR(G35="",H35="",U35=""),"",IFERROR(VLOOKUP(G35&amp;H35&amp;U35,※編集不可※選択項目!$K$3:$P$51,5,FALSE),"該当なし"))</f>
        <v/>
      </c>
      <c r="J35" s="83"/>
      <c r="K35" s="43"/>
      <c r="L35" s="45" t="str">
        <f t="shared" si="14"/>
        <v/>
      </c>
      <c r="M35" s="43"/>
      <c r="N35" s="43"/>
      <c r="O35" s="57"/>
      <c r="P35" s="57"/>
      <c r="Q35" s="57"/>
      <c r="R35" s="57"/>
      <c r="S35" s="46" t="str">
        <f t="shared" si="8"/>
        <v/>
      </c>
      <c r="T35" s="47"/>
      <c r="U35" s="48"/>
      <c r="V35" s="85"/>
      <c r="W35" s="48"/>
      <c r="X35" s="85"/>
      <c r="Y35" s="43"/>
      <c r="Z35" s="80"/>
      <c r="AA35" s="83"/>
      <c r="AB35" s="56"/>
      <c r="AC35" s="71"/>
      <c r="AD35" s="228">
        <f>IFERROR(INDEX(※編集不可※選択項目!$P$3:$P$51,MATCH(新規登録用!G35&amp;新規登録用!H35&amp;新規登録用!I35,※編集不可※選択項目!$Q$3:$Q$51,0)),0)</f>
        <v>0</v>
      </c>
      <c r="AE35" s="229" t="str">
        <f>IF(I35&lt;&gt;"該当なし","",
IF(G35&amp;H35=※編集不可※選択項目!$J$3,VLOOKUP(新規登録用!U35,※編集不可※選択項目!$N$2:$P$13,3,TRUE),
IF(G35&amp;H35=※編集不可※選択項目!$J$15,VLOOKUP(新規登録用!U35,※編集不可※選択項目!$N$14:$P$25,3,TRUE),
IF(G35&amp;H35=※編集不可※選択項目!$J$27,VLOOKUP(新規登録用!U35,※編集不可※選択項目!$N$26:$P$41,3,TRUE),
IF(G35&amp;H35=※編集不可※選択項目!$J$43,VLOOKUP(新規登録用!U35,※編集不可※選択項目!$N$42:$P$46,3,TRUE),
IF(G35&amp;H35=※編集不可※選択項目!$J$48,VLOOKUP(新規登録用!U35,※編集不可※選択項目!$N$47:$P$51,3,TRUE),""))))))</f>
        <v/>
      </c>
      <c r="AF35" s="228">
        <f>IFERROR(VLOOKUP(Y35&amp;G35&amp;H35,※編集不可※選択項目!U:V,2,FALSE),0)</f>
        <v>0</v>
      </c>
      <c r="AG35" s="228">
        <f t="shared" si="9"/>
        <v>0</v>
      </c>
      <c r="AH35" s="230" t="str">
        <f t="shared" si="2"/>
        <v/>
      </c>
      <c r="AI35" s="236"/>
      <c r="AJ35" s="236"/>
      <c r="AK35" s="132"/>
      <c r="AL35" s="153">
        <f t="shared" si="10"/>
        <v>0</v>
      </c>
      <c r="AM35" s="153">
        <f t="shared" si="11"/>
        <v>0</v>
      </c>
      <c r="AN35" s="153">
        <f t="shared" si="3"/>
        <v>0</v>
      </c>
      <c r="AO35" s="227" t="str">
        <f t="shared" si="4"/>
        <v/>
      </c>
      <c r="AP35" s="135">
        <f t="shared" si="12"/>
        <v>0</v>
      </c>
      <c r="AQ35" s="135">
        <f t="shared" si="13"/>
        <v>0</v>
      </c>
    </row>
    <row r="36" spans="1:43" s="131" customFormat="1" ht="25" customHeight="1">
      <c r="A36" s="133">
        <f t="shared" si="5"/>
        <v>25</v>
      </c>
      <c r="B36" s="130" t="str">
        <f t="shared" si="0"/>
        <v/>
      </c>
      <c r="C36" s="226"/>
      <c r="D36" s="45" t="str">
        <f t="shared" si="6"/>
        <v/>
      </c>
      <c r="E36" s="45" t="str">
        <f t="shared" si="7"/>
        <v/>
      </c>
      <c r="F36" s="43"/>
      <c r="G36" s="44"/>
      <c r="H36" s="43"/>
      <c r="I36" s="57" t="str">
        <f>IF(OR(G36="",H36="",U36=""),"",IFERROR(VLOOKUP(G36&amp;H36&amp;U36,※編集不可※選択項目!$K$3:$P$51,5,FALSE),"該当なし"))</f>
        <v/>
      </c>
      <c r="J36" s="83"/>
      <c r="K36" s="43"/>
      <c r="L36" s="45" t="str">
        <f t="shared" si="14"/>
        <v/>
      </c>
      <c r="M36" s="43"/>
      <c r="N36" s="43"/>
      <c r="O36" s="57"/>
      <c r="P36" s="57"/>
      <c r="Q36" s="57"/>
      <c r="R36" s="57"/>
      <c r="S36" s="46" t="str">
        <f t="shared" si="8"/>
        <v/>
      </c>
      <c r="T36" s="47"/>
      <c r="U36" s="48"/>
      <c r="V36" s="85"/>
      <c r="W36" s="48"/>
      <c r="X36" s="85"/>
      <c r="Y36" s="43"/>
      <c r="Z36" s="80"/>
      <c r="AA36" s="83"/>
      <c r="AB36" s="56"/>
      <c r="AC36" s="71"/>
      <c r="AD36" s="228">
        <f>IFERROR(INDEX(※編集不可※選択項目!$P$3:$P$51,MATCH(新規登録用!G36&amp;新規登録用!H36&amp;新規登録用!I36,※編集不可※選択項目!$Q$3:$Q$51,0)),0)</f>
        <v>0</v>
      </c>
      <c r="AE36" s="229" t="str">
        <f>IF(I36&lt;&gt;"該当なし","",
IF(G36&amp;H36=※編集不可※選択項目!$J$3,VLOOKUP(新規登録用!U36,※編集不可※選択項目!$N$2:$P$13,3,TRUE),
IF(G36&amp;H36=※編集不可※選択項目!$J$15,VLOOKUP(新規登録用!U36,※編集不可※選択項目!$N$14:$P$25,3,TRUE),
IF(G36&amp;H36=※編集不可※選択項目!$J$27,VLOOKUP(新規登録用!U36,※編集不可※選択項目!$N$26:$P$41,3,TRUE),
IF(G36&amp;H36=※編集不可※選択項目!$J$43,VLOOKUP(新規登録用!U36,※編集不可※選択項目!$N$42:$P$46,3,TRUE),
IF(G36&amp;H36=※編集不可※選択項目!$J$48,VLOOKUP(新規登録用!U36,※編集不可※選択項目!$N$47:$P$51,3,TRUE),""))))))</f>
        <v/>
      </c>
      <c r="AF36" s="228">
        <f>IFERROR(VLOOKUP(Y36&amp;G36&amp;H36,※編集不可※選択項目!U:V,2,FALSE),0)</f>
        <v>0</v>
      </c>
      <c r="AG36" s="228">
        <f t="shared" si="9"/>
        <v>0</v>
      </c>
      <c r="AH36" s="230" t="str">
        <f t="shared" si="2"/>
        <v/>
      </c>
      <c r="AI36" s="236"/>
      <c r="AJ36" s="236"/>
      <c r="AK36" s="132"/>
      <c r="AL36" s="153">
        <f t="shared" si="10"/>
        <v>0</v>
      </c>
      <c r="AM36" s="153">
        <f t="shared" si="11"/>
        <v>0</v>
      </c>
      <c r="AN36" s="153">
        <f t="shared" si="3"/>
        <v>0</v>
      </c>
      <c r="AO36" s="227" t="str">
        <f t="shared" si="4"/>
        <v/>
      </c>
      <c r="AP36" s="135">
        <f t="shared" si="12"/>
        <v>0</v>
      </c>
      <c r="AQ36" s="135">
        <f t="shared" si="13"/>
        <v>0</v>
      </c>
    </row>
    <row r="37" spans="1:43" s="131" customFormat="1" ht="25" customHeight="1">
      <c r="A37" s="133">
        <f t="shared" si="5"/>
        <v>26</v>
      </c>
      <c r="B37" s="130" t="str">
        <f t="shared" si="0"/>
        <v/>
      </c>
      <c r="C37" s="226"/>
      <c r="D37" s="45" t="str">
        <f t="shared" si="6"/>
        <v/>
      </c>
      <c r="E37" s="45" t="str">
        <f t="shared" si="7"/>
        <v/>
      </c>
      <c r="F37" s="43"/>
      <c r="G37" s="44"/>
      <c r="H37" s="43"/>
      <c r="I37" s="57" t="str">
        <f>IF(OR(G37="",H37="",U37=""),"",IFERROR(VLOOKUP(G37&amp;H37&amp;U37,※編集不可※選択項目!$K$3:$P$51,5,FALSE),"該当なし"))</f>
        <v/>
      </c>
      <c r="J37" s="83"/>
      <c r="K37" s="43"/>
      <c r="L37" s="45" t="str">
        <f t="shared" si="14"/>
        <v/>
      </c>
      <c r="M37" s="43"/>
      <c r="N37" s="43"/>
      <c r="O37" s="57"/>
      <c r="P37" s="57"/>
      <c r="Q37" s="57"/>
      <c r="R37" s="57"/>
      <c r="S37" s="46" t="str">
        <f t="shared" si="8"/>
        <v/>
      </c>
      <c r="T37" s="47"/>
      <c r="U37" s="48"/>
      <c r="V37" s="85"/>
      <c r="W37" s="48"/>
      <c r="X37" s="85"/>
      <c r="Y37" s="43"/>
      <c r="Z37" s="80"/>
      <c r="AA37" s="83"/>
      <c r="AB37" s="56"/>
      <c r="AC37" s="71"/>
      <c r="AD37" s="228">
        <f>IFERROR(INDEX(※編集不可※選択項目!$P$3:$P$51,MATCH(新規登録用!G37&amp;新規登録用!H37&amp;新規登録用!I37,※編集不可※選択項目!$Q$3:$Q$51,0)),0)</f>
        <v>0</v>
      </c>
      <c r="AE37" s="229" t="str">
        <f>IF(I37&lt;&gt;"該当なし","",
IF(G37&amp;H37=※編集不可※選択項目!$J$3,VLOOKUP(新規登録用!U37,※編集不可※選択項目!$N$2:$P$13,3,TRUE),
IF(G37&amp;H37=※編集不可※選択項目!$J$15,VLOOKUP(新規登録用!U37,※編集不可※選択項目!$N$14:$P$25,3,TRUE),
IF(G37&amp;H37=※編集不可※選択項目!$J$27,VLOOKUP(新規登録用!U37,※編集不可※選択項目!$N$26:$P$41,3,TRUE),
IF(G37&amp;H37=※編集不可※選択項目!$J$43,VLOOKUP(新規登録用!U37,※編集不可※選択項目!$N$42:$P$46,3,TRUE),
IF(G37&amp;H37=※編集不可※選択項目!$J$48,VLOOKUP(新規登録用!U37,※編集不可※選択項目!$N$47:$P$51,3,TRUE),""))))))</f>
        <v/>
      </c>
      <c r="AF37" s="228">
        <f>IFERROR(VLOOKUP(Y37&amp;G37&amp;H37,※編集不可※選択項目!U:V,2,FALSE),0)</f>
        <v>0</v>
      </c>
      <c r="AG37" s="228">
        <f t="shared" si="9"/>
        <v>0</v>
      </c>
      <c r="AH37" s="230" t="str">
        <f t="shared" si="2"/>
        <v/>
      </c>
      <c r="AI37" s="236"/>
      <c r="AJ37" s="236"/>
      <c r="AK37" s="132"/>
      <c r="AL37" s="153">
        <f t="shared" si="10"/>
        <v>0</v>
      </c>
      <c r="AM37" s="153">
        <f t="shared" si="11"/>
        <v>0</v>
      </c>
      <c r="AN37" s="153">
        <f t="shared" si="3"/>
        <v>0</v>
      </c>
      <c r="AO37" s="227" t="str">
        <f t="shared" si="4"/>
        <v/>
      </c>
      <c r="AP37" s="135">
        <f t="shared" si="12"/>
        <v>0</v>
      </c>
      <c r="AQ37" s="135">
        <f t="shared" si="13"/>
        <v>0</v>
      </c>
    </row>
    <row r="38" spans="1:43" s="131" customFormat="1" ht="25" customHeight="1">
      <c r="A38" s="133">
        <f t="shared" si="5"/>
        <v>27</v>
      </c>
      <c r="B38" s="130" t="str">
        <f t="shared" si="0"/>
        <v/>
      </c>
      <c r="C38" s="226"/>
      <c r="D38" s="45" t="str">
        <f t="shared" si="6"/>
        <v/>
      </c>
      <c r="E38" s="45" t="str">
        <f t="shared" si="7"/>
        <v/>
      </c>
      <c r="F38" s="43"/>
      <c r="G38" s="44"/>
      <c r="H38" s="43"/>
      <c r="I38" s="57" t="str">
        <f>IF(OR(G38="",H38="",U38=""),"",IFERROR(VLOOKUP(G38&amp;H38&amp;U38,※編集不可※選択項目!$K$3:$P$51,5,FALSE),"該当なし"))</f>
        <v/>
      </c>
      <c r="J38" s="83"/>
      <c r="K38" s="43"/>
      <c r="L38" s="45" t="str">
        <f t="shared" si="14"/>
        <v/>
      </c>
      <c r="M38" s="43"/>
      <c r="N38" s="43"/>
      <c r="O38" s="57"/>
      <c r="P38" s="57"/>
      <c r="Q38" s="57"/>
      <c r="R38" s="57"/>
      <c r="S38" s="46" t="str">
        <f t="shared" si="8"/>
        <v/>
      </c>
      <c r="T38" s="47"/>
      <c r="U38" s="48"/>
      <c r="V38" s="85"/>
      <c r="W38" s="48"/>
      <c r="X38" s="85"/>
      <c r="Y38" s="43"/>
      <c r="Z38" s="80"/>
      <c r="AA38" s="83"/>
      <c r="AB38" s="56"/>
      <c r="AC38" s="71"/>
      <c r="AD38" s="228">
        <f>IFERROR(INDEX(※編集不可※選択項目!$P$3:$P$51,MATCH(新規登録用!G38&amp;新規登録用!H38&amp;新規登録用!I38,※編集不可※選択項目!$Q$3:$Q$51,0)),0)</f>
        <v>0</v>
      </c>
      <c r="AE38" s="229" t="str">
        <f>IF(I38&lt;&gt;"該当なし","",
IF(G38&amp;H38=※編集不可※選択項目!$J$3,VLOOKUP(新規登録用!U38,※編集不可※選択項目!$N$2:$P$13,3,TRUE),
IF(G38&amp;H38=※編集不可※選択項目!$J$15,VLOOKUP(新規登録用!U38,※編集不可※選択項目!$N$14:$P$25,3,TRUE),
IF(G38&amp;H38=※編集不可※選択項目!$J$27,VLOOKUP(新規登録用!U38,※編集不可※選択項目!$N$26:$P$41,3,TRUE),
IF(G38&amp;H38=※編集不可※選択項目!$J$43,VLOOKUP(新規登録用!U38,※編集不可※選択項目!$N$42:$P$46,3,TRUE),
IF(G38&amp;H38=※編集不可※選択項目!$J$48,VLOOKUP(新規登録用!U38,※編集不可※選択項目!$N$47:$P$51,3,TRUE),""))))))</f>
        <v/>
      </c>
      <c r="AF38" s="228">
        <f>IFERROR(VLOOKUP(Y38&amp;G38&amp;H38,※編集不可※選択項目!U:V,2,FALSE),0)</f>
        <v>0</v>
      </c>
      <c r="AG38" s="228">
        <f t="shared" si="9"/>
        <v>0</v>
      </c>
      <c r="AH38" s="230" t="str">
        <f t="shared" si="2"/>
        <v/>
      </c>
      <c r="AI38" s="236"/>
      <c r="AJ38" s="236"/>
      <c r="AK38" s="132"/>
      <c r="AL38" s="153">
        <f t="shared" si="10"/>
        <v>0</v>
      </c>
      <c r="AM38" s="153">
        <f t="shared" si="11"/>
        <v>0</v>
      </c>
      <c r="AN38" s="153">
        <f t="shared" si="3"/>
        <v>0</v>
      </c>
      <c r="AO38" s="227" t="str">
        <f t="shared" si="4"/>
        <v/>
      </c>
      <c r="AP38" s="135">
        <f t="shared" si="12"/>
        <v>0</v>
      </c>
      <c r="AQ38" s="135">
        <f t="shared" si="13"/>
        <v>0</v>
      </c>
    </row>
    <row r="39" spans="1:43" s="131" customFormat="1" ht="25" customHeight="1">
      <c r="A39" s="133">
        <f t="shared" si="5"/>
        <v>28</v>
      </c>
      <c r="B39" s="130" t="str">
        <f t="shared" si="0"/>
        <v/>
      </c>
      <c r="C39" s="226"/>
      <c r="D39" s="45" t="str">
        <f t="shared" si="6"/>
        <v/>
      </c>
      <c r="E39" s="45" t="str">
        <f t="shared" si="7"/>
        <v/>
      </c>
      <c r="F39" s="43"/>
      <c r="G39" s="44"/>
      <c r="H39" s="43"/>
      <c r="I39" s="57" t="str">
        <f>IF(OR(G39="",H39="",U39=""),"",IFERROR(VLOOKUP(G39&amp;H39&amp;U39,※編集不可※選択項目!$K$3:$P$51,5,FALSE),"該当なし"))</f>
        <v/>
      </c>
      <c r="J39" s="83"/>
      <c r="K39" s="43"/>
      <c r="L39" s="45" t="str">
        <f t="shared" si="14"/>
        <v/>
      </c>
      <c r="M39" s="43"/>
      <c r="N39" s="43"/>
      <c r="O39" s="57"/>
      <c r="P39" s="57"/>
      <c r="Q39" s="57"/>
      <c r="R39" s="57"/>
      <c r="S39" s="46" t="str">
        <f t="shared" si="8"/>
        <v/>
      </c>
      <c r="T39" s="47"/>
      <c r="U39" s="48"/>
      <c r="V39" s="85"/>
      <c r="W39" s="48"/>
      <c r="X39" s="85"/>
      <c r="Y39" s="43"/>
      <c r="Z39" s="80"/>
      <c r="AA39" s="83"/>
      <c r="AB39" s="56"/>
      <c r="AC39" s="71"/>
      <c r="AD39" s="228">
        <f>IFERROR(INDEX(※編集不可※選択項目!$P$3:$P$51,MATCH(新規登録用!G39&amp;新規登録用!H39&amp;新規登録用!I39,※編集不可※選択項目!$Q$3:$Q$51,0)),0)</f>
        <v>0</v>
      </c>
      <c r="AE39" s="229" t="str">
        <f>IF(I39&lt;&gt;"該当なし","",
IF(G39&amp;H39=※編集不可※選択項目!$J$3,VLOOKUP(新規登録用!U39,※編集不可※選択項目!$N$2:$P$13,3,TRUE),
IF(G39&amp;H39=※編集不可※選択項目!$J$15,VLOOKUP(新規登録用!U39,※編集不可※選択項目!$N$14:$P$25,3,TRUE),
IF(G39&amp;H39=※編集不可※選択項目!$J$27,VLOOKUP(新規登録用!U39,※編集不可※選択項目!$N$26:$P$41,3,TRUE),
IF(G39&amp;H39=※編集不可※選択項目!$J$43,VLOOKUP(新規登録用!U39,※編集不可※選択項目!$N$42:$P$46,3,TRUE),
IF(G39&amp;H39=※編集不可※選択項目!$J$48,VLOOKUP(新規登録用!U39,※編集不可※選択項目!$N$47:$P$51,3,TRUE),""))))))</f>
        <v/>
      </c>
      <c r="AF39" s="228">
        <f>IFERROR(VLOOKUP(Y39&amp;G39&amp;H39,※編集不可※選択項目!U:V,2,FALSE),0)</f>
        <v>0</v>
      </c>
      <c r="AG39" s="228">
        <f t="shared" si="9"/>
        <v>0</v>
      </c>
      <c r="AH39" s="230" t="str">
        <f t="shared" si="2"/>
        <v/>
      </c>
      <c r="AI39" s="236"/>
      <c r="AJ39" s="236"/>
      <c r="AK39" s="132"/>
      <c r="AL39" s="153">
        <f t="shared" si="10"/>
        <v>0</v>
      </c>
      <c r="AM39" s="153">
        <f t="shared" si="11"/>
        <v>0</v>
      </c>
      <c r="AN39" s="153">
        <f t="shared" si="3"/>
        <v>0</v>
      </c>
      <c r="AO39" s="227" t="str">
        <f t="shared" si="4"/>
        <v/>
      </c>
      <c r="AP39" s="135">
        <f t="shared" si="12"/>
        <v>0</v>
      </c>
      <c r="AQ39" s="135">
        <f t="shared" si="13"/>
        <v>0</v>
      </c>
    </row>
    <row r="40" spans="1:43" s="131" customFormat="1" ht="25" customHeight="1">
      <c r="A40" s="133">
        <f t="shared" si="5"/>
        <v>29</v>
      </c>
      <c r="B40" s="130" t="str">
        <f t="shared" si="0"/>
        <v/>
      </c>
      <c r="C40" s="226"/>
      <c r="D40" s="45" t="str">
        <f t="shared" si="6"/>
        <v/>
      </c>
      <c r="E40" s="45" t="str">
        <f t="shared" si="7"/>
        <v/>
      </c>
      <c r="F40" s="43"/>
      <c r="G40" s="44"/>
      <c r="H40" s="43"/>
      <c r="I40" s="57" t="str">
        <f>IF(OR(G40="",H40="",U40=""),"",IFERROR(VLOOKUP(G40&amp;H40&amp;U40,※編集不可※選択項目!$K$3:$P$51,5,FALSE),"該当なし"))</f>
        <v/>
      </c>
      <c r="J40" s="83"/>
      <c r="K40" s="43"/>
      <c r="L40" s="45" t="str">
        <f t="shared" si="14"/>
        <v/>
      </c>
      <c r="M40" s="43"/>
      <c r="N40" s="43"/>
      <c r="O40" s="57"/>
      <c r="P40" s="57"/>
      <c r="Q40" s="57"/>
      <c r="R40" s="57"/>
      <c r="S40" s="46" t="str">
        <f t="shared" si="8"/>
        <v/>
      </c>
      <c r="T40" s="47"/>
      <c r="U40" s="48"/>
      <c r="V40" s="85"/>
      <c r="W40" s="48"/>
      <c r="X40" s="85"/>
      <c r="Y40" s="43"/>
      <c r="Z40" s="80"/>
      <c r="AA40" s="83"/>
      <c r="AB40" s="56"/>
      <c r="AC40" s="71"/>
      <c r="AD40" s="228">
        <f>IFERROR(INDEX(※編集不可※選択項目!$P$3:$P$51,MATCH(新規登録用!G40&amp;新規登録用!H40&amp;新規登録用!I40,※編集不可※選択項目!$Q$3:$Q$51,0)),0)</f>
        <v>0</v>
      </c>
      <c r="AE40" s="229" t="str">
        <f>IF(I40&lt;&gt;"該当なし","",
IF(G40&amp;H40=※編集不可※選択項目!$J$3,VLOOKUP(新規登録用!U40,※編集不可※選択項目!$N$2:$P$13,3,TRUE),
IF(G40&amp;H40=※編集不可※選択項目!$J$15,VLOOKUP(新規登録用!U40,※編集不可※選択項目!$N$14:$P$25,3,TRUE),
IF(G40&amp;H40=※編集不可※選択項目!$J$27,VLOOKUP(新規登録用!U40,※編集不可※選択項目!$N$26:$P$41,3,TRUE),
IF(G40&amp;H40=※編集不可※選択項目!$J$43,VLOOKUP(新規登録用!U40,※編集不可※選択項目!$N$42:$P$46,3,TRUE),
IF(G40&amp;H40=※編集不可※選択項目!$J$48,VLOOKUP(新規登録用!U40,※編集不可※選択項目!$N$47:$P$51,3,TRUE),""))))))</f>
        <v/>
      </c>
      <c r="AF40" s="228">
        <f>IFERROR(VLOOKUP(Y40&amp;G40&amp;H40,※編集不可※選択項目!U:V,2,FALSE),0)</f>
        <v>0</v>
      </c>
      <c r="AG40" s="228">
        <f t="shared" si="9"/>
        <v>0</v>
      </c>
      <c r="AH40" s="230" t="str">
        <f t="shared" si="2"/>
        <v/>
      </c>
      <c r="AI40" s="236"/>
      <c r="AJ40" s="236"/>
      <c r="AK40" s="132"/>
      <c r="AL40" s="153">
        <f t="shared" si="10"/>
        <v>0</v>
      </c>
      <c r="AM40" s="153">
        <f t="shared" si="11"/>
        <v>0</v>
      </c>
      <c r="AN40" s="153">
        <f t="shared" si="3"/>
        <v>0</v>
      </c>
      <c r="AO40" s="227" t="str">
        <f t="shared" si="4"/>
        <v/>
      </c>
      <c r="AP40" s="135">
        <f t="shared" si="12"/>
        <v>0</v>
      </c>
      <c r="AQ40" s="135">
        <f t="shared" si="13"/>
        <v>0</v>
      </c>
    </row>
    <row r="41" spans="1:43" s="131" customFormat="1" ht="25" customHeight="1">
      <c r="A41" s="133">
        <f t="shared" si="5"/>
        <v>30</v>
      </c>
      <c r="B41" s="130" t="str">
        <f t="shared" si="0"/>
        <v/>
      </c>
      <c r="C41" s="226"/>
      <c r="D41" s="45" t="str">
        <f t="shared" si="6"/>
        <v/>
      </c>
      <c r="E41" s="45" t="str">
        <f t="shared" si="7"/>
        <v/>
      </c>
      <c r="F41" s="43"/>
      <c r="G41" s="44"/>
      <c r="H41" s="43"/>
      <c r="I41" s="57" t="str">
        <f>IF(OR(G41="",H41="",U41=""),"",IFERROR(VLOOKUP(G41&amp;H41&amp;U41,※編集不可※選択項目!$K$3:$P$51,5,FALSE),"該当なし"))</f>
        <v/>
      </c>
      <c r="J41" s="83"/>
      <c r="K41" s="43"/>
      <c r="L41" s="45" t="str">
        <f t="shared" si="14"/>
        <v/>
      </c>
      <c r="M41" s="43"/>
      <c r="N41" s="43"/>
      <c r="O41" s="57"/>
      <c r="P41" s="57"/>
      <c r="Q41" s="57"/>
      <c r="R41" s="57"/>
      <c r="S41" s="46" t="str">
        <f t="shared" si="8"/>
        <v/>
      </c>
      <c r="T41" s="47"/>
      <c r="U41" s="48"/>
      <c r="V41" s="85"/>
      <c r="W41" s="48"/>
      <c r="X41" s="85"/>
      <c r="Y41" s="43"/>
      <c r="Z41" s="80"/>
      <c r="AA41" s="83"/>
      <c r="AB41" s="56"/>
      <c r="AC41" s="71"/>
      <c r="AD41" s="228">
        <f>IFERROR(INDEX(※編集不可※選択項目!$P$3:$P$51,MATCH(新規登録用!G41&amp;新規登録用!H41&amp;新規登録用!I41,※編集不可※選択項目!$Q$3:$Q$51,0)),0)</f>
        <v>0</v>
      </c>
      <c r="AE41" s="229" t="str">
        <f>IF(I41&lt;&gt;"該当なし","",
IF(G41&amp;H41=※編集不可※選択項目!$J$3,VLOOKUP(新規登録用!U41,※編集不可※選択項目!$N$2:$P$13,3,TRUE),
IF(G41&amp;H41=※編集不可※選択項目!$J$15,VLOOKUP(新規登録用!U41,※編集不可※選択項目!$N$14:$P$25,3,TRUE),
IF(G41&amp;H41=※編集不可※選択項目!$J$27,VLOOKUP(新規登録用!U41,※編集不可※選択項目!$N$26:$P$41,3,TRUE),
IF(G41&amp;H41=※編集不可※選択項目!$J$43,VLOOKUP(新規登録用!U41,※編集不可※選択項目!$N$42:$P$46,3,TRUE),
IF(G41&amp;H41=※編集不可※選択項目!$J$48,VLOOKUP(新規登録用!U41,※編集不可※選択項目!$N$47:$P$51,3,TRUE),""))))))</f>
        <v/>
      </c>
      <c r="AF41" s="228">
        <f>IFERROR(VLOOKUP(Y41&amp;G41&amp;H41,※編集不可※選択項目!U:V,2,FALSE),0)</f>
        <v>0</v>
      </c>
      <c r="AG41" s="228">
        <f t="shared" si="9"/>
        <v>0</v>
      </c>
      <c r="AH41" s="230" t="str">
        <f t="shared" si="2"/>
        <v/>
      </c>
      <c r="AI41" s="236"/>
      <c r="AJ41" s="236"/>
      <c r="AK41" s="132"/>
      <c r="AL41" s="153">
        <f t="shared" si="10"/>
        <v>0</v>
      </c>
      <c r="AM41" s="153">
        <f t="shared" si="11"/>
        <v>0</v>
      </c>
      <c r="AN41" s="153">
        <f t="shared" si="3"/>
        <v>0</v>
      </c>
      <c r="AO41" s="227" t="str">
        <f t="shared" si="4"/>
        <v/>
      </c>
      <c r="AP41" s="135">
        <f t="shared" si="12"/>
        <v>0</v>
      </c>
      <c r="AQ41" s="135">
        <f t="shared" si="13"/>
        <v>0</v>
      </c>
    </row>
    <row r="42" spans="1:43" s="131" customFormat="1" ht="25" customHeight="1">
      <c r="A42" s="133">
        <f t="shared" si="5"/>
        <v>31</v>
      </c>
      <c r="B42" s="130" t="str">
        <f t="shared" si="0"/>
        <v/>
      </c>
      <c r="C42" s="226"/>
      <c r="D42" s="45" t="str">
        <f t="shared" si="6"/>
        <v/>
      </c>
      <c r="E42" s="45" t="str">
        <f t="shared" si="7"/>
        <v/>
      </c>
      <c r="F42" s="43"/>
      <c r="G42" s="44"/>
      <c r="H42" s="43"/>
      <c r="I42" s="57" t="str">
        <f>IF(OR(G42="",H42="",U42=""),"",IFERROR(VLOOKUP(G42&amp;H42&amp;U42,※編集不可※選択項目!$K$3:$P$51,5,FALSE),"該当なし"))</f>
        <v/>
      </c>
      <c r="J42" s="83"/>
      <c r="K42" s="43"/>
      <c r="L42" s="45" t="str">
        <f t="shared" si="14"/>
        <v/>
      </c>
      <c r="M42" s="43"/>
      <c r="N42" s="43"/>
      <c r="O42" s="57"/>
      <c r="P42" s="57"/>
      <c r="Q42" s="57"/>
      <c r="R42" s="57"/>
      <c r="S42" s="46" t="str">
        <f t="shared" si="8"/>
        <v/>
      </c>
      <c r="T42" s="47"/>
      <c r="U42" s="48"/>
      <c r="V42" s="85"/>
      <c r="W42" s="48"/>
      <c r="X42" s="85"/>
      <c r="Y42" s="43"/>
      <c r="Z42" s="80"/>
      <c r="AA42" s="83"/>
      <c r="AB42" s="56"/>
      <c r="AC42" s="71"/>
      <c r="AD42" s="228">
        <f>IFERROR(INDEX(※編集不可※選択項目!$P$3:$P$51,MATCH(新規登録用!G42&amp;新規登録用!H42&amp;新規登録用!I42,※編集不可※選択項目!$Q$3:$Q$51,0)),0)</f>
        <v>0</v>
      </c>
      <c r="AE42" s="229" t="str">
        <f>IF(I42&lt;&gt;"該当なし","",
IF(G42&amp;H42=※編集不可※選択項目!$J$3,VLOOKUP(新規登録用!U42,※編集不可※選択項目!$N$2:$P$13,3,TRUE),
IF(G42&amp;H42=※編集不可※選択項目!$J$15,VLOOKUP(新規登録用!U42,※編集不可※選択項目!$N$14:$P$25,3,TRUE),
IF(G42&amp;H42=※編集不可※選択項目!$J$27,VLOOKUP(新規登録用!U42,※編集不可※選択項目!$N$26:$P$41,3,TRUE),
IF(G42&amp;H42=※編集不可※選択項目!$J$43,VLOOKUP(新規登録用!U42,※編集不可※選択項目!$N$42:$P$46,3,TRUE),
IF(G42&amp;H42=※編集不可※選択項目!$J$48,VLOOKUP(新規登録用!U42,※編集不可※選択項目!$N$47:$P$51,3,TRUE),""))))))</f>
        <v/>
      </c>
      <c r="AF42" s="228">
        <f>IFERROR(VLOOKUP(Y42&amp;G42&amp;H42,※編集不可※選択項目!U:V,2,FALSE),0)</f>
        <v>0</v>
      </c>
      <c r="AG42" s="228">
        <f t="shared" si="9"/>
        <v>0</v>
      </c>
      <c r="AH42" s="230" t="str">
        <f t="shared" si="2"/>
        <v/>
      </c>
      <c r="AI42" s="236"/>
      <c r="AJ42" s="236"/>
      <c r="AK42" s="132"/>
      <c r="AL42" s="153">
        <f t="shared" si="10"/>
        <v>0</v>
      </c>
      <c r="AM42" s="153">
        <f t="shared" si="11"/>
        <v>0</v>
      </c>
      <c r="AN42" s="153">
        <f t="shared" si="3"/>
        <v>0</v>
      </c>
      <c r="AO42" s="227" t="str">
        <f t="shared" si="4"/>
        <v/>
      </c>
      <c r="AP42" s="135">
        <f t="shared" si="12"/>
        <v>0</v>
      </c>
      <c r="AQ42" s="135">
        <f t="shared" si="13"/>
        <v>0</v>
      </c>
    </row>
    <row r="43" spans="1:43" s="131" customFormat="1" ht="25" customHeight="1">
      <c r="A43" s="133">
        <f t="shared" si="5"/>
        <v>32</v>
      </c>
      <c r="B43" s="130" t="str">
        <f t="shared" si="0"/>
        <v/>
      </c>
      <c r="C43" s="226"/>
      <c r="D43" s="45" t="str">
        <f t="shared" si="6"/>
        <v/>
      </c>
      <c r="E43" s="45" t="str">
        <f t="shared" si="7"/>
        <v/>
      </c>
      <c r="F43" s="43"/>
      <c r="G43" s="44"/>
      <c r="H43" s="43"/>
      <c r="I43" s="57" t="str">
        <f>IF(OR(G43="",H43="",U43=""),"",IFERROR(VLOOKUP(G43&amp;H43&amp;U43,※編集不可※選択項目!$K$3:$P$51,5,FALSE),"該当なし"))</f>
        <v/>
      </c>
      <c r="J43" s="83"/>
      <c r="K43" s="43"/>
      <c r="L43" s="45" t="str">
        <f t="shared" si="14"/>
        <v/>
      </c>
      <c r="M43" s="43"/>
      <c r="N43" s="43"/>
      <c r="O43" s="57"/>
      <c r="P43" s="57"/>
      <c r="Q43" s="57"/>
      <c r="R43" s="57"/>
      <c r="S43" s="46" t="str">
        <f t="shared" si="8"/>
        <v/>
      </c>
      <c r="T43" s="47"/>
      <c r="U43" s="48"/>
      <c r="V43" s="85"/>
      <c r="W43" s="48"/>
      <c r="X43" s="85"/>
      <c r="Y43" s="43"/>
      <c r="Z43" s="80"/>
      <c r="AA43" s="83"/>
      <c r="AB43" s="56"/>
      <c r="AC43" s="71"/>
      <c r="AD43" s="228">
        <f>IFERROR(INDEX(※編集不可※選択項目!$P$3:$P$51,MATCH(新規登録用!G43&amp;新規登録用!H43&amp;新規登録用!I43,※編集不可※選択項目!$Q$3:$Q$51,0)),0)</f>
        <v>0</v>
      </c>
      <c r="AE43" s="229" t="str">
        <f>IF(I43&lt;&gt;"該当なし","",
IF(G43&amp;H43=※編集不可※選択項目!$J$3,VLOOKUP(新規登録用!U43,※編集不可※選択項目!$N$2:$P$13,3,TRUE),
IF(G43&amp;H43=※編集不可※選択項目!$J$15,VLOOKUP(新規登録用!U43,※編集不可※選択項目!$N$14:$P$25,3,TRUE),
IF(G43&amp;H43=※編集不可※選択項目!$J$27,VLOOKUP(新規登録用!U43,※編集不可※選択項目!$N$26:$P$41,3,TRUE),
IF(G43&amp;H43=※編集不可※選択項目!$J$43,VLOOKUP(新規登録用!U43,※編集不可※選択項目!$N$42:$P$46,3,TRUE),
IF(G43&amp;H43=※編集不可※選択項目!$J$48,VLOOKUP(新規登録用!U43,※編集不可※選択項目!$N$47:$P$51,3,TRUE),""))))))</f>
        <v/>
      </c>
      <c r="AF43" s="228">
        <f>IFERROR(VLOOKUP(Y43&amp;G43&amp;H43,※編集不可※選択項目!U:V,2,FALSE),0)</f>
        <v>0</v>
      </c>
      <c r="AG43" s="228">
        <f t="shared" si="9"/>
        <v>0</v>
      </c>
      <c r="AH43" s="230" t="str">
        <f t="shared" si="2"/>
        <v/>
      </c>
      <c r="AI43" s="236"/>
      <c r="AJ43" s="236"/>
      <c r="AK43" s="132"/>
      <c r="AL43" s="153">
        <f t="shared" si="10"/>
        <v>0</v>
      </c>
      <c r="AM43" s="153">
        <f t="shared" si="11"/>
        <v>0</v>
      </c>
      <c r="AN43" s="153">
        <f t="shared" si="3"/>
        <v>0</v>
      </c>
      <c r="AO43" s="227" t="str">
        <f t="shared" si="4"/>
        <v/>
      </c>
      <c r="AP43" s="135">
        <f t="shared" si="12"/>
        <v>0</v>
      </c>
      <c r="AQ43" s="135">
        <f t="shared" si="13"/>
        <v>0</v>
      </c>
    </row>
    <row r="44" spans="1:43" s="131" customFormat="1" ht="25" customHeight="1">
      <c r="A44" s="133">
        <f t="shared" si="5"/>
        <v>33</v>
      </c>
      <c r="B44" s="130" t="str">
        <f t="shared" si="0"/>
        <v/>
      </c>
      <c r="C44" s="226"/>
      <c r="D44" s="45" t="str">
        <f t="shared" si="6"/>
        <v/>
      </c>
      <c r="E44" s="45" t="str">
        <f t="shared" si="7"/>
        <v/>
      </c>
      <c r="F44" s="43"/>
      <c r="G44" s="44"/>
      <c r="H44" s="43"/>
      <c r="I44" s="57" t="str">
        <f>IF(OR(G44="",H44="",U44=""),"",IFERROR(VLOOKUP(G44&amp;H44&amp;U44,※編集不可※選択項目!$K$3:$P$51,5,FALSE),"該当なし"))</f>
        <v/>
      </c>
      <c r="J44" s="83"/>
      <c r="K44" s="43"/>
      <c r="L44" s="45" t="str">
        <f t="shared" si="14"/>
        <v/>
      </c>
      <c r="M44" s="43"/>
      <c r="N44" s="43"/>
      <c r="O44" s="57"/>
      <c r="P44" s="57"/>
      <c r="Q44" s="57"/>
      <c r="R44" s="57"/>
      <c r="S44" s="46" t="str">
        <f t="shared" si="8"/>
        <v/>
      </c>
      <c r="T44" s="47"/>
      <c r="U44" s="48"/>
      <c r="V44" s="85"/>
      <c r="W44" s="48"/>
      <c r="X44" s="85"/>
      <c r="Y44" s="43"/>
      <c r="Z44" s="80"/>
      <c r="AA44" s="83"/>
      <c r="AB44" s="56"/>
      <c r="AC44" s="71"/>
      <c r="AD44" s="228">
        <f>IFERROR(INDEX(※編集不可※選択項目!$P$3:$P$51,MATCH(新規登録用!G44&amp;新規登録用!H44&amp;新規登録用!I44,※編集不可※選択項目!$Q$3:$Q$51,0)),0)</f>
        <v>0</v>
      </c>
      <c r="AE44" s="229" t="str">
        <f>IF(I44&lt;&gt;"該当なし","",
IF(G44&amp;H44=※編集不可※選択項目!$J$3,VLOOKUP(新規登録用!U44,※編集不可※選択項目!$N$2:$P$13,3,TRUE),
IF(G44&amp;H44=※編集不可※選択項目!$J$15,VLOOKUP(新規登録用!U44,※編集不可※選択項目!$N$14:$P$25,3,TRUE),
IF(G44&amp;H44=※編集不可※選択項目!$J$27,VLOOKUP(新規登録用!U44,※編集不可※選択項目!$N$26:$P$41,3,TRUE),
IF(G44&amp;H44=※編集不可※選択項目!$J$43,VLOOKUP(新規登録用!U44,※編集不可※選択項目!$N$42:$P$46,3,TRUE),
IF(G44&amp;H44=※編集不可※選択項目!$J$48,VLOOKUP(新規登録用!U44,※編集不可※選択項目!$N$47:$P$51,3,TRUE),""))))))</f>
        <v/>
      </c>
      <c r="AF44" s="228">
        <f>IFERROR(VLOOKUP(Y44&amp;G44&amp;H44,※編集不可※選択項目!U:V,2,FALSE),0)</f>
        <v>0</v>
      </c>
      <c r="AG44" s="228">
        <f t="shared" si="9"/>
        <v>0</v>
      </c>
      <c r="AH44" s="230" t="str">
        <f t="shared" si="2"/>
        <v/>
      </c>
      <c r="AI44" s="236"/>
      <c r="AJ44" s="236"/>
      <c r="AK44" s="132"/>
      <c r="AL44" s="153">
        <f t="shared" si="10"/>
        <v>0</v>
      </c>
      <c r="AM44" s="153">
        <f t="shared" si="11"/>
        <v>0</v>
      </c>
      <c r="AN44" s="153">
        <f t="shared" si="3"/>
        <v>0</v>
      </c>
      <c r="AO44" s="227" t="str">
        <f t="shared" si="4"/>
        <v/>
      </c>
      <c r="AP44" s="135">
        <f t="shared" si="12"/>
        <v>0</v>
      </c>
      <c r="AQ44" s="135">
        <f t="shared" si="13"/>
        <v>0</v>
      </c>
    </row>
    <row r="45" spans="1:43" s="131" customFormat="1" ht="25" customHeight="1">
      <c r="A45" s="133">
        <f t="shared" si="5"/>
        <v>34</v>
      </c>
      <c r="B45" s="130" t="str">
        <f t="shared" si="0"/>
        <v/>
      </c>
      <c r="C45" s="226"/>
      <c r="D45" s="45" t="str">
        <f t="shared" si="6"/>
        <v/>
      </c>
      <c r="E45" s="45" t="str">
        <f t="shared" si="7"/>
        <v/>
      </c>
      <c r="F45" s="43"/>
      <c r="G45" s="44"/>
      <c r="H45" s="43"/>
      <c r="I45" s="57" t="str">
        <f>IF(OR(G45="",H45="",U45=""),"",IFERROR(VLOOKUP(G45&amp;H45&amp;U45,※編集不可※選択項目!$K$3:$P$51,5,FALSE),"該当なし"))</f>
        <v/>
      </c>
      <c r="J45" s="83"/>
      <c r="K45" s="43"/>
      <c r="L45" s="45" t="str">
        <f t="shared" si="14"/>
        <v/>
      </c>
      <c r="M45" s="43"/>
      <c r="N45" s="43"/>
      <c r="O45" s="57"/>
      <c r="P45" s="57"/>
      <c r="Q45" s="57"/>
      <c r="R45" s="57"/>
      <c r="S45" s="46" t="str">
        <f t="shared" si="8"/>
        <v/>
      </c>
      <c r="T45" s="47"/>
      <c r="U45" s="48"/>
      <c r="V45" s="85"/>
      <c r="W45" s="48"/>
      <c r="X45" s="85"/>
      <c r="Y45" s="43"/>
      <c r="Z45" s="80"/>
      <c r="AA45" s="83"/>
      <c r="AB45" s="56"/>
      <c r="AC45" s="71"/>
      <c r="AD45" s="228">
        <f>IFERROR(INDEX(※編集不可※選択項目!$P$3:$P$51,MATCH(新規登録用!G45&amp;新規登録用!H45&amp;新規登録用!I45,※編集不可※選択項目!$Q$3:$Q$51,0)),0)</f>
        <v>0</v>
      </c>
      <c r="AE45" s="229" t="str">
        <f>IF(I45&lt;&gt;"該当なし","",
IF(G45&amp;H45=※編集不可※選択項目!$J$3,VLOOKUP(新規登録用!U45,※編集不可※選択項目!$N$2:$P$13,3,TRUE),
IF(G45&amp;H45=※編集不可※選択項目!$J$15,VLOOKUP(新規登録用!U45,※編集不可※選択項目!$N$14:$P$25,3,TRUE),
IF(G45&amp;H45=※編集不可※選択項目!$J$27,VLOOKUP(新規登録用!U45,※編集不可※選択項目!$N$26:$P$41,3,TRUE),
IF(G45&amp;H45=※編集不可※選択項目!$J$43,VLOOKUP(新規登録用!U45,※編集不可※選択項目!$N$42:$P$46,3,TRUE),
IF(G45&amp;H45=※編集不可※選択項目!$J$48,VLOOKUP(新規登録用!U45,※編集不可※選択項目!$N$47:$P$51,3,TRUE),""))))))</f>
        <v/>
      </c>
      <c r="AF45" s="228">
        <f>IFERROR(VLOOKUP(Y45&amp;G45&amp;H45,※編集不可※選択項目!U:V,2,FALSE),0)</f>
        <v>0</v>
      </c>
      <c r="AG45" s="228">
        <f t="shared" si="9"/>
        <v>0</v>
      </c>
      <c r="AH45" s="230" t="str">
        <f t="shared" si="2"/>
        <v/>
      </c>
      <c r="AI45" s="236"/>
      <c r="AJ45" s="236"/>
      <c r="AK45" s="132"/>
      <c r="AL45" s="153">
        <f t="shared" si="10"/>
        <v>0</v>
      </c>
      <c r="AM45" s="153">
        <f t="shared" si="11"/>
        <v>0</v>
      </c>
      <c r="AN45" s="153">
        <f t="shared" si="3"/>
        <v>0</v>
      </c>
      <c r="AO45" s="227" t="str">
        <f t="shared" si="4"/>
        <v/>
      </c>
      <c r="AP45" s="135">
        <f t="shared" si="12"/>
        <v>0</v>
      </c>
      <c r="AQ45" s="135">
        <f t="shared" si="13"/>
        <v>0</v>
      </c>
    </row>
    <row r="46" spans="1:43" s="131" customFormat="1" ht="25" customHeight="1">
      <c r="A46" s="133">
        <f t="shared" si="5"/>
        <v>35</v>
      </c>
      <c r="B46" s="130" t="str">
        <f t="shared" si="0"/>
        <v/>
      </c>
      <c r="C46" s="226"/>
      <c r="D46" s="45" t="str">
        <f t="shared" si="6"/>
        <v/>
      </c>
      <c r="E46" s="45" t="str">
        <f t="shared" si="7"/>
        <v/>
      </c>
      <c r="F46" s="43"/>
      <c r="G46" s="44"/>
      <c r="H46" s="43"/>
      <c r="I46" s="57" t="str">
        <f>IF(OR(G46="",H46="",U46=""),"",IFERROR(VLOOKUP(G46&amp;H46&amp;U46,※編集不可※選択項目!$K$3:$P$51,5,FALSE),"該当なし"))</f>
        <v/>
      </c>
      <c r="J46" s="83"/>
      <c r="K46" s="43"/>
      <c r="L46" s="45" t="str">
        <f t="shared" si="14"/>
        <v/>
      </c>
      <c r="M46" s="43"/>
      <c r="N46" s="43"/>
      <c r="O46" s="57"/>
      <c r="P46" s="57"/>
      <c r="Q46" s="57"/>
      <c r="R46" s="57"/>
      <c r="S46" s="46" t="str">
        <f t="shared" si="8"/>
        <v/>
      </c>
      <c r="T46" s="47"/>
      <c r="U46" s="48"/>
      <c r="V46" s="85"/>
      <c r="W46" s="48"/>
      <c r="X46" s="85"/>
      <c r="Y46" s="43"/>
      <c r="Z46" s="80"/>
      <c r="AA46" s="83"/>
      <c r="AB46" s="56"/>
      <c r="AC46" s="71"/>
      <c r="AD46" s="228">
        <f>IFERROR(INDEX(※編集不可※選択項目!$P$3:$P$51,MATCH(新規登録用!G46&amp;新規登録用!H46&amp;新規登録用!I46,※編集不可※選択項目!$Q$3:$Q$51,0)),0)</f>
        <v>0</v>
      </c>
      <c r="AE46" s="229" t="str">
        <f>IF(I46&lt;&gt;"該当なし","",
IF(G46&amp;H46=※編集不可※選択項目!$J$3,VLOOKUP(新規登録用!U46,※編集不可※選択項目!$N$2:$P$13,3,TRUE),
IF(G46&amp;H46=※編集不可※選択項目!$J$15,VLOOKUP(新規登録用!U46,※編集不可※選択項目!$N$14:$P$25,3,TRUE),
IF(G46&amp;H46=※編集不可※選択項目!$J$27,VLOOKUP(新規登録用!U46,※編集不可※選択項目!$N$26:$P$41,3,TRUE),
IF(G46&amp;H46=※編集不可※選択項目!$J$43,VLOOKUP(新規登録用!U46,※編集不可※選択項目!$N$42:$P$46,3,TRUE),
IF(G46&amp;H46=※編集不可※選択項目!$J$48,VLOOKUP(新規登録用!U46,※編集不可※選択項目!$N$47:$P$51,3,TRUE),""))))))</f>
        <v/>
      </c>
      <c r="AF46" s="228">
        <f>IFERROR(VLOOKUP(Y46&amp;G46&amp;H46,※編集不可※選択項目!U:V,2,FALSE),0)</f>
        <v>0</v>
      </c>
      <c r="AG46" s="228">
        <f t="shared" si="9"/>
        <v>0</v>
      </c>
      <c r="AH46" s="230" t="str">
        <f t="shared" si="2"/>
        <v/>
      </c>
      <c r="AI46" s="236"/>
      <c r="AJ46" s="236"/>
      <c r="AK46" s="132"/>
      <c r="AL46" s="153">
        <f t="shared" si="10"/>
        <v>0</v>
      </c>
      <c r="AM46" s="153">
        <f t="shared" si="11"/>
        <v>0</v>
      </c>
      <c r="AN46" s="153">
        <f t="shared" si="3"/>
        <v>0</v>
      </c>
      <c r="AO46" s="227" t="str">
        <f t="shared" si="4"/>
        <v/>
      </c>
      <c r="AP46" s="135">
        <f t="shared" si="12"/>
        <v>0</v>
      </c>
      <c r="AQ46" s="135">
        <f t="shared" si="13"/>
        <v>0</v>
      </c>
    </row>
    <row r="47" spans="1:43" s="131" customFormat="1" ht="25" customHeight="1">
      <c r="A47" s="133">
        <f t="shared" si="5"/>
        <v>36</v>
      </c>
      <c r="B47" s="130" t="str">
        <f t="shared" si="0"/>
        <v/>
      </c>
      <c r="C47" s="226"/>
      <c r="D47" s="45" t="str">
        <f t="shared" si="6"/>
        <v/>
      </c>
      <c r="E47" s="45" t="str">
        <f t="shared" si="7"/>
        <v/>
      </c>
      <c r="F47" s="43"/>
      <c r="G47" s="44"/>
      <c r="H47" s="43"/>
      <c r="I47" s="57" t="str">
        <f>IF(OR(G47="",H47="",U47=""),"",IFERROR(VLOOKUP(G47&amp;H47&amp;U47,※編集不可※選択項目!$K$3:$P$51,5,FALSE),"該当なし"))</f>
        <v/>
      </c>
      <c r="J47" s="83"/>
      <c r="K47" s="43"/>
      <c r="L47" s="45" t="str">
        <f t="shared" si="14"/>
        <v/>
      </c>
      <c r="M47" s="43"/>
      <c r="N47" s="43"/>
      <c r="O47" s="57"/>
      <c r="P47" s="57"/>
      <c r="Q47" s="57"/>
      <c r="R47" s="57"/>
      <c r="S47" s="46" t="str">
        <f t="shared" si="8"/>
        <v/>
      </c>
      <c r="T47" s="47"/>
      <c r="U47" s="48"/>
      <c r="V47" s="85"/>
      <c r="W47" s="48"/>
      <c r="X47" s="85"/>
      <c r="Y47" s="43"/>
      <c r="Z47" s="80"/>
      <c r="AA47" s="83"/>
      <c r="AB47" s="56"/>
      <c r="AC47" s="71"/>
      <c r="AD47" s="228">
        <f>IFERROR(INDEX(※編集不可※選択項目!$P$3:$P$51,MATCH(新規登録用!G47&amp;新規登録用!H47&amp;新規登録用!I47,※編集不可※選択項目!$Q$3:$Q$51,0)),0)</f>
        <v>0</v>
      </c>
      <c r="AE47" s="229" t="str">
        <f>IF(I47&lt;&gt;"該当なし","",
IF(G47&amp;H47=※編集不可※選択項目!$J$3,VLOOKUP(新規登録用!U47,※編集不可※選択項目!$N$2:$P$13,3,TRUE),
IF(G47&amp;H47=※編集不可※選択項目!$J$15,VLOOKUP(新規登録用!U47,※編集不可※選択項目!$N$14:$P$25,3,TRUE),
IF(G47&amp;H47=※編集不可※選択項目!$J$27,VLOOKUP(新規登録用!U47,※編集不可※選択項目!$N$26:$P$41,3,TRUE),
IF(G47&amp;H47=※編集不可※選択項目!$J$43,VLOOKUP(新規登録用!U47,※編集不可※選択項目!$N$42:$P$46,3,TRUE),
IF(G47&amp;H47=※編集不可※選択項目!$J$48,VLOOKUP(新規登録用!U47,※編集不可※選択項目!$N$47:$P$51,3,TRUE),""))))))</f>
        <v/>
      </c>
      <c r="AF47" s="228">
        <f>IFERROR(VLOOKUP(Y47&amp;G47&amp;H47,※編集不可※選択項目!U:V,2,FALSE),0)</f>
        <v>0</v>
      </c>
      <c r="AG47" s="228">
        <f t="shared" si="9"/>
        <v>0</v>
      </c>
      <c r="AH47" s="230" t="str">
        <f t="shared" si="2"/>
        <v/>
      </c>
      <c r="AI47" s="236"/>
      <c r="AJ47" s="236"/>
      <c r="AK47" s="132"/>
      <c r="AL47" s="153">
        <f t="shared" si="10"/>
        <v>0</v>
      </c>
      <c r="AM47" s="153">
        <f t="shared" si="11"/>
        <v>0</v>
      </c>
      <c r="AN47" s="153">
        <f t="shared" si="3"/>
        <v>0</v>
      </c>
      <c r="AO47" s="227" t="str">
        <f t="shared" si="4"/>
        <v/>
      </c>
      <c r="AP47" s="135">
        <f t="shared" si="12"/>
        <v>0</v>
      </c>
      <c r="AQ47" s="135">
        <f t="shared" si="13"/>
        <v>0</v>
      </c>
    </row>
    <row r="48" spans="1:43" s="131" customFormat="1" ht="25" customHeight="1">
      <c r="A48" s="133">
        <f t="shared" si="5"/>
        <v>37</v>
      </c>
      <c r="B48" s="130" t="str">
        <f t="shared" si="0"/>
        <v/>
      </c>
      <c r="C48" s="226"/>
      <c r="D48" s="45" t="str">
        <f t="shared" si="6"/>
        <v/>
      </c>
      <c r="E48" s="45" t="str">
        <f t="shared" si="7"/>
        <v/>
      </c>
      <c r="F48" s="43"/>
      <c r="G48" s="44"/>
      <c r="H48" s="43"/>
      <c r="I48" s="57" t="str">
        <f>IF(OR(G48="",H48="",U48=""),"",IFERROR(VLOOKUP(G48&amp;H48&amp;U48,※編集不可※選択項目!$K$3:$P$51,5,FALSE),"該当なし"))</f>
        <v/>
      </c>
      <c r="J48" s="83"/>
      <c r="K48" s="43"/>
      <c r="L48" s="45" t="str">
        <f t="shared" si="14"/>
        <v/>
      </c>
      <c r="M48" s="43"/>
      <c r="N48" s="43"/>
      <c r="O48" s="57"/>
      <c r="P48" s="57"/>
      <c r="Q48" s="57"/>
      <c r="R48" s="57"/>
      <c r="S48" s="46" t="str">
        <f t="shared" si="8"/>
        <v/>
      </c>
      <c r="T48" s="47"/>
      <c r="U48" s="48"/>
      <c r="V48" s="85"/>
      <c r="W48" s="48"/>
      <c r="X48" s="85"/>
      <c r="Y48" s="43"/>
      <c r="Z48" s="80"/>
      <c r="AA48" s="83"/>
      <c r="AB48" s="56"/>
      <c r="AC48" s="71"/>
      <c r="AD48" s="228">
        <f>IFERROR(INDEX(※編集不可※選択項目!$P$3:$P$51,MATCH(新規登録用!G48&amp;新規登録用!H48&amp;新規登録用!I48,※編集不可※選択項目!$Q$3:$Q$51,0)),0)</f>
        <v>0</v>
      </c>
      <c r="AE48" s="229" t="str">
        <f>IF(I48&lt;&gt;"該当なし","",
IF(G48&amp;H48=※編集不可※選択項目!$J$3,VLOOKUP(新規登録用!U48,※編集不可※選択項目!$N$2:$P$13,3,TRUE),
IF(G48&amp;H48=※編集不可※選択項目!$J$15,VLOOKUP(新規登録用!U48,※編集不可※選択項目!$N$14:$P$25,3,TRUE),
IF(G48&amp;H48=※編集不可※選択項目!$J$27,VLOOKUP(新規登録用!U48,※編集不可※選択項目!$N$26:$P$41,3,TRUE),
IF(G48&amp;H48=※編集不可※選択項目!$J$43,VLOOKUP(新規登録用!U48,※編集不可※選択項目!$N$42:$P$46,3,TRUE),
IF(G48&amp;H48=※編集不可※選択項目!$J$48,VLOOKUP(新規登録用!U48,※編集不可※選択項目!$N$47:$P$51,3,TRUE),""))))))</f>
        <v/>
      </c>
      <c r="AF48" s="228">
        <f>IFERROR(VLOOKUP(Y48&amp;G48&amp;H48,※編集不可※選択項目!U:V,2,FALSE),0)</f>
        <v>0</v>
      </c>
      <c r="AG48" s="228">
        <f t="shared" si="9"/>
        <v>0</v>
      </c>
      <c r="AH48" s="230" t="str">
        <f t="shared" si="2"/>
        <v/>
      </c>
      <c r="AI48" s="236"/>
      <c r="AJ48" s="236"/>
      <c r="AK48" s="132"/>
      <c r="AL48" s="153">
        <f t="shared" si="10"/>
        <v>0</v>
      </c>
      <c r="AM48" s="153">
        <f t="shared" si="11"/>
        <v>0</v>
      </c>
      <c r="AN48" s="153">
        <f t="shared" si="3"/>
        <v>0</v>
      </c>
      <c r="AO48" s="227" t="str">
        <f t="shared" si="4"/>
        <v/>
      </c>
      <c r="AP48" s="135">
        <f t="shared" si="12"/>
        <v>0</v>
      </c>
      <c r="AQ48" s="135">
        <f t="shared" si="13"/>
        <v>0</v>
      </c>
    </row>
    <row r="49" spans="1:43" s="131" customFormat="1" ht="25" customHeight="1">
      <c r="A49" s="133">
        <f t="shared" si="5"/>
        <v>38</v>
      </c>
      <c r="B49" s="130" t="str">
        <f t="shared" si="0"/>
        <v/>
      </c>
      <c r="C49" s="226"/>
      <c r="D49" s="45" t="str">
        <f t="shared" si="6"/>
        <v/>
      </c>
      <c r="E49" s="45" t="str">
        <f t="shared" si="7"/>
        <v/>
      </c>
      <c r="F49" s="43"/>
      <c r="G49" s="44"/>
      <c r="H49" s="43"/>
      <c r="I49" s="57" t="str">
        <f>IF(OR(G49="",H49="",U49=""),"",IFERROR(VLOOKUP(G49&amp;H49&amp;U49,※編集不可※選択項目!$K$3:$P$51,5,FALSE),"該当なし"))</f>
        <v/>
      </c>
      <c r="J49" s="83"/>
      <c r="K49" s="43"/>
      <c r="L49" s="45" t="str">
        <f t="shared" si="14"/>
        <v/>
      </c>
      <c r="M49" s="43"/>
      <c r="N49" s="43"/>
      <c r="O49" s="57"/>
      <c r="P49" s="57"/>
      <c r="Q49" s="57"/>
      <c r="R49" s="57"/>
      <c r="S49" s="46" t="str">
        <f t="shared" si="8"/>
        <v/>
      </c>
      <c r="T49" s="47"/>
      <c r="U49" s="48"/>
      <c r="V49" s="85"/>
      <c r="W49" s="48"/>
      <c r="X49" s="85"/>
      <c r="Y49" s="43"/>
      <c r="Z49" s="80"/>
      <c r="AA49" s="83"/>
      <c r="AB49" s="56"/>
      <c r="AC49" s="71"/>
      <c r="AD49" s="228">
        <f>IFERROR(INDEX(※編集不可※選択項目!$P$3:$P$51,MATCH(新規登録用!G49&amp;新規登録用!H49&amp;新規登録用!I49,※編集不可※選択項目!$Q$3:$Q$51,0)),0)</f>
        <v>0</v>
      </c>
      <c r="AE49" s="229" t="str">
        <f>IF(I49&lt;&gt;"該当なし","",
IF(G49&amp;H49=※編集不可※選択項目!$J$3,VLOOKUP(新規登録用!U49,※編集不可※選択項目!$N$2:$P$13,3,TRUE),
IF(G49&amp;H49=※編集不可※選択項目!$J$15,VLOOKUP(新規登録用!U49,※編集不可※選択項目!$N$14:$P$25,3,TRUE),
IF(G49&amp;H49=※編集不可※選択項目!$J$27,VLOOKUP(新規登録用!U49,※編集不可※選択項目!$N$26:$P$41,3,TRUE),
IF(G49&amp;H49=※編集不可※選択項目!$J$43,VLOOKUP(新規登録用!U49,※編集不可※選択項目!$N$42:$P$46,3,TRUE),
IF(G49&amp;H49=※編集不可※選択項目!$J$48,VLOOKUP(新規登録用!U49,※編集不可※選択項目!$N$47:$P$51,3,TRUE),""))))))</f>
        <v/>
      </c>
      <c r="AF49" s="228">
        <f>IFERROR(VLOOKUP(Y49&amp;G49&amp;H49,※編集不可※選択項目!U:V,2,FALSE),0)</f>
        <v>0</v>
      </c>
      <c r="AG49" s="228">
        <f t="shared" si="9"/>
        <v>0</v>
      </c>
      <c r="AH49" s="230" t="str">
        <f t="shared" si="2"/>
        <v/>
      </c>
      <c r="AI49" s="236"/>
      <c r="AJ49" s="236"/>
      <c r="AK49" s="132"/>
      <c r="AL49" s="153">
        <f t="shared" si="10"/>
        <v>0</v>
      </c>
      <c r="AM49" s="153">
        <f t="shared" si="11"/>
        <v>0</v>
      </c>
      <c r="AN49" s="153">
        <f t="shared" si="3"/>
        <v>0</v>
      </c>
      <c r="AO49" s="227" t="str">
        <f t="shared" si="4"/>
        <v/>
      </c>
      <c r="AP49" s="135">
        <f t="shared" si="12"/>
        <v>0</v>
      </c>
      <c r="AQ49" s="135">
        <f t="shared" si="13"/>
        <v>0</v>
      </c>
    </row>
    <row r="50" spans="1:43" s="131" customFormat="1" ht="25" customHeight="1">
      <c r="A50" s="133">
        <f t="shared" si="5"/>
        <v>39</v>
      </c>
      <c r="B50" s="130" t="str">
        <f t="shared" si="0"/>
        <v/>
      </c>
      <c r="C50" s="226"/>
      <c r="D50" s="45" t="str">
        <f t="shared" si="6"/>
        <v/>
      </c>
      <c r="E50" s="45" t="str">
        <f t="shared" si="7"/>
        <v/>
      </c>
      <c r="F50" s="43"/>
      <c r="G50" s="44"/>
      <c r="H50" s="43"/>
      <c r="I50" s="57" t="str">
        <f>IF(OR(G50="",H50="",U50=""),"",IFERROR(VLOOKUP(G50&amp;H50&amp;U50,※編集不可※選択項目!$K$3:$P$51,5,FALSE),"該当なし"))</f>
        <v/>
      </c>
      <c r="J50" s="83"/>
      <c r="K50" s="43"/>
      <c r="L50" s="45" t="str">
        <f t="shared" si="14"/>
        <v/>
      </c>
      <c r="M50" s="43"/>
      <c r="N50" s="43"/>
      <c r="O50" s="57"/>
      <c r="P50" s="57"/>
      <c r="Q50" s="57"/>
      <c r="R50" s="57"/>
      <c r="S50" s="46" t="str">
        <f t="shared" si="8"/>
        <v/>
      </c>
      <c r="T50" s="47"/>
      <c r="U50" s="48"/>
      <c r="V50" s="85"/>
      <c r="W50" s="48"/>
      <c r="X50" s="85"/>
      <c r="Y50" s="43"/>
      <c r="Z50" s="80"/>
      <c r="AA50" s="83"/>
      <c r="AB50" s="56"/>
      <c r="AC50" s="71"/>
      <c r="AD50" s="228">
        <f>IFERROR(INDEX(※編集不可※選択項目!$P$3:$P$51,MATCH(新規登録用!G50&amp;新規登録用!H50&amp;新規登録用!I50,※編集不可※選択項目!$Q$3:$Q$51,0)),0)</f>
        <v>0</v>
      </c>
      <c r="AE50" s="229" t="str">
        <f>IF(I50&lt;&gt;"該当なし","",
IF(G50&amp;H50=※編集不可※選択項目!$J$3,VLOOKUP(新規登録用!U50,※編集不可※選択項目!$N$2:$P$13,3,TRUE),
IF(G50&amp;H50=※編集不可※選択項目!$J$15,VLOOKUP(新規登録用!U50,※編集不可※選択項目!$N$14:$P$25,3,TRUE),
IF(G50&amp;H50=※編集不可※選択項目!$J$27,VLOOKUP(新規登録用!U50,※編集不可※選択項目!$N$26:$P$41,3,TRUE),
IF(G50&amp;H50=※編集不可※選択項目!$J$43,VLOOKUP(新規登録用!U50,※編集不可※選択項目!$N$42:$P$46,3,TRUE),
IF(G50&amp;H50=※編集不可※選択項目!$J$48,VLOOKUP(新規登録用!U50,※編集不可※選択項目!$N$47:$P$51,3,TRUE),""))))))</f>
        <v/>
      </c>
      <c r="AF50" s="228">
        <f>IFERROR(VLOOKUP(Y50&amp;G50&amp;H50,※編集不可※選択項目!U:V,2,FALSE),0)</f>
        <v>0</v>
      </c>
      <c r="AG50" s="228">
        <f t="shared" si="9"/>
        <v>0</v>
      </c>
      <c r="AH50" s="230" t="str">
        <f t="shared" si="2"/>
        <v/>
      </c>
      <c r="AI50" s="236"/>
      <c r="AJ50" s="236"/>
      <c r="AK50" s="132"/>
      <c r="AL50" s="153">
        <f t="shared" si="10"/>
        <v>0</v>
      </c>
      <c r="AM50" s="153">
        <f t="shared" si="11"/>
        <v>0</v>
      </c>
      <c r="AN50" s="153">
        <f t="shared" si="3"/>
        <v>0</v>
      </c>
      <c r="AO50" s="227" t="str">
        <f t="shared" si="4"/>
        <v/>
      </c>
      <c r="AP50" s="135">
        <f t="shared" si="12"/>
        <v>0</v>
      </c>
      <c r="AQ50" s="135">
        <f t="shared" si="13"/>
        <v>0</v>
      </c>
    </row>
    <row r="51" spans="1:43" s="131" customFormat="1" ht="25" customHeight="1">
      <c r="A51" s="133">
        <f t="shared" si="5"/>
        <v>40</v>
      </c>
      <c r="B51" s="130" t="str">
        <f t="shared" si="0"/>
        <v/>
      </c>
      <c r="C51" s="226"/>
      <c r="D51" s="45" t="str">
        <f t="shared" si="6"/>
        <v/>
      </c>
      <c r="E51" s="45" t="str">
        <f t="shared" si="7"/>
        <v/>
      </c>
      <c r="F51" s="43"/>
      <c r="G51" s="44"/>
      <c r="H51" s="43"/>
      <c r="I51" s="57" t="str">
        <f>IF(OR(G51="",H51="",U51=""),"",IFERROR(VLOOKUP(G51&amp;H51&amp;U51,※編集不可※選択項目!$K$3:$P$51,5,FALSE),"該当なし"))</f>
        <v/>
      </c>
      <c r="J51" s="83"/>
      <c r="K51" s="43"/>
      <c r="L51" s="45" t="str">
        <f t="shared" si="14"/>
        <v/>
      </c>
      <c r="M51" s="43"/>
      <c r="N51" s="43"/>
      <c r="O51" s="57"/>
      <c r="P51" s="57"/>
      <c r="Q51" s="57"/>
      <c r="R51" s="57"/>
      <c r="S51" s="46" t="str">
        <f t="shared" si="8"/>
        <v/>
      </c>
      <c r="T51" s="47"/>
      <c r="U51" s="48"/>
      <c r="V51" s="85"/>
      <c r="W51" s="48"/>
      <c r="X51" s="85"/>
      <c r="Y51" s="43"/>
      <c r="Z51" s="80"/>
      <c r="AA51" s="83"/>
      <c r="AB51" s="56"/>
      <c r="AC51" s="71"/>
      <c r="AD51" s="228">
        <f>IFERROR(INDEX(※編集不可※選択項目!$P$3:$P$51,MATCH(新規登録用!G51&amp;新規登録用!H51&amp;新規登録用!I51,※編集不可※選択項目!$Q$3:$Q$51,0)),0)</f>
        <v>0</v>
      </c>
      <c r="AE51" s="229" t="str">
        <f>IF(I51&lt;&gt;"該当なし","",
IF(G51&amp;H51=※編集不可※選択項目!$J$3,VLOOKUP(新規登録用!U51,※編集不可※選択項目!$N$2:$P$13,3,TRUE),
IF(G51&amp;H51=※編集不可※選択項目!$J$15,VLOOKUP(新規登録用!U51,※編集不可※選択項目!$N$14:$P$25,3,TRUE),
IF(G51&amp;H51=※編集不可※選択項目!$J$27,VLOOKUP(新規登録用!U51,※編集不可※選択項目!$N$26:$P$41,3,TRUE),
IF(G51&amp;H51=※編集不可※選択項目!$J$43,VLOOKUP(新規登録用!U51,※編集不可※選択項目!$N$42:$P$46,3,TRUE),
IF(G51&amp;H51=※編集不可※選択項目!$J$48,VLOOKUP(新規登録用!U51,※編集不可※選択項目!$N$47:$P$51,3,TRUE),""))))))</f>
        <v/>
      </c>
      <c r="AF51" s="228">
        <f>IFERROR(VLOOKUP(Y51&amp;G51&amp;H51,※編集不可※選択項目!U:V,2,FALSE),0)</f>
        <v>0</v>
      </c>
      <c r="AG51" s="228">
        <f t="shared" si="9"/>
        <v>0</v>
      </c>
      <c r="AH51" s="230" t="str">
        <f t="shared" si="2"/>
        <v/>
      </c>
      <c r="AI51" s="236"/>
      <c r="AJ51" s="236"/>
      <c r="AK51" s="132"/>
      <c r="AL51" s="153">
        <f t="shared" si="10"/>
        <v>0</v>
      </c>
      <c r="AM51" s="153">
        <f t="shared" si="11"/>
        <v>0</v>
      </c>
      <c r="AN51" s="153">
        <f t="shared" si="3"/>
        <v>0</v>
      </c>
      <c r="AO51" s="227" t="str">
        <f t="shared" si="4"/>
        <v/>
      </c>
      <c r="AP51" s="135">
        <f t="shared" si="12"/>
        <v>0</v>
      </c>
      <c r="AQ51" s="135">
        <f t="shared" si="13"/>
        <v>0</v>
      </c>
    </row>
    <row r="52" spans="1:43" s="131" customFormat="1" ht="25" customHeight="1">
      <c r="A52" s="133">
        <f t="shared" si="5"/>
        <v>41</v>
      </c>
      <c r="B52" s="130" t="str">
        <f t="shared" si="0"/>
        <v/>
      </c>
      <c r="C52" s="226"/>
      <c r="D52" s="45" t="str">
        <f t="shared" si="6"/>
        <v/>
      </c>
      <c r="E52" s="45" t="str">
        <f t="shared" si="7"/>
        <v/>
      </c>
      <c r="F52" s="43"/>
      <c r="G52" s="44"/>
      <c r="H52" s="43"/>
      <c r="I52" s="57" t="str">
        <f>IF(OR(G52="",H52="",U52=""),"",IFERROR(VLOOKUP(G52&amp;H52&amp;U52,※編集不可※選択項目!$K$3:$P$51,5,FALSE),"該当なし"))</f>
        <v/>
      </c>
      <c r="J52" s="83"/>
      <c r="K52" s="43"/>
      <c r="L52" s="45" t="str">
        <f t="shared" si="14"/>
        <v/>
      </c>
      <c r="M52" s="43"/>
      <c r="N52" s="43"/>
      <c r="O52" s="57"/>
      <c r="P52" s="57"/>
      <c r="Q52" s="57"/>
      <c r="R52" s="57"/>
      <c r="S52" s="46" t="str">
        <f t="shared" si="8"/>
        <v/>
      </c>
      <c r="T52" s="47"/>
      <c r="U52" s="48"/>
      <c r="V52" s="85"/>
      <c r="W52" s="48"/>
      <c r="X52" s="85"/>
      <c r="Y52" s="43"/>
      <c r="Z52" s="80"/>
      <c r="AA52" s="83"/>
      <c r="AB52" s="56"/>
      <c r="AC52" s="71"/>
      <c r="AD52" s="228">
        <f>IFERROR(INDEX(※編集不可※選択項目!$P$3:$P$51,MATCH(新規登録用!G52&amp;新規登録用!H52&amp;新規登録用!I52,※編集不可※選択項目!$Q$3:$Q$51,0)),0)</f>
        <v>0</v>
      </c>
      <c r="AE52" s="229" t="str">
        <f>IF(I52&lt;&gt;"該当なし","",
IF(G52&amp;H52=※編集不可※選択項目!$J$3,VLOOKUP(新規登録用!U52,※編集不可※選択項目!$N$2:$P$13,3,TRUE),
IF(G52&amp;H52=※編集不可※選択項目!$J$15,VLOOKUP(新規登録用!U52,※編集不可※選択項目!$N$14:$P$25,3,TRUE),
IF(G52&amp;H52=※編集不可※選択項目!$J$27,VLOOKUP(新規登録用!U52,※編集不可※選択項目!$N$26:$P$41,3,TRUE),
IF(G52&amp;H52=※編集不可※選択項目!$J$43,VLOOKUP(新規登録用!U52,※編集不可※選択項目!$N$42:$P$46,3,TRUE),
IF(G52&amp;H52=※編集不可※選択項目!$J$48,VLOOKUP(新規登録用!U52,※編集不可※選択項目!$N$47:$P$51,3,TRUE),""))))))</f>
        <v/>
      </c>
      <c r="AF52" s="228">
        <f>IFERROR(VLOOKUP(Y52&amp;G52&amp;H52,※編集不可※選択項目!U:V,2,FALSE),0)</f>
        <v>0</v>
      </c>
      <c r="AG52" s="228">
        <f t="shared" si="9"/>
        <v>0</v>
      </c>
      <c r="AH52" s="230" t="str">
        <f t="shared" si="2"/>
        <v/>
      </c>
      <c r="AI52" s="236"/>
      <c r="AJ52" s="236"/>
      <c r="AK52" s="132"/>
      <c r="AL52" s="153">
        <f t="shared" si="10"/>
        <v>0</v>
      </c>
      <c r="AM52" s="153">
        <f t="shared" si="11"/>
        <v>0</v>
      </c>
      <c r="AN52" s="153">
        <f t="shared" si="3"/>
        <v>0</v>
      </c>
      <c r="AO52" s="227" t="str">
        <f t="shared" si="4"/>
        <v/>
      </c>
      <c r="AP52" s="135">
        <f t="shared" si="12"/>
        <v>0</v>
      </c>
      <c r="AQ52" s="135">
        <f t="shared" si="13"/>
        <v>0</v>
      </c>
    </row>
    <row r="53" spans="1:43" s="131" customFormat="1" ht="25" customHeight="1">
      <c r="A53" s="133">
        <f t="shared" si="5"/>
        <v>42</v>
      </c>
      <c r="B53" s="130" t="str">
        <f t="shared" si="0"/>
        <v/>
      </c>
      <c r="C53" s="226"/>
      <c r="D53" s="45" t="str">
        <f t="shared" si="6"/>
        <v/>
      </c>
      <c r="E53" s="45" t="str">
        <f t="shared" si="7"/>
        <v/>
      </c>
      <c r="F53" s="43"/>
      <c r="G53" s="44"/>
      <c r="H53" s="43"/>
      <c r="I53" s="57" t="str">
        <f>IF(OR(G53="",H53="",U53=""),"",IFERROR(VLOOKUP(G53&amp;H53&amp;U53,※編集不可※選択項目!$K$3:$P$51,5,FALSE),"該当なし"))</f>
        <v/>
      </c>
      <c r="J53" s="83"/>
      <c r="K53" s="43"/>
      <c r="L53" s="45" t="str">
        <f t="shared" si="14"/>
        <v/>
      </c>
      <c r="M53" s="43"/>
      <c r="N53" s="43"/>
      <c r="O53" s="57"/>
      <c r="P53" s="57"/>
      <c r="Q53" s="57"/>
      <c r="R53" s="57"/>
      <c r="S53" s="46" t="str">
        <f t="shared" si="8"/>
        <v/>
      </c>
      <c r="T53" s="47"/>
      <c r="U53" s="48"/>
      <c r="V53" s="85"/>
      <c r="W53" s="48"/>
      <c r="X53" s="85"/>
      <c r="Y53" s="43"/>
      <c r="Z53" s="80"/>
      <c r="AA53" s="83"/>
      <c r="AB53" s="56"/>
      <c r="AC53" s="71"/>
      <c r="AD53" s="228">
        <f>IFERROR(INDEX(※編集不可※選択項目!$P$3:$P$51,MATCH(新規登録用!G53&amp;新規登録用!H53&amp;新規登録用!I53,※編集不可※選択項目!$Q$3:$Q$51,0)),0)</f>
        <v>0</v>
      </c>
      <c r="AE53" s="229" t="str">
        <f>IF(I53&lt;&gt;"該当なし","",
IF(G53&amp;H53=※編集不可※選択項目!$J$3,VLOOKUP(新規登録用!U53,※編集不可※選択項目!$N$2:$P$13,3,TRUE),
IF(G53&amp;H53=※編集不可※選択項目!$J$15,VLOOKUP(新規登録用!U53,※編集不可※選択項目!$N$14:$P$25,3,TRUE),
IF(G53&amp;H53=※編集不可※選択項目!$J$27,VLOOKUP(新規登録用!U53,※編集不可※選択項目!$N$26:$P$41,3,TRUE),
IF(G53&amp;H53=※編集不可※選択項目!$J$43,VLOOKUP(新規登録用!U53,※編集不可※選択項目!$N$42:$P$46,3,TRUE),
IF(G53&amp;H53=※編集不可※選択項目!$J$48,VLOOKUP(新規登録用!U53,※編集不可※選択項目!$N$47:$P$51,3,TRUE),""))))))</f>
        <v/>
      </c>
      <c r="AF53" s="228">
        <f>IFERROR(VLOOKUP(Y53&amp;G53&amp;H53,※編集不可※選択項目!U:V,2,FALSE),0)</f>
        <v>0</v>
      </c>
      <c r="AG53" s="228">
        <f t="shared" si="9"/>
        <v>0</v>
      </c>
      <c r="AH53" s="230" t="str">
        <f t="shared" si="2"/>
        <v/>
      </c>
      <c r="AI53" s="236"/>
      <c r="AJ53" s="236"/>
      <c r="AK53" s="132"/>
      <c r="AL53" s="153">
        <f t="shared" si="10"/>
        <v>0</v>
      </c>
      <c r="AM53" s="153">
        <f t="shared" si="11"/>
        <v>0</v>
      </c>
      <c r="AN53" s="153">
        <f t="shared" si="3"/>
        <v>0</v>
      </c>
      <c r="AO53" s="227" t="str">
        <f t="shared" si="4"/>
        <v/>
      </c>
      <c r="AP53" s="135">
        <f t="shared" si="12"/>
        <v>0</v>
      </c>
      <c r="AQ53" s="135">
        <f t="shared" si="13"/>
        <v>0</v>
      </c>
    </row>
    <row r="54" spans="1:43" s="131" customFormat="1" ht="25" customHeight="1">
      <c r="A54" s="133">
        <f t="shared" si="5"/>
        <v>43</v>
      </c>
      <c r="B54" s="130" t="str">
        <f t="shared" si="0"/>
        <v/>
      </c>
      <c r="C54" s="226"/>
      <c r="D54" s="45" t="str">
        <f t="shared" si="6"/>
        <v/>
      </c>
      <c r="E54" s="45" t="str">
        <f t="shared" si="7"/>
        <v/>
      </c>
      <c r="F54" s="43"/>
      <c r="G54" s="44"/>
      <c r="H54" s="43"/>
      <c r="I54" s="57" t="str">
        <f>IF(OR(G54="",H54="",U54=""),"",IFERROR(VLOOKUP(G54&amp;H54&amp;U54,※編集不可※選択項目!$K$3:$P$51,5,FALSE),"該当なし"))</f>
        <v/>
      </c>
      <c r="J54" s="83"/>
      <c r="K54" s="43"/>
      <c r="L54" s="45" t="str">
        <f t="shared" si="14"/>
        <v/>
      </c>
      <c r="M54" s="43"/>
      <c r="N54" s="43"/>
      <c r="O54" s="57"/>
      <c r="P54" s="57"/>
      <c r="Q54" s="57"/>
      <c r="R54" s="57"/>
      <c r="S54" s="46" t="str">
        <f t="shared" si="8"/>
        <v/>
      </c>
      <c r="T54" s="47"/>
      <c r="U54" s="48"/>
      <c r="V54" s="85"/>
      <c r="W54" s="48"/>
      <c r="X54" s="85"/>
      <c r="Y54" s="43"/>
      <c r="Z54" s="80"/>
      <c r="AA54" s="83"/>
      <c r="AB54" s="56"/>
      <c r="AC54" s="71"/>
      <c r="AD54" s="228">
        <f>IFERROR(INDEX(※編集不可※選択項目!$P$3:$P$51,MATCH(新規登録用!G54&amp;新規登録用!H54&amp;新規登録用!I54,※編集不可※選択項目!$Q$3:$Q$51,0)),0)</f>
        <v>0</v>
      </c>
      <c r="AE54" s="229" t="str">
        <f>IF(I54&lt;&gt;"該当なし","",
IF(G54&amp;H54=※編集不可※選択項目!$J$3,VLOOKUP(新規登録用!U54,※編集不可※選択項目!$N$2:$P$13,3,TRUE),
IF(G54&amp;H54=※編集不可※選択項目!$J$15,VLOOKUP(新規登録用!U54,※編集不可※選択項目!$N$14:$P$25,3,TRUE),
IF(G54&amp;H54=※編集不可※選択項目!$J$27,VLOOKUP(新規登録用!U54,※編集不可※選択項目!$N$26:$P$41,3,TRUE),
IF(G54&amp;H54=※編集不可※選択項目!$J$43,VLOOKUP(新規登録用!U54,※編集不可※選択項目!$N$42:$P$46,3,TRUE),
IF(G54&amp;H54=※編集不可※選択項目!$J$48,VLOOKUP(新規登録用!U54,※編集不可※選択項目!$N$47:$P$51,3,TRUE),""))))))</f>
        <v/>
      </c>
      <c r="AF54" s="228">
        <f>IFERROR(VLOOKUP(Y54&amp;G54&amp;H54,※編集不可※選択項目!U:V,2,FALSE),0)</f>
        <v>0</v>
      </c>
      <c r="AG54" s="228">
        <f t="shared" si="9"/>
        <v>0</v>
      </c>
      <c r="AH54" s="230" t="str">
        <f t="shared" si="2"/>
        <v/>
      </c>
      <c r="AI54" s="236"/>
      <c r="AJ54" s="236"/>
      <c r="AK54" s="132"/>
      <c r="AL54" s="153">
        <f t="shared" si="10"/>
        <v>0</v>
      </c>
      <c r="AM54" s="153">
        <f t="shared" si="11"/>
        <v>0</v>
      </c>
      <c r="AN54" s="153">
        <f t="shared" si="3"/>
        <v>0</v>
      </c>
      <c r="AO54" s="227" t="str">
        <f t="shared" si="4"/>
        <v/>
      </c>
      <c r="AP54" s="135">
        <f t="shared" si="12"/>
        <v>0</v>
      </c>
      <c r="AQ54" s="135">
        <f t="shared" si="13"/>
        <v>0</v>
      </c>
    </row>
    <row r="55" spans="1:43" s="131" customFormat="1" ht="25" customHeight="1">
      <c r="A55" s="133">
        <f t="shared" si="5"/>
        <v>44</v>
      </c>
      <c r="B55" s="130" t="str">
        <f t="shared" si="0"/>
        <v/>
      </c>
      <c r="C55" s="226"/>
      <c r="D55" s="45" t="str">
        <f t="shared" si="6"/>
        <v/>
      </c>
      <c r="E55" s="45" t="str">
        <f t="shared" si="7"/>
        <v/>
      </c>
      <c r="F55" s="43"/>
      <c r="G55" s="44"/>
      <c r="H55" s="43"/>
      <c r="I55" s="57" t="str">
        <f>IF(OR(G55="",H55="",U55=""),"",IFERROR(VLOOKUP(G55&amp;H55&amp;U55,※編集不可※選択項目!$K$3:$P$51,5,FALSE),"該当なし"))</f>
        <v/>
      </c>
      <c r="J55" s="83"/>
      <c r="K55" s="43"/>
      <c r="L55" s="45" t="str">
        <f t="shared" si="14"/>
        <v/>
      </c>
      <c r="M55" s="43"/>
      <c r="N55" s="43"/>
      <c r="O55" s="57"/>
      <c r="P55" s="57"/>
      <c r="Q55" s="57"/>
      <c r="R55" s="57"/>
      <c r="S55" s="46" t="str">
        <f t="shared" si="8"/>
        <v/>
      </c>
      <c r="T55" s="47"/>
      <c r="U55" s="48"/>
      <c r="V55" s="85"/>
      <c r="W55" s="48"/>
      <c r="X55" s="85"/>
      <c r="Y55" s="43"/>
      <c r="Z55" s="80"/>
      <c r="AA55" s="83"/>
      <c r="AB55" s="56"/>
      <c r="AC55" s="71"/>
      <c r="AD55" s="228">
        <f>IFERROR(INDEX(※編集不可※選択項目!$P$3:$P$51,MATCH(新規登録用!G55&amp;新規登録用!H55&amp;新規登録用!I55,※編集不可※選択項目!$Q$3:$Q$51,0)),0)</f>
        <v>0</v>
      </c>
      <c r="AE55" s="229" t="str">
        <f>IF(I55&lt;&gt;"該当なし","",
IF(G55&amp;H55=※編集不可※選択項目!$J$3,VLOOKUP(新規登録用!U55,※編集不可※選択項目!$N$2:$P$13,3,TRUE),
IF(G55&amp;H55=※編集不可※選択項目!$J$15,VLOOKUP(新規登録用!U55,※編集不可※選択項目!$N$14:$P$25,3,TRUE),
IF(G55&amp;H55=※編集不可※選択項目!$J$27,VLOOKUP(新規登録用!U55,※編集不可※選択項目!$N$26:$P$41,3,TRUE),
IF(G55&amp;H55=※編集不可※選択項目!$J$43,VLOOKUP(新規登録用!U55,※編集不可※選択項目!$N$42:$P$46,3,TRUE),
IF(G55&amp;H55=※編集不可※選択項目!$J$48,VLOOKUP(新規登録用!U55,※編集不可※選択項目!$N$47:$P$51,3,TRUE),""))))))</f>
        <v/>
      </c>
      <c r="AF55" s="228">
        <f>IFERROR(VLOOKUP(Y55&amp;G55&amp;H55,※編集不可※選択項目!U:V,2,FALSE),0)</f>
        <v>0</v>
      </c>
      <c r="AG55" s="228">
        <f t="shared" si="9"/>
        <v>0</v>
      </c>
      <c r="AH55" s="230" t="str">
        <f t="shared" si="2"/>
        <v/>
      </c>
      <c r="AI55" s="236"/>
      <c r="AJ55" s="236"/>
      <c r="AK55" s="132"/>
      <c r="AL55" s="153">
        <f t="shared" si="10"/>
        <v>0</v>
      </c>
      <c r="AM55" s="153">
        <f t="shared" si="11"/>
        <v>0</v>
      </c>
      <c r="AN55" s="153">
        <f t="shared" si="3"/>
        <v>0</v>
      </c>
      <c r="AO55" s="227" t="str">
        <f t="shared" si="4"/>
        <v/>
      </c>
      <c r="AP55" s="135">
        <f t="shared" si="12"/>
        <v>0</v>
      </c>
      <c r="AQ55" s="135">
        <f t="shared" si="13"/>
        <v>0</v>
      </c>
    </row>
    <row r="56" spans="1:43" s="131" customFormat="1" ht="25" customHeight="1">
      <c r="A56" s="133">
        <f t="shared" si="5"/>
        <v>45</v>
      </c>
      <c r="B56" s="130" t="str">
        <f t="shared" si="0"/>
        <v/>
      </c>
      <c r="C56" s="226"/>
      <c r="D56" s="45" t="str">
        <f t="shared" si="6"/>
        <v/>
      </c>
      <c r="E56" s="45" t="str">
        <f t="shared" si="7"/>
        <v/>
      </c>
      <c r="F56" s="43"/>
      <c r="G56" s="44"/>
      <c r="H56" s="43"/>
      <c r="I56" s="57" t="str">
        <f>IF(OR(G56="",H56="",U56=""),"",IFERROR(VLOOKUP(G56&amp;H56&amp;U56,※編集不可※選択項目!$K$3:$P$51,5,FALSE),"該当なし"))</f>
        <v/>
      </c>
      <c r="J56" s="83"/>
      <c r="K56" s="43"/>
      <c r="L56" s="45" t="str">
        <f t="shared" si="14"/>
        <v/>
      </c>
      <c r="M56" s="43"/>
      <c r="N56" s="43"/>
      <c r="O56" s="57"/>
      <c r="P56" s="57"/>
      <c r="Q56" s="57"/>
      <c r="R56" s="57"/>
      <c r="S56" s="46" t="str">
        <f t="shared" si="8"/>
        <v/>
      </c>
      <c r="T56" s="47"/>
      <c r="U56" s="48"/>
      <c r="V56" s="85"/>
      <c r="W56" s="48"/>
      <c r="X56" s="85"/>
      <c r="Y56" s="43"/>
      <c r="Z56" s="80"/>
      <c r="AA56" s="83"/>
      <c r="AB56" s="56"/>
      <c r="AC56" s="71"/>
      <c r="AD56" s="228">
        <f>IFERROR(INDEX(※編集不可※選択項目!$P$3:$P$51,MATCH(新規登録用!G56&amp;新規登録用!H56&amp;新規登録用!I56,※編集不可※選択項目!$Q$3:$Q$51,0)),0)</f>
        <v>0</v>
      </c>
      <c r="AE56" s="229" t="str">
        <f>IF(I56&lt;&gt;"該当なし","",
IF(G56&amp;H56=※編集不可※選択項目!$J$3,VLOOKUP(新規登録用!U56,※編集不可※選択項目!$N$2:$P$13,3,TRUE),
IF(G56&amp;H56=※編集不可※選択項目!$J$15,VLOOKUP(新規登録用!U56,※編集不可※選択項目!$N$14:$P$25,3,TRUE),
IF(G56&amp;H56=※編集不可※選択項目!$J$27,VLOOKUP(新規登録用!U56,※編集不可※選択項目!$N$26:$P$41,3,TRUE),
IF(G56&amp;H56=※編集不可※選択項目!$J$43,VLOOKUP(新規登録用!U56,※編集不可※選択項目!$N$42:$P$46,3,TRUE),
IF(G56&amp;H56=※編集不可※選択項目!$J$48,VLOOKUP(新規登録用!U56,※編集不可※選択項目!$N$47:$P$51,3,TRUE),""))))))</f>
        <v/>
      </c>
      <c r="AF56" s="228">
        <f>IFERROR(VLOOKUP(Y56&amp;G56&amp;H56,※編集不可※選択項目!U:V,2,FALSE),0)</f>
        <v>0</v>
      </c>
      <c r="AG56" s="228">
        <f t="shared" si="9"/>
        <v>0</v>
      </c>
      <c r="AH56" s="230" t="str">
        <f t="shared" si="2"/>
        <v/>
      </c>
      <c r="AI56" s="236"/>
      <c r="AJ56" s="236"/>
      <c r="AK56" s="132"/>
      <c r="AL56" s="153">
        <f t="shared" si="10"/>
        <v>0</v>
      </c>
      <c r="AM56" s="153">
        <f t="shared" si="11"/>
        <v>0</v>
      </c>
      <c r="AN56" s="153">
        <f t="shared" si="3"/>
        <v>0</v>
      </c>
      <c r="AO56" s="227" t="str">
        <f t="shared" si="4"/>
        <v/>
      </c>
      <c r="AP56" s="135">
        <f t="shared" si="12"/>
        <v>0</v>
      </c>
      <c r="AQ56" s="135">
        <f t="shared" si="13"/>
        <v>0</v>
      </c>
    </row>
    <row r="57" spans="1:43" s="131" customFormat="1" ht="25" customHeight="1">
      <c r="A57" s="133">
        <f t="shared" si="5"/>
        <v>46</v>
      </c>
      <c r="B57" s="130" t="str">
        <f t="shared" si="0"/>
        <v/>
      </c>
      <c r="C57" s="226"/>
      <c r="D57" s="45" t="str">
        <f t="shared" si="6"/>
        <v/>
      </c>
      <c r="E57" s="45" t="str">
        <f t="shared" si="7"/>
        <v/>
      </c>
      <c r="F57" s="43"/>
      <c r="G57" s="44"/>
      <c r="H57" s="43"/>
      <c r="I57" s="57" t="str">
        <f>IF(OR(G57="",H57="",U57=""),"",IFERROR(VLOOKUP(G57&amp;H57&amp;U57,※編集不可※選択項目!$K$3:$P$51,5,FALSE),"該当なし"))</f>
        <v/>
      </c>
      <c r="J57" s="83"/>
      <c r="K57" s="43"/>
      <c r="L57" s="45" t="str">
        <f t="shared" si="14"/>
        <v/>
      </c>
      <c r="M57" s="43"/>
      <c r="N57" s="43"/>
      <c r="O57" s="57"/>
      <c r="P57" s="57"/>
      <c r="Q57" s="57"/>
      <c r="R57" s="57"/>
      <c r="S57" s="46" t="str">
        <f t="shared" si="8"/>
        <v/>
      </c>
      <c r="T57" s="47"/>
      <c r="U57" s="48"/>
      <c r="V57" s="85"/>
      <c r="W57" s="48"/>
      <c r="X57" s="85"/>
      <c r="Y57" s="43"/>
      <c r="Z57" s="80"/>
      <c r="AA57" s="83"/>
      <c r="AB57" s="56"/>
      <c r="AC57" s="71"/>
      <c r="AD57" s="228">
        <f>IFERROR(INDEX(※編集不可※選択項目!$P$3:$P$51,MATCH(新規登録用!G57&amp;新規登録用!H57&amp;新規登録用!I57,※編集不可※選択項目!$Q$3:$Q$51,0)),0)</f>
        <v>0</v>
      </c>
      <c r="AE57" s="229" t="str">
        <f>IF(I57&lt;&gt;"該当なし","",
IF(G57&amp;H57=※編集不可※選択項目!$J$3,VLOOKUP(新規登録用!U57,※編集不可※選択項目!$N$2:$P$13,3,TRUE),
IF(G57&amp;H57=※編集不可※選択項目!$J$15,VLOOKUP(新規登録用!U57,※編集不可※選択項目!$N$14:$P$25,3,TRUE),
IF(G57&amp;H57=※編集不可※選択項目!$J$27,VLOOKUP(新規登録用!U57,※編集不可※選択項目!$N$26:$P$41,3,TRUE),
IF(G57&amp;H57=※編集不可※選択項目!$J$43,VLOOKUP(新規登録用!U57,※編集不可※選択項目!$N$42:$P$46,3,TRUE),
IF(G57&amp;H57=※編集不可※選択項目!$J$48,VLOOKUP(新規登録用!U57,※編集不可※選択項目!$N$47:$P$51,3,TRUE),""))))))</f>
        <v/>
      </c>
      <c r="AF57" s="228">
        <f>IFERROR(VLOOKUP(Y57&amp;G57&amp;H57,※編集不可※選択項目!U:V,2,FALSE),0)</f>
        <v>0</v>
      </c>
      <c r="AG57" s="228">
        <f t="shared" si="9"/>
        <v>0</v>
      </c>
      <c r="AH57" s="230" t="str">
        <f t="shared" si="2"/>
        <v/>
      </c>
      <c r="AI57" s="236"/>
      <c r="AJ57" s="236"/>
      <c r="AK57" s="132"/>
      <c r="AL57" s="153">
        <f t="shared" si="10"/>
        <v>0</v>
      </c>
      <c r="AM57" s="153">
        <f t="shared" si="11"/>
        <v>0</v>
      </c>
      <c r="AN57" s="153">
        <f t="shared" si="3"/>
        <v>0</v>
      </c>
      <c r="AO57" s="227" t="str">
        <f t="shared" si="4"/>
        <v/>
      </c>
      <c r="AP57" s="135">
        <f t="shared" si="12"/>
        <v>0</v>
      </c>
      <c r="AQ57" s="135">
        <f t="shared" si="13"/>
        <v>0</v>
      </c>
    </row>
    <row r="58" spans="1:43" s="131" customFormat="1" ht="25" customHeight="1">
      <c r="A58" s="133">
        <f t="shared" si="5"/>
        <v>47</v>
      </c>
      <c r="B58" s="130" t="str">
        <f t="shared" si="0"/>
        <v/>
      </c>
      <c r="C58" s="226"/>
      <c r="D58" s="45" t="str">
        <f t="shared" si="6"/>
        <v/>
      </c>
      <c r="E58" s="45" t="str">
        <f t="shared" si="7"/>
        <v/>
      </c>
      <c r="F58" s="43"/>
      <c r="G58" s="44"/>
      <c r="H58" s="43"/>
      <c r="I58" s="57" t="str">
        <f>IF(OR(G58="",H58="",U58=""),"",IFERROR(VLOOKUP(G58&amp;H58&amp;U58,※編集不可※選択項目!$K$3:$P$51,5,FALSE),"該当なし"))</f>
        <v/>
      </c>
      <c r="J58" s="83"/>
      <c r="K58" s="43"/>
      <c r="L58" s="45" t="str">
        <f t="shared" si="14"/>
        <v/>
      </c>
      <c r="M58" s="43"/>
      <c r="N58" s="43"/>
      <c r="O58" s="57"/>
      <c r="P58" s="57"/>
      <c r="Q58" s="57"/>
      <c r="R58" s="57"/>
      <c r="S58" s="46" t="str">
        <f t="shared" si="8"/>
        <v/>
      </c>
      <c r="T58" s="47"/>
      <c r="U58" s="48"/>
      <c r="V58" s="85"/>
      <c r="W58" s="48"/>
      <c r="X58" s="85"/>
      <c r="Y58" s="43"/>
      <c r="Z58" s="80"/>
      <c r="AA58" s="83"/>
      <c r="AB58" s="56"/>
      <c r="AC58" s="71"/>
      <c r="AD58" s="228">
        <f>IFERROR(INDEX(※編集不可※選択項目!$P$3:$P$51,MATCH(新規登録用!G58&amp;新規登録用!H58&amp;新規登録用!I58,※編集不可※選択項目!$Q$3:$Q$51,0)),0)</f>
        <v>0</v>
      </c>
      <c r="AE58" s="229" t="str">
        <f>IF(I58&lt;&gt;"該当なし","",
IF(G58&amp;H58=※編集不可※選択項目!$J$3,VLOOKUP(新規登録用!U58,※編集不可※選択項目!$N$2:$P$13,3,TRUE),
IF(G58&amp;H58=※編集不可※選択項目!$J$15,VLOOKUP(新規登録用!U58,※編集不可※選択項目!$N$14:$P$25,3,TRUE),
IF(G58&amp;H58=※編集不可※選択項目!$J$27,VLOOKUP(新規登録用!U58,※編集不可※選択項目!$N$26:$P$41,3,TRUE),
IF(G58&amp;H58=※編集不可※選択項目!$J$43,VLOOKUP(新規登録用!U58,※編集不可※選択項目!$N$42:$P$46,3,TRUE),
IF(G58&amp;H58=※編集不可※選択項目!$J$48,VLOOKUP(新規登録用!U58,※編集不可※選択項目!$N$47:$P$51,3,TRUE),""))))))</f>
        <v/>
      </c>
      <c r="AF58" s="228">
        <f>IFERROR(VLOOKUP(Y58&amp;G58&amp;H58,※編集不可※選択項目!U:V,2,FALSE),0)</f>
        <v>0</v>
      </c>
      <c r="AG58" s="228">
        <f t="shared" si="9"/>
        <v>0</v>
      </c>
      <c r="AH58" s="230" t="str">
        <f t="shared" si="2"/>
        <v/>
      </c>
      <c r="AI58" s="236"/>
      <c r="AJ58" s="236"/>
      <c r="AK58" s="132"/>
      <c r="AL58" s="153">
        <f t="shared" si="10"/>
        <v>0</v>
      </c>
      <c r="AM58" s="153">
        <f t="shared" si="11"/>
        <v>0</v>
      </c>
      <c r="AN58" s="153">
        <f t="shared" si="3"/>
        <v>0</v>
      </c>
      <c r="AO58" s="227" t="str">
        <f t="shared" si="4"/>
        <v/>
      </c>
      <c r="AP58" s="135">
        <f t="shared" si="12"/>
        <v>0</v>
      </c>
      <c r="AQ58" s="135">
        <f t="shared" si="13"/>
        <v>0</v>
      </c>
    </row>
    <row r="59" spans="1:43" s="131" customFormat="1" ht="25" customHeight="1">
      <c r="A59" s="133">
        <f t="shared" si="5"/>
        <v>48</v>
      </c>
      <c r="B59" s="130" t="str">
        <f t="shared" si="0"/>
        <v/>
      </c>
      <c r="C59" s="226"/>
      <c r="D59" s="45" t="str">
        <f t="shared" si="6"/>
        <v/>
      </c>
      <c r="E59" s="45" t="str">
        <f t="shared" si="7"/>
        <v/>
      </c>
      <c r="F59" s="43"/>
      <c r="G59" s="44"/>
      <c r="H59" s="43"/>
      <c r="I59" s="57" t="str">
        <f>IF(OR(G59="",H59="",U59=""),"",IFERROR(VLOOKUP(G59&amp;H59&amp;U59,※編集不可※選択項目!$K$3:$P$51,5,FALSE),"該当なし"))</f>
        <v/>
      </c>
      <c r="J59" s="83"/>
      <c r="K59" s="43"/>
      <c r="L59" s="45" t="str">
        <f t="shared" si="14"/>
        <v/>
      </c>
      <c r="M59" s="43"/>
      <c r="N59" s="43"/>
      <c r="O59" s="57"/>
      <c r="P59" s="57"/>
      <c r="Q59" s="57"/>
      <c r="R59" s="57"/>
      <c r="S59" s="46" t="str">
        <f t="shared" si="8"/>
        <v/>
      </c>
      <c r="T59" s="47"/>
      <c r="U59" s="48"/>
      <c r="V59" s="85"/>
      <c r="W59" s="48"/>
      <c r="X59" s="85"/>
      <c r="Y59" s="43"/>
      <c r="Z59" s="80"/>
      <c r="AA59" s="83"/>
      <c r="AB59" s="56"/>
      <c r="AC59" s="71"/>
      <c r="AD59" s="228">
        <f>IFERROR(INDEX(※編集不可※選択項目!$P$3:$P$51,MATCH(新規登録用!G59&amp;新規登録用!H59&amp;新規登録用!I59,※編集不可※選択項目!$Q$3:$Q$51,0)),0)</f>
        <v>0</v>
      </c>
      <c r="AE59" s="229" t="str">
        <f>IF(I59&lt;&gt;"該当なし","",
IF(G59&amp;H59=※編集不可※選択項目!$J$3,VLOOKUP(新規登録用!U59,※編集不可※選択項目!$N$2:$P$13,3,TRUE),
IF(G59&amp;H59=※編集不可※選択項目!$J$15,VLOOKUP(新規登録用!U59,※編集不可※選択項目!$N$14:$P$25,3,TRUE),
IF(G59&amp;H59=※編集不可※選択項目!$J$27,VLOOKUP(新規登録用!U59,※編集不可※選択項目!$N$26:$P$41,3,TRUE),
IF(G59&amp;H59=※編集不可※選択項目!$J$43,VLOOKUP(新規登録用!U59,※編集不可※選択項目!$N$42:$P$46,3,TRUE),
IF(G59&amp;H59=※編集不可※選択項目!$J$48,VLOOKUP(新規登録用!U59,※編集不可※選択項目!$N$47:$P$51,3,TRUE),""))))))</f>
        <v/>
      </c>
      <c r="AF59" s="228">
        <f>IFERROR(VLOOKUP(Y59&amp;G59&amp;H59,※編集不可※選択項目!U:V,2,FALSE),0)</f>
        <v>0</v>
      </c>
      <c r="AG59" s="228">
        <f t="shared" si="9"/>
        <v>0</v>
      </c>
      <c r="AH59" s="230" t="str">
        <f t="shared" si="2"/>
        <v/>
      </c>
      <c r="AI59" s="236"/>
      <c r="AJ59" s="236"/>
      <c r="AK59" s="132"/>
      <c r="AL59" s="153">
        <f t="shared" si="10"/>
        <v>0</v>
      </c>
      <c r="AM59" s="153">
        <f t="shared" si="11"/>
        <v>0</v>
      </c>
      <c r="AN59" s="153">
        <f t="shared" si="3"/>
        <v>0</v>
      </c>
      <c r="AO59" s="227" t="str">
        <f t="shared" si="4"/>
        <v/>
      </c>
      <c r="AP59" s="135">
        <f t="shared" si="12"/>
        <v>0</v>
      </c>
      <c r="AQ59" s="135">
        <f t="shared" si="13"/>
        <v>0</v>
      </c>
    </row>
    <row r="60" spans="1:43" s="131" customFormat="1" ht="25" customHeight="1">
      <c r="A60" s="133">
        <f t="shared" si="5"/>
        <v>49</v>
      </c>
      <c r="B60" s="130" t="str">
        <f t="shared" si="0"/>
        <v/>
      </c>
      <c r="C60" s="226"/>
      <c r="D60" s="45" t="str">
        <f t="shared" si="6"/>
        <v/>
      </c>
      <c r="E60" s="45" t="str">
        <f t="shared" si="7"/>
        <v/>
      </c>
      <c r="F60" s="43"/>
      <c r="G60" s="44"/>
      <c r="H60" s="43"/>
      <c r="I60" s="57" t="str">
        <f>IF(OR(G60="",H60="",U60=""),"",IFERROR(VLOOKUP(G60&amp;H60&amp;U60,※編集不可※選択項目!$K$3:$P$51,5,FALSE),"該当なし"))</f>
        <v/>
      </c>
      <c r="J60" s="83"/>
      <c r="K60" s="43"/>
      <c r="L60" s="45" t="str">
        <f t="shared" si="14"/>
        <v/>
      </c>
      <c r="M60" s="43"/>
      <c r="N60" s="43"/>
      <c r="O60" s="57"/>
      <c r="P60" s="57"/>
      <c r="Q60" s="57"/>
      <c r="R60" s="57"/>
      <c r="S60" s="46" t="str">
        <f t="shared" si="8"/>
        <v/>
      </c>
      <c r="T60" s="47"/>
      <c r="U60" s="48"/>
      <c r="V60" s="85"/>
      <c r="W60" s="48"/>
      <c r="X60" s="85"/>
      <c r="Y60" s="43"/>
      <c r="Z60" s="80"/>
      <c r="AA60" s="83"/>
      <c r="AB60" s="56"/>
      <c r="AC60" s="71"/>
      <c r="AD60" s="228">
        <f>IFERROR(INDEX(※編集不可※選択項目!$P$3:$P$51,MATCH(新規登録用!G60&amp;新規登録用!H60&amp;新規登録用!I60,※編集不可※選択項目!$Q$3:$Q$51,0)),0)</f>
        <v>0</v>
      </c>
      <c r="AE60" s="229" t="str">
        <f>IF(I60&lt;&gt;"該当なし","",
IF(G60&amp;H60=※編集不可※選択項目!$J$3,VLOOKUP(新規登録用!U60,※編集不可※選択項目!$N$2:$P$13,3,TRUE),
IF(G60&amp;H60=※編集不可※選択項目!$J$15,VLOOKUP(新規登録用!U60,※編集不可※選択項目!$N$14:$P$25,3,TRUE),
IF(G60&amp;H60=※編集不可※選択項目!$J$27,VLOOKUP(新規登録用!U60,※編集不可※選択項目!$N$26:$P$41,3,TRUE),
IF(G60&amp;H60=※編集不可※選択項目!$J$43,VLOOKUP(新規登録用!U60,※編集不可※選択項目!$N$42:$P$46,3,TRUE),
IF(G60&amp;H60=※編集不可※選択項目!$J$48,VLOOKUP(新規登録用!U60,※編集不可※選択項目!$N$47:$P$51,3,TRUE),""))))))</f>
        <v/>
      </c>
      <c r="AF60" s="228">
        <f>IFERROR(VLOOKUP(Y60&amp;G60&amp;H60,※編集不可※選択項目!U:V,2,FALSE),0)</f>
        <v>0</v>
      </c>
      <c r="AG60" s="228">
        <f t="shared" si="9"/>
        <v>0</v>
      </c>
      <c r="AH60" s="230" t="str">
        <f t="shared" si="2"/>
        <v/>
      </c>
      <c r="AI60" s="236"/>
      <c r="AJ60" s="236"/>
      <c r="AK60" s="132"/>
      <c r="AL60" s="153">
        <f t="shared" si="10"/>
        <v>0</v>
      </c>
      <c r="AM60" s="153">
        <f t="shared" si="11"/>
        <v>0</v>
      </c>
      <c r="AN60" s="153">
        <f t="shared" si="3"/>
        <v>0</v>
      </c>
      <c r="AO60" s="227" t="str">
        <f t="shared" si="4"/>
        <v/>
      </c>
      <c r="AP60" s="135">
        <f t="shared" si="12"/>
        <v>0</v>
      </c>
      <c r="AQ60" s="135">
        <f t="shared" si="13"/>
        <v>0</v>
      </c>
    </row>
    <row r="61" spans="1:43" s="131" customFormat="1" ht="25" customHeight="1">
      <c r="A61" s="133">
        <f t="shared" si="5"/>
        <v>50</v>
      </c>
      <c r="B61" s="130" t="str">
        <f t="shared" si="0"/>
        <v/>
      </c>
      <c r="C61" s="226"/>
      <c r="D61" s="45" t="str">
        <f t="shared" si="6"/>
        <v/>
      </c>
      <c r="E61" s="45" t="str">
        <f t="shared" si="7"/>
        <v/>
      </c>
      <c r="F61" s="43"/>
      <c r="G61" s="44"/>
      <c r="H61" s="43"/>
      <c r="I61" s="57" t="str">
        <f>IF(OR(G61="",H61="",U61=""),"",IFERROR(VLOOKUP(G61&amp;H61&amp;U61,※編集不可※選択項目!$K$3:$P$51,5,FALSE),"該当なし"))</f>
        <v/>
      </c>
      <c r="J61" s="83"/>
      <c r="K61" s="43"/>
      <c r="L61" s="45" t="str">
        <f t="shared" si="14"/>
        <v/>
      </c>
      <c r="M61" s="43"/>
      <c r="N61" s="43"/>
      <c r="O61" s="57"/>
      <c r="P61" s="57"/>
      <c r="Q61" s="57"/>
      <c r="R61" s="57"/>
      <c r="S61" s="46" t="str">
        <f t="shared" si="8"/>
        <v/>
      </c>
      <c r="T61" s="47"/>
      <c r="U61" s="48"/>
      <c r="V61" s="85"/>
      <c r="W61" s="48"/>
      <c r="X61" s="85"/>
      <c r="Y61" s="43"/>
      <c r="Z61" s="80"/>
      <c r="AA61" s="83"/>
      <c r="AB61" s="56"/>
      <c r="AC61" s="71"/>
      <c r="AD61" s="228">
        <f>IFERROR(INDEX(※編集不可※選択項目!$P$3:$P$51,MATCH(新規登録用!G61&amp;新規登録用!H61&amp;新規登録用!I61,※編集不可※選択項目!$Q$3:$Q$51,0)),0)</f>
        <v>0</v>
      </c>
      <c r="AE61" s="229" t="str">
        <f>IF(I61&lt;&gt;"該当なし","",
IF(G61&amp;H61=※編集不可※選択項目!$J$3,VLOOKUP(新規登録用!U61,※編集不可※選択項目!$N$2:$P$13,3,TRUE),
IF(G61&amp;H61=※編集不可※選択項目!$J$15,VLOOKUP(新規登録用!U61,※編集不可※選択項目!$N$14:$P$25,3,TRUE),
IF(G61&amp;H61=※編集不可※選択項目!$J$27,VLOOKUP(新規登録用!U61,※編集不可※選択項目!$N$26:$P$41,3,TRUE),
IF(G61&amp;H61=※編集不可※選択項目!$J$43,VLOOKUP(新規登録用!U61,※編集不可※選択項目!$N$42:$P$46,3,TRUE),
IF(G61&amp;H61=※編集不可※選択項目!$J$48,VLOOKUP(新規登録用!U61,※編集不可※選択項目!$N$47:$P$51,3,TRUE),""))))))</f>
        <v/>
      </c>
      <c r="AF61" s="228">
        <f>IFERROR(VLOOKUP(Y61&amp;G61&amp;H61,※編集不可※選択項目!U:V,2,FALSE),0)</f>
        <v>0</v>
      </c>
      <c r="AG61" s="228">
        <f t="shared" si="9"/>
        <v>0</v>
      </c>
      <c r="AH61" s="230" t="str">
        <f t="shared" si="2"/>
        <v/>
      </c>
      <c r="AI61" s="236"/>
      <c r="AJ61" s="236"/>
      <c r="AK61" s="132"/>
      <c r="AL61" s="153">
        <f t="shared" si="10"/>
        <v>0</v>
      </c>
      <c r="AM61" s="153">
        <f t="shared" si="11"/>
        <v>0</v>
      </c>
      <c r="AN61" s="153">
        <f t="shared" si="3"/>
        <v>0</v>
      </c>
      <c r="AO61" s="227" t="str">
        <f t="shared" si="4"/>
        <v/>
      </c>
      <c r="AP61" s="135">
        <f t="shared" si="12"/>
        <v>0</v>
      </c>
      <c r="AQ61" s="135">
        <f t="shared" si="13"/>
        <v>0</v>
      </c>
    </row>
    <row r="62" spans="1:43" s="131" customFormat="1" ht="25" customHeight="1">
      <c r="A62" s="133">
        <f t="shared" si="5"/>
        <v>51</v>
      </c>
      <c r="B62" s="130" t="str">
        <f t="shared" si="0"/>
        <v/>
      </c>
      <c r="C62" s="226"/>
      <c r="D62" s="45" t="str">
        <f t="shared" si="6"/>
        <v/>
      </c>
      <c r="E62" s="45" t="str">
        <f t="shared" si="7"/>
        <v/>
      </c>
      <c r="F62" s="43"/>
      <c r="G62" s="44"/>
      <c r="H62" s="43"/>
      <c r="I62" s="57" t="str">
        <f>IF(OR(G62="",H62="",U62=""),"",IFERROR(VLOOKUP(G62&amp;H62&amp;U62,※編集不可※選択項目!$K$3:$P$51,5,FALSE),"該当なし"))</f>
        <v/>
      </c>
      <c r="J62" s="83"/>
      <c r="K62" s="43"/>
      <c r="L62" s="45" t="str">
        <f t="shared" si="14"/>
        <v/>
      </c>
      <c r="M62" s="43"/>
      <c r="N62" s="43"/>
      <c r="O62" s="57"/>
      <c r="P62" s="57"/>
      <c r="Q62" s="57"/>
      <c r="R62" s="57"/>
      <c r="S62" s="46" t="str">
        <f t="shared" si="8"/>
        <v/>
      </c>
      <c r="T62" s="47"/>
      <c r="U62" s="48"/>
      <c r="V62" s="85"/>
      <c r="W62" s="48"/>
      <c r="X62" s="85"/>
      <c r="Y62" s="43"/>
      <c r="Z62" s="80"/>
      <c r="AA62" s="83"/>
      <c r="AB62" s="56"/>
      <c r="AC62" s="71"/>
      <c r="AD62" s="228">
        <f>IFERROR(INDEX(※編集不可※選択項目!$P$3:$P$51,MATCH(新規登録用!G62&amp;新規登録用!H62&amp;新規登録用!I62,※編集不可※選択項目!$Q$3:$Q$51,0)),0)</f>
        <v>0</v>
      </c>
      <c r="AE62" s="229" t="str">
        <f>IF(I62&lt;&gt;"該当なし","",
IF(G62&amp;H62=※編集不可※選択項目!$J$3,VLOOKUP(新規登録用!U62,※編集不可※選択項目!$N$2:$P$13,3,TRUE),
IF(G62&amp;H62=※編集不可※選択項目!$J$15,VLOOKUP(新規登録用!U62,※編集不可※選択項目!$N$14:$P$25,3,TRUE),
IF(G62&amp;H62=※編集不可※選択項目!$J$27,VLOOKUP(新規登録用!U62,※編集不可※選択項目!$N$26:$P$41,3,TRUE),
IF(G62&amp;H62=※編集不可※選択項目!$J$43,VLOOKUP(新規登録用!U62,※編集不可※選択項目!$N$42:$P$46,3,TRUE),
IF(G62&amp;H62=※編集不可※選択項目!$J$48,VLOOKUP(新規登録用!U62,※編集不可※選択項目!$N$47:$P$51,3,TRUE),""))))))</f>
        <v/>
      </c>
      <c r="AF62" s="228">
        <f>IFERROR(VLOOKUP(Y62&amp;G62&amp;H62,※編集不可※選択項目!U:V,2,FALSE),0)</f>
        <v>0</v>
      </c>
      <c r="AG62" s="228">
        <f t="shared" si="9"/>
        <v>0</v>
      </c>
      <c r="AH62" s="230" t="str">
        <f t="shared" si="2"/>
        <v/>
      </c>
      <c r="AI62" s="236"/>
      <c r="AJ62" s="236"/>
      <c r="AK62" s="132"/>
      <c r="AL62" s="153">
        <f t="shared" si="10"/>
        <v>0</v>
      </c>
      <c r="AM62" s="153">
        <f t="shared" si="11"/>
        <v>0</v>
      </c>
      <c r="AN62" s="153">
        <f t="shared" si="3"/>
        <v>0</v>
      </c>
      <c r="AO62" s="227" t="str">
        <f t="shared" si="4"/>
        <v/>
      </c>
      <c r="AP62" s="135">
        <f t="shared" si="12"/>
        <v>0</v>
      </c>
      <c r="AQ62" s="135">
        <f t="shared" si="13"/>
        <v>0</v>
      </c>
    </row>
    <row r="63" spans="1:43" s="131" customFormat="1" ht="25" customHeight="1">
      <c r="A63" s="133">
        <f t="shared" si="5"/>
        <v>52</v>
      </c>
      <c r="B63" s="130" t="str">
        <f t="shared" si="0"/>
        <v/>
      </c>
      <c r="C63" s="226"/>
      <c r="D63" s="45" t="str">
        <f t="shared" si="6"/>
        <v/>
      </c>
      <c r="E63" s="45" t="str">
        <f t="shared" si="7"/>
        <v/>
      </c>
      <c r="F63" s="43"/>
      <c r="G63" s="44"/>
      <c r="H63" s="43"/>
      <c r="I63" s="57" t="str">
        <f>IF(OR(G63="",H63="",U63=""),"",IFERROR(VLOOKUP(G63&amp;H63&amp;U63,※編集不可※選択項目!$K$3:$P$51,5,FALSE),"該当なし"))</f>
        <v/>
      </c>
      <c r="J63" s="83"/>
      <c r="K63" s="43"/>
      <c r="L63" s="45" t="str">
        <f t="shared" si="14"/>
        <v/>
      </c>
      <c r="M63" s="43"/>
      <c r="N63" s="43"/>
      <c r="O63" s="57"/>
      <c r="P63" s="57"/>
      <c r="Q63" s="57"/>
      <c r="R63" s="57"/>
      <c r="S63" s="46" t="str">
        <f t="shared" si="8"/>
        <v/>
      </c>
      <c r="T63" s="47"/>
      <c r="U63" s="48"/>
      <c r="V63" s="85"/>
      <c r="W63" s="48"/>
      <c r="X63" s="85"/>
      <c r="Y63" s="43"/>
      <c r="Z63" s="80"/>
      <c r="AA63" s="83"/>
      <c r="AB63" s="56"/>
      <c r="AC63" s="71"/>
      <c r="AD63" s="228">
        <f>IFERROR(INDEX(※編集不可※選択項目!$P$3:$P$51,MATCH(新規登録用!G63&amp;新規登録用!H63&amp;新規登録用!I63,※編集不可※選択項目!$Q$3:$Q$51,0)),0)</f>
        <v>0</v>
      </c>
      <c r="AE63" s="229" t="str">
        <f>IF(I63&lt;&gt;"該当なし","",
IF(G63&amp;H63=※編集不可※選択項目!$J$3,VLOOKUP(新規登録用!U63,※編集不可※選択項目!$N$2:$P$13,3,TRUE),
IF(G63&amp;H63=※編集不可※選択項目!$J$15,VLOOKUP(新規登録用!U63,※編集不可※選択項目!$N$14:$P$25,3,TRUE),
IF(G63&amp;H63=※編集不可※選択項目!$J$27,VLOOKUP(新規登録用!U63,※編集不可※選択項目!$N$26:$P$41,3,TRUE),
IF(G63&amp;H63=※編集不可※選択項目!$J$43,VLOOKUP(新規登録用!U63,※編集不可※選択項目!$N$42:$P$46,3,TRUE),
IF(G63&amp;H63=※編集不可※選択項目!$J$48,VLOOKUP(新規登録用!U63,※編集不可※選択項目!$N$47:$P$51,3,TRUE),""))))))</f>
        <v/>
      </c>
      <c r="AF63" s="228">
        <f>IFERROR(VLOOKUP(Y63&amp;G63&amp;H63,※編集不可※選択項目!U:V,2,FALSE),0)</f>
        <v>0</v>
      </c>
      <c r="AG63" s="228">
        <f t="shared" si="9"/>
        <v>0</v>
      </c>
      <c r="AH63" s="230" t="str">
        <f t="shared" si="2"/>
        <v/>
      </c>
      <c r="AI63" s="236"/>
      <c r="AJ63" s="236"/>
      <c r="AK63" s="132"/>
      <c r="AL63" s="153">
        <f t="shared" si="10"/>
        <v>0</v>
      </c>
      <c r="AM63" s="153">
        <f t="shared" si="11"/>
        <v>0</v>
      </c>
      <c r="AN63" s="153">
        <f t="shared" si="3"/>
        <v>0</v>
      </c>
      <c r="AO63" s="227" t="str">
        <f t="shared" si="4"/>
        <v/>
      </c>
      <c r="AP63" s="135">
        <f t="shared" si="12"/>
        <v>0</v>
      </c>
      <c r="AQ63" s="135">
        <f t="shared" si="13"/>
        <v>0</v>
      </c>
    </row>
    <row r="64" spans="1:43" s="131" customFormat="1" ht="25" customHeight="1">
      <c r="A64" s="133">
        <f t="shared" si="5"/>
        <v>53</v>
      </c>
      <c r="B64" s="130" t="str">
        <f t="shared" si="0"/>
        <v/>
      </c>
      <c r="C64" s="226"/>
      <c r="D64" s="45" t="str">
        <f t="shared" si="6"/>
        <v/>
      </c>
      <c r="E64" s="45" t="str">
        <f t="shared" si="7"/>
        <v/>
      </c>
      <c r="F64" s="43"/>
      <c r="G64" s="44"/>
      <c r="H64" s="43"/>
      <c r="I64" s="57" t="str">
        <f>IF(OR(G64="",H64="",U64=""),"",IFERROR(VLOOKUP(G64&amp;H64&amp;U64,※編集不可※選択項目!$K$3:$P$51,5,FALSE),"該当なし"))</f>
        <v/>
      </c>
      <c r="J64" s="83"/>
      <c r="K64" s="43"/>
      <c r="L64" s="45" t="str">
        <f t="shared" si="14"/>
        <v/>
      </c>
      <c r="M64" s="43"/>
      <c r="N64" s="43"/>
      <c r="O64" s="57"/>
      <c r="P64" s="57"/>
      <c r="Q64" s="57"/>
      <c r="R64" s="57"/>
      <c r="S64" s="46" t="str">
        <f t="shared" si="8"/>
        <v/>
      </c>
      <c r="T64" s="47"/>
      <c r="U64" s="48"/>
      <c r="V64" s="85"/>
      <c r="W64" s="48"/>
      <c r="X64" s="85"/>
      <c r="Y64" s="43"/>
      <c r="Z64" s="80"/>
      <c r="AA64" s="83"/>
      <c r="AB64" s="56"/>
      <c r="AC64" s="71"/>
      <c r="AD64" s="228">
        <f>IFERROR(INDEX(※編集不可※選択項目!$P$3:$P$51,MATCH(新規登録用!G64&amp;新規登録用!H64&amp;新規登録用!I64,※編集不可※選択項目!$Q$3:$Q$51,0)),0)</f>
        <v>0</v>
      </c>
      <c r="AE64" s="229" t="str">
        <f>IF(I64&lt;&gt;"該当なし","",
IF(G64&amp;H64=※編集不可※選択項目!$J$3,VLOOKUP(新規登録用!U64,※編集不可※選択項目!$N$2:$P$13,3,TRUE),
IF(G64&amp;H64=※編集不可※選択項目!$J$15,VLOOKUP(新規登録用!U64,※編集不可※選択項目!$N$14:$P$25,3,TRUE),
IF(G64&amp;H64=※編集不可※選択項目!$J$27,VLOOKUP(新規登録用!U64,※編集不可※選択項目!$N$26:$P$41,3,TRUE),
IF(G64&amp;H64=※編集不可※選択項目!$J$43,VLOOKUP(新規登録用!U64,※編集不可※選択項目!$N$42:$P$46,3,TRUE),
IF(G64&amp;H64=※編集不可※選択項目!$J$48,VLOOKUP(新規登録用!U64,※編集不可※選択項目!$N$47:$P$51,3,TRUE),""))))))</f>
        <v/>
      </c>
      <c r="AF64" s="228">
        <f>IFERROR(VLOOKUP(Y64&amp;G64&amp;H64,※編集不可※選択項目!U:V,2,FALSE),0)</f>
        <v>0</v>
      </c>
      <c r="AG64" s="228">
        <f t="shared" si="9"/>
        <v>0</v>
      </c>
      <c r="AH64" s="230" t="str">
        <f t="shared" si="2"/>
        <v/>
      </c>
      <c r="AI64" s="236"/>
      <c r="AJ64" s="236"/>
      <c r="AK64" s="132"/>
      <c r="AL64" s="153">
        <f t="shared" si="10"/>
        <v>0</v>
      </c>
      <c r="AM64" s="153">
        <f t="shared" si="11"/>
        <v>0</v>
      </c>
      <c r="AN64" s="153">
        <f t="shared" si="3"/>
        <v>0</v>
      </c>
      <c r="AO64" s="227" t="str">
        <f t="shared" si="4"/>
        <v/>
      </c>
      <c r="AP64" s="135">
        <f t="shared" si="12"/>
        <v>0</v>
      </c>
      <c r="AQ64" s="135">
        <f t="shared" si="13"/>
        <v>0</v>
      </c>
    </row>
    <row r="65" spans="1:43" s="131" customFormat="1" ht="25" customHeight="1">
      <c r="A65" s="133">
        <f t="shared" si="5"/>
        <v>54</v>
      </c>
      <c r="B65" s="130" t="str">
        <f t="shared" si="0"/>
        <v/>
      </c>
      <c r="C65" s="226"/>
      <c r="D65" s="45" t="str">
        <f t="shared" si="6"/>
        <v/>
      </c>
      <c r="E65" s="45" t="str">
        <f t="shared" si="7"/>
        <v/>
      </c>
      <c r="F65" s="43"/>
      <c r="G65" s="44"/>
      <c r="H65" s="43"/>
      <c r="I65" s="57" t="str">
        <f>IF(OR(G65="",H65="",U65=""),"",IFERROR(VLOOKUP(G65&amp;H65&amp;U65,※編集不可※選択項目!$K$3:$P$51,5,FALSE),"該当なし"))</f>
        <v/>
      </c>
      <c r="J65" s="83"/>
      <c r="K65" s="43"/>
      <c r="L65" s="45" t="str">
        <f t="shared" si="14"/>
        <v/>
      </c>
      <c r="M65" s="43"/>
      <c r="N65" s="43"/>
      <c r="O65" s="57"/>
      <c r="P65" s="57"/>
      <c r="Q65" s="57"/>
      <c r="R65" s="57"/>
      <c r="S65" s="46" t="str">
        <f t="shared" si="8"/>
        <v/>
      </c>
      <c r="T65" s="47"/>
      <c r="U65" s="48"/>
      <c r="V65" s="85"/>
      <c r="W65" s="48"/>
      <c r="X65" s="85"/>
      <c r="Y65" s="43"/>
      <c r="Z65" s="80"/>
      <c r="AA65" s="83"/>
      <c r="AB65" s="56"/>
      <c r="AC65" s="71"/>
      <c r="AD65" s="228">
        <f>IFERROR(INDEX(※編集不可※選択項目!$P$3:$P$51,MATCH(新規登録用!G65&amp;新規登録用!H65&amp;新規登録用!I65,※編集不可※選択項目!$Q$3:$Q$51,0)),0)</f>
        <v>0</v>
      </c>
      <c r="AE65" s="229" t="str">
        <f>IF(I65&lt;&gt;"該当なし","",
IF(G65&amp;H65=※編集不可※選択項目!$J$3,VLOOKUP(新規登録用!U65,※編集不可※選択項目!$N$2:$P$13,3,TRUE),
IF(G65&amp;H65=※編集不可※選択項目!$J$15,VLOOKUP(新規登録用!U65,※編集不可※選択項目!$N$14:$P$25,3,TRUE),
IF(G65&amp;H65=※編集不可※選択項目!$J$27,VLOOKUP(新規登録用!U65,※編集不可※選択項目!$N$26:$P$41,3,TRUE),
IF(G65&amp;H65=※編集不可※選択項目!$J$43,VLOOKUP(新規登録用!U65,※編集不可※選択項目!$N$42:$P$46,3,TRUE),
IF(G65&amp;H65=※編集不可※選択項目!$J$48,VLOOKUP(新規登録用!U65,※編集不可※選択項目!$N$47:$P$51,3,TRUE),""))))))</f>
        <v/>
      </c>
      <c r="AF65" s="228">
        <f>IFERROR(VLOOKUP(Y65&amp;G65&amp;H65,※編集不可※選択項目!U:V,2,FALSE),0)</f>
        <v>0</v>
      </c>
      <c r="AG65" s="228">
        <f t="shared" si="9"/>
        <v>0</v>
      </c>
      <c r="AH65" s="230" t="str">
        <f t="shared" si="2"/>
        <v/>
      </c>
      <c r="AI65" s="236"/>
      <c r="AJ65" s="236"/>
      <c r="AK65" s="132"/>
      <c r="AL65" s="153">
        <f t="shared" si="10"/>
        <v>0</v>
      </c>
      <c r="AM65" s="153">
        <f t="shared" si="11"/>
        <v>0</v>
      </c>
      <c r="AN65" s="153">
        <f t="shared" si="3"/>
        <v>0</v>
      </c>
      <c r="AO65" s="227" t="str">
        <f t="shared" si="4"/>
        <v/>
      </c>
      <c r="AP65" s="135">
        <f t="shared" si="12"/>
        <v>0</v>
      </c>
      <c r="AQ65" s="135">
        <f t="shared" si="13"/>
        <v>0</v>
      </c>
    </row>
    <row r="66" spans="1:43" s="131" customFormat="1" ht="25" customHeight="1">
      <c r="A66" s="133">
        <f t="shared" si="5"/>
        <v>55</v>
      </c>
      <c r="B66" s="130" t="str">
        <f t="shared" si="0"/>
        <v/>
      </c>
      <c r="C66" s="226"/>
      <c r="D66" s="45" t="str">
        <f t="shared" si="6"/>
        <v/>
      </c>
      <c r="E66" s="45" t="str">
        <f t="shared" si="7"/>
        <v/>
      </c>
      <c r="F66" s="43"/>
      <c r="G66" s="44"/>
      <c r="H66" s="43"/>
      <c r="I66" s="57" t="str">
        <f>IF(OR(G66="",H66="",U66=""),"",IFERROR(VLOOKUP(G66&amp;H66&amp;U66,※編集不可※選択項目!$K$3:$P$51,5,FALSE),"該当なし"))</f>
        <v/>
      </c>
      <c r="J66" s="83"/>
      <c r="K66" s="43"/>
      <c r="L66" s="45" t="str">
        <f t="shared" si="14"/>
        <v/>
      </c>
      <c r="M66" s="43"/>
      <c r="N66" s="43"/>
      <c r="O66" s="57"/>
      <c r="P66" s="57"/>
      <c r="Q66" s="57"/>
      <c r="R66" s="57"/>
      <c r="S66" s="46" t="str">
        <f t="shared" si="8"/>
        <v/>
      </c>
      <c r="T66" s="47"/>
      <c r="U66" s="48"/>
      <c r="V66" s="85"/>
      <c r="W66" s="48"/>
      <c r="X66" s="85"/>
      <c r="Y66" s="43"/>
      <c r="Z66" s="80"/>
      <c r="AA66" s="83"/>
      <c r="AB66" s="56"/>
      <c r="AC66" s="71"/>
      <c r="AD66" s="228">
        <f>IFERROR(INDEX(※編集不可※選択項目!$P$3:$P$51,MATCH(新規登録用!G66&amp;新規登録用!H66&amp;新規登録用!I66,※編集不可※選択項目!$Q$3:$Q$51,0)),0)</f>
        <v>0</v>
      </c>
      <c r="AE66" s="229" t="str">
        <f>IF(I66&lt;&gt;"該当なし","",
IF(G66&amp;H66=※編集不可※選択項目!$J$3,VLOOKUP(新規登録用!U66,※編集不可※選択項目!$N$2:$P$13,3,TRUE),
IF(G66&amp;H66=※編集不可※選択項目!$J$15,VLOOKUP(新規登録用!U66,※編集不可※選択項目!$N$14:$P$25,3,TRUE),
IF(G66&amp;H66=※編集不可※選択項目!$J$27,VLOOKUP(新規登録用!U66,※編集不可※選択項目!$N$26:$P$41,3,TRUE),
IF(G66&amp;H66=※編集不可※選択項目!$J$43,VLOOKUP(新規登録用!U66,※編集不可※選択項目!$N$42:$P$46,3,TRUE),
IF(G66&amp;H66=※編集不可※選択項目!$J$48,VLOOKUP(新規登録用!U66,※編集不可※選択項目!$N$47:$P$51,3,TRUE),""))))))</f>
        <v/>
      </c>
      <c r="AF66" s="228">
        <f>IFERROR(VLOOKUP(Y66&amp;G66&amp;H66,※編集不可※選択項目!U:V,2,FALSE),0)</f>
        <v>0</v>
      </c>
      <c r="AG66" s="228">
        <f t="shared" si="9"/>
        <v>0</v>
      </c>
      <c r="AH66" s="230" t="str">
        <f t="shared" si="2"/>
        <v/>
      </c>
      <c r="AI66" s="236"/>
      <c r="AJ66" s="236"/>
      <c r="AK66" s="132"/>
      <c r="AL66" s="153">
        <f t="shared" si="10"/>
        <v>0</v>
      </c>
      <c r="AM66" s="153">
        <f t="shared" si="11"/>
        <v>0</v>
      </c>
      <c r="AN66" s="153">
        <f t="shared" si="3"/>
        <v>0</v>
      </c>
      <c r="AO66" s="227" t="str">
        <f t="shared" si="4"/>
        <v/>
      </c>
      <c r="AP66" s="135">
        <f t="shared" si="12"/>
        <v>0</v>
      </c>
      <c r="AQ66" s="135">
        <f t="shared" si="13"/>
        <v>0</v>
      </c>
    </row>
    <row r="67" spans="1:43" s="131" customFormat="1" ht="25" customHeight="1">
      <c r="A67" s="133">
        <f t="shared" si="5"/>
        <v>56</v>
      </c>
      <c r="B67" s="130" t="str">
        <f t="shared" si="0"/>
        <v/>
      </c>
      <c r="C67" s="226"/>
      <c r="D67" s="45" t="str">
        <f t="shared" si="6"/>
        <v/>
      </c>
      <c r="E67" s="45" t="str">
        <f t="shared" si="7"/>
        <v/>
      </c>
      <c r="F67" s="43"/>
      <c r="G67" s="44"/>
      <c r="H67" s="43"/>
      <c r="I67" s="57" t="str">
        <f>IF(OR(G67="",H67="",U67=""),"",IFERROR(VLOOKUP(G67&amp;H67&amp;U67,※編集不可※選択項目!$K$3:$P$51,5,FALSE),"該当なし"))</f>
        <v/>
      </c>
      <c r="J67" s="83"/>
      <c r="K67" s="43"/>
      <c r="L67" s="45" t="str">
        <f t="shared" si="14"/>
        <v/>
      </c>
      <c r="M67" s="43"/>
      <c r="N67" s="43"/>
      <c r="O67" s="57"/>
      <c r="P67" s="57"/>
      <c r="Q67" s="57"/>
      <c r="R67" s="57"/>
      <c r="S67" s="46" t="str">
        <f t="shared" si="8"/>
        <v/>
      </c>
      <c r="T67" s="47"/>
      <c r="U67" s="48"/>
      <c r="V67" s="85"/>
      <c r="W67" s="48"/>
      <c r="X67" s="85"/>
      <c r="Y67" s="43"/>
      <c r="Z67" s="80"/>
      <c r="AA67" s="83"/>
      <c r="AB67" s="56"/>
      <c r="AC67" s="71"/>
      <c r="AD67" s="228">
        <f>IFERROR(INDEX(※編集不可※選択項目!$P$3:$P$51,MATCH(新規登録用!G67&amp;新規登録用!H67&amp;新規登録用!I67,※編集不可※選択項目!$Q$3:$Q$51,0)),0)</f>
        <v>0</v>
      </c>
      <c r="AE67" s="229" t="str">
        <f>IF(I67&lt;&gt;"該当なし","",
IF(G67&amp;H67=※編集不可※選択項目!$J$3,VLOOKUP(新規登録用!U67,※編集不可※選択項目!$N$2:$P$13,3,TRUE),
IF(G67&amp;H67=※編集不可※選択項目!$J$15,VLOOKUP(新規登録用!U67,※編集不可※選択項目!$N$14:$P$25,3,TRUE),
IF(G67&amp;H67=※編集不可※選択項目!$J$27,VLOOKUP(新規登録用!U67,※編集不可※選択項目!$N$26:$P$41,3,TRUE),
IF(G67&amp;H67=※編集不可※選択項目!$J$43,VLOOKUP(新規登録用!U67,※編集不可※選択項目!$N$42:$P$46,3,TRUE),
IF(G67&amp;H67=※編集不可※選択項目!$J$48,VLOOKUP(新規登録用!U67,※編集不可※選択項目!$N$47:$P$51,3,TRUE),""))))))</f>
        <v/>
      </c>
      <c r="AF67" s="228">
        <f>IFERROR(VLOOKUP(Y67&amp;G67&amp;H67,※編集不可※選択項目!U:V,2,FALSE),0)</f>
        <v>0</v>
      </c>
      <c r="AG67" s="228">
        <f t="shared" si="9"/>
        <v>0</v>
      </c>
      <c r="AH67" s="230" t="str">
        <f t="shared" si="2"/>
        <v/>
      </c>
      <c r="AI67" s="236"/>
      <c r="AJ67" s="236"/>
      <c r="AK67" s="132"/>
      <c r="AL67" s="153">
        <f t="shared" si="10"/>
        <v>0</v>
      </c>
      <c r="AM67" s="153">
        <f t="shared" si="11"/>
        <v>0</v>
      </c>
      <c r="AN67" s="153">
        <f t="shared" si="3"/>
        <v>0</v>
      </c>
      <c r="AO67" s="227" t="str">
        <f t="shared" si="4"/>
        <v/>
      </c>
      <c r="AP67" s="135">
        <f t="shared" si="12"/>
        <v>0</v>
      </c>
      <c r="AQ67" s="135">
        <f t="shared" si="13"/>
        <v>0</v>
      </c>
    </row>
    <row r="68" spans="1:43" s="131" customFormat="1" ht="25" customHeight="1">
      <c r="A68" s="133">
        <f t="shared" si="5"/>
        <v>57</v>
      </c>
      <c r="B68" s="130" t="str">
        <f t="shared" si="0"/>
        <v/>
      </c>
      <c r="C68" s="226"/>
      <c r="D68" s="45" t="str">
        <f t="shared" si="6"/>
        <v/>
      </c>
      <c r="E68" s="45" t="str">
        <f t="shared" si="7"/>
        <v/>
      </c>
      <c r="F68" s="43"/>
      <c r="G68" s="44"/>
      <c r="H68" s="43"/>
      <c r="I68" s="57" t="str">
        <f>IF(OR(G68="",H68="",U68=""),"",IFERROR(VLOOKUP(G68&amp;H68&amp;U68,※編集不可※選択項目!$K$3:$P$51,5,FALSE),"該当なし"))</f>
        <v/>
      </c>
      <c r="J68" s="83"/>
      <c r="K68" s="43"/>
      <c r="L68" s="45" t="str">
        <f t="shared" si="14"/>
        <v/>
      </c>
      <c r="M68" s="43"/>
      <c r="N68" s="43"/>
      <c r="O68" s="57"/>
      <c r="P68" s="57"/>
      <c r="Q68" s="57"/>
      <c r="R68" s="57"/>
      <c r="S68" s="46" t="str">
        <f t="shared" si="8"/>
        <v/>
      </c>
      <c r="T68" s="47"/>
      <c r="U68" s="48"/>
      <c r="V68" s="85"/>
      <c r="W68" s="48"/>
      <c r="X68" s="85"/>
      <c r="Y68" s="43"/>
      <c r="Z68" s="80"/>
      <c r="AA68" s="83"/>
      <c r="AB68" s="56"/>
      <c r="AC68" s="71"/>
      <c r="AD68" s="228">
        <f>IFERROR(INDEX(※編集不可※選択項目!$P$3:$P$51,MATCH(新規登録用!G68&amp;新規登録用!H68&amp;新規登録用!I68,※編集不可※選択項目!$Q$3:$Q$51,0)),0)</f>
        <v>0</v>
      </c>
      <c r="AE68" s="229" t="str">
        <f>IF(I68&lt;&gt;"該当なし","",
IF(G68&amp;H68=※編集不可※選択項目!$J$3,VLOOKUP(新規登録用!U68,※編集不可※選択項目!$N$2:$P$13,3,TRUE),
IF(G68&amp;H68=※編集不可※選択項目!$J$15,VLOOKUP(新規登録用!U68,※編集不可※選択項目!$N$14:$P$25,3,TRUE),
IF(G68&amp;H68=※編集不可※選択項目!$J$27,VLOOKUP(新規登録用!U68,※編集不可※選択項目!$N$26:$P$41,3,TRUE),
IF(G68&amp;H68=※編集不可※選択項目!$J$43,VLOOKUP(新規登録用!U68,※編集不可※選択項目!$N$42:$P$46,3,TRUE),
IF(G68&amp;H68=※編集不可※選択項目!$J$48,VLOOKUP(新規登録用!U68,※編集不可※選択項目!$N$47:$P$51,3,TRUE),""))))))</f>
        <v/>
      </c>
      <c r="AF68" s="228">
        <f>IFERROR(VLOOKUP(Y68&amp;G68&amp;H68,※編集不可※選択項目!U:V,2,FALSE),0)</f>
        <v>0</v>
      </c>
      <c r="AG68" s="228">
        <f t="shared" si="9"/>
        <v>0</v>
      </c>
      <c r="AH68" s="230" t="str">
        <f t="shared" si="2"/>
        <v/>
      </c>
      <c r="AI68" s="236"/>
      <c r="AJ68" s="236"/>
      <c r="AK68" s="132"/>
      <c r="AL68" s="153">
        <f t="shared" si="10"/>
        <v>0</v>
      </c>
      <c r="AM68" s="153">
        <f t="shared" si="11"/>
        <v>0</v>
      </c>
      <c r="AN68" s="153">
        <f t="shared" si="3"/>
        <v>0</v>
      </c>
      <c r="AO68" s="227" t="str">
        <f t="shared" si="4"/>
        <v/>
      </c>
      <c r="AP68" s="135">
        <f t="shared" si="12"/>
        <v>0</v>
      </c>
      <c r="AQ68" s="135">
        <f t="shared" si="13"/>
        <v>0</v>
      </c>
    </row>
    <row r="69" spans="1:43" s="131" customFormat="1" ht="25" customHeight="1">
      <c r="A69" s="133">
        <f t="shared" si="5"/>
        <v>58</v>
      </c>
      <c r="B69" s="130" t="str">
        <f t="shared" si="0"/>
        <v/>
      </c>
      <c r="C69" s="226"/>
      <c r="D69" s="45" t="str">
        <f t="shared" si="6"/>
        <v/>
      </c>
      <c r="E69" s="45" t="str">
        <f t="shared" si="7"/>
        <v/>
      </c>
      <c r="F69" s="43"/>
      <c r="G69" s="44"/>
      <c r="H69" s="43"/>
      <c r="I69" s="57" t="str">
        <f>IF(OR(G69="",H69="",U69=""),"",IFERROR(VLOOKUP(G69&amp;H69&amp;U69,※編集不可※選択項目!$K$3:$P$51,5,FALSE),"該当なし"))</f>
        <v/>
      </c>
      <c r="J69" s="83"/>
      <c r="K69" s="43"/>
      <c r="L69" s="45" t="str">
        <f t="shared" si="14"/>
        <v/>
      </c>
      <c r="M69" s="43"/>
      <c r="N69" s="43"/>
      <c r="O69" s="57"/>
      <c r="P69" s="57"/>
      <c r="Q69" s="57"/>
      <c r="R69" s="57"/>
      <c r="S69" s="46" t="str">
        <f t="shared" si="8"/>
        <v/>
      </c>
      <c r="T69" s="47"/>
      <c r="U69" s="48"/>
      <c r="V69" s="85"/>
      <c r="W69" s="48"/>
      <c r="X69" s="85"/>
      <c r="Y69" s="43"/>
      <c r="Z69" s="80"/>
      <c r="AA69" s="83"/>
      <c r="AB69" s="56"/>
      <c r="AC69" s="71"/>
      <c r="AD69" s="228">
        <f>IFERROR(INDEX(※編集不可※選択項目!$P$3:$P$51,MATCH(新規登録用!G69&amp;新規登録用!H69&amp;新規登録用!I69,※編集不可※選択項目!$Q$3:$Q$51,0)),0)</f>
        <v>0</v>
      </c>
      <c r="AE69" s="229" t="str">
        <f>IF(I69&lt;&gt;"該当なし","",
IF(G69&amp;H69=※編集不可※選択項目!$J$3,VLOOKUP(新規登録用!U69,※編集不可※選択項目!$N$2:$P$13,3,TRUE),
IF(G69&amp;H69=※編集不可※選択項目!$J$15,VLOOKUP(新規登録用!U69,※編集不可※選択項目!$N$14:$P$25,3,TRUE),
IF(G69&amp;H69=※編集不可※選択項目!$J$27,VLOOKUP(新規登録用!U69,※編集不可※選択項目!$N$26:$P$41,3,TRUE),
IF(G69&amp;H69=※編集不可※選択項目!$J$43,VLOOKUP(新規登録用!U69,※編集不可※選択項目!$N$42:$P$46,3,TRUE),
IF(G69&amp;H69=※編集不可※選択項目!$J$48,VLOOKUP(新規登録用!U69,※編集不可※選択項目!$N$47:$P$51,3,TRUE),""))))))</f>
        <v/>
      </c>
      <c r="AF69" s="228">
        <f>IFERROR(VLOOKUP(Y69&amp;G69&amp;H69,※編集不可※選択項目!U:V,2,FALSE),0)</f>
        <v>0</v>
      </c>
      <c r="AG69" s="228">
        <f t="shared" si="9"/>
        <v>0</v>
      </c>
      <c r="AH69" s="230" t="str">
        <f t="shared" si="2"/>
        <v/>
      </c>
      <c r="AI69" s="236"/>
      <c r="AJ69" s="236"/>
      <c r="AK69" s="132"/>
      <c r="AL69" s="153">
        <f t="shared" si="10"/>
        <v>0</v>
      </c>
      <c r="AM69" s="153">
        <f t="shared" si="11"/>
        <v>0</v>
      </c>
      <c r="AN69" s="153">
        <f t="shared" si="3"/>
        <v>0</v>
      </c>
      <c r="AO69" s="227" t="str">
        <f t="shared" si="4"/>
        <v/>
      </c>
      <c r="AP69" s="135">
        <f t="shared" si="12"/>
        <v>0</v>
      </c>
      <c r="AQ69" s="135">
        <f t="shared" si="13"/>
        <v>0</v>
      </c>
    </row>
    <row r="70" spans="1:43" s="131" customFormat="1" ht="25" customHeight="1">
      <c r="A70" s="133">
        <f t="shared" si="5"/>
        <v>59</v>
      </c>
      <c r="B70" s="130" t="str">
        <f t="shared" si="0"/>
        <v/>
      </c>
      <c r="C70" s="226"/>
      <c r="D70" s="45" t="str">
        <f t="shared" si="6"/>
        <v/>
      </c>
      <c r="E70" s="45" t="str">
        <f t="shared" si="7"/>
        <v/>
      </c>
      <c r="F70" s="43"/>
      <c r="G70" s="44"/>
      <c r="H70" s="43"/>
      <c r="I70" s="57" t="str">
        <f>IF(OR(G70="",H70="",U70=""),"",IFERROR(VLOOKUP(G70&amp;H70&amp;U70,※編集不可※選択項目!$K$3:$P$51,5,FALSE),"該当なし"))</f>
        <v/>
      </c>
      <c r="J70" s="83"/>
      <c r="K70" s="43"/>
      <c r="L70" s="45" t="str">
        <f t="shared" si="14"/>
        <v/>
      </c>
      <c r="M70" s="43"/>
      <c r="N70" s="43"/>
      <c r="O70" s="57"/>
      <c r="P70" s="57"/>
      <c r="Q70" s="57"/>
      <c r="R70" s="57"/>
      <c r="S70" s="46" t="str">
        <f t="shared" si="8"/>
        <v/>
      </c>
      <c r="T70" s="47"/>
      <c r="U70" s="48"/>
      <c r="V70" s="85"/>
      <c r="W70" s="48"/>
      <c r="X70" s="85"/>
      <c r="Y70" s="43"/>
      <c r="Z70" s="80"/>
      <c r="AA70" s="83"/>
      <c r="AB70" s="56"/>
      <c r="AC70" s="71"/>
      <c r="AD70" s="228">
        <f>IFERROR(INDEX(※編集不可※選択項目!$P$3:$P$51,MATCH(新規登録用!G70&amp;新規登録用!H70&amp;新規登録用!I70,※編集不可※選択項目!$Q$3:$Q$51,0)),0)</f>
        <v>0</v>
      </c>
      <c r="AE70" s="229" t="str">
        <f>IF(I70&lt;&gt;"該当なし","",
IF(G70&amp;H70=※編集不可※選択項目!$J$3,VLOOKUP(新規登録用!U70,※編集不可※選択項目!$N$2:$P$13,3,TRUE),
IF(G70&amp;H70=※編集不可※選択項目!$J$15,VLOOKUP(新規登録用!U70,※編集不可※選択項目!$N$14:$P$25,3,TRUE),
IF(G70&amp;H70=※編集不可※選択項目!$J$27,VLOOKUP(新規登録用!U70,※編集不可※選択項目!$N$26:$P$41,3,TRUE),
IF(G70&amp;H70=※編集不可※選択項目!$J$43,VLOOKUP(新規登録用!U70,※編集不可※選択項目!$N$42:$P$46,3,TRUE),
IF(G70&amp;H70=※編集不可※選択項目!$J$48,VLOOKUP(新規登録用!U70,※編集不可※選択項目!$N$47:$P$51,3,TRUE),""))))))</f>
        <v/>
      </c>
      <c r="AF70" s="228">
        <f>IFERROR(VLOOKUP(Y70&amp;G70&amp;H70,※編集不可※選択項目!U:V,2,FALSE),0)</f>
        <v>0</v>
      </c>
      <c r="AG70" s="228">
        <f t="shared" si="9"/>
        <v>0</v>
      </c>
      <c r="AH70" s="230" t="str">
        <f t="shared" si="2"/>
        <v/>
      </c>
      <c r="AI70" s="236"/>
      <c r="AJ70" s="236"/>
      <c r="AK70" s="132"/>
      <c r="AL70" s="153">
        <f t="shared" si="10"/>
        <v>0</v>
      </c>
      <c r="AM70" s="153">
        <f t="shared" si="11"/>
        <v>0</v>
      </c>
      <c r="AN70" s="153">
        <f t="shared" si="3"/>
        <v>0</v>
      </c>
      <c r="AO70" s="227" t="str">
        <f t="shared" si="4"/>
        <v/>
      </c>
      <c r="AP70" s="135">
        <f t="shared" si="12"/>
        <v>0</v>
      </c>
      <c r="AQ70" s="135">
        <f t="shared" si="13"/>
        <v>0</v>
      </c>
    </row>
    <row r="71" spans="1:43" s="131" customFormat="1" ht="25" customHeight="1">
      <c r="A71" s="133">
        <f t="shared" si="5"/>
        <v>60</v>
      </c>
      <c r="B71" s="130" t="str">
        <f t="shared" si="0"/>
        <v/>
      </c>
      <c r="C71" s="226"/>
      <c r="D71" s="45" t="str">
        <f t="shared" si="6"/>
        <v/>
      </c>
      <c r="E71" s="45" t="str">
        <f t="shared" si="7"/>
        <v/>
      </c>
      <c r="F71" s="43"/>
      <c r="G71" s="44"/>
      <c r="H71" s="43"/>
      <c r="I71" s="57" t="str">
        <f>IF(OR(G71="",H71="",U71=""),"",IFERROR(VLOOKUP(G71&amp;H71&amp;U71,※編集不可※選択項目!$K$3:$P$51,5,FALSE),"該当なし"))</f>
        <v/>
      </c>
      <c r="J71" s="83"/>
      <c r="K71" s="43"/>
      <c r="L71" s="45" t="str">
        <f t="shared" si="14"/>
        <v/>
      </c>
      <c r="M71" s="43"/>
      <c r="N71" s="43"/>
      <c r="O71" s="57"/>
      <c r="P71" s="57"/>
      <c r="Q71" s="57"/>
      <c r="R71" s="57"/>
      <c r="S71" s="46" t="str">
        <f t="shared" si="8"/>
        <v/>
      </c>
      <c r="T71" s="47"/>
      <c r="U71" s="48"/>
      <c r="V71" s="85"/>
      <c r="W71" s="48"/>
      <c r="X71" s="85"/>
      <c r="Y71" s="43"/>
      <c r="Z71" s="80"/>
      <c r="AA71" s="83"/>
      <c r="AB71" s="56"/>
      <c r="AC71" s="71"/>
      <c r="AD71" s="228">
        <f>IFERROR(INDEX(※編集不可※選択項目!$P$3:$P$51,MATCH(新規登録用!G71&amp;新規登録用!H71&amp;新規登録用!I71,※編集不可※選択項目!$Q$3:$Q$51,0)),0)</f>
        <v>0</v>
      </c>
      <c r="AE71" s="229" t="str">
        <f>IF(I71&lt;&gt;"該当なし","",
IF(G71&amp;H71=※編集不可※選択項目!$J$3,VLOOKUP(新規登録用!U71,※編集不可※選択項目!$N$2:$P$13,3,TRUE),
IF(G71&amp;H71=※編集不可※選択項目!$J$15,VLOOKUP(新規登録用!U71,※編集不可※選択項目!$N$14:$P$25,3,TRUE),
IF(G71&amp;H71=※編集不可※選択項目!$J$27,VLOOKUP(新規登録用!U71,※編集不可※選択項目!$N$26:$P$41,3,TRUE),
IF(G71&amp;H71=※編集不可※選択項目!$J$43,VLOOKUP(新規登録用!U71,※編集不可※選択項目!$N$42:$P$46,3,TRUE),
IF(G71&amp;H71=※編集不可※選択項目!$J$48,VLOOKUP(新規登録用!U71,※編集不可※選択項目!$N$47:$P$51,3,TRUE),""))))))</f>
        <v/>
      </c>
      <c r="AF71" s="228">
        <f>IFERROR(VLOOKUP(Y71&amp;G71&amp;H71,※編集不可※選択項目!U:V,2,FALSE),0)</f>
        <v>0</v>
      </c>
      <c r="AG71" s="228">
        <f t="shared" si="9"/>
        <v>0</v>
      </c>
      <c r="AH71" s="230" t="str">
        <f t="shared" si="2"/>
        <v/>
      </c>
      <c r="AI71" s="236"/>
      <c r="AJ71" s="236"/>
      <c r="AK71" s="132"/>
      <c r="AL71" s="153">
        <f t="shared" si="10"/>
        <v>0</v>
      </c>
      <c r="AM71" s="153">
        <f t="shared" si="11"/>
        <v>0</v>
      </c>
      <c r="AN71" s="153">
        <f t="shared" si="3"/>
        <v>0</v>
      </c>
      <c r="AO71" s="227" t="str">
        <f t="shared" si="4"/>
        <v/>
      </c>
      <c r="AP71" s="135">
        <f t="shared" si="12"/>
        <v>0</v>
      </c>
      <c r="AQ71" s="135">
        <f t="shared" si="13"/>
        <v>0</v>
      </c>
    </row>
    <row r="72" spans="1:43" s="131" customFormat="1" ht="25" customHeight="1">
      <c r="A72" s="133">
        <f t="shared" si="5"/>
        <v>61</v>
      </c>
      <c r="B72" s="130" t="str">
        <f t="shared" si="0"/>
        <v/>
      </c>
      <c r="C72" s="226"/>
      <c r="D72" s="45" t="str">
        <f t="shared" si="6"/>
        <v/>
      </c>
      <c r="E72" s="45" t="str">
        <f t="shared" si="7"/>
        <v/>
      </c>
      <c r="F72" s="43"/>
      <c r="G72" s="44"/>
      <c r="H72" s="43"/>
      <c r="I72" s="57" t="str">
        <f>IF(OR(G72="",H72="",U72=""),"",IFERROR(VLOOKUP(G72&amp;H72&amp;U72,※編集不可※選択項目!$K$3:$P$51,5,FALSE),"該当なし"))</f>
        <v/>
      </c>
      <c r="J72" s="83"/>
      <c r="K72" s="43"/>
      <c r="L72" s="45" t="str">
        <f t="shared" si="14"/>
        <v/>
      </c>
      <c r="M72" s="43"/>
      <c r="N72" s="43"/>
      <c r="O72" s="57"/>
      <c r="P72" s="57"/>
      <c r="Q72" s="57"/>
      <c r="R72" s="57"/>
      <c r="S72" s="46" t="str">
        <f t="shared" si="8"/>
        <v/>
      </c>
      <c r="T72" s="47"/>
      <c r="U72" s="48"/>
      <c r="V72" s="85"/>
      <c r="W72" s="48"/>
      <c r="X72" s="85"/>
      <c r="Y72" s="43"/>
      <c r="Z72" s="80"/>
      <c r="AA72" s="83"/>
      <c r="AB72" s="56"/>
      <c r="AC72" s="71"/>
      <c r="AD72" s="228">
        <f>IFERROR(INDEX(※編集不可※選択項目!$P$3:$P$51,MATCH(新規登録用!G72&amp;新規登録用!H72&amp;新規登録用!I72,※編集不可※選択項目!$Q$3:$Q$51,0)),0)</f>
        <v>0</v>
      </c>
      <c r="AE72" s="229" t="str">
        <f>IF(I72&lt;&gt;"該当なし","",
IF(G72&amp;H72=※編集不可※選択項目!$J$3,VLOOKUP(新規登録用!U72,※編集不可※選択項目!$N$2:$P$13,3,TRUE),
IF(G72&amp;H72=※編集不可※選択項目!$J$15,VLOOKUP(新規登録用!U72,※編集不可※選択項目!$N$14:$P$25,3,TRUE),
IF(G72&amp;H72=※編集不可※選択項目!$J$27,VLOOKUP(新規登録用!U72,※編集不可※選択項目!$N$26:$P$41,3,TRUE),
IF(G72&amp;H72=※編集不可※選択項目!$J$43,VLOOKUP(新規登録用!U72,※編集不可※選択項目!$N$42:$P$46,3,TRUE),
IF(G72&amp;H72=※編集不可※選択項目!$J$48,VLOOKUP(新規登録用!U72,※編集不可※選択項目!$N$47:$P$51,3,TRUE),""))))))</f>
        <v/>
      </c>
      <c r="AF72" s="228">
        <f>IFERROR(VLOOKUP(Y72&amp;G72&amp;H72,※編集不可※選択項目!U:V,2,FALSE),0)</f>
        <v>0</v>
      </c>
      <c r="AG72" s="228">
        <f t="shared" si="9"/>
        <v>0</v>
      </c>
      <c r="AH72" s="230" t="str">
        <f t="shared" si="2"/>
        <v/>
      </c>
      <c r="AI72" s="236"/>
      <c r="AJ72" s="236"/>
      <c r="AK72" s="132"/>
      <c r="AL72" s="153">
        <f t="shared" si="10"/>
        <v>0</v>
      </c>
      <c r="AM72" s="153">
        <f t="shared" si="11"/>
        <v>0</v>
      </c>
      <c r="AN72" s="153">
        <f t="shared" si="3"/>
        <v>0</v>
      </c>
      <c r="AO72" s="227" t="str">
        <f t="shared" si="4"/>
        <v/>
      </c>
      <c r="AP72" s="135">
        <f t="shared" si="12"/>
        <v>0</v>
      </c>
      <c r="AQ72" s="135">
        <f t="shared" si="13"/>
        <v>0</v>
      </c>
    </row>
    <row r="73" spans="1:43" s="131" customFormat="1" ht="25" customHeight="1">
      <c r="A73" s="133">
        <f t="shared" si="5"/>
        <v>62</v>
      </c>
      <c r="B73" s="130" t="str">
        <f t="shared" si="0"/>
        <v/>
      </c>
      <c r="C73" s="226"/>
      <c r="D73" s="45" t="str">
        <f t="shared" si="6"/>
        <v/>
      </c>
      <c r="E73" s="45" t="str">
        <f t="shared" si="7"/>
        <v/>
      </c>
      <c r="F73" s="43"/>
      <c r="G73" s="44"/>
      <c r="H73" s="43"/>
      <c r="I73" s="57" t="str">
        <f>IF(OR(G73="",H73="",U73=""),"",IFERROR(VLOOKUP(G73&amp;H73&amp;U73,※編集不可※選択項目!$K$3:$P$51,5,FALSE),"該当なし"))</f>
        <v/>
      </c>
      <c r="J73" s="83"/>
      <c r="K73" s="43"/>
      <c r="L73" s="45" t="str">
        <f t="shared" si="14"/>
        <v/>
      </c>
      <c r="M73" s="43"/>
      <c r="N73" s="43"/>
      <c r="O73" s="57"/>
      <c r="P73" s="57"/>
      <c r="Q73" s="57"/>
      <c r="R73" s="57"/>
      <c r="S73" s="46" t="str">
        <f t="shared" si="8"/>
        <v/>
      </c>
      <c r="T73" s="47"/>
      <c r="U73" s="48"/>
      <c r="V73" s="85"/>
      <c r="W73" s="48"/>
      <c r="X73" s="85"/>
      <c r="Y73" s="43"/>
      <c r="Z73" s="80"/>
      <c r="AA73" s="83"/>
      <c r="AB73" s="56"/>
      <c r="AC73" s="71"/>
      <c r="AD73" s="228">
        <f>IFERROR(INDEX(※編集不可※選択項目!$P$3:$P$51,MATCH(新規登録用!G73&amp;新規登録用!H73&amp;新規登録用!I73,※編集不可※選択項目!$Q$3:$Q$51,0)),0)</f>
        <v>0</v>
      </c>
      <c r="AE73" s="229" t="str">
        <f>IF(I73&lt;&gt;"該当なし","",
IF(G73&amp;H73=※編集不可※選択項目!$J$3,VLOOKUP(新規登録用!U73,※編集不可※選択項目!$N$2:$P$13,3,TRUE),
IF(G73&amp;H73=※編集不可※選択項目!$J$15,VLOOKUP(新規登録用!U73,※編集不可※選択項目!$N$14:$P$25,3,TRUE),
IF(G73&amp;H73=※編集不可※選択項目!$J$27,VLOOKUP(新規登録用!U73,※編集不可※選択項目!$N$26:$P$41,3,TRUE),
IF(G73&amp;H73=※編集不可※選択項目!$J$43,VLOOKUP(新規登録用!U73,※編集不可※選択項目!$N$42:$P$46,3,TRUE),
IF(G73&amp;H73=※編集不可※選択項目!$J$48,VLOOKUP(新規登録用!U73,※編集不可※選択項目!$N$47:$P$51,3,TRUE),""))))))</f>
        <v/>
      </c>
      <c r="AF73" s="228">
        <f>IFERROR(VLOOKUP(Y73&amp;G73&amp;H73,※編集不可※選択項目!U:V,2,FALSE),0)</f>
        <v>0</v>
      </c>
      <c r="AG73" s="228">
        <f t="shared" si="9"/>
        <v>0</v>
      </c>
      <c r="AH73" s="230" t="str">
        <f t="shared" si="2"/>
        <v/>
      </c>
      <c r="AI73" s="236"/>
      <c r="AJ73" s="236"/>
      <c r="AK73" s="132"/>
      <c r="AL73" s="153">
        <f t="shared" si="10"/>
        <v>0</v>
      </c>
      <c r="AM73" s="153">
        <f t="shared" si="11"/>
        <v>0</v>
      </c>
      <c r="AN73" s="153">
        <f t="shared" si="3"/>
        <v>0</v>
      </c>
      <c r="AO73" s="227" t="str">
        <f t="shared" si="4"/>
        <v/>
      </c>
      <c r="AP73" s="135">
        <f t="shared" si="12"/>
        <v>0</v>
      </c>
      <c r="AQ73" s="135">
        <f t="shared" si="13"/>
        <v>0</v>
      </c>
    </row>
    <row r="74" spans="1:43" s="131" customFormat="1" ht="25" customHeight="1">
      <c r="A74" s="133">
        <f t="shared" si="5"/>
        <v>63</v>
      </c>
      <c r="B74" s="130" t="str">
        <f t="shared" si="0"/>
        <v/>
      </c>
      <c r="C74" s="226"/>
      <c r="D74" s="45" t="str">
        <f t="shared" si="6"/>
        <v/>
      </c>
      <c r="E74" s="45" t="str">
        <f t="shared" si="7"/>
        <v/>
      </c>
      <c r="F74" s="43"/>
      <c r="G74" s="44"/>
      <c r="H74" s="43"/>
      <c r="I74" s="57" t="str">
        <f>IF(OR(G74="",H74="",U74=""),"",IFERROR(VLOOKUP(G74&amp;H74&amp;U74,※編集不可※選択項目!$K$3:$P$51,5,FALSE),"該当なし"))</f>
        <v/>
      </c>
      <c r="J74" s="83"/>
      <c r="K74" s="43"/>
      <c r="L74" s="45" t="str">
        <f t="shared" si="14"/>
        <v/>
      </c>
      <c r="M74" s="43"/>
      <c r="N74" s="43"/>
      <c r="O74" s="57"/>
      <c r="P74" s="57"/>
      <c r="Q74" s="57"/>
      <c r="R74" s="57"/>
      <c r="S74" s="46" t="str">
        <f t="shared" si="8"/>
        <v/>
      </c>
      <c r="T74" s="47"/>
      <c r="U74" s="48"/>
      <c r="V74" s="85"/>
      <c r="W74" s="48"/>
      <c r="X74" s="85"/>
      <c r="Y74" s="43"/>
      <c r="Z74" s="80"/>
      <c r="AA74" s="83"/>
      <c r="AB74" s="56"/>
      <c r="AC74" s="71"/>
      <c r="AD74" s="228">
        <f>IFERROR(INDEX(※編集不可※選択項目!$P$3:$P$51,MATCH(新規登録用!G74&amp;新規登録用!H74&amp;新規登録用!I74,※編集不可※選択項目!$Q$3:$Q$51,0)),0)</f>
        <v>0</v>
      </c>
      <c r="AE74" s="229" t="str">
        <f>IF(I74&lt;&gt;"該当なし","",
IF(G74&amp;H74=※編集不可※選択項目!$J$3,VLOOKUP(新規登録用!U74,※編集不可※選択項目!$N$2:$P$13,3,TRUE),
IF(G74&amp;H74=※編集不可※選択項目!$J$15,VLOOKUP(新規登録用!U74,※編集不可※選択項目!$N$14:$P$25,3,TRUE),
IF(G74&amp;H74=※編集不可※選択項目!$J$27,VLOOKUP(新規登録用!U74,※編集不可※選択項目!$N$26:$P$41,3,TRUE),
IF(G74&amp;H74=※編集不可※選択項目!$J$43,VLOOKUP(新規登録用!U74,※編集不可※選択項目!$N$42:$P$46,3,TRUE),
IF(G74&amp;H74=※編集不可※選択項目!$J$48,VLOOKUP(新規登録用!U74,※編集不可※選択項目!$N$47:$P$51,3,TRUE),""))))))</f>
        <v/>
      </c>
      <c r="AF74" s="228">
        <f>IFERROR(VLOOKUP(Y74&amp;G74&amp;H74,※編集不可※選択項目!U:V,2,FALSE),0)</f>
        <v>0</v>
      </c>
      <c r="AG74" s="228">
        <f t="shared" si="9"/>
        <v>0</v>
      </c>
      <c r="AH74" s="230" t="str">
        <f t="shared" si="2"/>
        <v/>
      </c>
      <c r="AI74" s="236"/>
      <c r="AJ74" s="236"/>
      <c r="AK74" s="132"/>
      <c r="AL74" s="153">
        <f t="shared" si="10"/>
        <v>0</v>
      </c>
      <c r="AM74" s="153">
        <f t="shared" si="11"/>
        <v>0</v>
      </c>
      <c r="AN74" s="153">
        <f t="shared" si="3"/>
        <v>0</v>
      </c>
      <c r="AO74" s="227" t="str">
        <f t="shared" si="4"/>
        <v/>
      </c>
      <c r="AP74" s="135">
        <f t="shared" si="12"/>
        <v>0</v>
      </c>
      <c r="AQ74" s="135">
        <f t="shared" si="13"/>
        <v>0</v>
      </c>
    </row>
    <row r="75" spans="1:43" s="131" customFormat="1" ht="25" customHeight="1">
      <c r="A75" s="133">
        <f t="shared" si="5"/>
        <v>64</v>
      </c>
      <c r="B75" s="130" t="str">
        <f t="shared" ref="B75:B138" si="15">IF($C75="","","高効率空調")</f>
        <v/>
      </c>
      <c r="C75" s="226"/>
      <c r="D75" s="45" t="str">
        <f t="shared" si="6"/>
        <v/>
      </c>
      <c r="E75" s="45" t="str">
        <f t="shared" si="7"/>
        <v/>
      </c>
      <c r="F75" s="43"/>
      <c r="G75" s="44"/>
      <c r="H75" s="43"/>
      <c r="I75" s="57" t="str">
        <f>IF(OR(G75="",H75="",U75=""),"",IFERROR(VLOOKUP(G75&amp;H75&amp;U75,※編集不可※選択項目!$K$3:$P$51,5,FALSE),"該当なし"))</f>
        <v/>
      </c>
      <c r="J75" s="83"/>
      <c r="K75" s="43"/>
      <c r="L75" s="45" t="str">
        <f t="shared" si="14"/>
        <v/>
      </c>
      <c r="M75" s="43"/>
      <c r="N75" s="43"/>
      <c r="O75" s="57"/>
      <c r="P75" s="57"/>
      <c r="Q75" s="57"/>
      <c r="R75" s="57"/>
      <c r="S75" s="46" t="str">
        <f t="shared" si="8"/>
        <v/>
      </c>
      <c r="T75" s="47"/>
      <c r="U75" s="48"/>
      <c r="V75" s="85"/>
      <c r="W75" s="48"/>
      <c r="X75" s="85"/>
      <c r="Y75" s="43"/>
      <c r="Z75" s="80"/>
      <c r="AA75" s="83"/>
      <c r="AB75" s="56"/>
      <c r="AC75" s="71"/>
      <c r="AD75" s="228">
        <f>IFERROR(INDEX(※編集不可※選択項目!$P$3:$P$51,MATCH(新規登録用!G75&amp;新規登録用!H75&amp;新規登録用!I75,※編集不可※選択項目!$Q$3:$Q$51,0)),0)</f>
        <v>0</v>
      </c>
      <c r="AE75" s="229" t="str">
        <f>IF(I75&lt;&gt;"該当なし","",
IF(G75&amp;H75=※編集不可※選択項目!$J$3,VLOOKUP(新規登録用!U75,※編集不可※選択項目!$N$2:$P$13,3,TRUE),
IF(G75&amp;H75=※編集不可※選択項目!$J$15,VLOOKUP(新規登録用!U75,※編集不可※選択項目!$N$14:$P$25,3,TRUE),
IF(G75&amp;H75=※編集不可※選択項目!$J$27,VLOOKUP(新規登録用!U75,※編集不可※選択項目!$N$26:$P$41,3,TRUE),
IF(G75&amp;H75=※編集不可※選択項目!$J$43,VLOOKUP(新規登録用!U75,※編集不可※選択項目!$N$42:$P$46,3,TRUE),
IF(G75&amp;H75=※編集不可※選択項目!$J$48,VLOOKUP(新規登録用!U75,※編集不可※選択項目!$N$47:$P$51,3,TRUE),""))))))</f>
        <v/>
      </c>
      <c r="AF75" s="228">
        <f>IFERROR(VLOOKUP(Y75&amp;G75&amp;H75,※編集不可※選択項目!U:V,2,FALSE),0)</f>
        <v>0</v>
      </c>
      <c r="AG75" s="228">
        <f t="shared" si="9"/>
        <v>0</v>
      </c>
      <c r="AH75" s="230" t="str">
        <f t="shared" si="2"/>
        <v/>
      </c>
      <c r="AI75" s="236"/>
      <c r="AJ75" s="236"/>
      <c r="AK75" s="132"/>
      <c r="AL75" s="153">
        <f t="shared" si="10"/>
        <v>0</v>
      </c>
      <c r="AM75" s="153">
        <f t="shared" si="11"/>
        <v>0</v>
      </c>
      <c r="AN75" s="153">
        <f t="shared" si="3"/>
        <v>0</v>
      </c>
      <c r="AO75" s="227" t="str">
        <f t="shared" si="4"/>
        <v/>
      </c>
      <c r="AP75" s="135">
        <f t="shared" si="12"/>
        <v>0</v>
      </c>
      <c r="AQ75" s="135">
        <f t="shared" si="13"/>
        <v>0</v>
      </c>
    </row>
    <row r="76" spans="1:43" s="131" customFormat="1" ht="25" customHeight="1">
      <c r="A76" s="133">
        <f t="shared" si="5"/>
        <v>65</v>
      </c>
      <c r="B76" s="130" t="str">
        <f t="shared" si="15"/>
        <v/>
      </c>
      <c r="C76" s="226"/>
      <c r="D76" s="45" t="str">
        <f t="shared" si="6"/>
        <v/>
      </c>
      <c r="E76" s="45" t="str">
        <f t="shared" si="7"/>
        <v/>
      </c>
      <c r="F76" s="43"/>
      <c r="G76" s="44"/>
      <c r="H76" s="43"/>
      <c r="I76" s="57" t="str">
        <f>IF(OR(G76="",H76="",U76=""),"",IFERROR(VLOOKUP(G76&amp;H76&amp;U76,※編集不可※選択項目!$K$3:$P$51,5,FALSE),"該当なし"))</f>
        <v/>
      </c>
      <c r="J76" s="83"/>
      <c r="K76" s="43"/>
      <c r="L76" s="45" t="str">
        <f t="shared" si="14"/>
        <v/>
      </c>
      <c r="M76" s="43"/>
      <c r="N76" s="43"/>
      <c r="O76" s="57"/>
      <c r="P76" s="57"/>
      <c r="Q76" s="57"/>
      <c r="R76" s="57"/>
      <c r="S76" s="46" t="str">
        <f t="shared" si="8"/>
        <v/>
      </c>
      <c r="T76" s="47"/>
      <c r="U76" s="48"/>
      <c r="V76" s="85"/>
      <c r="W76" s="48"/>
      <c r="X76" s="85"/>
      <c r="Y76" s="43"/>
      <c r="Z76" s="80"/>
      <c r="AA76" s="83"/>
      <c r="AB76" s="56"/>
      <c r="AC76" s="71"/>
      <c r="AD76" s="228">
        <f>IFERROR(INDEX(※編集不可※選択項目!$P$3:$P$51,MATCH(新規登録用!G76&amp;新規登録用!H76&amp;新規登録用!I76,※編集不可※選択項目!$Q$3:$Q$51,0)),0)</f>
        <v>0</v>
      </c>
      <c r="AE76" s="229" t="str">
        <f>IF(I76&lt;&gt;"該当なし","",
IF(G76&amp;H76=※編集不可※選択項目!$J$3,VLOOKUP(新規登録用!U76,※編集不可※選択項目!$N$2:$P$13,3,TRUE),
IF(G76&amp;H76=※編集不可※選択項目!$J$15,VLOOKUP(新規登録用!U76,※編集不可※選択項目!$N$14:$P$25,3,TRUE),
IF(G76&amp;H76=※編集不可※選択項目!$J$27,VLOOKUP(新規登録用!U76,※編集不可※選択項目!$N$26:$P$41,3,TRUE),
IF(G76&amp;H76=※編集不可※選択項目!$J$43,VLOOKUP(新規登録用!U76,※編集不可※選択項目!$N$42:$P$46,3,TRUE),
IF(G76&amp;H76=※編集不可※選択項目!$J$48,VLOOKUP(新規登録用!U76,※編集不可※選択項目!$N$47:$P$51,3,TRUE),""))))))</f>
        <v/>
      </c>
      <c r="AF76" s="228">
        <f>IFERROR(VLOOKUP(Y76&amp;G76&amp;H76,※編集不可※選択項目!U:V,2,FALSE),0)</f>
        <v>0</v>
      </c>
      <c r="AG76" s="228">
        <f t="shared" si="9"/>
        <v>0</v>
      </c>
      <c r="AH76" s="230" t="str">
        <f t="shared" ref="AH76:AH139" si="16">IF(K76="","","["&amp;K76&amp;"]")</f>
        <v/>
      </c>
      <c r="AI76" s="236"/>
      <c r="AJ76" s="236"/>
      <c r="AK76" s="132"/>
      <c r="AL76" s="153">
        <f t="shared" si="10"/>
        <v>0</v>
      </c>
      <c r="AM76" s="153">
        <f t="shared" si="11"/>
        <v>0</v>
      </c>
      <c r="AN76" s="153">
        <f t="shared" ref="AN76:AN139" si="17">IF(AND($J76&lt;&gt;"",COUNTIF($J76,"*■*")&gt;0,$AA76=""),1,0)</f>
        <v>0</v>
      </c>
      <c r="AO76" s="227" t="str">
        <f t="shared" si="4"/>
        <v/>
      </c>
      <c r="AP76" s="135">
        <f t="shared" si="12"/>
        <v>0</v>
      </c>
      <c r="AQ76" s="135">
        <f t="shared" si="13"/>
        <v>0</v>
      </c>
    </row>
    <row r="77" spans="1:43" s="131" customFormat="1" ht="25" customHeight="1">
      <c r="A77" s="133">
        <f t="shared" ref="A77:A140" si="18">ROW()-11</f>
        <v>66</v>
      </c>
      <c r="B77" s="130" t="str">
        <f t="shared" si="15"/>
        <v/>
      </c>
      <c r="C77" s="226"/>
      <c r="D77" s="45" t="str">
        <f t="shared" ref="D77:D140" si="19">IF($B77&lt;&gt;"",$C$2,"")</f>
        <v/>
      </c>
      <c r="E77" s="45" t="str">
        <f t="shared" ref="E77:E140" si="20">IF($B77&lt;&gt;"",$F$2,"")</f>
        <v/>
      </c>
      <c r="F77" s="43"/>
      <c r="G77" s="44"/>
      <c r="H77" s="43"/>
      <c r="I77" s="57" t="str">
        <f>IF(OR(G77="",H77="",U77=""),"",IFERROR(VLOOKUP(G77&amp;H77&amp;U77,※編集不可※選択項目!$K$3:$P$51,5,FALSE),"該当なし"))</f>
        <v/>
      </c>
      <c r="J77" s="83"/>
      <c r="K77" s="43"/>
      <c r="L77" s="45" t="str">
        <f t="shared" si="14"/>
        <v/>
      </c>
      <c r="M77" s="43"/>
      <c r="N77" s="43"/>
      <c r="O77" s="57"/>
      <c r="P77" s="57"/>
      <c r="Q77" s="57"/>
      <c r="R77" s="57"/>
      <c r="S77" s="46" t="str">
        <f t="shared" ref="S77:S140" si="21">IF($M77="連結","連結前のすべての室外機が、基準を満たしていること",IF(U77="","",AG77))</f>
        <v/>
      </c>
      <c r="T77" s="47"/>
      <c r="U77" s="48"/>
      <c r="V77" s="85"/>
      <c r="W77" s="48"/>
      <c r="X77" s="85"/>
      <c r="Y77" s="43"/>
      <c r="Z77" s="80"/>
      <c r="AA77" s="83"/>
      <c r="AB77" s="56"/>
      <c r="AC77" s="71"/>
      <c r="AD77" s="228">
        <f>IFERROR(INDEX(※編集不可※選択項目!$P$3:$P$51,MATCH(新規登録用!G77&amp;新規登録用!H77&amp;新規登録用!I77,※編集不可※選択項目!$Q$3:$Q$51,0)),0)</f>
        <v>0</v>
      </c>
      <c r="AE77" s="229" t="str">
        <f>IF(I77&lt;&gt;"該当なし","",
IF(G77&amp;H77=※編集不可※選択項目!$J$3,VLOOKUP(新規登録用!U77,※編集不可※選択項目!$N$2:$P$13,3,TRUE),
IF(G77&amp;H77=※編集不可※選択項目!$J$15,VLOOKUP(新規登録用!U77,※編集不可※選択項目!$N$14:$P$25,3,TRUE),
IF(G77&amp;H77=※編集不可※選択項目!$J$27,VLOOKUP(新規登録用!U77,※編集不可※選択項目!$N$26:$P$41,3,TRUE),
IF(G77&amp;H77=※編集不可※選択項目!$J$43,VLOOKUP(新規登録用!U77,※編集不可※選択項目!$N$42:$P$46,3,TRUE),
IF(G77&amp;H77=※編集不可※選択項目!$J$48,VLOOKUP(新規登録用!U77,※編集不可※選択項目!$N$47:$P$51,3,TRUE),""))))))</f>
        <v/>
      </c>
      <c r="AF77" s="228">
        <f>IFERROR(VLOOKUP(Y77&amp;G77&amp;H77,※編集不可※選択項目!U:V,2,FALSE),0)</f>
        <v>0</v>
      </c>
      <c r="AG77" s="228">
        <f t="shared" ref="AG77:AG140" si="22">IF(I77="該当なし",_xlfn.IFNA(ROUNDDOWN(AE77*AF77,1),""),_xlfn.IFNA(ROUNDDOWN(AD77*AF77,1),""))</f>
        <v>0</v>
      </c>
      <c r="AH77" s="230" t="str">
        <f t="shared" si="16"/>
        <v/>
      </c>
      <c r="AI77" s="236"/>
      <c r="AJ77" s="236"/>
      <c r="AK77" s="132"/>
      <c r="AL77" s="153">
        <f t="shared" ref="AL77:AL140" si="23">IF(AND(($C77&lt;&gt;""),(OR($C$2="",$F$2="",$G$3="",F77="",G77="",H77="",J77="",M77="",N77="",T77="",U77="",V77="",W77="",X77="",Y77=""))),1,0)</f>
        <v>0</v>
      </c>
      <c r="AM77" s="153">
        <f t="shared" ref="AM77:AM140" si="24">IF(AND(M77="連結",N77=""),1,0)</f>
        <v>0</v>
      </c>
      <c r="AN77" s="153">
        <f t="shared" si="17"/>
        <v>0</v>
      </c>
      <c r="AO77" s="227" t="str">
        <f t="shared" ref="AO77:AO140" si="25">IF(L77="","",TEXT(L77,"G/標準"))</f>
        <v/>
      </c>
      <c r="AP77" s="135">
        <f t="shared" ref="AP77:AP140" si="26">IF(AO77="",0,COUNTIF($AO$12:$AO$1048576,AO77))</f>
        <v>0</v>
      </c>
      <c r="AQ77" s="135">
        <f t="shared" ref="AQ77:AQ140" si="27">IF(AND($T77&lt;&gt;"",$T77&lt;$S77),1,0)</f>
        <v>0</v>
      </c>
    </row>
    <row r="78" spans="1:43" s="131" customFormat="1" ht="25" customHeight="1">
      <c r="A78" s="133">
        <f t="shared" si="18"/>
        <v>67</v>
      </c>
      <c r="B78" s="130" t="str">
        <f t="shared" si="15"/>
        <v/>
      </c>
      <c r="C78" s="226"/>
      <c r="D78" s="45" t="str">
        <f t="shared" si="19"/>
        <v/>
      </c>
      <c r="E78" s="45" t="str">
        <f t="shared" si="20"/>
        <v/>
      </c>
      <c r="F78" s="43"/>
      <c r="G78" s="44"/>
      <c r="H78" s="43"/>
      <c r="I78" s="57" t="str">
        <f>IF(OR(G78="",H78="",U78=""),"",IFERROR(VLOOKUP(G78&amp;H78&amp;U78,※編集不可※選択項目!$K$3:$P$51,5,FALSE),"該当なし"))</f>
        <v/>
      </c>
      <c r="J78" s="83"/>
      <c r="K78" s="43"/>
      <c r="L78" s="45" t="str">
        <f t="shared" si="14"/>
        <v/>
      </c>
      <c r="M78" s="43"/>
      <c r="N78" s="43"/>
      <c r="O78" s="57"/>
      <c r="P78" s="57"/>
      <c r="Q78" s="57"/>
      <c r="R78" s="57"/>
      <c r="S78" s="46" t="str">
        <f t="shared" si="21"/>
        <v/>
      </c>
      <c r="T78" s="47"/>
      <c r="U78" s="48"/>
      <c r="V78" s="85"/>
      <c r="W78" s="48"/>
      <c r="X78" s="85"/>
      <c r="Y78" s="43"/>
      <c r="Z78" s="80"/>
      <c r="AA78" s="83"/>
      <c r="AB78" s="56"/>
      <c r="AC78" s="71"/>
      <c r="AD78" s="228">
        <f>IFERROR(INDEX(※編集不可※選択項目!$P$3:$P$51,MATCH(新規登録用!G78&amp;新規登録用!H78&amp;新規登録用!I78,※編集不可※選択項目!$Q$3:$Q$51,0)),0)</f>
        <v>0</v>
      </c>
      <c r="AE78" s="229" t="str">
        <f>IF(I78&lt;&gt;"該当なし","",
IF(G78&amp;H78=※編集不可※選択項目!$J$3,VLOOKUP(新規登録用!U78,※編集不可※選択項目!$N$2:$P$13,3,TRUE),
IF(G78&amp;H78=※編集不可※選択項目!$J$15,VLOOKUP(新規登録用!U78,※編集不可※選択項目!$N$14:$P$25,3,TRUE),
IF(G78&amp;H78=※編集不可※選択項目!$J$27,VLOOKUP(新規登録用!U78,※編集不可※選択項目!$N$26:$P$41,3,TRUE),
IF(G78&amp;H78=※編集不可※選択項目!$J$43,VLOOKUP(新規登録用!U78,※編集不可※選択項目!$N$42:$P$46,3,TRUE),
IF(G78&amp;H78=※編集不可※選択項目!$J$48,VLOOKUP(新規登録用!U78,※編集不可※選択項目!$N$47:$P$51,3,TRUE),""))))))</f>
        <v/>
      </c>
      <c r="AF78" s="228">
        <f>IFERROR(VLOOKUP(Y78&amp;G78&amp;H78,※編集不可※選択項目!U:V,2,FALSE),0)</f>
        <v>0</v>
      </c>
      <c r="AG78" s="228">
        <f t="shared" si="22"/>
        <v>0</v>
      </c>
      <c r="AH78" s="230" t="str">
        <f t="shared" si="16"/>
        <v/>
      </c>
      <c r="AI78" s="236"/>
      <c r="AJ78" s="236"/>
      <c r="AK78" s="132"/>
      <c r="AL78" s="153">
        <f t="shared" si="23"/>
        <v>0</v>
      </c>
      <c r="AM78" s="153">
        <f t="shared" si="24"/>
        <v>0</v>
      </c>
      <c r="AN78" s="153">
        <f t="shared" si="17"/>
        <v>0</v>
      </c>
      <c r="AO78" s="227" t="str">
        <f t="shared" si="25"/>
        <v/>
      </c>
      <c r="AP78" s="135">
        <f t="shared" si="26"/>
        <v>0</v>
      </c>
      <c r="AQ78" s="135">
        <f t="shared" si="27"/>
        <v>0</v>
      </c>
    </row>
    <row r="79" spans="1:43" s="131" customFormat="1" ht="25" customHeight="1">
      <c r="A79" s="133">
        <f t="shared" si="18"/>
        <v>68</v>
      </c>
      <c r="B79" s="130" t="str">
        <f t="shared" si="15"/>
        <v/>
      </c>
      <c r="C79" s="226"/>
      <c r="D79" s="45" t="str">
        <f t="shared" si="19"/>
        <v/>
      </c>
      <c r="E79" s="45" t="str">
        <f t="shared" si="20"/>
        <v/>
      </c>
      <c r="F79" s="43"/>
      <c r="G79" s="44"/>
      <c r="H79" s="43"/>
      <c r="I79" s="57" t="str">
        <f>IF(OR(G79="",H79="",U79=""),"",IFERROR(VLOOKUP(G79&amp;H79&amp;U79,※編集不可※選択項目!$K$3:$P$51,5,FALSE),"該当なし"))</f>
        <v/>
      </c>
      <c r="J79" s="83"/>
      <c r="K79" s="43"/>
      <c r="L79" s="45" t="str">
        <f t="shared" si="14"/>
        <v/>
      </c>
      <c r="M79" s="43"/>
      <c r="N79" s="43"/>
      <c r="O79" s="57"/>
      <c r="P79" s="57"/>
      <c r="Q79" s="57"/>
      <c r="R79" s="57"/>
      <c r="S79" s="46" t="str">
        <f t="shared" si="21"/>
        <v/>
      </c>
      <c r="T79" s="47"/>
      <c r="U79" s="48"/>
      <c r="V79" s="85"/>
      <c r="W79" s="48"/>
      <c r="X79" s="85"/>
      <c r="Y79" s="43"/>
      <c r="Z79" s="80"/>
      <c r="AA79" s="83"/>
      <c r="AB79" s="56"/>
      <c r="AC79" s="71"/>
      <c r="AD79" s="228">
        <f>IFERROR(INDEX(※編集不可※選択項目!$P$3:$P$51,MATCH(新規登録用!G79&amp;新規登録用!H79&amp;新規登録用!I79,※編集不可※選択項目!$Q$3:$Q$51,0)),0)</f>
        <v>0</v>
      </c>
      <c r="AE79" s="229" t="str">
        <f>IF(I79&lt;&gt;"該当なし","",
IF(G79&amp;H79=※編集不可※選択項目!$J$3,VLOOKUP(新規登録用!U79,※編集不可※選択項目!$N$2:$P$13,3,TRUE),
IF(G79&amp;H79=※編集不可※選択項目!$J$15,VLOOKUP(新規登録用!U79,※編集不可※選択項目!$N$14:$P$25,3,TRUE),
IF(G79&amp;H79=※編集不可※選択項目!$J$27,VLOOKUP(新規登録用!U79,※編集不可※選択項目!$N$26:$P$41,3,TRUE),
IF(G79&amp;H79=※編集不可※選択項目!$J$43,VLOOKUP(新規登録用!U79,※編集不可※選択項目!$N$42:$P$46,3,TRUE),
IF(G79&amp;H79=※編集不可※選択項目!$J$48,VLOOKUP(新規登録用!U79,※編集不可※選択項目!$N$47:$P$51,3,TRUE),""))))))</f>
        <v/>
      </c>
      <c r="AF79" s="228">
        <f>IFERROR(VLOOKUP(Y79&amp;G79&amp;H79,※編集不可※選択項目!U:V,2,FALSE),0)</f>
        <v>0</v>
      </c>
      <c r="AG79" s="228">
        <f t="shared" si="22"/>
        <v>0</v>
      </c>
      <c r="AH79" s="230" t="str">
        <f t="shared" si="16"/>
        <v/>
      </c>
      <c r="AI79" s="236"/>
      <c r="AJ79" s="236"/>
      <c r="AK79" s="132"/>
      <c r="AL79" s="153">
        <f t="shared" si="23"/>
        <v>0</v>
      </c>
      <c r="AM79" s="153">
        <f t="shared" si="24"/>
        <v>0</v>
      </c>
      <c r="AN79" s="153">
        <f t="shared" si="17"/>
        <v>0</v>
      </c>
      <c r="AO79" s="227" t="str">
        <f t="shared" si="25"/>
        <v/>
      </c>
      <c r="AP79" s="135">
        <f t="shared" si="26"/>
        <v>0</v>
      </c>
      <c r="AQ79" s="135">
        <f t="shared" si="27"/>
        <v>0</v>
      </c>
    </row>
    <row r="80" spans="1:43" s="131" customFormat="1" ht="25" customHeight="1">
      <c r="A80" s="133">
        <f t="shared" si="18"/>
        <v>69</v>
      </c>
      <c r="B80" s="130" t="str">
        <f t="shared" si="15"/>
        <v/>
      </c>
      <c r="C80" s="226"/>
      <c r="D80" s="45" t="str">
        <f t="shared" si="19"/>
        <v/>
      </c>
      <c r="E80" s="45" t="str">
        <f t="shared" si="20"/>
        <v/>
      </c>
      <c r="F80" s="43"/>
      <c r="G80" s="44"/>
      <c r="H80" s="43"/>
      <c r="I80" s="57" t="str">
        <f>IF(OR(G80="",H80="",U80=""),"",IFERROR(VLOOKUP(G80&amp;H80&amp;U80,※編集不可※選択項目!$K$3:$P$51,5,FALSE),"該当なし"))</f>
        <v/>
      </c>
      <c r="J80" s="83"/>
      <c r="K80" s="43"/>
      <c r="L80" s="45" t="str">
        <f t="shared" ref="L80:L143" si="28">J80&amp;AH80</f>
        <v/>
      </c>
      <c r="M80" s="43"/>
      <c r="N80" s="43"/>
      <c r="O80" s="57"/>
      <c r="P80" s="57"/>
      <c r="Q80" s="57"/>
      <c r="R80" s="57"/>
      <c r="S80" s="46" t="str">
        <f t="shared" si="21"/>
        <v/>
      </c>
      <c r="T80" s="47"/>
      <c r="U80" s="48"/>
      <c r="V80" s="85"/>
      <c r="W80" s="48"/>
      <c r="X80" s="85"/>
      <c r="Y80" s="43"/>
      <c r="Z80" s="80"/>
      <c r="AA80" s="83"/>
      <c r="AB80" s="56"/>
      <c r="AC80" s="71"/>
      <c r="AD80" s="228">
        <f>IFERROR(INDEX(※編集不可※選択項目!$P$3:$P$51,MATCH(新規登録用!G80&amp;新規登録用!H80&amp;新規登録用!I80,※編集不可※選択項目!$Q$3:$Q$51,0)),0)</f>
        <v>0</v>
      </c>
      <c r="AE80" s="229" t="str">
        <f>IF(I80&lt;&gt;"該当なし","",
IF(G80&amp;H80=※編集不可※選択項目!$J$3,VLOOKUP(新規登録用!U80,※編集不可※選択項目!$N$2:$P$13,3,TRUE),
IF(G80&amp;H80=※編集不可※選択項目!$J$15,VLOOKUP(新規登録用!U80,※編集不可※選択項目!$N$14:$P$25,3,TRUE),
IF(G80&amp;H80=※編集不可※選択項目!$J$27,VLOOKUP(新規登録用!U80,※編集不可※選択項目!$N$26:$P$41,3,TRUE),
IF(G80&amp;H80=※編集不可※選択項目!$J$43,VLOOKUP(新規登録用!U80,※編集不可※選択項目!$N$42:$P$46,3,TRUE),
IF(G80&amp;H80=※編集不可※選択項目!$J$48,VLOOKUP(新規登録用!U80,※編集不可※選択項目!$N$47:$P$51,3,TRUE),""))))))</f>
        <v/>
      </c>
      <c r="AF80" s="228">
        <f>IFERROR(VLOOKUP(Y80&amp;G80&amp;H80,※編集不可※選択項目!U:V,2,FALSE),0)</f>
        <v>0</v>
      </c>
      <c r="AG80" s="228">
        <f t="shared" si="22"/>
        <v>0</v>
      </c>
      <c r="AH80" s="230" t="str">
        <f t="shared" si="16"/>
        <v/>
      </c>
      <c r="AI80" s="236"/>
      <c r="AJ80" s="236"/>
      <c r="AK80" s="132"/>
      <c r="AL80" s="153">
        <f t="shared" si="23"/>
        <v>0</v>
      </c>
      <c r="AM80" s="153">
        <f t="shared" si="24"/>
        <v>0</v>
      </c>
      <c r="AN80" s="153">
        <f t="shared" si="17"/>
        <v>0</v>
      </c>
      <c r="AO80" s="227" t="str">
        <f t="shared" si="25"/>
        <v/>
      </c>
      <c r="AP80" s="135">
        <f t="shared" si="26"/>
        <v>0</v>
      </c>
      <c r="AQ80" s="135">
        <f t="shared" si="27"/>
        <v>0</v>
      </c>
    </row>
    <row r="81" spans="1:43" s="131" customFormat="1" ht="25" customHeight="1">
      <c r="A81" s="133">
        <f t="shared" si="18"/>
        <v>70</v>
      </c>
      <c r="B81" s="130" t="str">
        <f t="shared" si="15"/>
        <v/>
      </c>
      <c r="C81" s="226"/>
      <c r="D81" s="45" t="str">
        <f t="shared" si="19"/>
        <v/>
      </c>
      <c r="E81" s="45" t="str">
        <f t="shared" si="20"/>
        <v/>
      </c>
      <c r="F81" s="43"/>
      <c r="G81" s="44"/>
      <c r="H81" s="43"/>
      <c r="I81" s="57" t="str">
        <f>IF(OR(G81="",H81="",U81=""),"",IFERROR(VLOOKUP(G81&amp;H81&amp;U81,※編集不可※選択項目!$K$3:$P$51,5,FALSE),"該当なし"))</f>
        <v/>
      </c>
      <c r="J81" s="83"/>
      <c r="K81" s="43"/>
      <c r="L81" s="45" t="str">
        <f t="shared" si="28"/>
        <v/>
      </c>
      <c r="M81" s="43"/>
      <c r="N81" s="43"/>
      <c r="O81" s="57"/>
      <c r="P81" s="57"/>
      <c r="Q81" s="57"/>
      <c r="R81" s="57"/>
      <c r="S81" s="46" t="str">
        <f t="shared" si="21"/>
        <v/>
      </c>
      <c r="T81" s="47"/>
      <c r="U81" s="48"/>
      <c r="V81" s="85"/>
      <c r="W81" s="48"/>
      <c r="X81" s="85"/>
      <c r="Y81" s="43"/>
      <c r="Z81" s="80"/>
      <c r="AA81" s="83"/>
      <c r="AB81" s="56"/>
      <c r="AC81" s="71"/>
      <c r="AD81" s="228">
        <f>IFERROR(INDEX(※編集不可※選択項目!$P$3:$P$51,MATCH(新規登録用!G81&amp;新規登録用!H81&amp;新規登録用!I81,※編集不可※選択項目!$Q$3:$Q$51,0)),0)</f>
        <v>0</v>
      </c>
      <c r="AE81" s="229" t="str">
        <f>IF(I81&lt;&gt;"該当なし","",
IF(G81&amp;H81=※編集不可※選択項目!$J$3,VLOOKUP(新規登録用!U81,※編集不可※選択項目!$N$2:$P$13,3,TRUE),
IF(G81&amp;H81=※編集不可※選択項目!$J$15,VLOOKUP(新規登録用!U81,※編集不可※選択項目!$N$14:$P$25,3,TRUE),
IF(G81&amp;H81=※編集不可※選択項目!$J$27,VLOOKUP(新規登録用!U81,※編集不可※選択項目!$N$26:$P$41,3,TRUE),
IF(G81&amp;H81=※編集不可※選択項目!$J$43,VLOOKUP(新規登録用!U81,※編集不可※選択項目!$N$42:$P$46,3,TRUE),
IF(G81&amp;H81=※編集不可※選択項目!$J$48,VLOOKUP(新規登録用!U81,※編集不可※選択項目!$N$47:$P$51,3,TRUE),""))))))</f>
        <v/>
      </c>
      <c r="AF81" s="228">
        <f>IFERROR(VLOOKUP(Y81&amp;G81&amp;H81,※編集不可※選択項目!U:V,2,FALSE),0)</f>
        <v>0</v>
      </c>
      <c r="AG81" s="228">
        <f t="shared" si="22"/>
        <v>0</v>
      </c>
      <c r="AH81" s="230" t="str">
        <f t="shared" si="16"/>
        <v/>
      </c>
      <c r="AI81" s="236"/>
      <c r="AJ81" s="236"/>
      <c r="AK81" s="132"/>
      <c r="AL81" s="153">
        <f t="shared" si="23"/>
        <v>0</v>
      </c>
      <c r="AM81" s="153">
        <f t="shared" si="24"/>
        <v>0</v>
      </c>
      <c r="AN81" s="153">
        <f t="shared" si="17"/>
        <v>0</v>
      </c>
      <c r="AO81" s="227" t="str">
        <f t="shared" si="25"/>
        <v/>
      </c>
      <c r="AP81" s="135">
        <f t="shared" si="26"/>
        <v>0</v>
      </c>
      <c r="AQ81" s="135">
        <f t="shared" si="27"/>
        <v>0</v>
      </c>
    </row>
    <row r="82" spans="1:43" s="131" customFormat="1" ht="25" customHeight="1">
      <c r="A82" s="133">
        <f t="shared" si="18"/>
        <v>71</v>
      </c>
      <c r="B82" s="130" t="str">
        <f t="shared" si="15"/>
        <v/>
      </c>
      <c r="C82" s="226"/>
      <c r="D82" s="45" t="str">
        <f t="shared" si="19"/>
        <v/>
      </c>
      <c r="E82" s="45" t="str">
        <f t="shared" si="20"/>
        <v/>
      </c>
      <c r="F82" s="43"/>
      <c r="G82" s="44"/>
      <c r="H82" s="43"/>
      <c r="I82" s="57" t="str">
        <f>IF(OR(G82="",H82="",U82=""),"",IFERROR(VLOOKUP(G82&amp;H82&amp;U82,※編集不可※選択項目!$K$3:$P$51,5,FALSE),"該当なし"))</f>
        <v/>
      </c>
      <c r="J82" s="83"/>
      <c r="K82" s="43"/>
      <c r="L82" s="45" t="str">
        <f t="shared" si="28"/>
        <v/>
      </c>
      <c r="M82" s="43"/>
      <c r="N82" s="43"/>
      <c r="O82" s="57"/>
      <c r="P82" s="57"/>
      <c r="Q82" s="57"/>
      <c r="R82" s="57"/>
      <c r="S82" s="46" t="str">
        <f t="shared" si="21"/>
        <v/>
      </c>
      <c r="T82" s="47"/>
      <c r="U82" s="48"/>
      <c r="V82" s="85"/>
      <c r="W82" s="48"/>
      <c r="X82" s="85"/>
      <c r="Y82" s="43"/>
      <c r="Z82" s="80"/>
      <c r="AA82" s="83"/>
      <c r="AB82" s="56"/>
      <c r="AC82" s="71"/>
      <c r="AD82" s="228">
        <f>IFERROR(INDEX(※編集不可※選択項目!$P$3:$P$51,MATCH(新規登録用!G82&amp;新規登録用!H82&amp;新規登録用!I82,※編集不可※選択項目!$Q$3:$Q$51,0)),0)</f>
        <v>0</v>
      </c>
      <c r="AE82" s="229" t="str">
        <f>IF(I82&lt;&gt;"該当なし","",
IF(G82&amp;H82=※編集不可※選択項目!$J$3,VLOOKUP(新規登録用!U82,※編集不可※選択項目!$N$2:$P$13,3,TRUE),
IF(G82&amp;H82=※編集不可※選択項目!$J$15,VLOOKUP(新規登録用!U82,※編集不可※選択項目!$N$14:$P$25,3,TRUE),
IF(G82&amp;H82=※編集不可※選択項目!$J$27,VLOOKUP(新規登録用!U82,※編集不可※選択項目!$N$26:$P$41,3,TRUE),
IF(G82&amp;H82=※編集不可※選択項目!$J$43,VLOOKUP(新規登録用!U82,※編集不可※選択項目!$N$42:$P$46,3,TRUE),
IF(G82&amp;H82=※編集不可※選択項目!$J$48,VLOOKUP(新規登録用!U82,※編集不可※選択項目!$N$47:$P$51,3,TRUE),""))))))</f>
        <v/>
      </c>
      <c r="AF82" s="228">
        <f>IFERROR(VLOOKUP(Y82&amp;G82&amp;H82,※編集不可※選択項目!U:V,2,FALSE),0)</f>
        <v>0</v>
      </c>
      <c r="AG82" s="228">
        <f t="shared" si="22"/>
        <v>0</v>
      </c>
      <c r="AH82" s="230" t="str">
        <f t="shared" si="16"/>
        <v/>
      </c>
      <c r="AI82" s="236"/>
      <c r="AJ82" s="236"/>
      <c r="AK82" s="132"/>
      <c r="AL82" s="153">
        <f t="shared" si="23"/>
        <v>0</v>
      </c>
      <c r="AM82" s="153">
        <f t="shared" si="24"/>
        <v>0</v>
      </c>
      <c r="AN82" s="153">
        <f t="shared" si="17"/>
        <v>0</v>
      </c>
      <c r="AO82" s="227" t="str">
        <f t="shared" si="25"/>
        <v/>
      </c>
      <c r="AP82" s="135">
        <f t="shared" si="26"/>
        <v>0</v>
      </c>
      <c r="AQ82" s="135">
        <f t="shared" si="27"/>
        <v>0</v>
      </c>
    </row>
    <row r="83" spans="1:43" s="131" customFormat="1" ht="25" customHeight="1">
      <c r="A83" s="133">
        <f t="shared" si="18"/>
        <v>72</v>
      </c>
      <c r="B83" s="130" t="str">
        <f t="shared" si="15"/>
        <v/>
      </c>
      <c r="C83" s="226"/>
      <c r="D83" s="45" t="str">
        <f t="shared" si="19"/>
        <v/>
      </c>
      <c r="E83" s="45" t="str">
        <f t="shared" si="20"/>
        <v/>
      </c>
      <c r="F83" s="43"/>
      <c r="G83" s="44"/>
      <c r="H83" s="43"/>
      <c r="I83" s="57" t="str">
        <f>IF(OR(G83="",H83="",U83=""),"",IFERROR(VLOOKUP(G83&amp;H83&amp;U83,※編集不可※選択項目!$K$3:$P$51,5,FALSE),"該当なし"))</f>
        <v/>
      </c>
      <c r="J83" s="83"/>
      <c r="K83" s="43"/>
      <c r="L83" s="45" t="str">
        <f t="shared" si="28"/>
        <v/>
      </c>
      <c r="M83" s="43"/>
      <c r="N83" s="43"/>
      <c r="O83" s="57"/>
      <c r="P83" s="57"/>
      <c r="Q83" s="57"/>
      <c r="R83" s="57"/>
      <c r="S83" s="46" t="str">
        <f t="shared" si="21"/>
        <v/>
      </c>
      <c r="T83" s="47"/>
      <c r="U83" s="48"/>
      <c r="V83" s="85"/>
      <c r="W83" s="48"/>
      <c r="X83" s="85"/>
      <c r="Y83" s="43"/>
      <c r="Z83" s="80"/>
      <c r="AA83" s="83"/>
      <c r="AB83" s="56"/>
      <c r="AC83" s="71"/>
      <c r="AD83" s="228">
        <f>IFERROR(INDEX(※編集不可※選択項目!$P$3:$P$51,MATCH(新規登録用!G83&amp;新規登録用!H83&amp;新規登録用!I83,※編集不可※選択項目!$Q$3:$Q$51,0)),0)</f>
        <v>0</v>
      </c>
      <c r="AE83" s="229" t="str">
        <f>IF(I83&lt;&gt;"該当なし","",
IF(G83&amp;H83=※編集不可※選択項目!$J$3,VLOOKUP(新規登録用!U83,※編集不可※選択項目!$N$2:$P$13,3,TRUE),
IF(G83&amp;H83=※編集不可※選択項目!$J$15,VLOOKUP(新規登録用!U83,※編集不可※選択項目!$N$14:$P$25,3,TRUE),
IF(G83&amp;H83=※編集不可※選択項目!$J$27,VLOOKUP(新規登録用!U83,※編集不可※選択項目!$N$26:$P$41,3,TRUE),
IF(G83&amp;H83=※編集不可※選択項目!$J$43,VLOOKUP(新規登録用!U83,※編集不可※選択項目!$N$42:$P$46,3,TRUE),
IF(G83&amp;H83=※編集不可※選択項目!$J$48,VLOOKUP(新規登録用!U83,※編集不可※選択項目!$N$47:$P$51,3,TRUE),""))))))</f>
        <v/>
      </c>
      <c r="AF83" s="228">
        <f>IFERROR(VLOOKUP(Y83&amp;G83&amp;H83,※編集不可※選択項目!U:V,2,FALSE),0)</f>
        <v>0</v>
      </c>
      <c r="AG83" s="228">
        <f t="shared" si="22"/>
        <v>0</v>
      </c>
      <c r="AH83" s="230" t="str">
        <f t="shared" si="16"/>
        <v/>
      </c>
      <c r="AI83" s="236"/>
      <c r="AJ83" s="236"/>
      <c r="AK83" s="132"/>
      <c r="AL83" s="153">
        <f t="shared" si="23"/>
        <v>0</v>
      </c>
      <c r="AM83" s="153">
        <f t="shared" si="24"/>
        <v>0</v>
      </c>
      <c r="AN83" s="153">
        <f t="shared" si="17"/>
        <v>0</v>
      </c>
      <c r="AO83" s="227" t="str">
        <f t="shared" si="25"/>
        <v/>
      </c>
      <c r="AP83" s="135">
        <f t="shared" si="26"/>
        <v>0</v>
      </c>
      <c r="AQ83" s="135">
        <f t="shared" si="27"/>
        <v>0</v>
      </c>
    </row>
    <row r="84" spans="1:43" s="131" customFormat="1" ht="25" customHeight="1">
      <c r="A84" s="133">
        <f t="shared" si="18"/>
        <v>73</v>
      </c>
      <c r="B84" s="130" t="str">
        <f t="shared" si="15"/>
        <v/>
      </c>
      <c r="C84" s="226"/>
      <c r="D84" s="45" t="str">
        <f t="shared" si="19"/>
        <v/>
      </c>
      <c r="E84" s="45" t="str">
        <f t="shared" si="20"/>
        <v/>
      </c>
      <c r="F84" s="43"/>
      <c r="G84" s="44"/>
      <c r="H84" s="43"/>
      <c r="I84" s="57" t="str">
        <f>IF(OR(G84="",H84="",U84=""),"",IFERROR(VLOOKUP(G84&amp;H84&amp;U84,※編集不可※選択項目!$K$3:$P$51,5,FALSE),"該当なし"))</f>
        <v/>
      </c>
      <c r="J84" s="83"/>
      <c r="K84" s="43"/>
      <c r="L84" s="45" t="str">
        <f t="shared" si="28"/>
        <v/>
      </c>
      <c r="M84" s="43"/>
      <c r="N84" s="43"/>
      <c r="O84" s="57"/>
      <c r="P84" s="57"/>
      <c r="Q84" s="57"/>
      <c r="R84" s="57"/>
      <c r="S84" s="46" t="str">
        <f t="shared" si="21"/>
        <v/>
      </c>
      <c r="T84" s="47"/>
      <c r="U84" s="48"/>
      <c r="V84" s="85"/>
      <c r="W84" s="48"/>
      <c r="X84" s="85"/>
      <c r="Y84" s="43"/>
      <c r="Z84" s="80"/>
      <c r="AA84" s="83"/>
      <c r="AB84" s="56"/>
      <c r="AC84" s="71"/>
      <c r="AD84" s="228">
        <f>IFERROR(INDEX(※編集不可※選択項目!$P$3:$P$51,MATCH(新規登録用!G84&amp;新規登録用!H84&amp;新規登録用!I84,※編集不可※選択項目!$Q$3:$Q$51,0)),0)</f>
        <v>0</v>
      </c>
      <c r="AE84" s="229" t="str">
        <f>IF(I84&lt;&gt;"該当なし","",
IF(G84&amp;H84=※編集不可※選択項目!$J$3,VLOOKUP(新規登録用!U84,※編集不可※選択項目!$N$2:$P$13,3,TRUE),
IF(G84&amp;H84=※編集不可※選択項目!$J$15,VLOOKUP(新規登録用!U84,※編集不可※選択項目!$N$14:$P$25,3,TRUE),
IF(G84&amp;H84=※編集不可※選択項目!$J$27,VLOOKUP(新規登録用!U84,※編集不可※選択項目!$N$26:$P$41,3,TRUE),
IF(G84&amp;H84=※編集不可※選択項目!$J$43,VLOOKUP(新規登録用!U84,※編集不可※選択項目!$N$42:$P$46,3,TRUE),
IF(G84&amp;H84=※編集不可※選択項目!$J$48,VLOOKUP(新規登録用!U84,※編集不可※選択項目!$N$47:$P$51,3,TRUE),""))))))</f>
        <v/>
      </c>
      <c r="AF84" s="228">
        <f>IFERROR(VLOOKUP(Y84&amp;G84&amp;H84,※編集不可※選択項目!U:V,2,FALSE),0)</f>
        <v>0</v>
      </c>
      <c r="AG84" s="228">
        <f t="shared" si="22"/>
        <v>0</v>
      </c>
      <c r="AH84" s="230" t="str">
        <f t="shared" si="16"/>
        <v/>
      </c>
      <c r="AI84" s="236"/>
      <c r="AJ84" s="236"/>
      <c r="AK84" s="132"/>
      <c r="AL84" s="153">
        <f t="shared" si="23"/>
        <v>0</v>
      </c>
      <c r="AM84" s="153">
        <f t="shared" si="24"/>
        <v>0</v>
      </c>
      <c r="AN84" s="153">
        <f t="shared" si="17"/>
        <v>0</v>
      </c>
      <c r="AO84" s="227" t="str">
        <f t="shared" si="25"/>
        <v/>
      </c>
      <c r="AP84" s="135">
        <f t="shared" si="26"/>
        <v>0</v>
      </c>
      <c r="AQ84" s="135">
        <f t="shared" si="27"/>
        <v>0</v>
      </c>
    </row>
    <row r="85" spans="1:43" s="131" customFormat="1" ht="25" customHeight="1">
      <c r="A85" s="133">
        <f t="shared" si="18"/>
        <v>74</v>
      </c>
      <c r="B85" s="130" t="str">
        <f t="shared" si="15"/>
        <v/>
      </c>
      <c r="C85" s="226"/>
      <c r="D85" s="45" t="str">
        <f t="shared" si="19"/>
        <v/>
      </c>
      <c r="E85" s="45" t="str">
        <f t="shared" si="20"/>
        <v/>
      </c>
      <c r="F85" s="43"/>
      <c r="G85" s="44"/>
      <c r="H85" s="43"/>
      <c r="I85" s="57" t="str">
        <f>IF(OR(G85="",H85="",U85=""),"",IFERROR(VLOOKUP(G85&amp;H85&amp;U85,※編集不可※選択項目!$K$3:$P$51,5,FALSE),"該当なし"))</f>
        <v/>
      </c>
      <c r="J85" s="83"/>
      <c r="K85" s="43"/>
      <c r="L85" s="45" t="str">
        <f t="shared" si="28"/>
        <v/>
      </c>
      <c r="M85" s="43"/>
      <c r="N85" s="43"/>
      <c r="O85" s="57"/>
      <c r="P85" s="57"/>
      <c r="Q85" s="57"/>
      <c r="R85" s="57"/>
      <c r="S85" s="46" t="str">
        <f t="shared" si="21"/>
        <v/>
      </c>
      <c r="T85" s="47"/>
      <c r="U85" s="48"/>
      <c r="V85" s="85"/>
      <c r="W85" s="48"/>
      <c r="X85" s="85"/>
      <c r="Y85" s="43"/>
      <c r="Z85" s="80"/>
      <c r="AA85" s="83"/>
      <c r="AB85" s="56"/>
      <c r="AC85" s="71"/>
      <c r="AD85" s="228">
        <f>IFERROR(INDEX(※編集不可※選択項目!$P$3:$P$51,MATCH(新規登録用!G85&amp;新規登録用!H85&amp;新規登録用!I85,※編集不可※選択項目!$Q$3:$Q$51,0)),0)</f>
        <v>0</v>
      </c>
      <c r="AE85" s="229" t="str">
        <f>IF(I85&lt;&gt;"該当なし","",
IF(G85&amp;H85=※編集不可※選択項目!$J$3,VLOOKUP(新規登録用!U85,※編集不可※選択項目!$N$2:$P$13,3,TRUE),
IF(G85&amp;H85=※編集不可※選択項目!$J$15,VLOOKUP(新規登録用!U85,※編集不可※選択項目!$N$14:$P$25,3,TRUE),
IF(G85&amp;H85=※編集不可※選択項目!$J$27,VLOOKUP(新規登録用!U85,※編集不可※選択項目!$N$26:$P$41,3,TRUE),
IF(G85&amp;H85=※編集不可※選択項目!$J$43,VLOOKUP(新規登録用!U85,※編集不可※選択項目!$N$42:$P$46,3,TRUE),
IF(G85&amp;H85=※編集不可※選択項目!$J$48,VLOOKUP(新規登録用!U85,※編集不可※選択項目!$N$47:$P$51,3,TRUE),""))))))</f>
        <v/>
      </c>
      <c r="AF85" s="228">
        <f>IFERROR(VLOOKUP(Y85&amp;G85&amp;H85,※編集不可※選択項目!U:V,2,FALSE),0)</f>
        <v>0</v>
      </c>
      <c r="AG85" s="228">
        <f t="shared" si="22"/>
        <v>0</v>
      </c>
      <c r="AH85" s="230" t="str">
        <f t="shared" si="16"/>
        <v/>
      </c>
      <c r="AI85" s="236"/>
      <c r="AJ85" s="236"/>
      <c r="AK85" s="132"/>
      <c r="AL85" s="153">
        <f t="shared" si="23"/>
        <v>0</v>
      </c>
      <c r="AM85" s="153">
        <f t="shared" si="24"/>
        <v>0</v>
      </c>
      <c r="AN85" s="153">
        <f t="shared" si="17"/>
        <v>0</v>
      </c>
      <c r="AO85" s="227" t="str">
        <f t="shared" si="25"/>
        <v/>
      </c>
      <c r="AP85" s="135">
        <f t="shared" si="26"/>
        <v>0</v>
      </c>
      <c r="AQ85" s="135">
        <f t="shared" si="27"/>
        <v>0</v>
      </c>
    </row>
    <row r="86" spans="1:43" s="131" customFormat="1" ht="25" customHeight="1">
      <c r="A86" s="133">
        <f t="shared" si="18"/>
        <v>75</v>
      </c>
      <c r="B86" s="130" t="str">
        <f t="shared" si="15"/>
        <v/>
      </c>
      <c r="C86" s="226"/>
      <c r="D86" s="45" t="str">
        <f t="shared" si="19"/>
        <v/>
      </c>
      <c r="E86" s="45" t="str">
        <f t="shared" si="20"/>
        <v/>
      </c>
      <c r="F86" s="43"/>
      <c r="G86" s="44"/>
      <c r="H86" s="43"/>
      <c r="I86" s="57" t="str">
        <f>IF(OR(G86="",H86="",U86=""),"",IFERROR(VLOOKUP(G86&amp;H86&amp;U86,※編集不可※選択項目!$K$3:$P$51,5,FALSE),"該当なし"))</f>
        <v/>
      </c>
      <c r="J86" s="83"/>
      <c r="K86" s="43"/>
      <c r="L86" s="45" t="str">
        <f t="shared" si="28"/>
        <v/>
      </c>
      <c r="M86" s="43"/>
      <c r="N86" s="43"/>
      <c r="O86" s="57"/>
      <c r="P86" s="57"/>
      <c r="Q86" s="57"/>
      <c r="R86" s="57"/>
      <c r="S86" s="46" t="str">
        <f t="shared" si="21"/>
        <v/>
      </c>
      <c r="T86" s="47"/>
      <c r="U86" s="48"/>
      <c r="V86" s="85"/>
      <c r="W86" s="48"/>
      <c r="X86" s="85"/>
      <c r="Y86" s="43"/>
      <c r="Z86" s="80"/>
      <c r="AA86" s="83"/>
      <c r="AB86" s="56"/>
      <c r="AC86" s="71"/>
      <c r="AD86" s="228">
        <f>IFERROR(INDEX(※編集不可※選択項目!$P$3:$P$51,MATCH(新規登録用!G86&amp;新規登録用!H86&amp;新規登録用!I86,※編集不可※選択項目!$Q$3:$Q$51,0)),0)</f>
        <v>0</v>
      </c>
      <c r="AE86" s="229" t="str">
        <f>IF(I86&lt;&gt;"該当なし","",
IF(G86&amp;H86=※編集不可※選択項目!$J$3,VLOOKUP(新規登録用!U86,※編集不可※選択項目!$N$2:$P$13,3,TRUE),
IF(G86&amp;H86=※編集不可※選択項目!$J$15,VLOOKUP(新規登録用!U86,※編集不可※選択項目!$N$14:$P$25,3,TRUE),
IF(G86&amp;H86=※編集不可※選択項目!$J$27,VLOOKUP(新規登録用!U86,※編集不可※選択項目!$N$26:$P$41,3,TRUE),
IF(G86&amp;H86=※編集不可※選択項目!$J$43,VLOOKUP(新規登録用!U86,※編集不可※選択項目!$N$42:$P$46,3,TRUE),
IF(G86&amp;H86=※編集不可※選択項目!$J$48,VLOOKUP(新規登録用!U86,※編集不可※選択項目!$N$47:$P$51,3,TRUE),""))))))</f>
        <v/>
      </c>
      <c r="AF86" s="228">
        <f>IFERROR(VLOOKUP(Y86&amp;G86&amp;H86,※編集不可※選択項目!U:V,2,FALSE),0)</f>
        <v>0</v>
      </c>
      <c r="AG86" s="228">
        <f t="shared" si="22"/>
        <v>0</v>
      </c>
      <c r="AH86" s="230" t="str">
        <f t="shared" si="16"/>
        <v/>
      </c>
      <c r="AI86" s="236"/>
      <c r="AJ86" s="236"/>
      <c r="AK86" s="132"/>
      <c r="AL86" s="153">
        <f t="shared" si="23"/>
        <v>0</v>
      </c>
      <c r="AM86" s="153">
        <f t="shared" si="24"/>
        <v>0</v>
      </c>
      <c r="AN86" s="153">
        <f t="shared" si="17"/>
        <v>0</v>
      </c>
      <c r="AO86" s="227" t="str">
        <f t="shared" si="25"/>
        <v/>
      </c>
      <c r="AP86" s="135">
        <f t="shared" si="26"/>
        <v>0</v>
      </c>
      <c r="AQ86" s="135">
        <f t="shared" si="27"/>
        <v>0</v>
      </c>
    </row>
    <row r="87" spans="1:43" s="131" customFormat="1" ht="25" customHeight="1">
      <c r="A87" s="133">
        <f t="shared" si="18"/>
        <v>76</v>
      </c>
      <c r="B87" s="130" t="str">
        <f t="shared" si="15"/>
        <v/>
      </c>
      <c r="C87" s="226"/>
      <c r="D87" s="45" t="str">
        <f t="shared" si="19"/>
        <v/>
      </c>
      <c r="E87" s="45" t="str">
        <f t="shared" si="20"/>
        <v/>
      </c>
      <c r="F87" s="43"/>
      <c r="G87" s="44"/>
      <c r="H87" s="43"/>
      <c r="I87" s="57" t="str">
        <f>IF(OR(G87="",H87="",U87=""),"",IFERROR(VLOOKUP(G87&amp;H87&amp;U87,※編集不可※選択項目!$K$3:$P$51,5,FALSE),"該当なし"))</f>
        <v/>
      </c>
      <c r="J87" s="83"/>
      <c r="K87" s="43"/>
      <c r="L87" s="45" t="str">
        <f t="shared" si="28"/>
        <v/>
      </c>
      <c r="M87" s="43"/>
      <c r="N87" s="43"/>
      <c r="O87" s="57"/>
      <c r="P87" s="57"/>
      <c r="Q87" s="57"/>
      <c r="R87" s="57"/>
      <c r="S87" s="46" t="str">
        <f t="shared" si="21"/>
        <v/>
      </c>
      <c r="T87" s="47"/>
      <c r="U87" s="48"/>
      <c r="V87" s="85"/>
      <c r="W87" s="48"/>
      <c r="X87" s="85"/>
      <c r="Y87" s="43"/>
      <c r="Z87" s="80"/>
      <c r="AA87" s="83"/>
      <c r="AB87" s="56"/>
      <c r="AC87" s="71"/>
      <c r="AD87" s="228">
        <f>IFERROR(INDEX(※編集不可※選択項目!$P$3:$P$51,MATCH(新規登録用!G87&amp;新規登録用!H87&amp;新規登録用!I87,※編集不可※選択項目!$Q$3:$Q$51,0)),0)</f>
        <v>0</v>
      </c>
      <c r="AE87" s="229" t="str">
        <f>IF(I87&lt;&gt;"該当なし","",
IF(G87&amp;H87=※編集不可※選択項目!$J$3,VLOOKUP(新規登録用!U87,※編集不可※選択項目!$N$2:$P$13,3,TRUE),
IF(G87&amp;H87=※編集不可※選択項目!$J$15,VLOOKUP(新規登録用!U87,※編集不可※選択項目!$N$14:$P$25,3,TRUE),
IF(G87&amp;H87=※編集不可※選択項目!$J$27,VLOOKUP(新規登録用!U87,※編集不可※選択項目!$N$26:$P$41,3,TRUE),
IF(G87&amp;H87=※編集不可※選択項目!$J$43,VLOOKUP(新規登録用!U87,※編集不可※選択項目!$N$42:$P$46,3,TRUE),
IF(G87&amp;H87=※編集不可※選択項目!$J$48,VLOOKUP(新規登録用!U87,※編集不可※選択項目!$N$47:$P$51,3,TRUE),""))))))</f>
        <v/>
      </c>
      <c r="AF87" s="228">
        <f>IFERROR(VLOOKUP(Y87&amp;G87&amp;H87,※編集不可※選択項目!U:V,2,FALSE),0)</f>
        <v>0</v>
      </c>
      <c r="AG87" s="228">
        <f t="shared" si="22"/>
        <v>0</v>
      </c>
      <c r="AH87" s="230" t="str">
        <f t="shared" si="16"/>
        <v/>
      </c>
      <c r="AI87" s="236"/>
      <c r="AJ87" s="236"/>
      <c r="AK87" s="132"/>
      <c r="AL87" s="153">
        <f t="shared" si="23"/>
        <v>0</v>
      </c>
      <c r="AM87" s="153">
        <f t="shared" si="24"/>
        <v>0</v>
      </c>
      <c r="AN87" s="153">
        <f t="shared" si="17"/>
        <v>0</v>
      </c>
      <c r="AO87" s="227" t="str">
        <f t="shared" si="25"/>
        <v/>
      </c>
      <c r="AP87" s="135">
        <f t="shared" si="26"/>
        <v>0</v>
      </c>
      <c r="AQ87" s="135">
        <f t="shared" si="27"/>
        <v>0</v>
      </c>
    </row>
    <row r="88" spans="1:43" s="131" customFormat="1" ht="25" customHeight="1">
      <c r="A88" s="133">
        <f t="shared" si="18"/>
        <v>77</v>
      </c>
      <c r="B88" s="130" t="str">
        <f t="shared" si="15"/>
        <v/>
      </c>
      <c r="C88" s="226"/>
      <c r="D88" s="45" t="str">
        <f t="shared" si="19"/>
        <v/>
      </c>
      <c r="E88" s="45" t="str">
        <f t="shared" si="20"/>
        <v/>
      </c>
      <c r="F88" s="43"/>
      <c r="G88" s="44"/>
      <c r="H88" s="43"/>
      <c r="I88" s="57" t="str">
        <f>IF(OR(G88="",H88="",U88=""),"",IFERROR(VLOOKUP(G88&amp;H88&amp;U88,※編集不可※選択項目!$K$3:$P$51,5,FALSE),"該当なし"))</f>
        <v/>
      </c>
      <c r="J88" s="83"/>
      <c r="K88" s="43"/>
      <c r="L88" s="45" t="str">
        <f t="shared" si="28"/>
        <v/>
      </c>
      <c r="M88" s="43"/>
      <c r="N88" s="43"/>
      <c r="O88" s="57"/>
      <c r="P88" s="57"/>
      <c r="Q88" s="57"/>
      <c r="R88" s="57"/>
      <c r="S88" s="46" t="str">
        <f t="shared" si="21"/>
        <v/>
      </c>
      <c r="T88" s="47"/>
      <c r="U88" s="48"/>
      <c r="V88" s="85"/>
      <c r="W88" s="48"/>
      <c r="X88" s="85"/>
      <c r="Y88" s="43"/>
      <c r="Z88" s="80"/>
      <c r="AA88" s="83"/>
      <c r="AB88" s="56"/>
      <c r="AC88" s="71"/>
      <c r="AD88" s="228">
        <f>IFERROR(INDEX(※編集不可※選択項目!$P$3:$P$51,MATCH(新規登録用!G88&amp;新規登録用!H88&amp;新規登録用!I88,※編集不可※選択項目!$Q$3:$Q$51,0)),0)</f>
        <v>0</v>
      </c>
      <c r="AE88" s="229" t="str">
        <f>IF(I88&lt;&gt;"該当なし","",
IF(G88&amp;H88=※編集不可※選択項目!$J$3,VLOOKUP(新規登録用!U88,※編集不可※選択項目!$N$2:$P$13,3,TRUE),
IF(G88&amp;H88=※編集不可※選択項目!$J$15,VLOOKUP(新規登録用!U88,※編集不可※選択項目!$N$14:$P$25,3,TRUE),
IF(G88&amp;H88=※編集不可※選択項目!$J$27,VLOOKUP(新規登録用!U88,※編集不可※選択項目!$N$26:$P$41,3,TRUE),
IF(G88&amp;H88=※編集不可※選択項目!$J$43,VLOOKUP(新規登録用!U88,※編集不可※選択項目!$N$42:$P$46,3,TRUE),
IF(G88&amp;H88=※編集不可※選択項目!$J$48,VLOOKUP(新規登録用!U88,※編集不可※選択項目!$N$47:$P$51,3,TRUE),""))))))</f>
        <v/>
      </c>
      <c r="AF88" s="228">
        <f>IFERROR(VLOOKUP(Y88&amp;G88&amp;H88,※編集不可※選択項目!U:V,2,FALSE),0)</f>
        <v>0</v>
      </c>
      <c r="AG88" s="228">
        <f t="shared" si="22"/>
        <v>0</v>
      </c>
      <c r="AH88" s="230" t="str">
        <f t="shared" si="16"/>
        <v/>
      </c>
      <c r="AI88" s="236"/>
      <c r="AJ88" s="236"/>
      <c r="AK88" s="132"/>
      <c r="AL88" s="153">
        <f t="shared" si="23"/>
        <v>0</v>
      </c>
      <c r="AM88" s="153">
        <f t="shared" si="24"/>
        <v>0</v>
      </c>
      <c r="AN88" s="153">
        <f t="shared" si="17"/>
        <v>0</v>
      </c>
      <c r="AO88" s="227" t="str">
        <f t="shared" si="25"/>
        <v/>
      </c>
      <c r="AP88" s="135">
        <f t="shared" si="26"/>
        <v>0</v>
      </c>
      <c r="AQ88" s="135">
        <f t="shared" si="27"/>
        <v>0</v>
      </c>
    </row>
    <row r="89" spans="1:43" s="131" customFormat="1" ht="25" customHeight="1">
      <c r="A89" s="133">
        <f t="shared" si="18"/>
        <v>78</v>
      </c>
      <c r="B89" s="130" t="str">
        <f t="shared" si="15"/>
        <v/>
      </c>
      <c r="C89" s="226"/>
      <c r="D89" s="45" t="str">
        <f t="shared" si="19"/>
        <v/>
      </c>
      <c r="E89" s="45" t="str">
        <f t="shared" si="20"/>
        <v/>
      </c>
      <c r="F89" s="43"/>
      <c r="G89" s="44"/>
      <c r="H89" s="43"/>
      <c r="I89" s="57" t="str">
        <f>IF(OR(G89="",H89="",U89=""),"",IFERROR(VLOOKUP(G89&amp;H89&amp;U89,※編集不可※選択項目!$K$3:$P$51,5,FALSE),"該当なし"))</f>
        <v/>
      </c>
      <c r="J89" s="83"/>
      <c r="K89" s="43"/>
      <c r="L89" s="45" t="str">
        <f t="shared" si="28"/>
        <v/>
      </c>
      <c r="M89" s="43"/>
      <c r="N89" s="43"/>
      <c r="O89" s="57"/>
      <c r="P89" s="57"/>
      <c r="Q89" s="57"/>
      <c r="R89" s="57"/>
      <c r="S89" s="46" t="str">
        <f t="shared" si="21"/>
        <v/>
      </c>
      <c r="T89" s="47"/>
      <c r="U89" s="48"/>
      <c r="V89" s="85"/>
      <c r="W89" s="48"/>
      <c r="X89" s="85"/>
      <c r="Y89" s="43"/>
      <c r="Z89" s="80"/>
      <c r="AA89" s="83"/>
      <c r="AB89" s="56"/>
      <c r="AC89" s="71"/>
      <c r="AD89" s="228">
        <f>IFERROR(INDEX(※編集不可※選択項目!$P$3:$P$51,MATCH(新規登録用!G89&amp;新規登録用!H89&amp;新規登録用!I89,※編集不可※選択項目!$Q$3:$Q$51,0)),0)</f>
        <v>0</v>
      </c>
      <c r="AE89" s="229" t="str">
        <f>IF(I89&lt;&gt;"該当なし","",
IF(G89&amp;H89=※編集不可※選択項目!$J$3,VLOOKUP(新規登録用!U89,※編集不可※選択項目!$N$2:$P$13,3,TRUE),
IF(G89&amp;H89=※編集不可※選択項目!$J$15,VLOOKUP(新規登録用!U89,※編集不可※選択項目!$N$14:$P$25,3,TRUE),
IF(G89&amp;H89=※編集不可※選択項目!$J$27,VLOOKUP(新規登録用!U89,※編集不可※選択項目!$N$26:$P$41,3,TRUE),
IF(G89&amp;H89=※編集不可※選択項目!$J$43,VLOOKUP(新規登録用!U89,※編集不可※選択項目!$N$42:$P$46,3,TRUE),
IF(G89&amp;H89=※編集不可※選択項目!$J$48,VLOOKUP(新規登録用!U89,※編集不可※選択項目!$N$47:$P$51,3,TRUE),""))))))</f>
        <v/>
      </c>
      <c r="AF89" s="228">
        <f>IFERROR(VLOOKUP(Y89&amp;G89&amp;H89,※編集不可※選択項目!U:V,2,FALSE),0)</f>
        <v>0</v>
      </c>
      <c r="AG89" s="228">
        <f t="shared" si="22"/>
        <v>0</v>
      </c>
      <c r="AH89" s="230" t="str">
        <f t="shared" si="16"/>
        <v/>
      </c>
      <c r="AI89" s="236"/>
      <c r="AJ89" s="236"/>
      <c r="AK89" s="132"/>
      <c r="AL89" s="153">
        <f t="shared" si="23"/>
        <v>0</v>
      </c>
      <c r="AM89" s="153">
        <f t="shared" si="24"/>
        <v>0</v>
      </c>
      <c r="AN89" s="153">
        <f t="shared" si="17"/>
        <v>0</v>
      </c>
      <c r="AO89" s="227" t="str">
        <f t="shared" si="25"/>
        <v/>
      </c>
      <c r="AP89" s="135">
        <f t="shared" si="26"/>
        <v>0</v>
      </c>
      <c r="AQ89" s="135">
        <f t="shared" si="27"/>
        <v>0</v>
      </c>
    </row>
    <row r="90" spans="1:43" s="131" customFormat="1" ht="25" customHeight="1">
      <c r="A90" s="133">
        <f t="shared" si="18"/>
        <v>79</v>
      </c>
      <c r="B90" s="130" t="str">
        <f t="shared" si="15"/>
        <v/>
      </c>
      <c r="C90" s="226"/>
      <c r="D90" s="45" t="str">
        <f t="shared" si="19"/>
        <v/>
      </c>
      <c r="E90" s="45" t="str">
        <f t="shared" si="20"/>
        <v/>
      </c>
      <c r="F90" s="43"/>
      <c r="G90" s="44"/>
      <c r="H90" s="43"/>
      <c r="I90" s="57" t="str">
        <f>IF(OR(G90="",H90="",U90=""),"",IFERROR(VLOOKUP(G90&amp;H90&amp;U90,※編集不可※選択項目!$K$3:$P$51,5,FALSE),"該当なし"))</f>
        <v/>
      </c>
      <c r="J90" s="83"/>
      <c r="K90" s="43"/>
      <c r="L90" s="45" t="str">
        <f t="shared" si="28"/>
        <v/>
      </c>
      <c r="M90" s="43"/>
      <c r="N90" s="43"/>
      <c r="O90" s="57"/>
      <c r="P90" s="57"/>
      <c r="Q90" s="57"/>
      <c r="R90" s="57"/>
      <c r="S90" s="46" t="str">
        <f t="shared" si="21"/>
        <v/>
      </c>
      <c r="T90" s="47"/>
      <c r="U90" s="48"/>
      <c r="V90" s="85"/>
      <c r="W90" s="48"/>
      <c r="X90" s="85"/>
      <c r="Y90" s="43"/>
      <c r="Z90" s="80"/>
      <c r="AA90" s="83"/>
      <c r="AB90" s="56"/>
      <c r="AC90" s="71"/>
      <c r="AD90" s="228">
        <f>IFERROR(INDEX(※編集不可※選択項目!$P$3:$P$51,MATCH(新規登録用!G90&amp;新規登録用!H90&amp;新規登録用!I90,※編集不可※選択項目!$Q$3:$Q$51,0)),0)</f>
        <v>0</v>
      </c>
      <c r="AE90" s="229" t="str">
        <f>IF(I90&lt;&gt;"該当なし","",
IF(G90&amp;H90=※編集不可※選択項目!$J$3,VLOOKUP(新規登録用!U90,※編集不可※選択項目!$N$2:$P$13,3,TRUE),
IF(G90&amp;H90=※編集不可※選択項目!$J$15,VLOOKUP(新規登録用!U90,※編集不可※選択項目!$N$14:$P$25,3,TRUE),
IF(G90&amp;H90=※編集不可※選択項目!$J$27,VLOOKUP(新規登録用!U90,※編集不可※選択項目!$N$26:$P$41,3,TRUE),
IF(G90&amp;H90=※編集不可※選択項目!$J$43,VLOOKUP(新規登録用!U90,※編集不可※選択項目!$N$42:$P$46,3,TRUE),
IF(G90&amp;H90=※編集不可※選択項目!$J$48,VLOOKUP(新規登録用!U90,※編集不可※選択項目!$N$47:$P$51,3,TRUE),""))))))</f>
        <v/>
      </c>
      <c r="AF90" s="228">
        <f>IFERROR(VLOOKUP(Y90&amp;G90&amp;H90,※編集不可※選択項目!U:V,2,FALSE),0)</f>
        <v>0</v>
      </c>
      <c r="AG90" s="228">
        <f t="shared" si="22"/>
        <v>0</v>
      </c>
      <c r="AH90" s="230" t="str">
        <f t="shared" si="16"/>
        <v/>
      </c>
      <c r="AI90" s="236"/>
      <c r="AJ90" s="236"/>
      <c r="AK90" s="132"/>
      <c r="AL90" s="153">
        <f t="shared" si="23"/>
        <v>0</v>
      </c>
      <c r="AM90" s="153">
        <f t="shared" si="24"/>
        <v>0</v>
      </c>
      <c r="AN90" s="153">
        <f t="shared" si="17"/>
        <v>0</v>
      </c>
      <c r="AO90" s="227" t="str">
        <f t="shared" si="25"/>
        <v/>
      </c>
      <c r="AP90" s="135">
        <f t="shared" si="26"/>
        <v>0</v>
      </c>
      <c r="AQ90" s="135">
        <f t="shared" si="27"/>
        <v>0</v>
      </c>
    </row>
    <row r="91" spans="1:43" s="131" customFormat="1" ht="25" customHeight="1">
      <c r="A91" s="133">
        <f t="shared" si="18"/>
        <v>80</v>
      </c>
      <c r="B91" s="130" t="str">
        <f t="shared" si="15"/>
        <v/>
      </c>
      <c r="C91" s="226"/>
      <c r="D91" s="45" t="str">
        <f t="shared" si="19"/>
        <v/>
      </c>
      <c r="E91" s="45" t="str">
        <f t="shared" si="20"/>
        <v/>
      </c>
      <c r="F91" s="43"/>
      <c r="G91" s="44"/>
      <c r="H91" s="43"/>
      <c r="I91" s="57" t="str">
        <f>IF(OR(G91="",H91="",U91=""),"",IFERROR(VLOOKUP(G91&amp;H91&amp;U91,※編集不可※選択項目!$K$3:$P$51,5,FALSE),"該当なし"))</f>
        <v/>
      </c>
      <c r="J91" s="83"/>
      <c r="K91" s="43"/>
      <c r="L91" s="45" t="str">
        <f t="shared" si="28"/>
        <v/>
      </c>
      <c r="M91" s="43"/>
      <c r="N91" s="43"/>
      <c r="O91" s="57"/>
      <c r="P91" s="57"/>
      <c r="Q91" s="57"/>
      <c r="R91" s="57"/>
      <c r="S91" s="46" t="str">
        <f t="shared" si="21"/>
        <v/>
      </c>
      <c r="T91" s="47"/>
      <c r="U91" s="48"/>
      <c r="V91" s="85"/>
      <c r="W91" s="48"/>
      <c r="X91" s="85"/>
      <c r="Y91" s="43"/>
      <c r="Z91" s="80"/>
      <c r="AA91" s="83"/>
      <c r="AB91" s="56"/>
      <c r="AC91" s="71"/>
      <c r="AD91" s="228">
        <f>IFERROR(INDEX(※編集不可※選択項目!$P$3:$P$51,MATCH(新規登録用!G91&amp;新規登録用!H91&amp;新規登録用!I91,※編集不可※選択項目!$Q$3:$Q$51,0)),0)</f>
        <v>0</v>
      </c>
      <c r="AE91" s="229" t="str">
        <f>IF(I91&lt;&gt;"該当なし","",
IF(G91&amp;H91=※編集不可※選択項目!$J$3,VLOOKUP(新規登録用!U91,※編集不可※選択項目!$N$2:$P$13,3,TRUE),
IF(G91&amp;H91=※編集不可※選択項目!$J$15,VLOOKUP(新規登録用!U91,※編集不可※選択項目!$N$14:$P$25,3,TRUE),
IF(G91&amp;H91=※編集不可※選択項目!$J$27,VLOOKUP(新規登録用!U91,※編集不可※選択項目!$N$26:$P$41,3,TRUE),
IF(G91&amp;H91=※編集不可※選択項目!$J$43,VLOOKUP(新規登録用!U91,※編集不可※選択項目!$N$42:$P$46,3,TRUE),
IF(G91&amp;H91=※編集不可※選択項目!$J$48,VLOOKUP(新規登録用!U91,※編集不可※選択項目!$N$47:$P$51,3,TRUE),""))))))</f>
        <v/>
      </c>
      <c r="AF91" s="228">
        <f>IFERROR(VLOOKUP(Y91&amp;G91&amp;H91,※編集不可※選択項目!U:V,2,FALSE),0)</f>
        <v>0</v>
      </c>
      <c r="AG91" s="228">
        <f t="shared" si="22"/>
        <v>0</v>
      </c>
      <c r="AH91" s="230" t="str">
        <f t="shared" si="16"/>
        <v/>
      </c>
      <c r="AI91" s="236"/>
      <c r="AJ91" s="236"/>
      <c r="AK91" s="132"/>
      <c r="AL91" s="153">
        <f t="shared" si="23"/>
        <v>0</v>
      </c>
      <c r="AM91" s="153">
        <f t="shared" si="24"/>
        <v>0</v>
      </c>
      <c r="AN91" s="153">
        <f t="shared" si="17"/>
        <v>0</v>
      </c>
      <c r="AO91" s="227" t="str">
        <f t="shared" si="25"/>
        <v/>
      </c>
      <c r="AP91" s="135">
        <f t="shared" si="26"/>
        <v>0</v>
      </c>
      <c r="AQ91" s="135">
        <f t="shared" si="27"/>
        <v>0</v>
      </c>
    </row>
    <row r="92" spans="1:43" s="131" customFormat="1" ht="25" customHeight="1">
      <c r="A92" s="133">
        <f t="shared" si="18"/>
        <v>81</v>
      </c>
      <c r="B92" s="130" t="str">
        <f t="shared" si="15"/>
        <v/>
      </c>
      <c r="C92" s="226"/>
      <c r="D92" s="45" t="str">
        <f t="shared" si="19"/>
        <v/>
      </c>
      <c r="E92" s="45" t="str">
        <f t="shared" si="20"/>
        <v/>
      </c>
      <c r="F92" s="43"/>
      <c r="G92" s="44"/>
      <c r="H92" s="43"/>
      <c r="I92" s="57" t="str">
        <f>IF(OR(G92="",H92="",U92=""),"",IFERROR(VLOOKUP(G92&amp;H92&amp;U92,※編集不可※選択項目!$K$3:$P$51,5,FALSE),"該当なし"))</f>
        <v/>
      </c>
      <c r="J92" s="83"/>
      <c r="K92" s="43"/>
      <c r="L92" s="45" t="str">
        <f t="shared" si="28"/>
        <v/>
      </c>
      <c r="M92" s="43"/>
      <c r="N92" s="43"/>
      <c r="O92" s="57"/>
      <c r="P92" s="57"/>
      <c r="Q92" s="57"/>
      <c r="R92" s="57"/>
      <c r="S92" s="46" t="str">
        <f t="shared" si="21"/>
        <v/>
      </c>
      <c r="T92" s="47"/>
      <c r="U92" s="48"/>
      <c r="V92" s="85"/>
      <c r="W92" s="48"/>
      <c r="X92" s="85"/>
      <c r="Y92" s="43"/>
      <c r="Z92" s="80"/>
      <c r="AA92" s="83"/>
      <c r="AB92" s="56"/>
      <c r="AC92" s="71"/>
      <c r="AD92" s="228">
        <f>IFERROR(INDEX(※編集不可※選択項目!$P$3:$P$51,MATCH(新規登録用!G92&amp;新規登録用!H92&amp;新規登録用!I92,※編集不可※選択項目!$Q$3:$Q$51,0)),0)</f>
        <v>0</v>
      </c>
      <c r="AE92" s="229" t="str">
        <f>IF(I92&lt;&gt;"該当なし","",
IF(G92&amp;H92=※編集不可※選択項目!$J$3,VLOOKUP(新規登録用!U92,※編集不可※選択項目!$N$2:$P$13,3,TRUE),
IF(G92&amp;H92=※編集不可※選択項目!$J$15,VLOOKUP(新規登録用!U92,※編集不可※選択項目!$N$14:$P$25,3,TRUE),
IF(G92&amp;H92=※編集不可※選択項目!$J$27,VLOOKUP(新規登録用!U92,※編集不可※選択項目!$N$26:$P$41,3,TRUE),
IF(G92&amp;H92=※編集不可※選択項目!$J$43,VLOOKUP(新規登録用!U92,※編集不可※選択項目!$N$42:$P$46,3,TRUE),
IF(G92&amp;H92=※編集不可※選択項目!$J$48,VLOOKUP(新規登録用!U92,※編集不可※選択項目!$N$47:$P$51,3,TRUE),""))))))</f>
        <v/>
      </c>
      <c r="AF92" s="228">
        <f>IFERROR(VLOOKUP(Y92&amp;G92&amp;H92,※編集不可※選択項目!U:V,2,FALSE),0)</f>
        <v>0</v>
      </c>
      <c r="AG92" s="228">
        <f t="shared" si="22"/>
        <v>0</v>
      </c>
      <c r="AH92" s="230" t="str">
        <f t="shared" si="16"/>
        <v/>
      </c>
      <c r="AI92" s="236"/>
      <c r="AJ92" s="236"/>
      <c r="AK92" s="132"/>
      <c r="AL92" s="153">
        <f t="shared" si="23"/>
        <v>0</v>
      </c>
      <c r="AM92" s="153">
        <f t="shared" si="24"/>
        <v>0</v>
      </c>
      <c r="AN92" s="153">
        <f t="shared" si="17"/>
        <v>0</v>
      </c>
      <c r="AO92" s="227" t="str">
        <f t="shared" si="25"/>
        <v/>
      </c>
      <c r="AP92" s="135">
        <f t="shared" si="26"/>
        <v>0</v>
      </c>
      <c r="AQ92" s="135">
        <f t="shared" si="27"/>
        <v>0</v>
      </c>
    </row>
    <row r="93" spans="1:43" s="131" customFormat="1" ht="25" customHeight="1">
      <c r="A93" s="133">
        <f t="shared" si="18"/>
        <v>82</v>
      </c>
      <c r="B93" s="130" t="str">
        <f t="shared" si="15"/>
        <v/>
      </c>
      <c r="C93" s="226"/>
      <c r="D93" s="45" t="str">
        <f t="shared" si="19"/>
        <v/>
      </c>
      <c r="E93" s="45" t="str">
        <f t="shared" si="20"/>
        <v/>
      </c>
      <c r="F93" s="43"/>
      <c r="G93" s="44"/>
      <c r="H93" s="43"/>
      <c r="I93" s="57" t="str">
        <f>IF(OR(G93="",H93="",U93=""),"",IFERROR(VLOOKUP(G93&amp;H93&amp;U93,※編集不可※選択項目!$K$3:$P$51,5,FALSE),"該当なし"))</f>
        <v/>
      </c>
      <c r="J93" s="83"/>
      <c r="K93" s="43"/>
      <c r="L93" s="45" t="str">
        <f t="shared" si="28"/>
        <v/>
      </c>
      <c r="M93" s="43"/>
      <c r="N93" s="43"/>
      <c r="O93" s="57"/>
      <c r="P93" s="57"/>
      <c r="Q93" s="57"/>
      <c r="R93" s="57"/>
      <c r="S93" s="46" t="str">
        <f t="shared" si="21"/>
        <v/>
      </c>
      <c r="T93" s="47"/>
      <c r="U93" s="48"/>
      <c r="V93" s="85"/>
      <c r="W93" s="48"/>
      <c r="X93" s="85"/>
      <c r="Y93" s="43"/>
      <c r="Z93" s="80"/>
      <c r="AA93" s="83"/>
      <c r="AB93" s="56"/>
      <c r="AC93" s="71"/>
      <c r="AD93" s="228">
        <f>IFERROR(INDEX(※編集不可※選択項目!$P$3:$P$51,MATCH(新規登録用!G93&amp;新規登録用!H93&amp;新規登録用!I93,※編集不可※選択項目!$Q$3:$Q$51,0)),0)</f>
        <v>0</v>
      </c>
      <c r="AE93" s="229" t="str">
        <f>IF(I93&lt;&gt;"該当なし","",
IF(G93&amp;H93=※編集不可※選択項目!$J$3,VLOOKUP(新規登録用!U93,※編集不可※選択項目!$N$2:$P$13,3,TRUE),
IF(G93&amp;H93=※編集不可※選択項目!$J$15,VLOOKUP(新規登録用!U93,※編集不可※選択項目!$N$14:$P$25,3,TRUE),
IF(G93&amp;H93=※編集不可※選択項目!$J$27,VLOOKUP(新規登録用!U93,※編集不可※選択項目!$N$26:$P$41,3,TRUE),
IF(G93&amp;H93=※編集不可※選択項目!$J$43,VLOOKUP(新規登録用!U93,※編集不可※選択項目!$N$42:$P$46,3,TRUE),
IF(G93&amp;H93=※編集不可※選択項目!$J$48,VLOOKUP(新規登録用!U93,※編集不可※選択項目!$N$47:$P$51,3,TRUE),""))))))</f>
        <v/>
      </c>
      <c r="AF93" s="228">
        <f>IFERROR(VLOOKUP(Y93&amp;G93&amp;H93,※編集不可※選択項目!U:V,2,FALSE),0)</f>
        <v>0</v>
      </c>
      <c r="AG93" s="228">
        <f t="shared" si="22"/>
        <v>0</v>
      </c>
      <c r="AH93" s="230" t="str">
        <f t="shared" si="16"/>
        <v/>
      </c>
      <c r="AI93" s="236"/>
      <c r="AJ93" s="236"/>
      <c r="AK93" s="132"/>
      <c r="AL93" s="153">
        <f t="shared" si="23"/>
        <v>0</v>
      </c>
      <c r="AM93" s="153">
        <f t="shared" si="24"/>
        <v>0</v>
      </c>
      <c r="AN93" s="153">
        <f t="shared" si="17"/>
        <v>0</v>
      </c>
      <c r="AO93" s="227" t="str">
        <f t="shared" si="25"/>
        <v/>
      </c>
      <c r="AP93" s="135">
        <f t="shared" si="26"/>
        <v>0</v>
      </c>
      <c r="AQ93" s="135">
        <f t="shared" si="27"/>
        <v>0</v>
      </c>
    </row>
    <row r="94" spans="1:43" s="131" customFormat="1" ht="25" customHeight="1">
      <c r="A94" s="133">
        <f t="shared" si="18"/>
        <v>83</v>
      </c>
      <c r="B94" s="130" t="str">
        <f t="shared" si="15"/>
        <v/>
      </c>
      <c r="C94" s="226"/>
      <c r="D94" s="45" t="str">
        <f t="shared" si="19"/>
        <v/>
      </c>
      <c r="E94" s="45" t="str">
        <f t="shared" si="20"/>
        <v/>
      </c>
      <c r="F94" s="43"/>
      <c r="G94" s="44"/>
      <c r="H94" s="43"/>
      <c r="I94" s="57" t="str">
        <f>IF(OR(G94="",H94="",U94=""),"",IFERROR(VLOOKUP(G94&amp;H94&amp;U94,※編集不可※選択項目!$K$3:$P$51,5,FALSE),"該当なし"))</f>
        <v/>
      </c>
      <c r="J94" s="83"/>
      <c r="K94" s="43"/>
      <c r="L94" s="45" t="str">
        <f t="shared" si="28"/>
        <v/>
      </c>
      <c r="M94" s="43"/>
      <c r="N94" s="43"/>
      <c r="O94" s="57"/>
      <c r="P94" s="57"/>
      <c r="Q94" s="57"/>
      <c r="R94" s="57"/>
      <c r="S94" s="46" t="str">
        <f t="shared" si="21"/>
        <v/>
      </c>
      <c r="T94" s="47"/>
      <c r="U94" s="48"/>
      <c r="V94" s="85"/>
      <c r="W94" s="48"/>
      <c r="X94" s="85"/>
      <c r="Y94" s="43"/>
      <c r="Z94" s="80"/>
      <c r="AA94" s="83"/>
      <c r="AB94" s="56"/>
      <c r="AC94" s="71"/>
      <c r="AD94" s="228">
        <f>IFERROR(INDEX(※編集不可※選択項目!$P$3:$P$51,MATCH(新規登録用!G94&amp;新規登録用!H94&amp;新規登録用!I94,※編集不可※選択項目!$Q$3:$Q$51,0)),0)</f>
        <v>0</v>
      </c>
      <c r="AE94" s="229" t="str">
        <f>IF(I94&lt;&gt;"該当なし","",
IF(G94&amp;H94=※編集不可※選択項目!$J$3,VLOOKUP(新規登録用!U94,※編集不可※選択項目!$N$2:$P$13,3,TRUE),
IF(G94&amp;H94=※編集不可※選択項目!$J$15,VLOOKUP(新規登録用!U94,※編集不可※選択項目!$N$14:$P$25,3,TRUE),
IF(G94&amp;H94=※編集不可※選択項目!$J$27,VLOOKUP(新規登録用!U94,※編集不可※選択項目!$N$26:$P$41,3,TRUE),
IF(G94&amp;H94=※編集不可※選択項目!$J$43,VLOOKUP(新規登録用!U94,※編集不可※選択項目!$N$42:$P$46,3,TRUE),
IF(G94&amp;H94=※編集不可※選択項目!$J$48,VLOOKUP(新規登録用!U94,※編集不可※選択項目!$N$47:$P$51,3,TRUE),""))))))</f>
        <v/>
      </c>
      <c r="AF94" s="228">
        <f>IFERROR(VLOOKUP(Y94&amp;G94&amp;H94,※編集不可※選択項目!U:V,2,FALSE),0)</f>
        <v>0</v>
      </c>
      <c r="AG94" s="228">
        <f t="shared" si="22"/>
        <v>0</v>
      </c>
      <c r="AH94" s="230" t="str">
        <f t="shared" si="16"/>
        <v/>
      </c>
      <c r="AI94" s="236"/>
      <c r="AJ94" s="236"/>
      <c r="AK94" s="132"/>
      <c r="AL94" s="153">
        <f t="shared" si="23"/>
        <v>0</v>
      </c>
      <c r="AM94" s="153">
        <f t="shared" si="24"/>
        <v>0</v>
      </c>
      <c r="AN94" s="153">
        <f t="shared" si="17"/>
        <v>0</v>
      </c>
      <c r="AO94" s="227" t="str">
        <f t="shared" si="25"/>
        <v/>
      </c>
      <c r="AP94" s="135">
        <f t="shared" si="26"/>
        <v>0</v>
      </c>
      <c r="AQ94" s="135">
        <f t="shared" si="27"/>
        <v>0</v>
      </c>
    </row>
    <row r="95" spans="1:43" s="131" customFormat="1" ht="25" customHeight="1">
      <c r="A95" s="133">
        <f t="shared" si="18"/>
        <v>84</v>
      </c>
      <c r="B95" s="130" t="str">
        <f t="shared" si="15"/>
        <v/>
      </c>
      <c r="C95" s="226"/>
      <c r="D95" s="45" t="str">
        <f t="shared" si="19"/>
        <v/>
      </c>
      <c r="E95" s="45" t="str">
        <f t="shared" si="20"/>
        <v/>
      </c>
      <c r="F95" s="43"/>
      <c r="G95" s="44"/>
      <c r="H95" s="43"/>
      <c r="I95" s="57" t="str">
        <f>IF(OR(G95="",H95="",U95=""),"",IFERROR(VLOOKUP(G95&amp;H95&amp;U95,※編集不可※選択項目!$K$3:$P$51,5,FALSE),"該当なし"))</f>
        <v/>
      </c>
      <c r="J95" s="83"/>
      <c r="K95" s="43"/>
      <c r="L95" s="45" t="str">
        <f t="shared" si="28"/>
        <v/>
      </c>
      <c r="M95" s="43"/>
      <c r="N95" s="43"/>
      <c r="O95" s="57"/>
      <c r="P95" s="57"/>
      <c r="Q95" s="57"/>
      <c r="R95" s="57"/>
      <c r="S95" s="46" t="str">
        <f t="shared" si="21"/>
        <v/>
      </c>
      <c r="T95" s="47"/>
      <c r="U95" s="48"/>
      <c r="V95" s="85"/>
      <c r="W95" s="48"/>
      <c r="X95" s="85"/>
      <c r="Y95" s="43"/>
      <c r="Z95" s="80"/>
      <c r="AA95" s="83"/>
      <c r="AB95" s="56"/>
      <c r="AC95" s="71"/>
      <c r="AD95" s="228">
        <f>IFERROR(INDEX(※編集不可※選択項目!$P$3:$P$51,MATCH(新規登録用!G95&amp;新規登録用!H95&amp;新規登録用!I95,※編集不可※選択項目!$Q$3:$Q$51,0)),0)</f>
        <v>0</v>
      </c>
      <c r="AE95" s="229" t="str">
        <f>IF(I95&lt;&gt;"該当なし","",
IF(G95&amp;H95=※編集不可※選択項目!$J$3,VLOOKUP(新規登録用!U95,※編集不可※選択項目!$N$2:$P$13,3,TRUE),
IF(G95&amp;H95=※編集不可※選択項目!$J$15,VLOOKUP(新規登録用!U95,※編集不可※選択項目!$N$14:$P$25,3,TRUE),
IF(G95&amp;H95=※編集不可※選択項目!$J$27,VLOOKUP(新規登録用!U95,※編集不可※選択項目!$N$26:$P$41,3,TRUE),
IF(G95&amp;H95=※編集不可※選択項目!$J$43,VLOOKUP(新規登録用!U95,※編集不可※選択項目!$N$42:$P$46,3,TRUE),
IF(G95&amp;H95=※編集不可※選択項目!$J$48,VLOOKUP(新規登録用!U95,※編集不可※選択項目!$N$47:$P$51,3,TRUE),""))))))</f>
        <v/>
      </c>
      <c r="AF95" s="228">
        <f>IFERROR(VLOOKUP(Y95&amp;G95&amp;H95,※編集不可※選択項目!U:V,2,FALSE),0)</f>
        <v>0</v>
      </c>
      <c r="AG95" s="228">
        <f t="shared" si="22"/>
        <v>0</v>
      </c>
      <c r="AH95" s="230" t="str">
        <f t="shared" si="16"/>
        <v/>
      </c>
      <c r="AI95" s="236"/>
      <c r="AJ95" s="236"/>
      <c r="AK95" s="132"/>
      <c r="AL95" s="153">
        <f t="shared" si="23"/>
        <v>0</v>
      </c>
      <c r="AM95" s="153">
        <f t="shared" si="24"/>
        <v>0</v>
      </c>
      <c r="AN95" s="153">
        <f t="shared" si="17"/>
        <v>0</v>
      </c>
      <c r="AO95" s="227" t="str">
        <f t="shared" si="25"/>
        <v/>
      </c>
      <c r="AP95" s="135">
        <f t="shared" si="26"/>
        <v>0</v>
      </c>
      <c r="AQ95" s="135">
        <f t="shared" si="27"/>
        <v>0</v>
      </c>
    </row>
    <row r="96" spans="1:43" s="131" customFormat="1" ht="25" customHeight="1">
      <c r="A96" s="133">
        <f t="shared" si="18"/>
        <v>85</v>
      </c>
      <c r="B96" s="130" t="str">
        <f t="shared" si="15"/>
        <v/>
      </c>
      <c r="C96" s="226"/>
      <c r="D96" s="45" t="str">
        <f t="shared" si="19"/>
        <v/>
      </c>
      <c r="E96" s="45" t="str">
        <f t="shared" si="20"/>
        <v/>
      </c>
      <c r="F96" s="43"/>
      <c r="G96" s="44"/>
      <c r="H96" s="43"/>
      <c r="I96" s="57" t="str">
        <f>IF(OR(G96="",H96="",U96=""),"",IFERROR(VLOOKUP(G96&amp;H96&amp;U96,※編集不可※選択項目!$K$3:$P$51,5,FALSE),"該当なし"))</f>
        <v/>
      </c>
      <c r="J96" s="83"/>
      <c r="K96" s="43"/>
      <c r="L96" s="45" t="str">
        <f t="shared" si="28"/>
        <v/>
      </c>
      <c r="M96" s="43"/>
      <c r="N96" s="43"/>
      <c r="O96" s="57"/>
      <c r="P96" s="57"/>
      <c r="Q96" s="57"/>
      <c r="R96" s="57"/>
      <c r="S96" s="46" t="str">
        <f t="shared" si="21"/>
        <v/>
      </c>
      <c r="T96" s="47"/>
      <c r="U96" s="48"/>
      <c r="V96" s="85"/>
      <c r="W96" s="48"/>
      <c r="X96" s="85"/>
      <c r="Y96" s="43"/>
      <c r="Z96" s="80"/>
      <c r="AA96" s="83"/>
      <c r="AB96" s="56"/>
      <c r="AC96" s="71"/>
      <c r="AD96" s="228">
        <f>IFERROR(INDEX(※編集不可※選択項目!$P$3:$P$51,MATCH(新規登録用!G96&amp;新規登録用!H96&amp;新規登録用!I96,※編集不可※選択項目!$Q$3:$Q$51,0)),0)</f>
        <v>0</v>
      </c>
      <c r="AE96" s="229" t="str">
        <f>IF(I96&lt;&gt;"該当なし","",
IF(G96&amp;H96=※編集不可※選択項目!$J$3,VLOOKUP(新規登録用!U96,※編集不可※選択項目!$N$2:$P$13,3,TRUE),
IF(G96&amp;H96=※編集不可※選択項目!$J$15,VLOOKUP(新規登録用!U96,※編集不可※選択項目!$N$14:$P$25,3,TRUE),
IF(G96&amp;H96=※編集不可※選択項目!$J$27,VLOOKUP(新規登録用!U96,※編集不可※選択項目!$N$26:$P$41,3,TRUE),
IF(G96&amp;H96=※編集不可※選択項目!$J$43,VLOOKUP(新規登録用!U96,※編集不可※選択項目!$N$42:$P$46,3,TRUE),
IF(G96&amp;H96=※編集不可※選択項目!$J$48,VLOOKUP(新規登録用!U96,※編集不可※選択項目!$N$47:$P$51,3,TRUE),""))))))</f>
        <v/>
      </c>
      <c r="AF96" s="228">
        <f>IFERROR(VLOOKUP(Y96&amp;G96&amp;H96,※編集不可※選択項目!U:V,2,FALSE),0)</f>
        <v>0</v>
      </c>
      <c r="AG96" s="228">
        <f t="shared" si="22"/>
        <v>0</v>
      </c>
      <c r="AH96" s="230" t="str">
        <f t="shared" si="16"/>
        <v/>
      </c>
      <c r="AI96" s="236"/>
      <c r="AJ96" s="236"/>
      <c r="AK96" s="132"/>
      <c r="AL96" s="153">
        <f t="shared" si="23"/>
        <v>0</v>
      </c>
      <c r="AM96" s="153">
        <f t="shared" si="24"/>
        <v>0</v>
      </c>
      <c r="AN96" s="153">
        <f t="shared" si="17"/>
        <v>0</v>
      </c>
      <c r="AO96" s="227" t="str">
        <f t="shared" si="25"/>
        <v/>
      </c>
      <c r="AP96" s="135">
        <f t="shared" si="26"/>
        <v>0</v>
      </c>
      <c r="AQ96" s="135">
        <f t="shared" si="27"/>
        <v>0</v>
      </c>
    </row>
    <row r="97" spans="1:43" s="131" customFormat="1" ht="25" customHeight="1">
      <c r="A97" s="133">
        <f t="shared" si="18"/>
        <v>86</v>
      </c>
      <c r="B97" s="130" t="str">
        <f t="shared" si="15"/>
        <v/>
      </c>
      <c r="C97" s="226"/>
      <c r="D97" s="45" t="str">
        <f t="shared" si="19"/>
        <v/>
      </c>
      <c r="E97" s="45" t="str">
        <f t="shared" si="20"/>
        <v/>
      </c>
      <c r="F97" s="43"/>
      <c r="G97" s="44"/>
      <c r="H97" s="43"/>
      <c r="I97" s="57" t="str">
        <f>IF(OR(G97="",H97="",U97=""),"",IFERROR(VLOOKUP(G97&amp;H97&amp;U97,※編集不可※選択項目!$K$3:$P$51,5,FALSE),"該当なし"))</f>
        <v/>
      </c>
      <c r="J97" s="83"/>
      <c r="K97" s="43"/>
      <c r="L97" s="45" t="str">
        <f t="shared" si="28"/>
        <v/>
      </c>
      <c r="M97" s="43"/>
      <c r="N97" s="43"/>
      <c r="O97" s="57"/>
      <c r="P97" s="57"/>
      <c r="Q97" s="57"/>
      <c r="R97" s="57"/>
      <c r="S97" s="46" t="str">
        <f t="shared" si="21"/>
        <v/>
      </c>
      <c r="T97" s="47"/>
      <c r="U97" s="48"/>
      <c r="V97" s="85"/>
      <c r="W97" s="48"/>
      <c r="X97" s="85"/>
      <c r="Y97" s="43"/>
      <c r="Z97" s="80"/>
      <c r="AA97" s="83"/>
      <c r="AB97" s="56"/>
      <c r="AC97" s="71"/>
      <c r="AD97" s="228">
        <f>IFERROR(INDEX(※編集不可※選択項目!$P$3:$P$51,MATCH(新規登録用!G97&amp;新規登録用!H97&amp;新規登録用!I97,※編集不可※選択項目!$Q$3:$Q$51,0)),0)</f>
        <v>0</v>
      </c>
      <c r="AE97" s="229" t="str">
        <f>IF(I97&lt;&gt;"該当なし","",
IF(G97&amp;H97=※編集不可※選択項目!$J$3,VLOOKUP(新規登録用!U97,※編集不可※選択項目!$N$2:$P$13,3,TRUE),
IF(G97&amp;H97=※編集不可※選択項目!$J$15,VLOOKUP(新規登録用!U97,※編集不可※選択項目!$N$14:$P$25,3,TRUE),
IF(G97&amp;H97=※編集不可※選択項目!$J$27,VLOOKUP(新規登録用!U97,※編集不可※選択項目!$N$26:$P$41,3,TRUE),
IF(G97&amp;H97=※編集不可※選択項目!$J$43,VLOOKUP(新規登録用!U97,※編集不可※選択項目!$N$42:$P$46,3,TRUE),
IF(G97&amp;H97=※編集不可※選択項目!$J$48,VLOOKUP(新規登録用!U97,※編集不可※選択項目!$N$47:$P$51,3,TRUE),""))))))</f>
        <v/>
      </c>
      <c r="AF97" s="228">
        <f>IFERROR(VLOOKUP(Y97&amp;G97&amp;H97,※編集不可※選択項目!U:V,2,FALSE),0)</f>
        <v>0</v>
      </c>
      <c r="AG97" s="228">
        <f t="shared" si="22"/>
        <v>0</v>
      </c>
      <c r="AH97" s="230" t="str">
        <f t="shared" si="16"/>
        <v/>
      </c>
      <c r="AI97" s="236"/>
      <c r="AJ97" s="236"/>
      <c r="AK97" s="132"/>
      <c r="AL97" s="153">
        <f t="shared" si="23"/>
        <v>0</v>
      </c>
      <c r="AM97" s="153">
        <f t="shared" si="24"/>
        <v>0</v>
      </c>
      <c r="AN97" s="153">
        <f t="shared" si="17"/>
        <v>0</v>
      </c>
      <c r="AO97" s="227" t="str">
        <f t="shared" si="25"/>
        <v/>
      </c>
      <c r="AP97" s="135">
        <f t="shared" si="26"/>
        <v>0</v>
      </c>
      <c r="AQ97" s="135">
        <f t="shared" si="27"/>
        <v>0</v>
      </c>
    </row>
    <row r="98" spans="1:43" s="131" customFormat="1" ht="25" customHeight="1">
      <c r="A98" s="133">
        <f t="shared" si="18"/>
        <v>87</v>
      </c>
      <c r="B98" s="130" t="str">
        <f t="shared" si="15"/>
        <v/>
      </c>
      <c r="C98" s="226"/>
      <c r="D98" s="45" t="str">
        <f t="shared" si="19"/>
        <v/>
      </c>
      <c r="E98" s="45" t="str">
        <f t="shared" si="20"/>
        <v/>
      </c>
      <c r="F98" s="43"/>
      <c r="G98" s="44"/>
      <c r="H98" s="43"/>
      <c r="I98" s="57" t="str">
        <f>IF(OR(G98="",H98="",U98=""),"",IFERROR(VLOOKUP(G98&amp;H98&amp;U98,※編集不可※選択項目!$K$3:$P$51,5,FALSE),"該当なし"))</f>
        <v/>
      </c>
      <c r="J98" s="83"/>
      <c r="K98" s="43"/>
      <c r="L98" s="45" t="str">
        <f t="shared" si="28"/>
        <v/>
      </c>
      <c r="M98" s="43"/>
      <c r="N98" s="43"/>
      <c r="O98" s="57"/>
      <c r="P98" s="57"/>
      <c r="Q98" s="57"/>
      <c r="R98" s="57"/>
      <c r="S98" s="46" t="str">
        <f t="shared" si="21"/>
        <v/>
      </c>
      <c r="T98" s="47"/>
      <c r="U98" s="48"/>
      <c r="V98" s="85"/>
      <c r="W98" s="48"/>
      <c r="X98" s="85"/>
      <c r="Y98" s="43"/>
      <c r="Z98" s="80"/>
      <c r="AA98" s="83"/>
      <c r="AB98" s="56"/>
      <c r="AC98" s="71"/>
      <c r="AD98" s="228">
        <f>IFERROR(INDEX(※編集不可※選択項目!$P$3:$P$51,MATCH(新規登録用!G98&amp;新規登録用!H98&amp;新規登録用!I98,※編集不可※選択項目!$Q$3:$Q$51,0)),0)</f>
        <v>0</v>
      </c>
      <c r="AE98" s="229" t="str">
        <f>IF(I98&lt;&gt;"該当なし","",
IF(G98&amp;H98=※編集不可※選択項目!$J$3,VLOOKUP(新規登録用!U98,※編集不可※選択項目!$N$2:$P$13,3,TRUE),
IF(G98&amp;H98=※編集不可※選択項目!$J$15,VLOOKUP(新規登録用!U98,※編集不可※選択項目!$N$14:$P$25,3,TRUE),
IF(G98&amp;H98=※編集不可※選択項目!$J$27,VLOOKUP(新規登録用!U98,※編集不可※選択項目!$N$26:$P$41,3,TRUE),
IF(G98&amp;H98=※編集不可※選択項目!$J$43,VLOOKUP(新規登録用!U98,※編集不可※選択項目!$N$42:$P$46,3,TRUE),
IF(G98&amp;H98=※編集不可※選択項目!$J$48,VLOOKUP(新規登録用!U98,※編集不可※選択項目!$N$47:$P$51,3,TRUE),""))))))</f>
        <v/>
      </c>
      <c r="AF98" s="228">
        <f>IFERROR(VLOOKUP(Y98&amp;G98&amp;H98,※編集不可※選択項目!U:V,2,FALSE),0)</f>
        <v>0</v>
      </c>
      <c r="AG98" s="228">
        <f t="shared" si="22"/>
        <v>0</v>
      </c>
      <c r="AH98" s="230" t="str">
        <f t="shared" si="16"/>
        <v/>
      </c>
      <c r="AI98" s="236"/>
      <c r="AJ98" s="236"/>
      <c r="AK98" s="132"/>
      <c r="AL98" s="153">
        <f t="shared" si="23"/>
        <v>0</v>
      </c>
      <c r="AM98" s="153">
        <f t="shared" si="24"/>
        <v>0</v>
      </c>
      <c r="AN98" s="153">
        <f t="shared" si="17"/>
        <v>0</v>
      </c>
      <c r="AO98" s="227" t="str">
        <f t="shared" si="25"/>
        <v/>
      </c>
      <c r="AP98" s="135">
        <f t="shared" si="26"/>
        <v>0</v>
      </c>
      <c r="AQ98" s="135">
        <f t="shared" si="27"/>
        <v>0</v>
      </c>
    </row>
    <row r="99" spans="1:43" s="131" customFormat="1" ht="25" customHeight="1">
      <c r="A99" s="133">
        <f t="shared" si="18"/>
        <v>88</v>
      </c>
      <c r="B99" s="130" t="str">
        <f t="shared" si="15"/>
        <v/>
      </c>
      <c r="C99" s="226"/>
      <c r="D99" s="45" t="str">
        <f t="shared" si="19"/>
        <v/>
      </c>
      <c r="E99" s="45" t="str">
        <f t="shared" si="20"/>
        <v/>
      </c>
      <c r="F99" s="43"/>
      <c r="G99" s="44"/>
      <c r="H99" s="43"/>
      <c r="I99" s="57" t="str">
        <f>IF(OR(G99="",H99="",U99=""),"",IFERROR(VLOOKUP(G99&amp;H99&amp;U99,※編集不可※選択項目!$K$3:$P$51,5,FALSE),"該当なし"))</f>
        <v/>
      </c>
      <c r="J99" s="83"/>
      <c r="K99" s="43"/>
      <c r="L99" s="45" t="str">
        <f t="shared" si="28"/>
        <v/>
      </c>
      <c r="M99" s="43"/>
      <c r="N99" s="43"/>
      <c r="O99" s="57"/>
      <c r="P99" s="57"/>
      <c r="Q99" s="57"/>
      <c r="R99" s="57"/>
      <c r="S99" s="46" t="str">
        <f t="shared" si="21"/>
        <v/>
      </c>
      <c r="T99" s="47"/>
      <c r="U99" s="48"/>
      <c r="V99" s="85"/>
      <c r="W99" s="48"/>
      <c r="X99" s="85"/>
      <c r="Y99" s="43"/>
      <c r="Z99" s="80"/>
      <c r="AA99" s="83"/>
      <c r="AB99" s="56"/>
      <c r="AC99" s="71"/>
      <c r="AD99" s="228">
        <f>IFERROR(INDEX(※編集不可※選択項目!$P$3:$P$51,MATCH(新規登録用!G99&amp;新規登録用!H99&amp;新規登録用!I99,※編集不可※選択項目!$Q$3:$Q$51,0)),0)</f>
        <v>0</v>
      </c>
      <c r="AE99" s="229" t="str">
        <f>IF(I99&lt;&gt;"該当なし","",
IF(G99&amp;H99=※編集不可※選択項目!$J$3,VLOOKUP(新規登録用!U99,※編集不可※選択項目!$N$2:$P$13,3,TRUE),
IF(G99&amp;H99=※編集不可※選択項目!$J$15,VLOOKUP(新規登録用!U99,※編集不可※選択項目!$N$14:$P$25,3,TRUE),
IF(G99&amp;H99=※編集不可※選択項目!$J$27,VLOOKUP(新規登録用!U99,※編集不可※選択項目!$N$26:$P$41,3,TRUE),
IF(G99&amp;H99=※編集不可※選択項目!$J$43,VLOOKUP(新規登録用!U99,※編集不可※選択項目!$N$42:$P$46,3,TRUE),
IF(G99&amp;H99=※編集不可※選択項目!$J$48,VLOOKUP(新規登録用!U99,※編集不可※選択項目!$N$47:$P$51,3,TRUE),""))))))</f>
        <v/>
      </c>
      <c r="AF99" s="228">
        <f>IFERROR(VLOOKUP(Y99&amp;G99&amp;H99,※編集不可※選択項目!U:V,2,FALSE),0)</f>
        <v>0</v>
      </c>
      <c r="AG99" s="228">
        <f t="shared" si="22"/>
        <v>0</v>
      </c>
      <c r="AH99" s="230" t="str">
        <f t="shared" si="16"/>
        <v/>
      </c>
      <c r="AI99" s="236"/>
      <c r="AJ99" s="236"/>
      <c r="AK99" s="132"/>
      <c r="AL99" s="153">
        <f t="shared" si="23"/>
        <v>0</v>
      </c>
      <c r="AM99" s="153">
        <f t="shared" si="24"/>
        <v>0</v>
      </c>
      <c r="AN99" s="153">
        <f t="shared" si="17"/>
        <v>0</v>
      </c>
      <c r="AO99" s="227" t="str">
        <f t="shared" si="25"/>
        <v/>
      </c>
      <c r="AP99" s="135">
        <f t="shared" si="26"/>
        <v>0</v>
      </c>
      <c r="AQ99" s="135">
        <f t="shared" si="27"/>
        <v>0</v>
      </c>
    </row>
    <row r="100" spans="1:43" s="131" customFormat="1" ht="25" customHeight="1">
      <c r="A100" s="133">
        <f t="shared" si="18"/>
        <v>89</v>
      </c>
      <c r="B100" s="130" t="str">
        <f t="shared" si="15"/>
        <v/>
      </c>
      <c r="C100" s="226"/>
      <c r="D100" s="45" t="str">
        <f t="shared" si="19"/>
        <v/>
      </c>
      <c r="E100" s="45" t="str">
        <f t="shared" si="20"/>
        <v/>
      </c>
      <c r="F100" s="43"/>
      <c r="G100" s="44"/>
      <c r="H100" s="43"/>
      <c r="I100" s="57" t="str">
        <f>IF(OR(G100="",H100="",U100=""),"",IFERROR(VLOOKUP(G100&amp;H100&amp;U100,※編集不可※選択項目!$K$3:$P$51,5,FALSE),"該当なし"))</f>
        <v/>
      </c>
      <c r="J100" s="83"/>
      <c r="K100" s="43"/>
      <c r="L100" s="45" t="str">
        <f t="shared" si="28"/>
        <v/>
      </c>
      <c r="M100" s="43"/>
      <c r="N100" s="43"/>
      <c r="O100" s="57"/>
      <c r="P100" s="57"/>
      <c r="Q100" s="57"/>
      <c r="R100" s="57"/>
      <c r="S100" s="46" t="str">
        <f t="shared" si="21"/>
        <v/>
      </c>
      <c r="T100" s="47"/>
      <c r="U100" s="48"/>
      <c r="V100" s="85"/>
      <c r="W100" s="48"/>
      <c r="X100" s="85"/>
      <c r="Y100" s="43"/>
      <c r="Z100" s="80"/>
      <c r="AA100" s="83"/>
      <c r="AB100" s="56"/>
      <c r="AC100" s="71"/>
      <c r="AD100" s="228">
        <f>IFERROR(INDEX(※編集不可※選択項目!$P$3:$P$51,MATCH(新規登録用!G100&amp;新規登録用!H100&amp;新規登録用!I100,※編集不可※選択項目!$Q$3:$Q$51,0)),0)</f>
        <v>0</v>
      </c>
      <c r="AE100" s="229" t="str">
        <f>IF(I100&lt;&gt;"該当なし","",
IF(G100&amp;H100=※編集不可※選択項目!$J$3,VLOOKUP(新規登録用!U100,※編集不可※選択項目!$N$2:$P$13,3,TRUE),
IF(G100&amp;H100=※編集不可※選択項目!$J$15,VLOOKUP(新規登録用!U100,※編集不可※選択項目!$N$14:$P$25,3,TRUE),
IF(G100&amp;H100=※編集不可※選択項目!$J$27,VLOOKUP(新規登録用!U100,※編集不可※選択項目!$N$26:$P$41,3,TRUE),
IF(G100&amp;H100=※編集不可※選択項目!$J$43,VLOOKUP(新規登録用!U100,※編集不可※選択項目!$N$42:$P$46,3,TRUE),
IF(G100&amp;H100=※編集不可※選択項目!$J$48,VLOOKUP(新規登録用!U100,※編集不可※選択項目!$N$47:$P$51,3,TRUE),""))))))</f>
        <v/>
      </c>
      <c r="AF100" s="228">
        <f>IFERROR(VLOOKUP(Y100&amp;G100&amp;H100,※編集不可※選択項目!U:V,2,FALSE),0)</f>
        <v>0</v>
      </c>
      <c r="AG100" s="228">
        <f t="shared" si="22"/>
        <v>0</v>
      </c>
      <c r="AH100" s="230" t="str">
        <f t="shared" si="16"/>
        <v/>
      </c>
      <c r="AI100" s="236"/>
      <c r="AJ100" s="236"/>
      <c r="AK100" s="132"/>
      <c r="AL100" s="153">
        <f t="shared" si="23"/>
        <v>0</v>
      </c>
      <c r="AM100" s="153">
        <f t="shared" si="24"/>
        <v>0</v>
      </c>
      <c r="AN100" s="153">
        <f t="shared" si="17"/>
        <v>0</v>
      </c>
      <c r="AO100" s="227" t="str">
        <f t="shared" si="25"/>
        <v/>
      </c>
      <c r="AP100" s="135">
        <f t="shared" si="26"/>
        <v>0</v>
      </c>
      <c r="AQ100" s="135">
        <f t="shared" si="27"/>
        <v>0</v>
      </c>
    </row>
    <row r="101" spans="1:43" s="131" customFormat="1" ht="25" customHeight="1">
      <c r="A101" s="133">
        <f t="shared" si="18"/>
        <v>90</v>
      </c>
      <c r="B101" s="130" t="str">
        <f t="shared" si="15"/>
        <v/>
      </c>
      <c r="C101" s="226"/>
      <c r="D101" s="45" t="str">
        <f t="shared" si="19"/>
        <v/>
      </c>
      <c r="E101" s="45" t="str">
        <f t="shared" si="20"/>
        <v/>
      </c>
      <c r="F101" s="43"/>
      <c r="G101" s="44"/>
      <c r="H101" s="43"/>
      <c r="I101" s="57" t="str">
        <f>IF(OR(G101="",H101="",U101=""),"",IFERROR(VLOOKUP(G101&amp;H101&amp;U101,※編集不可※選択項目!$K$3:$P$51,5,FALSE),"該当なし"))</f>
        <v/>
      </c>
      <c r="J101" s="83"/>
      <c r="K101" s="43"/>
      <c r="L101" s="45" t="str">
        <f t="shared" si="28"/>
        <v/>
      </c>
      <c r="M101" s="43"/>
      <c r="N101" s="43"/>
      <c r="O101" s="57"/>
      <c r="P101" s="57"/>
      <c r="Q101" s="57"/>
      <c r="R101" s="57"/>
      <c r="S101" s="46" t="str">
        <f t="shared" si="21"/>
        <v/>
      </c>
      <c r="T101" s="47"/>
      <c r="U101" s="48"/>
      <c r="V101" s="85"/>
      <c r="W101" s="48"/>
      <c r="X101" s="85"/>
      <c r="Y101" s="43"/>
      <c r="Z101" s="80"/>
      <c r="AA101" s="83"/>
      <c r="AB101" s="56"/>
      <c r="AC101" s="71"/>
      <c r="AD101" s="228">
        <f>IFERROR(INDEX(※編集不可※選択項目!$P$3:$P$51,MATCH(新規登録用!G101&amp;新規登録用!H101&amp;新規登録用!I101,※編集不可※選択項目!$Q$3:$Q$51,0)),0)</f>
        <v>0</v>
      </c>
      <c r="AE101" s="229" t="str">
        <f>IF(I101&lt;&gt;"該当なし","",
IF(G101&amp;H101=※編集不可※選択項目!$J$3,VLOOKUP(新規登録用!U101,※編集不可※選択項目!$N$2:$P$13,3,TRUE),
IF(G101&amp;H101=※編集不可※選択項目!$J$15,VLOOKUP(新規登録用!U101,※編集不可※選択項目!$N$14:$P$25,3,TRUE),
IF(G101&amp;H101=※編集不可※選択項目!$J$27,VLOOKUP(新規登録用!U101,※編集不可※選択項目!$N$26:$P$41,3,TRUE),
IF(G101&amp;H101=※編集不可※選択項目!$J$43,VLOOKUP(新規登録用!U101,※編集不可※選択項目!$N$42:$P$46,3,TRUE),
IF(G101&amp;H101=※編集不可※選択項目!$J$48,VLOOKUP(新規登録用!U101,※編集不可※選択項目!$N$47:$P$51,3,TRUE),""))))))</f>
        <v/>
      </c>
      <c r="AF101" s="228">
        <f>IFERROR(VLOOKUP(Y101&amp;G101&amp;H101,※編集不可※選択項目!U:V,2,FALSE),0)</f>
        <v>0</v>
      </c>
      <c r="AG101" s="228">
        <f t="shared" si="22"/>
        <v>0</v>
      </c>
      <c r="AH101" s="230" t="str">
        <f t="shared" si="16"/>
        <v/>
      </c>
      <c r="AI101" s="236"/>
      <c r="AJ101" s="236"/>
      <c r="AK101" s="132"/>
      <c r="AL101" s="153">
        <f t="shared" si="23"/>
        <v>0</v>
      </c>
      <c r="AM101" s="153">
        <f t="shared" si="24"/>
        <v>0</v>
      </c>
      <c r="AN101" s="153">
        <f t="shared" si="17"/>
        <v>0</v>
      </c>
      <c r="AO101" s="227" t="str">
        <f t="shared" si="25"/>
        <v/>
      </c>
      <c r="AP101" s="135">
        <f t="shared" si="26"/>
        <v>0</v>
      </c>
      <c r="AQ101" s="135">
        <f t="shared" si="27"/>
        <v>0</v>
      </c>
    </row>
    <row r="102" spans="1:43" s="131" customFormat="1" ht="25" customHeight="1">
      <c r="A102" s="133">
        <f t="shared" si="18"/>
        <v>91</v>
      </c>
      <c r="B102" s="130" t="str">
        <f t="shared" si="15"/>
        <v/>
      </c>
      <c r="C102" s="226"/>
      <c r="D102" s="45" t="str">
        <f t="shared" si="19"/>
        <v/>
      </c>
      <c r="E102" s="45" t="str">
        <f t="shared" si="20"/>
        <v/>
      </c>
      <c r="F102" s="43"/>
      <c r="G102" s="44"/>
      <c r="H102" s="43"/>
      <c r="I102" s="57" t="str">
        <f>IF(OR(G102="",H102="",U102=""),"",IFERROR(VLOOKUP(G102&amp;H102&amp;U102,※編集不可※選択項目!$K$3:$P$51,5,FALSE),"該当なし"))</f>
        <v/>
      </c>
      <c r="J102" s="83"/>
      <c r="K102" s="43"/>
      <c r="L102" s="45" t="str">
        <f t="shared" si="28"/>
        <v/>
      </c>
      <c r="M102" s="43"/>
      <c r="N102" s="43"/>
      <c r="O102" s="57"/>
      <c r="P102" s="57"/>
      <c r="Q102" s="57"/>
      <c r="R102" s="57"/>
      <c r="S102" s="46" t="str">
        <f t="shared" si="21"/>
        <v/>
      </c>
      <c r="T102" s="47"/>
      <c r="U102" s="48"/>
      <c r="V102" s="85"/>
      <c r="W102" s="48"/>
      <c r="X102" s="85"/>
      <c r="Y102" s="43"/>
      <c r="Z102" s="80"/>
      <c r="AA102" s="83"/>
      <c r="AB102" s="56"/>
      <c r="AC102" s="71"/>
      <c r="AD102" s="228">
        <f>IFERROR(INDEX(※編集不可※選択項目!$P$3:$P$51,MATCH(新規登録用!G102&amp;新規登録用!H102&amp;新規登録用!I102,※編集不可※選択項目!$Q$3:$Q$51,0)),0)</f>
        <v>0</v>
      </c>
      <c r="AE102" s="229" t="str">
        <f>IF(I102&lt;&gt;"該当なし","",
IF(G102&amp;H102=※編集不可※選択項目!$J$3,VLOOKUP(新規登録用!U102,※編集不可※選択項目!$N$2:$P$13,3,TRUE),
IF(G102&amp;H102=※編集不可※選択項目!$J$15,VLOOKUP(新規登録用!U102,※編集不可※選択項目!$N$14:$P$25,3,TRUE),
IF(G102&amp;H102=※編集不可※選択項目!$J$27,VLOOKUP(新規登録用!U102,※編集不可※選択項目!$N$26:$P$41,3,TRUE),
IF(G102&amp;H102=※編集不可※選択項目!$J$43,VLOOKUP(新規登録用!U102,※編集不可※選択項目!$N$42:$P$46,3,TRUE),
IF(G102&amp;H102=※編集不可※選択項目!$J$48,VLOOKUP(新規登録用!U102,※編集不可※選択項目!$N$47:$P$51,3,TRUE),""))))))</f>
        <v/>
      </c>
      <c r="AF102" s="228">
        <f>IFERROR(VLOOKUP(Y102&amp;G102&amp;H102,※編集不可※選択項目!U:V,2,FALSE),0)</f>
        <v>0</v>
      </c>
      <c r="AG102" s="228">
        <f t="shared" si="22"/>
        <v>0</v>
      </c>
      <c r="AH102" s="230" t="str">
        <f t="shared" si="16"/>
        <v/>
      </c>
      <c r="AI102" s="236"/>
      <c r="AJ102" s="236"/>
      <c r="AK102" s="132"/>
      <c r="AL102" s="153">
        <f t="shared" si="23"/>
        <v>0</v>
      </c>
      <c r="AM102" s="153">
        <f t="shared" si="24"/>
        <v>0</v>
      </c>
      <c r="AN102" s="153">
        <f t="shared" si="17"/>
        <v>0</v>
      </c>
      <c r="AO102" s="227" t="str">
        <f t="shared" si="25"/>
        <v/>
      </c>
      <c r="AP102" s="135">
        <f t="shared" si="26"/>
        <v>0</v>
      </c>
      <c r="AQ102" s="135">
        <f t="shared" si="27"/>
        <v>0</v>
      </c>
    </row>
    <row r="103" spans="1:43" s="131" customFormat="1" ht="25" customHeight="1">
      <c r="A103" s="133">
        <f t="shared" si="18"/>
        <v>92</v>
      </c>
      <c r="B103" s="130" t="str">
        <f t="shared" si="15"/>
        <v/>
      </c>
      <c r="C103" s="226"/>
      <c r="D103" s="45" t="str">
        <f t="shared" si="19"/>
        <v/>
      </c>
      <c r="E103" s="45" t="str">
        <f t="shared" si="20"/>
        <v/>
      </c>
      <c r="F103" s="43"/>
      <c r="G103" s="44"/>
      <c r="H103" s="43"/>
      <c r="I103" s="57" t="str">
        <f>IF(OR(G103="",H103="",U103=""),"",IFERROR(VLOOKUP(G103&amp;H103&amp;U103,※編集不可※選択項目!$K$3:$P$51,5,FALSE),"該当なし"))</f>
        <v/>
      </c>
      <c r="J103" s="83"/>
      <c r="K103" s="43"/>
      <c r="L103" s="45" t="str">
        <f t="shared" si="28"/>
        <v/>
      </c>
      <c r="M103" s="43"/>
      <c r="N103" s="43"/>
      <c r="O103" s="57"/>
      <c r="P103" s="57"/>
      <c r="Q103" s="57"/>
      <c r="R103" s="57"/>
      <c r="S103" s="46" t="str">
        <f t="shared" si="21"/>
        <v/>
      </c>
      <c r="T103" s="47"/>
      <c r="U103" s="48"/>
      <c r="V103" s="85"/>
      <c r="W103" s="48"/>
      <c r="X103" s="85"/>
      <c r="Y103" s="43"/>
      <c r="Z103" s="80"/>
      <c r="AA103" s="83"/>
      <c r="AB103" s="56"/>
      <c r="AC103" s="71"/>
      <c r="AD103" s="228">
        <f>IFERROR(INDEX(※編集不可※選択項目!$P$3:$P$51,MATCH(新規登録用!G103&amp;新規登録用!H103&amp;新規登録用!I103,※編集不可※選択項目!$Q$3:$Q$51,0)),0)</f>
        <v>0</v>
      </c>
      <c r="AE103" s="229" t="str">
        <f>IF(I103&lt;&gt;"該当なし","",
IF(G103&amp;H103=※編集不可※選択項目!$J$3,VLOOKUP(新規登録用!U103,※編集不可※選択項目!$N$2:$P$13,3,TRUE),
IF(G103&amp;H103=※編集不可※選択項目!$J$15,VLOOKUP(新規登録用!U103,※編集不可※選択項目!$N$14:$P$25,3,TRUE),
IF(G103&amp;H103=※編集不可※選択項目!$J$27,VLOOKUP(新規登録用!U103,※編集不可※選択項目!$N$26:$P$41,3,TRUE),
IF(G103&amp;H103=※編集不可※選択項目!$J$43,VLOOKUP(新規登録用!U103,※編集不可※選択項目!$N$42:$P$46,3,TRUE),
IF(G103&amp;H103=※編集不可※選択項目!$J$48,VLOOKUP(新規登録用!U103,※編集不可※選択項目!$N$47:$P$51,3,TRUE),""))))))</f>
        <v/>
      </c>
      <c r="AF103" s="228">
        <f>IFERROR(VLOOKUP(Y103&amp;G103&amp;H103,※編集不可※選択項目!U:V,2,FALSE),0)</f>
        <v>0</v>
      </c>
      <c r="AG103" s="228">
        <f t="shared" si="22"/>
        <v>0</v>
      </c>
      <c r="AH103" s="230" t="str">
        <f t="shared" si="16"/>
        <v/>
      </c>
      <c r="AI103" s="236"/>
      <c r="AJ103" s="236"/>
      <c r="AK103" s="132"/>
      <c r="AL103" s="153">
        <f t="shared" si="23"/>
        <v>0</v>
      </c>
      <c r="AM103" s="153">
        <f t="shared" si="24"/>
        <v>0</v>
      </c>
      <c r="AN103" s="153">
        <f t="shared" si="17"/>
        <v>0</v>
      </c>
      <c r="AO103" s="227" t="str">
        <f t="shared" si="25"/>
        <v/>
      </c>
      <c r="AP103" s="135">
        <f t="shared" si="26"/>
        <v>0</v>
      </c>
      <c r="AQ103" s="135">
        <f t="shared" si="27"/>
        <v>0</v>
      </c>
    </row>
    <row r="104" spans="1:43" s="131" customFormat="1" ht="25" customHeight="1">
      <c r="A104" s="133">
        <f t="shared" si="18"/>
        <v>93</v>
      </c>
      <c r="B104" s="130" t="str">
        <f t="shared" si="15"/>
        <v/>
      </c>
      <c r="C104" s="226"/>
      <c r="D104" s="45" t="str">
        <f t="shared" si="19"/>
        <v/>
      </c>
      <c r="E104" s="45" t="str">
        <f t="shared" si="20"/>
        <v/>
      </c>
      <c r="F104" s="43"/>
      <c r="G104" s="44"/>
      <c r="H104" s="43"/>
      <c r="I104" s="57" t="str">
        <f>IF(OR(G104="",H104="",U104=""),"",IFERROR(VLOOKUP(G104&amp;H104&amp;U104,※編集不可※選択項目!$K$3:$P$51,5,FALSE),"該当なし"))</f>
        <v/>
      </c>
      <c r="J104" s="83"/>
      <c r="K104" s="43"/>
      <c r="L104" s="45" t="str">
        <f t="shared" si="28"/>
        <v/>
      </c>
      <c r="M104" s="43"/>
      <c r="N104" s="43"/>
      <c r="O104" s="57"/>
      <c r="P104" s="57"/>
      <c r="Q104" s="57"/>
      <c r="R104" s="57"/>
      <c r="S104" s="46" t="str">
        <f t="shared" si="21"/>
        <v/>
      </c>
      <c r="T104" s="47"/>
      <c r="U104" s="48"/>
      <c r="V104" s="85"/>
      <c r="W104" s="48"/>
      <c r="X104" s="85"/>
      <c r="Y104" s="43"/>
      <c r="Z104" s="80"/>
      <c r="AA104" s="83"/>
      <c r="AB104" s="56"/>
      <c r="AC104" s="71"/>
      <c r="AD104" s="228">
        <f>IFERROR(INDEX(※編集不可※選択項目!$P$3:$P$51,MATCH(新規登録用!G104&amp;新規登録用!H104&amp;新規登録用!I104,※編集不可※選択項目!$Q$3:$Q$51,0)),0)</f>
        <v>0</v>
      </c>
      <c r="AE104" s="229" t="str">
        <f>IF(I104&lt;&gt;"該当なし","",
IF(G104&amp;H104=※編集不可※選択項目!$J$3,VLOOKUP(新規登録用!U104,※編集不可※選択項目!$N$2:$P$13,3,TRUE),
IF(G104&amp;H104=※編集不可※選択項目!$J$15,VLOOKUP(新規登録用!U104,※編集不可※選択項目!$N$14:$P$25,3,TRUE),
IF(G104&amp;H104=※編集不可※選択項目!$J$27,VLOOKUP(新規登録用!U104,※編集不可※選択項目!$N$26:$P$41,3,TRUE),
IF(G104&amp;H104=※編集不可※選択項目!$J$43,VLOOKUP(新規登録用!U104,※編集不可※選択項目!$N$42:$P$46,3,TRUE),
IF(G104&amp;H104=※編集不可※選択項目!$J$48,VLOOKUP(新規登録用!U104,※編集不可※選択項目!$N$47:$P$51,3,TRUE),""))))))</f>
        <v/>
      </c>
      <c r="AF104" s="228">
        <f>IFERROR(VLOOKUP(Y104&amp;G104&amp;H104,※編集不可※選択項目!U:V,2,FALSE),0)</f>
        <v>0</v>
      </c>
      <c r="AG104" s="228">
        <f t="shared" si="22"/>
        <v>0</v>
      </c>
      <c r="AH104" s="230" t="str">
        <f t="shared" si="16"/>
        <v/>
      </c>
      <c r="AI104" s="236"/>
      <c r="AJ104" s="236"/>
      <c r="AK104" s="132"/>
      <c r="AL104" s="153">
        <f t="shared" si="23"/>
        <v>0</v>
      </c>
      <c r="AM104" s="153">
        <f t="shared" si="24"/>
        <v>0</v>
      </c>
      <c r="AN104" s="153">
        <f t="shared" si="17"/>
        <v>0</v>
      </c>
      <c r="AO104" s="227" t="str">
        <f t="shared" si="25"/>
        <v/>
      </c>
      <c r="AP104" s="135">
        <f t="shared" si="26"/>
        <v>0</v>
      </c>
      <c r="AQ104" s="135">
        <f t="shared" si="27"/>
        <v>0</v>
      </c>
    </row>
    <row r="105" spans="1:43" s="131" customFormat="1" ht="25" customHeight="1">
      <c r="A105" s="133">
        <f t="shared" si="18"/>
        <v>94</v>
      </c>
      <c r="B105" s="130" t="str">
        <f t="shared" si="15"/>
        <v/>
      </c>
      <c r="C105" s="226"/>
      <c r="D105" s="45" t="str">
        <f t="shared" si="19"/>
        <v/>
      </c>
      <c r="E105" s="45" t="str">
        <f t="shared" si="20"/>
        <v/>
      </c>
      <c r="F105" s="43"/>
      <c r="G105" s="44"/>
      <c r="H105" s="43"/>
      <c r="I105" s="57" t="str">
        <f>IF(OR(G105="",H105="",U105=""),"",IFERROR(VLOOKUP(G105&amp;H105&amp;U105,※編集不可※選択項目!$K$3:$P$51,5,FALSE),"該当なし"))</f>
        <v/>
      </c>
      <c r="J105" s="83"/>
      <c r="K105" s="43"/>
      <c r="L105" s="45" t="str">
        <f t="shared" si="28"/>
        <v/>
      </c>
      <c r="M105" s="43"/>
      <c r="N105" s="43"/>
      <c r="O105" s="57"/>
      <c r="P105" s="57"/>
      <c r="Q105" s="57"/>
      <c r="R105" s="57"/>
      <c r="S105" s="46" t="str">
        <f t="shared" si="21"/>
        <v/>
      </c>
      <c r="T105" s="47"/>
      <c r="U105" s="48"/>
      <c r="V105" s="85"/>
      <c r="W105" s="48"/>
      <c r="X105" s="85"/>
      <c r="Y105" s="43"/>
      <c r="Z105" s="80"/>
      <c r="AA105" s="83"/>
      <c r="AB105" s="56"/>
      <c r="AC105" s="71"/>
      <c r="AD105" s="228">
        <f>IFERROR(INDEX(※編集不可※選択項目!$P$3:$P$51,MATCH(新規登録用!G105&amp;新規登録用!H105&amp;新規登録用!I105,※編集不可※選択項目!$Q$3:$Q$51,0)),0)</f>
        <v>0</v>
      </c>
      <c r="AE105" s="229" t="str">
        <f>IF(I105&lt;&gt;"該当なし","",
IF(G105&amp;H105=※編集不可※選択項目!$J$3,VLOOKUP(新規登録用!U105,※編集不可※選択項目!$N$2:$P$13,3,TRUE),
IF(G105&amp;H105=※編集不可※選択項目!$J$15,VLOOKUP(新規登録用!U105,※編集不可※選択項目!$N$14:$P$25,3,TRUE),
IF(G105&amp;H105=※編集不可※選択項目!$J$27,VLOOKUP(新規登録用!U105,※編集不可※選択項目!$N$26:$P$41,3,TRUE),
IF(G105&amp;H105=※編集不可※選択項目!$J$43,VLOOKUP(新規登録用!U105,※編集不可※選択項目!$N$42:$P$46,3,TRUE),
IF(G105&amp;H105=※編集不可※選択項目!$J$48,VLOOKUP(新規登録用!U105,※編集不可※選択項目!$N$47:$P$51,3,TRUE),""))))))</f>
        <v/>
      </c>
      <c r="AF105" s="228">
        <f>IFERROR(VLOOKUP(Y105&amp;G105&amp;H105,※編集不可※選択項目!U:V,2,FALSE),0)</f>
        <v>0</v>
      </c>
      <c r="AG105" s="228">
        <f t="shared" si="22"/>
        <v>0</v>
      </c>
      <c r="AH105" s="230" t="str">
        <f t="shared" si="16"/>
        <v/>
      </c>
      <c r="AI105" s="236"/>
      <c r="AJ105" s="236"/>
      <c r="AK105" s="132"/>
      <c r="AL105" s="153">
        <f t="shared" si="23"/>
        <v>0</v>
      </c>
      <c r="AM105" s="153">
        <f t="shared" si="24"/>
        <v>0</v>
      </c>
      <c r="AN105" s="153">
        <f t="shared" si="17"/>
        <v>0</v>
      </c>
      <c r="AO105" s="227" t="str">
        <f t="shared" si="25"/>
        <v/>
      </c>
      <c r="AP105" s="135">
        <f t="shared" si="26"/>
        <v>0</v>
      </c>
      <c r="AQ105" s="135">
        <f t="shared" si="27"/>
        <v>0</v>
      </c>
    </row>
    <row r="106" spans="1:43" s="131" customFormat="1" ht="25" customHeight="1">
      <c r="A106" s="133">
        <f t="shared" si="18"/>
        <v>95</v>
      </c>
      <c r="B106" s="130" t="str">
        <f t="shared" si="15"/>
        <v/>
      </c>
      <c r="C106" s="226"/>
      <c r="D106" s="45" t="str">
        <f t="shared" si="19"/>
        <v/>
      </c>
      <c r="E106" s="45" t="str">
        <f t="shared" si="20"/>
        <v/>
      </c>
      <c r="F106" s="43"/>
      <c r="G106" s="44"/>
      <c r="H106" s="43"/>
      <c r="I106" s="57" t="str">
        <f>IF(OR(G106="",H106="",U106=""),"",IFERROR(VLOOKUP(G106&amp;H106&amp;U106,※編集不可※選択項目!$K$3:$P$51,5,FALSE),"該当なし"))</f>
        <v/>
      </c>
      <c r="J106" s="83"/>
      <c r="K106" s="43"/>
      <c r="L106" s="45" t="str">
        <f t="shared" si="28"/>
        <v/>
      </c>
      <c r="M106" s="43"/>
      <c r="N106" s="43"/>
      <c r="O106" s="57"/>
      <c r="P106" s="57"/>
      <c r="Q106" s="57"/>
      <c r="R106" s="57"/>
      <c r="S106" s="46" t="str">
        <f t="shared" si="21"/>
        <v/>
      </c>
      <c r="T106" s="47"/>
      <c r="U106" s="48"/>
      <c r="V106" s="85"/>
      <c r="W106" s="48"/>
      <c r="X106" s="85"/>
      <c r="Y106" s="43"/>
      <c r="Z106" s="80"/>
      <c r="AA106" s="83"/>
      <c r="AB106" s="56"/>
      <c r="AC106" s="71"/>
      <c r="AD106" s="228">
        <f>IFERROR(INDEX(※編集不可※選択項目!$P$3:$P$51,MATCH(新規登録用!G106&amp;新規登録用!H106&amp;新規登録用!I106,※編集不可※選択項目!$Q$3:$Q$51,0)),0)</f>
        <v>0</v>
      </c>
      <c r="AE106" s="229" t="str">
        <f>IF(I106&lt;&gt;"該当なし","",
IF(G106&amp;H106=※編集不可※選択項目!$J$3,VLOOKUP(新規登録用!U106,※編集不可※選択項目!$N$2:$P$13,3,TRUE),
IF(G106&amp;H106=※編集不可※選択項目!$J$15,VLOOKUP(新規登録用!U106,※編集不可※選択項目!$N$14:$P$25,3,TRUE),
IF(G106&amp;H106=※編集不可※選択項目!$J$27,VLOOKUP(新規登録用!U106,※編集不可※選択項目!$N$26:$P$41,3,TRUE),
IF(G106&amp;H106=※編集不可※選択項目!$J$43,VLOOKUP(新規登録用!U106,※編集不可※選択項目!$N$42:$P$46,3,TRUE),
IF(G106&amp;H106=※編集不可※選択項目!$J$48,VLOOKUP(新規登録用!U106,※編集不可※選択項目!$N$47:$P$51,3,TRUE),""))))))</f>
        <v/>
      </c>
      <c r="AF106" s="228">
        <f>IFERROR(VLOOKUP(Y106&amp;G106&amp;H106,※編集不可※選択項目!U:V,2,FALSE),0)</f>
        <v>0</v>
      </c>
      <c r="AG106" s="228">
        <f t="shared" si="22"/>
        <v>0</v>
      </c>
      <c r="AH106" s="230" t="str">
        <f t="shared" si="16"/>
        <v/>
      </c>
      <c r="AI106" s="236"/>
      <c r="AJ106" s="236"/>
      <c r="AK106" s="132"/>
      <c r="AL106" s="153">
        <f t="shared" si="23"/>
        <v>0</v>
      </c>
      <c r="AM106" s="153">
        <f t="shared" si="24"/>
        <v>0</v>
      </c>
      <c r="AN106" s="153">
        <f t="shared" si="17"/>
        <v>0</v>
      </c>
      <c r="AO106" s="227" t="str">
        <f t="shared" si="25"/>
        <v/>
      </c>
      <c r="AP106" s="135">
        <f t="shared" si="26"/>
        <v>0</v>
      </c>
      <c r="AQ106" s="135">
        <f t="shared" si="27"/>
        <v>0</v>
      </c>
    </row>
    <row r="107" spans="1:43" s="131" customFormat="1" ht="25" customHeight="1">
      <c r="A107" s="133">
        <f t="shared" si="18"/>
        <v>96</v>
      </c>
      <c r="B107" s="130" t="str">
        <f t="shared" si="15"/>
        <v/>
      </c>
      <c r="C107" s="226"/>
      <c r="D107" s="45" t="str">
        <f t="shared" si="19"/>
        <v/>
      </c>
      <c r="E107" s="45" t="str">
        <f t="shared" si="20"/>
        <v/>
      </c>
      <c r="F107" s="43"/>
      <c r="G107" s="44"/>
      <c r="H107" s="43"/>
      <c r="I107" s="57" t="str">
        <f>IF(OR(G107="",H107="",U107=""),"",IFERROR(VLOOKUP(G107&amp;H107&amp;U107,※編集不可※選択項目!$K$3:$P$51,5,FALSE),"該当なし"))</f>
        <v/>
      </c>
      <c r="J107" s="83"/>
      <c r="K107" s="43"/>
      <c r="L107" s="45" t="str">
        <f t="shared" si="28"/>
        <v/>
      </c>
      <c r="M107" s="43"/>
      <c r="N107" s="43"/>
      <c r="O107" s="57"/>
      <c r="P107" s="57"/>
      <c r="Q107" s="57"/>
      <c r="R107" s="57"/>
      <c r="S107" s="46" t="str">
        <f t="shared" si="21"/>
        <v/>
      </c>
      <c r="T107" s="47"/>
      <c r="U107" s="48"/>
      <c r="V107" s="85"/>
      <c r="W107" s="48"/>
      <c r="X107" s="85"/>
      <c r="Y107" s="43"/>
      <c r="Z107" s="80"/>
      <c r="AA107" s="83"/>
      <c r="AB107" s="56"/>
      <c r="AC107" s="71"/>
      <c r="AD107" s="228">
        <f>IFERROR(INDEX(※編集不可※選択項目!$P$3:$P$51,MATCH(新規登録用!G107&amp;新規登録用!H107&amp;新規登録用!I107,※編集不可※選択項目!$Q$3:$Q$51,0)),0)</f>
        <v>0</v>
      </c>
      <c r="AE107" s="229" t="str">
        <f>IF(I107&lt;&gt;"該当なし","",
IF(G107&amp;H107=※編集不可※選択項目!$J$3,VLOOKUP(新規登録用!U107,※編集不可※選択項目!$N$2:$P$13,3,TRUE),
IF(G107&amp;H107=※編集不可※選択項目!$J$15,VLOOKUP(新規登録用!U107,※編集不可※選択項目!$N$14:$P$25,3,TRUE),
IF(G107&amp;H107=※編集不可※選択項目!$J$27,VLOOKUP(新規登録用!U107,※編集不可※選択項目!$N$26:$P$41,3,TRUE),
IF(G107&amp;H107=※編集不可※選択項目!$J$43,VLOOKUP(新規登録用!U107,※編集不可※選択項目!$N$42:$P$46,3,TRUE),
IF(G107&amp;H107=※編集不可※選択項目!$J$48,VLOOKUP(新規登録用!U107,※編集不可※選択項目!$N$47:$P$51,3,TRUE),""))))))</f>
        <v/>
      </c>
      <c r="AF107" s="228">
        <f>IFERROR(VLOOKUP(Y107&amp;G107&amp;H107,※編集不可※選択項目!U:V,2,FALSE),0)</f>
        <v>0</v>
      </c>
      <c r="AG107" s="228">
        <f t="shared" si="22"/>
        <v>0</v>
      </c>
      <c r="AH107" s="230" t="str">
        <f t="shared" si="16"/>
        <v/>
      </c>
      <c r="AI107" s="236"/>
      <c r="AJ107" s="236"/>
      <c r="AK107" s="132"/>
      <c r="AL107" s="153">
        <f t="shared" si="23"/>
        <v>0</v>
      </c>
      <c r="AM107" s="153">
        <f t="shared" si="24"/>
        <v>0</v>
      </c>
      <c r="AN107" s="153">
        <f t="shared" si="17"/>
        <v>0</v>
      </c>
      <c r="AO107" s="227" t="str">
        <f t="shared" si="25"/>
        <v/>
      </c>
      <c r="AP107" s="135">
        <f t="shared" si="26"/>
        <v>0</v>
      </c>
      <c r="AQ107" s="135">
        <f t="shared" si="27"/>
        <v>0</v>
      </c>
    </row>
    <row r="108" spans="1:43" s="131" customFormat="1" ht="25" customHeight="1">
      <c r="A108" s="133">
        <f t="shared" si="18"/>
        <v>97</v>
      </c>
      <c r="B108" s="130" t="str">
        <f t="shared" si="15"/>
        <v/>
      </c>
      <c r="C108" s="226"/>
      <c r="D108" s="45" t="str">
        <f t="shared" si="19"/>
        <v/>
      </c>
      <c r="E108" s="45" t="str">
        <f t="shared" si="20"/>
        <v/>
      </c>
      <c r="F108" s="43"/>
      <c r="G108" s="44"/>
      <c r="H108" s="43"/>
      <c r="I108" s="57" t="str">
        <f>IF(OR(G108="",H108="",U108=""),"",IFERROR(VLOOKUP(G108&amp;H108&amp;U108,※編集不可※選択項目!$K$3:$P$51,5,FALSE),"該当なし"))</f>
        <v/>
      </c>
      <c r="J108" s="83"/>
      <c r="K108" s="43"/>
      <c r="L108" s="45" t="str">
        <f t="shared" si="28"/>
        <v/>
      </c>
      <c r="M108" s="43"/>
      <c r="N108" s="43"/>
      <c r="O108" s="57"/>
      <c r="P108" s="57"/>
      <c r="Q108" s="57"/>
      <c r="R108" s="57"/>
      <c r="S108" s="46" t="str">
        <f t="shared" si="21"/>
        <v/>
      </c>
      <c r="T108" s="47"/>
      <c r="U108" s="48"/>
      <c r="V108" s="85"/>
      <c r="W108" s="48"/>
      <c r="X108" s="85"/>
      <c r="Y108" s="43"/>
      <c r="Z108" s="80"/>
      <c r="AA108" s="83"/>
      <c r="AB108" s="56"/>
      <c r="AC108" s="71"/>
      <c r="AD108" s="228">
        <f>IFERROR(INDEX(※編集不可※選択項目!$P$3:$P$51,MATCH(新規登録用!G108&amp;新規登録用!H108&amp;新規登録用!I108,※編集不可※選択項目!$Q$3:$Q$51,0)),0)</f>
        <v>0</v>
      </c>
      <c r="AE108" s="229" t="str">
        <f>IF(I108&lt;&gt;"該当なし","",
IF(G108&amp;H108=※編集不可※選択項目!$J$3,VLOOKUP(新規登録用!U108,※編集不可※選択項目!$N$2:$P$13,3,TRUE),
IF(G108&amp;H108=※編集不可※選択項目!$J$15,VLOOKUP(新規登録用!U108,※編集不可※選択項目!$N$14:$P$25,3,TRUE),
IF(G108&amp;H108=※編集不可※選択項目!$J$27,VLOOKUP(新規登録用!U108,※編集不可※選択項目!$N$26:$P$41,3,TRUE),
IF(G108&amp;H108=※編集不可※選択項目!$J$43,VLOOKUP(新規登録用!U108,※編集不可※選択項目!$N$42:$P$46,3,TRUE),
IF(G108&amp;H108=※編集不可※選択項目!$J$48,VLOOKUP(新規登録用!U108,※編集不可※選択項目!$N$47:$P$51,3,TRUE),""))))))</f>
        <v/>
      </c>
      <c r="AF108" s="228">
        <f>IFERROR(VLOOKUP(Y108&amp;G108&amp;H108,※編集不可※選択項目!U:V,2,FALSE),0)</f>
        <v>0</v>
      </c>
      <c r="AG108" s="228">
        <f t="shared" si="22"/>
        <v>0</v>
      </c>
      <c r="AH108" s="230" t="str">
        <f t="shared" si="16"/>
        <v/>
      </c>
      <c r="AI108" s="236"/>
      <c r="AJ108" s="236"/>
      <c r="AK108" s="132"/>
      <c r="AL108" s="153">
        <f t="shared" si="23"/>
        <v>0</v>
      </c>
      <c r="AM108" s="153">
        <f t="shared" si="24"/>
        <v>0</v>
      </c>
      <c r="AN108" s="153">
        <f t="shared" si="17"/>
        <v>0</v>
      </c>
      <c r="AO108" s="227" t="str">
        <f t="shared" si="25"/>
        <v/>
      </c>
      <c r="AP108" s="135">
        <f t="shared" si="26"/>
        <v>0</v>
      </c>
      <c r="AQ108" s="135">
        <f t="shared" si="27"/>
        <v>0</v>
      </c>
    </row>
    <row r="109" spans="1:43" s="131" customFormat="1" ht="25" customHeight="1">
      <c r="A109" s="133">
        <f t="shared" si="18"/>
        <v>98</v>
      </c>
      <c r="B109" s="130" t="str">
        <f t="shared" si="15"/>
        <v/>
      </c>
      <c r="C109" s="226"/>
      <c r="D109" s="45" t="str">
        <f t="shared" si="19"/>
        <v/>
      </c>
      <c r="E109" s="45" t="str">
        <f t="shared" si="20"/>
        <v/>
      </c>
      <c r="F109" s="43"/>
      <c r="G109" s="44"/>
      <c r="H109" s="43"/>
      <c r="I109" s="57" t="str">
        <f>IF(OR(G109="",H109="",U109=""),"",IFERROR(VLOOKUP(G109&amp;H109&amp;U109,※編集不可※選択項目!$K$3:$P$51,5,FALSE),"該当なし"))</f>
        <v/>
      </c>
      <c r="J109" s="83"/>
      <c r="K109" s="43"/>
      <c r="L109" s="45" t="str">
        <f t="shared" si="28"/>
        <v/>
      </c>
      <c r="M109" s="43"/>
      <c r="N109" s="43"/>
      <c r="O109" s="57"/>
      <c r="P109" s="57"/>
      <c r="Q109" s="57"/>
      <c r="R109" s="57"/>
      <c r="S109" s="46" t="str">
        <f t="shared" si="21"/>
        <v/>
      </c>
      <c r="T109" s="47"/>
      <c r="U109" s="48"/>
      <c r="V109" s="85"/>
      <c r="W109" s="48"/>
      <c r="X109" s="85"/>
      <c r="Y109" s="43"/>
      <c r="Z109" s="80"/>
      <c r="AA109" s="83"/>
      <c r="AB109" s="56"/>
      <c r="AC109" s="71"/>
      <c r="AD109" s="228">
        <f>IFERROR(INDEX(※編集不可※選択項目!$P$3:$P$51,MATCH(新規登録用!G109&amp;新規登録用!H109&amp;新規登録用!I109,※編集不可※選択項目!$Q$3:$Q$51,0)),0)</f>
        <v>0</v>
      </c>
      <c r="AE109" s="229" t="str">
        <f>IF(I109&lt;&gt;"該当なし","",
IF(G109&amp;H109=※編集不可※選択項目!$J$3,VLOOKUP(新規登録用!U109,※編集不可※選択項目!$N$2:$P$13,3,TRUE),
IF(G109&amp;H109=※編集不可※選択項目!$J$15,VLOOKUP(新規登録用!U109,※編集不可※選択項目!$N$14:$P$25,3,TRUE),
IF(G109&amp;H109=※編集不可※選択項目!$J$27,VLOOKUP(新規登録用!U109,※編集不可※選択項目!$N$26:$P$41,3,TRUE),
IF(G109&amp;H109=※編集不可※選択項目!$J$43,VLOOKUP(新規登録用!U109,※編集不可※選択項目!$N$42:$P$46,3,TRUE),
IF(G109&amp;H109=※編集不可※選択項目!$J$48,VLOOKUP(新規登録用!U109,※編集不可※選択項目!$N$47:$P$51,3,TRUE),""))))))</f>
        <v/>
      </c>
      <c r="AF109" s="228">
        <f>IFERROR(VLOOKUP(Y109&amp;G109&amp;H109,※編集不可※選択項目!U:V,2,FALSE),0)</f>
        <v>0</v>
      </c>
      <c r="AG109" s="228">
        <f t="shared" si="22"/>
        <v>0</v>
      </c>
      <c r="AH109" s="230" t="str">
        <f t="shared" si="16"/>
        <v/>
      </c>
      <c r="AI109" s="236"/>
      <c r="AJ109" s="236"/>
      <c r="AK109" s="132"/>
      <c r="AL109" s="153">
        <f t="shared" si="23"/>
        <v>0</v>
      </c>
      <c r="AM109" s="153">
        <f t="shared" si="24"/>
        <v>0</v>
      </c>
      <c r="AN109" s="153">
        <f t="shared" si="17"/>
        <v>0</v>
      </c>
      <c r="AO109" s="227" t="str">
        <f t="shared" si="25"/>
        <v/>
      </c>
      <c r="AP109" s="135">
        <f t="shared" si="26"/>
        <v>0</v>
      </c>
      <c r="AQ109" s="135">
        <f t="shared" si="27"/>
        <v>0</v>
      </c>
    </row>
    <row r="110" spans="1:43" s="131" customFormat="1" ht="25" customHeight="1">
      <c r="A110" s="133">
        <f t="shared" si="18"/>
        <v>99</v>
      </c>
      <c r="B110" s="130" t="str">
        <f t="shared" si="15"/>
        <v/>
      </c>
      <c r="C110" s="226"/>
      <c r="D110" s="45" t="str">
        <f t="shared" si="19"/>
        <v/>
      </c>
      <c r="E110" s="45" t="str">
        <f t="shared" si="20"/>
        <v/>
      </c>
      <c r="F110" s="43"/>
      <c r="G110" s="44"/>
      <c r="H110" s="43"/>
      <c r="I110" s="57" t="str">
        <f>IF(OR(G110="",H110="",U110=""),"",IFERROR(VLOOKUP(G110&amp;H110&amp;U110,※編集不可※選択項目!$K$3:$P$51,5,FALSE),"該当なし"))</f>
        <v/>
      </c>
      <c r="J110" s="83"/>
      <c r="K110" s="43"/>
      <c r="L110" s="45" t="str">
        <f t="shared" si="28"/>
        <v/>
      </c>
      <c r="M110" s="43"/>
      <c r="N110" s="43"/>
      <c r="O110" s="57"/>
      <c r="P110" s="57"/>
      <c r="Q110" s="57"/>
      <c r="R110" s="57"/>
      <c r="S110" s="46" t="str">
        <f t="shared" si="21"/>
        <v/>
      </c>
      <c r="T110" s="47"/>
      <c r="U110" s="48"/>
      <c r="V110" s="85"/>
      <c r="W110" s="48"/>
      <c r="X110" s="85"/>
      <c r="Y110" s="43"/>
      <c r="Z110" s="80"/>
      <c r="AA110" s="83"/>
      <c r="AB110" s="56"/>
      <c r="AC110" s="71"/>
      <c r="AD110" s="228">
        <f>IFERROR(INDEX(※編集不可※選択項目!$P$3:$P$51,MATCH(新規登録用!G110&amp;新規登録用!H110&amp;新規登録用!I110,※編集不可※選択項目!$Q$3:$Q$51,0)),0)</f>
        <v>0</v>
      </c>
      <c r="AE110" s="229" t="str">
        <f>IF(I110&lt;&gt;"該当なし","",
IF(G110&amp;H110=※編集不可※選択項目!$J$3,VLOOKUP(新規登録用!U110,※編集不可※選択項目!$N$2:$P$13,3,TRUE),
IF(G110&amp;H110=※編集不可※選択項目!$J$15,VLOOKUP(新規登録用!U110,※編集不可※選択項目!$N$14:$P$25,3,TRUE),
IF(G110&amp;H110=※編集不可※選択項目!$J$27,VLOOKUP(新規登録用!U110,※編集不可※選択項目!$N$26:$P$41,3,TRUE),
IF(G110&amp;H110=※編集不可※選択項目!$J$43,VLOOKUP(新規登録用!U110,※編集不可※選択項目!$N$42:$P$46,3,TRUE),
IF(G110&amp;H110=※編集不可※選択項目!$J$48,VLOOKUP(新規登録用!U110,※編集不可※選択項目!$N$47:$P$51,3,TRUE),""))))))</f>
        <v/>
      </c>
      <c r="AF110" s="228">
        <f>IFERROR(VLOOKUP(Y110&amp;G110&amp;H110,※編集不可※選択項目!U:V,2,FALSE),0)</f>
        <v>0</v>
      </c>
      <c r="AG110" s="228">
        <f t="shared" si="22"/>
        <v>0</v>
      </c>
      <c r="AH110" s="230" t="str">
        <f t="shared" si="16"/>
        <v/>
      </c>
      <c r="AI110" s="236"/>
      <c r="AJ110" s="236"/>
      <c r="AK110" s="132"/>
      <c r="AL110" s="153">
        <f t="shared" si="23"/>
        <v>0</v>
      </c>
      <c r="AM110" s="153">
        <f t="shared" si="24"/>
        <v>0</v>
      </c>
      <c r="AN110" s="153">
        <f t="shared" si="17"/>
        <v>0</v>
      </c>
      <c r="AO110" s="227" t="str">
        <f t="shared" si="25"/>
        <v/>
      </c>
      <c r="AP110" s="135">
        <f t="shared" si="26"/>
        <v>0</v>
      </c>
      <c r="AQ110" s="135">
        <f t="shared" si="27"/>
        <v>0</v>
      </c>
    </row>
    <row r="111" spans="1:43" s="131" customFormat="1" ht="25" customHeight="1">
      <c r="A111" s="133">
        <f t="shared" si="18"/>
        <v>100</v>
      </c>
      <c r="B111" s="130" t="str">
        <f t="shared" si="15"/>
        <v/>
      </c>
      <c r="C111" s="226"/>
      <c r="D111" s="45" t="str">
        <f t="shared" si="19"/>
        <v/>
      </c>
      <c r="E111" s="45" t="str">
        <f t="shared" si="20"/>
        <v/>
      </c>
      <c r="F111" s="43"/>
      <c r="G111" s="44"/>
      <c r="H111" s="43"/>
      <c r="I111" s="57" t="str">
        <f>IF(OR(G111="",H111="",U111=""),"",IFERROR(VLOOKUP(G111&amp;H111&amp;U111,※編集不可※選択項目!$K$3:$P$51,5,FALSE),"該当なし"))</f>
        <v/>
      </c>
      <c r="J111" s="83"/>
      <c r="K111" s="43"/>
      <c r="L111" s="45" t="str">
        <f t="shared" si="28"/>
        <v/>
      </c>
      <c r="M111" s="43"/>
      <c r="N111" s="43"/>
      <c r="O111" s="57"/>
      <c r="P111" s="57"/>
      <c r="Q111" s="57"/>
      <c r="R111" s="57"/>
      <c r="S111" s="46" t="str">
        <f t="shared" si="21"/>
        <v/>
      </c>
      <c r="T111" s="47"/>
      <c r="U111" s="48"/>
      <c r="V111" s="85"/>
      <c r="W111" s="48"/>
      <c r="X111" s="85"/>
      <c r="Y111" s="43"/>
      <c r="Z111" s="80"/>
      <c r="AA111" s="83"/>
      <c r="AB111" s="56"/>
      <c r="AC111" s="71"/>
      <c r="AD111" s="228">
        <f>IFERROR(INDEX(※編集不可※選択項目!$P$3:$P$51,MATCH(新規登録用!G111&amp;新規登録用!H111&amp;新規登録用!I111,※編集不可※選択項目!$Q$3:$Q$51,0)),0)</f>
        <v>0</v>
      </c>
      <c r="AE111" s="229" t="str">
        <f>IF(I111&lt;&gt;"該当なし","",
IF(G111&amp;H111=※編集不可※選択項目!$J$3,VLOOKUP(新規登録用!U111,※編集不可※選択項目!$N$2:$P$13,3,TRUE),
IF(G111&amp;H111=※編集不可※選択項目!$J$15,VLOOKUP(新規登録用!U111,※編集不可※選択項目!$N$14:$P$25,3,TRUE),
IF(G111&amp;H111=※編集不可※選択項目!$J$27,VLOOKUP(新規登録用!U111,※編集不可※選択項目!$N$26:$P$41,3,TRUE),
IF(G111&amp;H111=※編集不可※選択項目!$J$43,VLOOKUP(新規登録用!U111,※編集不可※選択項目!$N$42:$P$46,3,TRUE),
IF(G111&amp;H111=※編集不可※選択項目!$J$48,VLOOKUP(新規登録用!U111,※編集不可※選択項目!$N$47:$P$51,3,TRUE),""))))))</f>
        <v/>
      </c>
      <c r="AF111" s="228">
        <f>IFERROR(VLOOKUP(Y111&amp;G111&amp;H111,※編集不可※選択項目!U:V,2,FALSE),0)</f>
        <v>0</v>
      </c>
      <c r="AG111" s="228">
        <f t="shared" si="22"/>
        <v>0</v>
      </c>
      <c r="AH111" s="230" t="str">
        <f t="shared" si="16"/>
        <v/>
      </c>
      <c r="AI111" s="236"/>
      <c r="AJ111" s="236"/>
      <c r="AK111" s="132"/>
      <c r="AL111" s="153">
        <f t="shared" si="23"/>
        <v>0</v>
      </c>
      <c r="AM111" s="153">
        <f t="shared" si="24"/>
        <v>0</v>
      </c>
      <c r="AN111" s="153">
        <f t="shared" si="17"/>
        <v>0</v>
      </c>
      <c r="AO111" s="227" t="str">
        <f t="shared" si="25"/>
        <v/>
      </c>
      <c r="AP111" s="135">
        <f t="shared" si="26"/>
        <v>0</v>
      </c>
      <c r="AQ111" s="135">
        <f t="shared" si="27"/>
        <v>0</v>
      </c>
    </row>
    <row r="112" spans="1:43" s="131" customFormat="1" ht="25" customHeight="1">
      <c r="A112" s="133">
        <f t="shared" si="18"/>
        <v>101</v>
      </c>
      <c r="B112" s="130" t="str">
        <f t="shared" si="15"/>
        <v/>
      </c>
      <c r="C112" s="226"/>
      <c r="D112" s="45" t="str">
        <f t="shared" si="19"/>
        <v/>
      </c>
      <c r="E112" s="45" t="str">
        <f t="shared" si="20"/>
        <v/>
      </c>
      <c r="F112" s="43"/>
      <c r="G112" s="44"/>
      <c r="H112" s="43"/>
      <c r="I112" s="57" t="str">
        <f>IF(OR(G112="",H112="",U112=""),"",IFERROR(VLOOKUP(G112&amp;H112&amp;U112,※編集不可※選択項目!$K$3:$P$51,5,FALSE),"該当なし"))</f>
        <v/>
      </c>
      <c r="J112" s="83"/>
      <c r="K112" s="43"/>
      <c r="L112" s="45" t="str">
        <f t="shared" si="28"/>
        <v/>
      </c>
      <c r="M112" s="43"/>
      <c r="N112" s="43"/>
      <c r="O112" s="57"/>
      <c r="P112" s="57"/>
      <c r="Q112" s="57"/>
      <c r="R112" s="57"/>
      <c r="S112" s="46" t="str">
        <f t="shared" si="21"/>
        <v/>
      </c>
      <c r="T112" s="47"/>
      <c r="U112" s="48"/>
      <c r="V112" s="85"/>
      <c r="W112" s="48"/>
      <c r="X112" s="85"/>
      <c r="Y112" s="43"/>
      <c r="Z112" s="80"/>
      <c r="AA112" s="83"/>
      <c r="AB112" s="56"/>
      <c r="AC112" s="71"/>
      <c r="AD112" s="228">
        <f>IFERROR(INDEX(※編集不可※選択項目!$P$3:$P$51,MATCH(新規登録用!G112&amp;新規登録用!H112&amp;新規登録用!I112,※編集不可※選択項目!$Q$3:$Q$51,0)),0)</f>
        <v>0</v>
      </c>
      <c r="AE112" s="229" t="str">
        <f>IF(I112&lt;&gt;"該当なし","",
IF(G112&amp;H112=※編集不可※選択項目!$J$3,VLOOKUP(新規登録用!U112,※編集不可※選択項目!$N$2:$P$13,3,TRUE),
IF(G112&amp;H112=※編集不可※選択項目!$J$15,VLOOKUP(新規登録用!U112,※編集不可※選択項目!$N$14:$P$25,3,TRUE),
IF(G112&amp;H112=※編集不可※選択項目!$J$27,VLOOKUP(新規登録用!U112,※編集不可※選択項目!$N$26:$P$41,3,TRUE),
IF(G112&amp;H112=※編集不可※選択項目!$J$43,VLOOKUP(新規登録用!U112,※編集不可※選択項目!$N$42:$P$46,3,TRUE),
IF(G112&amp;H112=※編集不可※選択項目!$J$48,VLOOKUP(新規登録用!U112,※編集不可※選択項目!$N$47:$P$51,3,TRUE),""))))))</f>
        <v/>
      </c>
      <c r="AF112" s="228">
        <f>IFERROR(VLOOKUP(Y112&amp;G112&amp;H112,※編集不可※選択項目!U:V,2,FALSE),0)</f>
        <v>0</v>
      </c>
      <c r="AG112" s="228">
        <f t="shared" si="22"/>
        <v>0</v>
      </c>
      <c r="AH112" s="230" t="str">
        <f t="shared" si="16"/>
        <v/>
      </c>
      <c r="AI112" s="236"/>
      <c r="AJ112" s="236"/>
      <c r="AK112" s="132"/>
      <c r="AL112" s="153">
        <f t="shared" si="23"/>
        <v>0</v>
      </c>
      <c r="AM112" s="153">
        <f t="shared" si="24"/>
        <v>0</v>
      </c>
      <c r="AN112" s="153">
        <f t="shared" si="17"/>
        <v>0</v>
      </c>
      <c r="AO112" s="227" t="str">
        <f t="shared" si="25"/>
        <v/>
      </c>
      <c r="AP112" s="135">
        <f t="shared" si="26"/>
        <v>0</v>
      </c>
      <c r="AQ112" s="135">
        <f t="shared" si="27"/>
        <v>0</v>
      </c>
    </row>
    <row r="113" spans="1:43" s="131" customFormat="1" ht="25" customHeight="1">
      <c r="A113" s="133">
        <f t="shared" si="18"/>
        <v>102</v>
      </c>
      <c r="B113" s="130" t="str">
        <f t="shared" si="15"/>
        <v/>
      </c>
      <c r="C113" s="226"/>
      <c r="D113" s="45" t="str">
        <f t="shared" si="19"/>
        <v/>
      </c>
      <c r="E113" s="45" t="str">
        <f t="shared" si="20"/>
        <v/>
      </c>
      <c r="F113" s="43"/>
      <c r="G113" s="44"/>
      <c r="H113" s="43"/>
      <c r="I113" s="57" t="str">
        <f>IF(OR(G113="",H113="",U113=""),"",IFERROR(VLOOKUP(G113&amp;H113&amp;U113,※編集不可※選択項目!$K$3:$P$51,5,FALSE),"該当なし"))</f>
        <v/>
      </c>
      <c r="J113" s="83"/>
      <c r="K113" s="43"/>
      <c r="L113" s="45" t="str">
        <f t="shared" si="28"/>
        <v/>
      </c>
      <c r="M113" s="43"/>
      <c r="N113" s="43"/>
      <c r="O113" s="57"/>
      <c r="P113" s="57"/>
      <c r="Q113" s="57"/>
      <c r="R113" s="57"/>
      <c r="S113" s="46" t="str">
        <f t="shared" si="21"/>
        <v/>
      </c>
      <c r="T113" s="47"/>
      <c r="U113" s="48"/>
      <c r="V113" s="85"/>
      <c r="W113" s="48"/>
      <c r="X113" s="85"/>
      <c r="Y113" s="43"/>
      <c r="Z113" s="80"/>
      <c r="AA113" s="83"/>
      <c r="AB113" s="56"/>
      <c r="AC113" s="71"/>
      <c r="AD113" s="228">
        <f>IFERROR(INDEX(※編集不可※選択項目!$P$3:$P$51,MATCH(新規登録用!G113&amp;新規登録用!H113&amp;新規登録用!I113,※編集不可※選択項目!$Q$3:$Q$51,0)),0)</f>
        <v>0</v>
      </c>
      <c r="AE113" s="229" t="str">
        <f>IF(I113&lt;&gt;"該当なし","",
IF(G113&amp;H113=※編集不可※選択項目!$J$3,VLOOKUP(新規登録用!U113,※編集不可※選択項目!$N$2:$P$13,3,TRUE),
IF(G113&amp;H113=※編集不可※選択項目!$J$15,VLOOKUP(新規登録用!U113,※編集不可※選択項目!$N$14:$P$25,3,TRUE),
IF(G113&amp;H113=※編集不可※選択項目!$J$27,VLOOKUP(新規登録用!U113,※編集不可※選択項目!$N$26:$P$41,3,TRUE),
IF(G113&amp;H113=※編集不可※選択項目!$J$43,VLOOKUP(新規登録用!U113,※編集不可※選択項目!$N$42:$P$46,3,TRUE),
IF(G113&amp;H113=※編集不可※選択項目!$J$48,VLOOKUP(新規登録用!U113,※編集不可※選択項目!$N$47:$P$51,3,TRUE),""))))))</f>
        <v/>
      </c>
      <c r="AF113" s="228">
        <f>IFERROR(VLOOKUP(Y113&amp;G113&amp;H113,※編集不可※選択項目!U:V,2,FALSE),0)</f>
        <v>0</v>
      </c>
      <c r="AG113" s="228">
        <f t="shared" si="22"/>
        <v>0</v>
      </c>
      <c r="AH113" s="230" t="str">
        <f t="shared" si="16"/>
        <v/>
      </c>
      <c r="AI113" s="236"/>
      <c r="AJ113" s="236"/>
      <c r="AK113" s="132"/>
      <c r="AL113" s="153">
        <f t="shared" si="23"/>
        <v>0</v>
      </c>
      <c r="AM113" s="153">
        <f t="shared" si="24"/>
        <v>0</v>
      </c>
      <c r="AN113" s="153">
        <f t="shared" si="17"/>
        <v>0</v>
      </c>
      <c r="AO113" s="227" t="str">
        <f t="shared" si="25"/>
        <v/>
      </c>
      <c r="AP113" s="135">
        <f t="shared" si="26"/>
        <v>0</v>
      </c>
      <c r="AQ113" s="135">
        <f t="shared" si="27"/>
        <v>0</v>
      </c>
    </row>
    <row r="114" spans="1:43" s="131" customFormat="1" ht="25" customHeight="1">
      <c r="A114" s="133">
        <f t="shared" si="18"/>
        <v>103</v>
      </c>
      <c r="B114" s="130" t="str">
        <f t="shared" si="15"/>
        <v/>
      </c>
      <c r="C114" s="226"/>
      <c r="D114" s="45" t="str">
        <f t="shared" si="19"/>
        <v/>
      </c>
      <c r="E114" s="45" t="str">
        <f t="shared" si="20"/>
        <v/>
      </c>
      <c r="F114" s="43"/>
      <c r="G114" s="44"/>
      <c r="H114" s="43"/>
      <c r="I114" s="57" t="str">
        <f>IF(OR(G114="",H114="",U114=""),"",IFERROR(VLOOKUP(G114&amp;H114&amp;U114,※編集不可※選択項目!$K$3:$P$51,5,FALSE),"該当なし"))</f>
        <v/>
      </c>
      <c r="J114" s="83"/>
      <c r="K114" s="43"/>
      <c r="L114" s="45" t="str">
        <f t="shared" si="28"/>
        <v/>
      </c>
      <c r="M114" s="43"/>
      <c r="N114" s="43"/>
      <c r="O114" s="57"/>
      <c r="P114" s="57"/>
      <c r="Q114" s="57"/>
      <c r="R114" s="57"/>
      <c r="S114" s="46" t="str">
        <f t="shared" si="21"/>
        <v/>
      </c>
      <c r="T114" s="47"/>
      <c r="U114" s="48"/>
      <c r="V114" s="85"/>
      <c r="W114" s="48"/>
      <c r="X114" s="85"/>
      <c r="Y114" s="43"/>
      <c r="Z114" s="80"/>
      <c r="AA114" s="83"/>
      <c r="AB114" s="56"/>
      <c r="AC114" s="71"/>
      <c r="AD114" s="228">
        <f>IFERROR(INDEX(※編集不可※選択項目!$P$3:$P$51,MATCH(新規登録用!G114&amp;新規登録用!H114&amp;新規登録用!I114,※編集不可※選択項目!$Q$3:$Q$51,0)),0)</f>
        <v>0</v>
      </c>
      <c r="AE114" s="229" t="str">
        <f>IF(I114&lt;&gt;"該当なし","",
IF(G114&amp;H114=※編集不可※選択項目!$J$3,VLOOKUP(新規登録用!U114,※編集不可※選択項目!$N$2:$P$13,3,TRUE),
IF(G114&amp;H114=※編集不可※選択項目!$J$15,VLOOKUP(新規登録用!U114,※編集不可※選択項目!$N$14:$P$25,3,TRUE),
IF(G114&amp;H114=※編集不可※選択項目!$J$27,VLOOKUP(新規登録用!U114,※編集不可※選択項目!$N$26:$P$41,3,TRUE),
IF(G114&amp;H114=※編集不可※選択項目!$J$43,VLOOKUP(新規登録用!U114,※編集不可※選択項目!$N$42:$P$46,3,TRUE),
IF(G114&amp;H114=※編集不可※選択項目!$J$48,VLOOKUP(新規登録用!U114,※編集不可※選択項目!$N$47:$P$51,3,TRUE),""))))))</f>
        <v/>
      </c>
      <c r="AF114" s="228">
        <f>IFERROR(VLOOKUP(Y114&amp;G114&amp;H114,※編集不可※選択項目!U:V,2,FALSE),0)</f>
        <v>0</v>
      </c>
      <c r="AG114" s="228">
        <f t="shared" si="22"/>
        <v>0</v>
      </c>
      <c r="AH114" s="230" t="str">
        <f t="shared" si="16"/>
        <v/>
      </c>
      <c r="AI114" s="236"/>
      <c r="AJ114" s="236"/>
      <c r="AK114" s="132"/>
      <c r="AL114" s="153">
        <f t="shared" si="23"/>
        <v>0</v>
      </c>
      <c r="AM114" s="153">
        <f t="shared" si="24"/>
        <v>0</v>
      </c>
      <c r="AN114" s="153">
        <f t="shared" si="17"/>
        <v>0</v>
      </c>
      <c r="AO114" s="227" t="str">
        <f t="shared" si="25"/>
        <v/>
      </c>
      <c r="AP114" s="135">
        <f t="shared" si="26"/>
        <v>0</v>
      </c>
      <c r="AQ114" s="135">
        <f t="shared" si="27"/>
        <v>0</v>
      </c>
    </row>
    <row r="115" spans="1:43" s="131" customFormat="1" ht="25" customHeight="1">
      <c r="A115" s="133">
        <f t="shared" si="18"/>
        <v>104</v>
      </c>
      <c r="B115" s="130" t="str">
        <f t="shared" si="15"/>
        <v/>
      </c>
      <c r="C115" s="226"/>
      <c r="D115" s="45" t="str">
        <f t="shared" si="19"/>
        <v/>
      </c>
      <c r="E115" s="45" t="str">
        <f t="shared" si="20"/>
        <v/>
      </c>
      <c r="F115" s="43"/>
      <c r="G115" s="44"/>
      <c r="H115" s="43"/>
      <c r="I115" s="57" t="str">
        <f>IF(OR(G115="",H115="",U115=""),"",IFERROR(VLOOKUP(G115&amp;H115&amp;U115,※編集不可※選択項目!$K$3:$P$51,5,FALSE),"該当なし"))</f>
        <v/>
      </c>
      <c r="J115" s="83"/>
      <c r="K115" s="43"/>
      <c r="L115" s="45" t="str">
        <f t="shared" si="28"/>
        <v/>
      </c>
      <c r="M115" s="43"/>
      <c r="N115" s="43"/>
      <c r="O115" s="57"/>
      <c r="P115" s="57"/>
      <c r="Q115" s="57"/>
      <c r="R115" s="57"/>
      <c r="S115" s="46" t="str">
        <f t="shared" si="21"/>
        <v/>
      </c>
      <c r="T115" s="47"/>
      <c r="U115" s="48"/>
      <c r="V115" s="85"/>
      <c r="W115" s="48"/>
      <c r="X115" s="85"/>
      <c r="Y115" s="43"/>
      <c r="Z115" s="80"/>
      <c r="AA115" s="83"/>
      <c r="AB115" s="56"/>
      <c r="AC115" s="71"/>
      <c r="AD115" s="228">
        <f>IFERROR(INDEX(※編集不可※選択項目!$P$3:$P$51,MATCH(新規登録用!G115&amp;新規登録用!H115&amp;新規登録用!I115,※編集不可※選択項目!$Q$3:$Q$51,0)),0)</f>
        <v>0</v>
      </c>
      <c r="AE115" s="229" t="str">
        <f>IF(I115&lt;&gt;"該当なし","",
IF(G115&amp;H115=※編集不可※選択項目!$J$3,VLOOKUP(新規登録用!U115,※編集不可※選択項目!$N$2:$P$13,3,TRUE),
IF(G115&amp;H115=※編集不可※選択項目!$J$15,VLOOKUP(新規登録用!U115,※編集不可※選択項目!$N$14:$P$25,3,TRUE),
IF(G115&amp;H115=※編集不可※選択項目!$J$27,VLOOKUP(新規登録用!U115,※編集不可※選択項目!$N$26:$P$41,3,TRUE),
IF(G115&amp;H115=※編集不可※選択項目!$J$43,VLOOKUP(新規登録用!U115,※編集不可※選択項目!$N$42:$P$46,3,TRUE),
IF(G115&amp;H115=※編集不可※選択項目!$J$48,VLOOKUP(新規登録用!U115,※編集不可※選択項目!$N$47:$P$51,3,TRUE),""))))))</f>
        <v/>
      </c>
      <c r="AF115" s="228">
        <f>IFERROR(VLOOKUP(Y115&amp;G115&amp;H115,※編集不可※選択項目!U:V,2,FALSE),0)</f>
        <v>0</v>
      </c>
      <c r="AG115" s="228">
        <f t="shared" si="22"/>
        <v>0</v>
      </c>
      <c r="AH115" s="230" t="str">
        <f t="shared" si="16"/>
        <v/>
      </c>
      <c r="AI115" s="236"/>
      <c r="AJ115" s="236"/>
      <c r="AK115" s="132"/>
      <c r="AL115" s="153">
        <f t="shared" si="23"/>
        <v>0</v>
      </c>
      <c r="AM115" s="153">
        <f t="shared" si="24"/>
        <v>0</v>
      </c>
      <c r="AN115" s="153">
        <f t="shared" si="17"/>
        <v>0</v>
      </c>
      <c r="AO115" s="227" t="str">
        <f t="shared" si="25"/>
        <v/>
      </c>
      <c r="AP115" s="135">
        <f t="shared" si="26"/>
        <v>0</v>
      </c>
      <c r="AQ115" s="135">
        <f t="shared" si="27"/>
        <v>0</v>
      </c>
    </row>
    <row r="116" spans="1:43" s="131" customFormat="1" ht="25" customHeight="1">
      <c r="A116" s="133">
        <f t="shared" si="18"/>
        <v>105</v>
      </c>
      <c r="B116" s="130" t="str">
        <f t="shared" si="15"/>
        <v/>
      </c>
      <c r="C116" s="226"/>
      <c r="D116" s="45" t="str">
        <f t="shared" si="19"/>
        <v/>
      </c>
      <c r="E116" s="45" t="str">
        <f t="shared" si="20"/>
        <v/>
      </c>
      <c r="F116" s="43"/>
      <c r="G116" s="44"/>
      <c r="H116" s="43"/>
      <c r="I116" s="57" t="str">
        <f>IF(OR(G116="",H116="",U116=""),"",IFERROR(VLOOKUP(G116&amp;H116&amp;U116,※編集不可※選択項目!$K$3:$P$51,5,FALSE),"該当なし"))</f>
        <v/>
      </c>
      <c r="J116" s="83"/>
      <c r="K116" s="43"/>
      <c r="L116" s="45" t="str">
        <f t="shared" si="28"/>
        <v/>
      </c>
      <c r="M116" s="43"/>
      <c r="N116" s="43"/>
      <c r="O116" s="57"/>
      <c r="P116" s="57"/>
      <c r="Q116" s="57"/>
      <c r="R116" s="57"/>
      <c r="S116" s="46" t="str">
        <f t="shared" si="21"/>
        <v/>
      </c>
      <c r="T116" s="47"/>
      <c r="U116" s="48"/>
      <c r="V116" s="85"/>
      <c r="W116" s="48"/>
      <c r="X116" s="85"/>
      <c r="Y116" s="43"/>
      <c r="Z116" s="80"/>
      <c r="AA116" s="83"/>
      <c r="AB116" s="56"/>
      <c r="AC116" s="71"/>
      <c r="AD116" s="228">
        <f>IFERROR(INDEX(※編集不可※選択項目!$P$3:$P$51,MATCH(新規登録用!G116&amp;新規登録用!H116&amp;新規登録用!I116,※編集不可※選択項目!$Q$3:$Q$51,0)),0)</f>
        <v>0</v>
      </c>
      <c r="AE116" s="229" t="str">
        <f>IF(I116&lt;&gt;"該当なし","",
IF(G116&amp;H116=※編集不可※選択項目!$J$3,VLOOKUP(新規登録用!U116,※編集不可※選択項目!$N$2:$P$13,3,TRUE),
IF(G116&amp;H116=※編集不可※選択項目!$J$15,VLOOKUP(新規登録用!U116,※編集不可※選択項目!$N$14:$P$25,3,TRUE),
IF(G116&amp;H116=※編集不可※選択項目!$J$27,VLOOKUP(新規登録用!U116,※編集不可※選択項目!$N$26:$P$41,3,TRUE),
IF(G116&amp;H116=※編集不可※選択項目!$J$43,VLOOKUP(新規登録用!U116,※編集不可※選択項目!$N$42:$P$46,3,TRUE),
IF(G116&amp;H116=※編集不可※選択項目!$J$48,VLOOKUP(新規登録用!U116,※編集不可※選択項目!$N$47:$P$51,3,TRUE),""))))))</f>
        <v/>
      </c>
      <c r="AF116" s="228">
        <f>IFERROR(VLOOKUP(Y116&amp;G116&amp;H116,※編集不可※選択項目!U:V,2,FALSE),0)</f>
        <v>0</v>
      </c>
      <c r="AG116" s="228">
        <f t="shared" si="22"/>
        <v>0</v>
      </c>
      <c r="AH116" s="230" t="str">
        <f t="shared" si="16"/>
        <v/>
      </c>
      <c r="AI116" s="236"/>
      <c r="AJ116" s="236"/>
      <c r="AK116" s="132"/>
      <c r="AL116" s="153">
        <f t="shared" si="23"/>
        <v>0</v>
      </c>
      <c r="AM116" s="153">
        <f t="shared" si="24"/>
        <v>0</v>
      </c>
      <c r="AN116" s="153">
        <f t="shared" si="17"/>
        <v>0</v>
      </c>
      <c r="AO116" s="227" t="str">
        <f t="shared" si="25"/>
        <v/>
      </c>
      <c r="AP116" s="135">
        <f t="shared" si="26"/>
        <v>0</v>
      </c>
      <c r="AQ116" s="135">
        <f t="shared" si="27"/>
        <v>0</v>
      </c>
    </row>
    <row r="117" spans="1:43" s="131" customFormat="1" ht="25" customHeight="1">
      <c r="A117" s="133">
        <f t="shared" si="18"/>
        <v>106</v>
      </c>
      <c r="B117" s="130" t="str">
        <f t="shared" si="15"/>
        <v/>
      </c>
      <c r="C117" s="226"/>
      <c r="D117" s="45" t="str">
        <f t="shared" si="19"/>
        <v/>
      </c>
      <c r="E117" s="45" t="str">
        <f t="shared" si="20"/>
        <v/>
      </c>
      <c r="F117" s="43"/>
      <c r="G117" s="44"/>
      <c r="H117" s="43"/>
      <c r="I117" s="57" t="str">
        <f>IF(OR(G117="",H117="",U117=""),"",IFERROR(VLOOKUP(G117&amp;H117&amp;U117,※編集不可※選択項目!$K$3:$P$51,5,FALSE),"該当なし"))</f>
        <v/>
      </c>
      <c r="J117" s="83"/>
      <c r="K117" s="43"/>
      <c r="L117" s="45" t="str">
        <f t="shared" si="28"/>
        <v/>
      </c>
      <c r="M117" s="43"/>
      <c r="N117" s="43"/>
      <c r="O117" s="57"/>
      <c r="P117" s="57"/>
      <c r="Q117" s="57"/>
      <c r="R117" s="57"/>
      <c r="S117" s="46" t="str">
        <f t="shared" si="21"/>
        <v/>
      </c>
      <c r="T117" s="47"/>
      <c r="U117" s="48"/>
      <c r="V117" s="85"/>
      <c r="W117" s="48"/>
      <c r="X117" s="85"/>
      <c r="Y117" s="43"/>
      <c r="Z117" s="80"/>
      <c r="AA117" s="83"/>
      <c r="AB117" s="56"/>
      <c r="AC117" s="71"/>
      <c r="AD117" s="228">
        <f>IFERROR(INDEX(※編集不可※選択項目!$P$3:$P$51,MATCH(新規登録用!G117&amp;新規登録用!H117&amp;新規登録用!I117,※編集不可※選択項目!$Q$3:$Q$51,0)),0)</f>
        <v>0</v>
      </c>
      <c r="AE117" s="229" t="str">
        <f>IF(I117&lt;&gt;"該当なし","",
IF(G117&amp;H117=※編集不可※選択項目!$J$3,VLOOKUP(新規登録用!U117,※編集不可※選択項目!$N$2:$P$13,3,TRUE),
IF(G117&amp;H117=※編集不可※選択項目!$J$15,VLOOKUP(新規登録用!U117,※編集不可※選択項目!$N$14:$P$25,3,TRUE),
IF(G117&amp;H117=※編集不可※選択項目!$J$27,VLOOKUP(新規登録用!U117,※編集不可※選択項目!$N$26:$P$41,3,TRUE),
IF(G117&amp;H117=※編集不可※選択項目!$J$43,VLOOKUP(新規登録用!U117,※編集不可※選択項目!$N$42:$P$46,3,TRUE),
IF(G117&amp;H117=※編集不可※選択項目!$J$48,VLOOKUP(新規登録用!U117,※編集不可※選択項目!$N$47:$P$51,3,TRUE),""))))))</f>
        <v/>
      </c>
      <c r="AF117" s="228">
        <f>IFERROR(VLOOKUP(Y117&amp;G117&amp;H117,※編集不可※選択項目!U:V,2,FALSE),0)</f>
        <v>0</v>
      </c>
      <c r="AG117" s="228">
        <f t="shared" si="22"/>
        <v>0</v>
      </c>
      <c r="AH117" s="230" t="str">
        <f t="shared" si="16"/>
        <v/>
      </c>
      <c r="AI117" s="236"/>
      <c r="AJ117" s="236"/>
      <c r="AK117" s="132"/>
      <c r="AL117" s="153">
        <f t="shared" si="23"/>
        <v>0</v>
      </c>
      <c r="AM117" s="153">
        <f t="shared" si="24"/>
        <v>0</v>
      </c>
      <c r="AN117" s="153">
        <f t="shared" si="17"/>
        <v>0</v>
      </c>
      <c r="AO117" s="227" t="str">
        <f t="shared" si="25"/>
        <v/>
      </c>
      <c r="AP117" s="135">
        <f t="shared" si="26"/>
        <v>0</v>
      </c>
      <c r="AQ117" s="135">
        <f t="shared" si="27"/>
        <v>0</v>
      </c>
    </row>
    <row r="118" spans="1:43" s="131" customFormat="1" ht="25" customHeight="1">
      <c r="A118" s="133">
        <f t="shared" si="18"/>
        <v>107</v>
      </c>
      <c r="B118" s="130" t="str">
        <f t="shared" si="15"/>
        <v/>
      </c>
      <c r="C118" s="226"/>
      <c r="D118" s="45" t="str">
        <f t="shared" si="19"/>
        <v/>
      </c>
      <c r="E118" s="45" t="str">
        <f t="shared" si="20"/>
        <v/>
      </c>
      <c r="F118" s="43"/>
      <c r="G118" s="44"/>
      <c r="H118" s="43"/>
      <c r="I118" s="57" t="str">
        <f>IF(OR(G118="",H118="",U118=""),"",IFERROR(VLOOKUP(G118&amp;H118&amp;U118,※編集不可※選択項目!$K$3:$P$51,5,FALSE),"該当なし"))</f>
        <v/>
      </c>
      <c r="J118" s="83"/>
      <c r="K118" s="43"/>
      <c r="L118" s="45" t="str">
        <f t="shared" si="28"/>
        <v/>
      </c>
      <c r="M118" s="43"/>
      <c r="N118" s="43"/>
      <c r="O118" s="57"/>
      <c r="P118" s="57"/>
      <c r="Q118" s="57"/>
      <c r="R118" s="57"/>
      <c r="S118" s="46" t="str">
        <f t="shared" si="21"/>
        <v/>
      </c>
      <c r="T118" s="47"/>
      <c r="U118" s="48"/>
      <c r="V118" s="85"/>
      <c r="W118" s="48"/>
      <c r="X118" s="85"/>
      <c r="Y118" s="43"/>
      <c r="Z118" s="80"/>
      <c r="AA118" s="83"/>
      <c r="AB118" s="56"/>
      <c r="AC118" s="71"/>
      <c r="AD118" s="228">
        <f>IFERROR(INDEX(※編集不可※選択項目!$P$3:$P$51,MATCH(新規登録用!G118&amp;新規登録用!H118&amp;新規登録用!I118,※編集不可※選択項目!$Q$3:$Q$51,0)),0)</f>
        <v>0</v>
      </c>
      <c r="AE118" s="229" t="str">
        <f>IF(I118&lt;&gt;"該当なし","",
IF(G118&amp;H118=※編集不可※選択項目!$J$3,VLOOKUP(新規登録用!U118,※編集不可※選択項目!$N$2:$P$13,3,TRUE),
IF(G118&amp;H118=※編集不可※選択項目!$J$15,VLOOKUP(新規登録用!U118,※編集不可※選択項目!$N$14:$P$25,3,TRUE),
IF(G118&amp;H118=※編集不可※選択項目!$J$27,VLOOKUP(新規登録用!U118,※編集不可※選択項目!$N$26:$P$41,3,TRUE),
IF(G118&amp;H118=※編集不可※選択項目!$J$43,VLOOKUP(新規登録用!U118,※編集不可※選択項目!$N$42:$P$46,3,TRUE),
IF(G118&amp;H118=※編集不可※選択項目!$J$48,VLOOKUP(新規登録用!U118,※編集不可※選択項目!$N$47:$P$51,3,TRUE),""))))))</f>
        <v/>
      </c>
      <c r="AF118" s="228">
        <f>IFERROR(VLOOKUP(Y118&amp;G118&amp;H118,※編集不可※選択項目!U:V,2,FALSE),0)</f>
        <v>0</v>
      </c>
      <c r="AG118" s="228">
        <f t="shared" si="22"/>
        <v>0</v>
      </c>
      <c r="AH118" s="230" t="str">
        <f t="shared" si="16"/>
        <v/>
      </c>
      <c r="AI118" s="236"/>
      <c r="AJ118" s="236"/>
      <c r="AK118" s="132"/>
      <c r="AL118" s="153">
        <f t="shared" si="23"/>
        <v>0</v>
      </c>
      <c r="AM118" s="153">
        <f t="shared" si="24"/>
        <v>0</v>
      </c>
      <c r="AN118" s="153">
        <f t="shared" si="17"/>
        <v>0</v>
      </c>
      <c r="AO118" s="227" t="str">
        <f t="shared" si="25"/>
        <v/>
      </c>
      <c r="AP118" s="135">
        <f t="shared" si="26"/>
        <v>0</v>
      </c>
      <c r="AQ118" s="135">
        <f t="shared" si="27"/>
        <v>0</v>
      </c>
    </row>
    <row r="119" spans="1:43" s="131" customFormat="1" ht="25" customHeight="1">
      <c r="A119" s="133">
        <f t="shared" si="18"/>
        <v>108</v>
      </c>
      <c r="B119" s="130" t="str">
        <f t="shared" si="15"/>
        <v/>
      </c>
      <c r="C119" s="226"/>
      <c r="D119" s="45" t="str">
        <f t="shared" si="19"/>
        <v/>
      </c>
      <c r="E119" s="45" t="str">
        <f t="shared" si="20"/>
        <v/>
      </c>
      <c r="F119" s="43"/>
      <c r="G119" s="44"/>
      <c r="H119" s="43"/>
      <c r="I119" s="57" t="str">
        <f>IF(OR(G119="",H119="",U119=""),"",IFERROR(VLOOKUP(G119&amp;H119&amp;U119,※編集不可※選択項目!$K$3:$P$51,5,FALSE),"該当なし"))</f>
        <v/>
      </c>
      <c r="J119" s="83"/>
      <c r="K119" s="43"/>
      <c r="L119" s="45" t="str">
        <f t="shared" si="28"/>
        <v/>
      </c>
      <c r="M119" s="43"/>
      <c r="N119" s="43"/>
      <c r="O119" s="57"/>
      <c r="P119" s="57"/>
      <c r="Q119" s="57"/>
      <c r="R119" s="57"/>
      <c r="S119" s="46" t="str">
        <f t="shared" si="21"/>
        <v/>
      </c>
      <c r="T119" s="47"/>
      <c r="U119" s="48"/>
      <c r="V119" s="85"/>
      <c r="W119" s="48"/>
      <c r="X119" s="85"/>
      <c r="Y119" s="43"/>
      <c r="Z119" s="80"/>
      <c r="AA119" s="83"/>
      <c r="AB119" s="56"/>
      <c r="AC119" s="71"/>
      <c r="AD119" s="228">
        <f>IFERROR(INDEX(※編集不可※選択項目!$P$3:$P$51,MATCH(新規登録用!G119&amp;新規登録用!H119&amp;新規登録用!I119,※編集不可※選択項目!$Q$3:$Q$51,0)),0)</f>
        <v>0</v>
      </c>
      <c r="AE119" s="229" t="str">
        <f>IF(I119&lt;&gt;"該当なし","",
IF(G119&amp;H119=※編集不可※選択項目!$J$3,VLOOKUP(新規登録用!U119,※編集不可※選択項目!$N$2:$P$13,3,TRUE),
IF(G119&amp;H119=※編集不可※選択項目!$J$15,VLOOKUP(新規登録用!U119,※編集不可※選択項目!$N$14:$P$25,3,TRUE),
IF(G119&amp;H119=※編集不可※選択項目!$J$27,VLOOKUP(新規登録用!U119,※編集不可※選択項目!$N$26:$P$41,3,TRUE),
IF(G119&amp;H119=※編集不可※選択項目!$J$43,VLOOKUP(新規登録用!U119,※編集不可※選択項目!$N$42:$P$46,3,TRUE),
IF(G119&amp;H119=※編集不可※選択項目!$J$48,VLOOKUP(新規登録用!U119,※編集不可※選択項目!$N$47:$P$51,3,TRUE),""))))))</f>
        <v/>
      </c>
      <c r="AF119" s="228">
        <f>IFERROR(VLOOKUP(Y119&amp;G119&amp;H119,※編集不可※選択項目!U:V,2,FALSE),0)</f>
        <v>0</v>
      </c>
      <c r="AG119" s="228">
        <f t="shared" si="22"/>
        <v>0</v>
      </c>
      <c r="AH119" s="230" t="str">
        <f t="shared" si="16"/>
        <v/>
      </c>
      <c r="AI119" s="236"/>
      <c r="AJ119" s="236"/>
      <c r="AK119" s="132"/>
      <c r="AL119" s="153">
        <f t="shared" si="23"/>
        <v>0</v>
      </c>
      <c r="AM119" s="153">
        <f t="shared" si="24"/>
        <v>0</v>
      </c>
      <c r="AN119" s="153">
        <f t="shared" si="17"/>
        <v>0</v>
      </c>
      <c r="AO119" s="227" t="str">
        <f t="shared" si="25"/>
        <v/>
      </c>
      <c r="AP119" s="135">
        <f t="shared" si="26"/>
        <v>0</v>
      </c>
      <c r="AQ119" s="135">
        <f t="shared" si="27"/>
        <v>0</v>
      </c>
    </row>
    <row r="120" spans="1:43" s="131" customFormat="1" ht="25" customHeight="1">
      <c r="A120" s="133">
        <f t="shared" si="18"/>
        <v>109</v>
      </c>
      <c r="B120" s="130" t="str">
        <f t="shared" si="15"/>
        <v/>
      </c>
      <c r="C120" s="226"/>
      <c r="D120" s="45" t="str">
        <f t="shared" si="19"/>
        <v/>
      </c>
      <c r="E120" s="45" t="str">
        <f t="shared" si="20"/>
        <v/>
      </c>
      <c r="F120" s="43"/>
      <c r="G120" s="44"/>
      <c r="H120" s="43"/>
      <c r="I120" s="57" t="str">
        <f>IF(OR(G120="",H120="",U120=""),"",IFERROR(VLOOKUP(G120&amp;H120&amp;U120,※編集不可※選択項目!$K$3:$P$51,5,FALSE),"該当なし"))</f>
        <v/>
      </c>
      <c r="J120" s="83"/>
      <c r="K120" s="43"/>
      <c r="L120" s="45" t="str">
        <f t="shared" si="28"/>
        <v/>
      </c>
      <c r="M120" s="43"/>
      <c r="N120" s="43"/>
      <c r="O120" s="57"/>
      <c r="P120" s="57"/>
      <c r="Q120" s="57"/>
      <c r="R120" s="57"/>
      <c r="S120" s="46" t="str">
        <f t="shared" si="21"/>
        <v/>
      </c>
      <c r="T120" s="47"/>
      <c r="U120" s="48"/>
      <c r="V120" s="85"/>
      <c r="W120" s="48"/>
      <c r="X120" s="85"/>
      <c r="Y120" s="43"/>
      <c r="Z120" s="80"/>
      <c r="AA120" s="83"/>
      <c r="AB120" s="56"/>
      <c r="AC120" s="71"/>
      <c r="AD120" s="228">
        <f>IFERROR(INDEX(※編集不可※選択項目!$P$3:$P$51,MATCH(新規登録用!G120&amp;新規登録用!H120&amp;新規登録用!I120,※編集不可※選択項目!$Q$3:$Q$51,0)),0)</f>
        <v>0</v>
      </c>
      <c r="AE120" s="229" t="str">
        <f>IF(I120&lt;&gt;"該当なし","",
IF(G120&amp;H120=※編集不可※選択項目!$J$3,VLOOKUP(新規登録用!U120,※編集不可※選択項目!$N$2:$P$13,3,TRUE),
IF(G120&amp;H120=※編集不可※選択項目!$J$15,VLOOKUP(新規登録用!U120,※編集不可※選択項目!$N$14:$P$25,3,TRUE),
IF(G120&amp;H120=※編集不可※選択項目!$J$27,VLOOKUP(新規登録用!U120,※編集不可※選択項目!$N$26:$P$41,3,TRUE),
IF(G120&amp;H120=※編集不可※選択項目!$J$43,VLOOKUP(新規登録用!U120,※編集不可※選択項目!$N$42:$P$46,3,TRUE),
IF(G120&amp;H120=※編集不可※選択項目!$J$48,VLOOKUP(新規登録用!U120,※編集不可※選択項目!$N$47:$P$51,3,TRUE),""))))))</f>
        <v/>
      </c>
      <c r="AF120" s="228">
        <f>IFERROR(VLOOKUP(Y120&amp;G120&amp;H120,※編集不可※選択項目!U:V,2,FALSE),0)</f>
        <v>0</v>
      </c>
      <c r="AG120" s="228">
        <f t="shared" si="22"/>
        <v>0</v>
      </c>
      <c r="AH120" s="230" t="str">
        <f t="shared" si="16"/>
        <v/>
      </c>
      <c r="AI120" s="236"/>
      <c r="AJ120" s="236"/>
      <c r="AK120" s="132"/>
      <c r="AL120" s="153">
        <f t="shared" si="23"/>
        <v>0</v>
      </c>
      <c r="AM120" s="153">
        <f t="shared" si="24"/>
        <v>0</v>
      </c>
      <c r="AN120" s="153">
        <f t="shared" si="17"/>
        <v>0</v>
      </c>
      <c r="AO120" s="227" t="str">
        <f t="shared" si="25"/>
        <v/>
      </c>
      <c r="AP120" s="135">
        <f t="shared" si="26"/>
        <v>0</v>
      </c>
      <c r="AQ120" s="135">
        <f t="shared" si="27"/>
        <v>0</v>
      </c>
    </row>
    <row r="121" spans="1:43" s="131" customFormat="1" ht="25" customHeight="1">
      <c r="A121" s="133">
        <f t="shared" si="18"/>
        <v>110</v>
      </c>
      <c r="B121" s="130" t="str">
        <f t="shared" si="15"/>
        <v/>
      </c>
      <c r="C121" s="226"/>
      <c r="D121" s="45" t="str">
        <f t="shared" si="19"/>
        <v/>
      </c>
      <c r="E121" s="45" t="str">
        <f t="shared" si="20"/>
        <v/>
      </c>
      <c r="F121" s="43"/>
      <c r="G121" s="44"/>
      <c r="H121" s="43"/>
      <c r="I121" s="57" t="str">
        <f>IF(OR(G121="",H121="",U121=""),"",IFERROR(VLOOKUP(G121&amp;H121&amp;U121,※編集不可※選択項目!$K$3:$P$51,5,FALSE),"該当なし"))</f>
        <v/>
      </c>
      <c r="J121" s="83"/>
      <c r="K121" s="43"/>
      <c r="L121" s="45" t="str">
        <f t="shared" si="28"/>
        <v/>
      </c>
      <c r="M121" s="43"/>
      <c r="N121" s="43"/>
      <c r="O121" s="57"/>
      <c r="P121" s="57"/>
      <c r="Q121" s="57"/>
      <c r="R121" s="57"/>
      <c r="S121" s="46" t="str">
        <f t="shared" si="21"/>
        <v/>
      </c>
      <c r="T121" s="47"/>
      <c r="U121" s="48"/>
      <c r="V121" s="85"/>
      <c r="W121" s="48"/>
      <c r="X121" s="85"/>
      <c r="Y121" s="43"/>
      <c r="Z121" s="80"/>
      <c r="AA121" s="83"/>
      <c r="AB121" s="56"/>
      <c r="AC121" s="71"/>
      <c r="AD121" s="228">
        <f>IFERROR(INDEX(※編集不可※選択項目!$P$3:$P$51,MATCH(新規登録用!G121&amp;新規登録用!H121&amp;新規登録用!I121,※編集不可※選択項目!$Q$3:$Q$51,0)),0)</f>
        <v>0</v>
      </c>
      <c r="AE121" s="229" t="str">
        <f>IF(I121&lt;&gt;"該当なし","",
IF(G121&amp;H121=※編集不可※選択項目!$J$3,VLOOKUP(新規登録用!U121,※編集不可※選択項目!$N$2:$P$13,3,TRUE),
IF(G121&amp;H121=※編集不可※選択項目!$J$15,VLOOKUP(新規登録用!U121,※編集不可※選択項目!$N$14:$P$25,3,TRUE),
IF(G121&amp;H121=※編集不可※選択項目!$J$27,VLOOKUP(新規登録用!U121,※編集不可※選択項目!$N$26:$P$41,3,TRUE),
IF(G121&amp;H121=※編集不可※選択項目!$J$43,VLOOKUP(新規登録用!U121,※編集不可※選択項目!$N$42:$P$46,3,TRUE),
IF(G121&amp;H121=※編集不可※選択項目!$J$48,VLOOKUP(新規登録用!U121,※編集不可※選択項目!$N$47:$P$51,3,TRUE),""))))))</f>
        <v/>
      </c>
      <c r="AF121" s="228">
        <f>IFERROR(VLOOKUP(Y121&amp;G121&amp;H121,※編集不可※選択項目!U:V,2,FALSE),0)</f>
        <v>0</v>
      </c>
      <c r="AG121" s="228">
        <f t="shared" si="22"/>
        <v>0</v>
      </c>
      <c r="AH121" s="230" t="str">
        <f t="shared" si="16"/>
        <v/>
      </c>
      <c r="AI121" s="236"/>
      <c r="AJ121" s="236"/>
      <c r="AK121" s="132"/>
      <c r="AL121" s="153">
        <f t="shared" si="23"/>
        <v>0</v>
      </c>
      <c r="AM121" s="153">
        <f t="shared" si="24"/>
        <v>0</v>
      </c>
      <c r="AN121" s="153">
        <f t="shared" si="17"/>
        <v>0</v>
      </c>
      <c r="AO121" s="227" t="str">
        <f t="shared" si="25"/>
        <v/>
      </c>
      <c r="AP121" s="135">
        <f t="shared" si="26"/>
        <v>0</v>
      </c>
      <c r="AQ121" s="135">
        <f t="shared" si="27"/>
        <v>0</v>
      </c>
    </row>
    <row r="122" spans="1:43" s="131" customFormat="1" ht="25" customHeight="1">
      <c r="A122" s="133">
        <f t="shared" si="18"/>
        <v>111</v>
      </c>
      <c r="B122" s="130" t="str">
        <f t="shared" si="15"/>
        <v/>
      </c>
      <c r="C122" s="226"/>
      <c r="D122" s="45" t="str">
        <f t="shared" si="19"/>
        <v/>
      </c>
      <c r="E122" s="45" t="str">
        <f t="shared" si="20"/>
        <v/>
      </c>
      <c r="F122" s="43"/>
      <c r="G122" s="44"/>
      <c r="H122" s="43"/>
      <c r="I122" s="57" t="str">
        <f>IF(OR(G122="",H122="",U122=""),"",IFERROR(VLOOKUP(G122&amp;H122&amp;U122,※編集不可※選択項目!$K$3:$P$51,5,FALSE),"該当なし"))</f>
        <v/>
      </c>
      <c r="J122" s="83"/>
      <c r="K122" s="43"/>
      <c r="L122" s="45" t="str">
        <f t="shared" si="28"/>
        <v/>
      </c>
      <c r="M122" s="43"/>
      <c r="N122" s="43"/>
      <c r="O122" s="57"/>
      <c r="P122" s="57"/>
      <c r="Q122" s="57"/>
      <c r="R122" s="57"/>
      <c r="S122" s="46" t="str">
        <f t="shared" si="21"/>
        <v/>
      </c>
      <c r="T122" s="47"/>
      <c r="U122" s="48"/>
      <c r="V122" s="85"/>
      <c r="W122" s="48"/>
      <c r="X122" s="85"/>
      <c r="Y122" s="43"/>
      <c r="Z122" s="80"/>
      <c r="AA122" s="83"/>
      <c r="AB122" s="56"/>
      <c r="AC122" s="71"/>
      <c r="AD122" s="228">
        <f>IFERROR(INDEX(※編集不可※選択項目!$P$3:$P$51,MATCH(新規登録用!G122&amp;新規登録用!H122&amp;新規登録用!I122,※編集不可※選択項目!$Q$3:$Q$51,0)),0)</f>
        <v>0</v>
      </c>
      <c r="AE122" s="229" t="str">
        <f>IF(I122&lt;&gt;"該当なし","",
IF(G122&amp;H122=※編集不可※選択項目!$J$3,VLOOKUP(新規登録用!U122,※編集不可※選択項目!$N$2:$P$13,3,TRUE),
IF(G122&amp;H122=※編集不可※選択項目!$J$15,VLOOKUP(新規登録用!U122,※編集不可※選択項目!$N$14:$P$25,3,TRUE),
IF(G122&amp;H122=※編集不可※選択項目!$J$27,VLOOKUP(新規登録用!U122,※編集不可※選択項目!$N$26:$P$41,3,TRUE),
IF(G122&amp;H122=※編集不可※選択項目!$J$43,VLOOKUP(新規登録用!U122,※編集不可※選択項目!$N$42:$P$46,3,TRUE),
IF(G122&amp;H122=※編集不可※選択項目!$J$48,VLOOKUP(新規登録用!U122,※編集不可※選択項目!$N$47:$P$51,3,TRUE),""))))))</f>
        <v/>
      </c>
      <c r="AF122" s="228">
        <f>IFERROR(VLOOKUP(Y122&amp;G122&amp;H122,※編集不可※選択項目!U:V,2,FALSE),0)</f>
        <v>0</v>
      </c>
      <c r="AG122" s="228">
        <f t="shared" si="22"/>
        <v>0</v>
      </c>
      <c r="AH122" s="230" t="str">
        <f t="shared" si="16"/>
        <v/>
      </c>
      <c r="AI122" s="236"/>
      <c r="AJ122" s="236"/>
      <c r="AK122" s="132"/>
      <c r="AL122" s="153">
        <f t="shared" si="23"/>
        <v>0</v>
      </c>
      <c r="AM122" s="153">
        <f t="shared" si="24"/>
        <v>0</v>
      </c>
      <c r="AN122" s="153">
        <f t="shared" si="17"/>
        <v>0</v>
      </c>
      <c r="AO122" s="227" t="str">
        <f t="shared" si="25"/>
        <v/>
      </c>
      <c r="AP122" s="135">
        <f t="shared" si="26"/>
        <v>0</v>
      </c>
      <c r="AQ122" s="135">
        <f t="shared" si="27"/>
        <v>0</v>
      </c>
    </row>
    <row r="123" spans="1:43" s="131" customFormat="1" ht="25" customHeight="1">
      <c r="A123" s="133">
        <f t="shared" si="18"/>
        <v>112</v>
      </c>
      <c r="B123" s="130" t="str">
        <f t="shared" si="15"/>
        <v/>
      </c>
      <c r="C123" s="226"/>
      <c r="D123" s="45" t="str">
        <f t="shared" si="19"/>
        <v/>
      </c>
      <c r="E123" s="45" t="str">
        <f t="shared" si="20"/>
        <v/>
      </c>
      <c r="F123" s="43"/>
      <c r="G123" s="44"/>
      <c r="H123" s="43"/>
      <c r="I123" s="57" t="str">
        <f>IF(OR(G123="",H123="",U123=""),"",IFERROR(VLOOKUP(G123&amp;H123&amp;U123,※編集不可※選択項目!$K$3:$P$51,5,FALSE),"該当なし"))</f>
        <v/>
      </c>
      <c r="J123" s="83"/>
      <c r="K123" s="43"/>
      <c r="L123" s="45" t="str">
        <f t="shared" si="28"/>
        <v/>
      </c>
      <c r="M123" s="43"/>
      <c r="N123" s="43"/>
      <c r="O123" s="57"/>
      <c r="P123" s="57"/>
      <c r="Q123" s="57"/>
      <c r="R123" s="57"/>
      <c r="S123" s="46" t="str">
        <f t="shared" si="21"/>
        <v/>
      </c>
      <c r="T123" s="47"/>
      <c r="U123" s="48"/>
      <c r="V123" s="85"/>
      <c r="W123" s="48"/>
      <c r="X123" s="85"/>
      <c r="Y123" s="43"/>
      <c r="Z123" s="80"/>
      <c r="AA123" s="83"/>
      <c r="AB123" s="56"/>
      <c r="AC123" s="71"/>
      <c r="AD123" s="228">
        <f>IFERROR(INDEX(※編集不可※選択項目!$P$3:$P$51,MATCH(新規登録用!G123&amp;新規登録用!H123&amp;新規登録用!I123,※編集不可※選択項目!$Q$3:$Q$51,0)),0)</f>
        <v>0</v>
      </c>
      <c r="AE123" s="229" t="str">
        <f>IF(I123&lt;&gt;"該当なし","",
IF(G123&amp;H123=※編集不可※選択項目!$J$3,VLOOKUP(新規登録用!U123,※編集不可※選択項目!$N$2:$P$13,3,TRUE),
IF(G123&amp;H123=※編集不可※選択項目!$J$15,VLOOKUP(新規登録用!U123,※編集不可※選択項目!$N$14:$P$25,3,TRUE),
IF(G123&amp;H123=※編集不可※選択項目!$J$27,VLOOKUP(新規登録用!U123,※編集不可※選択項目!$N$26:$P$41,3,TRUE),
IF(G123&amp;H123=※編集不可※選択項目!$J$43,VLOOKUP(新規登録用!U123,※編集不可※選択項目!$N$42:$P$46,3,TRUE),
IF(G123&amp;H123=※編集不可※選択項目!$J$48,VLOOKUP(新規登録用!U123,※編集不可※選択項目!$N$47:$P$51,3,TRUE),""))))))</f>
        <v/>
      </c>
      <c r="AF123" s="228">
        <f>IFERROR(VLOOKUP(Y123&amp;G123&amp;H123,※編集不可※選択項目!U:V,2,FALSE),0)</f>
        <v>0</v>
      </c>
      <c r="AG123" s="228">
        <f t="shared" si="22"/>
        <v>0</v>
      </c>
      <c r="AH123" s="230" t="str">
        <f t="shared" si="16"/>
        <v/>
      </c>
      <c r="AI123" s="236"/>
      <c r="AJ123" s="236"/>
      <c r="AK123" s="132"/>
      <c r="AL123" s="153">
        <f t="shared" si="23"/>
        <v>0</v>
      </c>
      <c r="AM123" s="153">
        <f t="shared" si="24"/>
        <v>0</v>
      </c>
      <c r="AN123" s="153">
        <f t="shared" si="17"/>
        <v>0</v>
      </c>
      <c r="AO123" s="227" t="str">
        <f t="shared" si="25"/>
        <v/>
      </c>
      <c r="AP123" s="135">
        <f t="shared" si="26"/>
        <v>0</v>
      </c>
      <c r="AQ123" s="135">
        <f t="shared" si="27"/>
        <v>0</v>
      </c>
    </row>
    <row r="124" spans="1:43" s="131" customFormat="1" ht="25" customHeight="1">
      <c r="A124" s="133">
        <f t="shared" si="18"/>
        <v>113</v>
      </c>
      <c r="B124" s="130" t="str">
        <f t="shared" si="15"/>
        <v/>
      </c>
      <c r="C124" s="226"/>
      <c r="D124" s="45" t="str">
        <f t="shared" si="19"/>
        <v/>
      </c>
      <c r="E124" s="45" t="str">
        <f t="shared" si="20"/>
        <v/>
      </c>
      <c r="F124" s="43"/>
      <c r="G124" s="44"/>
      <c r="H124" s="43"/>
      <c r="I124" s="57" t="str">
        <f>IF(OR(G124="",H124="",U124=""),"",IFERROR(VLOOKUP(G124&amp;H124&amp;U124,※編集不可※選択項目!$K$3:$P$51,5,FALSE),"該当なし"))</f>
        <v/>
      </c>
      <c r="J124" s="83"/>
      <c r="K124" s="43"/>
      <c r="L124" s="45" t="str">
        <f t="shared" si="28"/>
        <v/>
      </c>
      <c r="M124" s="43"/>
      <c r="N124" s="43"/>
      <c r="O124" s="57"/>
      <c r="P124" s="57"/>
      <c r="Q124" s="57"/>
      <c r="R124" s="57"/>
      <c r="S124" s="46" t="str">
        <f t="shared" si="21"/>
        <v/>
      </c>
      <c r="T124" s="47"/>
      <c r="U124" s="48"/>
      <c r="V124" s="85"/>
      <c r="W124" s="48"/>
      <c r="X124" s="85"/>
      <c r="Y124" s="43"/>
      <c r="Z124" s="80"/>
      <c r="AA124" s="83"/>
      <c r="AB124" s="56"/>
      <c r="AC124" s="71"/>
      <c r="AD124" s="228">
        <f>IFERROR(INDEX(※編集不可※選択項目!$P$3:$P$51,MATCH(新規登録用!G124&amp;新規登録用!H124&amp;新規登録用!I124,※編集不可※選択項目!$Q$3:$Q$51,0)),0)</f>
        <v>0</v>
      </c>
      <c r="AE124" s="229" t="str">
        <f>IF(I124&lt;&gt;"該当なし","",
IF(G124&amp;H124=※編集不可※選択項目!$J$3,VLOOKUP(新規登録用!U124,※編集不可※選択項目!$N$2:$P$13,3,TRUE),
IF(G124&amp;H124=※編集不可※選択項目!$J$15,VLOOKUP(新規登録用!U124,※編集不可※選択項目!$N$14:$P$25,3,TRUE),
IF(G124&amp;H124=※編集不可※選択項目!$J$27,VLOOKUP(新規登録用!U124,※編集不可※選択項目!$N$26:$P$41,3,TRUE),
IF(G124&amp;H124=※編集不可※選択項目!$J$43,VLOOKUP(新規登録用!U124,※編集不可※選択項目!$N$42:$P$46,3,TRUE),
IF(G124&amp;H124=※編集不可※選択項目!$J$48,VLOOKUP(新規登録用!U124,※編集不可※選択項目!$N$47:$P$51,3,TRUE),""))))))</f>
        <v/>
      </c>
      <c r="AF124" s="228">
        <f>IFERROR(VLOOKUP(Y124&amp;G124&amp;H124,※編集不可※選択項目!U:V,2,FALSE),0)</f>
        <v>0</v>
      </c>
      <c r="AG124" s="228">
        <f t="shared" si="22"/>
        <v>0</v>
      </c>
      <c r="AH124" s="230" t="str">
        <f t="shared" si="16"/>
        <v/>
      </c>
      <c r="AI124" s="236"/>
      <c r="AJ124" s="236"/>
      <c r="AK124" s="132"/>
      <c r="AL124" s="153">
        <f t="shared" si="23"/>
        <v>0</v>
      </c>
      <c r="AM124" s="153">
        <f t="shared" si="24"/>
        <v>0</v>
      </c>
      <c r="AN124" s="153">
        <f t="shared" si="17"/>
        <v>0</v>
      </c>
      <c r="AO124" s="227" t="str">
        <f t="shared" si="25"/>
        <v/>
      </c>
      <c r="AP124" s="135">
        <f t="shared" si="26"/>
        <v>0</v>
      </c>
      <c r="AQ124" s="135">
        <f t="shared" si="27"/>
        <v>0</v>
      </c>
    </row>
    <row r="125" spans="1:43" s="131" customFormat="1" ht="25" customHeight="1">
      <c r="A125" s="133">
        <f t="shared" si="18"/>
        <v>114</v>
      </c>
      <c r="B125" s="130" t="str">
        <f t="shared" si="15"/>
        <v/>
      </c>
      <c r="C125" s="226"/>
      <c r="D125" s="45" t="str">
        <f t="shared" si="19"/>
        <v/>
      </c>
      <c r="E125" s="45" t="str">
        <f t="shared" si="20"/>
        <v/>
      </c>
      <c r="F125" s="43"/>
      <c r="G125" s="44"/>
      <c r="H125" s="43"/>
      <c r="I125" s="57" t="str">
        <f>IF(OR(G125="",H125="",U125=""),"",IFERROR(VLOOKUP(G125&amp;H125&amp;U125,※編集不可※選択項目!$K$3:$P$51,5,FALSE),"該当なし"))</f>
        <v/>
      </c>
      <c r="J125" s="83"/>
      <c r="K125" s="43"/>
      <c r="L125" s="45" t="str">
        <f t="shared" si="28"/>
        <v/>
      </c>
      <c r="M125" s="43"/>
      <c r="N125" s="43"/>
      <c r="O125" s="57"/>
      <c r="P125" s="57"/>
      <c r="Q125" s="57"/>
      <c r="R125" s="57"/>
      <c r="S125" s="46" t="str">
        <f t="shared" si="21"/>
        <v/>
      </c>
      <c r="T125" s="47"/>
      <c r="U125" s="48"/>
      <c r="V125" s="85"/>
      <c r="W125" s="48"/>
      <c r="X125" s="85"/>
      <c r="Y125" s="43"/>
      <c r="Z125" s="80"/>
      <c r="AA125" s="83"/>
      <c r="AB125" s="56"/>
      <c r="AC125" s="71"/>
      <c r="AD125" s="228">
        <f>IFERROR(INDEX(※編集不可※選択項目!$P$3:$P$51,MATCH(新規登録用!G125&amp;新規登録用!H125&amp;新規登録用!I125,※編集不可※選択項目!$Q$3:$Q$51,0)),0)</f>
        <v>0</v>
      </c>
      <c r="AE125" s="229" t="str">
        <f>IF(I125&lt;&gt;"該当なし","",
IF(G125&amp;H125=※編集不可※選択項目!$J$3,VLOOKUP(新規登録用!U125,※編集不可※選択項目!$N$2:$P$13,3,TRUE),
IF(G125&amp;H125=※編集不可※選択項目!$J$15,VLOOKUP(新規登録用!U125,※編集不可※選択項目!$N$14:$P$25,3,TRUE),
IF(G125&amp;H125=※編集不可※選択項目!$J$27,VLOOKUP(新規登録用!U125,※編集不可※選択項目!$N$26:$P$41,3,TRUE),
IF(G125&amp;H125=※編集不可※選択項目!$J$43,VLOOKUP(新規登録用!U125,※編集不可※選択項目!$N$42:$P$46,3,TRUE),
IF(G125&amp;H125=※編集不可※選択項目!$J$48,VLOOKUP(新規登録用!U125,※編集不可※選択項目!$N$47:$P$51,3,TRUE),""))))))</f>
        <v/>
      </c>
      <c r="AF125" s="228">
        <f>IFERROR(VLOOKUP(Y125&amp;G125&amp;H125,※編集不可※選択項目!U:V,2,FALSE),0)</f>
        <v>0</v>
      </c>
      <c r="AG125" s="228">
        <f t="shared" si="22"/>
        <v>0</v>
      </c>
      <c r="AH125" s="230" t="str">
        <f t="shared" si="16"/>
        <v/>
      </c>
      <c r="AI125" s="236"/>
      <c r="AJ125" s="236"/>
      <c r="AK125" s="132"/>
      <c r="AL125" s="153">
        <f t="shared" si="23"/>
        <v>0</v>
      </c>
      <c r="AM125" s="153">
        <f t="shared" si="24"/>
        <v>0</v>
      </c>
      <c r="AN125" s="153">
        <f t="shared" si="17"/>
        <v>0</v>
      </c>
      <c r="AO125" s="227" t="str">
        <f t="shared" si="25"/>
        <v/>
      </c>
      <c r="AP125" s="135">
        <f t="shared" si="26"/>
        <v>0</v>
      </c>
      <c r="AQ125" s="135">
        <f t="shared" si="27"/>
        <v>0</v>
      </c>
    </row>
    <row r="126" spans="1:43" s="131" customFormat="1" ht="25" customHeight="1">
      <c r="A126" s="133">
        <f t="shared" si="18"/>
        <v>115</v>
      </c>
      <c r="B126" s="130" t="str">
        <f t="shared" si="15"/>
        <v/>
      </c>
      <c r="C126" s="226"/>
      <c r="D126" s="45" t="str">
        <f t="shared" si="19"/>
        <v/>
      </c>
      <c r="E126" s="45" t="str">
        <f t="shared" si="20"/>
        <v/>
      </c>
      <c r="F126" s="43"/>
      <c r="G126" s="44"/>
      <c r="H126" s="43"/>
      <c r="I126" s="57" t="str">
        <f>IF(OR(G126="",H126="",U126=""),"",IFERROR(VLOOKUP(G126&amp;H126&amp;U126,※編集不可※選択項目!$K$3:$P$51,5,FALSE),"該当なし"))</f>
        <v/>
      </c>
      <c r="J126" s="83"/>
      <c r="K126" s="43"/>
      <c r="L126" s="45" t="str">
        <f t="shared" si="28"/>
        <v/>
      </c>
      <c r="M126" s="43"/>
      <c r="N126" s="43"/>
      <c r="O126" s="57"/>
      <c r="P126" s="57"/>
      <c r="Q126" s="57"/>
      <c r="R126" s="57"/>
      <c r="S126" s="46" t="str">
        <f t="shared" si="21"/>
        <v/>
      </c>
      <c r="T126" s="47"/>
      <c r="U126" s="48"/>
      <c r="V126" s="85"/>
      <c r="W126" s="48"/>
      <c r="X126" s="85"/>
      <c r="Y126" s="43"/>
      <c r="Z126" s="80"/>
      <c r="AA126" s="83"/>
      <c r="AB126" s="56"/>
      <c r="AC126" s="71"/>
      <c r="AD126" s="228">
        <f>IFERROR(INDEX(※編集不可※選択項目!$P$3:$P$51,MATCH(新規登録用!G126&amp;新規登録用!H126&amp;新規登録用!I126,※編集不可※選択項目!$Q$3:$Q$51,0)),0)</f>
        <v>0</v>
      </c>
      <c r="AE126" s="229" t="str">
        <f>IF(I126&lt;&gt;"該当なし","",
IF(G126&amp;H126=※編集不可※選択項目!$J$3,VLOOKUP(新規登録用!U126,※編集不可※選択項目!$N$2:$P$13,3,TRUE),
IF(G126&amp;H126=※編集不可※選択項目!$J$15,VLOOKUP(新規登録用!U126,※編集不可※選択項目!$N$14:$P$25,3,TRUE),
IF(G126&amp;H126=※編集不可※選択項目!$J$27,VLOOKUP(新規登録用!U126,※編集不可※選択項目!$N$26:$P$41,3,TRUE),
IF(G126&amp;H126=※編集不可※選択項目!$J$43,VLOOKUP(新規登録用!U126,※編集不可※選択項目!$N$42:$P$46,3,TRUE),
IF(G126&amp;H126=※編集不可※選択項目!$J$48,VLOOKUP(新規登録用!U126,※編集不可※選択項目!$N$47:$P$51,3,TRUE),""))))))</f>
        <v/>
      </c>
      <c r="AF126" s="228">
        <f>IFERROR(VLOOKUP(Y126&amp;G126&amp;H126,※編集不可※選択項目!U:V,2,FALSE),0)</f>
        <v>0</v>
      </c>
      <c r="AG126" s="228">
        <f t="shared" si="22"/>
        <v>0</v>
      </c>
      <c r="AH126" s="230" t="str">
        <f t="shared" si="16"/>
        <v/>
      </c>
      <c r="AI126" s="236"/>
      <c r="AJ126" s="236"/>
      <c r="AK126" s="132"/>
      <c r="AL126" s="153">
        <f t="shared" si="23"/>
        <v>0</v>
      </c>
      <c r="AM126" s="153">
        <f t="shared" si="24"/>
        <v>0</v>
      </c>
      <c r="AN126" s="153">
        <f t="shared" si="17"/>
        <v>0</v>
      </c>
      <c r="AO126" s="227" t="str">
        <f t="shared" si="25"/>
        <v/>
      </c>
      <c r="AP126" s="135">
        <f t="shared" si="26"/>
        <v>0</v>
      </c>
      <c r="AQ126" s="135">
        <f t="shared" si="27"/>
        <v>0</v>
      </c>
    </row>
    <row r="127" spans="1:43" s="131" customFormat="1" ht="25" customHeight="1">
      <c r="A127" s="133">
        <f t="shared" si="18"/>
        <v>116</v>
      </c>
      <c r="B127" s="130" t="str">
        <f t="shared" si="15"/>
        <v/>
      </c>
      <c r="C127" s="226"/>
      <c r="D127" s="45" t="str">
        <f t="shared" si="19"/>
        <v/>
      </c>
      <c r="E127" s="45" t="str">
        <f t="shared" si="20"/>
        <v/>
      </c>
      <c r="F127" s="43"/>
      <c r="G127" s="44"/>
      <c r="H127" s="43"/>
      <c r="I127" s="57" t="str">
        <f>IF(OR(G127="",H127="",U127=""),"",IFERROR(VLOOKUP(G127&amp;H127&amp;U127,※編集不可※選択項目!$K$3:$P$51,5,FALSE),"該当なし"))</f>
        <v/>
      </c>
      <c r="J127" s="83"/>
      <c r="K127" s="43"/>
      <c r="L127" s="45" t="str">
        <f t="shared" si="28"/>
        <v/>
      </c>
      <c r="M127" s="43"/>
      <c r="N127" s="43"/>
      <c r="O127" s="57"/>
      <c r="P127" s="57"/>
      <c r="Q127" s="57"/>
      <c r="R127" s="57"/>
      <c r="S127" s="46" t="str">
        <f t="shared" si="21"/>
        <v/>
      </c>
      <c r="T127" s="47"/>
      <c r="U127" s="48"/>
      <c r="V127" s="85"/>
      <c r="W127" s="48"/>
      <c r="X127" s="85"/>
      <c r="Y127" s="43"/>
      <c r="Z127" s="80"/>
      <c r="AA127" s="83"/>
      <c r="AB127" s="56"/>
      <c r="AC127" s="71"/>
      <c r="AD127" s="228">
        <f>IFERROR(INDEX(※編集不可※選択項目!$P$3:$P$51,MATCH(新規登録用!G127&amp;新規登録用!H127&amp;新規登録用!I127,※編集不可※選択項目!$Q$3:$Q$51,0)),0)</f>
        <v>0</v>
      </c>
      <c r="AE127" s="229" t="str">
        <f>IF(I127&lt;&gt;"該当なし","",
IF(G127&amp;H127=※編集不可※選択項目!$J$3,VLOOKUP(新規登録用!U127,※編集不可※選択項目!$N$2:$P$13,3,TRUE),
IF(G127&amp;H127=※編集不可※選択項目!$J$15,VLOOKUP(新規登録用!U127,※編集不可※選択項目!$N$14:$P$25,3,TRUE),
IF(G127&amp;H127=※編集不可※選択項目!$J$27,VLOOKUP(新規登録用!U127,※編集不可※選択項目!$N$26:$P$41,3,TRUE),
IF(G127&amp;H127=※編集不可※選択項目!$J$43,VLOOKUP(新規登録用!U127,※編集不可※選択項目!$N$42:$P$46,3,TRUE),
IF(G127&amp;H127=※編集不可※選択項目!$J$48,VLOOKUP(新規登録用!U127,※編集不可※選択項目!$N$47:$P$51,3,TRUE),""))))))</f>
        <v/>
      </c>
      <c r="AF127" s="228">
        <f>IFERROR(VLOOKUP(Y127&amp;G127&amp;H127,※編集不可※選択項目!U:V,2,FALSE),0)</f>
        <v>0</v>
      </c>
      <c r="AG127" s="228">
        <f t="shared" si="22"/>
        <v>0</v>
      </c>
      <c r="AH127" s="230" t="str">
        <f t="shared" si="16"/>
        <v/>
      </c>
      <c r="AI127" s="236"/>
      <c r="AJ127" s="236"/>
      <c r="AK127" s="132"/>
      <c r="AL127" s="153">
        <f t="shared" si="23"/>
        <v>0</v>
      </c>
      <c r="AM127" s="153">
        <f t="shared" si="24"/>
        <v>0</v>
      </c>
      <c r="AN127" s="153">
        <f t="shared" si="17"/>
        <v>0</v>
      </c>
      <c r="AO127" s="227" t="str">
        <f t="shared" si="25"/>
        <v/>
      </c>
      <c r="AP127" s="135">
        <f t="shared" si="26"/>
        <v>0</v>
      </c>
      <c r="AQ127" s="135">
        <f t="shared" si="27"/>
        <v>0</v>
      </c>
    </row>
    <row r="128" spans="1:43" s="131" customFormat="1" ht="25" customHeight="1">
      <c r="A128" s="133">
        <f t="shared" si="18"/>
        <v>117</v>
      </c>
      <c r="B128" s="130" t="str">
        <f t="shared" si="15"/>
        <v/>
      </c>
      <c r="C128" s="226"/>
      <c r="D128" s="45" t="str">
        <f t="shared" si="19"/>
        <v/>
      </c>
      <c r="E128" s="45" t="str">
        <f t="shared" si="20"/>
        <v/>
      </c>
      <c r="F128" s="43"/>
      <c r="G128" s="44"/>
      <c r="H128" s="43"/>
      <c r="I128" s="57" t="str">
        <f>IF(OR(G128="",H128="",U128=""),"",IFERROR(VLOOKUP(G128&amp;H128&amp;U128,※編集不可※選択項目!$K$3:$P$51,5,FALSE),"該当なし"))</f>
        <v/>
      </c>
      <c r="J128" s="83"/>
      <c r="K128" s="43"/>
      <c r="L128" s="45" t="str">
        <f t="shared" si="28"/>
        <v/>
      </c>
      <c r="M128" s="43"/>
      <c r="N128" s="43"/>
      <c r="O128" s="57"/>
      <c r="P128" s="57"/>
      <c r="Q128" s="57"/>
      <c r="R128" s="57"/>
      <c r="S128" s="46" t="str">
        <f t="shared" si="21"/>
        <v/>
      </c>
      <c r="T128" s="47"/>
      <c r="U128" s="48"/>
      <c r="V128" s="85"/>
      <c r="W128" s="48"/>
      <c r="X128" s="85"/>
      <c r="Y128" s="43"/>
      <c r="Z128" s="80"/>
      <c r="AA128" s="83"/>
      <c r="AB128" s="56"/>
      <c r="AC128" s="71"/>
      <c r="AD128" s="228">
        <f>IFERROR(INDEX(※編集不可※選択項目!$P$3:$P$51,MATCH(新規登録用!G128&amp;新規登録用!H128&amp;新規登録用!I128,※編集不可※選択項目!$Q$3:$Q$51,0)),0)</f>
        <v>0</v>
      </c>
      <c r="AE128" s="229" t="str">
        <f>IF(I128&lt;&gt;"該当なし","",
IF(G128&amp;H128=※編集不可※選択項目!$J$3,VLOOKUP(新規登録用!U128,※編集不可※選択項目!$N$2:$P$13,3,TRUE),
IF(G128&amp;H128=※編集不可※選択項目!$J$15,VLOOKUP(新規登録用!U128,※編集不可※選択項目!$N$14:$P$25,3,TRUE),
IF(G128&amp;H128=※編集不可※選択項目!$J$27,VLOOKUP(新規登録用!U128,※編集不可※選択項目!$N$26:$P$41,3,TRUE),
IF(G128&amp;H128=※編集不可※選択項目!$J$43,VLOOKUP(新規登録用!U128,※編集不可※選択項目!$N$42:$P$46,3,TRUE),
IF(G128&amp;H128=※編集不可※選択項目!$J$48,VLOOKUP(新規登録用!U128,※編集不可※選択項目!$N$47:$P$51,3,TRUE),""))))))</f>
        <v/>
      </c>
      <c r="AF128" s="228">
        <f>IFERROR(VLOOKUP(Y128&amp;G128&amp;H128,※編集不可※選択項目!U:V,2,FALSE),0)</f>
        <v>0</v>
      </c>
      <c r="AG128" s="228">
        <f t="shared" si="22"/>
        <v>0</v>
      </c>
      <c r="AH128" s="230" t="str">
        <f t="shared" si="16"/>
        <v/>
      </c>
      <c r="AI128" s="236"/>
      <c r="AJ128" s="236"/>
      <c r="AK128" s="132"/>
      <c r="AL128" s="153">
        <f t="shared" si="23"/>
        <v>0</v>
      </c>
      <c r="AM128" s="153">
        <f t="shared" si="24"/>
        <v>0</v>
      </c>
      <c r="AN128" s="153">
        <f t="shared" si="17"/>
        <v>0</v>
      </c>
      <c r="AO128" s="227" t="str">
        <f t="shared" si="25"/>
        <v/>
      </c>
      <c r="AP128" s="135">
        <f t="shared" si="26"/>
        <v>0</v>
      </c>
      <c r="AQ128" s="135">
        <f t="shared" si="27"/>
        <v>0</v>
      </c>
    </row>
    <row r="129" spans="1:43" s="131" customFormat="1" ht="25" customHeight="1">
      <c r="A129" s="133">
        <f t="shared" si="18"/>
        <v>118</v>
      </c>
      <c r="B129" s="130" t="str">
        <f t="shared" si="15"/>
        <v/>
      </c>
      <c r="C129" s="226"/>
      <c r="D129" s="45" t="str">
        <f t="shared" si="19"/>
        <v/>
      </c>
      <c r="E129" s="45" t="str">
        <f t="shared" si="20"/>
        <v/>
      </c>
      <c r="F129" s="43"/>
      <c r="G129" s="44"/>
      <c r="H129" s="43"/>
      <c r="I129" s="57" t="str">
        <f>IF(OR(G129="",H129="",U129=""),"",IFERROR(VLOOKUP(G129&amp;H129&amp;U129,※編集不可※選択項目!$K$3:$P$51,5,FALSE),"該当なし"))</f>
        <v/>
      </c>
      <c r="J129" s="83"/>
      <c r="K129" s="43"/>
      <c r="L129" s="45" t="str">
        <f t="shared" si="28"/>
        <v/>
      </c>
      <c r="M129" s="43"/>
      <c r="N129" s="43"/>
      <c r="O129" s="57"/>
      <c r="P129" s="57"/>
      <c r="Q129" s="57"/>
      <c r="R129" s="57"/>
      <c r="S129" s="46" t="str">
        <f t="shared" si="21"/>
        <v/>
      </c>
      <c r="T129" s="47"/>
      <c r="U129" s="48"/>
      <c r="V129" s="85"/>
      <c r="W129" s="48"/>
      <c r="X129" s="85"/>
      <c r="Y129" s="43"/>
      <c r="Z129" s="80"/>
      <c r="AA129" s="83"/>
      <c r="AB129" s="56"/>
      <c r="AC129" s="71"/>
      <c r="AD129" s="228">
        <f>IFERROR(INDEX(※編集不可※選択項目!$P$3:$P$51,MATCH(新規登録用!G129&amp;新規登録用!H129&amp;新規登録用!I129,※編集不可※選択項目!$Q$3:$Q$51,0)),0)</f>
        <v>0</v>
      </c>
      <c r="AE129" s="229" t="str">
        <f>IF(I129&lt;&gt;"該当なし","",
IF(G129&amp;H129=※編集不可※選択項目!$J$3,VLOOKUP(新規登録用!U129,※編集不可※選択項目!$N$2:$P$13,3,TRUE),
IF(G129&amp;H129=※編集不可※選択項目!$J$15,VLOOKUP(新規登録用!U129,※編集不可※選択項目!$N$14:$P$25,3,TRUE),
IF(G129&amp;H129=※編集不可※選択項目!$J$27,VLOOKUP(新規登録用!U129,※編集不可※選択項目!$N$26:$P$41,3,TRUE),
IF(G129&amp;H129=※編集不可※選択項目!$J$43,VLOOKUP(新規登録用!U129,※編集不可※選択項目!$N$42:$P$46,3,TRUE),
IF(G129&amp;H129=※編集不可※選択項目!$J$48,VLOOKUP(新規登録用!U129,※編集不可※選択項目!$N$47:$P$51,3,TRUE),""))))))</f>
        <v/>
      </c>
      <c r="AF129" s="228">
        <f>IFERROR(VLOOKUP(Y129&amp;G129&amp;H129,※編集不可※選択項目!U:V,2,FALSE),0)</f>
        <v>0</v>
      </c>
      <c r="AG129" s="228">
        <f t="shared" si="22"/>
        <v>0</v>
      </c>
      <c r="AH129" s="230" t="str">
        <f t="shared" si="16"/>
        <v/>
      </c>
      <c r="AI129" s="236"/>
      <c r="AJ129" s="236"/>
      <c r="AK129" s="132"/>
      <c r="AL129" s="153">
        <f t="shared" si="23"/>
        <v>0</v>
      </c>
      <c r="AM129" s="153">
        <f t="shared" si="24"/>
        <v>0</v>
      </c>
      <c r="AN129" s="153">
        <f t="shared" si="17"/>
        <v>0</v>
      </c>
      <c r="AO129" s="227" t="str">
        <f t="shared" si="25"/>
        <v/>
      </c>
      <c r="AP129" s="135">
        <f t="shared" si="26"/>
        <v>0</v>
      </c>
      <c r="AQ129" s="135">
        <f t="shared" si="27"/>
        <v>0</v>
      </c>
    </row>
    <row r="130" spans="1:43" s="131" customFormat="1" ht="25" customHeight="1">
      <c r="A130" s="133">
        <f t="shared" si="18"/>
        <v>119</v>
      </c>
      <c r="B130" s="130" t="str">
        <f t="shared" si="15"/>
        <v/>
      </c>
      <c r="C130" s="226"/>
      <c r="D130" s="45" t="str">
        <f t="shared" si="19"/>
        <v/>
      </c>
      <c r="E130" s="45" t="str">
        <f t="shared" si="20"/>
        <v/>
      </c>
      <c r="F130" s="43"/>
      <c r="G130" s="44"/>
      <c r="H130" s="43"/>
      <c r="I130" s="57" t="str">
        <f>IF(OR(G130="",H130="",U130=""),"",IFERROR(VLOOKUP(G130&amp;H130&amp;U130,※編集不可※選択項目!$K$3:$P$51,5,FALSE),"該当なし"))</f>
        <v/>
      </c>
      <c r="J130" s="83"/>
      <c r="K130" s="43"/>
      <c r="L130" s="45" t="str">
        <f t="shared" si="28"/>
        <v/>
      </c>
      <c r="M130" s="43"/>
      <c r="N130" s="43"/>
      <c r="O130" s="57"/>
      <c r="P130" s="57"/>
      <c r="Q130" s="57"/>
      <c r="R130" s="57"/>
      <c r="S130" s="46" t="str">
        <f t="shared" si="21"/>
        <v/>
      </c>
      <c r="T130" s="47"/>
      <c r="U130" s="48"/>
      <c r="V130" s="85"/>
      <c r="W130" s="48"/>
      <c r="X130" s="85"/>
      <c r="Y130" s="43"/>
      <c r="Z130" s="80"/>
      <c r="AA130" s="83"/>
      <c r="AB130" s="56"/>
      <c r="AC130" s="71"/>
      <c r="AD130" s="228">
        <f>IFERROR(INDEX(※編集不可※選択項目!$P$3:$P$51,MATCH(新規登録用!G130&amp;新規登録用!H130&amp;新規登録用!I130,※編集不可※選択項目!$Q$3:$Q$51,0)),0)</f>
        <v>0</v>
      </c>
      <c r="AE130" s="229" t="str">
        <f>IF(I130&lt;&gt;"該当なし","",
IF(G130&amp;H130=※編集不可※選択項目!$J$3,VLOOKUP(新規登録用!U130,※編集不可※選択項目!$N$2:$P$13,3,TRUE),
IF(G130&amp;H130=※編集不可※選択項目!$J$15,VLOOKUP(新規登録用!U130,※編集不可※選択項目!$N$14:$P$25,3,TRUE),
IF(G130&amp;H130=※編集不可※選択項目!$J$27,VLOOKUP(新規登録用!U130,※編集不可※選択項目!$N$26:$P$41,3,TRUE),
IF(G130&amp;H130=※編集不可※選択項目!$J$43,VLOOKUP(新規登録用!U130,※編集不可※選択項目!$N$42:$P$46,3,TRUE),
IF(G130&amp;H130=※編集不可※選択項目!$J$48,VLOOKUP(新規登録用!U130,※編集不可※選択項目!$N$47:$P$51,3,TRUE),""))))))</f>
        <v/>
      </c>
      <c r="AF130" s="228">
        <f>IFERROR(VLOOKUP(Y130&amp;G130&amp;H130,※編集不可※選択項目!U:V,2,FALSE),0)</f>
        <v>0</v>
      </c>
      <c r="AG130" s="228">
        <f t="shared" si="22"/>
        <v>0</v>
      </c>
      <c r="AH130" s="230" t="str">
        <f t="shared" si="16"/>
        <v/>
      </c>
      <c r="AI130" s="236"/>
      <c r="AJ130" s="236"/>
      <c r="AK130" s="132"/>
      <c r="AL130" s="153">
        <f t="shared" si="23"/>
        <v>0</v>
      </c>
      <c r="AM130" s="153">
        <f t="shared" si="24"/>
        <v>0</v>
      </c>
      <c r="AN130" s="153">
        <f t="shared" si="17"/>
        <v>0</v>
      </c>
      <c r="AO130" s="227" t="str">
        <f t="shared" si="25"/>
        <v/>
      </c>
      <c r="AP130" s="135">
        <f t="shared" si="26"/>
        <v>0</v>
      </c>
      <c r="AQ130" s="135">
        <f t="shared" si="27"/>
        <v>0</v>
      </c>
    </row>
    <row r="131" spans="1:43" s="131" customFormat="1" ht="25" customHeight="1">
      <c r="A131" s="133">
        <f t="shared" si="18"/>
        <v>120</v>
      </c>
      <c r="B131" s="130" t="str">
        <f t="shared" si="15"/>
        <v/>
      </c>
      <c r="C131" s="226"/>
      <c r="D131" s="45" t="str">
        <f t="shared" si="19"/>
        <v/>
      </c>
      <c r="E131" s="45" t="str">
        <f t="shared" si="20"/>
        <v/>
      </c>
      <c r="F131" s="43"/>
      <c r="G131" s="44"/>
      <c r="H131" s="43"/>
      <c r="I131" s="57" t="str">
        <f>IF(OR(G131="",H131="",U131=""),"",IFERROR(VLOOKUP(G131&amp;H131&amp;U131,※編集不可※選択項目!$K$3:$P$51,5,FALSE),"該当なし"))</f>
        <v/>
      </c>
      <c r="J131" s="83"/>
      <c r="K131" s="43"/>
      <c r="L131" s="45" t="str">
        <f t="shared" si="28"/>
        <v/>
      </c>
      <c r="M131" s="43"/>
      <c r="N131" s="43"/>
      <c r="O131" s="57"/>
      <c r="P131" s="57"/>
      <c r="Q131" s="57"/>
      <c r="R131" s="57"/>
      <c r="S131" s="46" t="str">
        <f t="shared" si="21"/>
        <v/>
      </c>
      <c r="T131" s="47"/>
      <c r="U131" s="48"/>
      <c r="V131" s="85"/>
      <c r="W131" s="48"/>
      <c r="X131" s="85"/>
      <c r="Y131" s="43"/>
      <c r="Z131" s="80"/>
      <c r="AA131" s="83"/>
      <c r="AB131" s="56"/>
      <c r="AC131" s="71"/>
      <c r="AD131" s="228">
        <f>IFERROR(INDEX(※編集不可※選択項目!$P$3:$P$51,MATCH(新規登録用!G131&amp;新規登録用!H131&amp;新規登録用!I131,※編集不可※選択項目!$Q$3:$Q$51,0)),0)</f>
        <v>0</v>
      </c>
      <c r="AE131" s="229" t="str">
        <f>IF(I131&lt;&gt;"該当なし","",
IF(G131&amp;H131=※編集不可※選択項目!$J$3,VLOOKUP(新規登録用!U131,※編集不可※選択項目!$N$2:$P$13,3,TRUE),
IF(G131&amp;H131=※編集不可※選択項目!$J$15,VLOOKUP(新規登録用!U131,※編集不可※選択項目!$N$14:$P$25,3,TRUE),
IF(G131&amp;H131=※編集不可※選択項目!$J$27,VLOOKUP(新規登録用!U131,※編集不可※選択項目!$N$26:$P$41,3,TRUE),
IF(G131&amp;H131=※編集不可※選択項目!$J$43,VLOOKUP(新規登録用!U131,※編集不可※選択項目!$N$42:$P$46,3,TRUE),
IF(G131&amp;H131=※編集不可※選択項目!$J$48,VLOOKUP(新規登録用!U131,※編集不可※選択項目!$N$47:$P$51,3,TRUE),""))))))</f>
        <v/>
      </c>
      <c r="AF131" s="228">
        <f>IFERROR(VLOOKUP(Y131&amp;G131&amp;H131,※編集不可※選択項目!U:V,2,FALSE),0)</f>
        <v>0</v>
      </c>
      <c r="AG131" s="228">
        <f t="shared" si="22"/>
        <v>0</v>
      </c>
      <c r="AH131" s="230" t="str">
        <f t="shared" si="16"/>
        <v/>
      </c>
      <c r="AI131" s="236"/>
      <c r="AJ131" s="236"/>
      <c r="AK131" s="132"/>
      <c r="AL131" s="153">
        <f t="shared" si="23"/>
        <v>0</v>
      </c>
      <c r="AM131" s="153">
        <f t="shared" si="24"/>
        <v>0</v>
      </c>
      <c r="AN131" s="153">
        <f t="shared" si="17"/>
        <v>0</v>
      </c>
      <c r="AO131" s="227" t="str">
        <f t="shared" si="25"/>
        <v/>
      </c>
      <c r="AP131" s="135">
        <f t="shared" si="26"/>
        <v>0</v>
      </c>
      <c r="AQ131" s="135">
        <f t="shared" si="27"/>
        <v>0</v>
      </c>
    </row>
    <row r="132" spans="1:43" s="131" customFormat="1" ht="25" customHeight="1">
      <c r="A132" s="133">
        <f t="shared" si="18"/>
        <v>121</v>
      </c>
      <c r="B132" s="130" t="str">
        <f t="shared" si="15"/>
        <v/>
      </c>
      <c r="C132" s="226"/>
      <c r="D132" s="45" t="str">
        <f t="shared" si="19"/>
        <v/>
      </c>
      <c r="E132" s="45" t="str">
        <f t="shared" si="20"/>
        <v/>
      </c>
      <c r="F132" s="43"/>
      <c r="G132" s="44"/>
      <c r="H132" s="43"/>
      <c r="I132" s="57" t="str">
        <f>IF(OR(G132="",H132="",U132=""),"",IFERROR(VLOOKUP(G132&amp;H132&amp;U132,※編集不可※選択項目!$K$3:$P$51,5,FALSE),"該当なし"))</f>
        <v/>
      </c>
      <c r="J132" s="83"/>
      <c r="K132" s="43"/>
      <c r="L132" s="45" t="str">
        <f t="shared" si="28"/>
        <v/>
      </c>
      <c r="M132" s="43"/>
      <c r="N132" s="43"/>
      <c r="O132" s="57"/>
      <c r="P132" s="57"/>
      <c r="Q132" s="57"/>
      <c r="R132" s="57"/>
      <c r="S132" s="46" t="str">
        <f t="shared" si="21"/>
        <v/>
      </c>
      <c r="T132" s="47"/>
      <c r="U132" s="48"/>
      <c r="V132" s="85"/>
      <c r="W132" s="48"/>
      <c r="X132" s="85"/>
      <c r="Y132" s="43"/>
      <c r="Z132" s="80"/>
      <c r="AA132" s="83"/>
      <c r="AB132" s="56"/>
      <c r="AC132" s="71"/>
      <c r="AD132" s="228">
        <f>IFERROR(INDEX(※編集不可※選択項目!$P$3:$P$51,MATCH(新規登録用!G132&amp;新規登録用!H132&amp;新規登録用!I132,※編集不可※選択項目!$Q$3:$Q$51,0)),0)</f>
        <v>0</v>
      </c>
      <c r="AE132" s="229" t="str">
        <f>IF(I132&lt;&gt;"該当なし","",
IF(G132&amp;H132=※編集不可※選択項目!$J$3,VLOOKUP(新規登録用!U132,※編集不可※選択項目!$N$2:$P$13,3,TRUE),
IF(G132&amp;H132=※編集不可※選択項目!$J$15,VLOOKUP(新規登録用!U132,※編集不可※選択項目!$N$14:$P$25,3,TRUE),
IF(G132&amp;H132=※編集不可※選択項目!$J$27,VLOOKUP(新規登録用!U132,※編集不可※選択項目!$N$26:$P$41,3,TRUE),
IF(G132&amp;H132=※編集不可※選択項目!$J$43,VLOOKUP(新規登録用!U132,※編集不可※選択項目!$N$42:$P$46,3,TRUE),
IF(G132&amp;H132=※編集不可※選択項目!$J$48,VLOOKUP(新規登録用!U132,※編集不可※選択項目!$N$47:$P$51,3,TRUE),""))))))</f>
        <v/>
      </c>
      <c r="AF132" s="228">
        <f>IFERROR(VLOOKUP(Y132&amp;G132&amp;H132,※編集不可※選択項目!U:V,2,FALSE),0)</f>
        <v>0</v>
      </c>
      <c r="AG132" s="228">
        <f t="shared" si="22"/>
        <v>0</v>
      </c>
      <c r="AH132" s="230" t="str">
        <f t="shared" si="16"/>
        <v/>
      </c>
      <c r="AI132" s="236"/>
      <c r="AJ132" s="236"/>
      <c r="AK132" s="132"/>
      <c r="AL132" s="153">
        <f t="shared" si="23"/>
        <v>0</v>
      </c>
      <c r="AM132" s="153">
        <f t="shared" si="24"/>
        <v>0</v>
      </c>
      <c r="AN132" s="153">
        <f t="shared" si="17"/>
        <v>0</v>
      </c>
      <c r="AO132" s="227" t="str">
        <f t="shared" si="25"/>
        <v/>
      </c>
      <c r="AP132" s="135">
        <f t="shared" si="26"/>
        <v>0</v>
      </c>
      <c r="AQ132" s="135">
        <f t="shared" si="27"/>
        <v>0</v>
      </c>
    </row>
    <row r="133" spans="1:43" s="131" customFormat="1" ht="25" customHeight="1">
      <c r="A133" s="133">
        <f t="shared" si="18"/>
        <v>122</v>
      </c>
      <c r="B133" s="130" t="str">
        <f t="shared" si="15"/>
        <v/>
      </c>
      <c r="C133" s="226"/>
      <c r="D133" s="45" t="str">
        <f t="shared" si="19"/>
        <v/>
      </c>
      <c r="E133" s="45" t="str">
        <f t="shared" si="20"/>
        <v/>
      </c>
      <c r="F133" s="43"/>
      <c r="G133" s="44"/>
      <c r="H133" s="43"/>
      <c r="I133" s="57" t="str">
        <f>IF(OR(G133="",H133="",U133=""),"",IFERROR(VLOOKUP(G133&amp;H133&amp;U133,※編集不可※選択項目!$K$3:$P$51,5,FALSE),"該当なし"))</f>
        <v/>
      </c>
      <c r="J133" s="83"/>
      <c r="K133" s="43"/>
      <c r="L133" s="45" t="str">
        <f t="shared" si="28"/>
        <v/>
      </c>
      <c r="M133" s="43"/>
      <c r="N133" s="43"/>
      <c r="O133" s="57"/>
      <c r="P133" s="57"/>
      <c r="Q133" s="57"/>
      <c r="R133" s="57"/>
      <c r="S133" s="46" t="str">
        <f t="shared" si="21"/>
        <v/>
      </c>
      <c r="T133" s="47"/>
      <c r="U133" s="48"/>
      <c r="V133" s="85"/>
      <c r="W133" s="48"/>
      <c r="X133" s="85"/>
      <c r="Y133" s="43"/>
      <c r="Z133" s="80"/>
      <c r="AA133" s="83"/>
      <c r="AB133" s="56"/>
      <c r="AC133" s="71"/>
      <c r="AD133" s="228">
        <f>IFERROR(INDEX(※編集不可※選択項目!$P$3:$P$51,MATCH(新規登録用!G133&amp;新規登録用!H133&amp;新規登録用!I133,※編集不可※選択項目!$Q$3:$Q$51,0)),0)</f>
        <v>0</v>
      </c>
      <c r="AE133" s="229" t="str">
        <f>IF(I133&lt;&gt;"該当なし","",
IF(G133&amp;H133=※編集不可※選択項目!$J$3,VLOOKUP(新規登録用!U133,※編集不可※選択項目!$N$2:$P$13,3,TRUE),
IF(G133&amp;H133=※編集不可※選択項目!$J$15,VLOOKUP(新規登録用!U133,※編集不可※選択項目!$N$14:$P$25,3,TRUE),
IF(G133&amp;H133=※編集不可※選択項目!$J$27,VLOOKUP(新規登録用!U133,※編集不可※選択項目!$N$26:$P$41,3,TRUE),
IF(G133&amp;H133=※編集不可※選択項目!$J$43,VLOOKUP(新規登録用!U133,※編集不可※選択項目!$N$42:$P$46,3,TRUE),
IF(G133&amp;H133=※編集不可※選択項目!$J$48,VLOOKUP(新規登録用!U133,※編集不可※選択項目!$N$47:$P$51,3,TRUE),""))))))</f>
        <v/>
      </c>
      <c r="AF133" s="228">
        <f>IFERROR(VLOOKUP(Y133&amp;G133&amp;H133,※編集不可※選択項目!U:V,2,FALSE),0)</f>
        <v>0</v>
      </c>
      <c r="AG133" s="228">
        <f t="shared" si="22"/>
        <v>0</v>
      </c>
      <c r="AH133" s="230" t="str">
        <f t="shared" si="16"/>
        <v/>
      </c>
      <c r="AI133" s="236"/>
      <c r="AJ133" s="236"/>
      <c r="AK133" s="132"/>
      <c r="AL133" s="153">
        <f t="shared" si="23"/>
        <v>0</v>
      </c>
      <c r="AM133" s="153">
        <f t="shared" si="24"/>
        <v>0</v>
      </c>
      <c r="AN133" s="153">
        <f t="shared" si="17"/>
        <v>0</v>
      </c>
      <c r="AO133" s="227" t="str">
        <f t="shared" si="25"/>
        <v/>
      </c>
      <c r="AP133" s="135">
        <f t="shared" si="26"/>
        <v>0</v>
      </c>
      <c r="AQ133" s="135">
        <f t="shared" si="27"/>
        <v>0</v>
      </c>
    </row>
    <row r="134" spans="1:43" s="131" customFormat="1" ht="25" customHeight="1">
      <c r="A134" s="133">
        <f t="shared" si="18"/>
        <v>123</v>
      </c>
      <c r="B134" s="130" t="str">
        <f t="shared" si="15"/>
        <v/>
      </c>
      <c r="C134" s="226"/>
      <c r="D134" s="45" t="str">
        <f t="shared" si="19"/>
        <v/>
      </c>
      <c r="E134" s="45" t="str">
        <f t="shared" si="20"/>
        <v/>
      </c>
      <c r="F134" s="43"/>
      <c r="G134" s="44"/>
      <c r="H134" s="43"/>
      <c r="I134" s="57" t="str">
        <f>IF(OR(G134="",H134="",U134=""),"",IFERROR(VLOOKUP(G134&amp;H134&amp;U134,※編集不可※選択項目!$K$3:$P$51,5,FALSE),"該当なし"))</f>
        <v/>
      </c>
      <c r="J134" s="83"/>
      <c r="K134" s="43"/>
      <c r="L134" s="45" t="str">
        <f t="shared" si="28"/>
        <v/>
      </c>
      <c r="M134" s="43"/>
      <c r="N134" s="43"/>
      <c r="O134" s="57"/>
      <c r="P134" s="57"/>
      <c r="Q134" s="57"/>
      <c r="R134" s="57"/>
      <c r="S134" s="46" t="str">
        <f t="shared" si="21"/>
        <v/>
      </c>
      <c r="T134" s="47"/>
      <c r="U134" s="48"/>
      <c r="V134" s="85"/>
      <c r="W134" s="48"/>
      <c r="X134" s="85"/>
      <c r="Y134" s="43"/>
      <c r="Z134" s="80"/>
      <c r="AA134" s="83"/>
      <c r="AB134" s="56"/>
      <c r="AC134" s="71"/>
      <c r="AD134" s="228">
        <f>IFERROR(INDEX(※編集不可※選択項目!$P$3:$P$51,MATCH(新規登録用!G134&amp;新規登録用!H134&amp;新規登録用!I134,※編集不可※選択項目!$Q$3:$Q$51,0)),0)</f>
        <v>0</v>
      </c>
      <c r="AE134" s="229" t="str">
        <f>IF(I134&lt;&gt;"該当なし","",
IF(G134&amp;H134=※編集不可※選択項目!$J$3,VLOOKUP(新規登録用!U134,※編集不可※選択項目!$N$2:$P$13,3,TRUE),
IF(G134&amp;H134=※編集不可※選択項目!$J$15,VLOOKUP(新規登録用!U134,※編集不可※選択項目!$N$14:$P$25,3,TRUE),
IF(G134&amp;H134=※編集不可※選択項目!$J$27,VLOOKUP(新規登録用!U134,※編集不可※選択項目!$N$26:$P$41,3,TRUE),
IF(G134&amp;H134=※編集不可※選択項目!$J$43,VLOOKUP(新規登録用!U134,※編集不可※選択項目!$N$42:$P$46,3,TRUE),
IF(G134&amp;H134=※編集不可※選択項目!$J$48,VLOOKUP(新規登録用!U134,※編集不可※選択項目!$N$47:$P$51,3,TRUE),""))))))</f>
        <v/>
      </c>
      <c r="AF134" s="228">
        <f>IFERROR(VLOOKUP(Y134&amp;G134&amp;H134,※編集不可※選択項目!U:V,2,FALSE),0)</f>
        <v>0</v>
      </c>
      <c r="AG134" s="228">
        <f t="shared" si="22"/>
        <v>0</v>
      </c>
      <c r="AH134" s="230" t="str">
        <f t="shared" si="16"/>
        <v/>
      </c>
      <c r="AI134" s="236"/>
      <c r="AJ134" s="236"/>
      <c r="AK134" s="132"/>
      <c r="AL134" s="153">
        <f t="shared" si="23"/>
        <v>0</v>
      </c>
      <c r="AM134" s="153">
        <f t="shared" si="24"/>
        <v>0</v>
      </c>
      <c r="AN134" s="153">
        <f t="shared" si="17"/>
        <v>0</v>
      </c>
      <c r="AO134" s="227" t="str">
        <f t="shared" si="25"/>
        <v/>
      </c>
      <c r="AP134" s="135">
        <f t="shared" si="26"/>
        <v>0</v>
      </c>
      <c r="AQ134" s="135">
        <f t="shared" si="27"/>
        <v>0</v>
      </c>
    </row>
    <row r="135" spans="1:43" s="131" customFormat="1" ht="25" customHeight="1">
      <c r="A135" s="133">
        <f t="shared" si="18"/>
        <v>124</v>
      </c>
      <c r="B135" s="130" t="str">
        <f t="shared" si="15"/>
        <v/>
      </c>
      <c r="C135" s="226"/>
      <c r="D135" s="45" t="str">
        <f t="shared" si="19"/>
        <v/>
      </c>
      <c r="E135" s="45" t="str">
        <f t="shared" si="20"/>
        <v/>
      </c>
      <c r="F135" s="43"/>
      <c r="G135" s="44"/>
      <c r="H135" s="43"/>
      <c r="I135" s="57" t="str">
        <f>IF(OR(G135="",H135="",U135=""),"",IFERROR(VLOOKUP(G135&amp;H135&amp;U135,※編集不可※選択項目!$K$3:$P$51,5,FALSE),"該当なし"))</f>
        <v/>
      </c>
      <c r="J135" s="83"/>
      <c r="K135" s="43"/>
      <c r="L135" s="45" t="str">
        <f t="shared" si="28"/>
        <v/>
      </c>
      <c r="M135" s="43"/>
      <c r="N135" s="43"/>
      <c r="O135" s="57"/>
      <c r="P135" s="57"/>
      <c r="Q135" s="57"/>
      <c r="R135" s="57"/>
      <c r="S135" s="46" t="str">
        <f t="shared" si="21"/>
        <v/>
      </c>
      <c r="T135" s="47"/>
      <c r="U135" s="48"/>
      <c r="V135" s="85"/>
      <c r="W135" s="48"/>
      <c r="X135" s="85"/>
      <c r="Y135" s="43"/>
      <c r="Z135" s="80"/>
      <c r="AA135" s="83"/>
      <c r="AB135" s="56"/>
      <c r="AC135" s="71"/>
      <c r="AD135" s="228">
        <f>IFERROR(INDEX(※編集不可※選択項目!$P$3:$P$51,MATCH(新規登録用!G135&amp;新規登録用!H135&amp;新規登録用!I135,※編集不可※選択項目!$Q$3:$Q$51,0)),0)</f>
        <v>0</v>
      </c>
      <c r="AE135" s="229" t="str">
        <f>IF(I135&lt;&gt;"該当なし","",
IF(G135&amp;H135=※編集不可※選択項目!$J$3,VLOOKUP(新規登録用!U135,※編集不可※選択項目!$N$2:$P$13,3,TRUE),
IF(G135&amp;H135=※編集不可※選択項目!$J$15,VLOOKUP(新規登録用!U135,※編集不可※選択項目!$N$14:$P$25,3,TRUE),
IF(G135&amp;H135=※編集不可※選択項目!$J$27,VLOOKUP(新規登録用!U135,※編集不可※選択項目!$N$26:$P$41,3,TRUE),
IF(G135&amp;H135=※編集不可※選択項目!$J$43,VLOOKUP(新規登録用!U135,※編集不可※選択項目!$N$42:$P$46,3,TRUE),
IF(G135&amp;H135=※編集不可※選択項目!$J$48,VLOOKUP(新規登録用!U135,※編集不可※選択項目!$N$47:$P$51,3,TRUE),""))))))</f>
        <v/>
      </c>
      <c r="AF135" s="228">
        <f>IFERROR(VLOOKUP(Y135&amp;G135&amp;H135,※編集不可※選択項目!U:V,2,FALSE),0)</f>
        <v>0</v>
      </c>
      <c r="AG135" s="228">
        <f t="shared" si="22"/>
        <v>0</v>
      </c>
      <c r="AH135" s="230" t="str">
        <f t="shared" si="16"/>
        <v/>
      </c>
      <c r="AI135" s="236"/>
      <c r="AJ135" s="236"/>
      <c r="AK135" s="132"/>
      <c r="AL135" s="153">
        <f t="shared" si="23"/>
        <v>0</v>
      </c>
      <c r="AM135" s="153">
        <f t="shared" si="24"/>
        <v>0</v>
      </c>
      <c r="AN135" s="153">
        <f t="shared" si="17"/>
        <v>0</v>
      </c>
      <c r="AO135" s="227" t="str">
        <f t="shared" si="25"/>
        <v/>
      </c>
      <c r="AP135" s="135">
        <f t="shared" si="26"/>
        <v>0</v>
      </c>
      <c r="AQ135" s="135">
        <f t="shared" si="27"/>
        <v>0</v>
      </c>
    </row>
    <row r="136" spans="1:43" s="131" customFormat="1" ht="25" customHeight="1">
      <c r="A136" s="133">
        <f t="shared" si="18"/>
        <v>125</v>
      </c>
      <c r="B136" s="130" t="str">
        <f t="shared" si="15"/>
        <v/>
      </c>
      <c r="C136" s="226"/>
      <c r="D136" s="45" t="str">
        <f t="shared" si="19"/>
        <v/>
      </c>
      <c r="E136" s="45" t="str">
        <f t="shared" si="20"/>
        <v/>
      </c>
      <c r="F136" s="43"/>
      <c r="G136" s="44"/>
      <c r="H136" s="43"/>
      <c r="I136" s="57" t="str">
        <f>IF(OR(G136="",H136="",U136=""),"",IFERROR(VLOOKUP(G136&amp;H136&amp;U136,※編集不可※選択項目!$K$3:$P$51,5,FALSE),"該当なし"))</f>
        <v/>
      </c>
      <c r="J136" s="83"/>
      <c r="K136" s="43"/>
      <c r="L136" s="45" t="str">
        <f t="shared" si="28"/>
        <v/>
      </c>
      <c r="M136" s="43"/>
      <c r="N136" s="43"/>
      <c r="O136" s="57"/>
      <c r="P136" s="57"/>
      <c r="Q136" s="57"/>
      <c r="R136" s="57"/>
      <c r="S136" s="46" t="str">
        <f t="shared" si="21"/>
        <v/>
      </c>
      <c r="T136" s="47"/>
      <c r="U136" s="48"/>
      <c r="V136" s="85"/>
      <c r="W136" s="48"/>
      <c r="X136" s="85"/>
      <c r="Y136" s="43"/>
      <c r="Z136" s="80"/>
      <c r="AA136" s="83"/>
      <c r="AB136" s="56"/>
      <c r="AC136" s="71"/>
      <c r="AD136" s="228">
        <f>IFERROR(INDEX(※編集不可※選択項目!$P$3:$P$51,MATCH(新規登録用!G136&amp;新規登録用!H136&amp;新規登録用!I136,※編集不可※選択項目!$Q$3:$Q$51,0)),0)</f>
        <v>0</v>
      </c>
      <c r="AE136" s="229" t="str">
        <f>IF(I136&lt;&gt;"該当なし","",
IF(G136&amp;H136=※編集不可※選択項目!$J$3,VLOOKUP(新規登録用!U136,※編集不可※選択項目!$N$2:$P$13,3,TRUE),
IF(G136&amp;H136=※編集不可※選択項目!$J$15,VLOOKUP(新規登録用!U136,※編集不可※選択項目!$N$14:$P$25,3,TRUE),
IF(G136&amp;H136=※編集不可※選択項目!$J$27,VLOOKUP(新規登録用!U136,※編集不可※選択項目!$N$26:$P$41,3,TRUE),
IF(G136&amp;H136=※編集不可※選択項目!$J$43,VLOOKUP(新規登録用!U136,※編集不可※選択項目!$N$42:$P$46,3,TRUE),
IF(G136&amp;H136=※編集不可※選択項目!$J$48,VLOOKUP(新規登録用!U136,※編集不可※選択項目!$N$47:$P$51,3,TRUE),""))))))</f>
        <v/>
      </c>
      <c r="AF136" s="228">
        <f>IFERROR(VLOOKUP(Y136&amp;G136&amp;H136,※編集不可※選択項目!U:V,2,FALSE),0)</f>
        <v>0</v>
      </c>
      <c r="AG136" s="228">
        <f t="shared" si="22"/>
        <v>0</v>
      </c>
      <c r="AH136" s="230" t="str">
        <f t="shared" si="16"/>
        <v/>
      </c>
      <c r="AI136" s="236"/>
      <c r="AJ136" s="236"/>
      <c r="AK136" s="132"/>
      <c r="AL136" s="153">
        <f t="shared" si="23"/>
        <v>0</v>
      </c>
      <c r="AM136" s="153">
        <f t="shared" si="24"/>
        <v>0</v>
      </c>
      <c r="AN136" s="153">
        <f t="shared" si="17"/>
        <v>0</v>
      </c>
      <c r="AO136" s="227" t="str">
        <f t="shared" si="25"/>
        <v/>
      </c>
      <c r="AP136" s="135">
        <f t="shared" si="26"/>
        <v>0</v>
      </c>
      <c r="AQ136" s="135">
        <f t="shared" si="27"/>
        <v>0</v>
      </c>
    </row>
    <row r="137" spans="1:43" s="131" customFormat="1" ht="25" customHeight="1">
      <c r="A137" s="133">
        <f t="shared" si="18"/>
        <v>126</v>
      </c>
      <c r="B137" s="130" t="str">
        <f t="shared" si="15"/>
        <v/>
      </c>
      <c r="C137" s="226"/>
      <c r="D137" s="45" t="str">
        <f t="shared" si="19"/>
        <v/>
      </c>
      <c r="E137" s="45" t="str">
        <f t="shared" si="20"/>
        <v/>
      </c>
      <c r="F137" s="43"/>
      <c r="G137" s="44"/>
      <c r="H137" s="43"/>
      <c r="I137" s="57" t="str">
        <f>IF(OR(G137="",H137="",U137=""),"",IFERROR(VLOOKUP(G137&amp;H137&amp;U137,※編集不可※選択項目!$K$3:$P$51,5,FALSE),"該当なし"))</f>
        <v/>
      </c>
      <c r="J137" s="83"/>
      <c r="K137" s="43"/>
      <c r="L137" s="45" t="str">
        <f t="shared" si="28"/>
        <v/>
      </c>
      <c r="M137" s="43"/>
      <c r="N137" s="43"/>
      <c r="O137" s="57"/>
      <c r="P137" s="57"/>
      <c r="Q137" s="57"/>
      <c r="R137" s="57"/>
      <c r="S137" s="46" t="str">
        <f t="shared" si="21"/>
        <v/>
      </c>
      <c r="T137" s="47"/>
      <c r="U137" s="48"/>
      <c r="V137" s="85"/>
      <c r="W137" s="48"/>
      <c r="X137" s="85"/>
      <c r="Y137" s="43"/>
      <c r="Z137" s="80"/>
      <c r="AA137" s="83"/>
      <c r="AB137" s="56"/>
      <c r="AC137" s="71"/>
      <c r="AD137" s="228">
        <f>IFERROR(INDEX(※編集不可※選択項目!$P$3:$P$51,MATCH(新規登録用!G137&amp;新規登録用!H137&amp;新規登録用!I137,※編集不可※選択項目!$Q$3:$Q$51,0)),0)</f>
        <v>0</v>
      </c>
      <c r="AE137" s="229" t="str">
        <f>IF(I137&lt;&gt;"該当なし","",
IF(G137&amp;H137=※編集不可※選択項目!$J$3,VLOOKUP(新規登録用!U137,※編集不可※選択項目!$N$2:$P$13,3,TRUE),
IF(G137&amp;H137=※編集不可※選択項目!$J$15,VLOOKUP(新規登録用!U137,※編集不可※選択項目!$N$14:$P$25,3,TRUE),
IF(G137&amp;H137=※編集不可※選択項目!$J$27,VLOOKUP(新規登録用!U137,※編集不可※選択項目!$N$26:$P$41,3,TRUE),
IF(G137&amp;H137=※編集不可※選択項目!$J$43,VLOOKUP(新規登録用!U137,※編集不可※選択項目!$N$42:$P$46,3,TRUE),
IF(G137&amp;H137=※編集不可※選択項目!$J$48,VLOOKUP(新規登録用!U137,※編集不可※選択項目!$N$47:$P$51,3,TRUE),""))))))</f>
        <v/>
      </c>
      <c r="AF137" s="228">
        <f>IFERROR(VLOOKUP(Y137&amp;G137&amp;H137,※編集不可※選択項目!U:V,2,FALSE),0)</f>
        <v>0</v>
      </c>
      <c r="AG137" s="228">
        <f t="shared" si="22"/>
        <v>0</v>
      </c>
      <c r="AH137" s="230" t="str">
        <f t="shared" si="16"/>
        <v/>
      </c>
      <c r="AI137" s="236"/>
      <c r="AJ137" s="236"/>
      <c r="AK137" s="132"/>
      <c r="AL137" s="153">
        <f t="shared" si="23"/>
        <v>0</v>
      </c>
      <c r="AM137" s="153">
        <f t="shared" si="24"/>
        <v>0</v>
      </c>
      <c r="AN137" s="153">
        <f t="shared" si="17"/>
        <v>0</v>
      </c>
      <c r="AO137" s="227" t="str">
        <f t="shared" si="25"/>
        <v/>
      </c>
      <c r="AP137" s="135">
        <f t="shared" si="26"/>
        <v>0</v>
      </c>
      <c r="AQ137" s="135">
        <f t="shared" si="27"/>
        <v>0</v>
      </c>
    </row>
    <row r="138" spans="1:43" s="131" customFormat="1" ht="25" customHeight="1">
      <c r="A138" s="133">
        <f t="shared" si="18"/>
        <v>127</v>
      </c>
      <c r="B138" s="130" t="str">
        <f t="shared" si="15"/>
        <v/>
      </c>
      <c r="C138" s="226"/>
      <c r="D138" s="45" t="str">
        <f t="shared" si="19"/>
        <v/>
      </c>
      <c r="E138" s="45" t="str">
        <f t="shared" si="20"/>
        <v/>
      </c>
      <c r="F138" s="43"/>
      <c r="G138" s="44"/>
      <c r="H138" s="43"/>
      <c r="I138" s="57" t="str">
        <f>IF(OR(G138="",H138="",U138=""),"",IFERROR(VLOOKUP(G138&amp;H138&amp;U138,※編集不可※選択項目!$K$3:$P$51,5,FALSE),"該当なし"))</f>
        <v/>
      </c>
      <c r="J138" s="83"/>
      <c r="K138" s="43"/>
      <c r="L138" s="45" t="str">
        <f t="shared" si="28"/>
        <v/>
      </c>
      <c r="M138" s="43"/>
      <c r="N138" s="43"/>
      <c r="O138" s="57"/>
      <c r="P138" s="57"/>
      <c r="Q138" s="57"/>
      <c r="R138" s="57"/>
      <c r="S138" s="46" t="str">
        <f t="shared" si="21"/>
        <v/>
      </c>
      <c r="T138" s="47"/>
      <c r="U138" s="48"/>
      <c r="V138" s="85"/>
      <c r="W138" s="48"/>
      <c r="X138" s="85"/>
      <c r="Y138" s="43"/>
      <c r="Z138" s="80"/>
      <c r="AA138" s="83"/>
      <c r="AB138" s="56"/>
      <c r="AC138" s="71"/>
      <c r="AD138" s="228">
        <f>IFERROR(INDEX(※編集不可※選択項目!$P$3:$P$51,MATCH(新規登録用!G138&amp;新規登録用!H138&amp;新規登録用!I138,※編集不可※選択項目!$Q$3:$Q$51,0)),0)</f>
        <v>0</v>
      </c>
      <c r="AE138" s="229" t="str">
        <f>IF(I138&lt;&gt;"該当なし","",
IF(G138&amp;H138=※編集不可※選択項目!$J$3,VLOOKUP(新規登録用!U138,※編集不可※選択項目!$N$2:$P$13,3,TRUE),
IF(G138&amp;H138=※編集不可※選択項目!$J$15,VLOOKUP(新規登録用!U138,※編集不可※選択項目!$N$14:$P$25,3,TRUE),
IF(G138&amp;H138=※編集不可※選択項目!$J$27,VLOOKUP(新規登録用!U138,※編集不可※選択項目!$N$26:$P$41,3,TRUE),
IF(G138&amp;H138=※編集不可※選択項目!$J$43,VLOOKUP(新規登録用!U138,※編集不可※選択項目!$N$42:$P$46,3,TRUE),
IF(G138&amp;H138=※編集不可※選択項目!$J$48,VLOOKUP(新規登録用!U138,※編集不可※選択項目!$N$47:$P$51,3,TRUE),""))))))</f>
        <v/>
      </c>
      <c r="AF138" s="228">
        <f>IFERROR(VLOOKUP(Y138&amp;G138&amp;H138,※編集不可※選択項目!U:V,2,FALSE),0)</f>
        <v>0</v>
      </c>
      <c r="AG138" s="228">
        <f t="shared" si="22"/>
        <v>0</v>
      </c>
      <c r="AH138" s="230" t="str">
        <f t="shared" si="16"/>
        <v/>
      </c>
      <c r="AI138" s="236"/>
      <c r="AJ138" s="236"/>
      <c r="AK138" s="132"/>
      <c r="AL138" s="153">
        <f t="shared" si="23"/>
        <v>0</v>
      </c>
      <c r="AM138" s="153">
        <f t="shared" si="24"/>
        <v>0</v>
      </c>
      <c r="AN138" s="153">
        <f t="shared" si="17"/>
        <v>0</v>
      </c>
      <c r="AO138" s="227" t="str">
        <f t="shared" si="25"/>
        <v/>
      </c>
      <c r="AP138" s="135">
        <f t="shared" si="26"/>
        <v>0</v>
      </c>
      <c r="AQ138" s="135">
        <f t="shared" si="27"/>
        <v>0</v>
      </c>
    </row>
    <row r="139" spans="1:43" s="131" customFormat="1" ht="25" customHeight="1">
      <c r="A139" s="133">
        <f t="shared" si="18"/>
        <v>128</v>
      </c>
      <c r="B139" s="130" t="str">
        <f t="shared" ref="B139:B202" si="29">IF($C139="","","高効率空調")</f>
        <v/>
      </c>
      <c r="C139" s="226"/>
      <c r="D139" s="45" t="str">
        <f t="shared" si="19"/>
        <v/>
      </c>
      <c r="E139" s="45" t="str">
        <f t="shared" si="20"/>
        <v/>
      </c>
      <c r="F139" s="43"/>
      <c r="G139" s="44"/>
      <c r="H139" s="43"/>
      <c r="I139" s="57" t="str">
        <f>IF(OR(G139="",H139="",U139=""),"",IFERROR(VLOOKUP(G139&amp;H139&amp;U139,※編集不可※選択項目!$K$3:$P$51,5,FALSE),"該当なし"))</f>
        <v/>
      </c>
      <c r="J139" s="83"/>
      <c r="K139" s="43"/>
      <c r="L139" s="45" t="str">
        <f t="shared" si="28"/>
        <v/>
      </c>
      <c r="M139" s="43"/>
      <c r="N139" s="43"/>
      <c r="O139" s="57"/>
      <c r="P139" s="57"/>
      <c r="Q139" s="57"/>
      <c r="R139" s="57"/>
      <c r="S139" s="46" t="str">
        <f t="shared" si="21"/>
        <v/>
      </c>
      <c r="T139" s="47"/>
      <c r="U139" s="48"/>
      <c r="V139" s="85"/>
      <c r="W139" s="48"/>
      <c r="X139" s="85"/>
      <c r="Y139" s="43"/>
      <c r="Z139" s="80"/>
      <c r="AA139" s="83"/>
      <c r="AB139" s="56"/>
      <c r="AC139" s="71"/>
      <c r="AD139" s="228">
        <f>IFERROR(INDEX(※編集不可※選択項目!$P$3:$P$51,MATCH(新規登録用!G139&amp;新規登録用!H139&amp;新規登録用!I139,※編集不可※選択項目!$Q$3:$Q$51,0)),0)</f>
        <v>0</v>
      </c>
      <c r="AE139" s="229" t="str">
        <f>IF(I139&lt;&gt;"該当なし","",
IF(G139&amp;H139=※編集不可※選択項目!$J$3,VLOOKUP(新規登録用!U139,※編集不可※選択項目!$N$2:$P$13,3,TRUE),
IF(G139&amp;H139=※編集不可※選択項目!$J$15,VLOOKUP(新規登録用!U139,※編集不可※選択項目!$N$14:$P$25,3,TRUE),
IF(G139&amp;H139=※編集不可※選択項目!$J$27,VLOOKUP(新規登録用!U139,※編集不可※選択項目!$N$26:$P$41,3,TRUE),
IF(G139&amp;H139=※編集不可※選択項目!$J$43,VLOOKUP(新規登録用!U139,※編集不可※選択項目!$N$42:$P$46,3,TRUE),
IF(G139&amp;H139=※編集不可※選択項目!$J$48,VLOOKUP(新規登録用!U139,※編集不可※選択項目!$N$47:$P$51,3,TRUE),""))))))</f>
        <v/>
      </c>
      <c r="AF139" s="228">
        <f>IFERROR(VLOOKUP(Y139&amp;G139&amp;H139,※編集不可※選択項目!U:V,2,FALSE),0)</f>
        <v>0</v>
      </c>
      <c r="AG139" s="228">
        <f t="shared" si="22"/>
        <v>0</v>
      </c>
      <c r="AH139" s="230" t="str">
        <f t="shared" si="16"/>
        <v/>
      </c>
      <c r="AI139" s="236"/>
      <c r="AJ139" s="236"/>
      <c r="AK139" s="132"/>
      <c r="AL139" s="153">
        <f t="shared" si="23"/>
        <v>0</v>
      </c>
      <c r="AM139" s="153">
        <f t="shared" si="24"/>
        <v>0</v>
      </c>
      <c r="AN139" s="153">
        <f t="shared" si="17"/>
        <v>0</v>
      </c>
      <c r="AO139" s="227" t="str">
        <f t="shared" si="25"/>
        <v/>
      </c>
      <c r="AP139" s="135">
        <f t="shared" si="26"/>
        <v>0</v>
      </c>
      <c r="AQ139" s="135">
        <f t="shared" si="27"/>
        <v>0</v>
      </c>
    </row>
    <row r="140" spans="1:43" s="131" customFormat="1" ht="25" customHeight="1">
      <c r="A140" s="133">
        <f t="shared" si="18"/>
        <v>129</v>
      </c>
      <c r="B140" s="130" t="str">
        <f t="shared" si="29"/>
        <v/>
      </c>
      <c r="C140" s="226"/>
      <c r="D140" s="45" t="str">
        <f t="shared" si="19"/>
        <v/>
      </c>
      <c r="E140" s="45" t="str">
        <f t="shared" si="20"/>
        <v/>
      </c>
      <c r="F140" s="43"/>
      <c r="G140" s="44"/>
      <c r="H140" s="43"/>
      <c r="I140" s="57" t="str">
        <f>IF(OR(G140="",H140="",U140=""),"",IFERROR(VLOOKUP(G140&amp;H140&amp;U140,※編集不可※選択項目!$K$3:$P$51,5,FALSE),"該当なし"))</f>
        <v/>
      </c>
      <c r="J140" s="83"/>
      <c r="K140" s="43"/>
      <c r="L140" s="45" t="str">
        <f t="shared" si="28"/>
        <v/>
      </c>
      <c r="M140" s="43"/>
      <c r="N140" s="43"/>
      <c r="O140" s="57"/>
      <c r="P140" s="57"/>
      <c r="Q140" s="57"/>
      <c r="R140" s="57"/>
      <c r="S140" s="46" t="str">
        <f t="shared" si="21"/>
        <v/>
      </c>
      <c r="T140" s="47"/>
      <c r="U140" s="48"/>
      <c r="V140" s="85"/>
      <c r="W140" s="48"/>
      <c r="X140" s="85"/>
      <c r="Y140" s="43"/>
      <c r="Z140" s="80"/>
      <c r="AA140" s="83"/>
      <c r="AB140" s="56"/>
      <c r="AC140" s="71"/>
      <c r="AD140" s="228">
        <f>IFERROR(INDEX(※編集不可※選択項目!$P$3:$P$51,MATCH(新規登録用!G140&amp;新規登録用!H140&amp;新規登録用!I140,※編集不可※選択項目!$Q$3:$Q$51,0)),0)</f>
        <v>0</v>
      </c>
      <c r="AE140" s="229" t="str">
        <f>IF(I140&lt;&gt;"該当なし","",
IF(G140&amp;H140=※編集不可※選択項目!$J$3,VLOOKUP(新規登録用!U140,※編集不可※選択項目!$N$2:$P$13,3,TRUE),
IF(G140&amp;H140=※編集不可※選択項目!$J$15,VLOOKUP(新規登録用!U140,※編集不可※選択項目!$N$14:$P$25,3,TRUE),
IF(G140&amp;H140=※編集不可※選択項目!$J$27,VLOOKUP(新規登録用!U140,※編集不可※選択項目!$N$26:$P$41,3,TRUE),
IF(G140&amp;H140=※編集不可※選択項目!$J$43,VLOOKUP(新規登録用!U140,※編集不可※選択項目!$N$42:$P$46,3,TRUE),
IF(G140&amp;H140=※編集不可※選択項目!$J$48,VLOOKUP(新規登録用!U140,※編集不可※選択項目!$N$47:$P$51,3,TRUE),""))))))</f>
        <v/>
      </c>
      <c r="AF140" s="228">
        <f>IFERROR(VLOOKUP(Y140&amp;G140&amp;H140,※編集不可※選択項目!U:V,2,FALSE),0)</f>
        <v>0</v>
      </c>
      <c r="AG140" s="228">
        <f t="shared" si="22"/>
        <v>0</v>
      </c>
      <c r="AH140" s="230" t="str">
        <f t="shared" ref="AH140:AH203" si="30">IF(K140="","","["&amp;K140&amp;"]")</f>
        <v/>
      </c>
      <c r="AI140" s="236"/>
      <c r="AJ140" s="236"/>
      <c r="AK140" s="132"/>
      <c r="AL140" s="153">
        <f t="shared" si="23"/>
        <v>0</v>
      </c>
      <c r="AM140" s="153">
        <f t="shared" si="24"/>
        <v>0</v>
      </c>
      <c r="AN140" s="153">
        <f t="shared" ref="AN140:AN203" si="31">IF(AND($J140&lt;&gt;"",COUNTIF($J140,"*■*")&gt;0,$AA140=""),1,0)</f>
        <v>0</v>
      </c>
      <c r="AO140" s="227" t="str">
        <f t="shared" si="25"/>
        <v/>
      </c>
      <c r="AP140" s="135">
        <f t="shared" si="26"/>
        <v>0</v>
      </c>
      <c r="AQ140" s="135">
        <f t="shared" si="27"/>
        <v>0</v>
      </c>
    </row>
    <row r="141" spans="1:43" s="131" customFormat="1" ht="25" customHeight="1">
      <c r="A141" s="133">
        <f t="shared" ref="A141:A204" si="32">ROW()-11</f>
        <v>130</v>
      </c>
      <c r="B141" s="130" t="str">
        <f t="shared" si="29"/>
        <v/>
      </c>
      <c r="C141" s="226"/>
      <c r="D141" s="45" t="str">
        <f t="shared" ref="D141:D204" si="33">IF($B141&lt;&gt;"",$C$2,"")</f>
        <v/>
      </c>
      <c r="E141" s="45" t="str">
        <f t="shared" ref="E141:E204" si="34">IF($B141&lt;&gt;"",$F$2,"")</f>
        <v/>
      </c>
      <c r="F141" s="43"/>
      <c r="G141" s="44"/>
      <c r="H141" s="43"/>
      <c r="I141" s="57" t="str">
        <f>IF(OR(G141="",H141="",U141=""),"",IFERROR(VLOOKUP(G141&amp;H141&amp;U141,※編集不可※選択項目!$K$3:$P$51,5,FALSE),"該当なし"))</f>
        <v/>
      </c>
      <c r="J141" s="83"/>
      <c r="K141" s="43"/>
      <c r="L141" s="45" t="str">
        <f t="shared" si="28"/>
        <v/>
      </c>
      <c r="M141" s="43"/>
      <c r="N141" s="43"/>
      <c r="O141" s="57"/>
      <c r="P141" s="57"/>
      <c r="Q141" s="57"/>
      <c r="R141" s="57"/>
      <c r="S141" s="46" t="str">
        <f t="shared" ref="S141:S204" si="35">IF($M141="連結","連結前のすべての室外機が、基準を満たしていること",IF(U141="","",AG141))</f>
        <v/>
      </c>
      <c r="T141" s="47"/>
      <c r="U141" s="48"/>
      <c r="V141" s="85"/>
      <c r="W141" s="48"/>
      <c r="X141" s="85"/>
      <c r="Y141" s="43"/>
      <c r="Z141" s="80"/>
      <c r="AA141" s="83"/>
      <c r="AB141" s="56"/>
      <c r="AC141" s="71"/>
      <c r="AD141" s="228">
        <f>IFERROR(INDEX(※編集不可※選択項目!$P$3:$P$51,MATCH(新規登録用!G141&amp;新規登録用!H141&amp;新規登録用!I141,※編集不可※選択項目!$Q$3:$Q$51,0)),0)</f>
        <v>0</v>
      </c>
      <c r="AE141" s="229" t="str">
        <f>IF(I141&lt;&gt;"該当なし","",
IF(G141&amp;H141=※編集不可※選択項目!$J$3,VLOOKUP(新規登録用!U141,※編集不可※選択項目!$N$2:$P$13,3,TRUE),
IF(G141&amp;H141=※編集不可※選択項目!$J$15,VLOOKUP(新規登録用!U141,※編集不可※選択項目!$N$14:$P$25,3,TRUE),
IF(G141&amp;H141=※編集不可※選択項目!$J$27,VLOOKUP(新規登録用!U141,※編集不可※選択項目!$N$26:$P$41,3,TRUE),
IF(G141&amp;H141=※編集不可※選択項目!$J$43,VLOOKUP(新規登録用!U141,※編集不可※選択項目!$N$42:$P$46,3,TRUE),
IF(G141&amp;H141=※編集不可※選択項目!$J$48,VLOOKUP(新規登録用!U141,※編集不可※選択項目!$N$47:$P$51,3,TRUE),""))))))</f>
        <v/>
      </c>
      <c r="AF141" s="228">
        <f>IFERROR(VLOOKUP(Y141&amp;G141&amp;H141,※編集不可※選択項目!U:V,2,FALSE),0)</f>
        <v>0</v>
      </c>
      <c r="AG141" s="228">
        <f t="shared" ref="AG141:AG204" si="36">IF(I141="該当なし",_xlfn.IFNA(ROUNDDOWN(AE141*AF141,1),""),_xlfn.IFNA(ROUNDDOWN(AD141*AF141,1),""))</f>
        <v>0</v>
      </c>
      <c r="AH141" s="230" t="str">
        <f t="shared" si="30"/>
        <v/>
      </c>
      <c r="AI141" s="236"/>
      <c r="AJ141" s="236"/>
      <c r="AK141" s="132"/>
      <c r="AL141" s="153">
        <f t="shared" ref="AL141:AL204" si="37">IF(AND(($C141&lt;&gt;""),(OR($C$2="",$F$2="",$G$3="",F141="",G141="",H141="",J141="",M141="",N141="",T141="",U141="",V141="",W141="",X141="",Y141=""))),1,0)</f>
        <v>0</v>
      </c>
      <c r="AM141" s="153">
        <f t="shared" ref="AM141:AM204" si="38">IF(AND(M141="連結",N141=""),1,0)</f>
        <v>0</v>
      </c>
      <c r="AN141" s="153">
        <f t="shared" si="31"/>
        <v>0</v>
      </c>
      <c r="AO141" s="227" t="str">
        <f t="shared" ref="AO141:AO204" si="39">IF(L141="","",TEXT(L141,"G/標準"))</f>
        <v/>
      </c>
      <c r="AP141" s="135">
        <f t="shared" ref="AP141:AP204" si="40">IF(AO141="",0,COUNTIF($AO$12:$AO$1048576,AO141))</f>
        <v>0</v>
      </c>
      <c r="AQ141" s="135">
        <f t="shared" ref="AQ141:AQ204" si="41">IF(AND($T141&lt;&gt;"",$T141&lt;$S141),1,0)</f>
        <v>0</v>
      </c>
    </row>
    <row r="142" spans="1:43" s="131" customFormat="1" ht="25" customHeight="1">
      <c r="A142" s="133">
        <f t="shared" si="32"/>
        <v>131</v>
      </c>
      <c r="B142" s="130" t="str">
        <f t="shared" si="29"/>
        <v/>
      </c>
      <c r="C142" s="226"/>
      <c r="D142" s="45" t="str">
        <f t="shared" si="33"/>
        <v/>
      </c>
      <c r="E142" s="45" t="str">
        <f t="shared" si="34"/>
        <v/>
      </c>
      <c r="F142" s="43"/>
      <c r="G142" s="44"/>
      <c r="H142" s="43"/>
      <c r="I142" s="57" t="str">
        <f>IF(OR(G142="",H142="",U142=""),"",IFERROR(VLOOKUP(G142&amp;H142&amp;U142,※編集不可※選択項目!$K$3:$P$51,5,FALSE),"該当なし"))</f>
        <v/>
      </c>
      <c r="J142" s="83"/>
      <c r="K142" s="43"/>
      <c r="L142" s="45" t="str">
        <f t="shared" si="28"/>
        <v/>
      </c>
      <c r="M142" s="43"/>
      <c r="N142" s="43"/>
      <c r="O142" s="57"/>
      <c r="P142" s="57"/>
      <c r="Q142" s="57"/>
      <c r="R142" s="57"/>
      <c r="S142" s="46" t="str">
        <f t="shared" si="35"/>
        <v/>
      </c>
      <c r="T142" s="47"/>
      <c r="U142" s="48"/>
      <c r="V142" s="85"/>
      <c r="W142" s="48"/>
      <c r="X142" s="85"/>
      <c r="Y142" s="43"/>
      <c r="Z142" s="80"/>
      <c r="AA142" s="83"/>
      <c r="AB142" s="56"/>
      <c r="AC142" s="71"/>
      <c r="AD142" s="228">
        <f>IFERROR(INDEX(※編集不可※選択項目!$P$3:$P$51,MATCH(新規登録用!G142&amp;新規登録用!H142&amp;新規登録用!I142,※編集不可※選択項目!$Q$3:$Q$51,0)),0)</f>
        <v>0</v>
      </c>
      <c r="AE142" s="229" t="str">
        <f>IF(I142&lt;&gt;"該当なし","",
IF(G142&amp;H142=※編集不可※選択項目!$J$3,VLOOKUP(新規登録用!U142,※編集不可※選択項目!$N$2:$P$13,3,TRUE),
IF(G142&amp;H142=※編集不可※選択項目!$J$15,VLOOKUP(新規登録用!U142,※編集不可※選択項目!$N$14:$P$25,3,TRUE),
IF(G142&amp;H142=※編集不可※選択項目!$J$27,VLOOKUP(新規登録用!U142,※編集不可※選択項目!$N$26:$P$41,3,TRUE),
IF(G142&amp;H142=※編集不可※選択項目!$J$43,VLOOKUP(新規登録用!U142,※編集不可※選択項目!$N$42:$P$46,3,TRUE),
IF(G142&amp;H142=※編集不可※選択項目!$J$48,VLOOKUP(新規登録用!U142,※編集不可※選択項目!$N$47:$P$51,3,TRUE),""))))))</f>
        <v/>
      </c>
      <c r="AF142" s="228">
        <f>IFERROR(VLOOKUP(Y142&amp;G142&amp;H142,※編集不可※選択項目!U:V,2,FALSE),0)</f>
        <v>0</v>
      </c>
      <c r="AG142" s="228">
        <f t="shared" si="36"/>
        <v>0</v>
      </c>
      <c r="AH142" s="230" t="str">
        <f t="shared" si="30"/>
        <v/>
      </c>
      <c r="AI142" s="236"/>
      <c r="AJ142" s="236"/>
      <c r="AK142" s="132"/>
      <c r="AL142" s="153">
        <f t="shared" si="37"/>
        <v>0</v>
      </c>
      <c r="AM142" s="153">
        <f t="shared" si="38"/>
        <v>0</v>
      </c>
      <c r="AN142" s="153">
        <f t="shared" si="31"/>
        <v>0</v>
      </c>
      <c r="AO142" s="227" t="str">
        <f t="shared" si="39"/>
        <v/>
      </c>
      <c r="AP142" s="135">
        <f t="shared" si="40"/>
        <v>0</v>
      </c>
      <c r="AQ142" s="135">
        <f t="shared" si="41"/>
        <v>0</v>
      </c>
    </row>
    <row r="143" spans="1:43" s="131" customFormat="1" ht="25" customHeight="1">
      <c r="A143" s="133">
        <f t="shared" si="32"/>
        <v>132</v>
      </c>
      <c r="B143" s="130" t="str">
        <f t="shared" si="29"/>
        <v/>
      </c>
      <c r="C143" s="226"/>
      <c r="D143" s="45" t="str">
        <f t="shared" si="33"/>
        <v/>
      </c>
      <c r="E143" s="45" t="str">
        <f t="shared" si="34"/>
        <v/>
      </c>
      <c r="F143" s="43"/>
      <c r="G143" s="44"/>
      <c r="H143" s="43"/>
      <c r="I143" s="57" t="str">
        <f>IF(OR(G143="",H143="",U143=""),"",IFERROR(VLOOKUP(G143&amp;H143&amp;U143,※編集不可※選択項目!$K$3:$P$51,5,FALSE),"該当なし"))</f>
        <v/>
      </c>
      <c r="J143" s="83"/>
      <c r="K143" s="43"/>
      <c r="L143" s="45" t="str">
        <f t="shared" si="28"/>
        <v/>
      </c>
      <c r="M143" s="43"/>
      <c r="N143" s="43"/>
      <c r="O143" s="57"/>
      <c r="P143" s="57"/>
      <c r="Q143" s="57"/>
      <c r="R143" s="57"/>
      <c r="S143" s="46" t="str">
        <f t="shared" si="35"/>
        <v/>
      </c>
      <c r="T143" s="47"/>
      <c r="U143" s="48"/>
      <c r="V143" s="85"/>
      <c r="W143" s="48"/>
      <c r="X143" s="85"/>
      <c r="Y143" s="43"/>
      <c r="Z143" s="80"/>
      <c r="AA143" s="83"/>
      <c r="AB143" s="56"/>
      <c r="AC143" s="71"/>
      <c r="AD143" s="228">
        <f>IFERROR(INDEX(※編集不可※選択項目!$P$3:$P$51,MATCH(新規登録用!G143&amp;新規登録用!H143&amp;新規登録用!I143,※編集不可※選択項目!$Q$3:$Q$51,0)),0)</f>
        <v>0</v>
      </c>
      <c r="AE143" s="229" t="str">
        <f>IF(I143&lt;&gt;"該当なし","",
IF(G143&amp;H143=※編集不可※選択項目!$J$3,VLOOKUP(新規登録用!U143,※編集不可※選択項目!$N$2:$P$13,3,TRUE),
IF(G143&amp;H143=※編集不可※選択項目!$J$15,VLOOKUP(新規登録用!U143,※編集不可※選択項目!$N$14:$P$25,3,TRUE),
IF(G143&amp;H143=※編集不可※選択項目!$J$27,VLOOKUP(新規登録用!U143,※編集不可※選択項目!$N$26:$P$41,3,TRUE),
IF(G143&amp;H143=※編集不可※選択項目!$J$43,VLOOKUP(新規登録用!U143,※編集不可※選択項目!$N$42:$P$46,3,TRUE),
IF(G143&amp;H143=※編集不可※選択項目!$J$48,VLOOKUP(新規登録用!U143,※編集不可※選択項目!$N$47:$P$51,3,TRUE),""))))))</f>
        <v/>
      </c>
      <c r="AF143" s="228">
        <f>IFERROR(VLOOKUP(Y143&amp;G143&amp;H143,※編集不可※選択項目!U:V,2,FALSE),0)</f>
        <v>0</v>
      </c>
      <c r="AG143" s="228">
        <f t="shared" si="36"/>
        <v>0</v>
      </c>
      <c r="AH143" s="230" t="str">
        <f t="shared" si="30"/>
        <v/>
      </c>
      <c r="AI143" s="236"/>
      <c r="AJ143" s="236"/>
      <c r="AK143" s="132"/>
      <c r="AL143" s="153">
        <f t="shared" si="37"/>
        <v>0</v>
      </c>
      <c r="AM143" s="153">
        <f t="shared" si="38"/>
        <v>0</v>
      </c>
      <c r="AN143" s="153">
        <f t="shared" si="31"/>
        <v>0</v>
      </c>
      <c r="AO143" s="227" t="str">
        <f t="shared" si="39"/>
        <v/>
      </c>
      <c r="AP143" s="135">
        <f t="shared" si="40"/>
        <v>0</v>
      </c>
      <c r="AQ143" s="135">
        <f t="shared" si="41"/>
        <v>0</v>
      </c>
    </row>
    <row r="144" spans="1:43" s="131" customFormat="1" ht="25" customHeight="1">
      <c r="A144" s="133">
        <f t="shared" si="32"/>
        <v>133</v>
      </c>
      <c r="B144" s="130" t="str">
        <f t="shared" si="29"/>
        <v/>
      </c>
      <c r="C144" s="226"/>
      <c r="D144" s="45" t="str">
        <f t="shared" si="33"/>
        <v/>
      </c>
      <c r="E144" s="45" t="str">
        <f t="shared" si="34"/>
        <v/>
      </c>
      <c r="F144" s="43"/>
      <c r="G144" s="44"/>
      <c r="H144" s="43"/>
      <c r="I144" s="57" t="str">
        <f>IF(OR(G144="",H144="",U144=""),"",IFERROR(VLOOKUP(G144&amp;H144&amp;U144,※編集不可※選択項目!$K$3:$P$51,5,FALSE),"該当なし"))</f>
        <v/>
      </c>
      <c r="J144" s="83"/>
      <c r="K144" s="43"/>
      <c r="L144" s="45" t="str">
        <f t="shared" ref="L144:L207" si="42">J144&amp;AH144</f>
        <v/>
      </c>
      <c r="M144" s="43"/>
      <c r="N144" s="43"/>
      <c r="O144" s="57"/>
      <c r="P144" s="57"/>
      <c r="Q144" s="57"/>
      <c r="R144" s="57"/>
      <c r="S144" s="46" t="str">
        <f t="shared" si="35"/>
        <v/>
      </c>
      <c r="T144" s="47"/>
      <c r="U144" s="48"/>
      <c r="V144" s="85"/>
      <c r="W144" s="48"/>
      <c r="X144" s="85"/>
      <c r="Y144" s="43"/>
      <c r="Z144" s="80"/>
      <c r="AA144" s="83"/>
      <c r="AB144" s="56"/>
      <c r="AC144" s="71"/>
      <c r="AD144" s="228">
        <f>IFERROR(INDEX(※編集不可※選択項目!$P$3:$P$51,MATCH(新規登録用!G144&amp;新規登録用!H144&amp;新規登録用!I144,※編集不可※選択項目!$Q$3:$Q$51,0)),0)</f>
        <v>0</v>
      </c>
      <c r="AE144" s="229" t="str">
        <f>IF(I144&lt;&gt;"該当なし","",
IF(G144&amp;H144=※編集不可※選択項目!$J$3,VLOOKUP(新規登録用!U144,※編集不可※選択項目!$N$2:$P$13,3,TRUE),
IF(G144&amp;H144=※編集不可※選択項目!$J$15,VLOOKUP(新規登録用!U144,※編集不可※選択項目!$N$14:$P$25,3,TRUE),
IF(G144&amp;H144=※編集不可※選択項目!$J$27,VLOOKUP(新規登録用!U144,※編集不可※選択項目!$N$26:$P$41,3,TRUE),
IF(G144&amp;H144=※編集不可※選択項目!$J$43,VLOOKUP(新規登録用!U144,※編集不可※選択項目!$N$42:$P$46,3,TRUE),
IF(G144&amp;H144=※編集不可※選択項目!$J$48,VLOOKUP(新規登録用!U144,※編集不可※選択項目!$N$47:$P$51,3,TRUE),""))))))</f>
        <v/>
      </c>
      <c r="AF144" s="228">
        <f>IFERROR(VLOOKUP(Y144&amp;G144&amp;H144,※編集不可※選択項目!U:V,2,FALSE),0)</f>
        <v>0</v>
      </c>
      <c r="AG144" s="228">
        <f t="shared" si="36"/>
        <v>0</v>
      </c>
      <c r="AH144" s="230" t="str">
        <f t="shared" si="30"/>
        <v/>
      </c>
      <c r="AI144" s="236"/>
      <c r="AJ144" s="236"/>
      <c r="AK144" s="132"/>
      <c r="AL144" s="153">
        <f t="shared" si="37"/>
        <v>0</v>
      </c>
      <c r="AM144" s="153">
        <f t="shared" si="38"/>
        <v>0</v>
      </c>
      <c r="AN144" s="153">
        <f t="shared" si="31"/>
        <v>0</v>
      </c>
      <c r="AO144" s="227" t="str">
        <f t="shared" si="39"/>
        <v/>
      </c>
      <c r="AP144" s="135">
        <f t="shared" si="40"/>
        <v>0</v>
      </c>
      <c r="AQ144" s="135">
        <f t="shared" si="41"/>
        <v>0</v>
      </c>
    </row>
    <row r="145" spans="1:43" s="131" customFormat="1" ht="25" customHeight="1">
      <c r="A145" s="133">
        <f t="shared" si="32"/>
        <v>134</v>
      </c>
      <c r="B145" s="130" t="str">
        <f t="shared" si="29"/>
        <v/>
      </c>
      <c r="C145" s="226"/>
      <c r="D145" s="45" t="str">
        <f t="shared" si="33"/>
        <v/>
      </c>
      <c r="E145" s="45" t="str">
        <f t="shared" si="34"/>
        <v/>
      </c>
      <c r="F145" s="43"/>
      <c r="G145" s="44"/>
      <c r="H145" s="43"/>
      <c r="I145" s="57" t="str">
        <f>IF(OR(G145="",H145="",U145=""),"",IFERROR(VLOOKUP(G145&amp;H145&amp;U145,※編集不可※選択項目!$K$3:$P$51,5,FALSE),"該当なし"))</f>
        <v/>
      </c>
      <c r="J145" s="83"/>
      <c r="K145" s="43"/>
      <c r="L145" s="45" t="str">
        <f t="shared" si="42"/>
        <v/>
      </c>
      <c r="M145" s="43"/>
      <c r="N145" s="43"/>
      <c r="O145" s="57"/>
      <c r="P145" s="57"/>
      <c r="Q145" s="57"/>
      <c r="R145" s="57"/>
      <c r="S145" s="46" t="str">
        <f t="shared" si="35"/>
        <v/>
      </c>
      <c r="T145" s="47"/>
      <c r="U145" s="48"/>
      <c r="V145" s="85"/>
      <c r="W145" s="48"/>
      <c r="X145" s="85"/>
      <c r="Y145" s="43"/>
      <c r="Z145" s="80"/>
      <c r="AA145" s="83"/>
      <c r="AB145" s="56"/>
      <c r="AC145" s="71"/>
      <c r="AD145" s="228">
        <f>IFERROR(INDEX(※編集不可※選択項目!$P$3:$P$51,MATCH(新規登録用!G145&amp;新規登録用!H145&amp;新規登録用!I145,※編集不可※選択項目!$Q$3:$Q$51,0)),0)</f>
        <v>0</v>
      </c>
      <c r="AE145" s="229" t="str">
        <f>IF(I145&lt;&gt;"該当なし","",
IF(G145&amp;H145=※編集不可※選択項目!$J$3,VLOOKUP(新規登録用!U145,※編集不可※選択項目!$N$2:$P$13,3,TRUE),
IF(G145&amp;H145=※編集不可※選択項目!$J$15,VLOOKUP(新規登録用!U145,※編集不可※選択項目!$N$14:$P$25,3,TRUE),
IF(G145&amp;H145=※編集不可※選択項目!$J$27,VLOOKUP(新規登録用!U145,※編集不可※選択項目!$N$26:$P$41,3,TRUE),
IF(G145&amp;H145=※編集不可※選択項目!$J$43,VLOOKUP(新規登録用!U145,※編集不可※選択項目!$N$42:$P$46,3,TRUE),
IF(G145&amp;H145=※編集不可※選択項目!$J$48,VLOOKUP(新規登録用!U145,※編集不可※選択項目!$N$47:$P$51,3,TRUE),""))))))</f>
        <v/>
      </c>
      <c r="AF145" s="228">
        <f>IFERROR(VLOOKUP(Y145&amp;G145&amp;H145,※編集不可※選択項目!U:V,2,FALSE),0)</f>
        <v>0</v>
      </c>
      <c r="AG145" s="228">
        <f t="shared" si="36"/>
        <v>0</v>
      </c>
      <c r="AH145" s="230" t="str">
        <f t="shared" si="30"/>
        <v/>
      </c>
      <c r="AI145" s="236"/>
      <c r="AJ145" s="236"/>
      <c r="AK145" s="132"/>
      <c r="AL145" s="153">
        <f t="shared" si="37"/>
        <v>0</v>
      </c>
      <c r="AM145" s="153">
        <f t="shared" si="38"/>
        <v>0</v>
      </c>
      <c r="AN145" s="153">
        <f t="shared" si="31"/>
        <v>0</v>
      </c>
      <c r="AO145" s="227" t="str">
        <f t="shared" si="39"/>
        <v/>
      </c>
      <c r="AP145" s="135">
        <f t="shared" si="40"/>
        <v>0</v>
      </c>
      <c r="AQ145" s="135">
        <f t="shared" si="41"/>
        <v>0</v>
      </c>
    </row>
    <row r="146" spans="1:43" s="131" customFormat="1" ht="25" customHeight="1">
      <c r="A146" s="133">
        <f t="shared" si="32"/>
        <v>135</v>
      </c>
      <c r="B146" s="130" t="str">
        <f t="shared" si="29"/>
        <v/>
      </c>
      <c r="C146" s="226"/>
      <c r="D146" s="45" t="str">
        <f t="shared" si="33"/>
        <v/>
      </c>
      <c r="E146" s="45" t="str">
        <f t="shared" si="34"/>
        <v/>
      </c>
      <c r="F146" s="43"/>
      <c r="G146" s="44"/>
      <c r="H146" s="43"/>
      <c r="I146" s="57" t="str">
        <f>IF(OR(G146="",H146="",U146=""),"",IFERROR(VLOOKUP(G146&amp;H146&amp;U146,※編集不可※選択項目!$K$3:$P$51,5,FALSE),"該当なし"))</f>
        <v/>
      </c>
      <c r="J146" s="83"/>
      <c r="K146" s="43"/>
      <c r="L146" s="45" t="str">
        <f t="shared" si="42"/>
        <v/>
      </c>
      <c r="M146" s="43"/>
      <c r="N146" s="43"/>
      <c r="O146" s="57"/>
      <c r="P146" s="57"/>
      <c r="Q146" s="57"/>
      <c r="R146" s="57"/>
      <c r="S146" s="46" t="str">
        <f t="shared" si="35"/>
        <v/>
      </c>
      <c r="T146" s="47"/>
      <c r="U146" s="48"/>
      <c r="V146" s="85"/>
      <c r="W146" s="48"/>
      <c r="X146" s="85"/>
      <c r="Y146" s="43"/>
      <c r="Z146" s="80"/>
      <c r="AA146" s="83"/>
      <c r="AB146" s="56"/>
      <c r="AC146" s="71"/>
      <c r="AD146" s="228">
        <f>IFERROR(INDEX(※編集不可※選択項目!$P$3:$P$51,MATCH(新規登録用!G146&amp;新規登録用!H146&amp;新規登録用!I146,※編集不可※選択項目!$Q$3:$Q$51,0)),0)</f>
        <v>0</v>
      </c>
      <c r="AE146" s="229" t="str">
        <f>IF(I146&lt;&gt;"該当なし","",
IF(G146&amp;H146=※編集不可※選択項目!$J$3,VLOOKUP(新規登録用!U146,※編集不可※選択項目!$N$2:$P$13,3,TRUE),
IF(G146&amp;H146=※編集不可※選択項目!$J$15,VLOOKUP(新規登録用!U146,※編集不可※選択項目!$N$14:$P$25,3,TRUE),
IF(G146&amp;H146=※編集不可※選択項目!$J$27,VLOOKUP(新規登録用!U146,※編集不可※選択項目!$N$26:$P$41,3,TRUE),
IF(G146&amp;H146=※編集不可※選択項目!$J$43,VLOOKUP(新規登録用!U146,※編集不可※選択項目!$N$42:$P$46,3,TRUE),
IF(G146&amp;H146=※編集不可※選択項目!$J$48,VLOOKUP(新規登録用!U146,※編集不可※選択項目!$N$47:$P$51,3,TRUE),""))))))</f>
        <v/>
      </c>
      <c r="AF146" s="228">
        <f>IFERROR(VLOOKUP(Y146&amp;G146&amp;H146,※編集不可※選択項目!U:V,2,FALSE),0)</f>
        <v>0</v>
      </c>
      <c r="AG146" s="228">
        <f t="shared" si="36"/>
        <v>0</v>
      </c>
      <c r="AH146" s="230" t="str">
        <f t="shared" si="30"/>
        <v/>
      </c>
      <c r="AI146" s="236"/>
      <c r="AJ146" s="236"/>
      <c r="AK146" s="132"/>
      <c r="AL146" s="153">
        <f t="shared" si="37"/>
        <v>0</v>
      </c>
      <c r="AM146" s="153">
        <f t="shared" si="38"/>
        <v>0</v>
      </c>
      <c r="AN146" s="153">
        <f t="shared" si="31"/>
        <v>0</v>
      </c>
      <c r="AO146" s="227" t="str">
        <f t="shared" si="39"/>
        <v/>
      </c>
      <c r="AP146" s="135">
        <f t="shared" si="40"/>
        <v>0</v>
      </c>
      <c r="AQ146" s="135">
        <f t="shared" si="41"/>
        <v>0</v>
      </c>
    </row>
    <row r="147" spans="1:43" s="131" customFormat="1" ht="25" customHeight="1">
      <c r="A147" s="133">
        <f t="shared" si="32"/>
        <v>136</v>
      </c>
      <c r="B147" s="130" t="str">
        <f t="shared" si="29"/>
        <v/>
      </c>
      <c r="C147" s="226"/>
      <c r="D147" s="45" t="str">
        <f t="shared" si="33"/>
        <v/>
      </c>
      <c r="E147" s="45" t="str">
        <f t="shared" si="34"/>
        <v/>
      </c>
      <c r="F147" s="43"/>
      <c r="G147" s="44"/>
      <c r="H147" s="43"/>
      <c r="I147" s="57" t="str">
        <f>IF(OR(G147="",H147="",U147=""),"",IFERROR(VLOOKUP(G147&amp;H147&amp;U147,※編集不可※選択項目!$K$3:$P$51,5,FALSE),"該当なし"))</f>
        <v/>
      </c>
      <c r="J147" s="83"/>
      <c r="K147" s="43"/>
      <c r="L147" s="45" t="str">
        <f t="shared" si="42"/>
        <v/>
      </c>
      <c r="M147" s="43"/>
      <c r="N147" s="43"/>
      <c r="O147" s="57"/>
      <c r="P147" s="57"/>
      <c r="Q147" s="57"/>
      <c r="R147" s="57"/>
      <c r="S147" s="46" t="str">
        <f t="shared" si="35"/>
        <v/>
      </c>
      <c r="T147" s="47"/>
      <c r="U147" s="48"/>
      <c r="V147" s="85"/>
      <c r="W147" s="48"/>
      <c r="X147" s="85"/>
      <c r="Y147" s="43"/>
      <c r="Z147" s="80"/>
      <c r="AA147" s="83"/>
      <c r="AB147" s="56"/>
      <c r="AC147" s="71"/>
      <c r="AD147" s="228">
        <f>IFERROR(INDEX(※編集不可※選択項目!$P$3:$P$51,MATCH(新規登録用!G147&amp;新規登録用!H147&amp;新規登録用!I147,※編集不可※選択項目!$Q$3:$Q$51,0)),0)</f>
        <v>0</v>
      </c>
      <c r="AE147" s="229" t="str">
        <f>IF(I147&lt;&gt;"該当なし","",
IF(G147&amp;H147=※編集不可※選択項目!$J$3,VLOOKUP(新規登録用!U147,※編集不可※選択項目!$N$2:$P$13,3,TRUE),
IF(G147&amp;H147=※編集不可※選択項目!$J$15,VLOOKUP(新規登録用!U147,※編集不可※選択項目!$N$14:$P$25,3,TRUE),
IF(G147&amp;H147=※編集不可※選択項目!$J$27,VLOOKUP(新規登録用!U147,※編集不可※選択項目!$N$26:$P$41,3,TRUE),
IF(G147&amp;H147=※編集不可※選択項目!$J$43,VLOOKUP(新規登録用!U147,※編集不可※選択項目!$N$42:$P$46,3,TRUE),
IF(G147&amp;H147=※編集不可※選択項目!$J$48,VLOOKUP(新規登録用!U147,※編集不可※選択項目!$N$47:$P$51,3,TRUE),""))))))</f>
        <v/>
      </c>
      <c r="AF147" s="228">
        <f>IFERROR(VLOOKUP(Y147&amp;G147&amp;H147,※編集不可※選択項目!U:V,2,FALSE),0)</f>
        <v>0</v>
      </c>
      <c r="AG147" s="228">
        <f t="shared" si="36"/>
        <v>0</v>
      </c>
      <c r="AH147" s="230" t="str">
        <f t="shared" si="30"/>
        <v/>
      </c>
      <c r="AI147" s="236"/>
      <c r="AJ147" s="236"/>
      <c r="AK147" s="132"/>
      <c r="AL147" s="153">
        <f t="shared" si="37"/>
        <v>0</v>
      </c>
      <c r="AM147" s="153">
        <f t="shared" si="38"/>
        <v>0</v>
      </c>
      <c r="AN147" s="153">
        <f t="shared" si="31"/>
        <v>0</v>
      </c>
      <c r="AO147" s="227" t="str">
        <f t="shared" si="39"/>
        <v/>
      </c>
      <c r="AP147" s="135">
        <f t="shared" si="40"/>
        <v>0</v>
      </c>
      <c r="AQ147" s="135">
        <f t="shared" si="41"/>
        <v>0</v>
      </c>
    </row>
    <row r="148" spans="1:43" s="131" customFormat="1" ht="25" customHeight="1">
      <c r="A148" s="133">
        <f t="shared" si="32"/>
        <v>137</v>
      </c>
      <c r="B148" s="130" t="str">
        <f t="shared" si="29"/>
        <v/>
      </c>
      <c r="C148" s="226"/>
      <c r="D148" s="45" t="str">
        <f t="shared" si="33"/>
        <v/>
      </c>
      <c r="E148" s="45" t="str">
        <f t="shared" si="34"/>
        <v/>
      </c>
      <c r="F148" s="43"/>
      <c r="G148" s="44"/>
      <c r="H148" s="43"/>
      <c r="I148" s="57" t="str">
        <f>IF(OR(G148="",H148="",U148=""),"",IFERROR(VLOOKUP(G148&amp;H148&amp;U148,※編集不可※選択項目!$K$3:$P$51,5,FALSE),"該当なし"))</f>
        <v/>
      </c>
      <c r="J148" s="83"/>
      <c r="K148" s="43"/>
      <c r="L148" s="45" t="str">
        <f t="shared" si="42"/>
        <v/>
      </c>
      <c r="M148" s="43"/>
      <c r="N148" s="43"/>
      <c r="O148" s="57"/>
      <c r="P148" s="57"/>
      <c r="Q148" s="57"/>
      <c r="R148" s="57"/>
      <c r="S148" s="46" t="str">
        <f t="shared" si="35"/>
        <v/>
      </c>
      <c r="T148" s="47"/>
      <c r="U148" s="48"/>
      <c r="V148" s="85"/>
      <c r="W148" s="48"/>
      <c r="X148" s="85"/>
      <c r="Y148" s="43"/>
      <c r="Z148" s="80"/>
      <c r="AA148" s="83"/>
      <c r="AB148" s="56"/>
      <c r="AC148" s="71"/>
      <c r="AD148" s="228">
        <f>IFERROR(INDEX(※編集不可※選択項目!$P$3:$P$51,MATCH(新規登録用!G148&amp;新規登録用!H148&amp;新規登録用!I148,※編集不可※選択項目!$Q$3:$Q$51,0)),0)</f>
        <v>0</v>
      </c>
      <c r="AE148" s="229" t="str">
        <f>IF(I148&lt;&gt;"該当なし","",
IF(G148&amp;H148=※編集不可※選択項目!$J$3,VLOOKUP(新規登録用!U148,※編集不可※選択項目!$N$2:$P$13,3,TRUE),
IF(G148&amp;H148=※編集不可※選択項目!$J$15,VLOOKUP(新規登録用!U148,※編集不可※選択項目!$N$14:$P$25,3,TRUE),
IF(G148&amp;H148=※編集不可※選択項目!$J$27,VLOOKUP(新規登録用!U148,※編集不可※選択項目!$N$26:$P$41,3,TRUE),
IF(G148&amp;H148=※編集不可※選択項目!$J$43,VLOOKUP(新規登録用!U148,※編集不可※選択項目!$N$42:$P$46,3,TRUE),
IF(G148&amp;H148=※編集不可※選択項目!$J$48,VLOOKUP(新規登録用!U148,※編集不可※選択項目!$N$47:$P$51,3,TRUE),""))))))</f>
        <v/>
      </c>
      <c r="AF148" s="228">
        <f>IFERROR(VLOOKUP(Y148&amp;G148&amp;H148,※編集不可※選択項目!U:V,2,FALSE),0)</f>
        <v>0</v>
      </c>
      <c r="AG148" s="228">
        <f t="shared" si="36"/>
        <v>0</v>
      </c>
      <c r="AH148" s="230" t="str">
        <f t="shared" si="30"/>
        <v/>
      </c>
      <c r="AI148" s="236"/>
      <c r="AJ148" s="236"/>
      <c r="AK148" s="132"/>
      <c r="AL148" s="153">
        <f t="shared" si="37"/>
        <v>0</v>
      </c>
      <c r="AM148" s="153">
        <f t="shared" si="38"/>
        <v>0</v>
      </c>
      <c r="AN148" s="153">
        <f t="shared" si="31"/>
        <v>0</v>
      </c>
      <c r="AO148" s="227" t="str">
        <f t="shared" si="39"/>
        <v/>
      </c>
      <c r="AP148" s="135">
        <f t="shared" si="40"/>
        <v>0</v>
      </c>
      <c r="AQ148" s="135">
        <f t="shared" si="41"/>
        <v>0</v>
      </c>
    </row>
    <row r="149" spans="1:43" s="131" customFormat="1" ht="25" customHeight="1">
      <c r="A149" s="133">
        <f t="shared" si="32"/>
        <v>138</v>
      </c>
      <c r="B149" s="130" t="str">
        <f t="shared" si="29"/>
        <v/>
      </c>
      <c r="C149" s="226"/>
      <c r="D149" s="45" t="str">
        <f t="shared" si="33"/>
        <v/>
      </c>
      <c r="E149" s="45" t="str">
        <f t="shared" si="34"/>
        <v/>
      </c>
      <c r="F149" s="43"/>
      <c r="G149" s="44"/>
      <c r="H149" s="43"/>
      <c r="I149" s="57" t="str">
        <f>IF(OR(G149="",H149="",U149=""),"",IFERROR(VLOOKUP(G149&amp;H149&amp;U149,※編集不可※選択項目!$K$3:$P$51,5,FALSE),"該当なし"))</f>
        <v/>
      </c>
      <c r="J149" s="83"/>
      <c r="K149" s="43"/>
      <c r="L149" s="45" t="str">
        <f t="shared" si="42"/>
        <v/>
      </c>
      <c r="M149" s="43"/>
      <c r="N149" s="43"/>
      <c r="O149" s="57"/>
      <c r="P149" s="57"/>
      <c r="Q149" s="57"/>
      <c r="R149" s="57"/>
      <c r="S149" s="46" t="str">
        <f t="shared" si="35"/>
        <v/>
      </c>
      <c r="T149" s="47"/>
      <c r="U149" s="48"/>
      <c r="V149" s="85"/>
      <c r="W149" s="48"/>
      <c r="X149" s="85"/>
      <c r="Y149" s="43"/>
      <c r="Z149" s="80"/>
      <c r="AA149" s="83"/>
      <c r="AB149" s="56"/>
      <c r="AC149" s="71"/>
      <c r="AD149" s="228">
        <f>IFERROR(INDEX(※編集不可※選択項目!$P$3:$P$51,MATCH(新規登録用!G149&amp;新規登録用!H149&amp;新規登録用!I149,※編集不可※選択項目!$Q$3:$Q$51,0)),0)</f>
        <v>0</v>
      </c>
      <c r="AE149" s="229" t="str">
        <f>IF(I149&lt;&gt;"該当なし","",
IF(G149&amp;H149=※編集不可※選択項目!$J$3,VLOOKUP(新規登録用!U149,※編集不可※選択項目!$N$2:$P$13,3,TRUE),
IF(G149&amp;H149=※編集不可※選択項目!$J$15,VLOOKUP(新規登録用!U149,※編集不可※選択項目!$N$14:$P$25,3,TRUE),
IF(G149&amp;H149=※編集不可※選択項目!$J$27,VLOOKUP(新規登録用!U149,※編集不可※選択項目!$N$26:$P$41,3,TRUE),
IF(G149&amp;H149=※編集不可※選択項目!$J$43,VLOOKUP(新規登録用!U149,※編集不可※選択項目!$N$42:$P$46,3,TRUE),
IF(G149&amp;H149=※編集不可※選択項目!$J$48,VLOOKUP(新規登録用!U149,※編集不可※選択項目!$N$47:$P$51,3,TRUE),""))))))</f>
        <v/>
      </c>
      <c r="AF149" s="228">
        <f>IFERROR(VLOOKUP(Y149&amp;G149&amp;H149,※編集不可※選択項目!U:V,2,FALSE),0)</f>
        <v>0</v>
      </c>
      <c r="AG149" s="228">
        <f t="shared" si="36"/>
        <v>0</v>
      </c>
      <c r="AH149" s="230" t="str">
        <f t="shared" si="30"/>
        <v/>
      </c>
      <c r="AI149" s="236"/>
      <c r="AJ149" s="236"/>
      <c r="AK149" s="132"/>
      <c r="AL149" s="153">
        <f t="shared" si="37"/>
        <v>0</v>
      </c>
      <c r="AM149" s="153">
        <f t="shared" si="38"/>
        <v>0</v>
      </c>
      <c r="AN149" s="153">
        <f t="shared" si="31"/>
        <v>0</v>
      </c>
      <c r="AO149" s="227" t="str">
        <f t="shared" si="39"/>
        <v/>
      </c>
      <c r="AP149" s="135">
        <f t="shared" si="40"/>
        <v>0</v>
      </c>
      <c r="AQ149" s="135">
        <f t="shared" si="41"/>
        <v>0</v>
      </c>
    </row>
    <row r="150" spans="1:43" s="131" customFormat="1" ht="25" customHeight="1">
      <c r="A150" s="133">
        <f t="shared" si="32"/>
        <v>139</v>
      </c>
      <c r="B150" s="130" t="str">
        <f t="shared" si="29"/>
        <v/>
      </c>
      <c r="C150" s="226"/>
      <c r="D150" s="45" t="str">
        <f t="shared" si="33"/>
        <v/>
      </c>
      <c r="E150" s="45" t="str">
        <f t="shared" si="34"/>
        <v/>
      </c>
      <c r="F150" s="43"/>
      <c r="G150" s="44"/>
      <c r="H150" s="43"/>
      <c r="I150" s="57" t="str">
        <f>IF(OR(G150="",H150="",U150=""),"",IFERROR(VLOOKUP(G150&amp;H150&amp;U150,※編集不可※選択項目!$K$3:$P$51,5,FALSE),"該当なし"))</f>
        <v/>
      </c>
      <c r="J150" s="83"/>
      <c r="K150" s="43"/>
      <c r="L150" s="45" t="str">
        <f t="shared" si="42"/>
        <v/>
      </c>
      <c r="M150" s="43"/>
      <c r="N150" s="43"/>
      <c r="O150" s="57"/>
      <c r="P150" s="57"/>
      <c r="Q150" s="57"/>
      <c r="R150" s="57"/>
      <c r="S150" s="46" t="str">
        <f t="shared" si="35"/>
        <v/>
      </c>
      <c r="T150" s="47"/>
      <c r="U150" s="48"/>
      <c r="V150" s="85"/>
      <c r="W150" s="48"/>
      <c r="X150" s="85"/>
      <c r="Y150" s="43"/>
      <c r="Z150" s="80"/>
      <c r="AA150" s="83"/>
      <c r="AB150" s="56"/>
      <c r="AC150" s="71"/>
      <c r="AD150" s="228">
        <f>IFERROR(INDEX(※編集不可※選択項目!$P$3:$P$51,MATCH(新規登録用!G150&amp;新規登録用!H150&amp;新規登録用!I150,※編集不可※選択項目!$Q$3:$Q$51,0)),0)</f>
        <v>0</v>
      </c>
      <c r="AE150" s="229" t="str">
        <f>IF(I150&lt;&gt;"該当なし","",
IF(G150&amp;H150=※編集不可※選択項目!$J$3,VLOOKUP(新規登録用!U150,※編集不可※選択項目!$N$2:$P$13,3,TRUE),
IF(G150&amp;H150=※編集不可※選択項目!$J$15,VLOOKUP(新規登録用!U150,※編集不可※選択項目!$N$14:$P$25,3,TRUE),
IF(G150&amp;H150=※編集不可※選択項目!$J$27,VLOOKUP(新規登録用!U150,※編集不可※選択項目!$N$26:$P$41,3,TRUE),
IF(G150&amp;H150=※編集不可※選択項目!$J$43,VLOOKUP(新規登録用!U150,※編集不可※選択項目!$N$42:$P$46,3,TRUE),
IF(G150&amp;H150=※編集不可※選択項目!$J$48,VLOOKUP(新規登録用!U150,※編集不可※選択項目!$N$47:$P$51,3,TRUE),""))))))</f>
        <v/>
      </c>
      <c r="AF150" s="228">
        <f>IFERROR(VLOOKUP(Y150&amp;G150&amp;H150,※編集不可※選択項目!U:V,2,FALSE),0)</f>
        <v>0</v>
      </c>
      <c r="AG150" s="228">
        <f t="shared" si="36"/>
        <v>0</v>
      </c>
      <c r="AH150" s="230" t="str">
        <f t="shared" si="30"/>
        <v/>
      </c>
      <c r="AI150" s="236"/>
      <c r="AJ150" s="236"/>
      <c r="AK150" s="132"/>
      <c r="AL150" s="153">
        <f t="shared" si="37"/>
        <v>0</v>
      </c>
      <c r="AM150" s="153">
        <f t="shared" si="38"/>
        <v>0</v>
      </c>
      <c r="AN150" s="153">
        <f t="shared" si="31"/>
        <v>0</v>
      </c>
      <c r="AO150" s="227" t="str">
        <f t="shared" si="39"/>
        <v/>
      </c>
      <c r="AP150" s="135">
        <f t="shared" si="40"/>
        <v>0</v>
      </c>
      <c r="AQ150" s="135">
        <f t="shared" si="41"/>
        <v>0</v>
      </c>
    </row>
    <row r="151" spans="1:43" s="131" customFormat="1" ht="25" customHeight="1">
      <c r="A151" s="133">
        <f t="shared" si="32"/>
        <v>140</v>
      </c>
      <c r="B151" s="130" t="str">
        <f t="shared" si="29"/>
        <v/>
      </c>
      <c r="C151" s="226"/>
      <c r="D151" s="45" t="str">
        <f t="shared" si="33"/>
        <v/>
      </c>
      <c r="E151" s="45" t="str">
        <f t="shared" si="34"/>
        <v/>
      </c>
      <c r="F151" s="43"/>
      <c r="G151" s="44"/>
      <c r="H151" s="43"/>
      <c r="I151" s="57" t="str">
        <f>IF(OR(G151="",H151="",U151=""),"",IFERROR(VLOOKUP(G151&amp;H151&amp;U151,※編集不可※選択項目!$K$3:$P$51,5,FALSE),"該当なし"))</f>
        <v/>
      </c>
      <c r="J151" s="83"/>
      <c r="K151" s="43"/>
      <c r="L151" s="45" t="str">
        <f t="shared" si="42"/>
        <v/>
      </c>
      <c r="M151" s="43"/>
      <c r="N151" s="43"/>
      <c r="O151" s="57"/>
      <c r="P151" s="57"/>
      <c r="Q151" s="57"/>
      <c r="R151" s="57"/>
      <c r="S151" s="46" t="str">
        <f t="shared" si="35"/>
        <v/>
      </c>
      <c r="T151" s="47"/>
      <c r="U151" s="48"/>
      <c r="V151" s="85"/>
      <c r="W151" s="48"/>
      <c r="X151" s="85"/>
      <c r="Y151" s="43"/>
      <c r="Z151" s="80"/>
      <c r="AA151" s="83"/>
      <c r="AB151" s="56"/>
      <c r="AC151" s="71"/>
      <c r="AD151" s="228">
        <f>IFERROR(INDEX(※編集不可※選択項目!$P$3:$P$51,MATCH(新規登録用!G151&amp;新規登録用!H151&amp;新規登録用!I151,※編集不可※選択項目!$Q$3:$Q$51,0)),0)</f>
        <v>0</v>
      </c>
      <c r="AE151" s="229" t="str">
        <f>IF(I151&lt;&gt;"該当なし","",
IF(G151&amp;H151=※編集不可※選択項目!$J$3,VLOOKUP(新規登録用!U151,※編集不可※選択項目!$N$2:$P$13,3,TRUE),
IF(G151&amp;H151=※編集不可※選択項目!$J$15,VLOOKUP(新規登録用!U151,※編集不可※選択項目!$N$14:$P$25,3,TRUE),
IF(G151&amp;H151=※編集不可※選択項目!$J$27,VLOOKUP(新規登録用!U151,※編集不可※選択項目!$N$26:$P$41,3,TRUE),
IF(G151&amp;H151=※編集不可※選択項目!$J$43,VLOOKUP(新規登録用!U151,※編集不可※選択項目!$N$42:$P$46,3,TRUE),
IF(G151&amp;H151=※編集不可※選択項目!$J$48,VLOOKUP(新規登録用!U151,※編集不可※選択項目!$N$47:$P$51,3,TRUE),""))))))</f>
        <v/>
      </c>
      <c r="AF151" s="228">
        <f>IFERROR(VLOOKUP(Y151&amp;G151&amp;H151,※編集不可※選択項目!U:V,2,FALSE),0)</f>
        <v>0</v>
      </c>
      <c r="AG151" s="228">
        <f t="shared" si="36"/>
        <v>0</v>
      </c>
      <c r="AH151" s="230" t="str">
        <f t="shared" si="30"/>
        <v/>
      </c>
      <c r="AI151" s="236"/>
      <c r="AJ151" s="236"/>
      <c r="AK151" s="132"/>
      <c r="AL151" s="153">
        <f t="shared" si="37"/>
        <v>0</v>
      </c>
      <c r="AM151" s="153">
        <f t="shared" si="38"/>
        <v>0</v>
      </c>
      <c r="AN151" s="153">
        <f t="shared" si="31"/>
        <v>0</v>
      </c>
      <c r="AO151" s="227" t="str">
        <f t="shared" si="39"/>
        <v/>
      </c>
      <c r="AP151" s="135">
        <f t="shared" si="40"/>
        <v>0</v>
      </c>
      <c r="AQ151" s="135">
        <f t="shared" si="41"/>
        <v>0</v>
      </c>
    </row>
    <row r="152" spans="1:43" s="131" customFormat="1" ht="25" customHeight="1">
      <c r="A152" s="133">
        <f t="shared" si="32"/>
        <v>141</v>
      </c>
      <c r="B152" s="130" t="str">
        <f t="shared" si="29"/>
        <v/>
      </c>
      <c r="C152" s="226"/>
      <c r="D152" s="45" t="str">
        <f t="shared" si="33"/>
        <v/>
      </c>
      <c r="E152" s="45" t="str">
        <f t="shared" si="34"/>
        <v/>
      </c>
      <c r="F152" s="43"/>
      <c r="G152" s="44"/>
      <c r="H152" s="43"/>
      <c r="I152" s="57" t="str">
        <f>IF(OR(G152="",H152="",U152=""),"",IFERROR(VLOOKUP(G152&amp;H152&amp;U152,※編集不可※選択項目!$K$3:$P$51,5,FALSE),"該当なし"))</f>
        <v/>
      </c>
      <c r="J152" s="83"/>
      <c r="K152" s="43"/>
      <c r="L152" s="45" t="str">
        <f t="shared" si="42"/>
        <v/>
      </c>
      <c r="M152" s="43"/>
      <c r="N152" s="43"/>
      <c r="O152" s="57"/>
      <c r="P152" s="57"/>
      <c r="Q152" s="57"/>
      <c r="R152" s="57"/>
      <c r="S152" s="46" t="str">
        <f t="shared" si="35"/>
        <v/>
      </c>
      <c r="T152" s="47"/>
      <c r="U152" s="48"/>
      <c r="V152" s="85"/>
      <c r="W152" s="48"/>
      <c r="X152" s="85"/>
      <c r="Y152" s="43"/>
      <c r="Z152" s="80"/>
      <c r="AA152" s="83"/>
      <c r="AB152" s="56"/>
      <c r="AC152" s="71"/>
      <c r="AD152" s="228">
        <f>IFERROR(INDEX(※編集不可※選択項目!$P$3:$P$51,MATCH(新規登録用!G152&amp;新規登録用!H152&amp;新規登録用!I152,※編集不可※選択項目!$Q$3:$Q$51,0)),0)</f>
        <v>0</v>
      </c>
      <c r="AE152" s="229" t="str">
        <f>IF(I152&lt;&gt;"該当なし","",
IF(G152&amp;H152=※編集不可※選択項目!$J$3,VLOOKUP(新規登録用!U152,※編集不可※選択項目!$N$2:$P$13,3,TRUE),
IF(G152&amp;H152=※編集不可※選択項目!$J$15,VLOOKUP(新規登録用!U152,※編集不可※選択項目!$N$14:$P$25,3,TRUE),
IF(G152&amp;H152=※編集不可※選択項目!$J$27,VLOOKUP(新規登録用!U152,※編集不可※選択項目!$N$26:$P$41,3,TRUE),
IF(G152&amp;H152=※編集不可※選択項目!$J$43,VLOOKUP(新規登録用!U152,※編集不可※選択項目!$N$42:$P$46,3,TRUE),
IF(G152&amp;H152=※編集不可※選択項目!$J$48,VLOOKUP(新規登録用!U152,※編集不可※選択項目!$N$47:$P$51,3,TRUE),""))))))</f>
        <v/>
      </c>
      <c r="AF152" s="228">
        <f>IFERROR(VLOOKUP(Y152&amp;G152&amp;H152,※編集不可※選択項目!U:V,2,FALSE),0)</f>
        <v>0</v>
      </c>
      <c r="AG152" s="228">
        <f t="shared" si="36"/>
        <v>0</v>
      </c>
      <c r="AH152" s="230" t="str">
        <f t="shared" si="30"/>
        <v/>
      </c>
      <c r="AI152" s="236"/>
      <c r="AJ152" s="236"/>
      <c r="AK152" s="132"/>
      <c r="AL152" s="153">
        <f t="shared" si="37"/>
        <v>0</v>
      </c>
      <c r="AM152" s="153">
        <f t="shared" si="38"/>
        <v>0</v>
      </c>
      <c r="AN152" s="153">
        <f t="shared" si="31"/>
        <v>0</v>
      </c>
      <c r="AO152" s="227" t="str">
        <f t="shared" si="39"/>
        <v/>
      </c>
      <c r="AP152" s="135">
        <f t="shared" si="40"/>
        <v>0</v>
      </c>
      <c r="AQ152" s="135">
        <f t="shared" si="41"/>
        <v>0</v>
      </c>
    </row>
    <row r="153" spans="1:43" s="131" customFormat="1" ht="25" customHeight="1">
      <c r="A153" s="133">
        <f t="shared" si="32"/>
        <v>142</v>
      </c>
      <c r="B153" s="130" t="str">
        <f t="shared" si="29"/>
        <v/>
      </c>
      <c r="C153" s="226"/>
      <c r="D153" s="45" t="str">
        <f t="shared" si="33"/>
        <v/>
      </c>
      <c r="E153" s="45" t="str">
        <f t="shared" si="34"/>
        <v/>
      </c>
      <c r="F153" s="43"/>
      <c r="G153" s="44"/>
      <c r="H153" s="43"/>
      <c r="I153" s="57" t="str">
        <f>IF(OR(G153="",H153="",U153=""),"",IFERROR(VLOOKUP(G153&amp;H153&amp;U153,※編集不可※選択項目!$K$3:$P$51,5,FALSE),"該当なし"))</f>
        <v/>
      </c>
      <c r="J153" s="83"/>
      <c r="K153" s="43"/>
      <c r="L153" s="45" t="str">
        <f t="shared" si="42"/>
        <v/>
      </c>
      <c r="M153" s="43"/>
      <c r="N153" s="43"/>
      <c r="O153" s="57"/>
      <c r="P153" s="57"/>
      <c r="Q153" s="57"/>
      <c r="R153" s="57"/>
      <c r="S153" s="46" t="str">
        <f t="shared" si="35"/>
        <v/>
      </c>
      <c r="T153" s="47"/>
      <c r="U153" s="48"/>
      <c r="V153" s="85"/>
      <c r="W153" s="48"/>
      <c r="X153" s="85"/>
      <c r="Y153" s="43"/>
      <c r="Z153" s="80"/>
      <c r="AA153" s="83"/>
      <c r="AB153" s="56"/>
      <c r="AC153" s="71"/>
      <c r="AD153" s="228">
        <f>IFERROR(INDEX(※編集不可※選択項目!$P$3:$P$51,MATCH(新規登録用!G153&amp;新規登録用!H153&amp;新規登録用!I153,※編集不可※選択項目!$Q$3:$Q$51,0)),0)</f>
        <v>0</v>
      </c>
      <c r="AE153" s="229" t="str">
        <f>IF(I153&lt;&gt;"該当なし","",
IF(G153&amp;H153=※編集不可※選択項目!$J$3,VLOOKUP(新規登録用!U153,※編集不可※選択項目!$N$2:$P$13,3,TRUE),
IF(G153&amp;H153=※編集不可※選択項目!$J$15,VLOOKUP(新規登録用!U153,※編集不可※選択項目!$N$14:$P$25,3,TRUE),
IF(G153&amp;H153=※編集不可※選択項目!$J$27,VLOOKUP(新規登録用!U153,※編集不可※選択項目!$N$26:$P$41,3,TRUE),
IF(G153&amp;H153=※編集不可※選択項目!$J$43,VLOOKUP(新規登録用!U153,※編集不可※選択項目!$N$42:$P$46,3,TRUE),
IF(G153&amp;H153=※編集不可※選択項目!$J$48,VLOOKUP(新規登録用!U153,※編集不可※選択項目!$N$47:$P$51,3,TRUE),""))))))</f>
        <v/>
      </c>
      <c r="AF153" s="228">
        <f>IFERROR(VLOOKUP(Y153&amp;G153&amp;H153,※編集不可※選択項目!U:V,2,FALSE),0)</f>
        <v>0</v>
      </c>
      <c r="AG153" s="228">
        <f t="shared" si="36"/>
        <v>0</v>
      </c>
      <c r="AH153" s="230" t="str">
        <f t="shared" si="30"/>
        <v/>
      </c>
      <c r="AI153" s="236"/>
      <c r="AJ153" s="236"/>
      <c r="AK153" s="132"/>
      <c r="AL153" s="153">
        <f t="shared" si="37"/>
        <v>0</v>
      </c>
      <c r="AM153" s="153">
        <f t="shared" si="38"/>
        <v>0</v>
      </c>
      <c r="AN153" s="153">
        <f t="shared" si="31"/>
        <v>0</v>
      </c>
      <c r="AO153" s="227" t="str">
        <f t="shared" si="39"/>
        <v/>
      </c>
      <c r="AP153" s="135">
        <f t="shared" si="40"/>
        <v>0</v>
      </c>
      <c r="AQ153" s="135">
        <f t="shared" si="41"/>
        <v>0</v>
      </c>
    </row>
    <row r="154" spans="1:43" s="131" customFormat="1" ht="25" customHeight="1">
      <c r="A154" s="133">
        <f t="shared" si="32"/>
        <v>143</v>
      </c>
      <c r="B154" s="130" t="str">
        <f t="shared" si="29"/>
        <v/>
      </c>
      <c r="C154" s="226"/>
      <c r="D154" s="45" t="str">
        <f t="shared" si="33"/>
        <v/>
      </c>
      <c r="E154" s="45" t="str">
        <f t="shared" si="34"/>
        <v/>
      </c>
      <c r="F154" s="43"/>
      <c r="G154" s="44"/>
      <c r="H154" s="43"/>
      <c r="I154" s="57" t="str">
        <f>IF(OR(G154="",H154="",U154=""),"",IFERROR(VLOOKUP(G154&amp;H154&amp;U154,※編集不可※選択項目!$K$3:$P$51,5,FALSE),"該当なし"))</f>
        <v/>
      </c>
      <c r="J154" s="83"/>
      <c r="K154" s="43"/>
      <c r="L154" s="45" t="str">
        <f t="shared" si="42"/>
        <v/>
      </c>
      <c r="M154" s="43"/>
      <c r="N154" s="43"/>
      <c r="O154" s="57"/>
      <c r="P154" s="57"/>
      <c r="Q154" s="57"/>
      <c r="R154" s="57"/>
      <c r="S154" s="46" t="str">
        <f t="shared" si="35"/>
        <v/>
      </c>
      <c r="T154" s="47"/>
      <c r="U154" s="48"/>
      <c r="V154" s="85"/>
      <c r="W154" s="48"/>
      <c r="X154" s="85"/>
      <c r="Y154" s="43"/>
      <c r="Z154" s="80"/>
      <c r="AA154" s="83"/>
      <c r="AB154" s="56"/>
      <c r="AC154" s="71"/>
      <c r="AD154" s="228">
        <f>IFERROR(INDEX(※編集不可※選択項目!$P$3:$P$51,MATCH(新規登録用!G154&amp;新規登録用!H154&amp;新規登録用!I154,※編集不可※選択項目!$Q$3:$Q$51,0)),0)</f>
        <v>0</v>
      </c>
      <c r="AE154" s="229" t="str">
        <f>IF(I154&lt;&gt;"該当なし","",
IF(G154&amp;H154=※編集不可※選択項目!$J$3,VLOOKUP(新規登録用!U154,※編集不可※選択項目!$N$2:$P$13,3,TRUE),
IF(G154&amp;H154=※編集不可※選択項目!$J$15,VLOOKUP(新規登録用!U154,※編集不可※選択項目!$N$14:$P$25,3,TRUE),
IF(G154&amp;H154=※編集不可※選択項目!$J$27,VLOOKUP(新規登録用!U154,※編集不可※選択項目!$N$26:$P$41,3,TRUE),
IF(G154&amp;H154=※編集不可※選択項目!$J$43,VLOOKUP(新規登録用!U154,※編集不可※選択項目!$N$42:$P$46,3,TRUE),
IF(G154&amp;H154=※編集不可※選択項目!$J$48,VLOOKUP(新規登録用!U154,※編集不可※選択項目!$N$47:$P$51,3,TRUE),""))))))</f>
        <v/>
      </c>
      <c r="AF154" s="228">
        <f>IFERROR(VLOOKUP(Y154&amp;G154&amp;H154,※編集不可※選択項目!U:V,2,FALSE),0)</f>
        <v>0</v>
      </c>
      <c r="AG154" s="228">
        <f t="shared" si="36"/>
        <v>0</v>
      </c>
      <c r="AH154" s="230" t="str">
        <f t="shared" si="30"/>
        <v/>
      </c>
      <c r="AI154" s="236"/>
      <c r="AJ154" s="236"/>
      <c r="AK154" s="132"/>
      <c r="AL154" s="153">
        <f t="shared" si="37"/>
        <v>0</v>
      </c>
      <c r="AM154" s="153">
        <f t="shared" si="38"/>
        <v>0</v>
      </c>
      <c r="AN154" s="153">
        <f t="shared" si="31"/>
        <v>0</v>
      </c>
      <c r="AO154" s="227" t="str">
        <f t="shared" si="39"/>
        <v/>
      </c>
      <c r="AP154" s="135">
        <f t="shared" si="40"/>
        <v>0</v>
      </c>
      <c r="AQ154" s="135">
        <f t="shared" si="41"/>
        <v>0</v>
      </c>
    </row>
    <row r="155" spans="1:43" s="131" customFormat="1" ht="25" customHeight="1">
      <c r="A155" s="133">
        <f t="shared" si="32"/>
        <v>144</v>
      </c>
      <c r="B155" s="130" t="str">
        <f t="shared" si="29"/>
        <v/>
      </c>
      <c r="C155" s="226"/>
      <c r="D155" s="45" t="str">
        <f t="shared" si="33"/>
        <v/>
      </c>
      <c r="E155" s="45" t="str">
        <f t="shared" si="34"/>
        <v/>
      </c>
      <c r="F155" s="43"/>
      <c r="G155" s="44"/>
      <c r="H155" s="43"/>
      <c r="I155" s="57" t="str">
        <f>IF(OR(G155="",H155="",U155=""),"",IFERROR(VLOOKUP(G155&amp;H155&amp;U155,※編集不可※選択項目!$K$3:$P$51,5,FALSE),"該当なし"))</f>
        <v/>
      </c>
      <c r="J155" s="83"/>
      <c r="K155" s="43"/>
      <c r="L155" s="45" t="str">
        <f t="shared" si="42"/>
        <v/>
      </c>
      <c r="M155" s="43"/>
      <c r="N155" s="43"/>
      <c r="O155" s="57"/>
      <c r="P155" s="57"/>
      <c r="Q155" s="57"/>
      <c r="R155" s="57"/>
      <c r="S155" s="46" t="str">
        <f t="shared" si="35"/>
        <v/>
      </c>
      <c r="T155" s="47"/>
      <c r="U155" s="48"/>
      <c r="V155" s="85"/>
      <c r="W155" s="48"/>
      <c r="X155" s="85"/>
      <c r="Y155" s="43"/>
      <c r="Z155" s="80"/>
      <c r="AA155" s="83"/>
      <c r="AB155" s="56"/>
      <c r="AC155" s="71"/>
      <c r="AD155" s="228">
        <f>IFERROR(INDEX(※編集不可※選択項目!$P$3:$P$51,MATCH(新規登録用!G155&amp;新規登録用!H155&amp;新規登録用!I155,※編集不可※選択項目!$Q$3:$Q$51,0)),0)</f>
        <v>0</v>
      </c>
      <c r="AE155" s="229" t="str">
        <f>IF(I155&lt;&gt;"該当なし","",
IF(G155&amp;H155=※編集不可※選択項目!$J$3,VLOOKUP(新規登録用!U155,※編集不可※選択項目!$N$2:$P$13,3,TRUE),
IF(G155&amp;H155=※編集不可※選択項目!$J$15,VLOOKUP(新規登録用!U155,※編集不可※選択項目!$N$14:$P$25,3,TRUE),
IF(G155&amp;H155=※編集不可※選択項目!$J$27,VLOOKUP(新規登録用!U155,※編集不可※選択項目!$N$26:$P$41,3,TRUE),
IF(G155&amp;H155=※編集不可※選択項目!$J$43,VLOOKUP(新規登録用!U155,※編集不可※選択項目!$N$42:$P$46,3,TRUE),
IF(G155&amp;H155=※編集不可※選択項目!$J$48,VLOOKUP(新規登録用!U155,※編集不可※選択項目!$N$47:$P$51,3,TRUE),""))))))</f>
        <v/>
      </c>
      <c r="AF155" s="228">
        <f>IFERROR(VLOOKUP(Y155&amp;G155&amp;H155,※編集不可※選択項目!U:V,2,FALSE),0)</f>
        <v>0</v>
      </c>
      <c r="AG155" s="228">
        <f t="shared" si="36"/>
        <v>0</v>
      </c>
      <c r="AH155" s="230" t="str">
        <f t="shared" si="30"/>
        <v/>
      </c>
      <c r="AI155" s="236"/>
      <c r="AJ155" s="236"/>
      <c r="AK155" s="132"/>
      <c r="AL155" s="153">
        <f t="shared" si="37"/>
        <v>0</v>
      </c>
      <c r="AM155" s="153">
        <f t="shared" si="38"/>
        <v>0</v>
      </c>
      <c r="AN155" s="153">
        <f t="shared" si="31"/>
        <v>0</v>
      </c>
      <c r="AO155" s="227" t="str">
        <f t="shared" si="39"/>
        <v/>
      </c>
      <c r="AP155" s="135">
        <f t="shared" si="40"/>
        <v>0</v>
      </c>
      <c r="AQ155" s="135">
        <f t="shared" si="41"/>
        <v>0</v>
      </c>
    </row>
    <row r="156" spans="1:43" s="131" customFormat="1" ht="25" customHeight="1">
      <c r="A156" s="133">
        <f t="shared" si="32"/>
        <v>145</v>
      </c>
      <c r="B156" s="130" t="str">
        <f t="shared" si="29"/>
        <v/>
      </c>
      <c r="C156" s="226"/>
      <c r="D156" s="45" t="str">
        <f t="shared" si="33"/>
        <v/>
      </c>
      <c r="E156" s="45" t="str">
        <f t="shared" si="34"/>
        <v/>
      </c>
      <c r="F156" s="43"/>
      <c r="G156" s="44"/>
      <c r="H156" s="43"/>
      <c r="I156" s="57" t="str">
        <f>IF(OR(G156="",H156="",U156=""),"",IFERROR(VLOOKUP(G156&amp;H156&amp;U156,※編集不可※選択項目!$K$3:$P$51,5,FALSE),"該当なし"))</f>
        <v/>
      </c>
      <c r="J156" s="83"/>
      <c r="K156" s="43"/>
      <c r="L156" s="45" t="str">
        <f t="shared" si="42"/>
        <v/>
      </c>
      <c r="M156" s="43"/>
      <c r="N156" s="43"/>
      <c r="O156" s="57"/>
      <c r="P156" s="57"/>
      <c r="Q156" s="57"/>
      <c r="R156" s="57"/>
      <c r="S156" s="46" t="str">
        <f t="shared" si="35"/>
        <v/>
      </c>
      <c r="T156" s="47"/>
      <c r="U156" s="48"/>
      <c r="V156" s="85"/>
      <c r="W156" s="48"/>
      <c r="X156" s="85"/>
      <c r="Y156" s="43"/>
      <c r="Z156" s="80"/>
      <c r="AA156" s="83"/>
      <c r="AB156" s="56"/>
      <c r="AC156" s="71"/>
      <c r="AD156" s="228">
        <f>IFERROR(INDEX(※編集不可※選択項目!$P$3:$P$51,MATCH(新規登録用!G156&amp;新規登録用!H156&amp;新規登録用!I156,※編集不可※選択項目!$Q$3:$Q$51,0)),0)</f>
        <v>0</v>
      </c>
      <c r="AE156" s="229" t="str">
        <f>IF(I156&lt;&gt;"該当なし","",
IF(G156&amp;H156=※編集不可※選択項目!$J$3,VLOOKUP(新規登録用!U156,※編集不可※選択項目!$N$2:$P$13,3,TRUE),
IF(G156&amp;H156=※編集不可※選択項目!$J$15,VLOOKUP(新規登録用!U156,※編集不可※選択項目!$N$14:$P$25,3,TRUE),
IF(G156&amp;H156=※編集不可※選択項目!$J$27,VLOOKUP(新規登録用!U156,※編集不可※選択項目!$N$26:$P$41,3,TRUE),
IF(G156&amp;H156=※編集不可※選択項目!$J$43,VLOOKUP(新規登録用!U156,※編集不可※選択項目!$N$42:$P$46,3,TRUE),
IF(G156&amp;H156=※編集不可※選択項目!$J$48,VLOOKUP(新規登録用!U156,※編集不可※選択項目!$N$47:$P$51,3,TRUE),""))))))</f>
        <v/>
      </c>
      <c r="AF156" s="228">
        <f>IFERROR(VLOOKUP(Y156&amp;G156&amp;H156,※編集不可※選択項目!U:V,2,FALSE),0)</f>
        <v>0</v>
      </c>
      <c r="AG156" s="228">
        <f t="shared" si="36"/>
        <v>0</v>
      </c>
      <c r="AH156" s="230" t="str">
        <f t="shared" si="30"/>
        <v/>
      </c>
      <c r="AI156" s="236"/>
      <c r="AJ156" s="236"/>
      <c r="AK156" s="132"/>
      <c r="AL156" s="153">
        <f t="shared" si="37"/>
        <v>0</v>
      </c>
      <c r="AM156" s="153">
        <f t="shared" si="38"/>
        <v>0</v>
      </c>
      <c r="AN156" s="153">
        <f t="shared" si="31"/>
        <v>0</v>
      </c>
      <c r="AO156" s="227" t="str">
        <f t="shared" si="39"/>
        <v/>
      </c>
      <c r="AP156" s="135">
        <f t="shared" si="40"/>
        <v>0</v>
      </c>
      <c r="AQ156" s="135">
        <f t="shared" si="41"/>
        <v>0</v>
      </c>
    </row>
    <row r="157" spans="1:43" s="131" customFormat="1" ht="25" customHeight="1">
      <c r="A157" s="133">
        <f t="shared" si="32"/>
        <v>146</v>
      </c>
      <c r="B157" s="130" t="str">
        <f t="shared" si="29"/>
        <v/>
      </c>
      <c r="C157" s="226"/>
      <c r="D157" s="45" t="str">
        <f t="shared" si="33"/>
        <v/>
      </c>
      <c r="E157" s="45" t="str">
        <f t="shared" si="34"/>
        <v/>
      </c>
      <c r="F157" s="43"/>
      <c r="G157" s="44"/>
      <c r="H157" s="43"/>
      <c r="I157" s="57" t="str">
        <f>IF(OR(G157="",H157="",U157=""),"",IFERROR(VLOOKUP(G157&amp;H157&amp;U157,※編集不可※選択項目!$K$3:$P$51,5,FALSE),"該当なし"))</f>
        <v/>
      </c>
      <c r="J157" s="83"/>
      <c r="K157" s="43"/>
      <c r="L157" s="45" t="str">
        <f t="shared" si="42"/>
        <v/>
      </c>
      <c r="M157" s="43"/>
      <c r="N157" s="43"/>
      <c r="O157" s="57"/>
      <c r="P157" s="57"/>
      <c r="Q157" s="57"/>
      <c r="R157" s="57"/>
      <c r="S157" s="46" t="str">
        <f t="shared" si="35"/>
        <v/>
      </c>
      <c r="T157" s="47"/>
      <c r="U157" s="48"/>
      <c r="V157" s="85"/>
      <c r="W157" s="48"/>
      <c r="X157" s="85"/>
      <c r="Y157" s="43"/>
      <c r="Z157" s="80"/>
      <c r="AA157" s="83"/>
      <c r="AB157" s="56"/>
      <c r="AC157" s="71"/>
      <c r="AD157" s="228">
        <f>IFERROR(INDEX(※編集不可※選択項目!$P$3:$P$51,MATCH(新規登録用!G157&amp;新規登録用!H157&amp;新規登録用!I157,※編集不可※選択項目!$Q$3:$Q$51,0)),0)</f>
        <v>0</v>
      </c>
      <c r="AE157" s="229" t="str">
        <f>IF(I157&lt;&gt;"該当なし","",
IF(G157&amp;H157=※編集不可※選択項目!$J$3,VLOOKUP(新規登録用!U157,※編集不可※選択項目!$N$2:$P$13,3,TRUE),
IF(G157&amp;H157=※編集不可※選択項目!$J$15,VLOOKUP(新規登録用!U157,※編集不可※選択項目!$N$14:$P$25,3,TRUE),
IF(G157&amp;H157=※編集不可※選択項目!$J$27,VLOOKUP(新規登録用!U157,※編集不可※選択項目!$N$26:$P$41,3,TRUE),
IF(G157&amp;H157=※編集不可※選択項目!$J$43,VLOOKUP(新規登録用!U157,※編集不可※選択項目!$N$42:$P$46,3,TRUE),
IF(G157&amp;H157=※編集不可※選択項目!$J$48,VLOOKUP(新規登録用!U157,※編集不可※選択項目!$N$47:$P$51,3,TRUE),""))))))</f>
        <v/>
      </c>
      <c r="AF157" s="228">
        <f>IFERROR(VLOOKUP(Y157&amp;G157&amp;H157,※編集不可※選択項目!U:V,2,FALSE),0)</f>
        <v>0</v>
      </c>
      <c r="AG157" s="228">
        <f t="shared" si="36"/>
        <v>0</v>
      </c>
      <c r="AH157" s="230" t="str">
        <f t="shared" si="30"/>
        <v/>
      </c>
      <c r="AI157" s="236"/>
      <c r="AJ157" s="236"/>
      <c r="AK157" s="132"/>
      <c r="AL157" s="153">
        <f t="shared" si="37"/>
        <v>0</v>
      </c>
      <c r="AM157" s="153">
        <f t="shared" si="38"/>
        <v>0</v>
      </c>
      <c r="AN157" s="153">
        <f t="shared" si="31"/>
        <v>0</v>
      </c>
      <c r="AO157" s="227" t="str">
        <f t="shared" si="39"/>
        <v/>
      </c>
      <c r="AP157" s="135">
        <f t="shared" si="40"/>
        <v>0</v>
      </c>
      <c r="AQ157" s="135">
        <f t="shared" si="41"/>
        <v>0</v>
      </c>
    </row>
    <row r="158" spans="1:43" s="131" customFormat="1" ht="25" customHeight="1">
      <c r="A158" s="133">
        <f t="shared" si="32"/>
        <v>147</v>
      </c>
      <c r="B158" s="130" t="str">
        <f t="shared" si="29"/>
        <v/>
      </c>
      <c r="C158" s="226"/>
      <c r="D158" s="45" t="str">
        <f t="shared" si="33"/>
        <v/>
      </c>
      <c r="E158" s="45" t="str">
        <f t="shared" si="34"/>
        <v/>
      </c>
      <c r="F158" s="43"/>
      <c r="G158" s="44"/>
      <c r="H158" s="43"/>
      <c r="I158" s="57" t="str">
        <f>IF(OR(G158="",H158="",U158=""),"",IFERROR(VLOOKUP(G158&amp;H158&amp;U158,※編集不可※選択項目!$K$3:$P$51,5,FALSE),"該当なし"))</f>
        <v/>
      </c>
      <c r="J158" s="83"/>
      <c r="K158" s="43"/>
      <c r="L158" s="45" t="str">
        <f t="shared" si="42"/>
        <v/>
      </c>
      <c r="M158" s="43"/>
      <c r="N158" s="43"/>
      <c r="O158" s="57"/>
      <c r="P158" s="57"/>
      <c r="Q158" s="57"/>
      <c r="R158" s="57"/>
      <c r="S158" s="46" t="str">
        <f t="shared" si="35"/>
        <v/>
      </c>
      <c r="T158" s="47"/>
      <c r="U158" s="48"/>
      <c r="V158" s="85"/>
      <c r="W158" s="48"/>
      <c r="X158" s="85"/>
      <c r="Y158" s="43"/>
      <c r="Z158" s="80"/>
      <c r="AA158" s="83"/>
      <c r="AB158" s="56"/>
      <c r="AC158" s="71"/>
      <c r="AD158" s="228">
        <f>IFERROR(INDEX(※編集不可※選択項目!$P$3:$P$51,MATCH(新規登録用!G158&amp;新規登録用!H158&amp;新規登録用!I158,※編集不可※選択項目!$Q$3:$Q$51,0)),0)</f>
        <v>0</v>
      </c>
      <c r="AE158" s="229" t="str">
        <f>IF(I158&lt;&gt;"該当なし","",
IF(G158&amp;H158=※編集不可※選択項目!$J$3,VLOOKUP(新規登録用!U158,※編集不可※選択項目!$N$2:$P$13,3,TRUE),
IF(G158&amp;H158=※編集不可※選択項目!$J$15,VLOOKUP(新規登録用!U158,※編集不可※選択項目!$N$14:$P$25,3,TRUE),
IF(G158&amp;H158=※編集不可※選択項目!$J$27,VLOOKUP(新規登録用!U158,※編集不可※選択項目!$N$26:$P$41,3,TRUE),
IF(G158&amp;H158=※編集不可※選択項目!$J$43,VLOOKUP(新規登録用!U158,※編集不可※選択項目!$N$42:$P$46,3,TRUE),
IF(G158&amp;H158=※編集不可※選択項目!$J$48,VLOOKUP(新規登録用!U158,※編集不可※選択項目!$N$47:$P$51,3,TRUE),""))))))</f>
        <v/>
      </c>
      <c r="AF158" s="228">
        <f>IFERROR(VLOOKUP(Y158&amp;G158&amp;H158,※編集不可※選択項目!U:V,2,FALSE),0)</f>
        <v>0</v>
      </c>
      <c r="AG158" s="228">
        <f t="shared" si="36"/>
        <v>0</v>
      </c>
      <c r="AH158" s="230" t="str">
        <f t="shared" si="30"/>
        <v/>
      </c>
      <c r="AI158" s="236"/>
      <c r="AJ158" s="236"/>
      <c r="AK158" s="132"/>
      <c r="AL158" s="153">
        <f t="shared" si="37"/>
        <v>0</v>
      </c>
      <c r="AM158" s="153">
        <f t="shared" si="38"/>
        <v>0</v>
      </c>
      <c r="AN158" s="153">
        <f t="shared" si="31"/>
        <v>0</v>
      </c>
      <c r="AO158" s="227" t="str">
        <f t="shared" si="39"/>
        <v/>
      </c>
      <c r="AP158" s="135">
        <f t="shared" si="40"/>
        <v>0</v>
      </c>
      <c r="AQ158" s="135">
        <f t="shared" si="41"/>
        <v>0</v>
      </c>
    </row>
    <row r="159" spans="1:43" s="131" customFormat="1" ht="25" customHeight="1">
      <c r="A159" s="133">
        <f t="shared" si="32"/>
        <v>148</v>
      </c>
      <c r="B159" s="130" t="str">
        <f t="shared" si="29"/>
        <v/>
      </c>
      <c r="C159" s="226"/>
      <c r="D159" s="45" t="str">
        <f t="shared" si="33"/>
        <v/>
      </c>
      <c r="E159" s="45" t="str">
        <f t="shared" si="34"/>
        <v/>
      </c>
      <c r="F159" s="43"/>
      <c r="G159" s="44"/>
      <c r="H159" s="43"/>
      <c r="I159" s="57" t="str">
        <f>IF(OR(G159="",H159="",U159=""),"",IFERROR(VLOOKUP(G159&amp;H159&amp;U159,※編集不可※選択項目!$K$3:$P$51,5,FALSE),"該当なし"))</f>
        <v/>
      </c>
      <c r="J159" s="83"/>
      <c r="K159" s="43"/>
      <c r="L159" s="45" t="str">
        <f t="shared" si="42"/>
        <v/>
      </c>
      <c r="M159" s="43"/>
      <c r="N159" s="43"/>
      <c r="O159" s="57"/>
      <c r="P159" s="57"/>
      <c r="Q159" s="57"/>
      <c r="R159" s="57"/>
      <c r="S159" s="46" t="str">
        <f t="shared" si="35"/>
        <v/>
      </c>
      <c r="T159" s="47"/>
      <c r="U159" s="48"/>
      <c r="V159" s="85"/>
      <c r="W159" s="48"/>
      <c r="X159" s="85"/>
      <c r="Y159" s="43"/>
      <c r="Z159" s="80"/>
      <c r="AA159" s="83"/>
      <c r="AB159" s="56"/>
      <c r="AC159" s="71"/>
      <c r="AD159" s="228">
        <f>IFERROR(INDEX(※編集不可※選択項目!$P$3:$P$51,MATCH(新規登録用!G159&amp;新規登録用!H159&amp;新規登録用!I159,※編集不可※選択項目!$Q$3:$Q$51,0)),0)</f>
        <v>0</v>
      </c>
      <c r="AE159" s="229" t="str">
        <f>IF(I159&lt;&gt;"該当なし","",
IF(G159&amp;H159=※編集不可※選択項目!$J$3,VLOOKUP(新規登録用!U159,※編集不可※選択項目!$N$2:$P$13,3,TRUE),
IF(G159&amp;H159=※編集不可※選択項目!$J$15,VLOOKUP(新規登録用!U159,※編集不可※選択項目!$N$14:$P$25,3,TRUE),
IF(G159&amp;H159=※編集不可※選択項目!$J$27,VLOOKUP(新規登録用!U159,※編集不可※選択項目!$N$26:$P$41,3,TRUE),
IF(G159&amp;H159=※編集不可※選択項目!$J$43,VLOOKUP(新規登録用!U159,※編集不可※選択項目!$N$42:$P$46,3,TRUE),
IF(G159&amp;H159=※編集不可※選択項目!$J$48,VLOOKUP(新規登録用!U159,※編集不可※選択項目!$N$47:$P$51,3,TRUE),""))))))</f>
        <v/>
      </c>
      <c r="AF159" s="228">
        <f>IFERROR(VLOOKUP(Y159&amp;G159&amp;H159,※編集不可※選択項目!U:V,2,FALSE),0)</f>
        <v>0</v>
      </c>
      <c r="AG159" s="228">
        <f t="shared" si="36"/>
        <v>0</v>
      </c>
      <c r="AH159" s="230" t="str">
        <f t="shared" si="30"/>
        <v/>
      </c>
      <c r="AI159" s="236"/>
      <c r="AJ159" s="236"/>
      <c r="AK159" s="132"/>
      <c r="AL159" s="153">
        <f t="shared" si="37"/>
        <v>0</v>
      </c>
      <c r="AM159" s="153">
        <f t="shared" si="38"/>
        <v>0</v>
      </c>
      <c r="AN159" s="153">
        <f t="shared" si="31"/>
        <v>0</v>
      </c>
      <c r="AO159" s="227" t="str">
        <f t="shared" si="39"/>
        <v/>
      </c>
      <c r="AP159" s="135">
        <f t="shared" si="40"/>
        <v>0</v>
      </c>
      <c r="AQ159" s="135">
        <f t="shared" si="41"/>
        <v>0</v>
      </c>
    </row>
    <row r="160" spans="1:43" s="131" customFormat="1" ht="25" customHeight="1">
      <c r="A160" s="133">
        <f t="shared" si="32"/>
        <v>149</v>
      </c>
      <c r="B160" s="130" t="str">
        <f t="shared" si="29"/>
        <v/>
      </c>
      <c r="C160" s="226"/>
      <c r="D160" s="45" t="str">
        <f t="shared" si="33"/>
        <v/>
      </c>
      <c r="E160" s="45" t="str">
        <f t="shared" si="34"/>
        <v/>
      </c>
      <c r="F160" s="43"/>
      <c r="G160" s="44"/>
      <c r="H160" s="43"/>
      <c r="I160" s="57" t="str">
        <f>IF(OR(G160="",H160="",U160=""),"",IFERROR(VLOOKUP(G160&amp;H160&amp;U160,※編集不可※選択項目!$K$3:$P$51,5,FALSE),"該当なし"))</f>
        <v/>
      </c>
      <c r="J160" s="83"/>
      <c r="K160" s="43"/>
      <c r="L160" s="45" t="str">
        <f t="shared" si="42"/>
        <v/>
      </c>
      <c r="M160" s="43"/>
      <c r="N160" s="43"/>
      <c r="O160" s="57"/>
      <c r="P160" s="57"/>
      <c r="Q160" s="57"/>
      <c r="R160" s="57"/>
      <c r="S160" s="46" t="str">
        <f t="shared" si="35"/>
        <v/>
      </c>
      <c r="T160" s="47"/>
      <c r="U160" s="48"/>
      <c r="V160" s="85"/>
      <c r="W160" s="48"/>
      <c r="X160" s="85"/>
      <c r="Y160" s="43"/>
      <c r="Z160" s="80"/>
      <c r="AA160" s="83"/>
      <c r="AB160" s="56"/>
      <c r="AC160" s="71"/>
      <c r="AD160" s="228">
        <f>IFERROR(INDEX(※編集不可※選択項目!$P$3:$P$51,MATCH(新規登録用!G160&amp;新規登録用!H160&amp;新規登録用!I160,※編集不可※選択項目!$Q$3:$Q$51,0)),0)</f>
        <v>0</v>
      </c>
      <c r="AE160" s="229" t="str">
        <f>IF(I160&lt;&gt;"該当なし","",
IF(G160&amp;H160=※編集不可※選択項目!$J$3,VLOOKUP(新規登録用!U160,※編集不可※選択項目!$N$2:$P$13,3,TRUE),
IF(G160&amp;H160=※編集不可※選択項目!$J$15,VLOOKUP(新規登録用!U160,※編集不可※選択項目!$N$14:$P$25,3,TRUE),
IF(G160&amp;H160=※編集不可※選択項目!$J$27,VLOOKUP(新規登録用!U160,※編集不可※選択項目!$N$26:$P$41,3,TRUE),
IF(G160&amp;H160=※編集不可※選択項目!$J$43,VLOOKUP(新規登録用!U160,※編集不可※選択項目!$N$42:$P$46,3,TRUE),
IF(G160&amp;H160=※編集不可※選択項目!$J$48,VLOOKUP(新規登録用!U160,※編集不可※選択項目!$N$47:$P$51,3,TRUE),""))))))</f>
        <v/>
      </c>
      <c r="AF160" s="228">
        <f>IFERROR(VLOOKUP(Y160&amp;G160&amp;H160,※編集不可※選択項目!U:V,2,FALSE),0)</f>
        <v>0</v>
      </c>
      <c r="AG160" s="228">
        <f t="shared" si="36"/>
        <v>0</v>
      </c>
      <c r="AH160" s="230" t="str">
        <f t="shared" si="30"/>
        <v/>
      </c>
      <c r="AI160" s="236"/>
      <c r="AJ160" s="236"/>
      <c r="AK160" s="132"/>
      <c r="AL160" s="153">
        <f t="shared" si="37"/>
        <v>0</v>
      </c>
      <c r="AM160" s="153">
        <f t="shared" si="38"/>
        <v>0</v>
      </c>
      <c r="AN160" s="153">
        <f t="shared" si="31"/>
        <v>0</v>
      </c>
      <c r="AO160" s="227" t="str">
        <f t="shared" si="39"/>
        <v/>
      </c>
      <c r="AP160" s="135">
        <f t="shared" si="40"/>
        <v>0</v>
      </c>
      <c r="AQ160" s="135">
        <f t="shared" si="41"/>
        <v>0</v>
      </c>
    </row>
    <row r="161" spans="1:43" s="131" customFormat="1" ht="25" customHeight="1">
      <c r="A161" s="133">
        <f t="shared" si="32"/>
        <v>150</v>
      </c>
      <c r="B161" s="130" t="str">
        <f t="shared" si="29"/>
        <v/>
      </c>
      <c r="C161" s="226"/>
      <c r="D161" s="45" t="str">
        <f t="shared" si="33"/>
        <v/>
      </c>
      <c r="E161" s="45" t="str">
        <f t="shared" si="34"/>
        <v/>
      </c>
      <c r="F161" s="43"/>
      <c r="G161" s="44"/>
      <c r="H161" s="43"/>
      <c r="I161" s="57" t="str">
        <f>IF(OR(G161="",H161="",U161=""),"",IFERROR(VLOOKUP(G161&amp;H161&amp;U161,※編集不可※選択項目!$K$3:$P$51,5,FALSE),"該当なし"))</f>
        <v/>
      </c>
      <c r="J161" s="83"/>
      <c r="K161" s="43"/>
      <c r="L161" s="45" t="str">
        <f t="shared" si="42"/>
        <v/>
      </c>
      <c r="M161" s="43"/>
      <c r="N161" s="43"/>
      <c r="O161" s="57"/>
      <c r="P161" s="57"/>
      <c r="Q161" s="57"/>
      <c r="R161" s="57"/>
      <c r="S161" s="46" t="str">
        <f t="shared" si="35"/>
        <v/>
      </c>
      <c r="T161" s="47"/>
      <c r="U161" s="48"/>
      <c r="V161" s="85"/>
      <c r="W161" s="48"/>
      <c r="X161" s="85"/>
      <c r="Y161" s="43"/>
      <c r="Z161" s="80"/>
      <c r="AA161" s="83"/>
      <c r="AB161" s="56"/>
      <c r="AC161" s="71"/>
      <c r="AD161" s="228">
        <f>IFERROR(INDEX(※編集不可※選択項目!$P$3:$P$51,MATCH(新規登録用!G161&amp;新規登録用!H161&amp;新規登録用!I161,※編集不可※選択項目!$Q$3:$Q$51,0)),0)</f>
        <v>0</v>
      </c>
      <c r="AE161" s="229" t="str">
        <f>IF(I161&lt;&gt;"該当なし","",
IF(G161&amp;H161=※編集不可※選択項目!$J$3,VLOOKUP(新規登録用!U161,※編集不可※選択項目!$N$2:$P$13,3,TRUE),
IF(G161&amp;H161=※編集不可※選択項目!$J$15,VLOOKUP(新規登録用!U161,※編集不可※選択項目!$N$14:$P$25,3,TRUE),
IF(G161&amp;H161=※編集不可※選択項目!$J$27,VLOOKUP(新規登録用!U161,※編集不可※選択項目!$N$26:$P$41,3,TRUE),
IF(G161&amp;H161=※編集不可※選択項目!$J$43,VLOOKUP(新規登録用!U161,※編集不可※選択項目!$N$42:$P$46,3,TRUE),
IF(G161&amp;H161=※編集不可※選択項目!$J$48,VLOOKUP(新規登録用!U161,※編集不可※選択項目!$N$47:$P$51,3,TRUE),""))))))</f>
        <v/>
      </c>
      <c r="AF161" s="228">
        <f>IFERROR(VLOOKUP(Y161&amp;G161&amp;H161,※編集不可※選択項目!U:V,2,FALSE),0)</f>
        <v>0</v>
      </c>
      <c r="AG161" s="228">
        <f t="shared" si="36"/>
        <v>0</v>
      </c>
      <c r="AH161" s="230" t="str">
        <f t="shared" si="30"/>
        <v/>
      </c>
      <c r="AI161" s="236"/>
      <c r="AJ161" s="236"/>
      <c r="AK161" s="132"/>
      <c r="AL161" s="153">
        <f t="shared" si="37"/>
        <v>0</v>
      </c>
      <c r="AM161" s="153">
        <f t="shared" si="38"/>
        <v>0</v>
      </c>
      <c r="AN161" s="153">
        <f t="shared" si="31"/>
        <v>0</v>
      </c>
      <c r="AO161" s="227" t="str">
        <f t="shared" si="39"/>
        <v/>
      </c>
      <c r="AP161" s="135">
        <f t="shared" si="40"/>
        <v>0</v>
      </c>
      <c r="AQ161" s="135">
        <f t="shared" si="41"/>
        <v>0</v>
      </c>
    </row>
    <row r="162" spans="1:43" s="131" customFormat="1" ht="25" customHeight="1">
      <c r="A162" s="133">
        <f t="shared" si="32"/>
        <v>151</v>
      </c>
      <c r="B162" s="130" t="str">
        <f t="shared" si="29"/>
        <v/>
      </c>
      <c r="C162" s="226"/>
      <c r="D162" s="45" t="str">
        <f t="shared" si="33"/>
        <v/>
      </c>
      <c r="E162" s="45" t="str">
        <f t="shared" si="34"/>
        <v/>
      </c>
      <c r="F162" s="43"/>
      <c r="G162" s="44"/>
      <c r="H162" s="43"/>
      <c r="I162" s="57" t="str">
        <f>IF(OR(G162="",H162="",U162=""),"",IFERROR(VLOOKUP(G162&amp;H162&amp;U162,※編集不可※選択項目!$K$3:$P$51,5,FALSE),"該当なし"))</f>
        <v/>
      </c>
      <c r="J162" s="83"/>
      <c r="K162" s="43"/>
      <c r="L162" s="45" t="str">
        <f t="shared" si="42"/>
        <v/>
      </c>
      <c r="M162" s="43"/>
      <c r="N162" s="43"/>
      <c r="O162" s="57"/>
      <c r="P162" s="57"/>
      <c r="Q162" s="57"/>
      <c r="R162" s="57"/>
      <c r="S162" s="46" t="str">
        <f t="shared" si="35"/>
        <v/>
      </c>
      <c r="T162" s="47"/>
      <c r="U162" s="48"/>
      <c r="V162" s="85"/>
      <c r="W162" s="48"/>
      <c r="X162" s="85"/>
      <c r="Y162" s="43"/>
      <c r="Z162" s="80"/>
      <c r="AA162" s="83"/>
      <c r="AB162" s="56"/>
      <c r="AC162" s="71"/>
      <c r="AD162" s="228">
        <f>IFERROR(INDEX(※編集不可※選択項目!$P$3:$P$51,MATCH(新規登録用!G162&amp;新規登録用!H162&amp;新規登録用!I162,※編集不可※選択項目!$Q$3:$Q$51,0)),0)</f>
        <v>0</v>
      </c>
      <c r="AE162" s="229" t="str">
        <f>IF(I162&lt;&gt;"該当なし","",
IF(G162&amp;H162=※編集不可※選択項目!$J$3,VLOOKUP(新規登録用!U162,※編集不可※選択項目!$N$2:$P$13,3,TRUE),
IF(G162&amp;H162=※編集不可※選択項目!$J$15,VLOOKUP(新規登録用!U162,※編集不可※選択項目!$N$14:$P$25,3,TRUE),
IF(G162&amp;H162=※編集不可※選択項目!$J$27,VLOOKUP(新規登録用!U162,※編集不可※選択項目!$N$26:$P$41,3,TRUE),
IF(G162&amp;H162=※編集不可※選択項目!$J$43,VLOOKUP(新規登録用!U162,※編集不可※選択項目!$N$42:$P$46,3,TRUE),
IF(G162&amp;H162=※編集不可※選択項目!$J$48,VLOOKUP(新規登録用!U162,※編集不可※選択項目!$N$47:$P$51,3,TRUE),""))))))</f>
        <v/>
      </c>
      <c r="AF162" s="228">
        <f>IFERROR(VLOOKUP(Y162&amp;G162&amp;H162,※編集不可※選択項目!U:V,2,FALSE),0)</f>
        <v>0</v>
      </c>
      <c r="AG162" s="228">
        <f t="shared" si="36"/>
        <v>0</v>
      </c>
      <c r="AH162" s="230" t="str">
        <f t="shared" si="30"/>
        <v/>
      </c>
      <c r="AI162" s="236"/>
      <c r="AJ162" s="236"/>
      <c r="AK162" s="132"/>
      <c r="AL162" s="153">
        <f t="shared" si="37"/>
        <v>0</v>
      </c>
      <c r="AM162" s="153">
        <f t="shared" si="38"/>
        <v>0</v>
      </c>
      <c r="AN162" s="153">
        <f t="shared" si="31"/>
        <v>0</v>
      </c>
      <c r="AO162" s="227" t="str">
        <f t="shared" si="39"/>
        <v/>
      </c>
      <c r="AP162" s="135">
        <f t="shared" si="40"/>
        <v>0</v>
      </c>
      <c r="AQ162" s="135">
        <f t="shared" si="41"/>
        <v>0</v>
      </c>
    </row>
    <row r="163" spans="1:43" s="131" customFormat="1" ht="25" customHeight="1">
      <c r="A163" s="133">
        <f t="shared" si="32"/>
        <v>152</v>
      </c>
      <c r="B163" s="130" t="str">
        <f t="shared" si="29"/>
        <v/>
      </c>
      <c r="C163" s="226"/>
      <c r="D163" s="45" t="str">
        <f t="shared" si="33"/>
        <v/>
      </c>
      <c r="E163" s="45" t="str">
        <f t="shared" si="34"/>
        <v/>
      </c>
      <c r="F163" s="43"/>
      <c r="G163" s="44"/>
      <c r="H163" s="43"/>
      <c r="I163" s="57" t="str">
        <f>IF(OR(G163="",H163="",U163=""),"",IFERROR(VLOOKUP(G163&amp;H163&amp;U163,※編集不可※選択項目!$K$3:$P$51,5,FALSE),"該当なし"))</f>
        <v/>
      </c>
      <c r="J163" s="83"/>
      <c r="K163" s="43"/>
      <c r="L163" s="45" t="str">
        <f t="shared" si="42"/>
        <v/>
      </c>
      <c r="M163" s="43"/>
      <c r="N163" s="43"/>
      <c r="O163" s="57"/>
      <c r="P163" s="57"/>
      <c r="Q163" s="57"/>
      <c r="R163" s="57"/>
      <c r="S163" s="46" t="str">
        <f t="shared" si="35"/>
        <v/>
      </c>
      <c r="T163" s="47"/>
      <c r="U163" s="48"/>
      <c r="V163" s="85"/>
      <c r="W163" s="48"/>
      <c r="X163" s="85"/>
      <c r="Y163" s="43"/>
      <c r="Z163" s="80"/>
      <c r="AA163" s="83"/>
      <c r="AB163" s="56"/>
      <c r="AC163" s="71"/>
      <c r="AD163" s="228">
        <f>IFERROR(INDEX(※編集不可※選択項目!$P$3:$P$51,MATCH(新規登録用!G163&amp;新規登録用!H163&amp;新規登録用!I163,※編集不可※選択項目!$Q$3:$Q$51,0)),0)</f>
        <v>0</v>
      </c>
      <c r="AE163" s="229" t="str">
        <f>IF(I163&lt;&gt;"該当なし","",
IF(G163&amp;H163=※編集不可※選択項目!$J$3,VLOOKUP(新規登録用!U163,※編集不可※選択項目!$N$2:$P$13,3,TRUE),
IF(G163&amp;H163=※編集不可※選択項目!$J$15,VLOOKUP(新規登録用!U163,※編集不可※選択項目!$N$14:$P$25,3,TRUE),
IF(G163&amp;H163=※編集不可※選択項目!$J$27,VLOOKUP(新規登録用!U163,※編集不可※選択項目!$N$26:$P$41,3,TRUE),
IF(G163&amp;H163=※編集不可※選択項目!$J$43,VLOOKUP(新規登録用!U163,※編集不可※選択項目!$N$42:$P$46,3,TRUE),
IF(G163&amp;H163=※編集不可※選択項目!$J$48,VLOOKUP(新規登録用!U163,※編集不可※選択項目!$N$47:$P$51,3,TRUE),""))))))</f>
        <v/>
      </c>
      <c r="AF163" s="228">
        <f>IFERROR(VLOOKUP(Y163&amp;G163&amp;H163,※編集不可※選択項目!U:V,2,FALSE),0)</f>
        <v>0</v>
      </c>
      <c r="AG163" s="228">
        <f t="shared" si="36"/>
        <v>0</v>
      </c>
      <c r="AH163" s="230" t="str">
        <f t="shared" si="30"/>
        <v/>
      </c>
      <c r="AI163" s="236"/>
      <c r="AJ163" s="236"/>
      <c r="AK163" s="132"/>
      <c r="AL163" s="153">
        <f t="shared" si="37"/>
        <v>0</v>
      </c>
      <c r="AM163" s="153">
        <f t="shared" si="38"/>
        <v>0</v>
      </c>
      <c r="AN163" s="153">
        <f t="shared" si="31"/>
        <v>0</v>
      </c>
      <c r="AO163" s="227" t="str">
        <f t="shared" si="39"/>
        <v/>
      </c>
      <c r="AP163" s="135">
        <f t="shared" si="40"/>
        <v>0</v>
      </c>
      <c r="AQ163" s="135">
        <f t="shared" si="41"/>
        <v>0</v>
      </c>
    </row>
    <row r="164" spans="1:43" s="131" customFormat="1" ht="25" customHeight="1">
      <c r="A164" s="133">
        <f t="shared" si="32"/>
        <v>153</v>
      </c>
      <c r="B164" s="130" t="str">
        <f t="shared" si="29"/>
        <v/>
      </c>
      <c r="C164" s="226"/>
      <c r="D164" s="45" t="str">
        <f t="shared" si="33"/>
        <v/>
      </c>
      <c r="E164" s="45" t="str">
        <f t="shared" si="34"/>
        <v/>
      </c>
      <c r="F164" s="43"/>
      <c r="G164" s="44"/>
      <c r="H164" s="43"/>
      <c r="I164" s="57" t="str">
        <f>IF(OR(G164="",H164="",U164=""),"",IFERROR(VLOOKUP(G164&amp;H164&amp;U164,※編集不可※選択項目!$K$3:$P$51,5,FALSE),"該当なし"))</f>
        <v/>
      </c>
      <c r="J164" s="83"/>
      <c r="K164" s="43"/>
      <c r="L164" s="45" t="str">
        <f t="shared" si="42"/>
        <v/>
      </c>
      <c r="M164" s="43"/>
      <c r="N164" s="43"/>
      <c r="O164" s="57"/>
      <c r="P164" s="57"/>
      <c r="Q164" s="57"/>
      <c r="R164" s="57"/>
      <c r="S164" s="46" t="str">
        <f t="shared" si="35"/>
        <v/>
      </c>
      <c r="T164" s="47"/>
      <c r="U164" s="48"/>
      <c r="V164" s="85"/>
      <c r="W164" s="48"/>
      <c r="X164" s="85"/>
      <c r="Y164" s="43"/>
      <c r="Z164" s="80"/>
      <c r="AA164" s="83"/>
      <c r="AB164" s="56"/>
      <c r="AC164" s="71"/>
      <c r="AD164" s="228">
        <f>IFERROR(INDEX(※編集不可※選択項目!$P$3:$P$51,MATCH(新規登録用!G164&amp;新規登録用!H164&amp;新規登録用!I164,※編集不可※選択項目!$Q$3:$Q$51,0)),0)</f>
        <v>0</v>
      </c>
      <c r="AE164" s="229" t="str">
        <f>IF(I164&lt;&gt;"該当なし","",
IF(G164&amp;H164=※編集不可※選択項目!$J$3,VLOOKUP(新規登録用!U164,※編集不可※選択項目!$N$2:$P$13,3,TRUE),
IF(G164&amp;H164=※編集不可※選択項目!$J$15,VLOOKUP(新規登録用!U164,※編集不可※選択項目!$N$14:$P$25,3,TRUE),
IF(G164&amp;H164=※編集不可※選択項目!$J$27,VLOOKUP(新規登録用!U164,※編集不可※選択項目!$N$26:$P$41,3,TRUE),
IF(G164&amp;H164=※編集不可※選択項目!$J$43,VLOOKUP(新規登録用!U164,※編集不可※選択項目!$N$42:$P$46,3,TRUE),
IF(G164&amp;H164=※編集不可※選択項目!$J$48,VLOOKUP(新規登録用!U164,※編集不可※選択項目!$N$47:$P$51,3,TRUE),""))))))</f>
        <v/>
      </c>
      <c r="AF164" s="228">
        <f>IFERROR(VLOOKUP(Y164&amp;G164&amp;H164,※編集不可※選択項目!U:V,2,FALSE),0)</f>
        <v>0</v>
      </c>
      <c r="AG164" s="228">
        <f t="shared" si="36"/>
        <v>0</v>
      </c>
      <c r="AH164" s="230" t="str">
        <f t="shared" si="30"/>
        <v/>
      </c>
      <c r="AI164" s="236"/>
      <c r="AJ164" s="236"/>
      <c r="AK164" s="132"/>
      <c r="AL164" s="153">
        <f t="shared" si="37"/>
        <v>0</v>
      </c>
      <c r="AM164" s="153">
        <f t="shared" si="38"/>
        <v>0</v>
      </c>
      <c r="AN164" s="153">
        <f t="shared" si="31"/>
        <v>0</v>
      </c>
      <c r="AO164" s="227" t="str">
        <f t="shared" si="39"/>
        <v/>
      </c>
      <c r="AP164" s="135">
        <f t="shared" si="40"/>
        <v>0</v>
      </c>
      <c r="AQ164" s="135">
        <f t="shared" si="41"/>
        <v>0</v>
      </c>
    </row>
    <row r="165" spans="1:43" s="131" customFormat="1" ht="25" customHeight="1">
      <c r="A165" s="133">
        <f t="shared" si="32"/>
        <v>154</v>
      </c>
      <c r="B165" s="130" t="str">
        <f t="shared" si="29"/>
        <v/>
      </c>
      <c r="C165" s="226"/>
      <c r="D165" s="45" t="str">
        <f t="shared" si="33"/>
        <v/>
      </c>
      <c r="E165" s="45" t="str">
        <f t="shared" si="34"/>
        <v/>
      </c>
      <c r="F165" s="43"/>
      <c r="G165" s="44"/>
      <c r="H165" s="43"/>
      <c r="I165" s="57" t="str">
        <f>IF(OR(G165="",H165="",U165=""),"",IFERROR(VLOOKUP(G165&amp;H165&amp;U165,※編集不可※選択項目!$K$3:$P$51,5,FALSE),"該当なし"))</f>
        <v/>
      </c>
      <c r="J165" s="83"/>
      <c r="K165" s="43"/>
      <c r="L165" s="45" t="str">
        <f t="shared" si="42"/>
        <v/>
      </c>
      <c r="M165" s="43"/>
      <c r="N165" s="43"/>
      <c r="O165" s="57"/>
      <c r="P165" s="57"/>
      <c r="Q165" s="57"/>
      <c r="R165" s="57"/>
      <c r="S165" s="46" t="str">
        <f t="shared" si="35"/>
        <v/>
      </c>
      <c r="T165" s="47"/>
      <c r="U165" s="48"/>
      <c r="V165" s="85"/>
      <c r="W165" s="48"/>
      <c r="X165" s="85"/>
      <c r="Y165" s="43"/>
      <c r="Z165" s="80"/>
      <c r="AA165" s="83"/>
      <c r="AB165" s="56"/>
      <c r="AC165" s="71"/>
      <c r="AD165" s="228">
        <f>IFERROR(INDEX(※編集不可※選択項目!$P$3:$P$51,MATCH(新規登録用!G165&amp;新規登録用!H165&amp;新規登録用!I165,※編集不可※選択項目!$Q$3:$Q$51,0)),0)</f>
        <v>0</v>
      </c>
      <c r="AE165" s="229" t="str">
        <f>IF(I165&lt;&gt;"該当なし","",
IF(G165&amp;H165=※編集不可※選択項目!$J$3,VLOOKUP(新規登録用!U165,※編集不可※選択項目!$N$2:$P$13,3,TRUE),
IF(G165&amp;H165=※編集不可※選択項目!$J$15,VLOOKUP(新規登録用!U165,※編集不可※選択項目!$N$14:$P$25,3,TRUE),
IF(G165&amp;H165=※編集不可※選択項目!$J$27,VLOOKUP(新規登録用!U165,※編集不可※選択項目!$N$26:$P$41,3,TRUE),
IF(G165&amp;H165=※編集不可※選択項目!$J$43,VLOOKUP(新規登録用!U165,※編集不可※選択項目!$N$42:$P$46,3,TRUE),
IF(G165&amp;H165=※編集不可※選択項目!$J$48,VLOOKUP(新規登録用!U165,※編集不可※選択項目!$N$47:$P$51,3,TRUE),""))))))</f>
        <v/>
      </c>
      <c r="AF165" s="228">
        <f>IFERROR(VLOOKUP(Y165&amp;G165&amp;H165,※編集不可※選択項目!U:V,2,FALSE),0)</f>
        <v>0</v>
      </c>
      <c r="AG165" s="228">
        <f t="shared" si="36"/>
        <v>0</v>
      </c>
      <c r="AH165" s="230" t="str">
        <f t="shared" si="30"/>
        <v/>
      </c>
      <c r="AI165" s="236"/>
      <c r="AJ165" s="236"/>
      <c r="AK165" s="132"/>
      <c r="AL165" s="153">
        <f t="shared" si="37"/>
        <v>0</v>
      </c>
      <c r="AM165" s="153">
        <f t="shared" si="38"/>
        <v>0</v>
      </c>
      <c r="AN165" s="153">
        <f t="shared" si="31"/>
        <v>0</v>
      </c>
      <c r="AO165" s="227" t="str">
        <f t="shared" si="39"/>
        <v/>
      </c>
      <c r="AP165" s="135">
        <f t="shared" si="40"/>
        <v>0</v>
      </c>
      <c r="AQ165" s="135">
        <f t="shared" si="41"/>
        <v>0</v>
      </c>
    </row>
    <row r="166" spans="1:43" s="131" customFormat="1" ht="25" customHeight="1">
      <c r="A166" s="133">
        <f t="shared" si="32"/>
        <v>155</v>
      </c>
      <c r="B166" s="130" t="str">
        <f t="shared" si="29"/>
        <v/>
      </c>
      <c r="C166" s="226"/>
      <c r="D166" s="45" t="str">
        <f t="shared" si="33"/>
        <v/>
      </c>
      <c r="E166" s="45" t="str">
        <f t="shared" si="34"/>
        <v/>
      </c>
      <c r="F166" s="43"/>
      <c r="G166" s="44"/>
      <c r="H166" s="43"/>
      <c r="I166" s="57" t="str">
        <f>IF(OR(G166="",H166="",U166=""),"",IFERROR(VLOOKUP(G166&amp;H166&amp;U166,※編集不可※選択項目!$K$3:$P$51,5,FALSE),"該当なし"))</f>
        <v/>
      </c>
      <c r="J166" s="83"/>
      <c r="K166" s="43"/>
      <c r="L166" s="45" t="str">
        <f t="shared" si="42"/>
        <v/>
      </c>
      <c r="M166" s="43"/>
      <c r="N166" s="43"/>
      <c r="O166" s="57"/>
      <c r="P166" s="57"/>
      <c r="Q166" s="57"/>
      <c r="R166" s="57"/>
      <c r="S166" s="46" t="str">
        <f t="shared" si="35"/>
        <v/>
      </c>
      <c r="T166" s="47"/>
      <c r="U166" s="48"/>
      <c r="V166" s="85"/>
      <c r="W166" s="48"/>
      <c r="X166" s="85"/>
      <c r="Y166" s="43"/>
      <c r="Z166" s="80"/>
      <c r="AA166" s="83"/>
      <c r="AB166" s="56"/>
      <c r="AC166" s="71"/>
      <c r="AD166" s="228">
        <f>IFERROR(INDEX(※編集不可※選択項目!$P$3:$P$51,MATCH(新規登録用!G166&amp;新規登録用!H166&amp;新規登録用!I166,※編集不可※選択項目!$Q$3:$Q$51,0)),0)</f>
        <v>0</v>
      </c>
      <c r="AE166" s="229" t="str">
        <f>IF(I166&lt;&gt;"該当なし","",
IF(G166&amp;H166=※編集不可※選択項目!$J$3,VLOOKUP(新規登録用!U166,※編集不可※選択項目!$N$2:$P$13,3,TRUE),
IF(G166&amp;H166=※編集不可※選択項目!$J$15,VLOOKUP(新規登録用!U166,※編集不可※選択項目!$N$14:$P$25,3,TRUE),
IF(G166&amp;H166=※編集不可※選択項目!$J$27,VLOOKUP(新規登録用!U166,※編集不可※選択項目!$N$26:$P$41,3,TRUE),
IF(G166&amp;H166=※編集不可※選択項目!$J$43,VLOOKUP(新規登録用!U166,※編集不可※選択項目!$N$42:$P$46,3,TRUE),
IF(G166&amp;H166=※編集不可※選択項目!$J$48,VLOOKUP(新規登録用!U166,※編集不可※選択項目!$N$47:$P$51,3,TRUE),""))))))</f>
        <v/>
      </c>
      <c r="AF166" s="228">
        <f>IFERROR(VLOOKUP(Y166&amp;G166&amp;H166,※編集不可※選択項目!U:V,2,FALSE),0)</f>
        <v>0</v>
      </c>
      <c r="AG166" s="228">
        <f t="shared" si="36"/>
        <v>0</v>
      </c>
      <c r="AH166" s="230" t="str">
        <f t="shared" si="30"/>
        <v/>
      </c>
      <c r="AI166" s="236"/>
      <c r="AJ166" s="236"/>
      <c r="AK166" s="132"/>
      <c r="AL166" s="153">
        <f t="shared" si="37"/>
        <v>0</v>
      </c>
      <c r="AM166" s="153">
        <f t="shared" si="38"/>
        <v>0</v>
      </c>
      <c r="AN166" s="153">
        <f t="shared" si="31"/>
        <v>0</v>
      </c>
      <c r="AO166" s="227" t="str">
        <f t="shared" si="39"/>
        <v/>
      </c>
      <c r="AP166" s="135">
        <f t="shared" si="40"/>
        <v>0</v>
      </c>
      <c r="AQ166" s="135">
        <f t="shared" si="41"/>
        <v>0</v>
      </c>
    </row>
    <row r="167" spans="1:43" s="131" customFormat="1" ht="25" customHeight="1">
      <c r="A167" s="133">
        <f t="shared" si="32"/>
        <v>156</v>
      </c>
      <c r="B167" s="130" t="str">
        <f t="shared" si="29"/>
        <v/>
      </c>
      <c r="C167" s="226"/>
      <c r="D167" s="45" t="str">
        <f t="shared" si="33"/>
        <v/>
      </c>
      <c r="E167" s="45" t="str">
        <f t="shared" si="34"/>
        <v/>
      </c>
      <c r="F167" s="43"/>
      <c r="G167" s="44"/>
      <c r="H167" s="43"/>
      <c r="I167" s="57" t="str">
        <f>IF(OR(G167="",H167="",U167=""),"",IFERROR(VLOOKUP(G167&amp;H167&amp;U167,※編集不可※選択項目!$K$3:$P$51,5,FALSE),"該当なし"))</f>
        <v/>
      </c>
      <c r="J167" s="83"/>
      <c r="K167" s="43"/>
      <c r="L167" s="45" t="str">
        <f t="shared" si="42"/>
        <v/>
      </c>
      <c r="M167" s="43"/>
      <c r="N167" s="43"/>
      <c r="O167" s="57"/>
      <c r="P167" s="57"/>
      <c r="Q167" s="57"/>
      <c r="R167" s="57"/>
      <c r="S167" s="46" t="str">
        <f t="shared" si="35"/>
        <v/>
      </c>
      <c r="T167" s="47"/>
      <c r="U167" s="48"/>
      <c r="V167" s="85"/>
      <c r="W167" s="48"/>
      <c r="X167" s="85"/>
      <c r="Y167" s="43"/>
      <c r="Z167" s="80"/>
      <c r="AA167" s="83"/>
      <c r="AB167" s="56"/>
      <c r="AC167" s="71"/>
      <c r="AD167" s="228">
        <f>IFERROR(INDEX(※編集不可※選択項目!$P$3:$P$51,MATCH(新規登録用!G167&amp;新規登録用!H167&amp;新規登録用!I167,※編集不可※選択項目!$Q$3:$Q$51,0)),0)</f>
        <v>0</v>
      </c>
      <c r="AE167" s="229" t="str">
        <f>IF(I167&lt;&gt;"該当なし","",
IF(G167&amp;H167=※編集不可※選択項目!$J$3,VLOOKUP(新規登録用!U167,※編集不可※選択項目!$N$2:$P$13,3,TRUE),
IF(G167&amp;H167=※編集不可※選択項目!$J$15,VLOOKUP(新規登録用!U167,※編集不可※選択項目!$N$14:$P$25,3,TRUE),
IF(G167&amp;H167=※編集不可※選択項目!$J$27,VLOOKUP(新規登録用!U167,※編集不可※選択項目!$N$26:$P$41,3,TRUE),
IF(G167&amp;H167=※編集不可※選択項目!$J$43,VLOOKUP(新規登録用!U167,※編集不可※選択項目!$N$42:$P$46,3,TRUE),
IF(G167&amp;H167=※編集不可※選択項目!$J$48,VLOOKUP(新規登録用!U167,※編集不可※選択項目!$N$47:$P$51,3,TRUE),""))))))</f>
        <v/>
      </c>
      <c r="AF167" s="228">
        <f>IFERROR(VLOOKUP(Y167&amp;G167&amp;H167,※編集不可※選択項目!U:V,2,FALSE),0)</f>
        <v>0</v>
      </c>
      <c r="AG167" s="228">
        <f t="shared" si="36"/>
        <v>0</v>
      </c>
      <c r="AH167" s="230" t="str">
        <f t="shared" si="30"/>
        <v/>
      </c>
      <c r="AI167" s="236"/>
      <c r="AJ167" s="236"/>
      <c r="AK167" s="132"/>
      <c r="AL167" s="153">
        <f t="shared" si="37"/>
        <v>0</v>
      </c>
      <c r="AM167" s="153">
        <f t="shared" si="38"/>
        <v>0</v>
      </c>
      <c r="AN167" s="153">
        <f t="shared" si="31"/>
        <v>0</v>
      </c>
      <c r="AO167" s="227" t="str">
        <f t="shared" si="39"/>
        <v/>
      </c>
      <c r="AP167" s="135">
        <f t="shared" si="40"/>
        <v>0</v>
      </c>
      <c r="AQ167" s="135">
        <f t="shared" si="41"/>
        <v>0</v>
      </c>
    </row>
    <row r="168" spans="1:43" s="131" customFormat="1" ht="25" customHeight="1">
      <c r="A168" s="133">
        <f t="shared" si="32"/>
        <v>157</v>
      </c>
      <c r="B168" s="130" t="str">
        <f t="shared" si="29"/>
        <v/>
      </c>
      <c r="C168" s="226"/>
      <c r="D168" s="45" t="str">
        <f t="shared" si="33"/>
        <v/>
      </c>
      <c r="E168" s="45" t="str">
        <f t="shared" si="34"/>
        <v/>
      </c>
      <c r="F168" s="43"/>
      <c r="G168" s="44"/>
      <c r="H168" s="43"/>
      <c r="I168" s="57" t="str">
        <f>IF(OR(G168="",H168="",U168=""),"",IFERROR(VLOOKUP(G168&amp;H168&amp;U168,※編集不可※選択項目!$K$3:$P$51,5,FALSE),"該当なし"))</f>
        <v/>
      </c>
      <c r="J168" s="83"/>
      <c r="K168" s="43"/>
      <c r="L168" s="45" t="str">
        <f t="shared" si="42"/>
        <v/>
      </c>
      <c r="M168" s="43"/>
      <c r="N168" s="43"/>
      <c r="O168" s="57"/>
      <c r="P168" s="57"/>
      <c r="Q168" s="57"/>
      <c r="R168" s="57"/>
      <c r="S168" s="46" t="str">
        <f t="shared" si="35"/>
        <v/>
      </c>
      <c r="T168" s="47"/>
      <c r="U168" s="48"/>
      <c r="V168" s="85"/>
      <c r="W168" s="48"/>
      <c r="X168" s="85"/>
      <c r="Y168" s="43"/>
      <c r="Z168" s="80"/>
      <c r="AA168" s="83"/>
      <c r="AB168" s="56"/>
      <c r="AC168" s="71"/>
      <c r="AD168" s="228">
        <f>IFERROR(INDEX(※編集不可※選択項目!$P$3:$P$51,MATCH(新規登録用!G168&amp;新規登録用!H168&amp;新規登録用!I168,※編集不可※選択項目!$Q$3:$Q$51,0)),0)</f>
        <v>0</v>
      </c>
      <c r="AE168" s="229" t="str">
        <f>IF(I168&lt;&gt;"該当なし","",
IF(G168&amp;H168=※編集不可※選択項目!$J$3,VLOOKUP(新規登録用!U168,※編集不可※選択項目!$N$2:$P$13,3,TRUE),
IF(G168&amp;H168=※編集不可※選択項目!$J$15,VLOOKUP(新規登録用!U168,※編集不可※選択項目!$N$14:$P$25,3,TRUE),
IF(G168&amp;H168=※編集不可※選択項目!$J$27,VLOOKUP(新規登録用!U168,※編集不可※選択項目!$N$26:$P$41,3,TRUE),
IF(G168&amp;H168=※編集不可※選択項目!$J$43,VLOOKUP(新規登録用!U168,※編集不可※選択項目!$N$42:$P$46,3,TRUE),
IF(G168&amp;H168=※編集不可※選択項目!$J$48,VLOOKUP(新規登録用!U168,※編集不可※選択項目!$N$47:$P$51,3,TRUE),""))))))</f>
        <v/>
      </c>
      <c r="AF168" s="228">
        <f>IFERROR(VLOOKUP(Y168&amp;G168&amp;H168,※編集不可※選択項目!U:V,2,FALSE),0)</f>
        <v>0</v>
      </c>
      <c r="AG168" s="228">
        <f t="shared" si="36"/>
        <v>0</v>
      </c>
      <c r="AH168" s="230" t="str">
        <f t="shared" si="30"/>
        <v/>
      </c>
      <c r="AI168" s="236"/>
      <c r="AJ168" s="236"/>
      <c r="AK168" s="132"/>
      <c r="AL168" s="153">
        <f t="shared" si="37"/>
        <v>0</v>
      </c>
      <c r="AM168" s="153">
        <f t="shared" si="38"/>
        <v>0</v>
      </c>
      <c r="AN168" s="153">
        <f t="shared" si="31"/>
        <v>0</v>
      </c>
      <c r="AO168" s="227" t="str">
        <f t="shared" si="39"/>
        <v/>
      </c>
      <c r="AP168" s="135">
        <f t="shared" si="40"/>
        <v>0</v>
      </c>
      <c r="AQ168" s="135">
        <f t="shared" si="41"/>
        <v>0</v>
      </c>
    </row>
    <row r="169" spans="1:43" s="131" customFormat="1" ht="25" customHeight="1">
      <c r="A169" s="133">
        <f t="shared" si="32"/>
        <v>158</v>
      </c>
      <c r="B169" s="130" t="str">
        <f t="shared" si="29"/>
        <v/>
      </c>
      <c r="C169" s="226"/>
      <c r="D169" s="45" t="str">
        <f t="shared" si="33"/>
        <v/>
      </c>
      <c r="E169" s="45" t="str">
        <f t="shared" si="34"/>
        <v/>
      </c>
      <c r="F169" s="43"/>
      <c r="G169" s="44"/>
      <c r="H169" s="43"/>
      <c r="I169" s="57" t="str">
        <f>IF(OR(G169="",H169="",U169=""),"",IFERROR(VLOOKUP(G169&amp;H169&amp;U169,※編集不可※選択項目!$K$3:$P$51,5,FALSE),"該当なし"))</f>
        <v/>
      </c>
      <c r="J169" s="83"/>
      <c r="K169" s="43"/>
      <c r="L169" s="45" t="str">
        <f t="shared" si="42"/>
        <v/>
      </c>
      <c r="M169" s="43"/>
      <c r="N169" s="43"/>
      <c r="O169" s="57"/>
      <c r="P169" s="57"/>
      <c r="Q169" s="57"/>
      <c r="R169" s="57"/>
      <c r="S169" s="46" t="str">
        <f t="shared" si="35"/>
        <v/>
      </c>
      <c r="T169" s="47"/>
      <c r="U169" s="48"/>
      <c r="V169" s="85"/>
      <c r="W169" s="48"/>
      <c r="X169" s="85"/>
      <c r="Y169" s="43"/>
      <c r="Z169" s="80"/>
      <c r="AA169" s="83"/>
      <c r="AB169" s="56"/>
      <c r="AC169" s="71"/>
      <c r="AD169" s="228">
        <f>IFERROR(INDEX(※編集不可※選択項目!$P$3:$P$51,MATCH(新規登録用!G169&amp;新規登録用!H169&amp;新規登録用!I169,※編集不可※選択項目!$Q$3:$Q$51,0)),0)</f>
        <v>0</v>
      </c>
      <c r="AE169" s="229" t="str">
        <f>IF(I169&lt;&gt;"該当なし","",
IF(G169&amp;H169=※編集不可※選択項目!$J$3,VLOOKUP(新規登録用!U169,※編集不可※選択項目!$N$2:$P$13,3,TRUE),
IF(G169&amp;H169=※編集不可※選択項目!$J$15,VLOOKUP(新規登録用!U169,※編集不可※選択項目!$N$14:$P$25,3,TRUE),
IF(G169&amp;H169=※編集不可※選択項目!$J$27,VLOOKUP(新規登録用!U169,※編集不可※選択項目!$N$26:$P$41,3,TRUE),
IF(G169&amp;H169=※編集不可※選択項目!$J$43,VLOOKUP(新規登録用!U169,※編集不可※選択項目!$N$42:$P$46,3,TRUE),
IF(G169&amp;H169=※編集不可※選択項目!$J$48,VLOOKUP(新規登録用!U169,※編集不可※選択項目!$N$47:$P$51,3,TRUE),""))))))</f>
        <v/>
      </c>
      <c r="AF169" s="228">
        <f>IFERROR(VLOOKUP(Y169&amp;G169&amp;H169,※編集不可※選択項目!U:V,2,FALSE),0)</f>
        <v>0</v>
      </c>
      <c r="AG169" s="228">
        <f t="shared" si="36"/>
        <v>0</v>
      </c>
      <c r="AH169" s="230" t="str">
        <f t="shared" si="30"/>
        <v/>
      </c>
      <c r="AI169" s="236"/>
      <c r="AJ169" s="236"/>
      <c r="AK169" s="132"/>
      <c r="AL169" s="153">
        <f t="shared" si="37"/>
        <v>0</v>
      </c>
      <c r="AM169" s="153">
        <f t="shared" si="38"/>
        <v>0</v>
      </c>
      <c r="AN169" s="153">
        <f t="shared" si="31"/>
        <v>0</v>
      </c>
      <c r="AO169" s="227" t="str">
        <f t="shared" si="39"/>
        <v/>
      </c>
      <c r="AP169" s="135">
        <f t="shared" si="40"/>
        <v>0</v>
      </c>
      <c r="AQ169" s="135">
        <f t="shared" si="41"/>
        <v>0</v>
      </c>
    </row>
    <row r="170" spans="1:43" s="131" customFormat="1" ht="25" customHeight="1">
      <c r="A170" s="133">
        <f t="shared" si="32"/>
        <v>159</v>
      </c>
      <c r="B170" s="130" t="str">
        <f t="shared" si="29"/>
        <v/>
      </c>
      <c r="C170" s="226"/>
      <c r="D170" s="45" t="str">
        <f t="shared" si="33"/>
        <v/>
      </c>
      <c r="E170" s="45" t="str">
        <f t="shared" si="34"/>
        <v/>
      </c>
      <c r="F170" s="43"/>
      <c r="G170" s="44"/>
      <c r="H170" s="43"/>
      <c r="I170" s="57" t="str">
        <f>IF(OR(G170="",H170="",U170=""),"",IFERROR(VLOOKUP(G170&amp;H170&amp;U170,※編集不可※選択項目!$K$3:$P$51,5,FALSE),"該当なし"))</f>
        <v/>
      </c>
      <c r="J170" s="83"/>
      <c r="K170" s="43"/>
      <c r="L170" s="45" t="str">
        <f t="shared" si="42"/>
        <v/>
      </c>
      <c r="M170" s="43"/>
      <c r="N170" s="43"/>
      <c r="O170" s="57"/>
      <c r="P170" s="57"/>
      <c r="Q170" s="57"/>
      <c r="R170" s="57"/>
      <c r="S170" s="46" t="str">
        <f t="shared" si="35"/>
        <v/>
      </c>
      <c r="T170" s="47"/>
      <c r="U170" s="48"/>
      <c r="V170" s="85"/>
      <c r="W170" s="48"/>
      <c r="X170" s="85"/>
      <c r="Y170" s="43"/>
      <c r="Z170" s="80"/>
      <c r="AA170" s="83"/>
      <c r="AB170" s="56"/>
      <c r="AC170" s="71"/>
      <c r="AD170" s="228">
        <f>IFERROR(INDEX(※編集不可※選択項目!$P$3:$P$51,MATCH(新規登録用!G170&amp;新規登録用!H170&amp;新規登録用!I170,※編集不可※選択項目!$Q$3:$Q$51,0)),0)</f>
        <v>0</v>
      </c>
      <c r="AE170" s="229" t="str">
        <f>IF(I170&lt;&gt;"該当なし","",
IF(G170&amp;H170=※編集不可※選択項目!$J$3,VLOOKUP(新規登録用!U170,※編集不可※選択項目!$N$2:$P$13,3,TRUE),
IF(G170&amp;H170=※編集不可※選択項目!$J$15,VLOOKUP(新規登録用!U170,※編集不可※選択項目!$N$14:$P$25,3,TRUE),
IF(G170&amp;H170=※編集不可※選択項目!$J$27,VLOOKUP(新規登録用!U170,※編集不可※選択項目!$N$26:$P$41,3,TRUE),
IF(G170&amp;H170=※編集不可※選択項目!$J$43,VLOOKUP(新規登録用!U170,※編集不可※選択項目!$N$42:$P$46,3,TRUE),
IF(G170&amp;H170=※編集不可※選択項目!$J$48,VLOOKUP(新規登録用!U170,※編集不可※選択項目!$N$47:$P$51,3,TRUE),""))))))</f>
        <v/>
      </c>
      <c r="AF170" s="228">
        <f>IFERROR(VLOOKUP(Y170&amp;G170&amp;H170,※編集不可※選択項目!U:V,2,FALSE),0)</f>
        <v>0</v>
      </c>
      <c r="AG170" s="228">
        <f t="shared" si="36"/>
        <v>0</v>
      </c>
      <c r="AH170" s="230" t="str">
        <f t="shared" si="30"/>
        <v/>
      </c>
      <c r="AI170" s="236"/>
      <c r="AJ170" s="236"/>
      <c r="AK170" s="132"/>
      <c r="AL170" s="153">
        <f t="shared" si="37"/>
        <v>0</v>
      </c>
      <c r="AM170" s="153">
        <f t="shared" si="38"/>
        <v>0</v>
      </c>
      <c r="AN170" s="153">
        <f t="shared" si="31"/>
        <v>0</v>
      </c>
      <c r="AO170" s="227" t="str">
        <f t="shared" si="39"/>
        <v/>
      </c>
      <c r="AP170" s="135">
        <f t="shared" si="40"/>
        <v>0</v>
      </c>
      <c r="AQ170" s="135">
        <f t="shared" si="41"/>
        <v>0</v>
      </c>
    </row>
    <row r="171" spans="1:43" s="131" customFormat="1" ht="25" customHeight="1">
      <c r="A171" s="133">
        <f t="shared" si="32"/>
        <v>160</v>
      </c>
      <c r="B171" s="130" t="str">
        <f t="shared" si="29"/>
        <v/>
      </c>
      <c r="C171" s="226"/>
      <c r="D171" s="45" t="str">
        <f t="shared" si="33"/>
        <v/>
      </c>
      <c r="E171" s="45" t="str">
        <f t="shared" si="34"/>
        <v/>
      </c>
      <c r="F171" s="43"/>
      <c r="G171" s="44"/>
      <c r="H171" s="43"/>
      <c r="I171" s="57" t="str">
        <f>IF(OR(G171="",H171="",U171=""),"",IFERROR(VLOOKUP(G171&amp;H171&amp;U171,※編集不可※選択項目!$K$3:$P$51,5,FALSE),"該当なし"))</f>
        <v/>
      </c>
      <c r="J171" s="83"/>
      <c r="K171" s="43"/>
      <c r="L171" s="45" t="str">
        <f t="shared" si="42"/>
        <v/>
      </c>
      <c r="M171" s="43"/>
      <c r="N171" s="43"/>
      <c r="O171" s="57"/>
      <c r="P171" s="57"/>
      <c r="Q171" s="57"/>
      <c r="R171" s="57"/>
      <c r="S171" s="46" t="str">
        <f t="shared" si="35"/>
        <v/>
      </c>
      <c r="T171" s="47"/>
      <c r="U171" s="48"/>
      <c r="V171" s="85"/>
      <c r="W171" s="48"/>
      <c r="X171" s="85"/>
      <c r="Y171" s="43"/>
      <c r="Z171" s="80"/>
      <c r="AA171" s="83"/>
      <c r="AB171" s="56"/>
      <c r="AC171" s="71"/>
      <c r="AD171" s="228">
        <f>IFERROR(INDEX(※編集不可※選択項目!$P$3:$P$51,MATCH(新規登録用!G171&amp;新規登録用!H171&amp;新規登録用!I171,※編集不可※選択項目!$Q$3:$Q$51,0)),0)</f>
        <v>0</v>
      </c>
      <c r="AE171" s="229" t="str">
        <f>IF(I171&lt;&gt;"該当なし","",
IF(G171&amp;H171=※編集不可※選択項目!$J$3,VLOOKUP(新規登録用!U171,※編集不可※選択項目!$N$2:$P$13,3,TRUE),
IF(G171&amp;H171=※編集不可※選択項目!$J$15,VLOOKUP(新規登録用!U171,※編集不可※選択項目!$N$14:$P$25,3,TRUE),
IF(G171&amp;H171=※編集不可※選択項目!$J$27,VLOOKUP(新規登録用!U171,※編集不可※選択項目!$N$26:$P$41,3,TRUE),
IF(G171&amp;H171=※編集不可※選択項目!$J$43,VLOOKUP(新規登録用!U171,※編集不可※選択項目!$N$42:$P$46,3,TRUE),
IF(G171&amp;H171=※編集不可※選択項目!$J$48,VLOOKUP(新規登録用!U171,※編集不可※選択項目!$N$47:$P$51,3,TRUE),""))))))</f>
        <v/>
      </c>
      <c r="AF171" s="228">
        <f>IFERROR(VLOOKUP(Y171&amp;G171&amp;H171,※編集不可※選択項目!U:V,2,FALSE),0)</f>
        <v>0</v>
      </c>
      <c r="AG171" s="228">
        <f t="shared" si="36"/>
        <v>0</v>
      </c>
      <c r="AH171" s="230" t="str">
        <f t="shared" si="30"/>
        <v/>
      </c>
      <c r="AI171" s="236"/>
      <c r="AJ171" s="236"/>
      <c r="AK171" s="132"/>
      <c r="AL171" s="153">
        <f t="shared" si="37"/>
        <v>0</v>
      </c>
      <c r="AM171" s="153">
        <f t="shared" si="38"/>
        <v>0</v>
      </c>
      <c r="AN171" s="153">
        <f t="shared" si="31"/>
        <v>0</v>
      </c>
      <c r="AO171" s="227" t="str">
        <f t="shared" si="39"/>
        <v/>
      </c>
      <c r="AP171" s="135">
        <f t="shared" si="40"/>
        <v>0</v>
      </c>
      <c r="AQ171" s="135">
        <f t="shared" si="41"/>
        <v>0</v>
      </c>
    </row>
    <row r="172" spans="1:43" s="131" customFormat="1" ht="25" customHeight="1">
      <c r="A172" s="133">
        <f t="shared" si="32"/>
        <v>161</v>
      </c>
      <c r="B172" s="130" t="str">
        <f t="shared" si="29"/>
        <v/>
      </c>
      <c r="C172" s="226"/>
      <c r="D172" s="45" t="str">
        <f t="shared" si="33"/>
        <v/>
      </c>
      <c r="E172" s="45" t="str">
        <f t="shared" si="34"/>
        <v/>
      </c>
      <c r="F172" s="43"/>
      <c r="G172" s="44"/>
      <c r="H172" s="43"/>
      <c r="I172" s="57" t="str">
        <f>IF(OR(G172="",H172="",U172=""),"",IFERROR(VLOOKUP(G172&amp;H172&amp;U172,※編集不可※選択項目!$K$3:$P$51,5,FALSE),"該当なし"))</f>
        <v/>
      </c>
      <c r="J172" s="83"/>
      <c r="K172" s="43"/>
      <c r="L172" s="45" t="str">
        <f t="shared" si="42"/>
        <v/>
      </c>
      <c r="M172" s="43"/>
      <c r="N172" s="43"/>
      <c r="O172" s="57"/>
      <c r="P172" s="57"/>
      <c r="Q172" s="57"/>
      <c r="R172" s="57"/>
      <c r="S172" s="46" t="str">
        <f t="shared" si="35"/>
        <v/>
      </c>
      <c r="T172" s="47"/>
      <c r="U172" s="48"/>
      <c r="V172" s="85"/>
      <c r="W172" s="48"/>
      <c r="X172" s="85"/>
      <c r="Y172" s="43"/>
      <c r="Z172" s="80"/>
      <c r="AA172" s="83"/>
      <c r="AB172" s="56"/>
      <c r="AC172" s="71"/>
      <c r="AD172" s="228">
        <f>IFERROR(INDEX(※編集不可※選択項目!$P$3:$P$51,MATCH(新規登録用!G172&amp;新規登録用!H172&amp;新規登録用!I172,※編集不可※選択項目!$Q$3:$Q$51,0)),0)</f>
        <v>0</v>
      </c>
      <c r="AE172" s="229" t="str">
        <f>IF(I172&lt;&gt;"該当なし","",
IF(G172&amp;H172=※編集不可※選択項目!$J$3,VLOOKUP(新規登録用!U172,※編集不可※選択項目!$N$2:$P$13,3,TRUE),
IF(G172&amp;H172=※編集不可※選択項目!$J$15,VLOOKUP(新規登録用!U172,※編集不可※選択項目!$N$14:$P$25,3,TRUE),
IF(G172&amp;H172=※編集不可※選択項目!$J$27,VLOOKUP(新規登録用!U172,※編集不可※選択項目!$N$26:$P$41,3,TRUE),
IF(G172&amp;H172=※編集不可※選択項目!$J$43,VLOOKUP(新規登録用!U172,※編集不可※選択項目!$N$42:$P$46,3,TRUE),
IF(G172&amp;H172=※編集不可※選択項目!$J$48,VLOOKUP(新規登録用!U172,※編集不可※選択項目!$N$47:$P$51,3,TRUE),""))))))</f>
        <v/>
      </c>
      <c r="AF172" s="228">
        <f>IFERROR(VLOOKUP(Y172&amp;G172&amp;H172,※編集不可※選択項目!U:V,2,FALSE),0)</f>
        <v>0</v>
      </c>
      <c r="AG172" s="228">
        <f t="shared" si="36"/>
        <v>0</v>
      </c>
      <c r="AH172" s="230" t="str">
        <f t="shared" si="30"/>
        <v/>
      </c>
      <c r="AI172" s="236"/>
      <c r="AJ172" s="236"/>
      <c r="AK172" s="132"/>
      <c r="AL172" s="153">
        <f t="shared" si="37"/>
        <v>0</v>
      </c>
      <c r="AM172" s="153">
        <f t="shared" si="38"/>
        <v>0</v>
      </c>
      <c r="AN172" s="153">
        <f t="shared" si="31"/>
        <v>0</v>
      </c>
      <c r="AO172" s="227" t="str">
        <f t="shared" si="39"/>
        <v/>
      </c>
      <c r="AP172" s="135">
        <f t="shared" si="40"/>
        <v>0</v>
      </c>
      <c r="AQ172" s="135">
        <f t="shared" si="41"/>
        <v>0</v>
      </c>
    </row>
    <row r="173" spans="1:43" s="131" customFormat="1" ht="25" customHeight="1">
      <c r="A173" s="133">
        <f t="shared" si="32"/>
        <v>162</v>
      </c>
      <c r="B173" s="130" t="str">
        <f t="shared" si="29"/>
        <v/>
      </c>
      <c r="C173" s="226"/>
      <c r="D173" s="45" t="str">
        <f t="shared" si="33"/>
        <v/>
      </c>
      <c r="E173" s="45" t="str">
        <f t="shared" si="34"/>
        <v/>
      </c>
      <c r="F173" s="43"/>
      <c r="G173" s="44"/>
      <c r="H173" s="43"/>
      <c r="I173" s="57" t="str">
        <f>IF(OR(G173="",H173="",U173=""),"",IFERROR(VLOOKUP(G173&amp;H173&amp;U173,※編集不可※選択項目!$K$3:$P$51,5,FALSE),"該当なし"))</f>
        <v/>
      </c>
      <c r="J173" s="83"/>
      <c r="K173" s="43"/>
      <c r="L173" s="45" t="str">
        <f t="shared" si="42"/>
        <v/>
      </c>
      <c r="M173" s="43"/>
      <c r="N173" s="43"/>
      <c r="O173" s="57"/>
      <c r="P173" s="57"/>
      <c r="Q173" s="57"/>
      <c r="R173" s="57"/>
      <c r="S173" s="46" t="str">
        <f t="shared" si="35"/>
        <v/>
      </c>
      <c r="T173" s="47"/>
      <c r="U173" s="48"/>
      <c r="V173" s="85"/>
      <c r="W173" s="48"/>
      <c r="X173" s="85"/>
      <c r="Y173" s="43"/>
      <c r="Z173" s="80"/>
      <c r="AA173" s="83"/>
      <c r="AB173" s="56"/>
      <c r="AC173" s="71"/>
      <c r="AD173" s="228">
        <f>IFERROR(INDEX(※編集不可※選択項目!$P$3:$P$51,MATCH(新規登録用!G173&amp;新規登録用!H173&amp;新規登録用!I173,※編集不可※選択項目!$Q$3:$Q$51,0)),0)</f>
        <v>0</v>
      </c>
      <c r="AE173" s="229" t="str">
        <f>IF(I173&lt;&gt;"該当なし","",
IF(G173&amp;H173=※編集不可※選択項目!$J$3,VLOOKUP(新規登録用!U173,※編集不可※選択項目!$N$2:$P$13,3,TRUE),
IF(G173&amp;H173=※編集不可※選択項目!$J$15,VLOOKUP(新規登録用!U173,※編集不可※選択項目!$N$14:$P$25,3,TRUE),
IF(G173&amp;H173=※編集不可※選択項目!$J$27,VLOOKUP(新規登録用!U173,※編集不可※選択項目!$N$26:$P$41,3,TRUE),
IF(G173&amp;H173=※編集不可※選択項目!$J$43,VLOOKUP(新規登録用!U173,※編集不可※選択項目!$N$42:$P$46,3,TRUE),
IF(G173&amp;H173=※編集不可※選択項目!$J$48,VLOOKUP(新規登録用!U173,※編集不可※選択項目!$N$47:$P$51,3,TRUE),""))))))</f>
        <v/>
      </c>
      <c r="AF173" s="228">
        <f>IFERROR(VLOOKUP(Y173&amp;G173&amp;H173,※編集不可※選択項目!U:V,2,FALSE),0)</f>
        <v>0</v>
      </c>
      <c r="AG173" s="228">
        <f t="shared" si="36"/>
        <v>0</v>
      </c>
      <c r="AH173" s="230" t="str">
        <f t="shared" si="30"/>
        <v/>
      </c>
      <c r="AI173" s="236"/>
      <c r="AJ173" s="236"/>
      <c r="AK173" s="132"/>
      <c r="AL173" s="153">
        <f t="shared" si="37"/>
        <v>0</v>
      </c>
      <c r="AM173" s="153">
        <f t="shared" si="38"/>
        <v>0</v>
      </c>
      <c r="AN173" s="153">
        <f t="shared" si="31"/>
        <v>0</v>
      </c>
      <c r="AO173" s="227" t="str">
        <f t="shared" si="39"/>
        <v/>
      </c>
      <c r="AP173" s="135">
        <f t="shared" si="40"/>
        <v>0</v>
      </c>
      <c r="AQ173" s="135">
        <f t="shared" si="41"/>
        <v>0</v>
      </c>
    </row>
    <row r="174" spans="1:43" s="131" customFormat="1" ht="25" customHeight="1">
      <c r="A174" s="133">
        <f t="shared" si="32"/>
        <v>163</v>
      </c>
      <c r="B174" s="130" t="str">
        <f t="shared" si="29"/>
        <v/>
      </c>
      <c r="C174" s="226"/>
      <c r="D174" s="45" t="str">
        <f t="shared" si="33"/>
        <v/>
      </c>
      <c r="E174" s="45" t="str">
        <f t="shared" si="34"/>
        <v/>
      </c>
      <c r="F174" s="43"/>
      <c r="G174" s="44"/>
      <c r="H174" s="43"/>
      <c r="I174" s="57" t="str">
        <f>IF(OR(G174="",H174="",U174=""),"",IFERROR(VLOOKUP(G174&amp;H174&amp;U174,※編集不可※選択項目!$K$3:$P$51,5,FALSE),"該当なし"))</f>
        <v/>
      </c>
      <c r="J174" s="83"/>
      <c r="K174" s="43"/>
      <c r="L174" s="45" t="str">
        <f t="shared" si="42"/>
        <v/>
      </c>
      <c r="M174" s="43"/>
      <c r="N174" s="43"/>
      <c r="O174" s="57"/>
      <c r="P174" s="57"/>
      <c r="Q174" s="57"/>
      <c r="R174" s="57"/>
      <c r="S174" s="46" t="str">
        <f t="shared" si="35"/>
        <v/>
      </c>
      <c r="T174" s="47"/>
      <c r="U174" s="48"/>
      <c r="V174" s="85"/>
      <c r="W174" s="48"/>
      <c r="X174" s="85"/>
      <c r="Y174" s="43"/>
      <c r="Z174" s="80"/>
      <c r="AA174" s="83"/>
      <c r="AB174" s="56"/>
      <c r="AC174" s="71"/>
      <c r="AD174" s="228">
        <f>IFERROR(INDEX(※編集不可※選択項目!$P$3:$P$51,MATCH(新規登録用!G174&amp;新規登録用!H174&amp;新規登録用!I174,※編集不可※選択項目!$Q$3:$Q$51,0)),0)</f>
        <v>0</v>
      </c>
      <c r="AE174" s="229" t="str">
        <f>IF(I174&lt;&gt;"該当なし","",
IF(G174&amp;H174=※編集不可※選択項目!$J$3,VLOOKUP(新規登録用!U174,※編集不可※選択項目!$N$2:$P$13,3,TRUE),
IF(G174&amp;H174=※編集不可※選択項目!$J$15,VLOOKUP(新規登録用!U174,※編集不可※選択項目!$N$14:$P$25,3,TRUE),
IF(G174&amp;H174=※編集不可※選択項目!$J$27,VLOOKUP(新規登録用!U174,※編集不可※選択項目!$N$26:$P$41,3,TRUE),
IF(G174&amp;H174=※編集不可※選択項目!$J$43,VLOOKUP(新規登録用!U174,※編集不可※選択項目!$N$42:$P$46,3,TRUE),
IF(G174&amp;H174=※編集不可※選択項目!$J$48,VLOOKUP(新規登録用!U174,※編集不可※選択項目!$N$47:$P$51,3,TRUE),""))))))</f>
        <v/>
      </c>
      <c r="AF174" s="228">
        <f>IFERROR(VLOOKUP(Y174&amp;G174&amp;H174,※編集不可※選択項目!U:V,2,FALSE),0)</f>
        <v>0</v>
      </c>
      <c r="AG174" s="228">
        <f t="shared" si="36"/>
        <v>0</v>
      </c>
      <c r="AH174" s="230" t="str">
        <f t="shared" si="30"/>
        <v/>
      </c>
      <c r="AI174" s="236"/>
      <c r="AJ174" s="236"/>
      <c r="AK174" s="132"/>
      <c r="AL174" s="153">
        <f t="shared" si="37"/>
        <v>0</v>
      </c>
      <c r="AM174" s="153">
        <f t="shared" si="38"/>
        <v>0</v>
      </c>
      <c r="AN174" s="153">
        <f t="shared" si="31"/>
        <v>0</v>
      </c>
      <c r="AO174" s="227" t="str">
        <f t="shared" si="39"/>
        <v/>
      </c>
      <c r="AP174" s="135">
        <f t="shared" si="40"/>
        <v>0</v>
      </c>
      <c r="AQ174" s="135">
        <f t="shared" si="41"/>
        <v>0</v>
      </c>
    </row>
    <row r="175" spans="1:43" s="131" customFormat="1" ht="25" customHeight="1">
      <c r="A175" s="133">
        <f t="shared" si="32"/>
        <v>164</v>
      </c>
      <c r="B175" s="130" t="str">
        <f t="shared" si="29"/>
        <v/>
      </c>
      <c r="C175" s="226"/>
      <c r="D175" s="45" t="str">
        <f t="shared" si="33"/>
        <v/>
      </c>
      <c r="E175" s="45" t="str">
        <f t="shared" si="34"/>
        <v/>
      </c>
      <c r="F175" s="43"/>
      <c r="G175" s="44"/>
      <c r="H175" s="43"/>
      <c r="I175" s="57" t="str">
        <f>IF(OR(G175="",H175="",U175=""),"",IFERROR(VLOOKUP(G175&amp;H175&amp;U175,※編集不可※選択項目!$K$3:$P$51,5,FALSE),"該当なし"))</f>
        <v/>
      </c>
      <c r="J175" s="83"/>
      <c r="K175" s="43"/>
      <c r="L175" s="45" t="str">
        <f t="shared" si="42"/>
        <v/>
      </c>
      <c r="M175" s="43"/>
      <c r="N175" s="43"/>
      <c r="O175" s="57"/>
      <c r="P175" s="57"/>
      <c r="Q175" s="57"/>
      <c r="R175" s="57"/>
      <c r="S175" s="46" t="str">
        <f t="shared" si="35"/>
        <v/>
      </c>
      <c r="T175" s="47"/>
      <c r="U175" s="48"/>
      <c r="V175" s="85"/>
      <c r="W175" s="48"/>
      <c r="X175" s="85"/>
      <c r="Y175" s="43"/>
      <c r="Z175" s="80"/>
      <c r="AA175" s="83"/>
      <c r="AB175" s="56"/>
      <c r="AC175" s="71"/>
      <c r="AD175" s="228">
        <f>IFERROR(INDEX(※編集不可※選択項目!$P$3:$P$51,MATCH(新規登録用!G175&amp;新規登録用!H175&amp;新規登録用!I175,※編集不可※選択項目!$Q$3:$Q$51,0)),0)</f>
        <v>0</v>
      </c>
      <c r="AE175" s="229" t="str">
        <f>IF(I175&lt;&gt;"該当なし","",
IF(G175&amp;H175=※編集不可※選択項目!$J$3,VLOOKUP(新規登録用!U175,※編集不可※選択項目!$N$2:$P$13,3,TRUE),
IF(G175&amp;H175=※編集不可※選択項目!$J$15,VLOOKUP(新規登録用!U175,※編集不可※選択項目!$N$14:$P$25,3,TRUE),
IF(G175&amp;H175=※編集不可※選択項目!$J$27,VLOOKUP(新規登録用!U175,※編集不可※選択項目!$N$26:$P$41,3,TRUE),
IF(G175&amp;H175=※編集不可※選択項目!$J$43,VLOOKUP(新規登録用!U175,※編集不可※選択項目!$N$42:$P$46,3,TRUE),
IF(G175&amp;H175=※編集不可※選択項目!$J$48,VLOOKUP(新規登録用!U175,※編集不可※選択項目!$N$47:$P$51,3,TRUE),""))))))</f>
        <v/>
      </c>
      <c r="AF175" s="228">
        <f>IFERROR(VLOOKUP(Y175&amp;G175&amp;H175,※編集不可※選択項目!U:V,2,FALSE),0)</f>
        <v>0</v>
      </c>
      <c r="AG175" s="228">
        <f t="shared" si="36"/>
        <v>0</v>
      </c>
      <c r="AH175" s="230" t="str">
        <f t="shared" si="30"/>
        <v/>
      </c>
      <c r="AI175" s="236"/>
      <c r="AJ175" s="236"/>
      <c r="AK175" s="132"/>
      <c r="AL175" s="153">
        <f t="shared" si="37"/>
        <v>0</v>
      </c>
      <c r="AM175" s="153">
        <f t="shared" si="38"/>
        <v>0</v>
      </c>
      <c r="AN175" s="153">
        <f t="shared" si="31"/>
        <v>0</v>
      </c>
      <c r="AO175" s="227" t="str">
        <f t="shared" si="39"/>
        <v/>
      </c>
      <c r="AP175" s="135">
        <f t="shared" si="40"/>
        <v>0</v>
      </c>
      <c r="AQ175" s="135">
        <f t="shared" si="41"/>
        <v>0</v>
      </c>
    </row>
    <row r="176" spans="1:43" s="131" customFormat="1" ht="25" customHeight="1">
      <c r="A176" s="133">
        <f t="shared" si="32"/>
        <v>165</v>
      </c>
      <c r="B176" s="130" t="str">
        <f t="shared" si="29"/>
        <v/>
      </c>
      <c r="C176" s="134"/>
      <c r="D176" s="45" t="str">
        <f t="shared" si="33"/>
        <v/>
      </c>
      <c r="E176" s="45" t="str">
        <f t="shared" si="34"/>
        <v/>
      </c>
      <c r="F176" s="43"/>
      <c r="G176" s="44"/>
      <c r="H176" s="43"/>
      <c r="I176" s="57" t="str">
        <f>IF(OR(G176="",H176="",U176=""),"",IFERROR(VLOOKUP(G176&amp;H176&amp;U176,※編集不可※選択項目!$K$3:$P$51,5,FALSE),"該当なし"))</f>
        <v/>
      </c>
      <c r="J176" s="83"/>
      <c r="K176" s="43"/>
      <c r="L176" s="45" t="str">
        <f t="shared" si="42"/>
        <v/>
      </c>
      <c r="M176" s="43"/>
      <c r="N176" s="43"/>
      <c r="O176" s="57"/>
      <c r="P176" s="57"/>
      <c r="Q176" s="57"/>
      <c r="R176" s="57"/>
      <c r="S176" s="46" t="str">
        <f t="shared" si="35"/>
        <v/>
      </c>
      <c r="T176" s="47"/>
      <c r="U176" s="48"/>
      <c r="V176" s="85"/>
      <c r="W176" s="48"/>
      <c r="X176" s="85"/>
      <c r="Y176" s="43"/>
      <c r="Z176" s="80"/>
      <c r="AA176" s="83"/>
      <c r="AB176" s="56"/>
      <c r="AC176" s="71"/>
      <c r="AD176" s="228">
        <f>IFERROR(INDEX(※編集不可※選択項目!$P$3:$P$51,MATCH(新規登録用!G176&amp;新規登録用!H176&amp;新規登録用!I176,※編集不可※選択項目!$Q$3:$Q$51,0)),0)</f>
        <v>0</v>
      </c>
      <c r="AE176" s="229" t="str">
        <f>IF(I176&lt;&gt;"該当なし","",
IF(G176&amp;H176=※編集不可※選択項目!$J$3,VLOOKUP(新規登録用!U176,※編集不可※選択項目!$N$2:$P$13,3,TRUE),
IF(G176&amp;H176=※編集不可※選択項目!$J$15,VLOOKUP(新規登録用!U176,※編集不可※選択項目!$N$14:$P$25,3,TRUE),
IF(G176&amp;H176=※編集不可※選択項目!$J$27,VLOOKUP(新規登録用!U176,※編集不可※選択項目!$N$26:$P$41,3,TRUE),
IF(G176&amp;H176=※編集不可※選択項目!$J$43,VLOOKUP(新規登録用!U176,※編集不可※選択項目!$N$42:$P$46,3,TRUE),
IF(G176&amp;H176=※編集不可※選択項目!$J$48,VLOOKUP(新規登録用!U176,※編集不可※選択項目!$N$47:$P$51,3,TRUE),""))))))</f>
        <v/>
      </c>
      <c r="AF176" s="228">
        <f>IFERROR(VLOOKUP(Y176&amp;G176&amp;H176,※編集不可※選択項目!U:V,2,FALSE),0)</f>
        <v>0</v>
      </c>
      <c r="AG176" s="228">
        <f t="shared" si="36"/>
        <v>0</v>
      </c>
      <c r="AH176" s="230" t="str">
        <f t="shared" si="30"/>
        <v/>
      </c>
      <c r="AI176" s="236"/>
      <c r="AJ176" s="236"/>
      <c r="AK176" s="132"/>
      <c r="AL176" s="153">
        <f t="shared" si="37"/>
        <v>0</v>
      </c>
      <c r="AM176" s="153">
        <f t="shared" si="38"/>
        <v>0</v>
      </c>
      <c r="AN176" s="153">
        <f t="shared" si="31"/>
        <v>0</v>
      </c>
      <c r="AO176" s="227" t="str">
        <f t="shared" si="39"/>
        <v/>
      </c>
      <c r="AP176" s="135">
        <f t="shared" si="40"/>
        <v>0</v>
      </c>
      <c r="AQ176" s="135">
        <f t="shared" si="41"/>
        <v>0</v>
      </c>
    </row>
    <row r="177" spans="1:43" s="131" customFormat="1" ht="25" customHeight="1">
      <c r="A177" s="133">
        <f t="shared" si="32"/>
        <v>166</v>
      </c>
      <c r="B177" s="130" t="str">
        <f t="shared" si="29"/>
        <v/>
      </c>
      <c r="C177" s="134"/>
      <c r="D177" s="45" t="str">
        <f t="shared" si="33"/>
        <v/>
      </c>
      <c r="E177" s="45" t="str">
        <f t="shared" si="34"/>
        <v/>
      </c>
      <c r="F177" s="43"/>
      <c r="G177" s="44"/>
      <c r="H177" s="43"/>
      <c r="I177" s="57" t="str">
        <f>IF(OR(G177="",H177="",U177=""),"",IFERROR(VLOOKUP(G177&amp;H177&amp;U177,※編集不可※選択項目!$K$3:$P$51,5,FALSE),"該当なし"))</f>
        <v/>
      </c>
      <c r="J177" s="83"/>
      <c r="K177" s="43"/>
      <c r="L177" s="45" t="str">
        <f t="shared" si="42"/>
        <v/>
      </c>
      <c r="M177" s="43"/>
      <c r="N177" s="43"/>
      <c r="O177" s="57"/>
      <c r="P177" s="57"/>
      <c r="Q177" s="57"/>
      <c r="R177" s="57"/>
      <c r="S177" s="46" t="str">
        <f t="shared" si="35"/>
        <v/>
      </c>
      <c r="T177" s="47"/>
      <c r="U177" s="48"/>
      <c r="V177" s="85"/>
      <c r="W177" s="48"/>
      <c r="X177" s="85"/>
      <c r="Y177" s="43"/>
      <c r="Z177" s="80"/>
      <c r="AA177" s="83"/>
      <c r="AB177" s="56"/>
      <c r="AC177" s="71"/>
      <c r="AD177" s="228">
        <f>IFERROR(INDEX(※編集不可※選択項目!$P$3:$P$51,MATCH(新規登録用!G177&amp;新規登録用!H177&amp;新規登録用!I177,※編集不可※選択項目!$Q$3:$Q$51,0)),0)</f>
        <v>0</v>
      </c>
      <c r="AE177" s="229" t="str">
        <f>IF(I177&lt;&gt;"該当なし","",
IF(G177&amp;H177=※編集不可※選択項目!$J$3,VLOOKUP(新規登録用!U177,※編集不可※選択項目!$N$2:$P$13,3,TRUE),
IF(G177&amp;H177=※編集不可※選択項目!$J$15,VLOOKUP(新規登録用!U177,※編集不可※選択項目!$N$14:$P$25,3,TRUE),
IF(G177&amp;H177=※編集不可※選択項目!$J$27,VLOOKUP(新規登録用!U177,※編集不可※選択項目!$N$26:$P$41,3,TRUE),
IF(G177&amp;H177=※編集不可※選択項目!$J$43,VLOOKUP(新規登録用!U177,※編集不可※選択項目!$N$42:$P$46,3,TRUE),
IF(G177&amp;H177=※編集不可※選択項目!$J$48,VLOOKUP(新規登録用!U177,※編集不可※選択項目!$N$47:$P$51,3,TRUE),""))))))</f>
        <v/>
      </c>
      <c r="AF177" s="228">
        <f>IFERROR(VLOOKUP(Y177&amp;G177&amp;H177,※編集不可※選択項目!U:V,2,FALSE),0)</f>
        <v>0</v>
      </c>
      <c r="AG177" s="228">
        <f t="shared" si="36"/>
        <v>0</v>
      </c>
      <c r="AH177" s="230" t="str">
        <f t="shared" si="30"/>
        <v/>
      </c>
      <c r="AI177" s="236"/>
      <c r="AJ177" s="236"/>
      <c r="AK177" s="132"/>
      <c r="AL177" s="153">
        <f t="shared" si="37"/>
        <v>0</v>
      </c>
      <c r="AM177" s="153">
        <f t="shared" si="38"/>
        <v>0</v>
      </c>
      <c r="AN177" s="153">
        <f t="shared" si="31"/>
        <v>0</v>
      </c>
      <c r="AO177" s="227" t="str">
        <f t="shared" si="39"/>
        <v/>
      </c>
      <c r="AP177" s="135">
        <f t="shared" si="40"/>
        <v>0</v>
      </c>
      <c r="AQ177" s="135">
        <f t="shared" si="41"/>
        <v>0</v>
      </c>
    </row>
    <row r="178" spans="1:43" s="131" customFormat="1" ht="25" customHeight="1">
      <c r="A178" s="133">
        <f t="shared" si="32"/>
        <v>167</v>
      </c>
      <c r="B178" s="130" t="str">
        <f t="shared" si="29"/>
        <v/>
      </c>
      <c r="C178" s="134"/>
      <c r="D178" s="45" t="str">
        <f t="shared" si="33"/>
        <v/>
      </c>
      <c r="E178" s="45" t="str">
        <f t="shared" si="34"/>
        <v/>
      </c>
      <c r="F178" s="43"/>
      <c r="G178" s="44"/>
      <c r="H178" s="43"/>
      <c r="I178" s="57" t="str">
        <f>IF(OR(G178="",H178="",U178=""),"",IFERROR(VLOOKUP(G178&amp;H178&amp;U178,※編集不可※選択項目!$K$3:$P$51,5,FALSE),"該当なし"))</f>
        <v/>
      </c>
      <c r="J178" s="83"/>
      <c r="K178" s="43"/>
      <c r="L178" s="45" t="str">
        <f t="shared" si="42"/>
        <v/>
      </c>
      <c r="M178" s="43"/>
      <c r="N178" s="43"/>
      <c r="O178" s="57"/>
      <c r="P178" s="57"/>
      <c r="Q178" s="57"/>
      <c r="R178" s="57"/>
      <c r="S178" s="46" t="str">
        <f t="shared" si="35"/>
        <v/>
      </c>
      <c r="T178" s="47"/>
      <c r="U178" s="48"/>
      <c r="V178" s="85"/>
      <c r="W178" s="48"/>
      <c r="X178" s="85"/>
      <c r="Y178" s="43"/>
      <c r="Z178" s="80"/>
      <c r="AA178" s="83"/>
      <c r="AB178" s="56"/>
      <c r="AC178" s="71"/>
      <c r="AD178" s="228">
        <f>IFERROR(INDEX(※編集不可※選択項目!$P$3:$P$51,MATCH(新規登録用!G178&amp;新規登録用!H178&amp;新規登録用!I178,※編集不可※選択項目!$Q$3:$Q$51,0)),0)</f>
        <v>0</v>
      </c>
      <c r="AE178" s="229" t="str">
        <f>IF(I178&lt;&gt;"該当なし","",
IF(G178&amp;H178=※編集不可※選択項目!$J$3,VLOOKUP(新規登録用!U178,※編集不可※選択項目!$N$2:$P$13,3,TRUE),
IF(G178&amp;H178=※編集不可※選択項目!$J$15,VLOOKUP(新規登録用!U178,※編集不可※選択項目!$N$14:$P$25,3,TRUE),
IF(G178&amp;H178=※編集不可※選択項目!$J$27,VLOOKUP(新規登録用!U178,※編集不可※選択項目!$N$26:$P$41,3,TRUE),
IF(G178&amp;H178=※編集不可※選択項目!$J$43,VLOOKUP(新規登録用!U178,※編集不可※選択項目!$N$42:$P$46,3,TRUE),
IF(G178&amp;H178=※編集不可※選択項目!$J$48,VLOOKUP(新規登録用!U178,※編集不可※選択項目!$N$47:$P$51,3,TRUE),""))))))</f>
        <v/>
      </c>
      <c r="AF178" s="228">
        <f>IFERROR(VLOOKUP(Y178&amp;G178&amp;H178,※編集不可※選択項目!U:V,2,FALSE),0)</f>
        <v>0</v>
      </c>
      <c r="AG178" s="228">
        <f t="shared" si="36"/>
        <v>0</v>
      </c>
      <c r="AH178" s="230" t="str">
        <f t="shared" si="30"/>
        <v/>
      </c>
      <c r="AI178" s="236"/>
      <c r="AJ178" s="236"/>
      <c r="AK178" s="132"/>
      <c r="AL178" s="153">
        <f t="shared" si="37"/>
        <v>0</v>
      </c>
      <c r="AM178" s="153">
        <f t="shared" si="38"/>
        <v>0</v>
      </c>
      <c r="AN178" s="153">
        <f t="shared" si="31"/>
        <v>0</v>
      </c>
      <c r="AO178" s="227" t="str">
        <f t="shared" si="39"/>
        <v/>
      </c>
      <c r="AP178" s="135">
        <f t="shared" si="40"/>
        <v>0</v>
      </c>
      <c r="AQ178" s="135">
        <f t="shared" si="41"/>
        <v>0</v>
      </c>
    </row>
    <row r="179" spans="1:43" s="131" customFormat="1" ht="25" customHeight="1">
      <c r="A179" s="133">
        <f t="shared" si="32"/>
        <v>168</v>
      </c>
      <c r="B179" s="130" t="str">
        <f t="shared" si="29"/>
        <v/>
      </c>
      <c r="C179" s="134"/>
      <c r="D179" s="45" t="str">
        <f t="shared" si="33"/>
        <v/>
      </c>
      <c r="E179" s="45" t="str">
        <f t="shared" si="34"/>
        <v/>
      </c>
      <c r="F179" s="43"/>
      <c r="G179" s="44"/>
      <c r="H179" s="43"/>
      <c r="I179" s="57" t="str">
        <f>IF(OR(G179="",H179="",U179=""),"",IFERROR(VLOOKUP(G179&amp;H179&amp;U179,※編集不可※選択項目!$K$3:$P$51,5,FALSE),"該当なし"))</f>
        <v/>
      </c>
      <c r="J179" s="83"/>
      <c r="K179" s="43"/>
      <c r="L179" s="45" t="str">
        <f t="shared" si="42"/>
        <v/>
      </c>
      <c r="M179" s="43"/>
      <c r="N179" s="43"/>
      <c r="O179" s="57"/>
      <c r="P179" s="57"/>
      <c r="Q179" s="57"/>
      <c r="R179" s="57"/>
      <c r="S179" s="46" t="str">
        <f t="shared" si="35"/>
        <v/>
      </c>
      <c r="T179" s="47"/>
      <c r="U179" s="48"/>
      <c r="V179" s="85"/>
      <c r="W179" s="48"/>
      <c r="X179" s="85"/>
      <c r="Y179" s="43"/>
      <c r="Z179" s="80"/>
      <c r="AA179" s="83"/>
      <c r="AB179" s="56"/>
      <c r="AC179" s="71"/>
      <c r="AD179" s="228">
        <f>IFERROR(INDEX(※編集不可※選択項目!$P$3:$P$51,MATCH(新規登録用!G179&amp;新規登録用!H179&amp;新規登録用!I179,※編集不可※選択項目!$Q$3:$Q$51,0)),0)</f>
        <v>0</v>
      </c>
      <c r="AE179" s="229" t="str">
        <f>IF(I179&lt;&gt;"該当なし","",
IF(G179&amp;H179=※編集不可※選択項目!$J$3,VLOOKUP(新規登録用!U179,※編集不可※選択項目!$N$2:$P$13,3,TRUE),
IF(G179&amp;H179=※編集不可※選択項目!$J$15,VLOOKUP(新規登録用!U179,※編集不可※選択項目!$N$14:$P$25,3,TRUE),
IF(G179&amp;H179=※編集不可※選択項目!$J$27,VLOOKUP(新規登録用!U179,※編集不可※選択項目!$N$26:$P$41,3,TRUE),
IF(G179&amp;H179=※編集不可※選択項目!$J$43,VLOOKUP(新規登録用!U179,※編集不可※選択項目!$N$42:$P$46,3,TRUE),
IF(G179&amp;H179=※編集不可※選択項目!$J$48,VLOOKUP(新規登録用!U179,※編集不可※選択項目!$N$47:$P$51,3,TRUE),""))))))</f>
        <v/>
      </c>
      <c r="AF179" s="228">
        <f>IFERROR(VLOOKUP(Y179&amp;G179&amp;H179,※編集不可※選択項目!U:V,2,FALSE),0)</f>
        <v>0</v>
      </c>
      <c r="AG179" s="228">
        <f t="shared" si="36"/>
        <v>0</v>
      </c>
      <c r="AH179" s="230" t="str">
        <f t="shared" si="30"/>
        <v/>
      </c>
      <c r="AI179" s="236"/>
      <c r="AJ179" s="236"/>
      <c r="AK179" s="132"/>
      <c r="AL179" s="153">
        <f t="shared" si="37"/>
        <v>0</v>
      </c>
      <c r="AM179" s="153">
        <f t="shared" si="38"/>
        <v>0</v>
      </c>
      <c r="AN179" s="153">
        <f t="shared" si="31"/>
        <v>0</v>
      </c>
      <c r="AO179" s="227" t="str">
        <f t="shared" si="39"/>
        <v/>
      </c>
      <c r="AP179" s="135">
        <f t="shared" si="40"/>
        <v>0</v>
      </c>
      <c r="AQ179" s="135">
        <f t="shared" si="41"/>
        <v>0</v>
      </c>
    </row>
    <row r="180" spans="1:43" s="131" customFormat="1" ht="25" customHeight="1">
      <c r="A180" s="133">
        <f t="shared" si="32"/>
        <v>169</v>
      </c>
      <c r="B180" s="130" t="str">
        <f t="shared" si="29"/>
        <v/>
      </c>
      <c r="C180" s="134"/>
      <c r="D180" s="45" t="str">
        <f t="shared" si="33"/>
        <v/>
      </c>
      <c r="E180" s="45" t="str">
        <f t="shared" si="34"/>
        <v/>
      </c>
      <c r="F180" s="43"/>
      <c r="G180" s="44"/>
      <c r="H180" s="43"/>
      <c r="I180" s="57" t="str">
        <f>IF(OR(G180="",H180="",U180=""),"",IFERROR(VLOOKUP(G180&amp;H180&amp;U180,※編集不可※選択項目!$K$3:$P$51,5,FALSE),"該当なし"))</f>
        <v/>
      </c>
      <c r="J180" s="83"/>
      <c r="K180" s="43"/>
      <c r="L180" s="45" t="str">
        <f t="shared" si="42"/>
        <v/>
      </c>
      <c r="M180" s="43"/>
      <c r="N180" s="43"/>
      <c r="O180" s="57"/>
      <c r="P180" s="57"/>
      <c r="Q180" s="57"/>
      <c r="R180" s="57"/>
      <c r="S180" s="46" t="str">
        <f t="shared" si="35"/>
        <v/>
      </c>
      <c r="T180" s="47"/>
      <c r="U180" s="48"/>
      <c r="V180" s="85"/>
      <c r="W180" s="48"/>
      <c r="X180" s="85"/>
      <c r="Y180" s="43"/>
      <c r="Z180" s="80"/>
      <c r="AA180" s="83"/>
      <c r="AB180" s="56"/>
      <c r="AC180" s="71"/>
      <c r="AD180" s="228">
        <f>IFERROR(INDEX(※編集不可※選択項目!$P$3:$P$51,MATCH(新規登録用!G180&amp;新規登録用!H180&amp;新規登録用!I180,※編集不可※選択項目!$Q$3:$Q$51,0)),0)</f>
        <v>0</v>
      </c>
      <c r="AE180" s="229" t="str">
        <f>IF(I180&lt;&gt;"該当なし","",
IF(G180&amp;H180=※編集不可※選択項目!$J$3,VLOOKUP(新規登録用!U180,※編集不可※選択項目!$N$2:$P$13,3,TRUE),
IF(G180&amp;H180=※編集不可※選択項目!$J$15,VLOOKUP(新規登録用!U180,※編集不可※選択項目!$N$14:$P$25,3,TRUE),
IF(G180&amp;H180=※編集不可※選択項目!$J$27,VLOOKUP(新規登録用!U180,※編集不可※選択項目!$N$26:$P$41,3,TRUE),
IF(G180&amp;H180=※編集不可※選択項目!$J$43,VLOOKUP(新規登録用!U180,※編集不可※選択項目!$N$42:$P$46,3,TRUE),
IF(G180&amp;H180=※編集不可※選択項目!$J$48,VLOOKUP(新規登録用!U180,※編集不可※選択項目!$N$47:$P$51,3,TRUE),""))))))</f>
        <v/>
      </c>
      <c r="AF180" s="228">
        <f>IFERROR(VLOOKUP(Y180&amp;G180&amp;H180,※編集不可※選択項目!U:V,2,FALSE),0)</f>
        <v>0</v>
      </c>
      <c r="AG180" s="228">
        <f t="shared" si="36"/>
        <v>0</v>
      </c>
      <c r="AH180" s="230" t="str">
        <f t="shared" si="30"/>
        <v/>
      </c>
      <c r="AI180" s="236"/>
      <c r="AJ180" s="236"/>
      <c r="AK180" s="132"/>
      <c r="AL180" s="153">
        <f t="shared" si="37"/>
        <v>0</v>
      </c>
      <c r="AM180" s="153">
        <f t="shared" si="38"/>
        <v>0</v>
      </c>
      <c r="AN180" s="153">
        <f t="shared" si="31"/>
        <v>0</v>
      </c>
      <c r="AO180" s="227" t="str">
        <f t="shared" si="39"/>
        <v/>
      </c>
      <c r="AP180" s="135">
        <f t="shared" si="40"/>
        <v>0</v>
      </c>
      <c r="AQ180" s="135">
        <f t="shared" si="41"/>
        <v>0</v>
      </c>
    </row>
    <row r="181" spans="1:43" s="131" customFormat="1" ht="25" customHeight="1">
      <c r="A181" s="133">
        <f t="shared" si="32"/>
        <v>170</v>
      </c>
      <c r="B181" s="130" t="str">
        <f t="shared" si="29"/>
        <v/>
      </c>
      <c r="C181" s="134"/>
      <c r="D181" s="45" t="str">
        <f t="shared" si="33"/>
        <v/>
      </c>
      <c r="E181" s="45" t="str">
        <f t="shared" si="34"/>
        <v/>
      </c>
      <c r="F181" s="43"/>
      <c r="G181" s="44"/>
      <c r="H181" s="43"/>
      <c r="I181" s="57" t="str">
        <f>IF(OR(G181="",H181="",U181=""),"",IFERROR(VLOOKUP(G181&amp;H181&amp;U181,※編集不可※選択項目!$K$3:$P$51,5,FALSE),"該当なし"))</f>
        <v/>
      </c>
      <c r="J181" s="83"/>
      <c r="K181" s="43"/>
      <c r="L181" s="45" t="str">
        <f t="shared" si="42"/>
        <v/>
      </c>
      <c r="M181" s="43"/>
      <c r="N181" s="43"/>
      <c r="O181" s="57"/>
      <c r="P181" s="57"/>
      <c r="Q181" s="57"/>
      <c r="R181" s="57"/>
      <c r="S181" s="46" t="str">
        <f t="shared" si="35"/>
        <v/>
      </c>
      <c r="T181" s="47"/>
      <c r="U181" s="48"/>
      <c r="V181" s="85"/>
      <c r="W181" s="48"/>
      <c r="X181" s="85"/>
      <c r="Y181" s="43"/>
      <c r="Z181" s="80"/>
      <c r="AA181" s="83"/>
      <c r="AB181" s="56"/>
      <c r="AC181" s="71"/>
      <c r="AD181" s="228">
        <f>IFERROR(INDEX(※編集不可※選択項目!$P$3:$P$51,MATCH(新規登録用!G181&amp;新規登録用!H181&amp;新規登録用!I181,※編集不可※選択項目!$Q$3:$Q$51,0)),0)</f>
        <v>0</v>
      </c>
      <c r="AE181" s="229" t="str">
        <f>IF(I181&lt;&gt;"該当なし","",
IF(G181&amp;H181=※編集不可※選択項目!$J$3,VLOOKUP(新規登録用!U181,※編集不可※選択項目!$N$2:$P$13,3,TRUE),
IF(G181&amp;H181=※編集不可※選択項目!$J$15,VLOOKUP(新規登録用!U181,※編集不可※選択項目!$N$14:$P$25,3,TRUE),
IF(G181&amp;H181=※編集不可※選択項目!$J$27,VLOOKUP(新規登録用!U181,※編集不可※選択項目!$N$26:$P$41,3,TRUE),
IF(G181&amp;H181=※編集不可※選択項目!$J$43,VLOOKUP(新規登録用!U181,※編集不可※選択項目!$N$42:$P$46,3,TRUE),
IF(G181&amp;H181=※編集不可※選択項目!$J$48,VLOOKUP(新規登録用!U181,※編集不可※選択項目!$N$47:$P$51,3,TRUE),""))))))</f>
        <v/>
      </c>
      <c r="AF181" s="228">
        <f>IFERROR(VLOOKUP(Y181&amp;G181&amp;H181,※編集不可※選択項目!U:V,2,FALSE),0)</f>
        <v>0</v>
      </c>
      <c r="AG181" s="228">
        <f t="shared" si="36"/>
        <v>0</v>
      </c>
      <c r="AH181" s="230" t="str">
        <f t="shared" si="30"/>
        <v/>
      </c>
      <c r="AI181" s="236"/>
      <c r="AJ181" s="236"/>
      <c r="AK181" s="132"/>
      <c r="AL181" s="153">
        <f t="shared" si="37"/>
        <v>0</v>
      </c>
      <c r="AM181" s="153">
        <f t="shared" si="38"/>
        <v>0</v>
      </c>
      <c r="AN181" s="153">
        <f t="shared" si="31"/>
        <v>0</v>
      </c>
      <c r="AO181" s="227" t="str">
        <f t="shared" si="39"/>
        <v/>
      </c>
      <c r="AP181" s="135">
        <f t="shared" si="40"/>
        <v>0</v>
      </c>
      <c r="AQ181" s="135">
        <f t="shared" si="41"/>
        <v>0</v>
      </c>
    </row>
    <row r="182" spans="1:43" s="131" customFormat="1" ht="25" customHeight="1">
      <c r="A182" s="133">
        <f t="shared" si="32"/>
        <v>171</v>
      </c>
      <c r="B182" s="130" t="str">
        <f t="shared" si="29"/>
        <v/>
      </c>
      <c r="C182" s="134"/>
      <c r="D182" s="45" t="str">
        <f t="shared" si="33"/>
        <v/>
      </c>
      <c r="E182" s="45" t="str">
        <f t="shared" si="34"/>
        <v/>
      </c>
      <c r="F182" s="43"/>
      <c r="G182" s="44"/>
      <c r="H182" s="43"/>
      <c r="I182" s="57" t="str">
        <f>IF(OR(G182="",H182="",U182=""),"",IFERROR(VLOOKUP(G182&amp;H182&amp;U182,※編集不可※選択項目!$K$3:$P$51,5,FALSE),"該当なし"))</f>
        <v/>
      </c>
      <c r="J182" s="83"/>
      <c r="K182" s="43"/>
      <c r="L182" s="45" t="str">
        <f t="shared" si="42"/>
        <v/>
      </c>
      <c r="M182" s="43"/>
      <c r="N182" s="43"/>
      <c r="O182" s="57"/>
      <c r="P182" s="57"/>
      <c r="Q182" s="57"/>
      <c r="R182" s="57"/>
      <c r="S182" s="46" t="str">
        <f t="shared" si="35"/>
        <v/>
      </c>
      <c r="T182" s="47"/>
      <c r="U182" s="48"/>
      <c r="V182" s="85"/>
      <c r="W182" s="48"/>
      <c r="X182" s="85"/>
      <c r="Y182" s="43"/>
      <c r="Z182" s="80"/>
      <c r="AA182" s="83"/>
      <c r="AB182" s="56"/>
      <c r="AC182" s="71"/>
      <c r="AD182" s="228">
        <f>IFERROR(INDEX(※編集不可※選択項目!$P$3:$P$51,MATCH(新規登録用!G182&amp;新規登録用!H182&amp;新規登録用!I182,※編集不可※選択項目!$Q$3:$Q$51,0)),0)</f>
        <v>0</v>
      </c>
      <c r="AE182" s="229" t="str">
        <f>IF(I182&lt;&gt;"該当なし","",
IF(G182&amp;H182=※編集不可※選択項目!$J$3,VLOOKUP(新規登録用!U182,※編集不可※選択項目!$N$2:$P$13,3,TRUE),
IF(G182&amp;H182=※編集不可※選択項目!$J$15,VLOOKUP(新規登録用!U182,※編集不可※選択項目!$N$14:$P$25,3,TRUE),
IF(G182&amp;H182=※編集不可※選択項目!$J$27,VLOOKUP(新規登録用!U182,※編集不可※選択項目!$N$26:$P$41,3,TRUE),
IF(G182&amp;H182=※編集不可※選択項目!$J$43,VLOOKUP(新規登録用!U182,※編集不可※選択項目!$N$42:$P$46,3,TRUE),
IF(G182&amp;H182=※編集不可※選択項目!$J$48,VLOOKUP(新規登録用!U182,※編集不可※選択項目!$N$47:$P$51,3,TRUE),""))))))</f>
        <v/>
      </c>
      <c r="AF182" s="228">
        <f>IFERROR(VLOOKUP(Y182&amp;G182&amp;H182,※編集不可※選択項目!U:V,2,FALSE),0)</f>
        <v>0</v>
      </c>
      <c r="AG182" s="228">
        <f t="shared" si="36"/>
        <v>0</v>
      </c>
      <c r="AH182" s="230" t="str">
        <f t="shared" si="30"/>
        <v/>
      </c>
      <c r="AI182" s="236"/>
      <c r="AJ182" s="236"/>
      <c r="AK182" s="132"/>
      <c r="AL182" s="153">
        <f t="shared" si="37"/>
        <v>0</v>
      </c>
      <c r="AM182" s="153">
        <f t="shared" si="38"/>
        <v>0</v>
      </c>
      <c r="AN182" s="153">
        <f t="shared" si="31"/>
        <v>0</v>
      </c>
      <c r="AO182" s="227" t="str">
        <f t="shared" si="39"/>
        <v/>
      </c>
      <c r="AP182" s="135">
        <f t="shared" si="40"/>
        <v>0</v>
      </c>
      <c r="AQ182" s="135">
        <f t="shared" si="41"/>
        <v>0</v>
      </c>
    </row>
    <row r="183" spans="1:43" s="131" customFormat="1" ht="25" customHeight="1">
      <c r="A183" s="133">
        <f t="shared" si="32"/>
        <v>172</v>
      </c>
      <c r="B183" s="130" t="str">
        <f t="shared" si="29"/>
        <v/>
      </c>
      <c r="C183" s="134"/>
      <c r="D183" s="45" t="str">
        <f t="shared" si="33"/>
        <v/>
      </c>
      <c r="E183" s="45" t="str">
        <f t="shared" si="34"/>
        <v/>
      </c>
      <c r="F183" s="43"/>
      <c r="G183" s="44"/>
      <c r="H183" s="43"/>
      <c r="I183" s="57" t="str">
        <f>IF(OR(G183="",H183="",U183=""),"",IFERROR(VLOOKUP(G183&amp;H183&amp;U183,※編集不可※選択項目!$K$3:$P$51,5,FALSE),"該当なし"))</f>
        <v/>
      </c>
      <c r="J183" s="83"/>
      <c r="K183" s="43"/>
      <c r="L183" s="45" t="str">
        <f t="shared" si="42"/>
        <v/>
      </c>
      <c r="M183" s="43"/>
      <c r="N183" s="43"/>
      <c r="O183" s="57"/>
      <c r="P183" s="57"/>
      <c r="Q183" s="57"/>
      <c r="R183" s="57"/>
      <c r="S183" s="46" t="str">
        <f t="shared" si="35"/>
        <v/>
      </c>
      <c r="T183" s="47"/>
      <c r="U183" s="48"/>
      <c r="V183" s="85"/>
      <c r="W183" s="48"/>
      <c r="X183" s="85"/>
      <c r="Y183" s="43"/>
      <c r="Z183" s="80"/>
      <c r="AA183" s="83"/>
      <c r="AB183" s="56"/>
      <c r="AC183" s="71"/>
      <c r="AD183" s="228">
        <f>IFERROR(INDEX(※編集不可※選択項目!$P$3:$P$51,MATCH(新規登録用!G183&amp;新規登録用!H183&amp;新規登録用!I183,※編集不可※選択項目!$Q$3:$Q$51,0)),0)</f>
        <v>0</v>
      </c>
      <c r="AE183" s="229" t="str">
        <f>IF(I183&lt;&gt;"該当なし","",
IF(G183&amp;H183=※編集不可※選択項目!$J$3,VLOOKUP(新規登録用!U183,※編集不可※選択項目!$N$2:$P$13,3,TRUE),
IF(G183&amp;H183=※編集不可※選択項目!$J$15,VLOOKUP(新規登録用!U183,※編集不可※選択項目!$N$14:$P$25,3,TRUE),
IF(G183&amp;H183=※編集不可※選択項目!$J$27,VLOOKUP(新規登録用!U183,※編集不可※選択項目!$N$26:$P$41,3,TRUE),
IF(G183&amp;H183=※編集不可※選択項目!$J$43,VLOOKUP(新規登録用!U183,※編集不可※選択項目!$N$42:$P$46,3,TRUE),
IF(G183&amp;H183=※編集不可※選択項目!$J$48,VLOOKUP(新規登録用!U183,※編集不可※選択項目!$N$47:$P$51,3,TRUE),""))))))</f>
        <v/>
      </c>
      <c r="AF183" s="228">
        <f>IFERROR(VLOOKUP(Y183&amp;G183&amp;H183,※編集不可※選択項目!U:V,2,FALSE),0)</f>
        <v>0</v>
      </c>
      <c r="AG183" s="228">
        <f t="shared" si="36"/>
        <v>0</v>
      </c>
      <c r="AH183" s="230" t="str">
        <f t="shared" si="30"/>
        <v/>
      </c>
      <c r="AI183" s="236"/>
      <c r="AJ183" s="236"/>
      <c r="AK183" s="132"/>
      <c r="AL183" s="153">
        <f t="shared" si="37"/>
        <v>0</v>
      </c>
      <c r="AM183" s="153">
        <f t="shared" si="38"/>
        <v>0</v>
      </c>
      <c r="AN183" s="153">
        <f t="shared" si="31"/>
        <v>0</v>
      </c>
      <c r="AO183" s="227" t="str">
        <f t="shared" si="39"/>
        <v/>
      </c>
      <c r="AP183" s="135">
        <f t="shared" si="40"/>
        <v>0</v>
      </c>
      <c r="AQ183" s="135">
        <f t="shared" si="41"/>
        <v>0</v>
      </c>
    </row>
    <row r="184" spans="1:43" s="131" customFormat="1" ht="25" customHeight="1">
      <c r="A184" s="133">
        <f t="shared" si="32"/>
        <v>173</v>
      </c>
      <c r="B184" s="130" t="str">
        <f t="shared" si="29"/>
        <v/>
      </c>
      <c r="C184" s="134"/>
      <c r="D184" s="45" t="str">
        <f t="shared" si="33"/>
        <v/>
      </c>
      <c r="E184" s="45" t="str">
        <f t="shared" si="34"/>
        <v/>
      </c>
      <c r="F184" s="43"/>
      <c r="G184" s="44"/>
      <c r="H184" s="43"/>
      <c r="I184" s="57" t="str">
        <f>IF(OR(G184="",H184="",U184=""),"",IFERROR(VLOOKUP(G184&amp;H184&amp;U184,※編集不可※選択項目!$K$3:$P$51,5,FALSE),"該当なし"))</f>
        <v/>
      </c>
      <c r="J184" s="83"/>
      <c r="K184" s="43"/>
      <c r="L184" s="45" t="str">
        <f t="shared" si="42"/>
        <v/>
      </c>
      <c r="M184" s="43"/>
      <c r="N184" s="43"/>
      <c r="O184" s="57"/>
      <c r="P184" s="57"/>
      <c r="Q184" s="57"/>
      <c r="R184" s="57"/>
      <c r="S184" s="46" t="str">
        <f t="shared" si="35"/>
        <v/>
      </c>
      <c r="T184" s="47"/>
      <c r="U184" s="48"/>
      <c r="V184" s="85"/>
      <c r="W184" s="48"/>
      <c r="X184" s="85"/>
      <c r="Y184" s="43"/>
      <c r="Z184" s="80"/>
      <c r="AA184" s="83"/>
      <c r="AB184" s="56"/>
      <c r="AC184" s="71"/>
      <c r="AD184" s="228">
        <f>IFERROR(INDEX(※編集不可※選択項目!$P$3:$P$51,MATCH(新規登録用!G184&amp;新規登録用!H184&amp;新規登録用!I184,※編集不可※選択項目!$Q$3:$Q$51,0)),0)</f>
        <v>0</v>
      </c>
      <c r="AE184" s="229" t="str">
        <f>IF(I184&lt;&gt;"該当なし","",
IF(G184&amp;H184=※編集不可※選択項目!$J$3,VLOOKUP(新規登録用!U184,※編集不可※選択項目!$N$2:$P$13,3,TRUE),
IF(G184&amp;H184=※編集不可※選択項目!$J$15,VLOOKUP(新規登録用!U184,※編集不可※選択項目!$N$14:$P$25,3,TRUE),
IF(G184&amp;H184=※編集不可※選択項目!$J$27,VLOOKUP(新規登録用!U184,※編集不可※選択項目!$N$26:$P$41,3,TRUE),
IF(G184&amp;H184=※編集不可※選択項目!$J$43,VLOOKUP(新規登録用!U184,※編集不可※選択項目!$N$42:$P$46,3,TRUE),
IF(G184&amp;H184=※編集不可※選択項目!$J$48,VLOOKUP(新規登録用!U184,※編集不可※選択項目!$N$47:$P$51,3,TRUE),""))))))</f>
        <v/>
      </c>
      <c r="AF184" s="228">
        <f>IFERROR(VLOOKUP(Y184&amp;G184&amp;H184,※編集不可※選択項目!U:V,2,FALSE),0)</f>
        <v>0</v>
      </c>
      <c r="AG184" s="228">
        <f t="shared" si="36"/>
        <v>0</v>
      </c>
      <c r="AH184" s="230" t="str">
        <f t="shared" si="30"/>
        <v/>
      </c>
      <c r="AI184" s="236"/>
      <c r="AJ184" s="236"/>
      <c r="AK184" s="132"/>
      <c r="AL184" s="153">
        <f t="shared" si="37"/>
        <v>0</v>
      </c>
      <c r="AM184" s="153">
        <f t="shared" si="38"/>
        <v>0</v>
      </c>
      <c r="AN184" s="153">
        <f t="shared" si="31"/>
        <v>0</v>
      </c>
      <c r="AO184" s="227" t="str">
        <f t="shared" si="39"/>
        <v/>
      </c>
      <c r="AP184" s="135">
        <f t="shared" si="40"/>
        <v>0</v>
      </c>
      <c r="AQ184" s="135">
        <f t="shared" si="41"/>
        <v>0</v>
      </c>
    </row>
    <row r="185" spans="1:43" s="131" customFormat="1" ht="25" customHeight="1">
      <c r="A185" s="133">
        <f t="shared" si="32"/>
        <v>174</v>
      </c>
      <c r="B185" s="130" t="str">
        <f t="shared" si="29"/>
        <v/>
      </c>
      <c r="C185" s="134"/>
      <c r="D185" s="45" t="str">
        <f t="shared" si="33"/>
        <v/>
      </c>
      <c r="E185" s="45" t="str">
        <f t="shared" si="34"/>
        <v/>
      </c>
      <c r="F185" s="43"/>
      <c r="G185" s="44"/>
      <c r="H185" s="43"/>
      <c r="I185" s="57" t="str">
        <f>IF(OR(G185="",H185="",U185=""),"",IFERROR(VLOOKUP(G185&amp;H185&amp;U185,※編集不可※選択項目!$K$3:$P$51,5,FALSE),"該当なし"))</f>
        <v/>
      </c>
      <c r="J185" s="83"/>
      <c r="K185" s="43"/>
      <c r="L185" s="45" t="str">
        <f t="shared" si="42"/>
        <v/>
      </c>
      <c r="M185" s="43"/>
      <c r="N185" s="43"/>
      <c r="O185" s="57"/>
      <c r="P185" s="57"/>
      <c r="Q185" s="57"/>
      <c r="R185" s="57"/>
      <c r="S185" s="46" t="str">
        <f t="shared" si="35"/>
        <v/>
      </c>
      <c r="T185" s="47"/>
      <c r="U185" s="48"/>
      <c r="V185" s="85"/>
      <c r="W185" s="48"/>
      <c r="X185" s="85"/>
      <c r="Y185" s="43"/>
      <c r="Z185" s="80"/>
      <c r="AA185" s="83"/>
      <c r="AB185" s="56"/>
      <c r="AC185" s="71"/>
      <c r="AD185" s="228">
        <f>IFERROR(INDEX(※編集不可※選択項目!$P$3:$P$51,MATCH(新規登録用!G185&amp;新規登録用!H185&amp;新規登録用!I185,※編集不可※選択項目!$Q$3:$Q$51,0)),0)</f>
        <v>0</v>
      </c>
      <c r="AE185" s="229" t="str">
        <f>IF(I185&lt;&gt;"該当なし","",
IF(G185&amp;H185=※編集不可※選択項目!$J$3,VLOOKUP(新規登録用!U185,※編集不可※選択項目!$N$2:$P$13,3,TRUE),
IF(G185&amp;H185=※編集不可※選択項目!$J$15,VLOOKUP(新規登録用!U185,※編集不可※選択項目!$N$14:$P$25,3,TRUE),
IF(G185&amp;H185=※編集不可※選択項目!$J$27,VLOOKUP(新規登録用!U185,※編集不可※選択項目!$N$26:$P$41,3,TRUE),
IF(G185&amp;H185=※編集不可※選択項目!$J$43,VLOOKUP(新規登録用!U185,※編集不可※選択項目!$N$42:$P$46,3,TRUE),
IF(G185&amp;H185=※編集不可※選択項目!$J$48,VLOOKUP(新規登録用!U185,※編集不可※選択項目!$N$47:$P$51,3,TRUE),""))))))</f>
        <v/>
      </c>
      <c r="AF185" s="228">
        <f>IFERROR(VLOOKUP(Y185&amp;G185&amp;H185,※編集不可※選択項目!U:V,2,FALSE),0)</f>
        <v>0</v>
      </c>
      <c r="AG185" s="228">
        <f t="shared" si="36"/>
        <v>0</v>
      </c>
      <c r="AH185" s="230" t="str">
        <f t="shared" si="30"/>
        <v/>
      </c>
      <c r="AI185" s="236"/>
      <c r="AJ185" s="236"/>
      <c r="AK185" s="132"/>
      <c r="AL185" s="153">
        <f t="shared" si="37"/>
        <v>0</v>
      </c>
      <c r="AM185" s="153">
        <f t="shared" si="38"/>
        <v>0</v>
      </c>
      <c r="AN185" s="153">
        <f t="shared" si="31"/>
        <v>0</v>
      </c>
      <c r="AO185" s="227" t="str">
        <f t="shared" si="39"/>
        <v/>
      </c>
      <c r="AP185" s="135">
        <f t="shared" si="40"/>
        <v>0</v>
      </c>
      <c r="AQ185" s="135">
        <f t="shared" si="41"/>
        <v>0</v>
      </c>
    </row>
    <row r="186" spans="1:43" s="131" customFormat="1" ht="25" customHeight="1">
      <c r="A186" s="133">
        <f t="shared" si="32"/>
        <v>175</v>
      </c>
      <c r="B186" s="130" t="str">
        <f t="shared" si="29"/>
        <v/>
      </c>
      <c r="C186" s="134"/>
      <c r="D186" s="45" t="str">
        <f t="shared" si="33"/>
        <v/>
      </c>
      <c r="E186" s="45" t="str">
        <f t="shared" si="34"/>
        <v/>
      </c>
      <c r="F186" s="43"/>
      <c r="G186" s="44"/>
      <c r="H186" s="43"/>
      <c r="I186" s="57" t="str">
        <f>IF(OR(G186="",H186="",U186=""),"",IFERROR(VLOOKUP(G186&amp;H186&amp;U186,※編集不可※選択項目!$K$3:$P$51,5,FALSE),"該当なし"))</f>
        <v/>
      </c>
      <c r="J186" s="83"/>
      <c r="K186" s="43"/>
      <c r="L186" s="45" t="str">
        <f t="shared" si="42"/>
        <v/>
      </c>
      <c r="M186" s="43"/>
      <c r="N186" s="43"/>
      <c r="O186" s="57"/>
      <c r="P186" s="57"/>
      <c r="Q186" s="57"/>
      <c r="R186" s="57"/>
      <c r="S186" s="46" t="str">
        <f t="shared" si="35"/>
        <v/>
      </c>
      <c r="T186" s="47"/>
      <c r="U186" s="48"/>
      <c r="V186" s="85"/>
      <c r="W186" s="48"/>
      <c r="X186" s="85"/>
      <c r="Y186" s="43"/>
      <c r="Z186" s="80"/>
      <c r="AA186" s="83"/>
      <c r="AB186" s="56"/>
      <c r="AC186" s="71"/>
      <c r="AD186" s="228">
        <f>IFERROR(INDEX(※編集不可※選択項目!$P$3:$P$51,MATCH(新規登録用!G186&amp;新規登録用!H186&amp;新規登録用!I186,※編集不可※選択項目!$Q$3:$Q$51,0)),0)</f>
        <v>0</v>
      </c>
      <c r="AE186" s="229" t="str">
        <f>IF(I186&lt;&gt;"該当なし","",
IF(G186&amp;H186=※編集不可※選択項目!$J$3,VLOOKUP(新規登録用!U186,※編集不可※選択項目!$N$2:$P$13,3,TRUE),
IF(G186&amp;H186=※編集不可※選択項目!$J$15,VLOOKUP(新規登録用!U186,※編集不可※選択項目!$N$14:$P$25,3,TRUE),
IF(G186&amp;H186=※編集不可※選択項目!$J$27,VLOOKUP(新規登録用!U186,※編集不可※選択項目!$N$26:$P$41,3,TRUE),
IF(G186&amp;H186=※編集不可※選択項目!$J$43,VLOOKUP(新規登録用!U186,※編集不可※選択項目!$N$42:$P$46,3,TRUE),
IF(G186&amp;H186=※編集不可※選択項目!$J$48,VLOOKUP(新規登録用!U186,※編集不可※選択項目!$N$47:$P$51,3,TRUE),""))))))</f>
        <v/>
      </c>
      <c r="AF186" s="228">
        <f>IFERROR(VLOOKUP(Y186&amp;G186&amp;H186,※編集不可※選択項目!U:V,2,FALSE),0)</f>
        <v>0</v>
      </c>
      <c r="AG186" s="228">
        <f t="shared" si="36"/>
        <v>0</v>
      </c>
      <c r="AH186" s="230" t="str">
        <f t="shared" si="30"/>
        <v/>
      </c>
      <c r="AI186" s="236"/>
      <c r="AJ186" s="236"/>
      <c r="AK186" s="132"/>
      <c r="AL186" s="153">
        <f t="shared" si="37"/>
        <v>0</v>
      </c>
      <c r="AM186" s="153">
        <f t="shared" si="38"/>
        <v>0</v>
      </c>
      <c r="AN186" s="153">
        <f t="shared" si="31"/>
        <v>0</v>
      </c>
      <c r="AO186" s="227" t="str">
        <f t="shared" si="39"/>
        <v/>
      </c>
      <c r="AP186" s="135">
        <f t="shared" si="40"/>
        <v>0</v>
      </c>
      <c r="AQ186" s="135">
        <f t="shared" si="41"/>
        <v>0</v>
      </c>
    </row>
    <row r="187" spans="1:43" s="131" customFormat="1" ht="25" customHeight="1">
      <c r="A187" s="133">
        <f t="shared" si="32"/>
        <v>176</v>
      </c>
      <c r="B187" s="130" t="str">
        <f t="shared" si="29"/>
        <v/>
      </c>
      <c r="C187" s="134"/>
      <c r="D187" s="45" t="str">
        <f t="shared" si="33"/>
        <v/>
      </c>
      <c r="E187" s="45" t="str">
        <f t="shared" si="34"/>
        <v/>
      </c>
      <c r="F187" s="43"/>
      <c r="G187" s="44"/>
      <c r="H187" s="43"/>
      <c r="I187" s="57" t="str">
        <f>IF(OR(G187="",H187="",U187=""),"",IFERROR(VLOOKUP(G187&amp;H187&amp;U187,※編集不可※選択項目!$K$3:$P$51,5,FALSE),"該当なし"))</f>
        <v/>
      </c>
      <c r="J187" s="83"/>
      <c r="K187" s="43"/>
      <c r="L187" s="45" t="str">
        <f t="shared" si="42"/>
        <v/>
      </c>
      <c r="M187" s="43"/>
      <c r="N187" s="43"/>
      <c r="O187" s="57"/>
      <c r="P187" s="57"/>
      <c r="Q187" s="57"/>
      <c r="R187" s="57"/>
      <c r="S187" s="46" t="str">
        <f t="shared" si="35"/>
        <v/>
      </c>
      <c r="T187" s="47"/>
      <c r="U187" s="48"/>
      <c r="V187" s="85"/>
      <c r="W187" s="48"/>
      <c r="X187" s="85"/>
      <c r="Y187" s="43"/>
      <c r="Z187" s="80"/>
      <c r="AA187" s="83"/>
      <c r="AB187" s="56"/>
      <c r="AC187" s="71"/>
      <c r="AD187" s="228">
        <f>IFERROR(INDEX(※編集不可※選択項目!$P$3:$P$51,MATCH(新規登録用!G187&amp;新規登録用!H187&amp;新規登録用!I187,※編集不可※選択項目!$Q$3:$Q$51,0)),0)</f>
        <v>0</v>
      </c>
      <c r="AE187" s="229" t="str">
        <f>IF(I187&lt;&gt;"該当なし","",
IF(G187&amp;H187=※編集不可※選択項目!$J$3,VLOOKUP(新規登録用!U187,※編集不可※選択項目!$N$2:$P$13,3,TRUE),
IF(G187&amp;H187=※編集不可※選択項目!$J$15,VLOOKUP(新規登録用!U187,※編集不可※選択項目!$N$14:$P$25,3,TRUE),
IF(G187&amp;H187=※編集不可※選択項目!$J$27,VLOOKUP(新規登録用!U187,※編集不可※選択項目!$N$26:$P$41,3,TRUE),
IF(G187&amp;H187=※編集不可※選択項目!$J$43,VLOOKUP(新規登録用!U187,※編集不可※選択項目!$N$42:$P$46,3,TRUE),
IF(G187&amp;H187=※編集不可※選択項目!$J$48,VLOOKUP(新規登録用!U187,※編集不可※選択項目!$N$47:$P$51,3,TRUE),""))))))</f>
        <v/>
      </c>
      <c r="AF187" s="228">
        <f>IFERROR(VLOOKUP(Y187&amp;G187&amp;H187,※編集不可※選択項目!U:V,2,FALSE),0)</f>
        <v>0</v>
      </c>
      <c r="AG187" s="228">
        <f t="shared" si="36"/>
        <v>0</v>
      </c>
      <c r="AH187" s="230" t="str">
        <f t="shared" si="30"/>
        <v/>
      </c>
      <c r="AI187" s="236"/>
      <c r="AJ187" s="236"/>
      <c r="AK187" s="132"/>
      <c r="AL187" s="153">
        <f t="shared" si="37"/>
        <v>0</v>
      </c>
      <c r="AM187" s="153">
        <f t="shared" si="38"/>
        <v>0</v>
      </c>
      <c r="AN187" s="153">
        <f t="shared" si="31"/>
        <v>0</v>
      </c>
      <c r="AO187" s="227" t="str">
        <f t="shared" si="39"/>
        <v/>
      </c>
      <c r="AP187" s="135">
        <f t="shared" si="40"/>
        <v>0</v>
      </c>
      <c r="AQ187" s="135">
        <f t="shared" si="41"/>
        <v>0</v>
      </c>
    </row>
    <row r="188" spans="1:43" s="131" customFormat="1" ht="25" customHeight="1">
      <c r="A188" s="133">
        <f t="shared" si="32"/>
        <v>177</v>
      </c>
      <c r="B188" s="130" t="str">
        <f t="shared" si="29"/>
        <v/>
      </c>
      <c r="C188" s="134"/>
      <c r="D188" s="45" t="str">
        <f t="shared" si="33"/>
        <v/>
      </c>
      <c r="E188" s="45" t="str">
        <f t="shared" si="34"/>
        <v/>
      </c>
      <c r="F188" s="43"/>
      <c r="G188" s="44"/>
      <c r="H188" s="43"/>
      <c r="I188" s="57" t="str">
        <f>IF(OR(G188="",H188="",U188=""),"",IFERROR(VLOOKUP(G188&amp;H188&amp;U188,※編集不可※選択項目!$K$3:$P$51,5,FALSE),"該当なし"))</f>
        <v/>
      </c>
      <c r="J188" s="83"/>
      <c r="K188" s="43"/>
      <c r="L188" s="45" t="str">
        <f t="shared" si="42"/>
        <v/>
      </c>
      <c r="M188" s="43"/>
      <c r="N188" s="43"/>
      <c r="O188" s="57"/>
      <c r="P188" s="57"/>
      <c r="Q188" s="57"/>
      <c r="R188" s="57"/>
      <c r="S188" s="46" t="str">
        <f t="shared" si="35"/>
        <v/>
      </c>
      <c r="T188" s="47"/>
      <c r="U188" s="48"/>
      <c r="V188" s="85"/>
      <c r="W188" s="48"/>
      <c r="X188" s="85"/>
      <c r="Y188" s="43"/>
      <c r="Z188" s="80"/>
      <c r="AA188" s="83"/>
      <c r="AB188" s="56"/>
      <c r="AC188" s="71"/>
      <c r="AD188" s="228">
        <f>IFERROR(INDEX(※編集不可※選択項目!$P$3:$P$51,MATCH(新規登録用!G188&amp;新規登録用!H188&amp;新規登録用!I188,※編集不可※選択項目!$Q$3:$Q$51,0)),0)</f>
        <v>0</v>
      </c>
      <c r="AE188" s="229" t="str">
        <f>IF(I188&lt;&gt;"該当なし","",
IF(G188&amp;H188=※編集不可※選択項目!$J$3,VLOOKUP(新規登録用!U188,※編集不可※選択項目!$N$2:$P$13,3,TRUE),
IF(G188&amp;H188=※編集不可※選択項目!$J$15,VLOOKUP(新規登録用!U188,※編集不可※選択項目!$N$14:$P$25,3,TRUE),
IF(G188&amp;H188=※編集不可※選択項目!$J$27,VLOOKUP(新規登録用!U188,※編集不可※選択項目!$N$26:$P$41,3,TRUE),
IF(G188&amp;H188=※編集不可※選択項目!$J$43,VLOOKUP(新規登録用!U188,※編集不可※選択項目!$N$42:$P$46,3,TRUE),
IF(G188&amp;H188=※編集不可※選択項目!$J$48,VLOOKUP(新規登録用!U188,※編集不可※選択項目!$N$47:$P$51,3,TRUE),""))))))</f>
        <v/>
      </c>
      <c r="AF188" s="228">
        <f>IFERROR(VLOOKUP(Y188&amp;G188&amp;H188,※編集不可※選択項目!U:V,2,FALSE),0)</f>
        <v>0</v>
      </c>
      <c r="AG188" s="228">
        <f t="shared" si="36"/>
        <v>0</v>
      </c>
      <c r="AH188" s="230" t="str">
        <f t="shared" si="30"/>
        <v/>
      </c>
      <c r="AI188" s="236"/>
      <c r="AJ188" s="236"/>
      <c r="AK188" s="132"/>
      <c r="AL188" s="153">
        <f t="shared" si="37"/>
        <v>0</v>
      </c>
      <c r="AM188" s="153">
        <f t="shared" si="38"/>
        <v>0</v>
      </c>
      <c r="AN188" s="153">
        <f t="shared" si="31"/>
        <v>0</v>
      </c>
      <c r="AO188" s="227" t="str">
        <f t="shared" si="39"/>
        <v/>
      </c>
      <c r="AP188" s="135">
        <f t="shared" si="40"/>
        <v>0</v>
      </c>
      <c r="AQ188" s="135">
        <f t="shared" si="41"/>
        <v>0</v>
      </c>
    </row>
    <row r="189" spans="1:43" s="131" customFormat="1" ht="25" customHeight="1">
      <c r="A189" s="133">
        <f t="shared" si="32"/>
        <v>178</v>
      </c>
      <c r="B189" s="130" t="str">
        <f t="shared" si="29"/>
        <v/>
      </c>
      <c r="C189" s="134"/>
      <c r="D189" s="45" t="str">
        <f t="shared" si="33"/>
        <v/>
      </c>
      <c r="E189" s="45" t="str">
        <f t="shared" si="34"/>
        <v/>
      </c>
      <c r="F189" s="43"/>
      <c r="G189" s="44"/>
      <c r="H189" s="43"/>
      <c r="I189" s="57" t="str">
        <f>IF(OR(G189="",H189="",U189=""),"",IFERROR(VLOOKUP(G189&amp;H189&amp;U189,※編集不可※選択項目!$K$3:$P$51,5,FALSE),"該当なし"))</f>
        <v/>
      </c>
      <c r="J189" s="83"/>
      <c r="K189" s="43"/>
      <c r="L189" s="45" t="str">
        <f t="shared" si="42"/>
        <v/>
      </c>
      <c r="M189" s="43"/>
      <c r="N189" s="43"/>
      <c r="O189" s="57"/>
      <c r="P189" s="57"/>
      <c r="Q189" s="57"/>
      <c r="R189" s="57"/>
      <c r="S189" s="46" t="str">
        <f t="shared" si="35"/>
        <v/>
      </c>
      <c r="T189" s="47"/>
      <c r="U189" s="48"/>
      <c r="V189" s="85"/>
      <c r="W189" s="48"/>
      <c r="X189" s="85"/>
      <c r="Y189" s="43"/>
      <c r="Z189" s="80"/>
      <c r="AA189" s="83"/>
      <c r="AB189" s="56"/>
      <c r="AC189" s="71"/>
      <c r="AD189" s="228">
        <f>IFERROR(INDEX(※編集不可※選択項目!$P$3:$P$51,MATCH(新規登録用!G189&amp;新規登録用!H189&amp;新規登録用!I189,※編集不可※選択項目!$Q$3:$Q$51,0)),0)</f>
        <v>0</v>
      </c>
      <c r="AE189" s="229" t="str">
        <f>IF(I189&lt;&gt;"該当なし","",
IF(G189&amp;H189=※編集不可※選択項目!$J$3,VLOOKUP(新規登録用!U189,※編集不可※選択項目!$N$2:$P$13,3,TRUE),
IF(G189&amp;H189=※編集不可※選択項目!$J$15,VLOOKUP(新規登録用!U189,※編集不可※選択項目!$N$14:$P$25,3,TRUE),
IF(G189&amp;H189=※編集不可※選択項目!$J$27,VLOOKUP(新規登録用!U189,※編集不可※選択項目!$N$26:$P$41,3,TRUE),
IF(G189&amp;H189=※編集不可※選択項目!$J$43,VLOOKUP(新規登録用!U189,※編集不可※選択項目!$N$42:$P$46,3,TRUE),
IF(G189&amp;H189=※編集不可※選択項目!$J$48,VLOOKUP(新規登録用!U189,※編集不可※選択項目!$N$47:$P$51,3,TRUE),""))))))</f>
        <v/>
      </c>
      <c r="AF189" s="228">
        <f>IFERROR(VLOOKUP(Y189&amp;G189&amp;H189,※編集不可※選択項目!U:V,2,FALSE),0)</f>
        <v>0</v>
      </c>
      <c r="AG189" s="228">
        <f t="shared" si="36"/>
        <v>0</v>
      </c>
      <c r="AH189" s="230" t="str">
        <f t="shared" si="30"/>
        <v/>
      </c>
      <c r="AI189" s="236"/>
      <c r="AJ189" s="236"/>
      <c r="AK189" s="132"/>
      <c r="AL189" s="153">
        <f t="shared" si="37"/>
        <v>0</v>
      </c>
      <c r="AM189" s="153">
        <f t="shared" si="38"/>
        <v>0</v>
      </c>
      <c r="AN189" s="153">
        <f t="shared" si="31"/>
        <v>0</v>
      </c>
      <c r="AO189" s="227" t="str">
        <f t="shared" si="39"/>
        <v/>
      </c>
      <c r="AP189" s="135">
        <f t="shared" si="40"/>
        <v>0</v>
      </c>
      <c r="AQ189" s="135">
        <f t="shared" si="41"/>
        <v>0</v>
      </c>
    </row>
    <row r="190" spans="1:43" s="131" customFormat="1" ht="25" customHeight="1">
      <c r="A190" s="133">
        <f t="shared" si="32"/>
        <v>179</v>
      </c>
      <c r="B190" s="130" t="str">
        <f t="shared" si="29"/>
        <v/>
      </c>
      <c r="C190" s="134"/>
      <c r="D190" s="45" t="str">
        <f t="shared" si="33"/>
        <v/>
      </c>
      <c r="E190" s="45" t="str">
        <f t="shared" si="34"/>
        <v/>
      </c>
      <c r="F190" s="43"/>
      <c r="G190" s="44"/>
      <c r="H190" s="43"/>
      <c r="I190" s="57" t="str">
        <f>IF(OR(G190="",H190="",U190=""),"",IFERROR(VLOOKUP(G190&amp;H190&amp;U190,※編集不可※選択項目!$K$3:$P$51,5,FALSE),"該当なし"))</f>
        <v/>
      </c>
      <c r="J190" s="83"/>
      <c r="K190" s="43"/>
      <c r="L190" s="45" t="str">
        <f t="shared" si="42"/>
        <v/>
      </c>
      <c r="M190" s="43"/>
      <c r="N190" s="43"/>
      <c r="O190" s="57"/>
      <c r="P190" s="57"/>
      <c r="Q190" s="57"/>
      <c r="R190" s="57"/>
      <c r="S190" s="46" t="str">
        <f t="shared" si="35"/>
        <v/>
      </c>
      <c r="T190" s="47"/>
      <c r="U190" s="48"/>
      <c r="V190" s="85"/>
      <c r="W190" s="48"/>
      <c r="X190" s="85"/>
      <c r="Y190" s="43"/>
      <c r="Z190" s="80"/>
      <c r="AA190" s="83"/>
      <c r="AB190" s="56"/>
      <c r="AC190" s="71"/>
      <c r="AD190" s="228">
        <f>IFERROR(INDEX(※編集不可※選択項目!$P$3:$P$51,MATCH(新規登録用!G190&amp;新規登録用!H190&amp;新規登録用!I190,※編集不可※選択項目!$Q$3:$Q$51,0)),0)</f>
        <v>0</v>
      </c>
      <c r="AE190" s="229" t="str">
        <f>IF(I190&lt;&gt;"該当なし","",
IF(G190&amp;H190=※編集不可※選択項目!$J$3,VLOOKUP(新規登録用!U190,※編集不可※選択項目!$N$2:$P$13,3,TRUE),
IF(G190&amp;H190=※編集不可※選択項目!$J$15,VLOOKUP(新規登録用!U190,※編集不可※選択項目!$N$14:$P$25,3,TRUE),
IF(G190&amp;H190=※編集不可※選択項目!$J$27,VLOOKUP(新規登録用!U190,※編集不可※選択項目!$N$26:$P$41,3,TRUE),
IF(G190&amp;H190=※編集不可※選択項目!$J$43,VLOOKUP(新規登録用!U190,※編集不可※選択項目!$N$42:$P$46,3,TRUE),
IF(G190&amp;H190=※編集不可※選択項目!$J$48,VLOOKUP(新規登録用!U190,※編集不可※選択項目!$N$47:$P$51,3,TRUE),""))))))</f>
        <v/>
      </c>
      <c r="AF190" s="228">
        <f>IFERROR(VLOOKUP(Y190&amp;G190&amp;H190,※編集不可※選択項目!U:V,2,FALSE),0)</f>
        <v>0</v>
      </c>
      <c r="AG190" s="228">
        <f t="shared" si="36"/>
        <v>0</v>
      </c>
      <c r="AH190" s="230" t="str">
        <f t="shared" si="30"/>
        <v/>
      </c>
      <c r="AI190" s="236"/>
      <c r="AJ190" s="236"/>
      <c r="AK190" s="132"/>
      <c r="AL190" s="153">
        <f t="shared" si="37"/>
        <v>0</v>
      </c>
      <c r="AM190" s="153">
        <f t="shared" si="38"/>
        <v>0</v>
      </c>
      <c r="AN190" s="153">
        <f t="shared" si="31"/>
        <v>0</v>
      </c>
      <c r="AO190" s="227" t="str">
        <f t="shared" si="39"/>
        <v/>
      </c>
      <c r="AP190" s="135">
        <f t="shared" si="40"/>
        <v>0</v>
      </c>
      <c r="AQ190" s="135">
        <f t="shared" si="41"/>
        <v>0</v>
      </c>
    </row>
    <row r="191" spans="1:43" s="131" customFormat="1" ht="25" customHeight="1">
      <c r="A191" s="133">
        <f t="shared" si="32"/>
        <v>180</v>
      </c>
      <c r="B191" s="130" t="str">
        <f t="shared" si="29"/>
        <v/>
      </c>
      <c r="C191" s="134"/>
      <c r="D191" s="45" t="str">
        <f t="shared" si="33"/>
        <v/>
      </c>
      <c r="E191" s="45" t="str">
        <f t="shared" si="34"/>
        <v/>
      </c>
      <c r="F191" s="43"/>
      <c r="G191" s="44"/>
      <c r="H191" s="43"/>
      <c r="I191" s="57" t="str">
        <f>IF(OR(G191="",H191="",U191=""),"",IFERROR(VLOOKUP(G191&amp;H191&amp;U191,※編集不可※選択項目!$K$3:$P$51,5,FALSE),"該当なし"))</f>
        <v/>
      </c>
      <c r="J191" s="83"/>
      <c r="K191" s="43"/>
      <c r="L191" s="45" t="str">
        <f t="shared" si="42"/>
        <v/>
      </c>
      <c r="M191" s="43"/>
      <c r="N191" s="43"/>
      <c r="O191" s="57"/>
      <c r="P191" s="57"/>
      <c r="Q191" s="57"/>
      <c r="R191" s="57"/>
      <c r="S191" s="46" t="str">
        <f t="shared" si="35"/>
        <v/>
      </c>
      <c r="T191" s="47"/>
      <c r="U191" s="48"/>
      <c r="V191" s="85"/>
      <c r="W191" s="48"/>
      <c r="X191" s="85"/>
      <c r="Y191" s="43"/>
      <c r="Z191" s="80"/>
      <c r="AA191" s="83"/>
      <c r="AB191" s="56"/>
      <c r="AC191" s="71"/>
      <c r="AD191" s="228">
        <f>IFERROR(INDEX(※編集不可※選択項目!$P$3:$P$51,MATCH(新規登録用!G191&amp;新規登録用!H191&amp;新規登録用!I191,※編集不可※選択項目!$Q$3:$Q$51,0)),0)</f>
        <v>0</v>
      </c>
      <c r="AE191" s="229" t="str">
        <f>IF(I191&lt;&gt;"該当なし","",
IF(G191&amp;H191=※編集不可※選択項目!$J$3,VLOOKUP(新規登録用!U191,※編集不可※選択項目!$N$2:$P$13,3,TRUE),
IF(G191&amp;H191=※編集不可※選択項目!$J$15,VLOOKUP(新規登録用!U191,※編集不可※選択項目!$N$14:$P$25,3,TRUE),
IF(G191&amp;H191=※編集不可※選択項目!$J$27,VLOOKUP(新規登録用!U191,※編集不可※選択項目!$N$26:$P$41,3,TRUE),
IF(G191&amp;H191=※編集不可※選択項目!$J$43,VLOOKUP(新規登録用!U191,※編集不可※選択項目!$N$42:$P$46,3,TRUE),
IF(G191&amp;H191=※編集不可※選択項目!$J$48,VLOOKUP(新規登録用!U191,※編集不可※選択項目!$N$47:$P$51,3,TRUE),""))))))</f>
        <v/>
      </c>
      <c r="AF191" s="228">
        <f>IFERROR(VLOOKUP(Y191&amp;G191&amp;H191,※編集不可※選択項目!U:V,2,FALSE),0)</f>
        <v>0</v>
      </c>
      <c r="AG191" s="228">
        <f t="shared" si="36"/>
        <v>0</v>
      </c>
      <c r="AH191" s="230" t="str">
        <f t="shared" si="30"/>
        <v/>
      </c>
      <c r="AI191" s="236"/>
      <c r="AJ191" s="236"/>
      <c r="AK191" s="132"/>
      <c r="AL191" s="153">
        <f t="shared" si="37"/>
        <v>0</v>
      </c>
      <c r="AM191" s="153">
        <f t="shared" si="38"/>
        <v>0</v>
      </c>
      <c r="AN191" s="153">
        <f t="shared" si="31"/>
        <v>0</v>
      </c>
      <c r="AO191" s="227" t="str">
        <f t="shared" si="39"/>
        <v/>
      </c>
      <c r="AP191" s="135">
        <f t="shared" si="40"/>
        <v>0</v>
      </c>
      <c r="AQ191" s="135">
        <f t="shared" si="41"/>
        <v>0</v>
      </c>
    </row>
    <row r="192" spans="1:43" s="131" customFormat="1" ht="25" customHeight="1">
      <c r="A192" s="133">
        <f t="shared" si="32"/>
        <v>181</v>
      </c>
      <c r="B192" s="130" t="str">
        <f t="shared" si="29"/>
        <v/>
      </c>
      <c r="C192" s="134"/>
      <c r="D192" s="45" t="str">
        <f t="shared" si="33"/>
        <v/>
      </c>
      <c r="E192" s="45" t="str">
        <f t="shared" si="34"/>
        <v/>
      </c>
      <c r="F192" s="43"/>
      <c r="G192" s="44"/>
      <c r="H192" s="43"/>
      <c r="I192" s="57" t="str">
        <f>IF(OR(G192="",H192="",U192=""),"",IFERROR(VLOOKUP(G192&amp;H192&amp;U192,※編集不可※選択項目!$K$3:$P$51,5,FALSE),"該当なし"))</f>
        <v/>
      </c>
      <c r="J192" s="83"/>
      <c r="K192" s="43"/>
      <c r="L192" s="45" t="str">
        <f t="shared" si="42"/>
        <v/>
      </c>
      <c r="M192" s="43"/>
      <c r="N192" s="43"/>
      <c r="O192" s="57"/>
      <c r="P192" s="57"/>
      <c r="Q192" s="57"/>
      <c r="R192" s="57"/>
      <c r="S192" s="46" t="str">
        <f t="shared" si="35"/>
        <v/>
      </c>
      <c r="T192" s="47"/>
      <c r="U192" s="48"/>
      <c r="V192" s="85"/>
      <c r="W192" s="48"/>
      <c r="X192" s="85"/>
      <c r="Y192" s="43"/>
      <c r="Z192" s="80"/>
      <c r="AA192" s="83"/>
      <c r="AB192" s="56"/>
      <c r="AC192" s="71"/>
      <c r="AD192" s="228">
        <f>IFERROR(INDEX(※編集不可※選択項目!$P$3:$P$51,MATCH(新規登録用!G192&amp;新規登録用!H192&amp;新規登録用!I192,※編集不可※選択項目!$Q$3:$Q$51,0)),0)</f>
        <v>0</v>
      </c>
      <c r="AE192" s="229" t="str">
        <f>IF(I192&lt;&gt;"該当なし","",
IF(G192&amp;H192=※編集不可※選択項目!$J$3,VLOOKUP(新規登録用!U192,※編集不可※選択項目!$N$2:$P$13,3,TRUE),
IF(G192&amp;H192=※編集不可※選択項目!$J$15,VLOOKUP(新規登録用!U192,※編集不可※選択項目!$N$14:$P$25,3,TRUE),
IF(G192&amp;H192=※編集不可※選択項目!$J$27,VLOOKUP(新規登録用!U192,※編集不可※選択項目!$N$26:$P$41,3,TRUE),
IF(G192&amp;H192=※編集不可※選択項目!$J$43,VLOOKUP(新規登録用!U192,※編集不可※選択項目!$N$42:$P$46,3,TRUE),
IF(G192&amp;H192=※編集不可※選択項目!$J$48,VLOOKUP(新規登録用!U192,※編集不可※選択項目!$N$47:$P$51,3,TRUE),""))))))</f>
        <v/>
      </c>
      <c r="AF192" s="228">
        <f>IFERROR(VLOOKUP(Y192&amp;G192&amp;H192,※編集不可※選択項目!U:V,2,FALSE),0)</f>
        <v>0</v>
      </c>
      <c r="AG192" s="228">
        <f t="shared" si="36"/>
        <v>0</v>
      </c>
      <c r="AH192" s="230" t="str">
        <f t="shared" si="30"/>
        <v/>
      </c>
      <c r="AI192" s="236"/>
      <c r="AJ192" s="236"/>
      <c r="AK192" s="132"/>
      <c r="AL192" s="153">
        <f t="shared" si="37"/>
        <v>0</v>
      </c>
      <c r="AM192" s="153">
        <f t="shared" si="38"/>
        <v>0</v>
      </c>
      <c r="AN192" s="153">
        <f t="shared" si="31"/>
        <v>0</v>
      </c>
      <c r="AO192" s="227" t="str">
        <f t="shared" si="39"/>
        <v/>
      </c>
      <c r="AP192" s="135">
        <f t="shared" si="40"/>
        <v>0</v>
      </c>
      <c r="AQ192" s="135">
        <f t="shared" si="41"/>
        <v>0</v>
      </c>
    </row>
    <row r="193" spans="1:43" s="131" customFormat="1" ht="25" customHeight="1">
      <c r="A193" s="133">
        <f t="shared" si="32"/>
        <v>182</v>
      </c>
      <c r="B193" s="130" t="str">
        <f t="shared" si="29"/>
        <v/>
      </c>
      <c r="C193" s="134"/>
      <c r="D193" s="45" t="str">
        <f t="shared" si="33"/>
        <v/>
      </c>
      <c r="E193" s="45" t="str">
        <f t="shared" si="34"/>
        <v/>
      </c>
      <c r="F193" s="43"/>
      <c r="G193" s="44"/>
      <c r="H193" s="43"/>
      <c r="I193" s="57" t="str">
        <f>IF(OR(G193="",H193="",U193=""),"",IFERROR(VLOOKUP(G193&amp;H193&amp;U193,※編集不可※選択項目!$K$3:$P$51,5,FALSE),"該当なし"))</f>
        <v/>
      </c>
      <c r="J193" s="83"/>
      <c r="K193" s="43"/>
      <c r="L193" s="45" t="str">
        <f t="shared" si="42"/>
        <v/>
      </c>
      <c r="M193" s="43"/>
      <c r="N193" s="43"/>
      <c r="O193" s="57"/>
      <c r="P193" s="57"/>
      <c r="Q193" s="57"/>
      <c r="R193" s="57"/>
      <c r="S193" s="46" t="str">
        <f t="shared" si="35"/>
        <v/>
      </c>
      <c r="T193" s="47"/>
      <c r="U193" s="48"/>
      <c r="V193" s="85"/>
      <c r="W193" s="48"/>
      <c r="X193" s="85"/>
      <c r="Y193" s="43"/>
      <c r="Z193" s="80"/>
      <c r="AA193" s="83"/>
      <c r="AB193" s="56"/>
      <c r="AC193" s="71"/>
      <c r="AD193" s="228">
        <f>IFERROR(INDEX(※編集不可※選択項目!$P$3:$P$51,MATCH(新規登録用!G193&amp;新規登録用!H193&amp;新規登録用!I193,※編集不可※選択項目!$Q$3:$Q$51,0)),0)</f>
        <v>0</v>
      </c>
      <c r="AE193" s="229" t="str">
        <f>IF(I193&lt;&gt;"該当なし","",
IF(G193&amp;H193=※編集不可※選択項目!$J$3,VLOOKUP(新規登録用!U193,※編集不可※選択項目!$N$2:$P$13,3,TRUE),
IF(G193&amp;H193=※編集不可※選択項目!$J$15,VLOOKUP(新規登録用!U193,※編集不可※選択項目!$N$14:$P$25,3,TRUE),
IF(G193&amp;H193=※編集不可※選択項目!$J$27,VLOOKUP(新規登録用!U193,※編集不可※選択項目!$N$26:$P$41,3,TRUE),
IF(G193&amp;H193=※編集不可※選択項目!$J$43,VLOOKUP(新規登録用!U193,※編集不可※選択項目!$N$42:$P$46,3,TRUE),
IF(G193&amp;H193=※編集不可※選択項目!$J$48,VLOOKUP(新規登録用!U193,※編集不可※選択項目!$N$47:$P$51,3,TRUE),""))))))</f>
        <v/>
      </c>
      <c r="AF193" s="228">
        <f>IFERROR(VLOOKUP(Y193&amp;G193&amp;H193,※編集不可※選択項目!U:V,2,FALSE),0)</f>
        <v>0</v>
      </c>
      <c r="AG193" s="228">
        <f t="shared" si="36"/>
        <v>0</v>
      </c>
      <c r="AH193" s="230" t="str">
        <f t="shared" si="30"/>
        <v/>
      </c>
      <c r="AI193" s="236"/>
      <c r="AJ193" s="236"/>
      <c r="AK193" s="132"/>
      <c r="AL193" s="153">
        <f t="shared" si="37"/>
        <v>0</v>
      </c>
      <c r="AM193" s="153">
        <f t="shared" si="38"/>
        <v>0</v>
      </c>
      <c r="AN193" s="153">
        <f t="shared" si="31"/>
        <v>0</v>
      </c>
      <c r="AO193" s="227" t="str">
        <f t="shared" si="39"/>
        <v/>
      </c>
      <c r="AP193" s="135">
        <f t="shared" si="40"/>
        <v>0</v>
      </c>
      <c r="AQ193" s="135">
        <f t="shared" si="41"/>
        <v>0</v>
      </c>
    </row>
    <row r="194" spans="1:43" s="131" customFormat="1" ht="25" customHeight="1">
      <c r="A194" s="133">
        <f t="shared" si="32"/>
        <v>183</v>
      </c>
      <c r="B194" s="130" t="str">
        <f t="shared" si="29"/>
        <v/>
      </c>
      <c r="C194" s="134"/>
      <c r="D194" s="45" t="str">
        <f t="shared" si="33"/>
        <v/>
      </c>
      <c r="E194" s="45" t="str">
        <f t="shared" si="34"/>
        <v/>
      </c>
      <c r="F194" s="43"/>
      <c r="G194" s="44"/>
      <c r="H194" s="43"/>
      <c r="I194" s="57" t="str">
        <f>IF(OR(G194="",H194="",U194=""),"",IFERROR(VLOOKUP(G194&amp;H194&amp;U194,※編集不可※選択項目!$K$3:$P$51,5,FALSE),"該当なし"))</f>
        <v/>
      </c>
      <c r="J194" s="83"/>
      <c r="K194" s="43"/>
      <c r="L194" s="45" t="str">
        <f t="shared" si="42"/>
        <v/>
      </c>
      <c r="M194" s="43"/>
      <c r="N194" s="43"/>
      <c r="O194" s="57"/>
      <c r="P194" s="57"/>
      <c r="Q194" s="57"/>
      <c r="R194" s="57"/>
      <c r="S194" s="46" t="str">
        <f t="shared" si="35"/>
        <v/>
      </c>
      <c r="T194" s="47"/>
      <c r="U194" s="48"/>
      <c r="V194" s="85"/>
      <c r="W194" s="48"/>
      <c r="X194" s="85"/>
      <c r="Y194" s="43"/>
      <c r="Z194" s="80"/>
      <c r="AA194" s="83"/>
      <c r="AB194" s="56"/>
      <c r="AC194" s="71"/>
      <c r="AD194" s="228">
        <f>IFERROR(INDEX(※編集不可※選択項目!$P$3:$P$51,MATCH(新規登録用!G194&amp;新規登録用!H194&amp;新規登録用!I194,※編集不可※選択項目!$Q$3:$Q$51,0)),0)</f>
        <v>0</v>
      </c>
      <c r="AE194" s="229" t="str">
        <f>IF(I194&lt;&gt;"該当なし","",
IF(G194&amp;H194=※編集不可※選択項目!$J$3,VLOOKUP(新規登録用!U194,※編集不可※選択項目!$N$2:$P$13,3,TRUE),
IF(G194&amp;H194=※編集不可※選択項目!$J$15,VLOOKUP(新規登録用!U194,※編集不可※選択項目!$N$14:$P$25,3,TRUE),
IF(G194&amp;H194=※編集不可※選択項目!$J$27,VLOOKUP(新規登録用!U194,※編集不可※選択項目!$N$26:$P$41,3,TRUE),
IF(G194&amp;H194=※編集不可※選択項目!$J$43,VLOOKUP(新規登録用!U194,※編集不可※選択項目!$N$42:$P$46,3,TRUE),
IF(G194&amp;H194=※編集不可※選択項目!$J$48,VLOOKUP(新規登録用!U194,※編集不可※選択項目!$N$47:$P$51,3,TRUE),""))))))</f>
        <v/>
      </c>
      <c r="AF194" s="228">
        <f>IFERROR(VLOOKUP(Y194&amp;G194&amp;H194,※編集不可※選択項目!U:V,2,FALSE),0)</f>
        <v>0</v>
      </c>
      <c r="AG194" s="228">
        <f t="shared" si="36"/>
        <v>0</v>
      </c>
      <c r="AH194" s="230" t="str">
        <f t="shared" si="30"/>
        <v/>
      </c>
      <c r="AI194" s="236"/>
      <c r="AJ194" s="236"/>
      <c r="AK194" s="132"/>
      <c r="AL194" s="153">
        <f t="shared" si="37"/>
        <v>0</v>
      </c>
      <c r="AM194" s="153">
        <f t="shared" si="38"/>
        <v>0</v>
      </c>
      <c r="AN194" s="153">
        <f t="shared" si="31"/>
        <v>0</v>
      </c>
      <c r="AO194" s="227" t="str">
        <f t="shared" si="39"/>
        <v/>
      </c>
      <c r="AP194" s="135">
        <f t="shared" si="40"/>
        <v>0</v>
      </c>
      <c r="AQ194" s="135">
        <f t="shared" si="41"/>
        <v>0</v>
      </c>
    </row>
    <row r="195" spans="1:43" s="131" customFormat="1" ht="25" customHeight="1">
      <c r="A195" s="133">
        <f t="shared" si="32"/>
        <v>184</v>
      </c>
      <c r="B195" s="130" t="str">
        <f t="shared" si="29"/>
        <v/>
      </c>
      <c r="C195" s="134"/>
      <c r="D195" s="45" t="str">
        <f t="shared" si="33"/>
        <v/>
      </c>
      <c r="E195" s="45" t="str">
        <f t="shared" si="34"/>
        <v/>
      </c>
      <c r="F195" s="43"/>
      <c r="G195" s="44"/>
      <c r="H195" s="43"/>
      <c r="I195" s="57" t="str">
        <f>IF(OR(G195="",H195="",U195=""),"",IFERROR(VLOOKUP(G195&amp;H195&amp;U195,※編集不可※選択項目!$K$3:$P$51,5,FALSE),"該当なし"))</f>
        <v/>
      </c>
      <c r="J195" s="83"/>
      <c r="K195" s="43"/>
      <c r="L195" s="45" t="str">
        <f t="shared" si="42"/>
        <v/>
      </c>
      <c r="M195" s="43"/>
      <c r="N195" s="43"/>
      <c r="O195" s="57"/>
      <c r="P195" s="57"/>
      <c r="Q195" s="57"/>
      <c r="R195" s="57"/>
      <c r="S195" s="46" t="str">
        <f t="shared" si="35"/>
        <v/>
      </c>
      <c r="T195" s="47"/>
      <c r="U195" s="48"/>
      <c r="V195" s="85"/>
      <c r="W195" s="48"/>
      <c r="X195" s="85"/>
      <c r="Y195" s="43"/>
      <c r="Z195" s="80"/>
      <c r="AA195" s="83"/>
      <c r="AB195" s="56"/>
      <c r="AC195" s="71"/>
      <c r="AD195" s="228">
        <f>IFERROR(INDEX(※編集不可※選択項目!$P$3:$P$51,MATCH(新規登録用!G195&amp;新規登録用!H195&amp;新規登録用!I195,※編集不可※選択項目!$Q$3:$Q$51,0)),0)</f>
        <v>0</v>
      </c>
      <c r="AE195" s="229" t="str">
        <f>IF(I195&lt;&gt;"該当なし","",
IF(G195&amp;H195=※編集不可※選択項目!$J$3,VLOOKUP(新規登録用!U195,※編集不可※選択項目!$N$2:$P$13,3,TRUE),
IF(G195&amp;H195=※編集不可※選択項目!$J$15,VLOOKUP(新規登録用!U195,※編集不可※選択項目!$N$14:$P$25,3,TRUE),
IF(G195&amp;H195=※編集不可※選択項目!$J$27,VLOOKUP(新規登録用!U195,※編集不可※選択項目!$N$26:$P$41,3,TRUE),
IF(G195&amp;H195=※編集不可※選択項目!$J$43,VLOOKUP(新規登録用!U195,※編集不可※選択項目!$N$42:$P$46,3,TRUE),
IF(G195&amp;H195=※編集不可※選択項目!$J$48,VLOOKUP(新規登録用!U195,※編集不可※選択項目!$N$47:$P$51,3,TRUE),""))))))</f>
        <v/>
      </c>
      <c r="AF195" s="228">
        <f>IFERROR(VLOOKUP(Y195&amp;G195&amp;H195,※編集不可※選択項目!U:V,2,FALSE),0)</f>
        <v>0</v>
      </c>
      <c r="AG195" s="228">
        <f t="shared" si="36"/>
        <v>0</v>
      </c>
      <c r="AH195" s="230" t="str">
        <f t="shared" si="30"/>
        <v/>
      </c>
      <c r="AI195" s="236"/>
      <c r="AJ195" s="236"/>
      <c r="AK195" s="132"/>
      <c r="AL195" s="153">
        <f t="shared" si="37"/>
        <v>0</v>
      </c>
      <c r="AM195" s="153">
        <f t="shared" si="38"/>
        <v>0</v>
      </c>
      <c r="AN195" s="153">
        <f t="shared" si="31"/>
        <v>0</v>
      </c>
      <c r="AO195" s="227" t="str">
        <f t="shared" si="39"/>
        <v/>
      </c>
      <c r="AP195" s="135">
        <f t="shared" si="40"/>
        <v>0</v>
      </c>
      <c r="AQ195" s="135">
        <f t="shared" si="41"/>
        <v>0</v>
      </c>
    </row>
    <row r="196" spans="1:43" s="131" customFormat="1" ht="25" customHeight="1">
      <c r="A196" s="133">
        <f t="shared" si="32"/>
        <v>185</v>
      </c>
      <c r="B196" s="130" t="str">
        <f t="shared" si="29"/>
        <v/>
      </c>
      <c r="C196" s="134"/>
      <c r="D196" s="45" t="str">
        <f t="shared" si="33"/>
        <v/>
      </c>
      <c r="E196" s="45" t="str">
        <f t="shared" si="34"/>
        <v/>
      </c>
      <c r="F196" s="43"/>
      <c r="G196" s="44"/>
      <c r="H196" s="43"/>
      <c r="I196" s="57" t="str">
        <f>IF(OR(G196="",H196="",U196=""),"",IFERROR(VLOOKUP(G196&amp;H196&amp;U196,※編集不可※選択項目!$K$3:$P$51,5,FALSE),"該当なし"))</f>
        <v/>
      </c>
      <c r="J196" s="83"/>
      <c r="K196" s="43"/>
      <c r="L196" s="45" t="str">
        <f t="shared" si="42"/>
        <v/>
      </c>
      <c r="M196" s="43"/>
      <c r="N196" s="43"/>
      <c r="O196" s="57"/>
      <c r="P196" s="57"/>
      <c r="Q196" s="57"/>
      <c r="R196" s="57"/>
      <c r="S196" s="46" t="str">
        <f t="shared" si="35"/>
        <v/>
      </c>
      <c r="T196" s="47"/>
      <c r="U196" s="48"/>
      <c r="V196" s="85"/>
      <c r="W196" s="48"/>
      <c r="X196" s="85"/>
      <c r="Y196" s="43"/>
      <c r="Z196" s="80"/>
      <c r="AA196" s="83"/>
      <c r="AB196" s="56"/>
      <c r="AC196" s="71"/>
      <c r="AD196" s="228">
        <f>IFERROR(INDEX(※編集不可※選択項目!$P$3:$P$51,MATCH(新規登録用!G196&amp;新規登録用!H196&amp;新規登録用!I196,※編集不可※選択項目!$Q$3:$Q$51,0)),0)</f>
        <v>0</v>
      </c>
      <c r="AE196" s="229" t="str">
        <f>IF(I196&lt;&gt;"該当なし","",
IF(G196&amp;H196=※編集不可※選択項目!$J$3,VLOOKUP(新規登録用!U196,※編集不可※選択項目!$N$2:$P$13,3,TRUE),
IF(G196&amp;H196=※編集不可※選択項目!$J$15,VLOOKUP(新規登録用!U196,※編集不可※選択項目!$N$14:$P$25,3,TRUE),
IF(G196&amp;H196=※編集不可※選択項目!$J$27,VLOOKUP(新規登録用!U196,※編集不可※選択項目!$N$26:$P$41,3,TRUE),
IF(G196&amp;H196=※編集不可※選択項目!$J$43,VLOOKUP(新規登録用!U196,※編集不可※選択項目!$N$42:$P$46,3,TRUE),
IF(G196&amp;H196=※編集不可※選択項目!$J$48,VLOOKUP(新規登録用!U196,※編集不可※選択項目!$N$47:$P$51,3,TRUE),""))))))</f>
        <v/>
      </c>
      <c r="AF196" s="228">
        <f>IFERROR(VLOOKUP(Y196&amp;G196&amp;H196,※編集不可※選択項目!U:V,2,FALSE),0)</f>
        <v>0</v>
      </c>
      <c r="AG196" s="228">
        <f t="shared" si="36"/>
        <v>0</v>
      </c>
      <c r="AH196" s="230" t="str">
        <f t="shared" si="30"/>
        <v/>
      </c>
      <c r="AI196" s="236"/>
      <c r="AJ196" s="236"/>
      <c r="AK196" s="132"/>
      <c r="AL196" s="153">
        <f t="shared" si="37"/>
        <v>0</v>
      </c>
      <c r="AM196" s="153">
        <f t="shared" si="38"/>
        <v>0</v>
      </c>
      <c r="AN196" s="153">
        <f t="shared" si="31"/>
        <v>0</v>
      </c>
      <c r="AO196" s="227" t="str">
        <f t="shared" si="39"/>
        <v/>
      </c>
      <c r="AP196" s="135">
        <f t="shared" si="40"/>
        <v>0</v>
      </c>
      <c r="AQ196" s="135">
        <f t="shared" si="41"/>
        <v>0</v>
      </c>
    </row>
    <row r="197" spans="1:43" s="131" customFormat="1" ht="25" customHeight="1">
      <c r="A197" s="133">
        <f t="shared" si="32"/>
        <v>186</v>
      </c>
      <c r="B197" s="130" t="str">
        <f t="shared" si="29"/>
        <v/>
      </c>
      <c r="C197" s="134"/>
      <c r="D197" s="45" t="str">
        <f t="shared" si="33"/>
        <v/>
      </c>
      <c r="E197" s="45" t="str">
        <f t="shared" si="34"/>
        <v/>
      </c>
      <c r="F197" s="43"/>
      <c r="G197" s="44"/>
      <c r="H197" s="43"/>
      <c r="I197" s="57" t="str">
        <f>IF(OR(G197="",H197="",U197=""),"",IFERROR(VLOOKUP(G197&amp;H197&amp;U197,※編集不可※選択項目!$K$3:$P$51,5,FALSE),"該当なし"))</f>
        <v/>
      </c>
      <c r="J197" s="83"/>
      <c r="K197" s="43"/>
      <c r="L197" s="45" t="str">
        <f t="shared" si="42"/>
        <v/>
      </c>
      <c r="M197" s="43"/>
      <c r="N197" s="43"/>
      <c r="O197" s="57"/>
      <c r="P197" s="57"/>
      <c r="Q197" s="57"/>
      <c r="R197" s="57"/>
      <c r="S197" s="46" t="str">
        <f t="shared" si="35"/>
        <v/>
      </c>
      <c r="T197" s="47"/>
      <c r="U197" s="48"/>
      <c r="V197" s="85"/>
      <c r="W197" s="48"/>
      <c r="X197" s="85"/>
      <c r="Y197" s="43"/>
      <c r="Z197" s="80"/>
      <c r="AA197" s="83"/>
      <c r="AB197" s="56"/>
      <c r="AC197" s="71"/>
      <c r="AD197" s="228">
        <f>IFERROR(INDEX(※編集不可※選択項目!$P$3:$P$51,MATCH(新規登録用!G197&amp;新規登録用!H197&amp;新規登録用!I197,※編集不可※選択項目!$Q$3:$Q$51,0)),0)</f>
        <v>0</v>
      </c>
      <c r="AE197" s="229" t="str">
        <f>IF(I197&lt;&gt;"該当なし","",
IF(G197&amp;H197=※編集不可※選択項目!$J$3,VLOOKUP(新規登録用!U197,※編集不可※選択項目!$N$2:$P$13,3,TRUE),
IF(G197&amp;H197=※編集不可※選択項目!$J$15,VLOOKUP(新規登録用!U197,※編集不可※選択項目!$N$14:$P$25,3,TRUE),
IF(G197&amp;H197=※編集不可※選択項目!$J$27,VLOOKUP(新規登録用!U197,※編集不可※選択項目!$N$26:$P$41,3,TRUE),
IF(G197&amp;H197=※編集不可※選択項目!$J$43,VLOOKUP(新規登録用!U197,※編集不可※選択項目!$N$42:$P$46,3,TRUE),
IF(G197&amp;H197=※編集不可※選択項目!$J$48,VLOOKUP(新規登録用!U197,※編集不可※選択項目!$N$47:$P$51,3,TRUE),""))))))</f>
        <v/>
      </c>
      <c r="AF197" s="228">
        <f>IFERROR(VLOOKUP(Y197&amp;G197&amp;H197,※編集不可※選択項目!U:V,2,FALSE),0)</f>
        <v>0</v>
      </c>
      <c r="AG197" s="228">
        <f t="shared" si="36"/>
        <v>0</v>
      </c>
      <c r="AH197" s="230" t="str">
        <f t="shared" si="30"/>
        <v/>
      </c>
      <c r="AI197" s="236"/>
      <c r="AJ197" s="236"/>
      <c r="AK197" s="132"/>
      <c r="AL197" s="153">
        <f t="shared" si="37"/>
        <v>0</v>
      </c>
      <c r="AM197" s="153">
        <f t="shared" si="38"/>
        <v>0</v>
      </c>
      <c r="AN197" s="153">
        <f t="shared" si="31"/>
        <v>0</v>
      </c>
      <c r="AO197" s="227" t="str">
        <f t="shared" si="39"/>
        <v/>
      </c>
      <c r="AP197" s="135">
        <f t="shared" si="40"/>
        <v>0</v>
      </c>
      <c r="AQ197" s="135">
        <f t="shared" si="41"/>
        <v>0</v>
      </c>
    </row>
    <row r="198" spans="1:43" s="131" customFormat="1" ht="25" customHeight="1">
      <c r="A198" s="133">
        <f t="shared" si="32"/>
        <v>187</v>
      </c>
      <c r="B198" s="130" t="str">
        <f t="shared" si="29"/>
        <v/>
      </c>
      <c r="C198" s="134"/>
      <c r="D198" s="45" t="str">
        <f t="shared" si="33"/>
        <v/>
      </c>
      <c r="E198" s="45" t="str">
        <f t="shared" si="34"/>
        <v/>
      </c>
      <c r="F198" s="43"/>
      <c r="G198" s="44"/>
      <c r="H198" s="43"/>
      <c r="I198" s="57" t="str">
        <f>IF(OR(G198="",H198="",U198=""),"",IFERROR(VLOOKUP(G198&amp;H198&amp;U198,※編集不可※選択項目!$K$3:$P$51,5,FALSE),"該当なし"))</f>
        <v/>
      </c>
      <c r="J198" s="83"/>
      <c r="K198" s="43"/>
      <c r="L198" s="45" t="str">
        <f t="shared" si="42"/>
        <v/>
      </c>
      <c r="M198" s="43"/>
      <c r="N198" s="43"/>
      <c r="O198" s="57"/>
      <c r="P198" s="57"/>
      <c r="Q198" s="57"/>
      <c r="R198" s="57"/>
      <c r="S198" s="46" t="str">
        <f t="shared" si="35"/>
        <v/>
      </c>
      <c r="T198" s="47"/>
      <c r="U198" s="48"/>
      <c r="V198" s="85"/>
      <c r="W198" s="48"/>
      <c r="X198" s="85"/>
      <c r="Y198" s="43"/>
      <c r="Z198" s="80"/>
      <c r="AA198" s="83"/>
      <c r="AB198" s="56"/>
      <c r="AC198" s="71"/>
      <c r="AD198" s="228">
        <f>IFERROR(INDEX(※編集不可※選択項目!$P$3:$P$51,MATCH(新規登録用!G198&amp;新規登録用!H198&amp;新規登録用!I198,※編集不可※選択項目!$Q$3:$Q$51,0)),0)</f>
        <v>0</v>
      </c>
      <c r="AE198" s="229" t="str">
        <f>IF(I198&lt;&gt;"該当なし","",
IF(G198&amp;H198=※編集不可※選択項目!$J$3,VLOOKUP(新規登録用!U198,※編集不可※選択項目!$N$2:$P$13,3,TRUE),
IF(G198&amp;H198=※編集不可※選択項目!$J$15,VLOOKUP(新規登録用!U198,※編集不可※選択項目!$N$14:$P$25,3,TRUE),
IF(G198&amp;H198=※編集不可※選択項目!$J$27,VLOOKUP(新規登録用!U198,※編集不可※選択項目!$N$26:$P$41,3,TRUE),
IF(G198&amp;H198=※編集不可※選択項目!$J$43,VLOOKUP(新規登録用!U198,※編集不可※選択項目!$N$42:$P$46,3,TRUE),
IF(G198&amp;H198=※編集不可※選択項目!$J$48,VLOOKUP(新規登録用!U198,※編集不可※選択項目!$N$47:$P$51,3,TRUE),""))))))</f>
        <v/>
      </c>
      <c r="AF198" s="228">
        <f>IFERROR(VLOOKUP(Y198&amp;G198&amp;H198,※編集不可※選択項目!U:V,2,FALSE),0)</f>
        <v>0</v>
      </c>
      <c r="AG198" s="228">
        <f t="shared" si="36"/>
        <v>0</v>
      </c>
      <c r="AH198" s="230" t="str">
        <f t="shared" si="30"/>
        <v/>
      </c>
      <c r="AI198" s="236"/>
      <c r="AJ198" s="236"/>
      <c r="AK198" s="132"/>
      <c r="AL198" s="153">
        <f t="shared" si="37"/>
        <v>0</v>
      </c>
      <c r="AM198" s="153">
        <f t="shared" si="38"/>
        <v>0</v>
      </c>
      <c r="AN198" s="153">
        <f t="shared" si="31"/>
        <v>0</v>
      </c>
      <c r="AO198" s="227" t="str">
        <f t="shared" si="39"/>
        <v/>
      </c>
      <c r="AP198" s="135">
        <f t="shared" si="40"/>
        <v>0</v>
      </c>
      <c r="AQ198" s="135">
        <f t="shared" si="41"/>
        <v>0</v>
      </c>
    </row>
    <row r="199" spans="1:43" s="131" customFormat="1" ht="25" customHeight="1">
      <c r="A199" s="133">
        <f t="shared" si="32"/>
        <v>188</v>
      </c>
      <c r="B199" s="130" t="str">
        <f t="shared" si="29"/>
        <v/>
      </c>
      <c r="C199" s="134"/>
      <c r="D199" s="45" t="str">
        <f t="shared" si="33"/>
        <v/>
      </c>
      <c r="E199" s="45" t="str">
        <f t="shared" si="34"/>
        <v/>
      </c>
      <c r="F199" s="43"/>
      <c r="G199" s="44"/>
      <c r="H199" s="43"/>
      <c r="I199" s="57" t="str">
        <f>IF(OR(G199="",H199="",U199=""),"",IFERROR(VLOOKUP(G199&amp;H199&amp;U199,※編集不可※選択項目!$K$3:$P$51,5,FALSE),"該当なし"))</f>
        <v/>
      </c>
      <c r="J199" s="83"/>
      <c r="K199" s="43"/>
      <c r="L199" s="45" t="str">
        <f t="shared" si="42"/>
        <v/>
      </c>
      <c r="M199" s="43"/>
      <c r="N199" s="43"/>
      <c r="O199" s="57"/>
      <c r="P199" s="57"/>
      <c r="Q199" s="57"/>
      <c r="R199" s="57"/>
      <c r="S199" s="46" t="str">
        <f t="shared" si="35"/>
        <v/>
      </c>
      <c r="T199" s="47"/>
      <c r="U199" s="48"/>
      <c r="V199" s="85"/>
      <c r="W199" s="48"/>
      <c r="X199" s="85"/>
      <c r="Y199" s="43"/>
      <c r="Z199" s="80"/>
      <c r="AA199" s="83"/>
      <c r="AB199" s="56"/>
      <c r="AC199" s="71"/>
      <c r="AD199" s="228">
        <f>IFERROR(INDEX(※編集不可※選択項目!$P$3:$P$51,MATCH(新規登録用!G199&amp;新規登録用!H199&amp;新規登録用!I199,※編集不可※選択項目!$Q$3:$Q$51,0)),0)</f>
        <v>0</v>
      </c>
      <c r="AE199" s="229" t="str">
        <f>IF(I199&lt;&gt;"該当なし","",
IF(G199&amp;H199=※編集不可※選択項目!$J$3,VLOOKUP(新規登録用!U199,※編集不可※選択項目!$N$2:$P$13,3,TRUE),
IF(G199&amp;H199=※編集不可※選択項目!$J$15,VLOOKUP(新規登録用!U199,※編集不可※選択項目!$N$14:$P$25,3,TRUE),
IF(G199&amp;H199=※編集不可※選択項目!$J$27,VLOOKUP(新規登録用!U199,※編集不可※選択項目!$N$26:$P$41,3,TRUE),
IF(G199&amp;H199=※編集不可※選択項目!$J$43,VLOOKUP(新規登録用!U199,※編集不可※選択項目!$N$42:$P$46,3,TRUE),
IF(G199&amp;H199=※編集不可※選択項目!$J$48,VLOOKUP(新規登録用!U199,※編集不可※選択項目!$N$47:$P$51,3,TRUE),""))))))</f>
        <v/>
      </c>
      <c r="AF199" s="228">
        <f>IFERROR(VLOOKUP(Y199&amp;G199&amp;H199,※編集不可※選択項目!U:V,2,FALSE),0)</f>
        <v>0</v>
      </c>
      <c r="AG199" s="228">
        <f t="shared" si="36"/>
        <v>0</v>
      </c>
      <c r="AH199" s="230" t="str">
        <f t="shared" si="30"/>
        <v/>
      </c>
      <c r="AI199" s="236"/>
      <c r="AJ199" s="236"/>
      <c r="AK199" s="132"/>
      <c r="AL199" s="153">
        <f t="shared" si="37"/>
        <v>0</v>
      </c>
      <c r="AM199" s="153">
        <f t="shared" si="38"/>
        <v>0</v>
      </c>
      <c r="AN199" s="153">
        <f t="shared" si="31"/>
        <v>0</v>
      </c>
      <c r="AO199" s="227" t="str">
        <f t="shared" si="39"/>
        <v/>
      </c>
      <c r="AP199" s="135">
        <f t="shared" si="40"/>
        <v>0</v>
      </c>
      <c r="AQ199" s="135">
        <f t="shared" si="41"/>
        <v>0</v>
      </c>
    </row>
    <row r="200" spans="1:43" s="131" customFormat="1" ht="25" customHeight="1">
      <c r="A200" s="133">
        <f t="shared" si="32"/>
        <v>189</v>
      </c>
      <c r="B200" s="130" t="str">
        <f t="shared" si="29"/>
        <v/>
      </c>
      <c r="C200" s="134"/>
      <c r="D200" s="45" t="str">
        <f t="shared" si="33"/>
        <v/>
      </c>
      <c r="E200" s="45" t="str">
        <f t="shared" si="34"/>
        <v/>
      </c>
      <c r="F200" s="43"/>
      <c r="G200" s="44"/>
      <c r="H200" s="43"/>
      <c r="I200" s="57" t="str">
        <f>IF(OR(G200="",H200="",U200=""),"",IFERROR(VLOOKUP(G200&amp;H200&amp;U200,※編集不可※選択項目!$K$3:$P$51,5,FALSE),"該当なし"))</f>
        <v/>
      </c>
      <c r="J200" s="83"/>
      <c r="K200" s="43"/>
      <c r="L200" s="45" t="str">
        <f t="shared" si="42"/>
        <v/>
      </c>
      <c r="M200" s="43"/>
      <c r="N200" s="43"/>
      <c r="O200" s="57"/>
      <c r="P200" s="57"/>
      <c r="Q200" s="57"/>
      <c r="R200" s="57"/>
      <c r="S200" s="46" t="str">
        <f t="shared" si="35"/>
        <v/>
      </c>
      <c r="T200" s="47"/>
      <c r="U200" s="48"/>
      <c r="V200" s="85"/>
      <c r="W200" s="48"/>
      <c r="X200" s="85"/>
      <c r="Y200" s="43"/>
      <c r="Z200" s="80"/>
      <c r="AA200" s="83"/>
      <c r="AB200" s="56"/>
      <c r="AC200" s="71"/>
      <c r="AD200" s="228">
        <f>IFERROR(INDEX(※編集不可※選択項目!$P$3:$P$51,MATCH(新規登録用!G200&amp;新規登録用!H200&amp;新規登録用!I200,※編集不可※選択項目!$Q$3:$Q$51,0)),0)</f>
        <v>0</v>
      </c>
      <c r="AE200" s="229" t="str">
        <f>IF(I200&lt;&gt;"該当なし","",
IF(G200&amp;H200=※編集不可※選択項目!$J$3,VLOOKUP(新規登録用!U200,※編集不可※選択項目!$N$2:$P$13,3,TRUE),
IF(G200&amp;H200=※編集不可※選択項目!$J$15,VLOOKUP(新規登録用!U200,※編集不可※選択項目!$N$14:$P$25,3,TRUE),
IF(G200&amp;H200=※編集不可※選択項目!$J$27,VLOOKUP(新規登録用!U200,※編集不可※選択項目!$N$26:$P$41,3,TRUE),
IF(G200&amp;H200=※編集不可※選択項目!$J$43,VLOOKUP(新規登録用!U200,※編集不可※選択項目!$N$42:$P$46,3,TRUE),
IF(G200&amp;H200=※編集不可※選択項目!$J$48,VLOOKUP(新規登録用!U200,※編集不可※選択項目!$N$47:$P$51,3,TRUE),""))))))</f>
        <v/>
      </c>
      <c r="AF200" s="228">
        <f>IFERROR(VLOOKUP(Y200&amp;G200&amp;H200,※編集不可※選択項目!U:V,2,FALSE),0)</f>
        <v>0</v>
      </c>
      <c r="AG200" s="228">
        <f t="shared" si="36"/>
        <v>0</v>
      </c>
      <c r="AH200" s="230" t="str">
        <f t="shared" si="30"/>
        <v/>
      </c>
      <c r="AI200" s="236"/>
      <c r="AJ200" s="236"/>
      <c r="AK200" s="132"/>
      <c r="AL200" s="153">
        <f t="shared" si="37"/>
        <v>0</v>
      </c>
      <c r="AM200" s="153">
        <f t="shared" si="38"/>
        <v>0</v>
      </c>
      <c r="AN200" s="153">
        <f t="shared" si="31"/>
        <v>0</v>
      </c>
      <c r="AO200" s="227" t="str">
        <f t="shared" si="39"/>
        <v/>
      </c>
      <c r="AP200" s="135">
        <f t="shared" si="40"/>
        <v>0</v>
      </c>
      <c r="AQ200" s="135">
        <f t="shared" si="41"/>
        <v>0</v>
      </c>
    </row>
    <row r="201" spans="1:43" s="131" customFormat="1" ht="25" customHeight="1">
      <c r="A201" s="133">
        <f t="shared" si="32"/>
        <v>190</v>
      </c>
      <c r="B201" s="130" t="str">
        <f t="shared" si="29"/>
        <v/>
      </c>
      <c r="C201" s="134"/>
      <c r="D201" s="45" t="str">
        <f t="shared" si="33"/>
        <v/>
      </c>
      <c r="E201" s="45" t="str">
        <f t="shared" si="34"/>
        <v/>
      </c>
      <c r="F201" s="43"/>
      <c r="G201" s="44"/>
      <c r="H201" s="43"/>
      <c r="I201" s="57" t="str">
        <f>IF(OR(G201="",H201="",U201=""),"",IFERROR(VLOOKUP(G201&amp;H201&amp;U201,※編集不可※選択項目!$K$3:$P$51,5,FALSE),"該当なし"))</f>
        <v/>
      </c>
      <c r="J201" s="83"/>
      <c r="K201" s="43"/>
      <c r="L201" s="45" t="str">
        <f t="shared" si="42"/>
        <v/>
      </c>
      <c r="M201" s="43"/>
      <c r="N201" s="43"/>
      <c r="O201" s="57"/>
      <c r="P201" s="57"/>
      <c r="Q201" s="57"/>
      <c r="R201" s="57"/>
      <c r="S201" s="46" t="str">
        <f t="shared" si="35"/>
        <v/>
      </c>
      <c r="T201" s="47"/>
      <c r="U201" s="48"/>
      <c r="V201" s="85"/>
      <c r="W201" s="48"/>
      <c r="X201" s="85"/>
      <c r="Y201" s="43"/>
      <c r="Z201" s="80"/>
      <c r="AA201" s="83"/>
      <c r="AB201" s="56"/>
      <c r="AC201" s="71"/>
      <c r="AD201" s="228">
        <f>IFERROR(INDEX(※編集不可※選択項目!$P$3:$P$51,MATCH(新規登録用!G201&amp;新規登録用!H201&amp;新規登録用!I201,※編集不可※選択項目!$Q$3:$Q$51,0)),0)</f>
        <v>0</v>
      </c>
      <c r="AE201" s="229" t="str">
        <f>IF(I201&lt;&gt;"該当なし","",
IF(G201&amp;H201=※編集不可※選択項目!$J$3,VLOOKUP(新規登録用!U201,※編集不可※選択項目!$N$2:$P$13,3,TRUE),
IF(G201&amp;H201=※編集不可※選択項目!$J$15,VLOOKUP(新規登録用!U201,※編集不可※選択項目!$N$14:$P$25,3,TRUE),
IF(G201&amp;H201=※編集不可※選択項目!$J$27,VLOOKUP(新規登録用!U201,※編集不可※選択項目!$N$26:$P$41,3,TRUE),
IF(G201&amp;H201=※編集不可※選択項目!$J$43,VLOOKUP(新規登録用!U201,※編集不可※選択項目!$N$42:$P$46,3,TRUE),
IF(G201&amp;H201=※編集不可※選択項目!$J$48,VLOOKUP(新規登録用!U201,※編集不可※選択項目!$N$47:$P$51,3,TRUE),""))))))</f>
        <v/>
      </c>
      <c r="AF201" s="228">
        <f>IFERROR(VLOOKUP(Y201&amp;G201&amp;H201,※編集不可※選択項目!U:V,2,FALSE),0)</f>
        <v>0</v>
      </c>
      <c r="AG201" s="228">
        <f t="shared" si="36"/>
        <v>0</v>
      </c>
      <c r="AH201" s="230" t="str">
        <f t="shared" si="30"/>
        <v/>
      </c>
      <c r="AI201" s="236"/>
      <c r="AJ201" s="236"/>
      <c r="AK201" s="132"/>
      <c r="AL201" s="153">
        <f t="shared" si="37"/>
        <v>0</v>
      </c>
      <c r="AM201" s="153">
        <f t="shared" si="38"/>
        <v>0</v>
      </c>
      <c r="AN201" s="153">
        <f t="shared" si="31"/>
        <v>0</v>
      </c>
      <c r="AO201" s="227" t="str">
        <f t="shared" si="39"/>
        <v/>
      </c>
      <c r="AP201" s="135">
        <f t="shared" si="40"/>
        <v>0</v>
      </c>
      <c r="AQ201" s="135">
        <f t="shared" si="41"/>
        <v>0</v>
      </c>
    </row>
    <row r="202" spans="1:43" s="131" customFormat="1" ht="25" customHeight="1">
      <c r="A202" s="133">
        <f t="shared" si="32"/>
        <v>191</v>
      </c>
      <c r="B202" s="130" t="str">
        <f t="shared" si="29"/>
        <v/>
      </c>
      <c r="C202" s="134"/>
      <c r="D202" s="45" t="str">
        <f t="shared" si="33"/>
        <v/>
      </c>
      <c r="E202" s="45" t="str">
        <f t="shared" si="34"/>
        <v/>
      </c>
      <c r="F202" s="43"/>
      <c r="G202" s="44"/>
      <c r="H202" s="43"/>
      <c r="I202" s="57" t="str">
        <f>IF(OR(G202="",H202="",U202=""),"",IFERROR(VLOOKUP(G202&amp;H202&amp;U202,※編集不可※選択項目!$K$3:$P$51,5,FALSE),"該当なし"))</f>
        <v/>
      </c>
      <c r="J202" s="83"/>
      <c r="K202" s="43"/>
      <c r="L202" s="45" t="str">
        <f t="shared" si="42"/>
        <v/>
      </c>
      <c r="M202" s="43"/>
      <c r="N202" s="43"/>
      <c r="O202" s="57"/>
      <c r="P202" s="57"/>
      <c r="Q202" s="57"/>
      <c r="R202" s="57"/>
      <c r="S202" s="46" t="str">
        <f t="shared" si="35"/>
        <v/>
      </c>
      <c r="T202" s="47"/>
      <c r="U202" s="48"/>
      <c r="V202" s="85"/>
      <c r="W202" s="48"/>
      <c r="X202" s="85"/>
      <c r="Y202" s="43"/>
      <c r="Z202" s="80"/>
      <c r="AA202" s="83"/>
      <c r="AB202" s="56"/>
      <c r="AC202" s="71"/>
      <c r="AD202" s="228">
        <f>IFERROR(INDEX(※編集不可※選択項目!$P$3:$P$51,MATCH(新規登録用!G202&amp;新規登録用!H202&amp;新規登録用!I202,※編集不可※選択項目!$Q$3:$Q$51,0)),0)</f>
        <v>0</v>
      </c>
      <c r="AE202" s="229" t="str">
        <f>IF(I202&lt;&gt;"該当なし","",
IF(G202&amp;H202=※編集不可※選択項目!$J$3,VLOOKUP(新規登録用!U202,※編集不可※選択項目!$N$2:$P$13,3,TRUE),
IF(G202&amp;H202=※編集不可※選択項目!$J$15,VLOOKUP(新規登録用!U202,※編集不可※選択項目!$N$14:$P$25,3,TRUE),
IF(G202&amp;H202=※編集不可※選択項目!$J$27,VLOOKUP(新規登録用!U202,※編集不可※選択項目!$N$26:$P$41,3,TRUE),
IF(G202&amp;H202=※編集不可※選択項目!$J$43,VLOOKUP(新規登録用!U202,※編集不可※選択項目!$N$42:$P$46,3,TRUE),
IF(G202&amp;H202=※編集不可※選択項目!$J$48,VLOOKUP(新規登録用!U202,※編集不可※選択項目!$N$47:$P$51,3,TRUE),""))))))</f>
        <v/>
      </c>
      <c r="AF202" s="228">
        <f>IFERROR(VLOOKUP(Y202&amp;G202&amp;H202,※編集不可※選択項目!U:V,2,FALSE),0)</f>
        <v>0</v>
      </c>
      <c r="AG202" s="228">
        <f t="shared" si="36"/>
        <v>0</v>
      </c>
      <c r="AH202" s="230" t="str">
        <f t="shared" si="30"/>
        <v/>
      </c>
      <c r="AI202" s="236"/>
      <c r="AJ202" s="236"/>
      <c r="AK202" s="132"/>
      <c r="AL202" s="153">
        <f t="shared" si="37"/>
        <v>0</v>
      </c>
      <c r="AM202" s="153">
        <f t="shared" si="38"/>
        <v>0</v>
      </c>
      <c r="AN202" s="153">
        <f t="shared" si="31"/>
        <v>0</v>
      </c>
      <c r="AO202" s="227" t="str">
        <f t="shared" si="39"/>
        <v/>
      </c>
      <c r="AP202" s="135">
        <f t="shared" si="40"/>
        <v>0</v>
      </c>
      <c r="AQ202" s="135">
        <f t="shared" si="41"/>
        <v>0</v>
      </c>
    </row>
    <row r="203" spans="1:43" s="131" customFormat="1" ht="25" customHeight="1">
      <c r="A203" s="133">
        <f t="shared" si="32"/>
        <v>192</v>
      </c>
      <c r="B203" s="130" t="str">
        <f t="shared" ref="B203:B266" si="43">IF($C203="","","高効率空調")</f>
        <v/>
      </c>
      <c r="C203" s="134"/>
      <c r="D203" s="45" t="str">
        <f t="shared" si="33"/>
        <v/>
      </c>
      <c r="E203" s="45" t="str">
        <f t="shared" si="34"/>
        <v/>
      </c>
      <c r="F203" s="43"/>
      <c r="G203" s="44"/>
      <c r="H203" s="43"/>
      <c r="I203" s="57" t="str">
        <f>IF(OR(G203="",H203="",U203=""),"",IFERROR(VLOOKUP(G203&amp;H203&amp;U203,※編集不可※選択項目!$K$3:$P$51,5,FALSE),"該当なし"))</f>
        <v/>
      </c>
      <c r="J203" s="83"/>
      <c r="K203" s="43"/>
      <c r="L203" s="45" t="str">
        <f t="shared" si="42"/>
        <v/>
      </c>
      <c r="M203" s="43"/>
      <c r="N203" s="43"/>
      <c r="O203" s="57"/>
      <c r="P203" s="57"/>
      <c r="Q203" s="57"/>
      <c r="R203" s="57"/>
      <c r="S203" s="46" t="str">
        <f t="shared" si="35"/>
        <v/>
      </c>
      <c r="T203" s="47"/>
      <c r="U203" s="48"/>
      <c r="V203" s="85"/>
      <c r="W203" s="48"/>
      <c r="X203" s="85"/>
      <c r="Y203" s="43"/>
      <c r="Z203" s="80"/>
      <c r="AA203" s="83"/>
      <c r="AB203" s="56"/>
      <c r="AC203" s="71"/>
      <c r="AD203" s="228">
        <f>IFERROR(INDEX(※編集不可※選択項目!$P$3:$P$51,MATCH(新規登録用!G203&amp;新規登録用!H203&amp;新規登録用!I203,※編集不可※選択項目!$Q$3:$Q$51,0)),0)</f>
        <v>0</v>
      </c>
      <c r="AE203" s="229" t="str">
        <f>IF(I203&lt;&gt;"該当なし","",
IF(G203&amp;H203=※編集不可※選択項目!$J$3,VLOOKUP(新規登録用!U203,※編集不可※選択項目!$N$2:$P$13,3,TRUE),
IF(G203&amp;H203=※編集不可※選択項目!$J$15,VLOOKUP(新規登録用!U203,※編集不可※選択項目!$N$14:$P$25,3,TRUE),
IF(G203&amp;H203=※編集不可※選択項目!$J$27,VLOOKUP(新規登録用!U203,※編集不可※選択項目!$N$26:$P$41,3,TRUE),
IF(G203&amp;H203=※編集不可※選択項目!$J$43,VLOOKUP(新規登録用!U203,※編集不可※選択項目!$N$42:$P$46,3,TRUE),
IF(G203&amp;H203=※編集不可※選択項目!$J$48,VLOOKUP(新規登録用!U203,※編集不可※選択項目!$N$47:$P$51,3,TRUE),""))))))</f>
        <v/>
      </c>
      <c r="AF203" s="228">
        <f>IFERROR(VLOOKUP(Y203&amp;G203&amp;H203,※編集不可※選択項目!U:V,2,FALSE),0)</f>
        <v>0</v>
      </c>
      <c r="AG203" s="228">
        <f t="shared" si="36"/>
        <v>0</v>
      </c>
      <c r="AH203" s="230" t="str">
        <f t="shared" si="30"/>
        <v/>
      </c>
      <c r="AI203" s="236"/>
      <c r="AJ203" s="236"/>
      <c r="AK203" s="132"/>
      <c r="AL203" s="153">
        <f t="shared" si="37"/>
        <v>0</v>
      </c>
      <c r="AM203" s="153">
        <f t="shared" si="38"/>
        <v>0</v>
      </c>
      <c r="AN203" s="153">
        <f t="shared" si="31"/>
        <v>0</v>
      </c>
      <c r="AO203" s="227" t="str">
        <f t="shared" si="39"/>
        <v/>
      </c>
      <c r="AP203" s="135">
        <f t="shared" si="40"/>
        <v>0</v>
      </c>
      <c r="AQ203" s="135">
        <f t="shared" si="41"/>
        <v>0</v>
      </c>
    </row>
    <row r="204" spans="1:43" s="131" customFormat="1" ht="25" customHeight="1">
      <c r="A204" s="133">
        <f t="shared" si="32"/>
        <v>193</v>
      </c>
      <c r="B204" s="130" t="str">
        <f t="shared" si="43"/>
        <v/>
      </c>
      <c r="C204" s="134"/>
      <c r="D204" s="45" t="str">
        <f t="shared" si="33"/>
        <v/>
      </c>
      <c r="E204" s="45" t="str">
        <f t="shared" si="34"/>
        <v/>
      </c>
      <c r="F204" s="43"/>
      <c r="G204" s="44"/>
      <c r="H204" s="43"/>
      <c r="I204" s="57" t="str">
        <f>IF(OR(G204="",H204="",U204=""),"",IFERROR(VLOOKUP(G204&amp;H204&amp;U204,※編集不可※選択項目!$K$3:$P$51,5,FALSE),"該当なし"))</f>
        <v/>
      </c>
      <c r="J204" s="83"/>
      <c r="K204" s="43"/>
      <c r="L204" s="45" t="str">
        <f t="shared" si="42"/>
        <v/>
      </c>
      <c r="M204" s="43"/>
      <c r="N204" s="43"/>
      <c r="O204" s="57"/>
      <c r="P204" s="57"/>
      <c r="Q204" s="57"/>
      <c r="R204" s="57"/>
      <c r="S204" s="46" t="str">
        <f t="shared" si="35"/>
        <v/>
      </c>
      <c r="T204" s="47"/>
      <c r="U204" s="48"/>
      <c r="V204" s="85"/>
      <c r="W204" s="48"/>
      <c r="X204" s="85"/>
      <c r="Y204" s="43"/>
      <c r="Z204" s="80"/>
      <c r="AA204" s="83"/>
      <c r="AB204" s="56"/>
      <c r="AC204" s="71"/>
      <c r="AD204" s="228">
        <f>IFERROR(INDEX(※編集不可※選択項目!$P$3:$P$51,MATCH(新規登録用!G204&amp;新規登録用!H204&amp;新規登録用!I204,※編集不可※選択項目!$Q$3:$Q$51,0)),0)</f>
        <v>0</v>
      </c>
      <c r="AE204" s="229" t="str">
        <f>IF(I204&lt;&gt;"該当なし","",
IF(G204&amp;H204=※編集不可※選択項目!$J$3,VLOOKUP(新規登録用!U204,※編集不可※選択項目!$N$2:$P$13,3,TRUE),
IF(G204&amp;H204=※編集不可※選択項目!$J$15,VLOOKUP(新規登録用!U204,※編集不可※選択項目!$N$14:$P$25,3,TRUE),
IF(G204&amp;H204=※編集不可※選択項目!$J$27,VLOOKUP(新規登録用!U204,※編集不可※選択項目!$N$26:$P$41,3,TRUE),
IF(G204&amp;H204=※編集不可※選択項目!$J$43,VLOOKUP(新規登録用!U204,※編集不可※選択項目!$N$42:$P$46,3,TRUE),
IF(G204&amp;H204=※編集不可※選択項目!$J$48,VLOOKUP(新規登録用!U204,※編集不可※選択項目!$N$47:$P$51,3,TRUE),""))))))</f>
        <v/>
      </c>
      <c r="AF204" s="228">
        <f>IFERROR(VLOOKUP(Y204&amp;G204&amp;H204,※編集不可※選択項目!U:V,2,FALSE),0)</f>
        <v>0</v>
      </c>
      <c r="AG204" s="228">
        <f t="shared" si="36"/>
        <v>0</v>
      </c>
      <c r="AH204" s="230" t="str">
        <f t="shared" ref="AH204:AH267" si="44">IF(K204="","","["&amp;K204&amp;"]")</f>
        <v/>
      </c>
      <c r="AI204" s="236"/>
      <c r="AJ204" s="236"/>
      <c r="AK204" s="132"/>
      <c r="AL204" s="153">
        <f t="shared" si="37"/>
        <v>0</v>
      </c>
      <c r="AM204" s="153">
        <f t="shared" si="38"/>
        <v>0</v>
      </c>
      <c r="AN204" s="153">
        <f t="shared" ref="AN204:AN267" si="45">IF(AND($J204&lt;&gt;"",COUNTIF($J204,"*■*")&gt;0,$AA204=""),1,0)</f>
        <v>0</v>
      </c>
      <c r="AO204" s="227" t="str">
        <f t="shared" si="39"/>
        <v/>
      </c>
      <c r="AP204" s="135">
        <f t="shared" si="40"/>
        <v>0</v>
      </c>
      <c r="AQ204" s="135">
        <f t="shared" si="41"/>
        <v>0</v>
      </c>
    </row>
    <row r="205" spans="1:43" s="131" customFormat="1" ht="25" customHeight="1">
      <c r="A205" s="133">
        <f t="shared" ref="A205:A268" si="46">ROW()-11</f>
        <v>194</v>
      </c>
      <c r="B205" s="130" t="str">
        <f t="shared" si="43"/>
        <v/>
      </c>
      <c r="C205" s="134"/>
      <c r="D205" s="45" t="str">
        <f t="shared" ref="D205:D268" si="47">IF($B205&lt;&gt;"",$C$2,"")</f>
        <v/>
      </c>
      <c r="E205" s="45" t="str">
        <f t="shared" ref="E205:E268" si="48">IF($B205&lt;&gt;"",$F$2,"")</f>
        <v/>
      </c>
      <c r="F205" s="43"/>
      <c r="G205" s="44"/>
      <c r="H205" s="43"/>
      <c r="I205" s="57" t="str">
        <f>IF(OR(G205="",H205="",U205=""),"",IFERROR(VLOOKUP(G205&amp;H205&amp;U205,※編集不可※選択項目!$K$3:$P$51,5,FALSE),"該当なし"))</f>
        <v/>
      </c>
      <c r="J205" s="83"/>
      <c r="K205" s="43"/>
      <c r="L205" s="45" t="str">
        <f t="shared" si="42"/>
        <v/>
      </c>
      <c r="M205" s="43"/>
      <c r="N205" s="43"/>
      <c r="O205" s="57"/>
      <c r="P205" s="57"/>
      <c r="Q205" s="57"/>
      <c r="R205" s="57"/>
      <c r="S205" s="46" t="str">
        <f t="shared" ref="S205:S268" si="49">IF($M205="連結","連結前のすべての室外機が、基準を満たしていること",IF(U205="","",AG205))</f>
        <v/>
      </c>
      <c r="T205" s="47"/>
      <c r="U205" s="48"/>
      <c r="V205" s="85"/>
      <c r="W205" s="48"/>
      <c r="X205" s="85"/>
      <c r="Y205" s="43"/>
      <c r="Z205" s="80"/>
      <c r="AA205" s="83"/>
      <c r="AB205" s="56"/>
      <c r="AC205" s="71"/>
      <c r="AD205" s="228">
        <f>IFERROR(INDEX(※編集不可※選択項目!$P$3:$P$51,MATCH(新規登録用!G205&amp;新規登録用!H205&amp;新規登録用!I205,※編集不可※選択項目!$Q$3:$Q$51,0)),0)</f>
        <v>0</v>
      </c>
      <c r="AE205" s="229" t="str">
        <f>IF(I205&lt;&gt;"該当なし","",
IF(G205&amp;H205=※編集不可※選択項目!$J$3,VLOOKUP(新規登録用!U205,※編集不可※選択項目!$N$2:$P$13,3,TRUE),
IF(G205&amp;H205=※編集不可※選択項目!$J$15,VLOOKUP(新規登録用!U205,※編集不可※選択項目!$N$14:$P$25,3,TRUE),
IF(G205&amp;H205=※編集不可※選択項目!$J$27,VLOOKUP(新規登録用!U205,※編集不可※選択項目!$N$26:$P$41,3,TRUE),
IF(G205&amp;H205=※編集不可※選択項目!$J$43,VLOOKUP(新規登録用!U205,※編集不可※選択項目!$N$42:$P$46,3,TRUE),
IF(G205&amp;H205=※編集不可※選択項目!$J$48,VLOOKUP(新規登録用!U205,※編集不可※選択項目!$N$47:$P$51,3,TRUE),""))))))</f>
        <v/>
      </c>
      <c r="AF205" s="228">
        <f>IFERROR(VLOOKUP(Y205&amp;G205&amp;H205,※編集不可※選択項目!U:V,2,FALSE),0)</f>
        <v>0</v>
      </c>
      <c r="AG205" s="228">
        <f t="shared" ref="AG205:AG268" si="50">IF(I205="該当なし",_xlfn.IFNA(ROUNDDOWN(AE205*AF205,1),""),_xlfn.IFNA(ROUNDDOWN(AD205*AF205,1),""))</f>
        <v>0</v>
      </c>
      <c r="AH205" s="230" t="str">
        <f t="shared" si="44"/>
        <v/>
      </c>
      <c r="AI205" s="236"/>
      <c r="AJ205" s="236"/>
      <c r="AK205" s="132"/>
      <c r="AL205" s="153">
        <f t="shared" ref="AL205:AL268" si="51">IF(AND(($C205&lt;&gt;""),(OR($C$2="",$F$2="",$G$3="",F205="",G205="",H205="",J205="",M205="",N205="",T205="",U205="",V205="",W205="",X205="",Y205=""))),1,0)</f>
        <v>0</v>
      </c>
      <c r="AM205" s="153">
        <f t="shared" ref="AM205:AM268" si="52">IF(AND(M205="連結",N205=""),1,0)</f>
        <v>0</v>
      </c>
      <c r="AN205" s="153">
        <f t="shared" si="45"/>
        <v>0</v>
      </c>
      <c r="AO205" s="227" t="str">
        <f t="shared" ref="AO205:AO268" si="53">IF(L205="","",TEXT(L205,"G/標準"))</f>
        <v/>
      </c>
      <c r="AP205" s="135">
        <f t="shared" ref="AP205:AP268" si="54">IF(AO205="",0,COUNTIF($AO$12:$AO$1048576,AO205))</f>
        <v>0</v>
      </c>
      <c r="AQ205" s="135">
        <f t="shared" ref="AQ205:AQ268" si="55">IF(AND($T205&lt;&gt;"",$T205&lt;$S205),1,0)</f>
        <v>0</v>
      </c>
    </row>
    <row r="206" spans="1:43" s="131" customFormat="1" ht="25" customHeight="1">
      <c r="A206" s="133">
        <f t="shared" si="46"/>
        <v>195</v>
      </c>
      <c r="B206" s="130" t="str">
        <f t="shared" si="43"/>
        <v/>
      </c>
      <c r="C206" s="134"/>
      <c r="D206" s="45" t="str">
        <f t="shared" si="47"/>
        <v/>
      </c>
      <c r="E206" s="45" t="str">
        <f t="shared" si="48"/>
        <v/>
      </c>
      <c r="F206" s="43"/>
      <c r="G206" s="44"/>
      <c r="H206" s="43"/>
      <c r="I206" s="57" t="str">
        <f>IF(OR(G206="",H206="",U206=""),"",IFERROR(VLOOKUP(G206&amp;H206&amp;U206,※編集不可※選択項目!$K$3:$P$51,5,FALSE),"該当なし"))</f>
        <v/>
      </c>
      <c r="J206" s="83"/>
      <c r="K206" s="43"/>
      <c r="L206" s="45" t="str">
        <f t="shared" si="42"/>
        <v/>
      </c>
      <c r="M206" s="43"/>
      <c r="N206" s="43"/>
      <c r="O206" s="57"/>
      <c r="P206" s="57"/>
      <c r="Q206" s="57"/>
      <c r="R206" s="57"/>
      <c r="S206" s="46" t="str">
        <f t="shared" si="49"/>
        <v/>
      </c>
      <c r="T206" s="47"/>
      <c r="U206" s="48"/>
      <c r="V206" s="85"/>
      <c r="W206" s="48"/>
      <c r="X206" s="85"/>
      <c r="Y206" s="43"/>
      <c r="Z206" s="80"/>
      <c r="AA206" s="83"/>
      <c r="AB206" s="56"/>
      <c r="AC206" s="71"/>
      <c r="AD206" s="228">
        <f>IFERROR(INDEX(※編集不可※選択項目!$P$3:$P$51,MATCH(新規登録用!G206&amp;新規登録用!H206&amp;新規登録用!I206,※編集不可※選択項目!$Q$3:$Q$51,0)),0)</f>
        <v>0</v>
      </c>
      <c r="AE206" s="229" t="str">
        <f>IF(I206&lt;&gt;"該当なし","",
IF(G206&amp;H206=※編集不可※選択項目!$J$3,VLOOKUP(新規登録用!U206,※編集不可※選択項目!$N$2:$P$13,3,TRUE),
IF(G206&amp;H206=※編集不可※選択項目!$J$15,VLOOKUP(新規登録用!U206,※編集不可※選択項目!$N$14:$P$25,3,TRUE),
IF(G206&amp;H206=※編集不可※選択項目!$J$27,VLOOKUP(新規登録用!U206,※編集不可※選択項目!$N$26:$P$41,3,TRUE),
IF(G206&amp;H206=※編集不可※選択項目!$J$43,VLOOKUP(新規登録用!U206,※編集不可※選択項目!$N$42:$P$46,3,TRUE),
IF(G206&amp;H206=※編集不可※選択項目!$J$48,VLOOKUP(新規登録用!U206,※編集不可※選択項目!$N$47:$P$51,3,TRUE),""))))))</f>
        <v/>
      </c>
      <c r="AF206" s="228">
        <f>IFERROR(VLOOKUP(Y206&amp;G206&amp;H206,※編集不可※選択項目!U:V,2,FALSE),0)</f>
        <v>0</v>
      </c>
      <c r="AG206" s="228">
        <f t="shared" si="50"/>
        <v>0</v>
      </c>
      <c r="AH206" s="230" t="str">
        <f t="shared" si="44"/>
        <v/>
      </c>
      <c r="AI206" s="236"/>
      <c r="AJ206" s="236"/>
      <c r="AK206" s="132"/>
      <c r="AL206" s="153">
        <f t="shared" si="51"/>
        <v>0</v>
      </c>
      <c r="AM206" s="153">
        <f t="shared" si="52"/>
        <v>0</v>
      </c>
      <c r="AN206" s="153">
        <f t="shared" si="45"/>
        <v>0</v>
      </c>
      <c r="AO206" s="227" t="str">
        <f t="shared" si="53"/>
        <v/>
      </c>
      <c r="AP206" s="135">
        <f t="shared" si="54"/>
        <v>0</v>
      </c>
      <c r="AQ206" s="135">
        <f t="shared" si="55"/>
        <v>0</v>
      </c>
    </row>
    <row r="207" spans="1:43" s="131" customFormat="1" ht="25" customHeight="1">
      <c r="A207" s="133">
        <f t="shared" si="46"/>
        <v>196</v>
      </c>
      <c r="B207" s="130" t="str">
        <f t="shared" si="43"/>
        <v/>
      </c>
      <c r="C207" s="134"/>
      <c r="D207" s="45" t="str">
        <f t="shared" si="47"/>
        <v/>
      </c>
      <c r="E207" s="45" t="str">
        <f t="shared" si="48"/>
        <v/>
      </c>
      <c r="F207" s="43"/>
      <c r="G207" s="44"/>
      <c r="H207" s="43"/>
      <c r="I207" s="57" t="str">
        <f>IF(OR(G207="",H207="",U207=""),"",IFERROR(VLOOKUP(G207&amp;H207&amp;U207,※編集不可※選択項目!$K$3:$P$51,5,FALSE),"該当なし"))</f>
        <v/>
      </c>
      <c r="J207" s="83"/>
      <c r="K207" s="43"/>
      <c r="L207" s="45" t="str">
        <f t="shared" si="42"/>
        <v/>
      </c>
      <c r="M207" s="43"/>
      <c r="N207" s="43"/>
      <c r="O207" s="57"/>
      <c r="P207" s="57"/>
      <c r="Q207" s="57"/>
      <c r="R207" s="57"/>
      <c r="S207" s="46" t="str">
        <f t="shared" si="49"/>
        <v/>
      </c>
      <c r="T207" s="47"/>
      <c r="U207" s="48"/>
      <c r="V207" s="85"/>
      <c r="W207" s="48"/>
      <c r="X207" s="85"/>
      <c r="Y207" s="43"/>
      <c r="Z207" s="80"/>
      <c r="AA207" s="83"/>
      <c r="AB207" s="56"/>
      <c r="AC207" s="71"/>
      <c r="AD207" s="228">
        <f>IFERROR(INDEX(※編集不可※選択項目!$P$3:$P$51,MATCH(新規登録用!G207&amp;新規登録用!H207&amp;新規登録用!I207,※編集不可※選択項目!$Q$3:$Q$51,0)),0)</f>
        <v>0</v>
      </c>
      <c r="AE207" s="229" t="str">
        <f>IF(I207&lt;&gt;"該当なし","",
IF(G207&amp;H207=※編集不可※選択項目!$J$3,VLOOKUP(新規登録用!U207,※編集不可※選択項目!$N$2:$P$13,3,TRUE),
IF(G207&amp;H207=※編集不可※選択項目!$J$15,VLOOKUP(新規登録用!U207,※編集不可※選択項目!$N$14:$P$25,3,TRUE),
IF(G207&amp;H207=※編集不可※選択項目!$J$27,VLOOKUP(新規登録用!U207,※編集不可※選択項目!$N$26:$P$41,3,TRUE),
IF(G207&amp;H207=※編集不可※選択項目!$J$43,VLOOKUP(新規登録用!U207,※編集不可※選択項目!$N$42:$P$46,3,TRUE),
IF(G207&amp;H207=※編集不可※選択項目!$J$48,VLOOKUP(新規登録用!U207,※編集不可※選択項目!$N$47:$P$51,3,TRUE),""))))))</f>
        <v/>
      </c>
      <c r="AF207" s="228">
        <f>IFERROR(VLOOKUP(Y207&amp;G207&amp;H207,※編集不可※選択項目!U:V,2,FALSE),0)</f>
        <v>0</v>
      </c>
      <c r="AG207" s="228">
        <f t="shared" si="50"/>
        <v>0</v>
      </c>
      <c r="AH207" s="230" t="str">
        <f t="shared" si="44"/>
        <v/>
      </c>
      <c r="AI207" s="236"/>
      <c r="AJ207" s="236"/>
      <c r="AK207" s="132"/>
      <c r="AL207" s="153">
        <f t="shared" si="51"/>
        <v>0</v>
      </c>
      <c r="AM207" s="153">
        <f t="shared" si="52"/>
        <v>0</v>
      </c>
      <c r="AN207" s="153">
        <f t="shared" si="45"/>
        <v>0</v>
      </c>
      <c r="AO207" s="227" t="str">
        <f t="shared" si="53"/>
        <v/>
      </c>
      <c r="AP207" s="135">
        <f t="shared" si="54"/>
        <v>0</v>
      </c>
      <c r="AQ207" s="135">
        <f t="shared" si="55"/>
        <v>0</v>
      </c>
    </row>
    <row r="208" spans="1:43" s="131" customFormat="1" ht="25" customHeight="1">
      <c r="A208" s="133">
        <f t="shared" si="46"/>
        <v>197</v>
      </c>
      <c r="B208" s="130" t="str">
        <f t="shared" si="43"/>
        <v/>
      </c>
      <c r="C208" s="134"/>
      <c r="D208" s="45" t="str">
        <f t="shared" si="47"/>
        <v/>
      </c>
      <c r="E208" s="45" t="str">
        <f t="shared" si="48"/>
        <v/>
      </c>
      <c r="F208" s="43"/>
      <c r="G208" s="44"/>
      <c r="H208" s="43"/>
      <c r="I208" s="57" t="str">
        <f>IF(OR(G208="",H208="",U208=""),"",IFERROR(VLOOKUP(G208&amp;H208&amp;U208,※編集不可※選択項目!$K$3:$P$51,5,FALSE),"該当なし"))</f>
        <v/>
      </c>
      <c r="J208" s="83"/>
      <c r="K208" s="43"/>
      <c r="L208" s="45" t="str">
        <f t="shared" ref="L208:L271" si="56">J208&amp;AH208</f>
        <v/>
      </c>
      <c r="M208" s="43"/>
      <c r="N208" s="43"/>
      <c r="O208" s="57"/>
      <c r="P208" s="57"/>
      <c r="Q208" s="57"/>
      <c r="R208" s="57"/>
      <c r="S208" s="46" t="str">
        <f t="shared" si="49"/>
        <v/>
      </c>
      <c r="T208" s="47"/>
      <c r="U208" s="48"/>
      <c r="V208" s="85"/>
      <c r="W208" s="48"/>
      <c r="X208" s="85"/>
      <c r="Y208" s="43"/>
      <c r="Z208" s="80"/>
      <c r="AA208" s="83"/>
      <c r="AB208" s="56"/>
      <c r="AC208" s="71"/>
      <c r="AD208" s="228">
        <f>IFERROR(INDEX(※編集不可※選択項目!$P$3:$P$51,MATCH(新規登録用!G208&amp;新規登録用!H208&amp;新規登録用!I208,※編集不可※選択項目!$Q$3:$Q$51,0)),0)</f>
        <v>0</v>
      </c>
      <c r="AE208" s="229" t="str">
        <f>IF(I208&lt;&gt;"該当なし","",
IF(G208&amp;H208=※編集不可※選択項目!$J$3,VLOOKUP(新規登録用!U208,※編集不可※選択項目!$N$2:$P$13,3,TRUE),
IF(G208&amp;H208=※編集不可※選択項目!$J$15,VLOOKUP(新規登録用!U208,※編集不可※選択項目!$N$14:$P$25,3,TRUE),
IF(G208&amp;H208=※編集不可※選択項目!$J$27,VLOOKUP(新規登録用!U208,※編集不可※選択項目!$N$26:$P$41,3,TRUE),
IF(G208&amp;H208=※編集不可※選択項目!$J$43,VLOOKUP(新規登録用!U208,※編集不可※選択項目!$N$42:$P$46,3,TRUE),
IF(G208&amp;H208=※編集不可※選択項目!$J$48,VLOOKUP(新規登録用!U208,※編集不可※選択項目!$N$47:$P$51,3,TRUE),""))))))</f>
        <v/>
      </c>
      <c r="AF208" s="228">
        <f>IFERROR(VLOOKUP(Y208&amp;G208&amp;H208,※編集不可※選択項目!U:V,2,FALSE),0)</f>
        <v>0</v>
      </c>
      <c r="AG208" s="228">
        <f t="shared" si="50"/>
        <v>0</v>
      </c>
      <c r="AH208" s="230" t="str">
        <f t="shared" si="44"/>
        <v/>
      </c>
      <c r="AI208" s="236"/>
      <c r="AJ208" s="236"/>
      <c r="AK208" s="132"/>
      <c r="AL208" s="153">
        <f t="shared" si="51"/>
        <v>0</v>
      </c>
      <c r="AM208" s="153">
        <f t="shared" si="52"/>
        <v>0</v>
      </c>
      <c r="AN208" s="153">
        <f t="shared" si="45"/>
        <v>0</v>
      </c>
      <c r="AO208" s="227" t="str">
        <f t="shared" si="53"/>
        <v/>
      </c>
      <c r="AP208" s="135">
        <f t="shared" si="54"/>
        <v>0</v>
      </c>
      <c r="AQ208" s="135">
        <f t="shared" si="55"/>
        <v>0</v>
      </c>
    </row>
    <row r="209" spans="1:43" s="131" customFormat="1" ht="25" customHeight="1">
      <c r="A209" s="133">
        <f t="shared" si="46"/>
        <v>198</v>
      </c>
      <c r="B209" s="130" t="str">
        <f t="shared" si="43"/>
        <v/>
      </c>
      <c r="C209" s="134"/>
      <c r="D209" s="45" t="str">
        <f t="shared" si="47"/>
        <v/>
      </c>
      <c r="E209" s="45" t="str">
        <f t="shared" si="48"/>
        <v/>
      </c>
      <c r="F209" s="43"/>
      <c r="G209" s="44"/>
      <c r="H209" s="43"/>
      <c r="I209" s="57" t="str">
        <f>IF(OR(G209="",H209="",U209=""),"",IFERROR(VLOOKUP(G209&amp;H209&amp;U209,※編集不可※選択項目!$K$3:$P$51,5,FALSE),"該当なし"))</f>
        <v/>
      </c>
      <c r="J209" s="83"/>
      <c r="K209" s="43"/>
      <c r="L209" s="45" t="str">
        <f t="shared" si="56"/>
        <v/>
      </c>
      <c r="M209" s="43"/>
      <c r="N209" s="43"/>
      <c r="O209" s="57"/>
      <c r="P209" s="57"/>
      <c r="Q209" s="57"/>
      <c r="R209" s="57"/>
      <c r="S209" s="46" t="str">
        <f t="shared" si="49"/>
        <v/>
      </c>
      <c r="T209" s="47"/>
      <c r="U209" s="48"/>
      <c r="V209" s="85"/>
      <c r="W209" s="48"/>
      <c r="X209" s="85"/>
      <c r="Y209" s="43"/>
      <c r="Z209" s="80"/>
      <c r="AA209" s="83"/>
      <c r="AB209" s="56"/>
      <c r="AC209" s="71"/>
      <c r="AD209" s="228">
        <f>IFERROR(INDEX(※編集不可※選択項目!$P$3:$P$51,MATCH(新規登録用!G209&amp;新規登録用!H209&amp;新規登録用!I209,※編集不可※選択項目!$Q$3:$Q$51,0)),0)</f>
        <v>0</v>
      </c>
      <c r="AE209" s="229" t="str">
        <f>IF(I209&lt;&gt;"該当なし","",
IF(G209&amp;H209=※編集不可※選択項目!$J$3,VLOOKUP(新規登録用!U209,※編集不可※選択項目!$N$2:$P$13,3,TRUE),
IF(G209&amp;H209=※編集不可※選択項目!$J$15,VLOOKUP(新規登録用!U209,※編集不可※選択項目!$N$14:$P$25,3,TRUE),
IF(G209&amp;H209=※編集不可※選択項目!$J$27,VLOOKUP(新規登録用!U209,※編集不可※選択項目!$N$26:$P$41,3,TRUE),
IF(G209&amp;H209=※編集不可※選択項目!$J$43,VLOOKUP(新規登録用!U209,※編集不可※選択項目!$N$42:$P$46,3,TRUE),
IF(G209&amp;H209=※編集不可※選択項目!$J$48,VLOOKUP(新規登録用!U209,※編集不可※選択項目!$N$47:$P$51,3,TRUE),""))))))</f>
        <v/>
      </c>
      <c r="AF209" s="228">
        <f>IFERROR(VLOOKUP(Y209&amp;G209&amp;H209,※編集不可※選択項目!U:V,2,FALSE),0)</f>
        <v>0</v>
      </c>
      <c r="AG209" s="228">
        <f t="shared" si="50"/>
        <v>0</v>
      </c>
      <c r="AH209" s="230" t="str">
        <f t="shared" si="44"/>
        <v/>
      </c>
      <c r="AI209" s="236"/>
      <c r="AJ209" s="236"/>
      <c r="AK209" s="132"/>
      <c r="AL209" s="153">
        <f t="shared" si="51"/>
        <v>0</v>
      </c>
      <c r="AM209" s="153">
        <f t="shared" si="52"/>
        <v>0</v>
      </c>
      <c r="AN209" s="153">
        <f t="shared" si="45"/>
        <v>0</v>
      </c>
      <c r="AO209" s="227" t="str">
        <f t="shared" si="53"/>
        <v/>
      </c>
      <c r="AP209" s="135">
        <f t="shared" si="54"/>
        <v>0</v>
      </c>
      <c r="AQ209" s="135">
        <f t="shared" si="55"/>
        <v>0</v>
      </c>
    </row>
    <row r="210" spans="1:43" s="131" customFormat="1" ht="25" customHeight="1">
      <c r="A210" s="133">
        <f t="shared" si="46"/>
        <v>199</v>
      </c>
      <c r="B210" s="130" t="str">
        <f t="shared" si="43"/>
        <v/>
      </c>
      <c r="C210" s="134"/>
      <c r="D210" s="45" t="str">
        <f t="shared" si="47"/>
        <v/>
      </c>
      <c r="E210" s="45" t="str">
        <f t="shared" si="48"/>
        <v/>
      </c>
      <c r="F210" s="43"/>
      <c r="G210" s="44"/>
      <c r="H210" s="43"/>
      <c r="I210" s="57" t="str">
        <f>IF(OR(G210="",H210="",U210=""),"",IFERROR(VLOOKUP(G210&amp;H210&amp;U210,※編集不可※選択項目!$K$3:$P$51,5,FALSE),"該当なし"))</f>
        <v/>
      </c>
      <c r="J210" s="83"/>
      <c r="K210" s="43"/>
      <c r="L210" s="45" t="str">
        <f t="shared" si="56"/>
        <v/>
      </c>
      <c r="M210" s="43"/>
      <c r="N210" s="43"/>
      <c r="O210" s="57"/>
      <c r="P210" s="57"/>
      <c r="Q210" s="57"/>
      <c r="R210" s="57"/>
      <c r="S210" s="46" t="str">
        <f t="shared" si="49"/>
        <v/>
      </c>
      <c r="T210" s="47"/>
      <c r="U210" s="48"/>
      <c r="V210" s="85"/>
      <c r="W210" s="48"/>
      <c r="X210" s="85"/>
      <c r="Y210" s="43"/>
      <c r="Z210" s="80"/>
      <c r="AA210" s="83"/>
      <c r="AB210" s="56"/>
      <c r="AC210" s="71"/>
      <c r="AD210" s="228">
        <f>IFERROR(INDEX(※編集不可※選択項目!$P$3:$P$51,MATCH(新規登録用!G210&amp;新規登録用!H210&amp;新規登録用!I210,※編集不可※選択項目!$Q$3:$Q$51,0)),0)</f>
        <v>0</v>
      </c>
      <c r="AE210" s="229" t="str">
        <f>IF(I210&lt;&gt;"該当なし","",
IF(G210&amp;H210=※編集不可※選択項目!$J$3,VLOOKUP(新規登録用!U210,※編集不可※選択項目!$N$2:$P$13,3,TRUE),
IF(G210&amp;H210=※編集不可※選択項目!$J$15,VLOOKUP(新規登録用!U210,※編集不可※選択項目!$N$14:$P$25,3,TRUE),
IF(G210&amp;H210=※編集不可※選択項目!$J$27,VLOOKUP(新規登録用!U210,※編集不可※選択項目!$N$26:$P$41,3,TRUE),
IF(G210&amp;H210=※編集不可※選択項目!$J$43,VLOOKUP(新規登録用!U210,※編集不可※選択項目!$N$42:$P$46,3,TRUE),
IF(G210&amp;H210=※編集不可※選択項目!$J$48,VLOOKUP(新規登録用!U210,※編集不可※選択項目!$N$47:$P$51,3,TRUE),""))))))</f>
        <v/>
      </c>
      <c r="AF210" s="228">
        <f>IFERROR(VLOOKUP(Y210&amp;G210&amp;H210,※編集不可※選択項目!U:V,2,FALSE),0)</f>
        <v>0</v>
      </c>
      <c r="AG210" s="228">
        <f t="shared" si="50"/>
        <v>0</v>
      </c>
      <c r="AH210" s="230" t="str">
        <f t="shared" si="44"/>
        <v/>
      </c>
      <c r="AI210" s="236"/>
      <c r="AJ210" s="236"/>
      <c r="AK210" s="132"/>
      <c r="AL210" s="153">
        <f t="shared" si="51"/>
        <v>0</v>
      </c>
      <c r="AM210" s="153">
        <f t="shared" si="52"/>
        <v>0</v>
      </c>
      <c r="AN210" s="153">
        <f t="shared" si="45"/>
        <v>0</v>
      </c>
      <c r="AO210" s="227" t="str">
        <f t="shared" si="53"/>
        <v/>
      </c>
      <c r="AP210" s="135">
        <f t="shared" si="54"/>
        <v>0</v>
      </c>
      <c r="AQ210" s="135">
        <f t="shared" si="55"/>
        <v>0</v>
      </c>
    </row>
    <row r="211" spans="1:43" s="131" customFormat="1" ht="25" customHeight="1">
      <c r="A211" s="133">
        <f t="shared" si="46"/>
        <v>200</v>
      </c>
      <c r="B211" s="130" t="str">
        <f t="shared" si="43"/>
        <v/>
      </c>
      <c r="C211" s="134"/>
      <c r="D211" s="45" t="str">
        <f t="shared" si="47"/>
        <v/>
      </c>
      <c r="E211" s="45" t="str">
        <f t="shared" si="48"/>
        <v/>
      </c>
      <c r="F211" s="43"/>
      <c r="G211" s="44"/>
      <c r="H211" s="43"/>
      <c r="I211" s="57" t="str">
        <f>IF(OR(G211="",H211="",U211=""),"",IFERROR(VLOOKUP(G211&amp;H211&amp;U211,※編集不可※選択項目!$K$3:$P$51,5,FALSE),"該当なし"))</f>
        <v/>
      </c>
      <c r="J211" s="83"/>
      <c r="K211" s="43"/>
      <c r="L211" s="45" t="str">
        <f t="shared" si="56"/>
        <v/>
      </c>
      <c r="M211" s="43"/>
      <c r="N211" s="43"/>
      <c r="O211" s="57"/>
      <c r="P211" s="57"/>
      <c r="Q211" s="57"/>
      <c r="R211" s="57"/>
      <c r="S211" s="46" t="str">
        <f t="shared" si="49"/>
        <v/>
      </c>
      <c r="T211" s="47"/>
      <c r="U211" s="48"/>
      <c r="V211" s="85"/>
      <c r="W211" s="48"/>
      <c r="X211" s="85"/>
      <c r="Y211" s="43"/>
      <c r="Z211" s="80"/>
      <c r="AA211" s="83"/>
      <c r="AB211" s="56"/>
      <c r="AC211" s="71"/>
      <c r="AD211" s="228">
        <f>IFERROR(INDEX(※編集不可※選択項目!$P$3:$P$51,MATCH(新規登録用!G211&amp;新規登録用!H211&amp;新規登録用!I211,※編集不可※選択項目!$Q$3:$Q$51,0)),0)</f>
        <v>0</v>
      </c>
      <c r="AE211" s="229" t="str">
        <f>IF(I211&lt;&gt;"該当なし","",
IF(G211&amp;H211=※編集不可※選択項目!$J$3,VLOOKUP(新規登録用!U211,※編集不可※選択項目!$N$2:$P$13,3,TRUE),
IF(G211&amp;H211=※編集不可※選択項目!$J$15,VLOOKUP(新規登録用!U211,※編集不可※選択項目!$N$14:$P$25,3,TRUE),
IF(G211&amp;H211=※編集不可※選択項目!$J$27,VLOOKUP(新規登録用!U211,※編集不可※選択項目!$N$26:$P$41,3,TRUE),
IF(G211&amp;H211=※編集不可※選択項目!$J$43,VLOOKUP(新規登録用!U211,※編集不可※選択項目!$N$42:$P$46,3,TRUE),
IF(G211&amp;H211=※編集不可※選択項目!$J$48,VLOOKUP(新規登録用!U211,※編集不可※選択項目!$N$47:$P$51,3,TRUE),""))))))</f>
        <v/>
      </c>
      <c r="AF211" s="228">
        <f>IFERROR(VLOOKUP(Y211&amp;G211&amp;H211,※編集不可※選択項目!U:V,2,FALSE),0)</f>
        <v>0</v>
      </c>
      <c r="AG211" s="228">
        <f t="shared" si="50"/>
        <v>0</v>
      </c>
      <c r="AH211" s="230" t="str">
        <f t="shared" si="44"/>
        <v/>
      </c>
      <c r="AI211" s="236"/>
      <c r="AJ211" s="236"/>
      <c r="AK211" s="132"/>
      <c r="AL211" s="153">
        <f t="shared" si="51"/>
        <v>0</v>
      </c>
      <c r="AM211" s="153">
        <f t="shared" si="52"/>
        <v>0</v>
      </c>
      <c r="AN211" s="153">
        <f t="shared" si="45"/>
        <v>0</v>
      </c>
      <c r="AO211" s="227" t="str">
        <f t="shared" si="53"/>
        <v/>
      </c>
      <c r="AP211" s="135">
        <f t="shared" si="54"/>
        <v>0</v>
      </c>
      <c r="AQ211" s="135">
        <f t="shared" si="55"/>
        <v>0</v>
      </c>
    </row>
    <row r="212" spans="1:43" s="131" customFormat="1" ht="25" customHeight="1">
      <c r="A212" s="133">
        <f t="shared" si="46"/>
        <v>201</v>
      </c>
      <c r="B212" s="130" t="str">
        <f t="shared" si="43"/>
        <v/>
      </c>
      <c r="C212" s="134"/>
      <c r="D212" s="45" t="str">
        <f t="shared" si="47"/>
        <v/>
      </c>
      <c r="E212" s="45" t="str">
        <f t="shared" si="48"/>
        <v/>
      </c>
      <c r="F212" s="43"/>
      <c r="G212" s="44"/>
      <c r="H212" s="43"/>
      <c r="I212" s="57" t="str">
        <f>IF(OR(G212="",H212="",U212=""),"",IFERROR(VLOOKUP(G212&amp;H212&amp;U212,※編集不可※選択項目!$K$3:$P$51,5,FALSE),"該当なし"))</f>
        <v/>
      </c>
      <c r="J212" s="83"/>
      <c r="K212" s="43"/>
      <c r="L212" s="45" t="str">
        <f t="shared" si="56"/>
        <v/>
      </c>
      <c r="M212" s="43"/>
      <c r="N212" s="43"/>
      <c r="O212" s="57"/>
      <c r="P212" s="57"/>
      <c r="Q212" s="57"/>
      <c r="R212" s="57"/>
      <c r="S212" s="46" t="str">
        <f t="shared" si="49"/>
        <v/>
      </c>
      <c r="T212" s="47"/>
      <c r="U212" s="48"/>
      <c r="V212" s="85"/>
      <c r="W212" s="48"/>
      <c r="X212" s="85"/>
      <c r="Y212" s="43"/>
      <c r="Z212" s="80"/>
      <c r="AA212" s="83"/>
      <c r="AB212" s="56"/>
      <c r="AC212" s="71"/>
      <c r="AD212" s="228">
        <f>IFERROR(INDEX(※編集不可※選択項目!$P$3:$P$51,MATCH(新規登録用!G212&amp;新規登録用!H212&amp;新規登録用!I212,※編集不可※選択項目!$Q$3:$Q$51,0)),0)</f>
        <v>0</v>
      </c>
      <c r="AE212" s="229" t="str">
        <f>IF(I212&lt;&gt;"該当なし","",
IF(G212&amp;H212=※編集不可※選択項目!$J$3,VLOOKUP(新規登録用!U212,※編集不可※選択項目!$N$2:$P$13,3,TRUE),
IF(G212&amp;H212=※編集不可※選択項目!$J$15,VLOOKUP(新規登録用!U212,※編集不可※選択項目!$N$14:$P$25,3,TRUE),
IF(G212&amp;H212=※編集不可※選択項目!$J$27,VLOOKUP(新規登録用!U212,※編集不可※選択項目!$N$26:$P$41,3,TRUE),
IF(G212&amp;H212=※編集不可※選択項目!$J$43,VLOOKUP(新規登録用!U212,※編集不可※選択項目!$N$42:$P$46,3,TRUE),
IF(G212&amp;H212=※編集不可※選択項目!$J$48,VLOOKUP(新規登録用!U212,※編集不可※選択項目!$N$47:$P$51,3,TRUE),""))))))</f>
        <v/>
      </c>
      <c r="AF212" s="228">
        <f>IFERROR(VLOOKUP(Y212&amp;G212&amp;H212,※編集不可※選択項目!U:V,2,FALSE),0)</f>
        <v>0</v>
      </c>
      <c r="AG212" s="228">
        <f t="shared" si="50"/>
        <v>0</v>
      </c>
      <c r="AH212" s="230" t="str">
        <f t="shared" si="44"/>
        <v/>
      </c>
      <c r="AI212" s="236"/>
      <c r="AJ212" s="236"/>
      <c r="AK212" s="132"/>
      <c r="AL212" s="153">
        <f t="shared" si="51"/>
        <v>0</v>
      </c>
      <c r="AM212" s="153">
        <f t="shared" si="52"/>
        <v>0</v>
      </c>
      <c r="AN212" s="153">
        <f t="shared" si="45"/>
        <v>0</v>
      </c>
      <c r="AO212" s="227" t="str">
        <f t="shared" si="53"/>
        <v/>
      </c>
      <c r="AP212" s="135">
        <f t="shared" si="54"/>
        <v>0</v>
      </c>
      <c r="AQ212" s="135">
        <f t="shared" si="55"/>
        <v>0</v>
      </c>
    </row>
    <row r="213" spans="1:43" s="131" customFormat="1" ht="25" customHeight="1">
      <c r="A213" s="133">
        <f t="shared" si="46"/>
        <v>202</v>
      </c>
      <c r="B213" s="130" t="str">
        <f t="shared" si="43"/>
        <v/>
      </c>
      <c r="C213" s="134"/>
      <c r="D213" s="45" t="str">
        <f t="shared" si="47"/>
        <v/>
      </c>
      <c r="E213" s="45" t="str">
        <f t="shared" si="48"/>
        <v/>
      </c>
      <c r="F213" s="43"/>
      <c r="G213" s="44"/>
      <c r="H213" s="43"/>
      <c r="I213" s="57" t="str">
        <f>IF(OR(G213="",H213="",U213=""),"",IFERROR(VLOOKUP(G213&amp;H213&amp;U213,※編集不可※選択項目!$K$3:$P$51,5,FALSE),"該当なし"))</f>
        <v/>
      </c>
      <c r="J213" s="83"/>
      <c r="K213" s="43"/>
      <c r="L213" s="45" t="str">
        <f t="shared" si="56"/>
        <v/>
      </c>
      <c r="M213" s="43"/>
      <c r="N213" s="43"/>
      <c r="O213" s="57"/>
      <c r="P213" s="57"/>
      <c r="Q213" s="57"/>
      <c r="R213" s="57"/>
      <c r="S213" s="46" t="str">
        <f t="shared" si="49"/>
        <v/>
      </c>
      <c r="T213" s="47"/>
      <c r="U213" s="48"/>
      <c r="V213" s="85"/>
      <c r="W213" s="48"/>
      <c r="X213" s="85"/>
      <c r="Y213" s="43"/>
      <c r="Z213" s="80"/>
      <c r="AA213" s="83"/>
      <c r="AB213" s="56"/>
      <c r="AC213" s="71"/>
      <c r="AD213" s="228">
        <f>IFERROR(INDEX(※編集不可※選択項目!$P$3:$P$51,MATCH(新規登録用!G213&amp;新規登録用!H213&amp;新規登録用!I213,※編集不可※選択項目!$Q$3:$Q$51,0)),0)</f>
        <v>0</v>
      </c>
      <c r="AE213" s="229" t="str">
        <f>IF(I213&lt;&gt;"該当なし","",
IF(G213&amp;H213=※編集不可※選択項目!$J$3,VLOOKUP(新規登録用!U213,※編集不可※選択項目!$N$2:$P$13,3,TRUE),
IF(G213&amp;H213=※編集不可※選択項目!$J$15,VLOOKUP(新規登録用!U213,※編集不可※選択項目!$N$14:$P$25,3,TRUE),
IF(G213&amp;H213=※編集不可※選択項目!$J$27,VLOOKUP(新規登録用!U213,※編集不可※選択項目!$N$26:$P$41,3,TRUE),
IF(G213&amp;H213=※編集不可※選択項目!$J$43,VLOOKUP(新規登録用!U213,※編集不可※選択項目!$N$42:$P$46,3,TRUE),
IF(G213&amp;H213=※編集不可※選択項目!$J$48,VLOOKUP(新規登録用!U213,※編集不可※選択項目!$N$47:$P$51,3,TRUE),""))))))</f>
        <v/>
      </c>
      <c r="AF213" s="228">
        <f>IFERROR(VLOOKUP(Y213&amp;G213&amp;H213,※編集不可※選択項目!U:V,2,FALSE),0)</f>
        <v>0</v>
      </c>
      <c r="AG213" s="228">
        <f t="shared" si="50"/>
        <v>0</v>
      </c>
      <c r="AH213" s="230" t="str">
        <f t="shared" si="44"/>
        <v/>
      </c>
      <c r="AI213" s="236"/>
      <c r="AJ213" s="236"/>
      <c r="AK213" s="132"/>
      <c r="AL213" s="153">
        <f t="shared" si="51"/>
        <v>0</v>
      </c>
      <c r="AM213" s="153">
        <f t="shared" si="52"/>
        <v>0</v>
      </c>
      <c r="AN213" s="153">
        <f t="shared" si="45"/>
        <v>0</v>
      </c>
      <c r="AO213" s="227" t="str">
        <f t="shared" si="53"/>
        <v/>
      </c>
      <c r="AP213" s="135">
        <f t="shared" si="54"/>
        <v>0</v>
      </c>
      <c r="AQ213" s="135">
        <f t="shared" si="55"/>
        <v>0</v>
      </c>
    </row>
    <row r="214" spans="1:43" s="131" customFormat="1" ht="25" customHeight="1">
      <c r="A214" s="133">
        <f t="shared" si="46"/>
        <v>203</v>
      </c>
      <c r="B214" s="130" t="str">
        <f t="shared" si="43"/>
        <v/>
      </c>
      <c r="C214" s="134"/>
      <c r="D214" s="45" t="str">
        <f t="shared" si="47"/>
        <v/>
      </c>
      <c r="E214" s="45" t="str">
        <f t="shared" si="48"/>
        <v/>
      </c>
      <c r="F214" s="43"/>
      <c r="G214" s="44"/>
      <c r="H214" s="43"/>
      <c r="I214" s="57" t="str">
        <f>IF(OR(G214="",H214="",U214=""),"",IFERROR(VLOOKUP(G214&amp;H214&amp;U214,※編集不可※選択項目!$K$3:$P$51,5,FALSE),"該当なし"))</f>
        <v/>
      </c>
      <c r="J214" s="83"/>
      <c r="K214" s="43"/>
      <c r="L214" s="45" t="str">
        <f t="shared" si="56"/>
        <v/>
      </c>
      <c r="M214" s="43"/>
      <c r="N214" s="43"/>
      <c r="O214" s="57"/>
      <c r="P214" s="57"/>
      <c r="Q214" s="57"/>
      <c r="R214" s="57"/>
      <c r="S214" s="46" t="str">
        <f t="shared" si="49"/>
        <v/>
      </c>
      <c r="T214" s="47"/>
      <c r="U214" s="48"/>
      <c r="V214" s="85"/>
      <c r="W214" s="48"/>
      <c r="X214" s="85"/>
      <c r="Y214" s="43"/>
      <c r="Z214" s="80"/>
      <c r="AA214" s="83"/>
      <c r="AB214" s="56"/>
      <c r="AC214" s="71"/>
      <c r="AD214" s="228">
        <f>IFERROR(INDEX(※編集不可※選択項目!$P$3:$P$51,MATCH(新規登録用!G214&amp;新規登録用!H214&amp;新規登録用!I214,※編集不可※選択項目!$Q$3:$Q$51,0)),0)</f>
        <v>0</v>
      </c>
      <c r="AE214" s="229" t="str">
        <f>IF(I214&lt;&gt;"該当なし","",
IF(G214&amp;H214=※編集不可※選択項目!$J$3,VLOOKUP(新規登録用!U214,※編集不可※選択項目!$N$2:$P$13,3,TRUE),
IF(G214&amp;H214=※編集不可※選択項目!$J$15,VLOOKUP(新規登録用!U214,※編集不可※選択項目!$N$14:$P$25,3,TRUE),
IF(G214&amp;H214=※編集不可※選択項目!$J$27,VLOOKUP(新規登録用!U214,※編集不可※選択項目!$N$26:$P$41,3,TRUE),
IF(G214&amp;H214=※編集不可※選択項目!$J$43,VLOOKUP(新規登録用!U214,※編集不可※選択項目!$N$42:$P$46,3,TRUE),
IF(G214&amp;H214=※編集不可※選択項目!$J$48,VLOOKUP(新規登録用!U214,※編集不可※選択項目!$N$47:$P$51,3,TRUE),""))))))</f>
        <v/>
      </c>
      <c r="AF214" s="228">
        <f>IFERROR(VLOOKUP(Y214&amp;G214&amp;H214,※編集不可※選択項目!U:V,2,FALSE),0)</f>
        <v>0</v>
      </c>
      <c r="AG214" s="228">
        <f t="shared" si="50"/>
        <v>0</v>
      </c>
      <c r="AH214" s="230" t="str">
        <f t="shared" si="44"/>
        <v/>
      </c>
      <c r="AI214" s="236"/>
      <c r="AJ214" s="236"/>
      <c r="AK214" s="132"/>
      <c r="AL214" s="153">
        <f t="shared" si="51"/>
        <v>0</v>
      </c>
      <c r="AM214" s="153">
        <f t="shared" si="52"/>
        <v>0</v>
      </c>
      <c r="AN214" s="153">
        <f t="shared" si="45"/>
        <v>0</v>
      </c>
      <c r="AO214" s="227" t="str">
        <f t="shared" si="53"/>
        <v/>
      </c>
      <c r="AP214" s="135">
        <f t="shared" si="54"/>
        <v>0</v>
      </c>
      <c r="AQ214" s="135">
        <f t="shared" si="55"/>
        <v>0</v>
      </c>
    </row>
    <row r="215" spans="1:43" s="131" customFormat="1" ht="25" customHeight="1">
      <c r="A215" s="133">
        <f t="shared" si="46"/>
        <v>204</v>
      </c>
      <c r="B215" s="130" t="str">
        <f t="shared" si="43"/>
        <v/>
      </c>
      <c r="C215" s="134"/>
      <c r="D215" s="45" t="str">
        <f t="shared" si="47"/>
        <v/>
      </c>
      <c r="E215" s="45" t="str">
        <f t="shared" si="48"/>
        <v/>
      </c>
      <c r="F215" s="43"/>
      <c r="G215" s="44"/>
      <c r="H215" s="43"/>
      <c r="I215" s="57" t="str">
        <f>IF(OR(G215="",H215="",U215=""),"",IFERROR(VLOOKUP(G215&amp;H215&amp;U215,※編集不可※選択項目!$K$3:$P$51,5,FALSE),"該当なし"))</f>
        <v/>
      </c>
      <c r="J215" s="83"/>
      <c r="K215" s="43"/>
      <c r="L215" s="45" t="str">
        <f t="shared" si="56"/>
        <v/>
      </c>
      <c r="M215" s="43"/>
      <c r="N215" s="43"/>
      <c r="O215" s="57"/>
      <c r="P215" s="57"/>
      <c r="Q215" s="57"/>
      <c r="R215" s="57"/>
      <c r="S215" s="46" t="str">
        <f t="shared" si="49"/>
        <v/>
      </c>
      <c r="T215" s="47"/>
      <c r="U215" s="48"/>
      <c r="V215" s="85"/>
      <c r="W215" s="48"/>
      <c r="X215" s="85"/>
      <c r="Y215" s="43"/>
      <c r="Z215" s="80"/>
      <c r="AA215" s="83"/>
      <c r="AB215" s="56"/>
      <c r="AC215" s="71"/>
      <c r="AD215" s="228">
        <f>IFERROR(INDEX(※編集不可※選択項目!$P$3:$P$51,MATCH(新規登録用!G215&amp;新規登録用!H215&amp;新規登録用!I215,※編集不可※選択項目!$Q$3:$Q$51,0)),0)</f>
        <v>0</v>
      </c>
      <c r="AE215" s="229" t="str">
        <f>IF(I215&lt;&gt;"該当なし","",
IF(G215&amp;H215=※編集不可※選択項目!$J$3,VLOOKUP(新規登録用!U215,※編集不可※選択項目!$N$2:$P$13,3,TRUE),
IF(G215&amp;H215=※編集不可※選択項目!$J$15,VLOOKUP(新規登録用!U215,※編集不可※選択項目!$N$14:$P$25,3,TRUE),
IF(G215&amp;H215=※編集不可※選択項目!$J$27,VLOOKUP(新規登録用!U215,※編集不可※選択項目!$N$26:$P$41,3,TRUE),
IF(G215&amp;H215=※編集不可※選択項目!$J$43,VLOOKUP(新規登録用!U215,※編集不可※選択項目!$N$42:$P$46,3,TRUE),
IF(G215&amp;H215=※編集不可※選択項目!$J$48,VLOOKUP(新規登録用!U215,※編集不可※選択項目!$N$47:$P$51,3,TRUE),""))))))</f>
        <v/>
      </c>
      <c r="AF215" s="228">
        <f>IFERROR(VLOOKUP(Y215&amp;G215&amp;H215,※編集不可※選択項目!U:V,2,FALSE),0)</f>
        <v>0</v>
      </c>
      <c r="AG215" s="228">
        <f t="shared" si="50"/>
        <v>0</v>
      </c>
      <c r="AH215" s="230" t="str">
        <f t="shared" si="44"/>
        <v/>
      </c>
      <c r="AI215" s="236"/>
      <c r="AJ215" s="236"/>
      <c r="AK215" s="132"/>
      <c r="AL215" s="153">
        <f t="shared" si="51"/>
        <v>0</v>
      </c>
      <c r="AM215" s="153">
        <f t="shared" si="52"/>
        <v>0</v>
      </c>
      <c r="AN215" s="153">
        <f t="shared" si="45"/>
        <v>0</v>
      </c>
      <c r="AO215" s="227" t="str">
        <f t="shared" si="53"/>
        <v/>
      </c>
      <c r="AP215" s="135">
        <f t="shared" si="54"/>
        <v>0</v>
      </c>
      <c r="AQ215" s="135">
        <f t="shared" si="55"/>
        <v>0</v>
      </c>
    </row>
    <row r="216" spans="1:43" s="131" customFormat="1" ht="25" customHeight="1">
      <c r="A216" s="133">
        <f t="shared" si="46"/>
        <v>205</v>
      </c>
      <c r="B216" s="130" t="str">
        <f t="shared" si="43"/>
        <v/>
      </c>
      <c r="C216" s="134"/>
      <c r="D216" s="45" t="str">
        <f t="shared" si="47"/>
        <v/>
      </c>
      <c r="E216" s="45" t="str">
        <f t="shared" si="48"/>
        <v/>
      </c>
      <c r="F216" s="43"/>
      <c r="G216" s="44"/>
      <c r="H216" s="43"/>
      <c r="I216" s="57" t="str">
        <f>IF(OR(G216="",H216="",U216=""),"",IFERROR(VLOOKUP(G216&amp;H216&amp;U216,※編集不可※選択項目!$K$3:$P$51,5,FALSE),"該当なし"))</f>
        <v/>
      </c>
      <c r="J216" s="83"/>
      <c r="K216" s="43"/>
      <c r="L216" s="45" t="str">
        <f t="shared" si="56"/>
        <v/>
      </c>
      <c r="M216" s="43"/>
      <c r="N216" s="43"/>
      <c r="O216" s="57"/>
      <c r="P216" s="57"/>
      <c r="Q216" s="57"/>
      <c r="R216" s="57"/>
      <c r="S216" s="46" t="str">
        <f t="shared" si="49"/>
        <v/>
      </c>
      <c r="T216" s="47"/>
      <c r="U216" s="48"/>
      <c r="V216" s="85"/>
      <c r="W216" s="48"/>
      <c r="X216" s="85"/>
      <c r="Y216" s="43"/>
      <c r="Z216" s="80"/>
      <c r="AA216" s="83"/>
      <c r="AB216" s="56"/>
      <c r="AC216" s="71"/>
      <c r="AD216" s="228">
        <f>IFERROR(INDEX(※編集不可※選択項目!$P$3:$P$51,MATCH(新規登録用!G216&amp;新規登録用!H216&amp;新規登録用!I216,※編集不可※選択項目!$Q$3:$Q$51,0)),0)</f>
        <v>0</v>
      </c>
      <c r="AE216" s="229" t="str">
        <f>IF(I216&lt;&gt;"該当なし","",
IF(G216&amp;H216=※編集不可※選択項目!$J$3,VLOOKUP(新規登録用!U216,※編集不可※選択項目!$N$2:$P$13,3,TRUE),
IF(G216&amp;H216=※編集不可※選択項目!$J$15,VLOOKUP(新規登録用!U216,※編集不可※選択項目!$N$14:$P$25,3,TRUE),
IF(G216&amp;H216=※編集不可※選択項目!$J$27,VLOOKUP(新規登録用!U216,※編集不可※選択項目!$N$26:$P$41,3,TRUE),
IF(G216&amp;H216=※編集不可※選択項目!$J$43,VLOOKUP(新規登録用!U216,※編集不可※選択項目!$N$42:$P$46,3,TRUE),
IF(G216&amp;H216=※編集不可※選択項目!$J$48,VLOOKUP(新規登録用!U216,※編集不可※選択項目!$N$47:$P$51,3,TRUE),""))))))</f>
        <v/>
      </c>
      <c r="AF216" s="228">
        <f>IFERROR(VLOOKUP(Y216&amp;G216&amp;H216,※編集不可※選択項目!U:V,2,FALSE),0)</f>
        <v>0</v>
      </c>
      <c r="AG216" s="228">
        <f t="shared" si="50"/>
        <v>0</v>
      </c>
      <c r="AH216" s="230" t="str">
        <f t="shared" si="44"/>
        <v/>
      </c>
      <c r="AI216" s="236"/>
      <c r="AJ216" s="236"/>
      <c r="AK216" s="132"/>
      <c r="AL216" s="153">
        <f t="shared" si="51"/>
        <v>0</v>
      </c>
      <c r="AM216" s="153">
        <f t="shared" si="52"/>
        <v>0</v>
      </c>
      <c r="AN216" s="153">
        <f t="shared" si="45"/>
        <v>0</v>
      </c>
      <c r="AO216" s="227" t="str">
        <f t="shared" si="53"/>
        <v/>
      </c>
      <c r="AP216" s="135">
        <f t="shared" si="54"/>
        <v>0</v>
      </c>
      <c r="AQ216" s="135">
        <f t="shared" si="55"/>
        <v>0</v>
      </c>
    </row>
    <row r="217" spans="1:43" s="131" customFormat="1" ht="25" customHeight="1">
      <c r="A217" s="133">
        <f t="shared" si="46"/>
        <v>206</v>
      </c>
      <c r="B217" s="130" t="str">
        <f t="shared" si="43"/>
        <v/>
      </c>
      <c r="C217" s="134"/>
      <c r="D217" s="45" t="str">
        <f t="shared" si="47"/>
        <v/>
      </c>
      <c r="E217" s="45" t="str">
        <f t="shared" si="48"/>
        <v/>
      </c>
      <c r="F217" s="43"/>
      <c r="G217" s="44"/>
      <c r="H217" s="43"/>
      <c r="I217" s="57" t="str">
        <f>IF(OR(G217="",H217="",U217=""),"",IFERROR(VLOOKUP(G217&amp;H217&amp;U217,※編集不可※選択項目!$K$3:$P$51,5,FALSE),"該当なし"))</f>
        <v/>
      </c>
      <c r="J217" s="83"/>
      <c r="K217" s="43"/>
      <c r="L217" s="45" t="str">
        <f t="shared" si="56"/>
        <v/>
      </c>
      <c r="M217" s="43"/>
      <c r="N217" s="43"/>
      <c r="O217" s="57"/>
      <c r="P217" s="57"/>
      <c r="Q217" s="57"/>
      <c r="R217" s="57"/>
      <c r="S217" s="46" t="str">
        <f t="shared" si="49"/>
        <v/>
      </c>
      <c r="T217" s="47"/>
      <c r="U217" s="48"/>
      <c r="V217" s="85"/>
      <c r="W217" s="48"/>
      <c r="X217" s="85"/>
      <c r="Y217" s="43"/>
      <c r="Z217" s="80"/>
      <c r="AA217" s="83"/>
      <c r="AB217" s="56"/>
      <c r="AC217" s="71"/>
      <c r="AD217" s="228">
        <f>IFERROR(INDEX(※編集不可※選択項目!$P$3:$P$51,MATCH(新規登録用!G217&amp;新規登録用!H217&amp;新規登録用!I217,※編集不可※選択項目!$Q$3:$Q$51,0)),0)</f>
        <v>0</v>
      </c>
      <c r="AE217" s="229" t="str">
        <f>IF(I217&lt;&gt;"該当なし","",
IF(G217&amp;H217=※編集不可※選択項目!$J$3,VLOOKUP(新規登録用!U217,※編集不可※選択項目!$N$2:$P$13,3,TRUE),
IF(G217&amp;H217=※編集不可※選択項目!$J$15,VLOOKUP(新規登録用!U217,※編集不可※選択項目!$N$14:$P$25,3,TRUE),
IF(G217&amp;H217=※編集不可※選択項目!$J$27,VLOOKUP(新規登録用!U217,※編集不可※選択項目!$N$26:$P$41,3,TRUE),
IF(G217&amp;H217=※編集不可※選択項目!$J$43,VLOOKUP(新規登録用!U217,※編集不可※選択項目!$N$42:$P$46,3,TRUE),
IF(G217&amp;H217=※編集不可※選択項目!$J$48,VLOOKUP(新規登録用!U217,※編集不可※選択項目!$N$47:$P$51,3,TRUE),""))))))</f>
        <v/>
      </c>
      <c r="AF217" s="228">
        <f>IFERROR(VLOOKUP(Y217&amp;G217&amp;H217,※編集不可※選択項目!U:V,2,FALSE),0)</f>
        <v>0</v>
      </c>
      <c r="AG217" s="228">
        <f t="shared" si="50"/>
        <v>0</v>
      </c>
      <c r="AH217" s="230" t="str">
        <f t="shared" si="44"/>
        <v/>
      </c>
      <c r="AI217" s="236"/>
      <c r="AJ217" s="236"/>
      <c r="AK217" s="132"/>
      <c r="AL217" s="153">
        <f t="shared" si="51"/>
        <v>0</v>
      </c>
      <c r="AM217" s="153">
        <f t="shared" si="52"/>
        <v>0</v>
      </c>
      <c r="AN217" s="153">
        <f t="shared" si="45"/>
        <v>0</v>
      </c>
      <c r="AO217" s="227" t="str">
        <f t="shared" si="53"/>
        <v/>
      </c>
      <c r="AP217" s="135">
        <f t="shared" si="54"/>
        <v>0</v>
      </c>
      <c r="AQ217" s="135">
        <f t="shared" si="55"/>
        <v>0</v>
      </c>
    </row>
    <row r="218" spans="1:43" s="131" customFormat="1" ht="25" customHeight="1">
      <c r="A218" s="133">
        <f t="shared" si="46"/>
        <v>207</v>
      </c>
      <c r="B218" s="130" t="str">
        <f t="shared" si="43"/>
        <v/>
      </c>
      <c r="C218" s="134"/>
      <c r="D218" s="45" t="str">
        <f t="shared" si="47"/>
        <v/>
      </c>
      <c r="E218" s="45" t="str">
        <f t="shared" si="48"/>
        <v/>
      </c>
      <c r="F218" s="43"/>
      <c r="G218" s="44"/>
      <c r="H218" s="43"/>
      <c r="I218" s="57" t="str">
        <f>IF(OR(G218="",H218="",U218=""),"",IFERROR(VLOOKUP(G218&amp;H218&amp;U218,※編集不可※選択項目!$K$3:$P$51,5,FALSE),"該当なし"))</f>
        <v/>
      </c>
      <c r="J218" s="83"/>
      <c r="K218" s="43"/>
      <c r="L218" s="45" t="str">
        <f t="shared" si="56"/>
        <v/>
      </c>
      <c r="M218" s="43"/>
      <c r="N218" s="43"/>
      <c r="O218" s="57"/>
      <c r="P218" s="57"/>
      <c r="Q218" s="57"/>
      <c r="R218" s="57"/>
      <c r="S218" s="46" t="str">
        <f t="shared" si="49"/>
        <v/>
      </c>
      <c r="T218" s="47"/>
      <c r="U218" s="48"/>
      <c r="V218" s="85"/>
      <c r="W218" s="48"/>
      <c r="X218" s="85"/>
      <c r="Y218" s="43"/>
      <c r="Z218" s="80"/>
      <c r="AA218" s="83"/>
      <c r="AB218" s="56"/>
      <c r="AC218" s="71"/>
      <c r="AD218" s="228">
        <f>IFERROR(INDEX(※編集不可※選択項目!$P$3:$P$51,MATCH(新規登録用!G218&amp;新規登録用!H218&amp;新規登録用!I218,※編集不可※選択項目!$Q$3:$Q$51,0)),0)</f>
        <v>0</v>
      </c>
      <c r="AE218" s="229" t="str">
        <f>IF(I218&lt;&gt;"該当なし","",
IF(G218&amp;H218=※編集不可※選択項目!$J$3,VLOOKUP(新規登録用!U218,※編集不可※選択項目!$N$2:$P$13,3,TRUE),
IF(G218&amp;H218=※編集不可※選択項目!$J$15,VLOOKUP(新規登録用!U218,※編集不可※選択項目!$N$14:$P$25,3,TRUE),
IF(G218&amp;H218=※編集不可※選択項目!$J$27,VLOOKUP(新規登録用!U218,※編集不可※選択項目!$N$26:$P$41,3,TRUE),
IF(G218&amp;H218=※編集不可※選択項目!$J$43,VLOOKUP(新規登録用!U218,※編集不可※選択項目!$N$42:$P$46,3,TRUE),
IF(G218&amp;H218=※編集不可※選択項目!$J$48,VLOOKUP(新規登録用!U218,※編集不可※選択項目!$N$47:$P$51,3,TRUE),""))))))</f>
        <v/>
      </c>
      <c r="AF218" s="228">
        <f>IFERROR(VLOOKUP(Y218&amp;G218&amp;H218,※編集不可※選択項目!U:V,2,FALSE),0)</f>
        <v>0</v>
      </c>
      <c r="AG218" s="228">
        <f t="shared" si="50"/>
        <v>0</v>
      </c>
      <c r="AH218" s="230" t="str">
        <f t="shared" si="44"/>
        <v/>
      </c>
      <c r="AI218" s="236"/>
      <c r="AJ218" s="236"/>
      <c r="AK218" s="132"/>
      <c r="AL218" s="153">
        <f t="shared" si="51"/>
        <v>0</v>
      </c>
      <c r="AM218" s="153">
        <f t="shared" si="52"/>
        <v>0</v>
      </c>
      <c r="AN218" s="153">
        <f t="shared" si="45"/>
        <v>0</v>
      </c>
      <c r="AO218" s="227" t="str">
        <f t="shared" si="53"/>
        <v/>
      </c>
      <c r="AP218" s="135">
        <f t="shared" si="54"/>
        <v>0</v>
      </c>
      <c r="AQ218" s="135">
        <f t="shared" si="55"/>
        <v>0</v>
      </c>
    </row>
    <row r="219" spans="1:43" s="131" customFormat="1" ht="25" customHeight="1">
      <c r="A219" s="133">
        <f t="shared" si="46"/>
        <v>208</v>
      </c>
      <c r="B219" s="130" t="str">
        <f t="shared" si="43"/>
        <v/>
      </c>
      <c r="C219" s="134"/>
      <c r="D219" s="45" t="str">
        <f t="shared" si="47"/>
        <v/>
      </c>
      <c r="E219" s="45" t="str">
        <f t="shared" si="48"/>
        <v/>
      </c>
      <c r="F219" s="43"/>
      <c r="G219" s="44"/>
      <c r="H219" s="43"/>
      <c r="I219" s="57" t="str">
        <f>IF(OR(G219="",H219="",U219=""),"",IFERROR(VLOOKUP(G219&amp;H219&amp;U219,※編集不可※選択項目!$K$3:$P$51,5,FALSE),"該当なし"))</f>
        <v/>
      </c>
      <c r="J219" s="83"/>
      <c r="K219" s="43"/>
      <c r="L219" s="45" t="str">
        <f t="shared" si="56"/>
        <v/>
      </c>
      <c r="M219" s="43"/>
      <c r="N219" s="43"/>
      <c r="O219" s="57"/>
      <c r="P219" s="57"/>
      <c r="Q219" s="57"/>
      <c r="R219" s="57"/>
      <c r="S219" s="46" t="str">
        <f t="shared" si="49"/>
        <v/>
      </c>
      <c r="T219" s="47"/>
      <c r="U219" s="48"/>
      <c r="V219" s="85"/>
      <c r="W219" s="48"/>
      <c r="X219" s="85"/>
      <c r="Y219" s="43"/>
      <c r="Z219" s="80"/>
      <c r="AA219" s="83"/>
      <c r="AB219" s="56"/>
      <c r="AC219" s="71"/>
      <c r="AD219" s="228">
        <f>IFERROR(INDEX(※編集不可※選択項目!$P$3:$P$51,MATCH(新規登録用!G219&amp;新規登録用!H219&amp;新規登録用!I219,※編集不可※選択項目!$Q$3:$Q$51,0)),0)</f>
        <v>0</v>
      </c>
      <c r="AE219" s="229" t="str">
        <f>IF(I219&lt;&gt;"該当なし","",
IF(G219&amp;H219=※編集不可※選択項目!$J$3,VLOOKUP(新規登録用!U219,※編集不可※選択項目!$N$2:$P$13,3,TRUE),
IF(G219&amp;H219=※編集不可※選択項目!$J$15,VLOOKUP(新規登録用!U219,※編集不可※選択項目!$N$14:$P$25,3,TRUE),
IF(G219&amp;H219=※編集不可※選択項目!$J$27,VLOOKUP(新規登録用!U219,※編集不可※選択項目!$N$26:$P$41,3,TRUE),
IF(G219&amp;H219=※編集不可※選択項目!$J$43,VLOOKUP(新規登録用!U219,※編集不可※選択項目!$N$42:$P$46,3,TRUE),
IF(G219&amp;H219=※編集不可※選択項目!$J$48,VLOOKUP(新規登録用!U219,※編集不可※選択項目!$N$47:$P$51,3,TRUE),""))))))</f>
        <v/>
      </c>
      <c r="AF219" s="228">
        <f>IFERROR(VLOOKUP(Y219&amp;G219&amp;H219,※編集不可※選択項目!U:V,2,FALSE),0)</f>
        <v>0</v>
      </c>
      <c r="AG219" s="228">
        <f t="shared" si="50"/>
        <v>0</v>
      </c>
      <c r="AH219" s="230" t="str">
        <f t="shared" si="44"/>
        <v/>
      </c>
      <c r="AI219" s="236"/>
      <c r="AJ219" s="236"/>
      <c r="AK219" s="132"/>
      <c r="AL219" s="153">
        <f t="shared" si="51"/>
        <v>0</v>
      </c>
      <c r="AM219" s="153">
        <f t="shared" si="52"/>
        <v>0</v>
      </c>
      <c r="AN219" s="153">
        <f t="shared" si="45"/>
        <v>0</v>
      </c>
      <c r="AO219" s="227" t="str">
        <f t="shared" si="53"/>
        <v/>
      </c>
      <c r="AP219" s="135">
        <f t="shared" si="54"/>
        <v>0</v>
      </c>
      <c r="AQ219" s="135">
        <f t="shared" si="55"/>
        <v>0</v>
      </c>
    </row>
    <row r="220" spans="1:43" s="131" customFormat="1" ht="25" customHeight="1">
      <c r="A220" s="133">
        <f t="shared" si="46"/>
        <v>209</v>
      </c>
      <c r="B220" s="130" t="str">
        <f t="shared" si="43"/>
        <v/>
      </c>
      <c r="C220" s="134"/>
      <c r="D220" s="45" t="str">
        <f t="shared" si="47"/>
        <v/>
      </c>
      <c r="E220" s="45" t="str">
        <f t="shared" si="48"/>
        <v/>
      </c>
      <c r="F220" s="43"/>
      <c r="G220" s="44"/>
      <c r="H220" s="43"/>
      <c r="I220" s="57" t="str">
        <f>IF(OR(G220="",H220="",U220=""),"",IFERROR(VLOOKUP(G220&amp;H220&amp;U220,※編集不可※選択項目!$K$3:$P$51,5,FALSE),"該当なし"))</f>
        <v/>
      </c>
      <c r="J220" s="83"/>
      <c r="K220" s="43"/>
      <c r="L220" s="45" t="str">
        <f t="shared" si="56"/>
        <v/>
      </c>
      <c r="M220" s="43"/>
      <c r="N220" s="43"/>
      <c r="O220" s="57"/>
      <c r="P220" s="57"/>
      <c r="Q220" s="57"/>
      <c r="R220" s="57"/>
      <c r="S220" s="46" t="str">
        <f t="shared" si="49"/>
        <v/>
      </c>
      <c r="T220" s="47"/>
      <c r="U220" s="48"/>
      <c r="V220" s="85"/>
      <c r="W220" s="48"/>
      <c r="X220" s="85"/>
      <c r="Y220" s="43"/>
      <c r="Z220" s="80"/>
      <c r="AA220" s="83"/>
      <c r="AB220" s="56"/>
      <c r="AC220" s="71"/>
      <c r="AD220" s="228">
        <f>IFERROR(INDEX(※編集不可※選択項目!$P$3:$P$51,MATCH(新規登録用!G220&amp;新規登録用!H220&amp;新規登録用!I220,※編集不可※選択項目!$Q$3:$Q$51,0)),0)</f>
        <v>0</v>
      </c>
      <c r="AE220" s="229" t="str">
        <f>IF(I220&lt;&gt;"該当なし","",
IF(G220&amp;H220=※編集不可※選択項目!$J$3,VLOOKUP(新規登録用!U220,※編集不可※選択項目!$N$2:$P$13,3,TRUE),
IF(G220&amp;H220=※編集不可※選択項目!$J$15,VLOOKUP(新規登録用!U220,※編集不可※選択項目!$N$14:$P$25,3,TRUE),
IF(G220&amp;H220=※編集不可※選択項目!$J$27,VLOOKUP(新規登録用!U220,※編集不可※選択項目!$N$26:$P$41,3,TRUE),
IF(G220&amp;H220=※編集不可※選択項目!$J$43,VLOOKUP(新規登録用!U220,※編集不可※選択項目!$N$42:$P$46,3,TRUE),
IF(G220&amp;H220=※編集不可※選択項目!$J$48,VLOOKUP(新規登録用!U220,※編集不可※選択項目!$N$47:$P$51,3,TRUE),""))))))</f>
        <v/>
      </c>
      <c r="AF220" s="228">
        <f>IFERROR(VLOOKUP(Y220&amp;G220&amp;H220,※編集不可※選択項目!U:V,2,FALSE),0)</f>
        <v>0</v>
      </c>
      <c r="AG220" s="228">
        <f t="shared" si="50"/>
        <v>0</v>
      </c>
      <c r="AH220" s="230" t="str">
        <f t="shared" si="44"/>
        <v/>
      </c>
      <c r="AI220" s="236"/>
      <c r="AJ220" s="236"/>
      <c r="AK220" s="132"/>
      <c r="AL220" s="153">
        <f t="shared" si="51"/>
        <v>0</v>
      </c>
      <c r="AM220" s="153">
        <f t="shared" si="52"/>
        <v>0</v>
      </c>
      <c r="AN220" s="153">
        <f t="shared" si="45"/>
        <v>0</v>
      </c>
      <c r="AO220" s="227" t="str">
        <f t="shared" si="53"/>
        <v/>
      </c>
      <c r="AP220" s="135">
        <f t="shared" si="54"/>
        <v>0</v>
      </c>
      <c r="AQ220" s="135">
        <f t="shared" si="55"/>
        <v>0</v>
      </c>
    </row>
    <row r="221" spans="1:43" s="131" customFormat="1" ht="25" customHeight="1">
      <c r="A221" s="133">
        <f t="shared" si="46"/>
        <v>210</v>
      </c>
      <c r="B221" s="130" t="str">
        <f t="shared" si="43"/>
        <v/>
      </c>
      <c r="C221" s="134"/>
      <c r="D221" s="45" t="str">
        <f t="shared" si="47"/>
        <v/>
      </c>
      <c r="E221" s="45" t="str">
        <f t="shared" si="48"/>
        <v/>
      </c>
      <c r="F221" s="43"/>
      <c r="G221" s="44"/>
      <c r="H221" s="43"/>
      <c r="I221" s="57" t="str">
        <f>IF(OR(G221="",H221="",U221=""),"",IFERROR(VLOOKUP(G221&amp;H221&amp;U221,※編集不可※選択項目!$K$3:$P$51,5,FALSE),"該当なし"))</f>
        <v/>
      </c>
      <c r="J221" s="83"/>
      <c r="K221" s="43"/>
      <c r="L221" s="45" t="str">
        <f t="shared" si="56"/>
        <v/>
      </c>
      <c r="M221" s="43"/>
      <c r="N221" s="43"/>
      <c r="O221" s="57"/>
      <c r="P221" s="57"/>
      <c r="Q221" s="57"/>
      <c r="R221" s="57"/>
      <c r="S221" s="46" t="str">
        <f t="shared" si="49"/>
        <v/>
      </c>
      <c r="T221" s="47"/>
      <c r="U221" s="48"/>
      <c r="V221" s="85"/>
      <c r="W221" s="48"/>
      <c r="X221" s="85"/>
      <c r="Y221" s="43"/>
      <c r="Z221" s="80"/>
      <c r="AA221" s="83"/>
      <c r="AB221" s="56"/>
      <c r="AC221" s="71"/>
      <c r="AD221" s="228">
        <f>IFERROR(INDEX(※編集不可※選択項目!$P$3:$P$51,MATCH(新規登録用!G221&amp;新規登録用!H221&amp;新規登録用!I221,※編集不可※選択項目!$Q$3:$Q$51,0)),0)</f>
        <v>0</v>
      </c>
      <c r="AE221" s="229" t="str">
        <f>IF(I221&lt;&gt;"該当なし","",
IF(G221&amp;H221=※編集不可※選択項目!$J$3,VLOOKUP(新規登録用!U221,※編集不可※選択項目!$N$2:$P$13,3,TRUE),
IF(G221&amp;H221=※編集不可※選択項目!$J$15,VLOOKUP(新規登録用!U221,※編集不可※選択項目!$N$14:$P$25,3,TRUE),
IF(G221&amp;H221=※編集不可※選択項目!$J$27,VLOOKUP(新規登録用!U221,※編集不可※選択項目!$N$26:$P$41,3,TRUE),
IF(G221&amp;H221=※編集不可※選択項目!$J$43,VLOOKUP(新規登録用!U221,※編集不可※選択項目!$N$42:$P$46,3,TRUE),
IF(G221&amp;H221=※編集不可※選択項目!$J$48,VLOOKUP(新規登録用!U221,※編集不可※選択項目!$N$47:$P$51,3,TRUE),""))))))</f>
        <v/>
      </c>
      <c r="AF221" s="228">
        <f>IFERROR(VLOOKUP(Y221&amp;G221&amp;H221,※編集不可※選択項目!U:V,2,FALSE),0)</f>
        <v>0</v>
      </c>
      <c r="AG221" s="228">
        <f t="shared" si="50"/>
        <v>0</v>
      </c>
      <c r="AH221" s="230" t="str">
        <f t="shared" si="44"/>
        <v/>
      </c>
      <c r="AI221" s="236"/>
      <c r="AJ221" s="236"/>
      <c r="AK221" s="132"/>
      <c r="AL221" s="153">
        <f t="shared" si="51"/>
        <v>0</v>
      </c>
      <c r="AM221" s="153">
        <f t="shared" si="52"/>
        <v>0</v>
      </c>
      <c r="AN221" s="153">
        <f t="shared" si="45"/>
        <v>0</v>
      </c>
      <c r="AO221" s="227" t="str">
        <f t="shared" si="53"/>
        <v/>
      </c>
      <c r="AP221" s="135">
        <f t="shared" si="54"/>
        <v>0</v>
      </c>
      <c r="AQ221" s="135">
        <f t="shared" si="55"/>
        <v>0</v>
      </c>
    </row>
    <row r="222" spans="1:43" s="131" customFormat="1" ht="25" customHeight="1">
      <c r="A222" s="133">
        <f t="shared" si="46"/>
        <v>211</v>
      </c>
      <c r="B222" s="130" t="str">
        <f t="shared" si="43"/>
        <v/>
      </c>
      <c r="C222" s="134"/>
      <c r="D222" s="45" t="str">
        <f t="shared" si="47"/>
        <v/>
      </c>
      <c r="E222" s="45" t="str">
        <f t="shared" si="48"/>
        <v/>
      </c>
      <c r="F222" s="43"/>
      <c r="G222" s="44"/>
      <c r="H222" s="43"/>
      <c r="I222" s="57" t="str">
        <f>IF(OR(G222="",H222="",U222=""),"",IFERROR(VLOOKUP(G222&amp;H222&amp;U222,※編集不可※選択項目!$K$3:$P$51,5,FALSE),"該当なし"))</f>
        <v/>
      </c>
      <c r="J222" s="83"/>
      <c r="K222" s="43"/>
      <c r="L222" s="45" t="str">
        <f t="shared" si="56"/>
        <v/>
      </c>
      <c r="M222" s="43"/>
      <c r="N222" s="43"/>
      <c r="O222" s="57"/>
      <c r="P222" s="57"/>
      <c r="Q222" s="57"/>
      <c r="R222" s="57"/>
      <c r="S222" s="46" t="str">
        <f t="shared" si="49"/>
        <v/>
      </c>
      <c r="T222" s="47"/>
      <c r="U222" s="48"/>
      <c r="V222" s="85"/>
      <c r="W222" s="48"/>
      <c r="X222" s="85"/>
      <c r="Y222" s="43"/>
      <c r="Z222" s="80"/>
      <c r="AA222" s="83"/>
      <c r="AB222" s="56"/>
      <c r="AC222" s="71"/>
      <c r="AD222" s="228">
        <f>IFERROR(INDEX(※編集不可※選択項目!$P$3:$P$51,MATCH(新規登録用!G222&amp;新規登録用!H222&amp;新規登録用!I222,※編集不可※選択項目!$Q$3:$Q$51,0)),0)</f>
        <v>0</v>
      </c>
      <c r="AE222" s="229" t="str">
        <f>IF(I222&lt;&gt;"該当なし","",
IF(G222&amp;H222=※編集不可※選択項目!$J$3,VLOOKUP(新規登録用!U222,※編集不可※選択項目!$N$2:$P$13,3,TRUE),
IF(G222&amp;H222=※編集不可※選択項目!$J$15,VLOOKUP(新規登録用!U222,※編集不可※選択項目!$N$14:$P$25,3,TRUE),
IF(G222&amp;H222=※編集不可※選択項目!$J$27,VLOOKUP(新規登録用!U222,※編集不可※選択項目!$N$26:$P$41,3,TRUE),
IF(G222&amp;H222=※編集不可※選択項目!$J$43,VLOOKUP(新規登録用!U222,※編集不可※選択項目!$N$42:$P$46,3,TRUE),
IF(G222&amp;H222=※編集不可※選択項目!$J$48,VLOOKUP(新規登録用!U222,※編集不可※選択項目!$N$47:$P$51,3,TRUE),""))))))</f>
        <v/>
      </c>
      <c r="AF222" s="228">
        <f>IFERROR(VLOOKUP(Y222&amp;G222&amp;H222,※編集不可※選択項目!U:V,2,FALSE),0)</f>
        <v>0</v>
      </c>
      <c r="AG222" s="228">
        <f t="shared" si="50"/>
        <v>0</v>
      </c>
      <c r="AH222" s="230" t="str">
        <f t="shared" si="44"/>
        <v/>
      </c>
      <c r="AI222" s="236"/>
      <c r="AJ222" s="236"/>
      <c r="AK222" s="132"/>
      <c r="AL222" s="153">
        <f t="shared" si="51"/>
        <v>0</v>
      </c>
      <c r="AM222" s="153">
        <f t="shared" si="52"/>
        <v>0</v>
      </c>
      <c r="AN222" s="153">
        <f t="shared" si="45"/>
        <v>0</v>
      </c>
      <c r="AO222" s="227" t="str">
        <f t="shared" si="53"/>
        <v/>
      </c>
      <c r="AP222" s="135">
        <f t="shared" si="54"/>
        <v>0</v>
      </c>
      <c r="AQ222" s="135">
        <f t="shared" si="55"/>
        <v>0</v>
      </c>
    </row>
    <row r="223" spans="1:43" s="131" customFormat="1" ht="25" customHeight="1">
      <c r="A223" s="133">
        <f t="shared" si="46"/>
        <v>212</v>
      </c>
      <c r="B223" s="130" t="str">
        <f t="shared" si="43"/>
        <v/>
      </c>
      <c r="C223" s="134"/>
      <c r="D223" s="45" t="str">
        <f t="shared" si="47"/>
        <v/>
      </c>
      <c r="E223" s="45" t="str">
        <f t="shared" si="48"/>
        <v/>
      </c>
      <c r="F223" s="43"/>
      <c r="G223" s="44"/>
      <c r="H223" s="43"/>
      <c r="I223" s="57" t="str">
        <f>IF(OR(G223="",H223="",U223=""),"",IFERROR(VLOOKUP(G223&amp;H223&amp;U223,※編集不可※選択項目!$K$3:$P$51,5,FALSE),"該当なし"))</f>
        <v/>
      </c>
      <c r="J223" s="83"/>
      <c r="K223" s="43"/>
      <c r="L223" s="45" t="str">
        <f t="shared" si="56"/>
        <v/>
      </c>
      <c r="M223" s="43"/>
      <c r="N223" s="43"/>
      <c r="O223" s="57"/>
      <c r="P223" s="57"/>
      <c r="Q223" s="57"/>
      <c r="R223" s="57"/>
      <c r="S223" s="46" t="str">
        <f t="shared" si="49"/>
        <v/>
      </c>
      <c r="T223" s="47"/>
      <c r="U223" s="48"/>
      <c r="V223" s="85"/>
      <c r="W223" s="48"/>
      <c r="X223" s="85"/>
      <c r="Y223" s="43"/>
      <c r="Z223" s="80"/>
      <c r="AA223" s="83"/>
      <c r="AB223" s="56"/>
      <c r="AC223" s="71"/>
      <c r="AD223" s="228">
        <f>IFERROR(INDEX(※編集不可※選択項目!$P$3:$P$51,MATCH(新規登録用!G223&amp;新規登録用!H223&amp;新規登録用!I223,※編集不可※選択項目!$Q$3:$Q$51,0)),0)</f>
        <v>0</v>
      </c>
      <c r="AE223" s="229" t="str">
        <f>IF(I223&lt;&gt;"該当なし","",
IF(G223&amp;H223=※編集不可※選択項目!$J$3,VLOOKUP(新規登録用!U223,※編集不可※選択項目!$N$2:$P$13,3,TRUE),
IF(G223&amp;H223=※編集不可※選択項目!$J$15,VLOOKUP(新規登録用!U223,※編集不可※選択項目!$N$14:$P$25,3,TRUE),
IF(G223&amp;H223=※編集不可※選択項目!$J$27,VLOOKUP(新規登録用!U223,※編集不可※選択項目!$N$26:$P$41,3,TRUE),
IF(G223&amp;H223=※編集不可※選択項目!$J$43,VLOOKUP(新規登録用!U223,※編集不可※選択項目!$N$42:$P$46,3,TRUE),
IF(G223&amp;H223=※編集不可※選択項目!$J$48,VLOOKUP(新規登録用!U223,※編集不可※選択項目!$N$47:$P$51,3,TRUE),""))))))</f>
        <v/>
      </c>
      <c r="AF223" s="228">
        <f>IFERROR(VLOOKUP(Y223&amp;G223&amp;H223,※編集不可※選択項目!U:V,2,FALSE),0)</f>
        <v>0</v>
      </c>
      <c r="AG223" s="228">
        <f t="shared" si="50"/>
        <v>0</v>
      </c>
      <c r="AH223" s="230" t="str">
        <f t="shared" si="44"/>
        <v/>
      </c>
      <c r="AI223" s="236"/>
      <c r="AJ223" s="236"/>
      <c r="AK223" s="132"/>
      <c r="AL223" s="153">
        <f t="shared" si="51"/>
        <v>0</v>
      </c>
      <c r="AM223" s="153">
        <f t="shared" si="52"/>
        <v>0</v>
      </c>
      <c r="AN223" s="153">
        <f t="shared" si="45"/>
        <v>0</v>
      </c>
      <c r="AO223" s="227" t="str">
        <f t="shared" si="53"/>
        <v/>
      </c>
      <c r="AP223" s="135">
        <f t="shared" si="54"/>
        <v>0</v>
      </c>
      <c r="AQ223" s="135">
        <f t="shared" si="55"/>
        <v>0</v>
      </c>
    </row>
    <row r="224" spans="1:43" s="131" customFormat="1" ht="25" customHeight="1">
      <c r="A224" s="133">
        <f t="shared" si="46"/>
        <v>213</v>
      </c>
      <c r="B224" s="130" t="str">
        <f t="shared" si="43"/>
        <v/>
      </c>
      <c r="C224" s="134"/>
      <c r="D224" s="45" t="str">
        <f t="shared" si="47"/>
        <v/>
      </c>
      <c r="E224" s="45" t="str">
        <f t="shared" si="48"/>
        <v/>
      </c>
      <c r="F224" s="43"/>
      <c r="G224" s="44"/>
      <c r="H224" s="43"/>
      <c r="I224" s="57" t="str">
        <f>IF(OR(G224="",H224="",U224=""),"",IFERROR(VLOOKUP(G224&amp;H224&amp;U224,※編集不可※選択項目!$K$3:$P$51,5,FALSE),"該当なし"))</f>
        <v/>
      </c>
      <c r="J224" s="83"/>
      <c r="K224" s="43"/>
      <c r="L224" s="45" t="str">
        <f t="shared" si="56"/>
        <v/>
      </c>
      <c r="M224" s="43"/>
      <c r="N224" s="43"/>
      <c r="O224" s="57"/>
      <c r="P224" s="57"/>
      <c r="Q224" s="57"/>
      <c r="R224" s="57"/>
      <c r="S224" s="46" t="str">
        <f t="shared" si="49"/>
        <v/>
      </c>
      <c r="T224" s="47"/>
      <c r="U224" s="48"/>
      <c r="V224" s="85"/>
      <c r="W224" s="48"/>
      <c r="X224" s="85"/>
      <c r="Y224" s="43"/>
      <c r="Z224" s="80"/>
      <c r="AA224" s="83"/>
      <c r="AB224" s="56"/>
      <c r="AC224" s="71"/>
      <c r="AD224" s="228">
        <f>IFERROR(INDEX(※編集不可※選択項目!$P$3:$P$51,MATCH(新規登録用!G224&amp;新規登録用!H224&amp;新規登録用!I224,※編集不可※選択項目!$Q$3:$Q$51,0)),0)</f>
        <v>0</v>
      </c>
      <c r="AE224" s="229" t="str">
        <f>IF(I224&lt;&gt;"該当なし","",
IF(G224&amp;H224=※編集不可※選択項目!$J$3,VLOOKUP(新規登録用!U224,※編集不可※選択項目!$N$2:$P$13,3,TRUE),
IF(G224&amp;H224=※編集不可※選択項目!$J$15,VLOOKUP(新規登録用!U224,※編集不可※選択項目!$N$14:$P$25,3,TRUE),
IF(G224&amp;H224=※編集不可※選択項目!$J$27,VLOOKUP(新規登録用!U224,※編集不可※選択項目!$N$26:$P$41,3,TRUE),
IF(G224&amp;H224=※編集不可※選択項目!$J$43,VLOOKUP(新規登録用!U224,※編集不可※選択項目!$N$42:$P$46,3,TRUE),
IF(G224&amp;H224=※編集不可※選択項目!$J$48,VLOOKUP(新規登録用!U224,※編集不可※選択項目!$N$47:$P$51,3,TRUE),""))))))</f>
        <v/>
      </c>
      <c r="AF224" s="228">
        <f>IFERROR(VLOOKUP(Y224&amp;G224&amp;H224,※編集不可※選択項目!U:V,2,FALSE),0)</f>
        <v>0</v>
      </c>
      <c r="AG224" s="228">
        <f t="shared" si="50"/>
        <v>0</v>
      </c>
      <c r="AH224" s="230" t="str">
        <f t="shared" si="44"/>
        <v/>
      </c>
      <c r="AI224" s="236"/>
      <c r="AJ224" s="236"/>
      <c r="AK224" s="132"/>
      <c r="AL224" s="153">
        <f t="shared" si="51"/>
        <v>0</v>
      </c>
      <c r="AM224" s="153">
        <f t="shared" si="52"/>
        <v>0</v>
      </c>
      <c r="AN224" s="153">
        <f t="shared" si="45"/>
        <v>0</v>
      </c>
      <c r="AO224" s="227" t="str">
        <f t="shared" si="53"/>
        <v/>
      </c>
      <c r="AP224" s="135">
        <f t="shared" si="54"/>
        <v>0</v>
      </c>
      <c r="AQ224" s="135">
        <f t="shared" si="55"/>
        <v>0</v>
      </c>
    </row>
    <row r="225" spans="1:43" s="131" customFormat="1" ht="25" customHeight="1">
      <c r="A225" s="133">
        <f t="shared" si="46"/>
        <v>214</v>
      </c>
      <c r="B225" s="130" t="str">
        <f t="shared" si="43"/>
        <v/>
      </c>
      <c r="C225" s="134"/>
      <c r="D225" s="45" t="str">
        <f t="shared" si="47"/>
        <v/>
      </c>
      <c r="E225" s="45" t="str">
        <f t="shared" si="48"/>
        <v/>
      </c>
      <c r="F225" s="43"/>
      <c r="G225" s="44"/>
      <c r="H225" s="43"/>
      <c r="I225" s="57" t="str">
        <f>IF(OR(G225="",H225="",U225=""),"",IFERROR(VLOOKUP(G225&amp;H225&amp;U225,※編集不可※選択項目!$K$3:$P$51,5,FALSE),"該当なし"))</f>
        <v/>
      </c>
      <c r="J225" s="83"/>
      <c r="K225" s="43"/>
      <c r="L225" s="45" t="str">
        <f t="shared" si="56"/>
        <v/>
      </c>
      <c r="M225" s="43"/>
      <c r="N225" s="43"/>
      <c r="O225" s="57"/>
      <c r="P225" s="57"/>
      <c r="Q225" s="57"/>
      <c r="R225" s="57"/>
      <c r="S225" s="46" t="str">
        <f t="shared" si="49"/>
        <v/>
      </c>
      <c r="T225" s="47"/>
      <c r="U225" s="48"/>
      <c r="V225" s="85"/>
      <c r="W225" s="48"/>
      <c r="X225" s="85"/>
      <c r="Y225" s="43"/>
      <c r="Z225" s="80"/>
      <c r="AA225" s="83"/>
      <c r="AB225" s="56"/>
      <c r="AC225" s="71"/>
      <c r="AD225" s="228">
        <f>IFERROR(INDEX(※編集不可※選択項目!$P$3:$P$51,MATCH(新規登録用!G225&amp;新規登録用!H225&amp;新規登録用!I225,※編集不可※選択項目!$Q$3:$Q$51,0)),0)</f>
        <v>0</v>
      </c>
      <c r="AE225" s="229" t="str">
        <f>IF(I225&lt;&gt;"該当なし","",
IF(G225&amp;H225=※編集不可※選択項目!$J$3,VLOOKUP(新規登録用!U225,※編集不可※選択項目!$N$2:$P$13,3,TRUE),
IF(G225&amp;H225=※編集不可※選択項目!$J$15,VLOOKUP(新規登録用!U225,※編集不可※選択項目!$N$14:$P$25,3,TRUE),
IF(G225&amp;H225=※編集不可※選択項目!$J$27,VLOOKUP(新規登録用!U225,※編集不可※選択項目!$N$26:$P$41,3,TRUE),
IF(G225&amp;H225=※編集不可※選択項目!$J$43,VLOOKUP(新規登録用!U225,※編集不可※選択項目!$N$42:$P$46,3,TRUE),
IF(G225&amp;H225=※編集不可※選択項目!$J$48,VLOOKUP(新規登録用!U225,※編集不可※選択項目!$N$47:$P$51,3,TRUE),""))))))</f>
        <v/>
      </c>
      <c r="AF225" s="228">
        <f>IFERROR(VLOOKUP(Y225&amp;G225&amp;H225,※編集不可※選択項目!U:V,2,FALSE),0)</f>
        <v>0</v>
      </c>
      <c r="AG225" s="228">
        <f t="shared" si="50"/>
        <v>0</v>
      </c>
      <c r="AH225" s="230" t="str">
        <f t="shared" si="44"/>
        <v/>
      </c>
      <c r="AI225" s="236"/>
      <c r="AJ225" s="236"/>
      <c r="AK225" s="132"/>
      <c r="AL225" s="153">
        <f t="shared" si="51"/>
        <v>0</v>
      </c>
      <c r="AM225" s="153">
        <f t="shared" si="52"/>
        <v>0</v>
      </c>
      <c r="AN225" s="153">
        <f t="shared" si="45"/>
        <v>0</v>
      </c>
      <c r="AO225" s="227" t="str">
        <f t="shared" si="53"/>
        <v/>
      </c>
      <c r="AP225" s="135">
        <f t="shared" si="54"/>
        <v>0</v>
      </c>
      <c r="AQ225" s="135">
        <f t="shared" si="55"/>
        <v>0</v>
      </c>
    </row>
    <row r="226" spans="1:43" s="131" customFormat="1" ht="25" customHeight="1">
      <c r="A226" s="133">
        <f t="shared" si="46"/>
        <v>215</v>
      </c>
      <c r="B226" s="130" t="str">
        <f t="shared" si="43"/>
        <v/>
      </c>
      <c r="C226" s="134"/>
      <c r="D226" s="45" t="str">
        <f t="shared" si="47"/>
        <v/>
      </c>
      <c r="E226" s="45" t="str">
        <f t="shared" si="48"/>
        <v/>
      </c>
      <c r="F226" s="43"/>
      <c r="G226" s="44"/>
      <c r="H226" s="43"/>
      <c r="I226" s="57" t="str">
        <f>IF(OR(G226="",H226="",U226=""),"",IFERROR(VLOOKUP(G226&amp;H226&amp;U226,※編集不可※選択項目!$K$3:$P$51,5,FALSE),"該当なし"))</f>
        <v/>
      </c>
      <c r="J226" s="83"/>
      <c r="K226" s="43"/>
      <c r="L226" s="45" t="str">
        <f t="shared" si="56"/>
        <v/>
      </c>
      <c r="M226" s="43"/>
      <c r="N226" s="43"/>
      <c r="O226" s="57"/>
      <c r="P226" s="57"/>
      <c r="Q226" s="57"/>
      <c r="R226" s="57"/>
      <c r="S226" s="46" t="str">
        <f t="shared" si="49"/>
        <v/>
      </c>
      <c r="T226" s="47"/>
      <c r="U226" s="48"/>
      <c r="V226" s="85"/>
      <c r="W226" s="48"/>
      <c r="X226" s="85"/>
      <c r="Y226" s="43"/>
      <c r="Z226" s="80"/>
      <c r="AA226" s="83"/>
      <c r="AB226" s="56"/>
      <c r="AC226" s="71"/>
      <c r="AD226" s="228">
        <f>IFERROR(INDEX(※編集不可※選択項目!$P$3:$P$51,MATCH(新規登録用!G226&amp;新規登録用!H226&amp;新規登録用!I226,※編集不可※選択項目!$Q$3:$Q$51,0)),0)</f>
        <v>0</v>
      </c>
      <c r="AE226" s="229" t="str">
        <f>IF(I226&lt;&gt;"該当なし","",
IF(G226&amp;H226=※編集不可※選択項目!$J$3,VLOOKUP(新規登録用!U226,※編集不可※選択項目!$N$2:$P$13,3,TRUE),
IF(G226&amp;H226=※編集不可※選択項目!$J$15,VLOOKUP(新規登録用!U226,※編集不可※選択項目!$N$14:$P$25,3,TRUE),
IF(G226&amp;H226=※編集不可※選択項目!$J$27,VLOOKUP(新規登録用!U226,※編集不可※選択項目!$N$26:$P$41,3,TRUE),
IF(G226&amp;H226=※編集不可※選択項目!$J$43,VLOOKUP(新規登録用!U226,※編集不可※選択項目!$N$42:$P$46,3,TRUE),
IF(G226&amp;H226=※編集不可※選択項目!$J$48,VLOOKUP(新規登録用!U226,※編集不可※選択項目!$N$47:$P$51,3,TRUE),""))))))</f>
        <v/>
      </c>
      <c r="AF226" s="228">
        <f>IFERROR(VLOOKUP(Y226&amp;G226&amp;H226,※編集不可※選択項目!U:V,2,FALSE),0)</f>
        <v>0</v>
      </c>
      <c r="AG226" s="228">
        <f t="shared" si="50"/>
        <v>0</v>
      </c>
      <c r="AH226" s="230" t="str">
        <f t="shared" si="44"/>
        <v/>
      </c>
      <c r="AI226" s="236"/>
      <c r="AJ226" s="236"/>
      <c r="AK226" s="132"/>
      <c r="AL226" s="153">
        <f t="shared" si="51"/>
        <v>0</v>
      </c>
      <c r="AM226" s="153">
        <f t="shared" si="52"/>
        <v>0</v>
      </c>
      <c r="AN226" s="153">
        <f t="shared" si="45"/>
        <v>0</v>
      </c>
      <c r="AO226" s="227" t="str">
        <f t="shared" si="53"/>
        <v/>
      </c>
      <c r="AP226" s="135">
        <f t="shared" si="54"/>
        <v>0</v>
      </c>
      <c r="AQ226" s="135">
        <f t="shared" si="55"/>
        <v>0</v>
      </c>
    </row>
    <row r="227" spans="1:43" s="131" customFormat="1" ht="25" customHeight="1">
      <c r="A227" s="133">
        <f t="shared" si="46"/>
        <v>216</v>
      </c>
      <c r="B227" s="130" t="str">
        <f t="shared" si="43"/>
        <v/>
      </c>
      <c r="C227" s="134"/>
      <c r="D227" s="45" t="str">
        <f t="shared" si="47"/>
        <v/>
      </c>
      <c r="E227" s="45" t="str">
        <f t="shared" si="48"/>
        <v/>
      </c>
      <c r="F227" s="43"/>
      <c r="G227" s="44"/>
      <c r="H227" s="43"/>
      <c r="I227" s="57" t="str">
        <f>IF(OR(G227="",H227="",U227=""),"",IFERROR(VLOOKUP(G227&amp;H227&amp;U227,※編集不可※選択項目!$K$3:$P$51,5,FALSE),"該当なし"))</f>
        <v/>
      </c>
      <c r="J227" s="83"/>
      <c r="K227" s="43"/>
      <c r="L227" s="45" t="str">
        <f t="shared" si="56"/>
        <v/>
      </c>
      <c r="M227" s="43"/>
      <c r="N227" s="43"/>
      <c r="O227" s="57"/>
      <c r="P227" s="57"/>
      <c r="Q227" s="57"/>
      <c r="R227" s="57"/>
      <c r="S227" s="46" t="str">
        <f t="shared" si="49"/>
        <v/>
      </c>
      <c r="T227" s="47"/>
      <c r="U227" s="48"/>
      <c r="V227" s="85"/>
      <c r="W227" s="48"/>
      <c r="X227" s="85"/>
      <c r="Y227" s="43"/>
      <c r="Z227" s="80"/>
      <c r="AA227" s="83"/>
      <c r="AB227" s="56"/>
      <c r="AC227" s="71"/>
      <c r="AD227" s="228">
        <f>IFERROR(INDEX(※編集不可※選択項目!$P$3:$P$51,MATCH(新規登録用!G227&amp;新規登録用!H227&amp;新規登録用!I227,※編集不可※選択項目!$Q$3:$Q$51,0)),0)</f>
        <v>0</v>
      </c>
      <c r="AE227" s="229" t="str">
        <f>IF(I227&lt;&gt;"該当なし","",
IF(G227&amp;H227=※編集不可※選択項目!$J$3,VLOOKUP(新規登録用!U227,※編集不可※選択項目!$N$2:$P$13,3,TRUE),
IF(G227&amp;H227=※編集不可※選択項目!$J$15,VLOOKUP(新規登録用!U227,※編集不可※選択項目!$N$14:$P$25,3,TRUE),
IF(G227&amp;H227=※編集不可※選択項目!$J$27,VLOOKUP(新規登録用!U227,※編集不可※選択項目!$N$26:$P$41,3,TRUE),
IF(G227&amp;H227=※編集不可※選択項目!$J$43,VLOOKUP(新規登録用!U227,※編集不可※選択項目!$N$42:$P$46,3,TRUE),
IF(G227&amp;H227=※編集不可※選択項目!$J$48,VLOOKUP(新規登録用!U227,※編集不可※選択項目!$N$47:$P$51,3,TRUE),""))))))</f>
        <v/>
      </c>
      <c r="AF227" s="228">
        <f>IFERROR(VLOOKUP(Y227&amp;G227&amp;H227,※編集不可※選択項目!U:V,2,FALSE),0)</f>
        <v>0</v>
      </c>
      <c r="AG227" s="228">
        <f t="shared" si="50"/>
        <v>0</v>
      </c>
      <c r="AH227" s="230" t="str">
        <f t="shared" si="44"/>
        <v/>
      </c>
      <c r="AI227" s="236"/>
      <c r="AJ227" s="236"/>
      <c r="AK227" s="132"/>
      <c r="AL227" s="153">
        <f t="shared" si="51"/>
        <v>0</v>
      </c>
      <c r="AM227" s="153">
        <f t="shared" si="52"/>
        <v>0</v>
      </c>
      <c r="AN227" s="153">
        <f t="shared" si="45"/>
        <v>0</v>
      </c>
      <c r="AO227" s="227" t="str">
        <f t="shared" si="53"/>
        <v/>
      </c>
      <c r="AP227" s="135">
        <f t="shared" si="54"/>
        <v>0</v>
      </c>
      <c r="AQ227" s="135">
        <f t="shared" si="55"/>
        <v>0</v>
      </c>
    </row>
    <row r="228" spans="1:43" s="131" customFormat="1" ht="25" customHeight="1">
      <c r="A228" s="133">
        <f t="shared" si="46"/>
        <v>217</v>
      </c>
      <c r="B228" s="130" t="str">
        <f t="shared" si="43"/>
        <v/>
      </c>
      <c r="C228" s="134"/>
      <c r="D228" s="45" t="str">
        <f t="shared" si="47"/>
        <v/>
      </c>
      <c r="E228" s="45" t="str">
        <f t="shared" si="48"/>
        <v/>
      </c>
      <c r="F228" s="43"/>
      <c r="G228" s="44"/>
      <c r="H228" s="43"/>
      <c r="I228" s="57" t="str">
        <f>IF(OR(G228="",H228="",U228=""),"",IFERROR(VLOOKUP(G228&amp;H228&amp;U228,※編集不可※選択項目!$K$3:$P$51,5,FALSE),"該当なし"))</f>
        <v/>
      </c>
      <c r="J228" s="83"/>
      <c r="K228" s="43"/>
      <c r="L228" s="45" t="str">
        <f t="shared" si="56"/>
        <v/>
      </c>
      <c r="M228" s="43"/>
      <c r="N228" s="43"/>
      <c r="O228" s="57"/>
      <c r="P228" s="57"/>
      <c r="Q228" s="57"/>
      <c r="R228" s="57"/>
      <c r="S228" s="46" t="str">
        <f t="shared" si="49"/>
        <v/>
      </c>
      <c r="T228" s="47"/>
      <c r="U228" s="48"/>
      <c r="V228" s="85"/>
      <c r="W228" s="48"/>
      <c r="X228" s="85"/>
      <c r="Y228" s="43"/>
      <c r="Z228" s="80"/>
      <c r="AA228" s="83"/>
      <c r="AB228" s="56"/>
      <c r="AC228" s="71"/>
      <c r="AD228" s="228">
        <f>IFERROR(INDEX(※編集不可※選択項目!$P$3:$P$51,MATCH(新規登録用!G228&amp;新規登録用!H228&amp;新規登録用!I228,※編集不可※選択項目!$Q$3:$Q$51,0)),0)</f>
        <v>0</v>
      </c>
      <c r="AE228" s="229" t="str">
        <f>IF(I228&lt;&gt;"該当なし","",
IF(G228&amp;H228=※編集不可※選択項目!$J$3,VLOOKUP(新規登録用!U228,※編集不可※選択項目!$N$2:$P$13,3,TRUE),
IF(G228&amp;H228=※編集不可※選択項目!$J$15,VLOOKUP(新規登録用!U228,※編集不可※選択項目!$N$14:$P$25,3,TRUE),
IF(G228&amp;H228=※編集不可※選択項目!$J$27,VLOOKUP(新規登録用!U228,※編集不可※選択項目!$N$26:$P$41,3,TRUE),
IF(G228&amp;H228=※編集不可※選択項目!$J$43,VLOOKUP(新規登録用!U228,※編集不可※選択項目!$N$42:$P$46,3,TRUE),
IF(G228&amp;H228=※編集不可※選択項目!$J$48,VLOOKUP(新規登録用!U228,※編集不可※選択項目!$N$47:$P$51,3,TRUE),""))))))</f>
        <v/>
      </c>
      <c r="AF228" s="228">
        <f>IFERROR(VLOOKUP(Y228&amp;G228&amp;H228,※編集不可※選択項目!U:V,2,FALSE),0)</f>
        <v>0</v>
      </c>
      <c r="AG228" s="228">
        <f t="shared" si="50"/>
        <v>0</v>
      </c>
      <c r="AH228" s="230" t="str">
        <f t="shared" si="44"/>
        <v/>
      </c>
      <c r="AI228" s="236"/>
      <c r="AJ228" s="236"/>
      <c r="AK228" s="132"/>
      <c r="AL228" s="153">
        <f t="shared" si="51"/>
        <v>0</v>
      </c>
      <c r="AM228" s="153">
        <f t="shared" si="52"/>
        <v>0</v>
      </c>
      <c r="AN228" s="153">
        <f t="shared" si="45"/>
        <v>0</v>
      </c>
      <c r="AO228" s="227" t="str">
        <f t="shared" si="53"/>
        <v/>
      </c>
      <c r="AP228" s="135">
        <f t="shared" si="54"/>
        <v>0</v>
      </c>
      <c r="AQ228" s="135">
        <f t="shared" si="55"/>
        <v>0</v>
      </c>
    </row>
    <row r="229" spans="1:43" s="131" customFormat="1" ht="25" customHeight="1">
      <c r="A229" s="133">
        <f t="shared" si="46"/>
        <v>218</v>
      </c>
      <c r="B229" s="130" t="str">
        <f t="shared" si="43"/>
        <v/>
      </c>
      <c r="C229" s="134"/>
      <c r="D229" s="45" t="str">
        <f t="shared" si="47"/>
        <v/>
      </c>
      <c r="E229" s="45" t="str">
        <f t="shared" si="48"/>
        <v/>
      </c>
      <c r="F229" s="43"/>
      <c r="G229" s="44"/>
      <c r="H229" s="43"/>
      <c r="I229" s="57" t="str">
        <f>IF(OR(G229="",H229="",U229=""),"",IFERROR(VLOOKUP(G229&amp;H229&amp;U229,※編集不可※選択項目!$K$3:$P$51,5,FALSE),"該当なし"))</f>
        <v/>
      </c>
      <c r="J229" s="83"/>
      <c r="K229" s="43"/>
      <c r="L229" s="45" t="str">
        <f t="shared" si="56"/>
        <v/>
      </c>
      <c r="M229" s="43"/>
      <c r="N229" s="43"/>
      <c r="O229" s="57"/>
      <c r="P229" s="57"/>
      <c r="Q229" s="57"/>
      <c r="R229" s="57"/>
      <c r="S229" s="46" t="str">
        <f t="shared" si="49"/>
        <v/>
      </c>
      <c r="T229" s="47"/>
      <c r="U229" s="48"/>
      <c r="V229" s="85"/>
      <c r="W229" s="48"/>
      <c r="X229" s="85"/>
      <c r="Y229" s="43"/>
      <c r="Z229" s="80"/>
      <c r="AA229" s="83"/>
      <c r="AB229" s="56"/>
      <c r="AC229" s="71"/>
      <c r="AD229" s="228">
        <f>IFERROR(INDEX(※編集不可※選択項目!$P$3:$P$51,MATCH(新規登録用!G229&amp;新規登録用!H229&amp;新規登録用!I229,※編集不可※選択項目!$Q$3:$Q$51,0)),0)</f>
        <v>0</v>
      </c>
      <c r="AE229" s="229" t="str">
        <f>IF(I229&lt;&gt;"該当なし","",
IF(G229&amp;H229=※編集不可※選択項目!$J$3,VLOOKUP(新規登録用!U229,※編集不可※選択項目!$N$2:$P$13,3,TRUE),
IF(G229&amp;H229=※編集不可※選択項目!$J$15,VLOOKUP(新規登録用!U229,※編集不可※選択項目!$N$14:$P$25,3,TRUE),
IF(G229&amp;H229=※編集不可※選択項目!$J$27,VLOOKUP(新規登録用!U229,※編集不可※選択項目!$N$26:$P$41,3,TRUE),
IF(G229&amp;H229=※編集不可※選択項目!$J$43,VLOOKUP(新規登録用!U229,※編集不可※選択項目!$N$42:$P$46,3,TRUE),
IF(G229&amp;H229=※編集不可※選択項目!$J$48,VLOOKUP(新規登録用!U229,※編集不可※選択項目!$N$47:$P$51,3,TRUE),""))))))</f>
        <v/>
      </c>
      <c r="AF229" s="228">
        <f>IFERROR(VLOOKUP(Y229&amp;G229&amp;H229,※編集不可※選択項目!U:V,2,FALSE),0)</f>
        <v>0</v>
      </c>
      <c r="AG229" s="228">
        <f t="shared" si="50"/>
        <v>0</v>
      </c>
      <c r="AH229" s="230" t="str">
        <f t="shared" si="44"/>
        <v/>
      </c>
      <c r="AI229" s="236"/>
      <c r="AJ229" s="236"/>
      <c r="AK229" s="132"/>
      <c r="AL229" s="153">
        <f t="shared" si="51"/>
        <v>0</v>
      </c>
      <c r="AM229" s="153">
        <f t="shared" si="52"/>
        <v>0</v>
      </c>
      <c r="AN229" s="153">
        <f t="shared" si="45"/>
        <v>0</v>
      </c>
      <c r="AO229" s="227" t="str">
        <f t="shared" si="53"/>
        <v/>
      </c>
      <c r="AP229" s="135">
        <f t="shared" si="54"/>
        <v>0</v>
      </c>
      <c r="AQ229" s="135">
        <f t="shared" si="55"/>
        <v>0</v>
      </c>
    </row>
    <row r="230" spans="1:43" s="131" customFormat="1" ht="25" customHeight="1">
      <c r="A230" s="133">
        <f t="shared" si="46"/>
        <v>219</v>
      </c>
      <c r="B230" s="130" t="str">
        <f t="shared" si="43"/>
        <v/>
      </c>
      <c r="C230" s="134"/>
      <c r="D230" s="45" t="str">
        <f t="shared" si="47"/>
        <v/>
      </c>
      <c r="E230" s="45" t="str">
        <f t="shared" si="48"/>
        <v/>
      </c>
      <c r="F230" s="43"/>
      <c r="G230" s="44"/>
      <c r="H230" s="43"/>
      <c r="I230" s="57" t="str">
        <f>IF(OR(G230="",H230="",U230=""),"",IFERROR(VLOOKUP(G230&amp;H230&amp;U230,※編集不可※選択項目!$K$3:$P$51,5,FALSE),"該当なし"))</f>
        <v/>
      </c>
      <c r="J230" s="83"/>
      <c r="K230" s="43"/>
      <c r="L230" s="45" t="str">
        <f t="shared" si="56"/>
        <v/>
      </c>
      <c r="M230" s="43"/>
      <c r="N230" s="43"/>
      <c r="O230" s="57"/>
      <c r="P230" s="57"/>
      <c r="Q230" s="57"/>
      <c r="R230" s="57"/>
      <c r="S230" s="46" t="str">
        <f t="shared" si="49"/>
        <v/>
      </c>
      <c r="T230" s="47"/>
      <c r="U230" s="48"/>
      <c r="V230" s="85"/>
      <c r="W230" s="48"/>
      <c r="X230" s="85"/>
      <c r="Y230" s="43"/>
      <c r="Z230" s="80"/>
      <c r="AA230" s="83"/>
      <c r="AB230" s="56"/>
      <c r="AC230" s="71"/>
      <c r="AD230" s="228">
        <f>IFERROR(INDEX(※編集不可※選択項目!$P$3:$P$51,MATCH(新規登録用!G230&amp;新規登録用!H230&amp;新規登録用!I230,※編集不可※選択項目!$Q$3:$Q$51,0)),0)</f>
        <v>0</v>
      </c>
      <c r="AE230" s="229" t="str">
        <f>IF(I230&lt;&gt;"該当なし","",
IF(G230&amp;H230=※編集不可※選択項目!$J$3,VLOOKUP(新規登録用!U230,※編集不可※選択項目!$N$2:$P$13,3,TRUE),
IF(G230&amp;H230=※編集不可※選択項目!$J$15,VLOOKUP(新規登録用!U230,※編集不可※選択項目!$N$14:$P$25,3,TRUE),
IF(G230&amp;H230=※編集不可※選択項目!$J$27,VLOOKUP(新規登録用!U230,※編集不可※選択項目!$N$26:$P$41,3,TRUE),
IF(G230&amp;H230=※編集不可※選択項目!$J$43,VLOOKUP(新規登録用!U230,※編集不可※選択項目!$N$42:$P$46,3,TRUE),
IF(G230&amp;H230=※編集不可※選択項目!$J$48,VLOOKUP(新規登録用!U230,※編集不可※選択項目!$N$47:$P$51,3,TRUE),""))))))</f>
        <v/>
      </c>
      <c r="AF230" s="228">
        <f>IFERROR(VLOOKUP(Y230&amp;G230&amp;H230,※編集不可※選択項目!U:V,2,FALSE),0)</f>
        <v>0</v>
      </c>
      <c r="AG230" s="228">
        <f t="shared" si="50"/>
        <v>0</v>
      </c>
      <c r="AH230" s="230" t="str">
        <f t="shared" si="44"/>
        <v/>
      </c>
      <c r="AI230" s="236"/>
      <c r="AJ230" s="236"/>
      <c r="AK230" s="132"/>
      <c r="AL230" s="153">
        <f t="shared" si="51"/>
        <v>0</v>
      </c>
      <c r="AM230" s="153">
        <f t="shared" si="52"/>
        <v>0</v>
      </c>
      <c r="AN230" s="153">
        <f t="shared" si="45"/>
        <v>0</v>
      </c>
      <c r="AO230" s="227" t="str">
        <f t="shared" si="53"/>
        <v/>
      </c>
      <c r="AP230" s="135">
        <f t="shared" si="54"/>
        <v>0</v>
      </c>
      <c r="AQ230" s="135">
        <f t="shared" si="55"/>
        <v>0</v>
      </c>
    </row>
    <row r="231" spans="1:43" s="131" customFormat="1" ht="25" customHeight="1">
      <c r="A231" s="133">
        <f t="shared" si="46"/>
        <v>220</v>
      </c>
      <c r="B231" s="130" t="str">
        <f t="shared" si="43"/>
        <v/>
      </c>
      <c r="C231" s="134"/>
      <c r="D231" s="45" t="str">
        <f t="shared" si="47"/>
        <v/>
      </c>
      <c r="E231" s="45" t="str">
        <f t="shared" si="48"/>
        <v/>
      </c>
      <c r="F231" s="43"/>
      <c r="G231" s="44"/>
      <c r="H231" s="43"/>
      <c r="I231" s="57" t="str">
        <f>IF(OR(G231="",H231="",U231=""),"",IFERROR(VLOOKUP(G231&amp;H231&amp;U231,※編集不可※選択項目!$K$3:$P$51,5,FALSE),"該当なし"))</f>
        <v/>
      </c>
      <c r="J231" s="83"/>
      <c r="K231" s="43"/>
      <c r="L231" s="45" t="str">
        <f t="shared" si="56"/>
        <v/>
      </c>
      <c r="M231" s="43"/>
      <c r="N231" s="43"/>
      <c r="O231" s="57"/>
      <c r="P231" s="57"/>
      <c r="Q231" s="57"/>
      <c r="R231" s="57"/>
      <c r="S231" s="46" t="str">
        <f t="shared" si="49"/>
        <v/>
      </c>
      <c r="T231" s="47"/>
      <c r="U231" s="48"/>
      <c r="V231" s="85"/>
      <c r="W231" s="48"/>
      <c r="X231" s="85"/>
      <c r="Y231" s="43"/>
      <c r="Z231" s="80"/>
      <c r="AA231" s="83"/>
      <c r="AB231" s="56"/>
      <c r="AC231" s="71"/>
      <c r="AD231" s="228">
        <f>IFERROR(INDEX(※編集不可※選択項目!$P$3:$P$51,MATCH(新規登録用!G231&amp;新規登録用!H231&amp;新規登録用!I231,※編集不可※選択項目!$Q$3:$Q$51,0)),0)</f>
        <v>0</v>
      </c>
      <c r="AE231" s="229" t="str">
        <f>IF(I231&lt;&gt;"該当なし","",
IF(G231&amp;H231=※編集不可※選択項目!$J$3,VLOOKUP(新規登録用!U231,※編集不可※選択項目!$N$2:$P$13,3,TRUE),
IF(G231&amp;H231=※編集不可※選択項目!$J$15,VLOOKUP(新規登録用!U231,※編集不可※選択項目!$N$14:$P$25,3,TRUE),
IF(G231&amp;H231=※編集不可※選択項目!$J$27,VLOOKUP(新規登録用!U231,※編集不可※選択項目!$N$26:$P$41,3,TRUE),
IF(G231&amp;H231=※編集不可※選択項目!$J$43,VLOOKUP(新規登録用!U231,※編集不可※選択項目!$N$42:$P$46,3,TRUE),
IF(G231&amp;H231=※編集不可※選択項目!$J$48,VLOOKUP(新規登録用!U231,※編集不可※選択項目!$N$47:$P$51,3,TRUE),""))))))</f>
        <v/>
      </c>
      <c r="AF231" s="228">
        <f>IFERROR(VLOOKUP(Y231&amp;G231&amp;H231,※編集不可※選択項目!U:V,2,FALSE),0)</f>
        <v>0</v>
      </c>
      <c r="AG231" s="228">
        <f t="shared" si="50"/>
        <v>0</v>
      </c>
      <c r="AH231" s="230" t="str">
        <f t="shared" si="44"/>
        <v/>
      </c>
      <c r="AI231" s="236"/>
      <c r="AJ231" s="236"/>
      <c r="AK231" s="132"/>
      <c r="AL231" s="153">
        <f t="shared" si="51"/>
        <v>0</v>
      </c>
      <c r="AM231" s="153">
        <f t="shared" si="52"/>
        <v>0</v>
      </c>
      <c r="AN231" s="153">
        <f t="shared" si="45"/>
        <v>0</v>
      </c>
      <c r="AO231" s="227" t="str">
        <f t="shared" si="53"/>
        <v/>
      </c>
      <c r="AP231" s="135">
        <f t="shared" si="54"/>
        <v>0</v>
      </c>
      <c r="AQ231" s="135">
        <f t="shared" si="55"/>
        <v>0</v>
      </c>
    </row>
    <row r="232" spans="1:43" s="131" customFormat="1" ht="25" customHeight="1">
      <c r="A232" s="133">
        <f t="shared" si="46"/>
        <v>221</v>
      </c>
      <c r="B232" s="130" t="str">
        <f t="shared" si="43"/>
        <v/>
      </c>
      <c r="C232" s="134"/>
      <c r="D232" s="45" t="str">
        <f t="shared" si="47"/>
        <v/>
      </c>
      <c r="E232" s="45" t="str">
        <f t="shared" si="48"/>
        <v/>
      </c>
      <c r="F232" s="43"/>
      <c r="G232" s="44"/>
      <c r="H232" s="43"/>
      <c r="I232" s="57" t="str">
        <f>IF(OR(G232="",H232="",U232=""),"",IFERROR(VLOOKUP(G232&amp;H232&amp;U232,※編集不可※選択項目!$K$3:$P$51,5,FALSE),"該当なし"))</f>
        <v/>
      </c>
      <c r="J232" s="83"/>
      <c r="K232" s="43"/>
      <c r="L232" s="45" t="str">
        <f t="shared" si="56"/>
        <v/>
      </c>
      <c r="M232" s="43"/>
      <c r="N232" s="43"/>
      <c r="O232" s="57"/>
      <c r="P232" s="57"/>
      <c r="Q232" s="57"/>
      <c r="R232" s="57"/>
      <c r="S232" s="46" t="str">
        <f t="shared" si="49"/>
        <v/>
      </c>
      <c r="T232" s="47"/>
      <c r="U232" s="48"/>
      <c r="V232" s="85"/>
      <c r="W232" s="48"/>
      <c r="X232" s="85"/>
      <c r="Y232" s="43"/>
      <c r="Z232" s="80"/>
      <c r="AA232" s="83"/>
      <c r="AB232" s="56"/>
      <c r="AC232" s="71"/>
      <c r="AD232" s="228">
        <f>IFERROR(INDEX(※編集不可※選択項目!$P$3:$P$51,MATCH(新規登録用!G232&amp;新規登録用!H232&amp;新規登録用!I232,※編集不可※選択項目!$Q$3:$Q$51,0)),0)</f>
        <v>0</v>
      </c>
      <c r="AE232" s="229" t="str">
        <f>IF(I232&lt;&gt;"該当なし","",
IF(G232&amp;H232=※編集不可※選択項目!$J$3,VLOOKUP(新規登録用!U232,※編集不可※選択項目!$N$2:$P$13,3,TRUE),
IF(G232&amp;H232=※編集不可※選択項目!$J$15,VLOOKUP(新規登録用!U232,※編集不可※選択項目!$N$14:$P$25,3,TRUE),
IF(G232&amp;H232=※編集不可※選択項目!$J$27,VLOOKUP(新規登録用!U232,※編集不可※選択項目!$N$26:$P$41,3,TRUE),
IF(G232&amp;H232=※編集不可※選択項目!$J$43,VLOOKUP(新規登録用!U232,※編集不可※選択項目!$N$42:$P$46,3,TRUE),
IF(G232&amp;H232=※編集不可※選択項目!$J$48,VLOOKUP(新規登録用!U232,※編集不可※選択項目!$N$47:$P$51,3,TRUE),""))))))</f>
        <v/>
      </c>
      <c r="AF232" s="228">
        <f>IFERROR(VLOOKUP(Y232&amp;G232&amp;H232,※編集不可※選択項目!U:V,2,FALSE),0)</f>
        <v>0</v>
      </c>
      <c r="AG232" s="228">
        <f t="shared" si="50"/>
        <v>0</v>
      </c>
      <c r="AH232" s="230" t="str">
        <f t="shared" si="44"/>
        <v/>
      </c>
      <c r="AI232" s="236"/>
      <c r="AJ232" s="236"/>
      <c r="AK232" s="132"/>
      <c r="AL232" s="153">
        <f t="shared" si="51"/>
        <v>0</v>
      </c>
      <c r="AM232" s="153">
        <f t="shared" si="52"/>
        <v>0</v>
      </c>
      <c r="AN232" s="153">
        <f t="shared" si="45"/>
        <v>0</v>
      </c>
      <c r="AO232" s="227" t="str">
        <f t="shared" si="53"/>
        <v/>
      </c>
      <c r="AP232" s="135">
        <f t="shared" si="54"/>
        <v>0</v>
      </c>
      <c r="AQ232" s="135">
        <f t="shared" si="55"/>
        <v>0</v>
      </c>
    </row>
    <row r="233" spans="1:43" s="131" customFormat="1" ht="25" customHeight="1">
      <c r="A233" s="133">
        <f t="shared" si="46"/>
        <v>222</v>
      </c>
      <c r="B233" s="130" t="str">
        <f t="shared" si="43"/>
        <v/>
      </c>
      <c r="C233" s="134"/>
      <c r="D233" s="45" t="str">
        <f t="shared" si="47"/>
        <v/>
      </c>
      <c r="E233" s="45" t="str">
        <f t="shared" si="48"/>
        <v/>
      </c>
      <c r="F233" s="43"/>
      <c r="G233" s="44"/>
      <c r="H233" s="43"/>
      <c r="I233" s="57" t="str">
        <f>IF(OR(G233="",H233="",U233=""),"",IFERROR(VLOOKUP(G233&amp;H233&amp;U233,※編集不可※選択項目!$K$3:$P$51,5,FALSE),"該当なし"))</f>
        <v/>
      </c>
      <c r="J233" s="83"/>
      <c r="K233" s="43"/>
      <c r="L233" s="45" t="str">
        <f t="shared" si="56"/>
        <v/>
      </c>
      <c r="M233" s="43"/>
      <c r="N233" s="43"/>
      <c r="O233" s="57"/>
      <c r="P233" s="57"/>
      <c r="Q233" s="57"/>
      <c r="R233" s="57"/>
      <c r="S233" s="46" t="str">
        <f t="shared" si="49"/>
        <v/>
      </c>
      <c r="T233" s="47"/>
      <c r="U233" s="48"/>
      <c r="V233" s="85"/>
      <c r="W233" s="48"/>
      <c r="X233" s="85"/>
      <c r="Y233" s="43"/>
      <c r="Z233" s="80"/>
      <c r="AA233" s="83"/>
      <c r="AB233" s="56"/>
      <c r="AC233" s="71"/>
      <c r="AD233" s="228">
        <f>IFERROR(INDEX(※編集不可※選択項目!$P$3:$P$51,MATCH(新規登録用!G233&amp;新規登録用!H233&amp;新規登録用!I233,※編集不可※選択項目!$Q$3:$Q$51,0)),0)</f>
        <v>0</v>
      </c>
      <c r="AE233" s="229" t="str">
        <f>IF(I233&lt;&gt;"該当なし","",
IF(G233&amp;H233=※編集不可※選択項目!$J$3,VLOOKUP(新規登録用!U233,※編集不可※選択項目!$N$2:$P$13,3,TRUE),
IF(G233&amp;H233=※編集不可※選択項目!$J$15,VLOOKUP(新規登録用!U233,※編集不可※選択項目!$N$14:$P$25,3,TRUE),
IF(G233&amp;H233=※編集不可※選択項目!$J$27,VLOOKUP(新規登録用!U233,※編集不可※選択項目!$N$26:$P$41,3,TRUE),
IF(G233&amp;H233=※編集不可※選択項目!$J$43,VLOOKUP(新規登録用!U233,※編集不可※選択項目!$N$42:$P$46,3,TRUE),
IF(G233&amp;H233=※編集不可※選択項目!$J$48,VLOOKUP(新規登録用!U233,※編集不可※選択項目!$N$47:$P$51,3,TRUE),""))))))</f>
        <v/>
      </c>
      <c r="AF233" s="228">
        <f>IFERROR(VLOOKUP(Y233&amp;G233&amp;H233,※編集不可※選択項目!U:V,2,FALSE),0)</f>
        <v>0</v>
      </c>
      <c r="AG233" s="228">
        <f t="shared" si="50"/>
        <v>0</v>
      </c>
      <c r="AH233" s="230" t="str">
        <f t="shared" si="44"/>
        <v/>
      </c>
      <c r="AI233" s="236"/>
      <c r="AJ233" s="236"/>
      <c r="AK233" s="132"/>
      <c r="AL233" s="153">
        <f t="shared" si="51"/>
        <v>0</v>
      </c>
      <c r="AM233" s="153">
        <f t="shared" si="52"/>
        <v>0</v>
      </c>
      <c r="AN233" s="153">
        <f t="shared" si="45"/>
        <v>0</v>
      </c>
      <c r="AO233" s="227" t="str">
        <f t="shared" si="53"/>
        <v/>
      </c>
      <c r="AP233" s="135">
        <f t="shared" si="54"/>
        <v>0</v>
      </c>
      <c r="AQ233" s="135">
        <f t="shared" si="55"/>
        <v>0</v>
      </c>
    </row>
    <row r="234" spans="1:43" s="131" customFormat="1" ht="25" customHeight="1">
      <c r="A234" s="133">
        <f t="shared" si="46"/>
        <v>223</v>
      </c>
      <c r="B234" s="130" t="str">
        <f t="shared" si="43"/>
        <v/>
      </c>
      <c r="C234" s="134"/>
      <c r="D234" s="45" t="str">
        <f t="shared" si="47"/>
        <v/>
      </c>
      <c r="E234" s="45" t="str">
        <f t="shared" si="48"/>
        <v/>
      </c>
      <c r="F234" s="43"/>
      <c r="G234" s="44"/>
      <c r="H234" s="43"/>
      <c r="I234" s="57" t="str">
        <f>IF(OR(G234="",H234="",U234=""),"",IFERROR(VLOOKUP(G234&amp;H234&amp;U234,※編集不可※選択項目!$K$3:$P$51,5,FALSE),"該当なし"))</f>
        <v/>
      </c>
      <c r="J234" s="83"/>
      <c r="K234" s="43"/>
      <c r="L234" s="45" t="str">
        <f t="shared" si="56"/>
        <v/>
      </c>
      <c r="M234" s="43"/>
      <c r="N234" s="43"/>
      <c r="O234" s="57"/>
      <c r="P234" s="57"/>
      <c r="Q234" s="57"/>
      <c r="R234" s="57"/>
      <c r="S234" s="46" t="str">
        <f t="shared" si="49"/>
        <v/>
      </c>
      <c r="T234" s="47"/>
      <c r="U234" s="48"/>
      <c r="V234" s="85"/>
      <c r="W234" s="48"/>
      <c r="X234" s="85"/>
      <c r="Y234" s="43"/>
      <c r="Z234" s="80"/>
      <c r="AA234" s="83"/>
      <c r="AB234" s="56"/>
      <c r="AC234" s="71"/>
      <c r="AD234" s="228">
        <f>IFERROR(INDEX(※編集不可※選択項目!$P$3:$P$51,MATCH(新規登録用!G234&amp;新規登録用!H234&amp;新規登録用!I234,※編集不可※選択項目!$Q$3:$Q$51,0)),0)</f>
        <v>0</v>
      </c>
      <c r="AE234" s="229" t="str">
        <f>IF(I234&lt;&gt;"該当なし","",
IF(G234&amp;H234=※編集不可※選択項目!$J$3,VLOOKUP(新規登録用!U234,※編集不可※選択項目!$N$2:$P$13,3,TRUE),
IF(G234&amp;H234=※編集不可※選択項目!$J$15,VLOOKUP(新規登録用!U234,※編集不可※選択項目!$N$14:$P$25,3,TRUE),
IF(G234&amp;H234=※編集不可※選択項目!$J$27,VLOOKUP(新規登録用!U234,※編集不可※選択項目!$N$26:$P$41,3,TRUE),
IF(G234&amp;H234=※編集不可※選択項目!$J$43,VLOOKUP(新規登録用!U234,※編集不可※選択項目!$N$42:$P$46,3,TRUE),
IF(G234&amp;H234=※編集不可※選択項目!$J$48,VLOOKUP(新規登録用!U234,※編集不可※選択項目!$N$47:$P$51,3,TRUE),""))))))</f>
        <v/>
      </c>
      <c r="AF234" s="228">
        <f>IFERROR(VLOOKUP(Y234&amp;G234&amp;H234,※編集不可※選択項目!U:V,2,FALSE),0)</f>
        <v>0</v>
      </c>
      <c r="AG234" s="228">
        <f t="shared" si="50"/>
        <v>0</v>
      </c>
      <c r="AH234" s="230" t="str">
        <f t="shared" si="44"/>
        <v/>
      </c>
      <c r="AI234" s="236"/>
      <c r="AJ234" s="236"/>
      <c r="AK234" s="132"/>
      <c r="AL234" s="153">
        <f t="shared" si="51"/>
        <v>0</v>
      </c>
      <c r="AM234" s="153">
        <f t="shared" si="52"/>
        <v>0</v>
      </c>
      <c r="AN234" s="153">
        <f t="shared" si="45"/>
        <v>0</v>
      </c>
      <c r="AO234" s="227" t="str">
        <f t="shared" si="53"/>
        <v/>
      </c>
      <c r="AP234" s="135">
        <f t="shared" si="54"/>
        <v>0</v>
      </c>
      <c r="AQ234" s="135">
        <f t="shared" si="55"/>
        <v>0</v>
      </c>
    </row>
    <row r="235" spans="1:43" s="131" customFormat="1" ht="25" customHeight="1">
      <c r="A235" s="133">
        <f t="shared" si="46"/>
        <v>224</v>
      </c>
      <c r="B235" s="130" t="str">
        <f t="shared" si="43"/>
        <v/>
      </c>
      <c r="C235" s="134"/>
      <c r="D235" s="45" t="str">
        <f t="shared" si="47"/>
        <v/>
      </c>
      <c r="E235" s="45" t="str">
        <f t="shared" si="48"/>
        <v/>
      </c>
      <c r="F235" s="43"/>
      <c r="G235" s="44"/>
      <c r="H235" s="43"/>
      <c r="I235" s="57" t="str">
        <f>IF(OR(G235="",H235="",U235=""),"",IFERROR(VLOOKUP(G235&amp;H235&amp;U235,※編集不可※選択項目!$K$3:$P$51,5,FALSE),"該当なし"))</f>
        <v/>
      </c>
      <c r="J235" s="83"/>
      <c r="K235" s="43"/>
      <c r="L235" s="45" t="str">
        <f t="shared" si="56"/>
        <v/>
      </c>
      <c r="M235" s="43"/>
      <c r="N235" s="43"/>
      <c r="O235" s="57"/>
      <c r="P235" s="57"/>
      <c r="Q235" s="57"/>
      <c r="R235" s="57"/>
      <c r="S235" s="46" t="str">
        <f t="shared" si="49"/>
        <v/>
      </c>
      <c r="T235" s="47"/>
      <c r="U235" s="48"/>
      <c r="V235" s="85"/>
      <c r="W235" s="48"/>
      <c r="X235" s="85"/>
      <c r="Y235" s="43"/>
      <c r="Z235" s="80"/>
      <c r="AA235" s="83"/>
      <c r="AB235" s="56"/>
      <c r="AC235" s="71"/>
      <c r="AD235" s="228">
        <f>IFERROR(INDEX(※編集不可※選択項目!$P$3:$P$51,MATCH(新規登録用!G235&amp;新規登録用!H235&amp;新規登録用!I235,※編集不可※選択項目!$Q$3:$Q$51,0)),0)</f>
        <v>0</v>
      </c>
      <c r="AE235" s="229" t="str">
        <f>IF(I235&lt;&gt;"該当なし","",
IF(G235&amp;H235=※編集不可※選択項目!$J$3,VLOOKUP(新規登録用!U235,※編集不可※選択項目!$N$2:$P$13,3,TRUE),
IF(G235&amp;H235=※編集不可※選択項目!$J$15,VLOOKUP(新規登録用!U235,※編集不可※選択項目!$N$14:$P$25,3,TRUE),
IF(G235&amp;H235=※編集不可※選択項目!$J$27,VLOOKUP(新規登録用!U235,※編集不可※選択項目!$N$26:$P$41,3,TRUE),
IF(G235&amp;H235=※編集不可※選択項目!$J$43,VLOOKUP(新規登録用!U235,※編集不可※選択項目!$N$42:$P$46,3,TRUE),
IF(G235&amp;H235=※編集不可※選択項目!$J$48,VLOOKUP(新規登録用!U235,※編集不可※選択項目!$N$47:$P$51,3,TRUE),""))))))</f>
        <v/>
      </c>
      <c r="AF235" s="228">
        <f>IFERROR(VLOOKUP(Y235&amp;G235&amp;H235,※編集不可※選択項目!U:V,2,FALSE),0)</f>
        <v>0</v>
      </c>
      <c r="AG235" s="228">
        <f t="shared" si="50"/>
        <v>0</v>
      </c>
      <c r="AH235" s="230" t="str">
        <f t="shared" si="44"/>
        <v/>
      </c>
      <c r="AI235" s="236"/>
      <c r="AJ235" s="236"/>
      <c r="AK235" s="132"/>
      <c r="AL235" s="153">
        <f t="shared" si="51"/>
        <v>0</v>
      </c>
      <c r="AM235" s="153">
        <f t="shared" si="52"/>
        <v>0</v>
      </c>
      <c r="AN235" s="153">
        <f t="shared" si="45"/>
        <v>0</v>
      </c>
      <c r="AO235" s="227" t="str">
        <f t="shared" si="53"/>
        <v/>
      </c>
      <c r="AP235" s="135">
        <f t="shared" si="54"/>
        <v>0</v>
      </c>
      <c r="AQ235" s="135">
        <f t="shared" si="55"/>
        <v>0</v>
      </c>
    </row>
    <row r="236" spans="1:43" s="131" customFormat="1" ht="25" customHeight="1">
      <c r="A236" s="133">
        <f t="shared" si="46"/>
        <v>225</v>
      </c>
      <c r="B236" s="130" t="str">
        <f t="shared" si="43"/>
        <v/>
      </c>
      <c r="C236" s="134"/>
      <c r="D236" s="45" t="str">
        <f t="shared" si="47"/>
        <v/>
      </c>
      <c r="E236" s="45" t="str">
        <f t="shared" si="48"/>
        <v/>
      </c>
      <c r="F236" s="43"/>
      <c r="G236" s="44"/>
      <c r="H236" s="43"/>
      <c r="I236" s="57" t="str">
        <f>IF(OR(G236="",H236="",U236=""),"",IFERROR(VLOOKUP(G236&amp;H236&amp;U236,※編集不可※選択項目!$K$3:$P$51,5,FALSE),"該当なし"))</f>
        <v/>
      </c>
      <c r="J236" s="83"/>
      <c r="K236" s="43"/>
      <c r="L236" s="45" t="str">
        <f t="shared" si="56"/>
        <v/>
      </c>
      <c r="M236" s="43"/>
      <c r="N236" s="43"/>
      <c r="O236" s="57"/>
      <c r="P236" s="57"/>
      <c r="Q236" s="57"/>
      <c r="R236" s="57"/>
      <c r="S236" s="46" t="str">
        <f t="shared" si="49"/>
        <v/>
      </c>
      <c r="T236" s="47"/>
      <c r="U236" s="48"/>
      <c r="V236" s="85"/>
      <c r="W236" s="48"/>
      <c r="X236" s="85"/>
      <c r="Y236" s="43"/>
      <c r="Z236" s="80"/>
      <c r="AA236" s="83"/>
      <c r="AB236" s="56"/>
      <c r="AC236" s="71"/>
      <c r="AD236" s="228">
        <f>IFERROR(INDEX(※編集不可※選択項目!$P$3:$P$51,MATCH(新規登録用!G236&amp;新規登録用!H236&amp;新規登録用!I236,※編集不可※選択項目!$Q$3:$Q$51,0)),0)</f>
        <v>0</v>
      </c>
      <c r="AE236" s="229" t="str">
        <f>IF(I236&lt;&gt;"該当なし","",
IF(G236&amp;H236=※編集不可※選択項目!$J$3,VLOOKUP(新規登録用!U236,※編集不可※選択項目!$N$2:$P$13,3,TRUE),
IF(G236&amp;H236=※編集不可※選択項目!$J$15,VLOOKUP(新規登録用!U236,※編集不可※選択項目!$N$14:$P$25,3,TRUE),
IF(G236&amp;H236=※編集不可※選択項目!$J$27,VLOOKUP(新規登録用!U236,※編集不可※選択項目!$N$26:$P$41,3,TRUE),
IF(G236&amp;H236=※編集不可※選択項目!$J$43,VLOOKUP(新規登録用!U236,※編集不可※選択項目!$N$42:$P$46,3,TRUE),
IF(G236&amp;H236=※編集不可※選択項目!$J$48,VLOOKUP(新規登録用!U236,※編集不可※選択項目!$N$47:$P$51,3,TRUE),""))))))</f>
        <v/>
      </c>
      <c r="AF236" s="228">
        <f>IFERROR(VLOOKUP(Y236&amp;G236&amp;H236,※編集不可※選択項目!U:V,2,FALSE),0)</f>
        <v>0</v>
      </c>
      <c r="AG236" s="228">
        <f t="shared" si="50"/>
        <v>0</v>
      </c>
      <c r="AH236" s="230" t="str">
        <f t="shared" si="44"/>
        <v/>
      </c>
      <c r="AI236" s="236"/>
      <c r="AJ236" s="236"/>
      <c r="AK236" s="132"/>
      <c r="AL236" s="153">
        <f t="shared" si="51"/>
        <v>0</v>
      </c>
      <c r="AM236" s="153">
        <f t="shared" si="52"/>
        <v>0</v>
      </c>
      <c r="AN236" s="153">
        <f t="shared" si="45"/>
        <v>0</v>
      </c>
      <c r="AO236" s="227" t="str">
        <f t="shared" si="53"/>
        <v/>
      </c>
      <c r="AP236" s="135">
        <f t="shared" si="54"/>
        <v>0</v>
      </c>
      <c r="AQ236" s="135">
        <f t="shared" si="55"/>
        <v>0</v>
      </c>
    </row>
    <row r="237" spans="1:43" s="131" customFormat="1" ht="25" customHeight="1">
      <c r="A237" s="133">
        <f t="shared" si="46"/>
        <v>226</v>
      </c>
      <c r="B237" s="130" t="str">
        <f t="shared" si="43"/>
        <v/>
      </c>
      <c r="C237" s="134"/>
      <c r="D237" s="45" t="str">
        <f t="shared" si="47"/>
        <v/>
      </c>
      <c r="E237" s="45" t="str">
        <f t="shared" si="48"/>
        <v/>
      </c>
      <c r="F237" s="43"/>
      <c r="G237" s="44"/>
      <c r="H237" s="43"/>
      <c r="I237" s="57" t="str">
        <f>IF(OR(G237="",H237="",U237=""),"",IFERROR(VLOOKUP(G237&amp;H237&amp;U237,※編集不可※選択項目!$K$3:$P$51,5,FALSE),"該当なし"))</f>
        <v/>
      </c>
      <c r="J237" s="83"/>
      <c r="K237" s="43"/>
      <c r="L237" s="45" t="str">
        <f t="shared" si="56"/>
        <v/>
      </c>
      <c r="M237" s="43"/>
      <c r="N237" s="43"/>
      <c r="O237" s="57"/>
      <c r="P237" s="57"/>
      <c r="Q237" s="57"/>
      <c r="R237" s="57"/>
      <c r="S237" s="46" t="str">
        <f t="shared" si="49"/>
        <v/>
      </c>
      <c r="T237" s="47"/>
      <c r="U237" s="48"/>
      <c r="V237" s="85"/>
      <c r="W237" s="48"/>
      <c r="X237" s="85"/>
      <c r="Y237" s="43"/>
      <c r="Z237" s="80"/>
      <c r="AA237" s="83"/>
      <c r="AB237" s="56"/>
      <c r="AC237" s="71"/>
      <c r="AD237" s="228">
        <f>IFERROR(INDEX(※編集不可※選択項目!$P$3:$P$51,MATCH(新規登録用!G237&amp;新規登録用!H237&amp;新規登録用!I237,※編集不可※選択項目!$Q$3:$Q$51,0)),0)</f>
        <v>0</v>
      </c>
      <c r="AE237" s="229" t="str">
        <f>IF(I237&lt;&gt;"該当なし","",
IF(G237&amp;H237=※編集不可※選択項目!$J$3,VLOOKUP(新規登録用!U237,※編集不可※選択項目!$N$2:$P$13,3,TRUE),
IF(G237&amp;H237=※編集不可※選択項目!$J$15,VLOOKUP(新規登録用!U237,※編集不可※選択項目!$N$14:$P$25,3,TRUE),
IF(G237&amp;H237=※編集不可※選択項目!$J$27,VLOOKUP(新規登録用!U237,※編集不可※選択項目!$N$26:$P$41,3,TRUE),
IF(G237&amp;H237=※編集不可※選択項目!$J$43,VLOOKUP(新規登録用!U237,※編集不可※選択項目!$N$42:$P$46,3,TRUE),
IF(G237&amp;H237=※編集不可※選択項目!$J$48,VLOOKUP(新規登録用!U237,※編集不可※選択項目!$N$47:$P$51,3,TRUE),""))))))</f>
        <v/>
      </c>
      <c r="AF237" s="228">
        <f>IFERROR(VLOOKUP(Y237&amp;G237&amp;H237,※編集不可※選択項目!U:V,2,FALSE),0)</f>
        <v>0</v>
      </c>
      <c r="AG237" s="228">
        <f t="shared" si="50"/>
        <v>0</v>
      </c>
      <c r="AH237" s="230" t="str">
        <f t="shared" si="44"/>
        <v/>
      </c>
      <c r="AI237" s="236"/>
      <c r="AJ237" s="236"/>
      <c r="AK237" s="132"/>
      <c r="AL237" s="153">
        <f t="shared" si="51"/>
        <v>0</v>
      </c>
      <c r="AM237" s="153">
        <f t="shared" si="52"/>
        <v>0</v>
      </c>
      <c r="AN237" s="153">
        <f t="shared" si="45"/>
        <v>0</v>
      </c>
      <c r="AO237" s="227" t="str">
        <f t="shared" si="53"/>
        <v/>
      </c>
      <c r="AP237" s="135">
        <f t="shared" si="54"/>
        <v>0</v>
      </c>
      <c r="AQ237" s="135">
        <f t="shared" si="55"/>
        <v>0</v>
      </c>
    </row>
    <row r="238" spans="1:43" s="131" customFormat="1" ht="25" customHeight="1">
      <c r="A238" s="133">
        <f t="shared" si="46"/>
        <v>227</v>
      </c>
      <c r="B238" s="130" t="str">
        <f t="shared" si="43"/>
        <v/>
      </c>
      <c r="C238" s="134"/>
      <c r="D238" s="45" t="str">
        <f t="shared" si="47"/>
        <v/>
      </c>
      <c r="E238" s="45" t="str">
        <f t="shared" si="48"/>
        <v/>
      </c>
      <c r="F238" s="43"/>
      <c r="G238" s="44"/>
      <c r="H238" s="43"/>
      <c r="I238" s="57" t="str">
        <f>IF(OR(G238="",H238="",U238=""),"",IFERROR(VLOOKUP(G238&amp;H238&amp;U238,※編集不可※選択項目!$K$3:$P$51,5,FALSE),"該当なし"))</f>
        <v/>
      </c>
      <c r="J238" s="83"/>
      <c r="K238" s="43"/>
      <c r="L238" s="45" t="str">
        <f t="shared" si="56"/>
        <v/>
      </c>
      <c r="M238" s="43"/>
      <c r="N238" s="43"/>
      <c r="O238" s="57"/>
      <c r="P238" s="57"/>
      <c r="Q238" s="57"/>
      <c r="R238" s="57"/>
      <c r="S238" s="46" t="str">
        <f t="shared" si="49"/>
        <v/>
      </c>
      <c r="T238" s="47"/>
      <c r="U238" s="48"/>
      <c r="V238" s="85"/>
      <c r="W238" s="48"/>
      <c r="X238" s="85"/>
      <c r="Y238" s="43"/>
      <c r="Z238" s="80"/>
      <c r="AA238" s="83"/>
      <c r="AB238" s="56"/>
      <c r="AC238" s="71"/>
      <c r="AD238" s="228">
        <f>IFERROR(INDEX(※編集不可※選択項目!$P$3:$P$51,MATCH(新規登録用!G238&amp;新規登録用!H238&amp;新規登録用!I238,※編集不可※選択項目!$Q$3:$Q$51,0)),0)</f>
        <v>0</v>
      </c>
      <c r="AE238" s="229" t="str">
        <f>IF(I238&lt;&gt;"該当なし","",
IF(G238&amp;H238=※編集不可※選択項目!$J$3,VLOOKUP(新規登録用!U238,※編集不可※選択項目!$N$2:$P$13,3,TRUE),
IF(G238&amp;H238=※編集不可※選択項目!$J$15,VLOOKUP(新規登録用!U238,※編集不可※選択項目!$N$14:$P$25,3,TRUE),
IF(G238&amp;H238=※編集不可※選択項目!$J$27,VLOOKUP(新規登録用!U238,※編集不可※選択項目!$N$26:$P$41,3,TRUE),
IF(G238&amp;H238=※編集不可※選択項目!$J$43,VLOOKUP(新規登録用!U238,※編集不可※選択項目!$N$42:$P$46,3,TRUE),
IF(G238&amp;H238=※編集不可※選択項目!$J$48,VLOOKUP(新規登録用!U238,※編集不可※選択項目!$N$47:$P$51,3,TRUE),""))))))</f>
        <v/>
      </c>
      <c r="AF238" s="228">
        <f>IFERROR(VLOOKUP(Y238&amp;G238&amp;H238,※編集不可※選択項目!U:V,2,FALSE),0)</f>
        <v>0</v>
      </c>
      <c r="AG238" s="228">
        <f t="shared" si="50"/>
        <v>0</v>
      </c>
      <c r="AH238" s="230" t="str">
        <f t="shared" si="44"/>
        <v/>
      </c>
      <c r="AI238" s="236"/>
      <c r="AJ238" s="236"/>
      <c r="AK238" s="132"/>
      <c r="AL238" s="153">
        <f t="shared" si="51"/>
        <v>0</v>
      </c>
      <c r="AM238" s="153">
        <f t="shared" si="52"/>
        <v>0</v>
      </c>
      <c r="AN238" s="153">
        <f t="shared" si="45"/>
        <v>0</v>
      </c>
      <c r="AO238" s="227" t="str">
        <f t="shared" si="53"/>
        <v/>
      </c>
      <c r="AP238" s="135">
        <f t="shared" si="54"/>
        <v>0</v>
      </c>
      <c r="AQ238" s="135">
        <f t="shared" si="55"/>
        <v>0</v>
      </c>
    </row>
    <row r="239" spans="1:43" s="131" customFormat="1" ht="25" customHeight="1">
      <c r="A239" s="133">
        <f t="shared" si="46"/>
        <v>228</v>
      </c>
      <c r="B239" s="130" t="str">
        <f t="shared" si="43"/>
        <v/>
      </c>
      <c r="C239" s="134"/>
      <c r="D239" s="45" t="str">
        <f t="shared" si="47"/>
        <v/>
      </c>
      <c r="E239" s="45" t="str">
        <f t="shared" si="48"/>
        <v/>
      </c>
      <c r="F239" s="43"/>
      <c r="G239" s="44"/>
      <c r="H239" s="43"/>
      <c r="I239" s="57" t="str">
        <f>IF(OR(G239="",H239="",U239=""),"",IFERROR(VLOOKUP(G239&amp;H239&amp;U239,※編集不可※選択項目!$K$3:$P$51,5,FALSE),"該当なし"))</f>
        <v/>
      </c>
      <c r="J239" s="83"/>
      <c r="K239" s="43"/>
      <c r="L239" s="45" t="str">
        <f t="shared" si="56"/>
        <v/>
      </c>
      <c r="M239" s="43"/>
      <c r="N239" s="43"/>
      <c r="O239" s="57"/>
      <c r="P239" s="57"/>
      <c r="Q239" s="57"/>
      <c r="R239" s="57"/>
      <c r="S239" s="46" t="str">
        <f t="shared" si="49"/>
        <v/>
      </c>
      <c r="T239" s="47"/>
      <c r="U239" s="48"/>
      <c r="V239" s="85"/>
      <c r="W239" s="48"/>
      <c r="X239" s="85"/>
      <c r="Y239" s="43"/>
      <c r="Z239" s="80"/>
      <c r="AA239" s="83"/>
      <c r="AB239" s="56"/>
      <c r="AC239" s="71"/>
      <c r="AD239" s="228">
        <f>IFERROR(INDEX(※編集不可※選択項目!$P$3:$P$51,MATCH(新規登録用!G239&amp;新規登録用!H239&amp;新規登録用!I239,※編集不可※選択項目!$Q$3:$Q$51,0)),0)</f>
        <v>0</v>
      </c>
      <c r="AE239" s="229" t="str">
        <f>IF(I239&lt;&gt;"該当なし","",
IF(G239&amp;H239=※編集不可※選択項目!$J$3,VLOOKUP(新規登録用!U239,※編集不可※選択項目!$N$2:$P$13,3,TRUE),
IF(G239&amp;H239=※編集不可※選択項目!$J$15,VLOOKUP(新規登録用!U239,※編集不可※選択項目!$N$14:$P$25,3,TRUE),
IF(G239&amp;H239=※編集不可※選択項目!$J$27,VLOOKUP(新規登録用!U239,※編集不可※選択項目!$N$26:$P$41,3,TRUE),
IF(G239&amp;H239=※編集不可※選択項目!$J$43,VLOOKUP(新規登録用!U239,※編集不可※選択項目!$N$42:$P$46,3,TRUE),
IF(G239&amp;H239=※編集不可※選択項目!$J$48,VLOOKUP(新規登録用!U239,※編集不可※選択項目!$N$47:$P$51,3,TRUE),""))))))</f>
        <v/>
      </c>
      <c r="AF239" s="228">
        <f>IFERROR(VLOOKUP(Y239&amp;G239&amp;H239,※編集不可※選択項目!U:V,2,FALSE),0)</f>
        <v>0</v>
      </c>
      <c r="AG239" s="228">
        <f t="shared" si="50"/>
        <v>0</v>
      </c>
      <c r="AH239" s="230" t="str">
        <f t="shared" si="44"/>
        <v/>
      </c>
      <c r="AI239" s="236"/>
      <c r="AJ239" s="236"/>
      <c r="AK239" s="132"/>
      <c r="AL239" s="153">
        <f t="shared" si="51"/>
        <v>0</v>
      </c>
      <c r="AM239" s="153">
        <f t="shared" si="52"/>
        <v>0</v>
      </c>
      <c r="AN239" s="153">
        <f t="shared" si="45"/>
        <v>0</v>
      </c>
      <c r="AO239" s="227" t="str">
        <f t="shared" si="53"/>
        <v/>
      </c>
      <c r="AP239" s="135">
        <f t="shared" si="54"/>
        <v>0</v>
      </c>
      <c r="AQ239" s="135">
        <f t="shared" si="55"/>
        <v>0</v>
      </c>
    </row>
    <row r="240" spans="1:43" s="131" customFormat="1" ht="25" customHeight="1">
      <c r="A240" s="133">
        <f t="shared" si="46"/>
        <v>229</v>
      </c>
      <c r="B240" s="130" t="str">
        <f t="shared" si="43"/>
        <v/>
      </c>
      <c r="C240" s="134"/>
      <c r="D240" s="45" t="str">
        <f t="shared" si="47"/>
        <v/>
      </c>
      <c r="E240" s="45" t="str">
        <f t="shared" si="48"/>
        <v/>
      </c>
      <c r="F240" s="43"/>
      <c r="G240" s="44"/>
      <c r="H240" s="43"/>
      <c r="I240" s="57" t="str">
        <f>IF(OR(G240="",H240="",U240=""),"",IFERROR(VLOOKUP(G240&amp;H240&amp;U240,※編集不可※選択項目!$K$3:$P$51,5,FALSE),"該当なし"))</f>
        <v/>
      </c>
      <c r="J240" s="83"/>
      <c r="K240" s="43"/>
      <c r="L240" s="45" t="str">
        <f t="shared" si="56"/>
        <v/>
      </c>
      <c r="M240" s="43"/>
      <c r="N240" s="43"/>
      <c r="O240" s="57"/>
      <c r="P240" s="57"/>
      <c r="Q240" s="57"/>
      <c r="R240" s="57"/>
      <c r="S240" s="46" t="str">
        <f t="shared" si="49"/>
        <v/>
      </c>
      <c r="T240" s="47"/>
      <c r="U240" s="48"/>
      <c r="V240" s="85"/>
      <c r="W240" s="48"/>
      <c r="X240" s="85"/>
      <c r="Y240" s="43"/>
      <c r="Z240" s="80"/>
      <c r="AA240" s="83"/>
      <c r="AB240" s="56"/>
      <c r="AC240" s="71"/>
      <c r="AD240" s="228">
        <f>IFERROR(INDEX(※編集不可※選択項目!$P$3:$P$51,MATCH(新規登録用!G240&amp;新規登録用!H240&amp;新規登録用!I240,※編集不可※選択項目!$Q$3:$Q$51,0)),0)</f>
        <v>0</v>
      </c>
      <c r="AE240" s="229" t="str">
        <f>IF(I240&lt;&gt;"該当なし","",
IF(G240&amp;H240=※編集不可※選択項目!$J$3,VLOOKUP(新規登録用!U240,※編集不可※選択項目!$N$2:$P$13,3,TRUE),
IF(G240&amp;H240=※編集不可※選択項目!$J$15,VLOOKUP(新規登録用!U240,※編集不可※選択項目!$N$14:$P$25,3,TRUE),
IF(G240&amp;H240=※編集不可※選択項目!$J$27,VLOOKUP(新規登録用!U240,※編集不可※選択項目!$N$26:$P$41,3,TRUE),
IF(G240&amp;H240=※編集不可※選択項目!$J$43,VLOOKUP(新規登録用!U240,※編集不可※選択項目!$N$42:$P$46,3,TRUE),
IF(G240&amp;H240=※編集不可※選択項目!$J$48,VLOOKUP(新規登録用!U240,※編集不可※選択項目!$N$47:$P$51,3,TRUE),""))))))</f>
        <v/>
      </c>
      <c r="AF240" s="228">
        <f>IFERROR(VLOOKUP(Y240&amp;G240&amp;H240,※編集不可※選択項目!U:V,2,FALSE),0)</f>
        <v>0</v>
      </c>
      <c r="AG240" s="228">
        <f t="shared" si="50"/>
        <v>0</v>
      </c>
      <c r="AH240" s="230" t="str">
        <f t="shared" si="44"/>
        <v/>
      </c>
      <c r="AI240" s="236"/>
      <c r="AJ240" s="236"/>
      <c r="AK240" s="132"/>
      <c r="AL240" s="153">
        <f t="shared" si="51"/>
        <v>0</v>
      </c>
      <c r="AM240" s="153">
        <f t="shared" si="52"/>
        <v>0</v>
      </c>
      <c r="AN240" s="153">
        <f t="shared" si="45"/>
        <v>0</v>
      </c>
      <c r="AO240" s="227" t="str">
        <f t="shared" si="53"/>
        <v/>
      </c>
      <c r="AP240" s="135">
        <f t="shared" si="54"/>
        <v>0</v>
      </c>
      <c r="AQ240" s="135">
        <f t="shared" si="55"/>
        <v>0</v>
      </c>
    </row>
    <row r="241" spans="1:43" s="131" customFormat="1" ht="25" customHeight="1">
      <c r="A241" s="133">
        <f t="shared" si="46"/>
        <v>230</v>
      </c>
      <c r="B241" s="130" t="str">
        <f t="shared" si="43"/>
        <v/>
      </c>
      <c r="C241" s="134"/>
      <c r="D241" s="45" t="str">
        <f t="shared" si="47"/>
        <v/>
      </c>
      <c r="E241" s="45" t="str">
        <f t="shared" si="48"/>
        <v/>
      </c>
      <c r="F241" s="43"/>
      <c r="G241" s="44"/>
      <c r="H241" s="43"/>
      <c r="I241" s="57" t="str">
        <f>IF(OR(G241="",H241="",U241=""),"",IFERROR(VLOOKUP(G241&amp;H241&amp;U241,※編集不可※選択項目!$K$3:$P$51,5,FALSE),"該当なし"))</f>
        <v/>
      </c>
      <c r="J241" s="83"/>
      <c r="K241" s="43"/>
      <c r="L241" s="45" t="str">
        <f t="shared" si="56"/>
        <v/>
      </c>
      <c r="M241" s="43"/>
      <c r="N241" s="43"/>
      <c r="O241" s="57"/>
      <c r="P241" s="57"/>
      <c r="Q241" s="57"/>
      <c r="R241" s="57"/>
      <c r="S241" s="46" t="str">
        <f t="shared" si="49"/>
        <v/>
      </c>
      <c r="T241" s="47"/>
      <c r="U241" s="48"/>
      <c r="V241" s="85"/>
      <c r="W241" s="48"/>
      <c r="X241" s="85"/>
      <c r="Y241" s="43"/>
      <c r="Z241" s="80"/>
      <c r="AA241" s="83"/>
      <c r="AB241" s="56"/>
      <c r="AC241" s="71"/>
      <c r="AD241" s="228">
        <f>IFERROR(INDEX(※編集不可※選択項目!$P$3:$P$51,MATCH(新規登録用!G241&amp;新規登録用!H241&amp;新規登録用!I241,※編集不可※選択項目!$Q$3:$Q$51,0)),0)</f>
        <v>0</v>
      </c>
      <c r="AE241" s="229" t="str">
        <f>IF(I241&lt;&gt;"該当なし","",
IF(G241&amp;H241=※編集不可※選択項目!$J$3,VLOOKUP(新規登録用!U241,※編集不可※選択項目!$N$2:$P$13,3,TRUE),
IF(G241&amp;H241=※編集不可※選択項目!$J$15,VLOOKUP(新規登録用!U241,※編集不可※選択項目!$N$14:$P$25,3,TRUE),
IF(G241&amp;H241=※編集不可※選択項目!$J$27,VLOOKUP(新規登録用!U241,※編集不可※選択項目!$N$26:$P$41,3,TRUE),
IF(G241&amp;H241=※編集不可※選択項目!$J$43,VLOOKUP(新規登録用!U241,※編集不可※選択項目!$N$42:$P$46,3,TRUE),
IF(G241&amp;H241=※編集不可※選択項目!$J$48,VLOOKUP(新規登録用!U241,※編集不可※選択項目!$N$47:$P$51,3,TRUE),""))))))</f>
        <v/>
      </c>
      <c r="AF241" s="228">
        <f>IFERROR(VLOOKUP(Y241&amp;G241&amp;H241,※編集不可※選択項目!U:V,2,FALSE),0)</f>
        <v>0</v>
      </c>
      <c r="AG241" s="228">
        <f t="shared" si="50"/>
        <v>0</v>
      </c>
      <c r="AH241" s="230" t="str">
        <f t="shared" si="44"/>
        <v/>
      </c>
      <c r="AI241" s="236"/>
      <c r="AJ241" s="236"/>
      <c r="AK241" s="132"/>
      <c r="AL241" s="153">
        <f t="shared" si="51"/>
        <v>0</v>
      </c>
      <c r="AM241" s="153">
        <f t="shared" si="52"/>
        <v>0</v>
      </c>
      <c r="AN241" s="153">
        <f t="shared" si="45"/>
        <v>0</v>
      </c>
      <c r="AO241" s="227" t="str">
        <f t="shared" si="53"/>
        <v/>
      </c>
      <c r="AP241" s="135">
        <f t="shared" si="54"/>
        <v>0</v>
      </c>
      <c r="AQ241" s="135">
        <f t="shared" si="55"/>
        <v>0</v>
      </c>
    </row>
    <row r="242" spans="1:43" s="131" customFormat="1" ht="25" customHeight="1">
      <c r="A242" s="133">
        <f t="shared" si="46"/>
        <v>231</v>
      </c>
      <c r="B242" s="130" t="str">
        <f t="shared" si="43"/>
        <v/>
      </c>
      <c r="C242" s="134"/>
      <c r="D242" s="45" t="str">
        <f t="shared" si="47"/>
        <v/>
      </c>
      <c r="E242" s="45" t="str">
        <f t="shared" si="48"/>
        <v/>
      </c>
      <c r="F242" s="43"/>
      <c r="G242" s="44"/>
      <c r="H242" s="43"/>
      <c r="I242" s="57" t="str">
        <f>IF(OR(G242="",H242="",U242=""),"",IFERROR(VLOOKUP(G242&amp;H242&amp;U242,※編集不可※選択項目!$K$3:$P$51,5,FALSE),"該当なし"))</f>
        <v/>
      </c>
      <c r="J242" s="83"/>
      <c r="K242" s="43"/>
      <c r="L242" s="45" t="str">
        <f t="shared" si="56"/>
        <v/>
      </c>
      <c r="M242" s="43"/>
      <c r="N242" s="43"/>
      <c r="O242" s="57"/>
      <c r="P242" s="57"/>
      <c r="Q242" s="57"/>
      <c r="R242" s="57"/>
      <c r="S242" s="46" t="str">
        <f t="shared" si="49"/>
        <v/>
      </c>
      <c r="T242" s="47"/>
      <c r="U242" s="48"/>
      <c r="V242" s="85"/>
      <c r="W242" s="48"/>
      <c r="X242" s="85"/>
      <c r="Y242" s="43"/>
      <c r="Z242" s="80"/>
      <c r="AA242" s="83"/>
      <c r="AB242" s="56"/>
      <c r="AC242" s="71"/>
      <c r="AD242" s="228">
        <f>IFERROR(INDEX(※編集不可※選択項目!$P$3:$P$51,MATCH(新規登録用!G242&amp;新規登録用!H242&amp;新規登録用!I242,※編集不可※選択項目!$Q$3:$Q$51,0)),0)</f>
        <v>0</v>
      </c>
      <c r="AE242" s="229" t="str">
        <f>IF(I242&lt;&gt;"該当なし","",
IF(G242&amp;H242=※編集不可※選択項目!$J$3,VLOOKUP(新規登録用!U242,※編集不可※選択項目!$N$2:$P$13,3,TRUE),
IF(G242&amp;H242=※編集不可※選択項目!$J$15,VLOOKUP(新規登録用!U242,※編集不可※選択項目!$N$14:$P$25,3,TRUE),
IF(G242&amp;H242=※編集不可※選択項目!$J$27,VLOOKUP(新規登録用!U242,※編集不可※選択項目!$N$26:$P$41,3,TRUE),
IF(G242&amp;H242=※編集不可※選択項目!$J$43,VLOOKUP(新規登録用!U242,※編集不可※選択項目!$N$42:$P$46,3,TRUE),
IF(G242&amp;H242=※編集不可※選択項目!$J$48,VLOOKUP(新規登録用!U242,※編集不可※選択項目!$N$47:$P$51,3,TRUE),""))))))</f>
        <v/>
      </c>
      <c r="AF242" s="228">
        <f>IFERROR(VLOOKUP(Y242&amp;G242&amp;H242,※編集不可※選択項目!U:V,2,FALSE),0)</f>
        <v>0</v>
      </c>
      <c r="AG242" s="228">
        <f t="shared" si="50"/>
        <v>0</v>
      </c>
      <c r="AH242" s="230" t="str">
        <f t="shared" si="44"/>
        <v/>
      </c>
      <c r="AI242" s="236"/>
      <c r="AJ242" s="236"/>
      <c r="AK242" s="132"/>
      <c r="AL242" s="153">
        <f t="shared" si="51"/>
        <v>0</v>
      </c>
      <c r="AM242" s="153">
        <f t="shared" si="52"/>
        <v>0</v>
      </c>
      <c r="AN242" s="153">
        <f t="shared" si="45"/>
        <v>0</v>
      </c>
      <c r="AO242" s="227" t="str">
        <f t="shared" si="53"/>
        <v/>
      </c>
      <c r="AP242" s="135">
        <f t="shared" si="54"/>
        <v>0</v>
      </c>
      <c r="AQ242" s="135">
        <f t="shared" si="55"/>
        <v>0</v>
      </c>
    </row>
    <row r="243" spans="1:43" s="131" customFormat="1" ht="25" customHeight="1">
      <c r="A243" s="133">
        <f t="shared" si="46"/>
        <v>232</v>
      </c>
      <c r="B243" s="130" t="str">
        <f t="shared" si="43"/>
        <v/>
      </c>
      <c r="C243" s="134"/>
      <c r="D243" s="45" t="str">
        <f t="shared" si="47"/>
        <v/>
      </c>
      <c r="E243" s="45" t="str">
        <f t="shared" si="48"/>
        <v/>
      </c>
      <c r="F243" s="43"/>
      <c r="G243" s="44"/>
      <c r="H243" s="43"/>
      <c r="I243" s="57" t="str">
        <f>IF(OR(G243="",H243="",U243=""),"",IFERROR(VLOOKUP(G243&amp;H243&amp;U243,※編集不可※選択項目!$K$3:$P$51,5,FALSE),"該当なし"))</f>
        <v/>
      </c>
      <c r="J243" s="83"/>
      <c r="K243" s="43"/>
      <c r="L243" s="45" t="str">
        <f t="shared" si="56"/>
        <v/>
      </c>
      <c r="M243" s="43"/>
      <c r="N243" s="43"/>
      <c r="O243" s="57"/>
      <c r="P243" s="57"/>
      <c r="Q243" s="57"/>
      <c r="R243" s="57"/>
      <c r="S243" s="46" t="str">
        <f t="shared" si="49"/>
        <v/>
      </c>
      <c r="T243" s="47"/>
      <c r="U243" s="48"/>
      <c r="V243" s="85"/>
      <c r="W243" s="48"/>
      <c r="X243" s="85"/>
      <c r="Y243" s="43"/>
      <c r="Z243" s="80"/>
      <c r="AA243" s="83"/>
      <c r="AB243" s="56"/>
      <c r="AC243" s="71"/>
      <c r="AD243" s="228">
        <f>IFERROR(INDEX(※編集不可※選択項目!$P$3:$P$51,MATCH(新規登録用!G243&amp;新規登録用!H243&amp;新規登録用!I243,※編集不可※選択項目!$Q$3:$Q$51,0)),0)</f>
        <v>0</v>
      </c>
      <c r="AE243" s="229" t="str">
        <f>IF(I243&lt;&gt;"該当なし","",
IF(G243&amp;H243=※編集不可※選択項目!$J$3,VLOOKUP(新規登録用!U243,※編集不可※選択項目!$N$2:$P$13,3,TRUE),
IF(G243&amp;H243=※編集不可※選択項目!$J$15,VLOOKUP(新規登録用!U243,※編集不可※選択項目!$N$14:$P$25,3,TRUE),
IF(G243&amp;H243=※編集不可※選択項目!$J$27,VLOOKUP(新規登録用!U243,※編集不可※選択項目!$N$26:$P$41,3,TRUE),
IF(G243&amp;H243=※編集不可※選択項目!$J$43,VLOOKUP(新規登録用!U243,※編集不可※選択項目!$N$42:$P$46,3,TRUE),
IF(G243&amp;H243=※編集不可※選択項目!$J$48,VLOOKUP(新規登録用!U243,※編集不可※選択項目!$N$47:$P$51,3,TRUE),""))))))</f>
        <v/>
      </c>
      <c r="AF243" s="228">
        <f>IFERROR(VLOOKUP(Y243&amp;G243&amp;H243,※編集不可※選択項目!U:V,2,FALSE),0)</f>
        <v>0</v>
      </c>
      <c r="AG243" s="228">
        <f t="shared" si="50"/>
        <v>0</v>
      </c>
      <c r="AH243" s="230" t="str">
        <f t="shared" si="44"/>
        <v/>
      </c>
      <c r="AI243" s="236"/>
      <c r="AJ243" s="236"/>
      <c r="AK243" s="132"/>
      <c r="AL243" s="153">
        <f t="shared" si="51"/>
        <v>0</v>
      </c>
      <c r="AM243" s="153">
        <f t="shared" si="52"/>
        <v>0</v>
      </c>
      <c r="AN243" s="153">
        <f t="shared" si="45"/>
        <v>0</v>
      </c>
      <c r="AO243" s="227" t="str">
        <f t="shared" si="53"/>
        <v/>
      </c>
      <c r="AP243" s="135">
        <f t="shared" si="54"/>
        <v>0</v>
      </c>
      <c r="AQ243" s="135">
        <f t="shared" si="55"/>
        <v>0</v>
      </c>
    </row>
    <row r="244" spans="1:43" s="131" customFormat="1" ht="25" customHeight="1">
      <c r="A244" s="133">
        <f t="shared" si="46"/>
        <v>233</v>
      </c>
      <c r="B244" s="130" t="str">
        <f t="shared" si="43"/>
        <v/>
      </c>
      <c r="C244" s="134"/>
      <c r="D244" s="45" t="str">
        <f t="shared" si="47"/>
        <v/>
      </c>
      <c r="E244" s="45" t="str">
        <f t="shared" si="48"/>
        <v/>
      </c>
      <c r="F244" s="43"/>
      <c r="G244" s="44"/>
      <c r="H244" s="43"/>
      <c r="I244" s="57" t="str">
        <f>IF(OR(G244="",H244="",U244=""),"",IFERROR(VLOOKUP(G244&amp;H244&amp;U244,※編集不可※選択項目!$K$3:$P$51,5,FALSE),"該当なし"))</f>
        <v/>
      </c>
      <c r="J244" s="83"/>
      <c r="K244" s="43"/>
      <c r="L244" s="45" t="str">
        <f t="shared" si="56"/>
        <v/>
      </c>
      <c r="M244" s="43"/>
      <c r="N244" s="43"/>
      <c r="O244" s="57"/>
      <c r="P244" s="57"/>
      <c r="Q244" s="57"/>
      <c r="R244" s="57"/>
      <c r="S244" s="46" t="str">
        <f t="shared" si="49"/>
        <v/>
      </c>
      <c r="T244" s="47"/>
      <c r="U244" s="48"/>
      <c r="V244" s="85"/>
      <c r="W244" s="48"/>
      <c r="X244" s="85"/>
      <c r="Y244" s="43"/>
      <c r="Z244" s="80"/>
      <c r="AA244" s="83"/>
      <c r="AB244" s="56"/>
      <c r="AC244" s="71"/>
      <c r="AD244" s="228">
        <f>IFERROR(INDEX(※編集不可※選択項目!$P$3:$P$51,MATCH(新規登録用!G244&amp;新規登録用!H244&amp;新規登録用!I244,※編集不可※選択項目!$Q$3:$Q$51,0)),0)</f>
        <v>0</v>
      </c>
      <c r="AE244" s="229" t="str">
        <f>IF(I244&lt;&gt;"該当なし","",
IF(G244&amp;H244=※編集不可※選択項目!$J$3,VLOOKUP(新規登録用!U244,※編集不可※選択項目!$N$2:$P$13,3,TRUE),
IF(G244&amp;H244=※編集不可※選択項目!$J$15,VLOOKUP(新規登録用!U244,※編集不可※選択項目!$N$14:$P$25,3,TRUE),
IF(G244&amp;H244=※編集不可※選択項目!$J$27,VLOOKUP(新規登録用!U244,※編集不可※選択項目!$N$26:$P$41,3,TRUE),
IF(G244&amp;H244=※編集不可※選択項目!$J$43,VLOOKUP(新規登録用!U244,※編集不可※選択項目!$N$42:$P$46,3,TRUE),
IF(G244&amp;H244=※編集不可※選択項目!$J$48,VLOOKUP(新規登録用!U244,※編集不可※選択項目!$N$47:$P$51,3,TRUE),""))))))</f>
        <v/>
      </c>
      <c r="AF244" s="228">
        <f>IFERROR(VLOOKUP(Y244&amp;G244&amp;H244,※編集不可※選択項目!U:V,2,FALSE),0)</f>
        <v>0</v>
      </c>
      <c r="AG244" s="228">
        <f t="shared" si="50"/>
        <v>0</v>
      </c>
      <c r="AH244" s="230" t="str">
        <f t="shared" si="44"/>
        <v/>
      </c>
      <c r="AI244" s="236"/>
      <c r="AJ244" s="236"/>
      <c r="AK244" s="132"/>
      <c r="AL244" s="153">
        <f t="shared" si="51"/>
        <v>0</v>
      </c>
      <c r="AM244" s="153">
        <f t="shared" si="52"/>
        <v>0</v>
      </c>
      <c r="AN244" s="153">
        <f t="shared" si="45"/>
        <v>0</v>
      </c>
      <c r="AO244" s="227" t="str">
        <f t="shared" si="53"/>
        <v/>
      </c>
      <c r="AP244" s="135">
        <f t="shared" si="54"/>
        <v>0</v>
      </c>
      <c r="AQ244" s="135">
        <f t="shared" si="55"/>
        <v>0</v>
      </c>
    </row>
    <row r="245" spans="1:43" s="131" customFormat="1" ht="25" customHeight="1">
      <c r="A245" s="133">
        <f t="shared" si="46"/>
        <v>234</v>
      </c>
      <c r="B245" s="130" t="str">
        <f t="shared" si="43"/>
        <v/>
      </c>
      <c r="C245" s="134"/>
      <c r="D245" s="45" t="str">
        <f t="shared" si="47"/>
        <v/>
      </c>
      <c r="E245" s="45" t="str">
        <f t="shared" si="48"/>
        <v/>
      </c>
      <c r="F245" s="43"/>
      <c r="G245" s="44"/>
      <c r="H245" s="43"/>
      <c r="I245" s="57" t="str">
        <f>IF(OR(G245="",H245="",U245=""),"",IFERROR(VLOOKUP(G245&amp;H245&amp;U245,※編集不可※選択項目!$K$3:$P$51,5,FALSE),"該当なし"))</f>
        <v/>
      </c>
      <c r="J245" s="83"/>
      <c r="K245" s="43"/>
      <c r="L245" s="45" t="str">
        <f t="shared" si="56"/>
        <v/>
      </c>
      <c r="M245" s="43"/>
      <c r="N245" s="43"/>
      <c r="O245" s="57"/>
      <c r="P245" s="57"/>
      <c r="Q245" s="57"/>
      <c r="R245" s="57"/>
      <c r="S245" s="46" t="str">
        <f t="shared" si="49"/>
        <v/>
      </c>
      <c r="T245" s="47"/>
      <c r="U245" s="48"/>
      <c r="V245" s="85"/>
      <c r="W245" s="48"/>
      <c r="X245" s="85"/>
      <c r="Y245" s="43"/>
      <c r="Z245" s="80"/>
      <c r="AA245" s="83"/>
      <c r="AB245" s="56"/>
      <c r="AC245" s="71"/>
      <c r="AD245" s="228">
        <f>IFERROR(INDEX(※編集不可※選択項目!$P$3:$P$51,MATCH(新規登録用!G245&amp;新規登録用!H245&amp;新規登録用!I245,※編集不可※選択項目!$Q$3:$Q$51,0)),0)</f>
        <v>0</v>
      </c>
      <c r="AE245" s="229" t="str">
        <f>IF(I245&lt;&gt;"該当なし","",
IF(G245&amp;H245=※編集不可※選択項目!$J$3,VLOOKUP(新規登録用!U245,※編集不可※選択項目!$N$2:$P$13,3,TRUE),
IF(G245&amp;H245=※編集不可※選択項目!$J$15,VLOOKUP(新規登録用!U245,※編集不可※選択項目!$N$14:$P$25,3,TRUE),
IF(G245&amp;H245=※編集不可※選択項目!$J$27,VLOOKUP(新規登録用!U245,※編集不可※選択項目!$N$26:$P$41,3,TRUE),
IF(G245&amp;H245=※編集不可※選択項目!$J$43,VLOOKUP(新規登録用!U245,※編集不可※選択項目!$N$42:$P$46,3,TRUE),
IF(G245&amp;H245=※編集不可※選択項目!$J$48,VLOOKUP(新規登録用!U245,※編集不可※選択項目!$N$47:$P$51,3,TRUE),""))))))</f>
        <v/>
      </c>
      <c r="AF245" s="228">
        <f>IFERROR(VLOOKUP(Y245&amp;G245&amp;H245,※編集不可※選択項目!U:V,2,FALSE),0)</f>
        <v>0</v>
      </c>
      <c r="AG245" s="228">
        <f t="shared" si="50"/>
        <v>0</v>
      </c>
      <c r="AH245" s="230" t="str">
        <f t="shared" si="44"/>
        <v/>
      </c>
      <c r="AI245" s="236"/>
      <c r="AJ245" s="236"/>
      <c r="AK245" s="132"/>
      <c r="AL245" s="153">
        <f t="shared" si="51"/>
        <v>0</v>
      </c>
      <c r="AM245" s="153">
        <f t="shared" si="52"/>
        <v>0</v>
      </c>
      <c r="AN245" s="153">
        <f t="shared" si="45"/>
        <v>0</v>
      </c>
      <c r="AO245" s="227" t="str">
        <f t="shared" si="53"/>
        <v/>
      </c>
      <c r="AP245" s="135">
        <f t="shared" si="54"/>
        <v>0</v>
      </c>
      <c r="AQ245" s="135">
        <f t="shared" si="55"/>
        <v>0</v>
      </c>
    </row>
    <row r="246" spans="1:43" s="131" customFormat="1" ht="25" customHeight="1">
      <c r="A246" s="133">
        <f t="shared" si="46"/>
        <v>235</v>
      </c>
      <c r="B246" s="130" t="str">
        <f t="shared" si="43"/>
        <v/>
      </c>
      <c r="C246" s="134"/>
      <c r="D246" s="45" t="str">
        <f t="shared" si="47"/>
        <v/>
      </c>
      <c r="E246" s="45" t="str">
        <f t="shared" si="48"/>
        <v/>
      </c>
      <c r="F246" s="43"/>
      <c r="G246" s="44"/>
      <c r="H246" s="43"/>
      <c r="I246" s="57" t="str">
        <f>IF(OR(G246="",H246="",U246=""),"",IFERROR(VLOOKUP(G246&amp;H246&amp;U246,※編集不可※選択項目!$K$3:$P$51,5,FALSE),"該当なし"))</f>
        <v/>
      </c>
      <c r="J246" s="83"/>
      <c r="K246" s="43"/>
      <c r="L246" s="45" t="str">
        <f t="shared" si="56"/>
        <v/>
      </c>
      <c r="M246" s="43"/>
      <c r="N246" s="43"/>
      <c r="O246" s="57"/>
      <c r="P246" s="57"/>
      <c r="Q246" s="57"/>
      <c r="R246" s="57"/>
      <c r="S246" s="46" t="str">
        <f t="shared" si="49"/>
        <v/>
      </c>
      <c r="T246" s="47"/>
      <c r="U246" s="48"/>
      <c r="V246" s="85"/>
      <c r="W246" s="48"/>
      <c r="X246" s="85"/>
      <c r="Y246" s="43"/>
      <c r="Z246" s="80"/>
      <c r="AA246" s="83"/>
      <c r="AB246" s="56"/>
      <c r="AC246" s="71"/>
      <c r="AD246" s="228">
        <f>IFERROR(INDEX(※編集不可※選択項目!$P$3:$P$51,MATCH(新規登録用!G246&amp;新規登録用!H246&amp;新規登録用!I246,※編集不可※選択項目!$Q$3:$Q$51,0)),0)</f>
        <v>0</v>
      </c>
      <c r="AE246" s="229" t="str">
        <f>IF(I246&lt;&gt;"該当なし","",
IF(G246&amp;H246=※編集不可※選択項目!$J$3,VLOOKUP(新規登録用!U246,※編集不可※選択項目!$N$2:$P$13,3,TRUE),
IF(G246&amp;H246=※編集不可※選択項目!$J$15,VLOOKUP(新規登録用!U246,※編集不可※選択項目!$N$14:$P$25,3,TRUE),
IF(G246&amp;H246=※編集不可※選択項目!$J$27,VLOOKUP(新規登録用!U246,※編集不可※選択項目!$N$26:$P$41,3,TRUE),
IF(G246&amp;H246=※編集不可※選択項目!$J$43,VLOOKUP(新規登録用!U246,※編集不可※選択項目!$N$42:$P$46,3,TRUE),
IF(G246&amp;H246=※編集不可※選択項目!$J$48,VLOOKUP(新規登録用!U246,※編集不可※選択項目!$N$47:$P$51,3,TRUE),""))))))</f>
        <v/>
      </c>
      <c r="AF246" s="228">
        <f>IFERROR(VLOOKUP(Y246&amp;G246&amp;H246,※編集不可※選択項目!U:V,2,FALSE),0)</f>
        <v>0</v>
      </c>
      <c r="AG246" s="228">
        <f t="shared" si="50"/>
        <v>0</v>
      </c>
      <c r="AH246" s="230" t="str">
        <f t="shared" si="44"/>
        <v/>
      </c>
      <c r="AI246" s="236"/>
      <c r="AJ246" s="236"/>
      <c r="AK246" s="132"/>
      <c r="AL246" s="153">
        <f t="shared" si="51"/>
        <v>0</v>
      </c>
      <c r="AM246" s="153">
        <f t="shared" si="52"/>
        <v>0</v>
      </c>
      <c r="AN246" s="153">
        <f t="shared" si="45"/>
        <v>0</v>
      </c>
      <c r="AO246" s="227" t="str">
        <f t="shared" si="53"/>
        <v/>
      </c>
      <c r="AP246" s="135">
        <f t="shared" si="54"/>
        <v>0</v>
      </c>
      <c r="AQ246" s="135">
        <f t="shared" si="55"/>
        <v>0</v>
      </c>
    </row>
    <row r="247" spans="1:43" s="131" customFormat="1" ht="25" customHeight="1">
      <c r="A247" s="133">
        <f t="shared" si="46"/>
        <v>236</v>
      </c>
      <c r="B247" s="130" t="str">
        <f t="shared" si="43"/>
        <v/>
      </c>
      <c r="C247" s="134"/>
      <c r="D247" s="45" t="str">
        <f t="shared" si="47"/>
        <v/>
      </c>
      <c r="E247" s="45" t="str">
        <f t="shared" si="48"/>
        <v/>
      </c>
      <c r="F247" s="43"/>
      <c r="G247" s="44"/>
      <c r="H247" s="43"/>
      <c r="I247" s="57" t="str">
        <f>IF(OR(G247="",H247="",U247=""),"",IFERROR(VLOOKUP(G247&amp;H247&amp;U247,※編集不可※選択項目!$K$3:$P$51,5,FALSE),"該当なし"))</f>
        <v/>
      </c>
      <c r="J247" s="83"/>
      <c r="K247" s="43"/>
      <c r="L247" s="45" t="str">
        <f t="shared" si="56"/>
        <v/>
      </c>
      <c r="M247" s="43"/>
      <c r="N247" s="43"/>
      <c r="O247" s="57"/>
      <c r="P247" s="57"/>
      <c r="Q247" s="57"/>
      <c r="R247" s="57"/>
      <c r="S247" s="46" t="str">
        <f t="shared" si="49"/>
        <v/>
      </c>
      <c r="T247" s="47"/>
      <c r="U247" s="48"/>
      <c r="V247" s="85"/>
      <c r="W247" s="48"/>
      <c r="X247" s="85"/>
      <c r="Y247" s="43"/>
      <c r="Z247" s="80"/>
      <c r="AA247" s="83"/>
      <c r="AB247" s="56"/>
      <c r="AC247" s="71"/>
      <c r="AD247" s="228">
        <f>IFERROR(INDEX(※編集不可※選択項目!$P$3:$P$51,MATCH(新規登録用!G247&amp;新規登録用!H247&amp;新規登録用!I247,※編集不可※選択項目!$Q$3:$Q$51,0)),0)</f>
        <v>0</v>
      </c>
      <c r="AE247" s="229" t="str">
        <f>IF(I247&lt;&gt;"該当なし","",
IF(G247&amp;H247=※編集不可※選択項目!$J$3,VLOOKUP(新規登録用!U247,※編集不可※選択項目!$N$2:$P$13,3,TRUE),
IF(G247&amp;H247=※編集不可※選択項目!$J$15,VLOOKUP(新規登録用!U247,※編集不可※選択項目!$N$14:$P$25,3,TRUE),
IF(G247&amp;H247=※編集不可※選択項目!$J$27,VLOOKUP(新規登録用!U247,※編集不可※選択項目!$N$26:$P$41,3,TRUE),
IF(G247&amp;H247=※編集不可※選択項目!$J$43,VLOOKUP(新規登録用!U247,※編集不可※選択項目!$N$42:$P$46,3,TRUE),
IF(G247&amp;H247=※編集不可※選択項目!$J$48,VLOOKUP(新規登録用!U247,※編集不可※選択項目!$N$47:$P$51,3,TRUE),""))))))</f>
        <v/>
      </c>
      <c r="AF247" s="228">
        <f>IFERROR(VLOOKUP(Y247&amp;G247&amp;H247,※編集不可※選択項目!U:V,2,FALSE),0)</f>
        <v>0</v>
      </c>
      <c r="AG247" s="228">
        <f t="shared" si="50"/>
        <v>0</v>
      </c>
      <c r="AH247" s="230" t="str">
        <f t="shared" si="44"/>
        <v/>
      </c>
      <c r="AI247" s="236"/>
      <c r="AJ247" s="236"/>
      <c r="AK247" s="132"/>
      <c r="AL247" s="153">
        <f t="shared" si="51"/>
        <v>0</v>
      </c>
      <c r="AM247" s="153">
        <f t="shared" si="52"/>
        <v>0</v>
      </c>
      <c r="AN247" s="153">
        <f t="shared" si="45"/>
        <v>0</v>
      </c>
      <c r="AO247" s="227" t="str">
        <f t="shared" si="53"/>
        <v/>
      </c>
      <c r="AP247" s="135">
        <f t="shared" si="54"/>
        <v>0</v>
      </c>
      <c r="AQ247" s="135">
        <f t="shared" si="55"/>
        <v>0</v>
      </c>
    </row>
    <row r="248" spans="1:43" s="131" customFormat="1" ht="25" customHeight="1">
      <c r="A248" s="133">
        <f t="shared" si="46"/>
        <v>237</v>
      </c>
      <c r="B248" s="130" t="str">
        <f t="shared" si="43"/>
        <v/>
      </c>
      <c r="C248" s="134"/>
      <c r="D248" s="45" t="str">
        <f t="shared" si="47"/>
        <v/>
      </c>
      <c r="E248" s="45" t="str">
        <f t="shared" si="48"/>
        <v/>
      </c>
      <c r="F248" s="43"/>
      <c r="G248" s="44"/>
      <c r="H248" s="43"/>
      <c r="I248" s="57" t="str">
        <f>IF(OR(G248="",H248="",U248=""),"",IFERROR(VLOOKUP(G248&amp;H248&amp;U248,※編集不可※選択項目!$K$3:$P$51,5,FALSE),"該当なし"))</f>
        <v/>
      </c>
      <c r="J248" s="83"/>
      <c r="K248" s="43"/>
      <c r="L248" s="45" t="str">
        <f t="shared" si="56"/>
        <v/>
      </c>
      <c r="M248" s="43"/>
      <c r="N248" s="43"/>
      <c r="O248" s="57"/>
      <c r="P248" s="57"/>
      <c r="Q248" s="57"/>
      <c r="R248" s="57"/>
      <c r="S248" s="46" t="str">
        <f t="shared" si="49"/>
        <v/>
      </c>
      <c r="T248" s="47"/>
      <c r="U248" s="48"/>
      <c r="V248" s="85"/>
      <c r="W248" s="48"/>
      <c r="X248" s="85"/>
      <c r="Y248" s="43"/>
      <c r="Z248" s="80"/>
      <c r="AA248" s="83"/>
      <c r="AB248" s="56"/>
      <c r="AC248" s="71"/>
      <c r="AD248" s="228">
        <f>IFERROR(INDEX(※編集不可※選択項目!$P$3:$P$51,MATCH(新規登録用!G248&amp;新規登録用!H248&amp;新規登録用!I248,※編集不可※選択項目!$Q$3:$Q$51,0)),0)</f>
        <v>0</v>
      </c>
      <c r="AE248" s="229" t="str">
        <f>IF(I248&lt;&gt;"該当なし","",
IF(G248&amp;H248=※編集不可※選択項目!$J$3,VLOOKUP(新規登録用!U248,※編集不可※選択項目!$N$2:$P$13,3,TRUE),
IF(G248&amp;H248=※編集不可※選択項目!$J$15,VLOOKUP(新規登録用!U248,※編集不可※選択項目!$N$14:$P$25,3,TRUE),
IF(G248&amp;H248=※編集不可※選択項目!$J$27,VLOOKUP(新規登録用!U248,※編集不可※選択項目!$N$26:$P$41,3,TRUE),
IF(G248&amp;H248=※編集不可※選択項目!$J$43,VLOOKUP(新規登録用!U248,※編集不可※選択項目!$N$42:$P$46,3,TRUE),
IF(G248&amp;H248=※編集不可※選択項目!$J$48,VLOOKUP(新規登録用!U248,※編集不可※選択項目!$N$47:$P$51,3,TRUE),""))))))</f>
        <v/>
      </c>
      <c r="AF248" s="228">
        <f>IFERROR(VLOOKUP(Y248&amp;G248&amp;H248,※編集不可※選択項目!U:V,2,FALSE),0)</f>
        <v>0</v>
      </c>
      <c r="AG248" s="228">
        <f t="shared" si="50"/>
        <v>0</v>
      </c>
      <c r="AH248" s="230" t="str">
        <f t="shared" si="44"/>
        <v/>
      </c>
      <c r="AI248" s="236"/>
      <c r="AJ248" s="236"/>
      <c r="AK248" s="132"/>
      <c r="AL248" s="153">
        <f t="shared" si="51"/>
        <v>0</v>
      </c>
      <c r="AM248" s="153">
        <f t="shared" si="52"/>
        <v>0</v>
      </c>
      <c r="AN248" s="153">
        <f t="shared" si="45"/>
        <v>0</v>
      </c>
      <c r="AO248" s="227" t="str">
        <f t="shared" si="53"/>
        <v/>
      </c>
      <c r="AP248" s="135">
        <f t="shared" si="54"/>
        <v>0</v>
      </c>
      <c r="AQ248" s="135">
        <f t="shared" si="55"/>
        <v>0</v>
      </c>
    </row>
    <row r="249" spans="1:43" s="131" customFormat="1" ht="25" customHeight="1">
      <c r="A249" s="133">
        <f t="shared" si="46"/>
        <v>238</v>
      </c>
      <c r="B249" s="130" t="str">
        <f t="shared" si="43"/>
        <v/>
      </c>
      <c r="C249" s="134"/>
      <c r="D249" s="45" t="str">
        <f t="shared" si="47"/>
        <v/>
      </c>
      <c r="E249" s="45" t="str">
        <f t="shared" si="48"/>
        <v/>
      </c>
      <c r="F249" s="43"/>
      <c r="G249" s="44"/>
      <c r="H249" s="43"/>
      <c r="I249" s="57" t="str">
        <f>IF(OR(G249="",H249="",U249=""),"",IFERROR(VLOOKUP(G249&amp;H249&amp;U249,※編集不可※選択項目!$K$3:$P$51,5,FALSE),"該当なし"))</f>
        <v/>
      </c>
      <c r="J249" s="83"/>
      <c r="K249" s="43"/>
      <c r="L249" s="45" t="str">
        <f t="shared" si="56"/>
        <v/>
      </c>
      <c r="M249" s="43"/>
      <c r="N249" s="43"/>
      <c r="O249" s="57"/>
      <c r="P249" s="57"/>
      <c r="Q249" s="57"/>
      <c r="R249" s="57"/>
      <c r="S249" s="46" t="str">
        <f t="shared" si="49"/>
        <v/>
      </c>
      <c r="T249" s="47"/>
      <c r="U249" s="48"/>
      <c r="V249" s="85"/>
      <c r="W249" s="48"/>
      <c r="X249" s="85"/>
      <c r="Y249" s="43"/>
      <c r="Z249" s="80"/>
      <c r="AA249" s="83"/>
      <c r="AB249" s="56"/>
      <c r="AC249" s="71"/>
      <c r="AD249" s="228">
        <f>IFERROR(INDEX(※編集不可※選択項目!$P$3:$P$51,MATCH(新規登録用!G249&amp;新規登録用!H249&amp;新規登録用!I249,※編集不可※選択項目!$Q$3:$Q$51,0)),0)</f>
        <v>0</v>
      </c>
      <c r="AE249" s="229" t="str">
        <f>IF(I249&lt;&gt;"該当なし","",
IF(G249&amp;H249=※編集不可※選択項目!$J$3,VLOOKUP(新規登録用!U249,※編集不可※選択項目!$N$2:$P$13,3,TRUE),
IF(G249&amp;H249=※編集不可※選択項目!$J$15,VLOOKUP(新規登録用!U249,※編集不可※選択項目!$N$14:$P$25,3,TRUE),
IF(G249&amp;H249=※編集不可※選択項目!$J$27,VLOOKUP(新規登録用!U249,※編集不可※選択項目!$N$26:$P$41,3,TRUE),
IF(G249&amp;H249=※編集不可※選択項目!$J$43,VLOOKUP(新規登録用!U249,※編集不可※選択項目!$N$42:$P$46,3,TRUE),
IF(G249&amp;H249=※編集不可※選択項目!$J$48,VLOOKUP(新規登録用!U249,※編集不可※選択項目!$N$47:$P$51,3,TRUE),""))))))</f>
        <v/>
      </c>
      <c r="AF249" s="228">
        <f>IFERROR(VLOOKUP(Y249&amp;G249&amp;H249,※編集不可※選択項目!U:V,2,FALSE),0)</f>
        <v>0</v>
      </c>
      <c r="AG249" s="228">
        <f t="shared" si="50"/>
        <v>0</v>
      </c>
      <c r="AH249" s="230" t="str">
        <f t="shared" si="44"/>
        <v/>
      </c>
      <c r="AI249" s="236"/>
      <c r="AJ249" s="236"/>
      <c r="AK249" s="132"/>
      <c r="AL249" s="153">
        <f t="shared" si="51"/>
        <v>0</v>
      </c>
      <c r="AM249" s="153">
        <f t="shared" si="52"/>
        <v>0</v>
      </c>
      <c r="AN249" s="153">
        <f t="shared" si="45"/>
        <v>0</v>
      </c>
      <c r="AO249" s="227" t="str">
        <f t="shared" si="53"/>
        <v/>
      </c>
      <c r="AP249" s="135">
        <f t="shared" si="54"/>
        <v>0</v>
      </c>
      <c r="AQ249" s="135">
        <f t="shared" si="55"/>
        <v>0</v>
      </c>
    </row>
    <row r="250" spans="1:43" s="131" customFormat="1" ht="25" customHeight="1">
      <c r="A250" s="133">
        <f t="shared" si="46"/>
        <v>239</v>
      </c>
      <c r="B250" s="130" t="str">
        <f t="shared" si="43"/>
        <v/>
      </c>
      <c r="C250" s="134"/>
      <c r="D250" s="45" t="str">
        <f t="shared" si="47"/>
        <v/>
      </c>
      <c r="E250" s="45" t="str">
        <f t="shared" si="48"/>
        <v/>
      </c>
      <c r="F250" s="43"/>
      <c r="G250" s="44"/>
      <c r="H250" s="43"/>
      <c r="I250" s="57" t="str">
        <f>IF(OR(G250="",H250="",U250=""),"",IFERROR(VLOOKUP(G250&amp;H250&amp;U250,※編集不可※選択項目!$K$3:$P$51,5,FALSE),"該当なし"))</f>
        <v/>
      </c>
      <c r="J250" s="83"/>
      <c r="K250" s="43"/>
      <c r="L250" s="45" t="str">
        <f t="shared" si="56"/>
        <v/>
      </c>
      <c r="M250" s="43"/>
      <c r="N250" s="43"/>
      <c r="O250" s="57"/>
      <c r="P250" s="57"/>
      <c r="Q250" s="57"/>
      <c r="R250" s="57"/>
      <c r="S250" s="46" t="str">
        <f t="shared" si="49"/>
        <v/>
      </c>
      <c r="T250" s="47"/>
      <c r="U250" s="48"/>
      <c r="V250" s="85"/>
      <c r="W250" s="48"/>
      <c r="X250" s="85"/>
      <c r="Y250" s="43"/>
      <c r="Z250" s="80"/>
      <c r="AA250" s="83"/>
      <c r="AB250" s="56"/>
      <c r="AC250" s="71"/>
      <c r="AD250" s="228">
        <f>IFERROR(INDEX(※編集不可※選択項目!$P$3:$P$51,MATCH(新規登録用!G250&amp;新規登録用!H250&amp;新規登録用!I250,※編集不可※選択項目!$Q$3:$Q$51,0)),0)</f>
        <v>0</v>
      </c>
      <c r="AE250" s="229" t="str">
        <f>IF(I250&lt;&gt;"該当なし","",
IF(G250&amp;H250=※編集不可※選択項目!$J$3,VLOOKUP(新規登録用!U250,※編集不可※選択項目!$N$2:$P$13,3,TRUE),
IF(G250&amp;H250=※編集不可※選択項目!$J$15,VLOOKUP(新規登録用!U250,※編集不可※選択項目!$N$14:$P$25,3,TRUE),
IF(G250&amp;H250=※編集不可※選択項目!$J$27,VLOOKUP(新規登録用!U250,※編集不可※選択項目!$N$26:$P$41,3,TRUE),
IF(G250&amp;H250=※編集不可※選択項目!$J$43,VLOOKUP(新規登録用!U250,※編集不可※選択項目!$N$42:$P$46,3,TRUE),
IF(G250&amp;H250=※編集不可※選択項目!$J$48,VLOOKUP(新規登録用!U250,※編集不可※選択項目!$N$47:$P$51,3,TRUE),""))))))</f>
        <v/>
      </c>
      <c r="AF250" s="228">
        <f>IFERROR(VLOOKUP(Y250&amp;G250&amp;H250,※編集不可※選択項目!U:V,2,FALSE),0)</f>
        <v>0</v>
      </c>
      <c r="AG250" s="228">
        <f t="shared" si="50"/>
        <v>0</v>
      </c>
      <c r="AH250" s="230" t="str">
        <f t="shared" si="44"/>
        <v/>
      </c>
      <c r="AI250" s="236"/>
      <c r="AJ250" s="236"/>
      <c r="AK250" s="132"/>
      <c r="AL250" s="153">
        <f t="shared" si="51"/>
        <v>0</v>
      </c>
      <c r="AM250" s="153">
        <f t="shared" si="52"/>
        <v>0</v>
      </c>
      <c r="AN250" s="153">
        <f t="shared" si="45"/>
        <v>0</v>
      </c>
      <c r="AO250" s="227" t="str">
        <f t="shared" si="53"/>
        <v/>
      </c>
      <c r="AP250" s="135">
        <f t="shared" si="54"/>
        <v>0</v>
      </c>
      <c r="AQ250" s="135">
        <f t="shared" si="55"/>
        <v>0</v>
      </c>
    </row>
    <row r="251" spans="1:43" s="131" customFormat="1" ht="25" customHeight="1">
      <c r="A251" s="133">
        <f t="shared" si="46"/>
        <v>240</v>
      </c>
      <c r="B251" s="130" t="str">
        <f t="shared" si="43"/>
        <v/>
      </c>
      <c r="C251" s="134"/>
      <c r="D251" s="45" t="str">
        <f t="shared" si="47"/>
        <v/>
      </c>
      <c r="E251" s="45" t="str">
        <f t="shared" si="48"/>
        <v/>
      </c>
      <c r="F251" s="43"/>
      <c r="G251" s="44"/>
      <c r="H251" s="43"/>
      <c r="I251" s="57" t="str">
        <f>IF(OR(G251="",H251="",U251=""),"",IFERROR(VLOOKUP(G251&amp;H251&amp;U251,※編集不可※選択項目!$K$3:$P$51,5,FALSE),"該当なし"))</f>
        <v/>
      </c>
      <c r="J251" s="83"/>
      <c r="K251" s="43"/>
      <c r="L251" s="45" t="str">
        <f t="shared" si="56"/>
        <v/>
      </c>
      <c r="M251" s="43"/>
      <c r="N251" s="43"/>
      <c r="O251" s="57"/>
      <c r="P251" s="57"/>
      <c r="Q251" s="57"/>
      <c r="R251" s="57"/>
      <c r="S251" s="46" t="str">
        <f t="shared" si="49"/>
        <v/>
      </c>
      <c r="T251" s="47"/>
      <c r="U251" s="48"/>
      <c r="V251" s="85"/>
      <c r="W251" s="48"/>
      <c r="X251" s="85"/>
      <c r="Y251" s="43"/>
      <c r="Z251" s="80"/>
      <c r="AA251" s="83"/>
      <c r="AB251" s="56"/>
      <c r="AC251" s="71"/>
      <c r="AD251" s="228">
        <f>IFERROR(INDEX(※編集不可※選択項目!$P$3:$P$51,MATCH(新規登録用!G251&amp;新規登録用!H251&amp;新規登録用!I251,※編集不可※選択項目!$Q$3:$Q$51,0)),0)</f>
        <v>0</v>
      </c>
      <c r="AE251" s="229" t="str">
        <f>IF(I251&lt;&gt;"該当なし","",
IF(G251&amp;H251=※編集不可※選択項目!$J$3,VLOOKUP(新規登録用!U251,※編集不可※選択項目!$N$2:$P$13,3,TRUE),
IF(G251&amp;H251=※編集不可※選択項目!$J$15,VLOOKUP(新規登録用!U251,※編集不可※選択項目!$N$14:$P$25,3,TRUE),
IF(G251&amp;H251=※編集不可※選択項目!$J$27,VLOOKUP(新規登録用!U251,※編集不可※選択項目!$N$26:$P$41,3,TRUE),
IF(G251&amp;H251=※編集不可※選択項目!$J$43,VLOOKUP(新規登録用!U251,※編集不可※選択項目!$N$42:$P$46,3,TRUE),
IF(G251&amp;H251=※編集不可※選択項目!$J$48,VLOOKUP(新規登録用!U251,※編集不可※選択項目!$N$47:$P$51,3,TRUE),""))))))</f>
        <v/>
      </c>
      <c r="AF251" s="228">
        <f>IFERROR(VLOOKUP(Y251&amp;G251&amp;H251,※編集不可※選択項目!U:V,2,FALSE),0)</f>
        <v>0</v>
      </c>
      <c r="AG251" s="228">
        <f t="shared" si="50"/>
        <v>0</v>
      </c>
      <c r="AH251" s="230" t="str">
        <f t="shared" si="44"/>
        <v/>
      </c>
      <c r="AI251" s="236"/>
      <c r="AJ251" s="236"/>
      <c r="AK251" s="132"/>
      <c r="AL251" s="153">
        <f t="shared" si="51"/>
        <v>0</v>
      </c>
      <c r="AM251" s="153">
        <f t="shared" si="52"/>
        <v>0</v>
      </c>
      <c r="AN251" s="153">
        <f t="shared" si="45"/>
        <v>0</v>
      </c>
      <c r="AO251" s="227" t="str">
        <f t="shared" si="53"/>
        <v/>
      </c>
      <c r="AP251" s="135">
        <f t="shared" si="54"/>
        <v>0</v>
      </c>
      <c r="AQ251" s="135">
        <f t="shared" si="55"/>
        <v>0</v>
      </c>
    </row>
    <row r="252" spans="1:43" s="131" customFormat="1" ht="25" customHeight="1">
      <c r="A252" s="133">
        <f t="shared" si="46"/>
        <v>241</v>
      </c>
      <c r="B252" s="130" t="str">
        <f t="shared" si="43"/>
        <v/>
      </c>
      <c r="C252" s="134"/>
      <c r="D252" s="45" t="str">
        <f t="shared" si="47"/>
        <v/>
      </c>
      <c r="E252" s="45" t="str">
        <f t="shared" si="48"/>
        <v/>
      </c>
      <c r="F252" s="43"/>
      <c r="G252" s="44"/>
      <c r="H252" s="43"/>
      <c r="I252" s="57" t="str">
        <f>IF(OR(G252="",H252="",U252=""),"",IFERROR(VLOOKUP(G252&amp;H252&amp;U252,※編集不可※選択項目!$K$3:$P$51,5,FALSE),"該当なし"))</f>
        <v/>
      </c>
      <c r="J252" s="83"/>
      <c r="K252" s="43"/>
      <c r="L252" s="45" t="str">
        <f t="shared" si="56"/>
        <v/>
      </c>
      <c r="M252" s="43"/>
      <c r="N252" s="43"/>
      <c r="O252" s="57"/>
      <c r="P252" s="57"/>
      <c r="Q252" s="57"/>
      <c r="R252" s="57"/>
      <c r="S252" s="46" t="str">
        <f t="shared" si="49"/>
        <v/>
      </c>
      <c r="T252" s="47"/>
      <c r="U252" s="48"/>
      <c r="V252" s="85"/>
      <c r="W252" s="48"/>
      <c r="X252" s="85"/>
      <c r="Y252" s="43"/>
      <c r="Z252" s="80"/>
      <c r="AA252" s="83"/>
      <c r="AB252" s="56"/>
      <c r="AC252" s="71"/>
      <c r="AD252" s="228">
        <f>IFERROR(INDEX(※編集不可※選択項目!$P$3:$P$51,MATCH(新規登録用!G252&amp;新規登録用!H252&amp;新規登録用!I252,※編集不可※選択項目!$Q$3:$Q$51,0)),0)</f>
        <v>0</v>
      </c>
      <c r="AE252" s="229" t="str">
        <f>IF(I252&lt;&gt;"該当なし","",
IF(G252&amp;H252=※編集不可※選択項目!$J$3,VLOOKUP(新規登録用!U252,※編集不可※選択項目!$N$2:$P$13,3,TRUE),
IF(G252&amp;H252=※編集不可※選択項目!$J$15,VLOOKUP(新規登録用!U252,※編集不可※選択項目!$N$14:$P$25,3,TRUE),
IF(G252&amp;H252=※編集不可※選択項目!$J$27,VLOOKUP(新規登録用!U252,※編集不可※選択項目!$N$26:$P$41,3,TRUE),
IF(G252&amp;H252=※編集不可※選択項目!$J$43,VLOOKUP(新規登録用!U252,※編集不可※選択項目!$N$42:$P$46,3,TRUE),
IF(G252&amp;H252=※編集不可※選択項目!$J$48,VLOOKUP(新規登録用!U252,※編集不可※選択項目!$N$47:$P$51,3,TRUE),""))))))</f>
        <v/>
      </c>
      <c r="AF252" s="228">
        <f>IFERROR(VLOOKUP(Y252&amp;G252&amp;H252,※編集不可※選択項目!U:V,2,FALSE),0)</f>
        <v>0</v>
      </c>
      <c r="AG252" s="228">
        <f t="shared" si="50"/>
        <v>0</v>
      </c>
      <c r="AH252" s="230" t="str">
        <f t="shared" si="44"/>
        <v/>
      </c>
      <c r="AI252" s="236"/>
      <c r="AJ252" s="236"/>
      <c r="AK252" s="132"/>
      <c r="AL252" s="153">
        <f t="shared" si="51"/>
        <v>0</v>
      </c>
      <c r="AM252" s="153">
        <f t="shared" si="52"/>
        <v>0</v>
      </c>
      <c r="AN252" s="153">
        <f t="shared" si="45"/>
        <v>0</v>
      </c>
      <c r="AO252" s="227" t="str">
        <f t="shared" si="53"/>
        <v/>
      </c>
      <c r="AP252" s="135">
        <f t="shared" si="54"/>
        <v>0</v>
      </c>
      <c r="AQ252" s="135">
        <f t="shared" si="55"/>
        <v>0</v>
      </c>
    </row>
    <row r="253" spans="1:43" s="131" customFormat="1" ht="25" customHeight="1">
      <c r="A253" s="133">
        <f t="shared" si="46"/>
        <v>242</v>
      </c>
      <c r="B253" s="130" t="str">
        <f t="shared" si="43"/>
        <v/>
      </c>
      <c r="C253" s="134"/>
      <c r="D253" s="45" t="str">
        <f t="shared" si="47"/>
        <v/>
      </c>
      <c r="E253" s="45" t="str">
        <f t="shared" si="48"/>
        <v/>
      </c>
      <c r="F253" s="43"/>
      <c r="G253" s="44"/>
      <c r="H253" s="43"/>
      <c r="I253" s="57" t="str">
        <f>IF(OR(G253="",H253="",U253=""),"",IFERROR(VLOOKUP(G253&amp;H253&amp;U253,※編集不可※選択項目!$K$3:$P$51,5,FALSE),"該当なし"))</f>
        <v/>
      </c>
      <c r="J253" s="83"/>
      <c r="K253" s="43"/>
      <c r="L253" s="45" t="str">
        <f t="shared" si="56"/>
        <v/>
      </c>
      <c r="M253" s="43"/>
      <c r="N253" s="43"/>
      <c r="O253" s="57"/>
      <c r="P253" s="57"/>
      <c r="Q253" s="57"/>
      <c r="R253" s="57"/>
      <c r="S253" s="46" t="str">
        <f t="shared" si="49"/>
        <v/>
      </c>
      <c r="T253" s="47"/>
      <c r="U253" s="48"/>
      <c r="V253" s="85"/>
      <c r="W253" s="48"/>
      <c r="X253" s="85"/>
      <c r="Y253" s="43"/>
      <c r="Z253" s="80"/>
      <c r="AA253" s="83"/>
      <c r="AB253" s="56"/>
      <c r="AC253" s="71"/>
      <c r="AD253" s="228">
        <f>IFERROR(INDEX(※編集不可※選択項目!$P$3:$P$51,MATCH(新規登録用!G253&amp;新規登録用!H253&amp;新規登録用!I253,※編集不可※選択項目!$Q$3:$Q$51,0)),0)</f>
        <v>0</v>
      </c>
      <c r="AE253" s="229" t="str">
        <f>IF(I253&lt;&gt;"該当なし","",
IF(G253&amp;H253=※編集不可※選択項目!$J$3,VLOOKUP(新規登録用!U253,※編集不可※選択項目!$N$2:$P$13,3,TRUE),
IF(G253&amp;H253=※編集不可※選択項目!$J$15,VLOOKUP(新規登録用!U253,※編集不可※選択項目!$N$14:$P$25,3,TRUE),
IF(G253&amp;H253=※編集不可※選択項目!$J$27,VLOOKUP(新規登録用!U253,※編集不可※選択項目!$N$26:$P$41,3,TRUE),
IF(G253&amp;H253=※編集不可※選択項目!$J$43,VLOOKUP(新規登録用!U253,※編集不可※選択項目!$N$42:$P$46,3,TRUE),
IF(G253&amp;H253=※編集不可※選択項目!$J$48,VLOOKUP(新規登録用!U253,※編集不可※選択項目!$N$47:$P$51,3,TRUE),""))))))</f>
        <v/>
      </c>
      <c r="AF253" s="228">
        <f>IFERROR(VLOOKUP(Y253&amp;G253&amp;H253,※編集不可※選択項目!U:V,2,FALSE),0)</f>
        <v>0</v>
      </c>
      <c r="AG253" s="228">
        <f t="shared" si="50"/>
        <v>0</v>
      </c>
      <c r="AH253" s="230" t="str">
        <f t="shared" si="44"/>
        <v/>
      </c>
      <c r="AI253" s="236"/>
      <c r="AJ253" s="236"/>
      <c r="AK253" s="132"/>
      <c r="AL253" s="153">
        <f t="shared" si="51"/>
        <v>0</v>
      </c>
      <c r="AM253" s="153">
        <f t="shared" si="52"/>
        <v>0</v>
      </c>
      <c r="AN253" s="153">
        <f t="shared" si="45"/>
        <v>0</v>
      </c>
      <c r="AO253" s="227" t="str">
        <f t="shared" si="53"/>
        <v/>
      </c>
      <c r="AP253" s="135">
        <f t="shared" si="54"/>
        <v>0</v>
      </c>
      <c r="AQ253" s="135">
        <f t="shared" si="55"/>
        <v>0</v>
      </c>
    </row>
    <row r="254" spans="1:43" s="131" customFormat="1" ht="25" customHeight="1">
      <c r="A254" s="133">
        <f t="shared" si="46"/>
        <v>243</v>
      </c>
      <c r="B254" s="130" t="str">
        <f t="shared" si="43"/>
        <v/>
      </c>
      <c r="C254" s="134"/>
      <c r="D254" s="45" t="str">
        <f t="shared" si="47"/>
        <v/>
      </c>
      <c r="E254" s="45" t="str">
        <f t="shared" si="48"/>
        <v/>
      </c>
      <c r="F254" s="43"/>
      <c r="G254" s="44"/>
      <c r="H254" s="43"/>
      <c r="I254" s="57" t="str">
        <f>IF(OR(G254="",H254="",U254=""),"",IFERROR(VLOOKUP(G254&amp;H254&amp;U254,※編集不可※選択項目!$K$3:$P$51,5,FALSE),"該当なし"))</f>
        <v/>
      </c>
      <c r="J254" s="83"/>
      <c r="K254" s="43"/>
      <c r="L254" s="45" t="str">
        <f t="shared" si="56"/>
        <v/>
      </c>
      <c r="M254" s="43"/>
      <c r="N254" s="43"/>
      <c r="O254" s="57"/>
      <c r="P254" s="57"/>
      <c r="Q254" s="57"/>
      <c r="R254" s="57"/>
      <c r="S254" s="46" t="str">
        <f t="shared" si="49"/>
        <v/>
      </c>
      <c r="T254" s="47"/>
      <c r="U254" s="48"/>
      <c r="V254" s="85"/>
      <c r="W254" s="48"/>
      <c r="X254" s="85"/>
      <c r="Y254" s="43"/>
      <c r="Z254" s="80"/>
      <c r="AA254" s="83"/>
      <c r="AB254" s="56"/>
      <c r="AC254" s="71"/>
      <c r="AD254" s="228">
        <f>IFERROR(INDEX(※編集不可※選択項目!$P$3:$P$51,MATCH(新規登録用!G254&amp;新規登録用!H254&amp;新規登録用!I254,※編集不可※選択項目!$Q$3:$Q$51,0)),0)</f>
        <v>0</v>
      </c>
      <c r="AE254" s="229" t="str">
        <f>IF(I254&lt;&gt;"該当なし","",
IF(G254&amp;H254=※編集不可※選択項目!$J$3,VLOOKUP(新規登録用!U254,※編集不可※選択項目!$N$2:$P$13,3,TRUE),
IF(G254&amp;H254=※編集不可※選択項目!$J$15,VLOOKUP(新規登録用!U254,※編集不可※選択項目!$N$14:$P$25,3,TRUE),
IF(G254&amp;H254=※編集不可※選択項目!$J$27,VLOOKUP(新規登録用!U254,※編集不可※選択項目!$N$26:$P$41,3,TRUE),
IF(G254&amp;H254=※編集不可※選択項目!$J$43,VLOOKUP(新規登録用!U254,※編集不可※選択項目!$N$42:$P$46,3,TRUE),
IF(G254&amp;H254=※編集不可※選択項目!$J$48,VLOOKUP(新規登録用!U254,※編集不可※選択項目!$N$47:$P$51,3,TRUE),""))))))</f>
        <v/>
      </c>
      <c r="AF254" s="228">
        <f>IFERROR(VLOOKUP(Y254&amp;G254&amp;H254,※編集不可※選択項目!U:V,2,FALSE),0)</f>
        <v>0</v>
      </c>
      <c r="AG254" s="228">
        <f t="shared" si="50"/>
        <v>0</v>
      </c>
      <c r="AH254" s="230" t="str">
        <f t="shared" si="44"/>
        <v/>
      </c>
      <c r="AI254" s="236"/>
      <c r="AJ254" s="236"/>
      <c r="AK254" s="132"/>
      <c r="AL254" s="153">
        <f t="shared" si="51"/>
        <v>0</v>
      </c>
      <c r="AM254" s="153">
        <f t="shared" si="52"/>
        <v>0</v>
      </c>
      <c r="AN254" s="153">
        <f t="shared" si="45"/>
        <v>0</v>
      </c>
      <c r="AO254" s="227" t="str">
        <f t="shared" si="53"/>
        <v/>
      </c>
      <c r="AP254" s="135">
        <f t="shared" si="54"/>
        <v>0</v>
      </c>
      <c r="AQ254" s="135">
        <f t="shared" si="55"/>
        <v>0</v>
      </c>
    </row>
    <row r="255" spans="1:43" s="131" customFormat="1" ht="25" customHeight="1">
      <c r="A255" s="133">
        <f t="shared" si="46"/>
        <v>244</v>
      </c>
      <c r="B255" s="130" t="str">
        <f t="shared" si="43"/>
        <v/>
      </c>
      <c r="C255" s="134"/>
      <c r="D255" s="45" t="str">
        <f t="shared" si="47"/>
        <v/>
      </c>
      <c r="E255" s="45" t="str">
        <f t="shared" si="48"/>
        <v/>
      </c>
      <c r="F255" s="43"/>
      <c r="G255" s="44"/>
      <c r="H255" s="43"/>
      <c r="I255" s="57" t="str">
        <f>IF(OR(G255="",H255="",U255=""),"",IFERROR(VLOOKUP(G255&amp;H255&amp;U255,※編集不可※選択項目!$K$3:$P$51,5,FALSE),"該当なし"))</f>
        <v/>
      </c>
      <c r="J255" s="83"/>
      <c r="K255" s="43"/>
      <c r="L255" s="45" t="str">
        <f t="shared" si="56"/>
        <v/>
      </c>
      <c r="M255" s="43"/>
      <c r="N255" s="43"/>
      <c r="O255" s="57"/>
      <c r="P255" s="57"/>
      <c r="Q255" s="57"/>
      <c r="R255" s="57"/>
      <c r="S255" s="46" t="str">
        <f t="shared" si="49"/>
        <v/>
      </c>
      <c r="T255" s="47"/>
      <c r="U255" s="48"/>
      <c r="V255" s="85"/>
      <c r="W255" s="48"/>
      <c r="X255" s="85"/>
      <c r="Y255" s="43"/>
      <c r="Z255" s="80"/>
      <c r="AA255" s="83"/>
      <c r="AB255" s="56"/>
      <c r="AC255" s="71"/>
      <c r="AD255" s="228">
        <f>IFERROR(INDEX(※編集不可※選択項目!$P$3:$P$51,MATCH(新規登録用!G255&amp;新規登録用!H255&amp;新規登録用!I255,※編集不可※選択項目!$Q$3:$Q$51,0)),0)</f>
        <v>0</v>
      </c>
      <c r="AE255" s="229" t="str">
        <f>IF(I255&lt;&gt;"該当なし","",
IF(G255&amp;H255=※編集不可※選択項目!$J$3,VLOOKUP(新規登録用!U255,※編集不可※選択項目!$N$2:$P$13,3,TRUE),
IF(G255&amp;H255=※編集不可※選択項目!$J$15,VLOOKUP(新規登録用!U255,※編集不可※選択項目!$N$14:$P$25,3,TRUE),
IF(G255&amp;H255=※編集不可※選択項目!$J$27,VLOOKUP(新規登録用!U255,※編集不可※選択項目!$N$26:$P$41,3,TRUE),
IF(G255&amp;H255=※編集不可※選択項目!$J$43,VLOOKUP(新規登録用!U255,※編集不可※選択項目!$N$42:$P$46,3,TRUE),
IF(G255&amp;H255=※編集不可※選択項目!$J$48,VLOOKUP(新規登録用!U255,※編集不可※選択項目!$N$47:$P$51,3,TRUE),""))))))</f>
        <v/>
      </c>
      <c r="AF255" s="228">
        <f>IFERROR(VLOOKUP(Y255&amp;G255&amp;H255,※編集不可※選択項目!U:V,2,FALSE),0)</f>
        <v>0</v>
      </c>
      <c r="AG255" s="228">
        <f t="shared" si="50"/>
        <v>0</v>
      </c>
      <c r="AH255" s="230" t="str">
        <f t="shared" si="44"/>
        <v/>
      </c>
      <c r="AI255" s="236"/>
      <c r="AJ255" s="236"/>
      <c r="AK255" s="132"/>
      <c r="AL255" s="153">
        <f t="shared" si="51"/>
        <v>0</v>
      </c>
      <c r="AM255" s="153">
        <f t="shared" si="52"/>
        <v>0</v>
      </c>
      <c r="AN255" s="153">
        <f t="shared" si="45"/>
        <v>0</v>
      </c>
      <c r="AO255" s="227" t="str">
        <f t="shared" si="53"/>
        <v/>
      </c>
      <c r="AP255" s="135">
        <f t="shared" si="54"/>
        <v>0</v>
      </c>
      <c r="AQ255" s="135">
        <f t="shared" si="55"/>
        <v>0</v>
      </c>
    </row>
    <row r="256" spans="1:43" s="131" customFormat="1" ht="25" customHeight="1">
      <c r="A256" s="133">
        <f t="shared" si="46"/>
        <v>245</v>
      </c>
      <c r="B256" s="130" t="str">
        <f t="shared" si="43"/>
        <v/>
      </c>
      <c r="C256" s="134"/>
      <c r="D256" s="45" t="str">
        <f t="shared" si="47"/>
        <v/>
      </c>
      <c r="E256" s="45" t="str">
        <f t="shared" si="48"/>
        <v/>
      </c>
      <c r="F256" s="43"/>
      <c r="G256" s="44"/>
      <c r="H256" s="43"/>
      <c r="I256" s="57" t="str">
        <f>IF(OR(G256="",H256="",U256=""),"",IFERROR(VLOOKUP(G256&amp;H256&amp;U256,※編集不可※選択項目!$K$3:$P$51,5,FALSE),"該当なし"))</f>
        <v/>
      </c>
      <c r="J256" s="83"/>
      <c r="K256" s="43"/>
      <c r="L256" s="45" t="str">
        <f t="shared" si="56"/>
        <v/>
      </c>
      <c r="M256" s="43"/>
      <c r="N256" s="43"/>
      <c r="O256" s="57"/>
      <c r="P256" s="57"/>
      <c r="Q256" s="57"/>
      <c r="R256" s="57"/>
      <c r="S256" s="46" t="str">
        <f t="shared" si="49"/>
        <v/>
      </c>
      <c r="T256" s="47"/>
      <c r="U256" s="48"/>
      <c r="V256" s="85"/>
      <c r="W256" s="48"/>
      <c r="X256" s="85"/>
      <c r="Y256" s="43"/>
      <c r="Z256" s="80"/>
      <c r="AA256" s="83"/>
      <c r="AB256" s="56"/>
      <c r="AC256" s="71"/>
      <c r="AD256" s="228">
        <f>IFERROR(INDEX(※編集不可※選択項目!$P$3:$P$51,MATCH(新規登録用!G256&amp;新規登録用!H256&amp;新規登録用!I256,※編集不可※選択項目!$Q$3:$Q$51,0)),0)</f>
        <v>0</v>
      </c>
      <c r="AE256" s="229" t="str">
        <f>IF(I256&lt;&gt;"該当なし","",
IF(G256&amp;H256=※編集不可※選択項目!$J$3,VLOOKUP(新規登録用!U256,※編集不可※選択項目!$N$2:$P$13,3,TRUE),
IF(G256&amp;H256=※編集不可※選択項目!$J$15,VLOOKUP(新規登録用!U256,※編集不可※選択項目!$N$14:$P$25,3,TRUE),
IF(G256&amp;H256=※編集不可※選択項目!$J$27,VLOOKUP(新規登録用!U256,※編集不可※選択項目!$N$26:$P$41,3,TRUE),
IF(G256&amp;H256=※編集不可※選択項目!$J$43,VLOOKUP(新規登録用!U256,※編集不可※選択項目!$N$42:$P$46,3,TRUE),
IF(G256&amp;H256=※編集不可※選択項目!$J$48,VLOOKUP(新規登録用!U256,※編集不可※選択項目!$N$47:$P$51,3,TRUE),""))))))</f>
        <v/>
      </c>
      <c r="AF256" s="228">
        <f>IFERROR(VLOOKUP(Y256&amp;G256&amp;H256,※編集不可※選択項目!U:V,2,FALSE),0)</f>
        <v>0</v>
      </c>
      <c r="AG256" s="228">
        <f t="shared" si="50"/>
        <v>0</v>
      </c>
      <c r="AH256" s="230" t="str">
        <f t="shared" si="44"/>
        <v/>
      </c>
      <c r="AI256" s="236"/>
      <c r="AJ256" s="236"/>
      <c r="AK256" s="132"/>
      <c r="AL256" s="153">
        <f t="shared" si="51"/>
        <v>0</v>
      </c>
      <c r="AM256" s="153">
        <f t="shared" si="52"/>
        <v>0</v>
      </c>
      <c r="AN256" s="153">
        <f t="shared" si="45"/>
        <v>0</v>
      </c>
      <c r="AO256" s="227" t="str">
        <f t="shared" si="53"/>
        <v/>
      </c>
      <c r="AP256" s="135">
        <f t="shared" si="54"/>
        <v>0</v>
      </c>
      <c r="AQ256" s="135">
        <f t="shared" si="55"/>
        <v>0</v>
      </c>
    </row>
    <row r="257" spans="1:43" s="131" customFormat="1" ht="25" customHeight="1">
      <c r="A257" s="133">
        <f t="shared" si="46"/>
        <v>246</v>
      </c>
      <c r="B257" s="130" t="str">
        <f t="shared" si="43"/>
        <v/>
      </c>
      <c r="C257" s="134"/>
      <c r="D257" s="45" t="str">
        <f t="shared" si="47"/>
        <v/>
      </c>
      <c r="E257" s="45" t="str">
        <f t="shared" si="48"/>
        <v/>
      </c>
      <c r="F257" s="43"/>
      <c r="G257" s="44"/>
      <c r="H257" s="43"/>
      <c r="I257" s="57" t="str">
        <f>IF(OR(G257="",H257="",U257=""),"",IFERROR(VLOOKUP(G257&amp;H257&amp;U257,※編集不可※選択項目!$K$3:$P$51,5,FALSE),"該当なし"))</f>
        <v/>
      </c>
      <c r="J257" s="83"/>
      <c r="K257" s="43"/>
      <c r="L257" s="45" t="str">
        <f t="shared" si="56"/>
        <v/>
      </c>
      <c r="M257" s="43"/>
      <c r="N257" s="43"/>
      <c r="O257" s="57"/>
      <c r="P257" s="57"/>
      <c r="Q257" s="57"/>
      <c r="R257" s="57"/>
      <c r="S257" s="46" t="str">
        <f t="shared" si="49"/>
        <v/>
      </c>
      <c r="T257" s="47"/>
      <c r="U257" s="48"/>
      <c r="V257" s="85"/>
      <c r="W257" s="48"/>
      <c r="X257" s="85"/>
      <c r="Y257" s="43"/>
      <c r="Z257" s="80"/>
      <c r="AA257" s="83"/>
      <c r="AB257" s="56"/>
      <c r="AC257" s="71"/>
      <c r="AD257" s="228">
        <f>IFERROR(INDEX(※編集不可※選択項目!$P$3:$P$51,MATCH(新規登録用!G257&amp;新規登録用!H257&amp;新規登録用!I257,※編集不可※選択項目!$Q$3:$Q$51,0)),0)</f>
        <v>0</v>
      </c>
      <c r="AE257" s="229" t="str">
        <f>IF(I257&lt;&gt;"該当なし","",
IF(G257&amp;H257=※編集不可※選択項目!$J$3,VLOOKUP(新規登録用!U257,※編集不可※選択項目!$N$2:$P$13,3,TRUE),
IF(G257&amp;H257=※編集不可※選択項目!$J$15,VLOOKUP(新規登録用!U257,※編集不可※選択項目!$N$14:$P$25,3,TRUE),
IF(G257&amp;H257=※編集不可※選択項目!$J$27,VLOOKUP(新規登録用!U257,※編集不可※選択項目!$N$26:$P$41,3,TRUE),
IF(G257&amp;H257=※編集不可※選択項目!$J$43,VLOOKUP(新規登録用!U257,※編集不可※選択項目!$N$42:$P$46,3,TRUE),
IF(G257&amp;H257=※編集不可※選択項目!$J$48,VLOOKUP(新規登録用!U257,※編集不可※選択項目!$N$47:$P$51,3,TRUE),""))))))</f>
        <v/>
      </c>
      <c r="AF257" s="228">
        <f>IFERROR(VLOOKUP(Y257&amp;G257&amp;H257,※編集不可※選択項目!U:V,2,FALSE),0)</f>
        <v>0</v>
      </c>
      <c r="AG257" s="228">
        <f t="shared" si="50"/>
        <v>0</v>
      </c>
      <c r="AH257" s="230" t="str">
        <f t="shared" si="44"/>
        <v/>
      </c>
      <c r="AI257" s="236"/>
      <c r="AJ257" s="236"/>
      <c r="AK257" s="132"/>
      <c r="AL257" s="153">
        <f t="shared" si="51"/>
        <v>0</v>
      </c>
      <c r="AM257" s="153">
        <f t="shared" si="52"/>
        <v>0</v>
      </c>
      <c r="AN257" s="153">
        <f t="shared" si="45"/>
        <v>0</v>
      </c>
      <c r="AO257" s="227" t="str">
        <f t="shared" si="53"/>
        <v/>
      </c>
      <c r="AP257" s="135">
        <f t="shared" si="54"/>
        <v>0</v>
      </c>
      <c r="AQ257" s="135">
        <f t="shared" si="55"/>
        <v>0</v>
      </c>
    </row>
    <row r="258" spans="1:43" s="131" customFormat="1" ht="25" customHeight="1">
      <c r="A258" s="133">
        <f t="shared" si="46"/>
        <v>247</v>
      </c>
      <c r="B258" s="130" t="str">
        <f t="shared" si="43"/>
        <v/>
      </c>
      <c r="C258" s="134"/>
      <c r="D258" s="45" t="str">
        <f t="shared" si="47"/>
        <v/>
      </c>
      <c r="E258" s="45" t="str">
        <f t="shared" si="48"/>
        <v/>
      </c>
      <c r="F258" s="43"/>
      <c r="G258" s="44"/>
      <c r="H258" s="43"/>
      <c r="I258" s="57" t="str">
        <f>IF(OR(G258="",H258="",U258=""),"",IFERROR(VLOOKUP(G258&amp;H258&amp;U258,※編集不可※選択項目!$K$3:$P$51,5,FALSE),"該当なし"))</f>
        <v/>
      </c>
      <c r="J258" s="83"/>
      <c r="K258" s="43"/>
      <c r="L258" s="45" t="str">
        <f t="shared" si="56"/>
        <v/>
      </c>
      <c r="M258" s="43"/>
      <c r="N258" s="43"/>
      <c r="O258" s="57"/>
      <c r="P258" s="57"/>
      <c r="Q258" s="57"/>
      <c r="R258" s="57"/>
      <c r="S258" s="46" t="str">
        <f t="shared" si="49"/>
        <v/>
      </c>
      <c r="T258" s="47"/>
      <c r="U258" s="48"/>
      <c r="V258" s="85"/>
      <c r="W258" s="48"/>
      <c r="X258" s="85"/>
      <c r="Y258" s="43"/>
      <c r="Z258" s="80"/>
      <c r="AA258" s="83"/>
      <c r="AB258" s="56"/>
      <c r="AC258" s="71"/>
      <c r="AD258" s="228">
        <f>IFERROR(INDEX(※編集不可※選択項目!$P$3:$P$51,MATCH(新規登録用!G258&amp;新規登録用!H258&amp;新規登録用!I258,※編集不可※選択項目!$Q$3:$Q$51,0)),0)</f>
        <v>0</v>
      </c>
      <c r="AE258" s="229" t="str">
        <f>IF(I258&lt;&gt;"該当なし","",
IF(G258&amp;H258=※編集不可※選択項目!$J$3,VLOOKUP(新規登録用!U258,※編集不可※選択項目!$N$2:$P$13,3,TRUE),
IF(G258&amp;H258=※編集不可※選択項目!$J$15,VLOOKUP(新規登録用!U258,※編集不可※選択項目!$N$14:$P$25,3,TRUE),
IF(G258&amp;H258=※編集不可※選択項目!$J$27,VLOOKUP(新規登録用!U258,※編集不可※選択項目!$N$26:$P$41,3,TRUE),
IF(G258&amp;H258=※編集不可※選択項目!$J$43,VLOOKUP(新規登録用!U258,※編集不可※選択項目!$N$42:$P$46,3,TRUE),
IF(G258&amp;H258=※編集不可※選択項目!$J$48,VLOOKUP(新規登録用!U258,※編集不可※選択項目!$N$47:$P$51,3,TRUE),""))))))</f>
        <v/>
      </c>
      <c r="AF258" s="228">
        <f>IFERROR(VLOOKUP(Y258&amp;G258&amp;H258,※編集不可※選択項目!U:V,2,FALSE),0)</f>
        <v>0</v>
      </c>
      <c r="AG258" s="228">
        <f t="shared" si="50"/>
        <v>0</v>
      </c>
      <c r="AH258" s="230" t="str">
        <f t="shared" si="44"/>
        <v/>
      </c>
      <c r="AI258" s="236"/>
      <c r="AJ258" s="236"/>
      <c r="AK258" s="132"/>
      <c r="AL258" s="153">
        <f t="shared" si="51"/>
        <v>0</v>
      </c>
      <c r="AM258" s="153">
        <f t="shared" si="52"/>
        <v>0</v>
      </c>
      <c r="AN258" s="153">
        <f t="shared" si="45"/>
        <v>0</v>
      </c>
      <c r="AO258" s="227" t="str">
        <f t="shared" si="53"/>
        <v/>
      </c>
      <c r="AP258" s="135">
        <f t="shared" si="54"/>
        <v>0</v>
      </c>
      <c r="AQ258" s="135">
        <f t="shared" si="55"/>
        <v>0</v>
      </c>
    </row>
    <row r="259" spans="1:43" s="131" customFormat="1" ht="25" customHeight="1">
      <c r="A259" s="133">
        <f t="shared" si="46"/>
        <v>248</v>
      </c>
      <c r="B259" s="130" t="str">
        <f t="shared" si="43"/>
        <v/>
      </c>
      <c r="C259" s="134"/>
      <c r="D259" s="45" t="str">
        <f t="shared" si="47"/>
        <v/>
      </c>
      <c r="E259" s="45" t="str">
        <f t="shared" si="48"/>
        <v/>
      </c>
      <c r="F259" s="43"/>
      <c r="G259" s="44"/>
      <c r="H259" s="43"/>
      <c r="I259" s="57" t="str">
        <f>IF(OR(G259="",H259="",U259=""),"",IFERROR(VLOOKUP(G259&amp;H259&amp;U259,※編集不可※選択項目!$K$3:$P$51,5,FALSE),"該当なし"))</f>
        <v/>
      </c>
      <c r="J259" s="83"/>
      <c r="K259" s="43"/>
      <c r="L259" s="45" t="str">
        <f t="shared" si="56"/>
        <v/>
      </c>
      <c r="M259" s="43"/>
      <c r="N259" s="43"/>
      <c r="O259" s="57"/>
      <c r="P259" s="57"/>
      <c r="Q259" s="57"/>
      <c r="R259" s="57"/>
      <c r="S259" s="46" t="str">
        <f t="shared" si="49"/>
        <v/>
      </c>
      <c r="T259" s="47"/>
      <c r="U259" s="48"/>
      <c r="V259" s="85"/>
      <c r="W259" s="48"/>
      <c r="X259" s="85"/>
      <c r="Y259" s="43"/>
      <c r="Z259" s="80"/>
      <c r="AA259" s="83"/>
      <c r="AB259" s="56"/>
      <c r="AC259" s="71"/>
      <c r="AD259" s="228">
        <f>IFERROR(INDEX(※編集不可※選択項目!$P$3:$P$51,MATCH(新規登録用!G259&amp;新規登録用!H259&amp;新規登録用!I259,※編集不可※選択項目!$Q$3:$Q$51,0)),0)</f>
        <v>0</v>
      </c>
      <c r="AE259" s="229" t="str">
        <f>IF(I259&lt;&gt;"該当なし","",
IF(G259&amp;H259=※編集不可※選択項目!$J$3,VLOOKUP(新規登録用!U259,※編集不可※選択項目!$N$2:$P$13,3,TRUE),
IF(G259&amp;H259=※編集不可※選択項目!$J$15,VLOOKUP(新規登録用!U259,※編集不可※選択項目!$N$14:$P$25,3,TRUE),
IF(G259&amp;H259=※編集不可※選択項目!$J$27,VLOOKUP(新規登録用!U259,※編集不可※選択項目!$N$26:$P$41,3,TRUE),
IF(G259&amp;H259=※編集不可※選択項目!$J$43,VLOOKUP(新規登録用!U259,※編集不可※選択項目!$N$42:$P$46,3,TRUE),
IF(G259&amp;H259=※編集不可※選択項目!$J$48,VLOOKUP(新規登録用!U259,※編集不可※選択項目!$N$47:$P$51,3,TRUE),""))))))</f>
        <v/>
      </c>
      <c r="AF259" s="228">
        <f>IFERROR(VLOOKUP(Y259&amp;G259&amp;H259,※編集不可※選択項目!U:V,2,FALSE),0)</f>
        <v>0</v>
      </c>
      <c r="AG259" s="228">
        <f t="shared" si="50"/>
        <v>0</v>
      </c>
      <c r="AH259" s="230" t="str">
        <f t="shared" si="44"/>
        <v/>
      </c>
      <c r="AI259" s="236"/>
      <c r="AJ259" s="236"/>
      <c r="AK259" s="132"/>
      <c r="AL259" s="153">
        <f t="shared" si="51"/>
        <v>0</v>
      </c>
      <c r="AM259" s="153">
        <f t="shared" si="52"/>
        <v>0</v>
      </c>
      <c r="AN259" s="153">
        <f t="shared" si="45"/>
        <v>0</v>
      </c>
      <c r="AO259" s="227" t="str">
        <f t="shared" si="53"/>
        <v/>
      </c>
      <c r="AP259" s="135">
        <f t="shared" si="54"/>
        <v>0</v>
      </c>
      <c r="AQ259" s="135">
        <f t="shared" si="55"/>
        <v>0</v>
      </c>
    </row>
    <row r="260" spans="1:43" s="131" customFormat="1" ht="25" customHeight="1">
      <c r="A260" s="133">
        <f t="shared" si="46"/>
        <v>249</v>
      </c>
      <c r="B260" s="130" t="str">
        <f t="shared" si="43"/>
        <v/>
      </c>
      <c r="C260" s="134"/>
      <c r="D260" s="45" t="str">
        <f t="shared" si="47"/>
        <v/>
      </c>
      <c r="E260" s="45" t="str">
        <f t="shared" si="48"/>
        <v/>
      </c>
      <c r="F260" s="43"/>
      <c r="G260" s="44"/>
      <c r="H260" s="43"/>
      <c r="I260" s="57" t="str">
        <f>IF(OR(G260="",H260="",U260=""),"",IFERROR(VLOOKUP(G260&amp;H260&amp;U260,※編集不可※選択項目!$K$3:$P$51,5,FALSE),"該当なし"))</f>
        <v/>
      </c>
      <c r="J260" s="83"/>
      <c r="K260" s="43"/>
      <c r="L260" s="45" t="str">
        <f t="shared" si="56"/>
        <v/>
      </c>
      <c r="M260" s="43"/>
      <c r="N260" s="43"/>
      <c r="O260" s="57"/>
      <c r="P260" s="57"/>
      <c r="Q260" s="57"/>
      <c r="R260" s="57"/>
      <c r="S260" s="46" t="str">
        <f t="shared" si="49"/>
        <v/>
      </c>
      <c r="T260" s="47"/>
      <c r="U260" s="48"/>
      <c r="V260" s="85"/>
      <c r="W260" s="48"/>
      <c r="X260" s="85"/>
      <c r="Y260" s="43"/>
      <c r="Z260" s="80"/>
      <c r="AA260" s="83"/>
      <c r="AB260" s="56"/>
      <c r="AC260" s="71"/>
      <c r="AD260" s="228">
        <f>IFERROR(INDEX(※編集不可※選択項目!$P$3:$P$51,MATCH(新規登録用!G260&amp;新規登録用!H260&amp;新規登録用!I260,※編集不可※選択項目!$Q$3:$Q$51,0)),0)</f>
        <v>0</v>
      </c>
      <c r="AE260" s="229" t="str">
        <f>IF(I260&lt;&gt;"該当なし","",
IF(G260&amp;H260=※編集不可※選択項目!$J$3,VLOOKUP(新規登録用!U260,※編集不可※選択項目!$N$2:$P$13,3,TRUE),
IF(G260&amp;H260=※編集不可※選択項目!$J$15,VLOOKUP(新規登録用!U260,※編集不可※選択項目!$N$14:$P$25,3,TRUE),
IF(G260&amp;H260=※編集不可※選択項目!$J$27,VLOOKUP(新規登録用!U260,※編集不可※選択項目!$N$26:$P$41,3,TRUE),
IF(G260&amp;H260=※編集不可※選択項目!$J$43,VLOOKUP(新規登録用!U260,※編集不可※選択項目!$N$42:$P$46,3,TRUE),
IF(G260&amp;H260=※編集不可※選択項目!$J$48,VLOOKUP(新規登録用!U260,※編集不可※選択項目!$N$47:$P$51,3,TRUE),""))))))</f>
        <v/>
      </c>
      <c r="AF260" s="228">
        <f>IFERROR(VLOOKUP(Y260&amp;G260&amp;H260,※編集不可※選択項目!U:V,2,FALSE),0)</f>
        <v>0</v>
      </c>
      <c r="AG260" s="228">
        <f t="shared" si="50"/>
        <v>0</v>
      </c>
      <c r="AH260" s="230" t="str">
        <f t="shared" si="44"/>
        <v/>
      </c>
      <c r="AI260" s="236"/>
      <c r="AJ260" s="236"/>
      <c r="AK260" s="132"/>
      <c r="AL260" s="153">
        <f t="shared" si="51"/>
        <v>0</v>
      </c>
      <c r="AM260" s="153">
        <f t="shared" si="52"/>
        <v>0</v>
      </c>
      <c r="AN260" s="153">
        <f t="shared" si="45"/>
        <v>0</v>
      </c>
      <c r="AO260" s="227" t="str">
        <f t="shared" si="53"/>
        <v/>
      </c>
      <c r="AP260" s="135">
        <f t="shared" si="54"/>
        <v>0</v>
      </c>
      <c r="AQ260" s="135">
        <f t="shared" si="55"/>
        <v>0</v>
      </c>
    </row>
    <row r="261" spans="1:43" s="131" customFormat="1" ht="25" customHeight="1">
      <c r="A261" s="133">
        <f t="shared" si="46"/>
        <v>250</v>
      </c>
      <c r="B261" s="130" t="str">
        <f t="shared" si="43"/>
        <v/>
      </c>
      <c r="C261" s="134"/>
      <c r="D261" s="45" t="str">
        <f t="shared" si="47"/>
        <v/>
      </c>
      <c r="E261" s="45" t="str">
        <f t="shared" si="48"/>
        <v/>
      </c>
      <c r="F261" s="43"/>
      <c r="G261" s="44"/>
      <c r="H261" s="43"/>
      <c r="I261" s="57" t="str">
        <f>IF(OR(G261="",H261="",U261=""),"",IFERROR(VLOOKUP(G261&amp;H261&amp;U261,※編集不可※選択項目!$K$3:$P$51,5,FALSE),"該当なし"))</f>
        <v/>
      </c>
      <c r="J261" s="83"/>
      <c r="K261" s="43"/>
      <c r="L261" s="45" t="str">
        <f t="shared" si="56"/>
        <v/>
      </c>
      <c r="M261" s="43"/>
      <c r="N261" s="43"/>
      <c r="O261" s="57"/>
      <c r="P261" s="57"/>
      <c r="Q261" s="57"/>
      <c r="R261" s="57"/>
      <c r="S261" s="46" t="str">
        <f t="shared" si="49"/>
        <v/>
      </c>
      <c r="T261" s="47"/>
      <c r="U261" s="48"/>
      <c r="V261" s="85"/>
      <c r="W261" s="48"/>
      <c r="X261" s="85"/>
      <c r="Y261" s="43"/>
      <c r="Z261" s="80"/>
      <c r="AA261" s="83"/>
      <c r="AB261" s="56"/>
      <c r="AC261" s="71"/>
      <c r="AD261" s="228">
        <f>IFERROR(INDEX(※編集不可※選択項目!$P$3:$P$51,MATCH(新規登録用!G261&amp;新規登録用!H261&amp;新規登録用!I261,※編集不可※選択項目!$Q$3:$Q$51,0)),0)</f>
        <v>0</v>
      </c>
      <c r="AE261" s="229" t="str">
        <f>IF(I261&lt;&gt;"該当なし","",
IF(G261&amp;H261=※編集不可※選択項目!$J$3,VLOOKUP(新規登録用!U261,※編集不可※選択項目!$N$2:$P$13,3,TRUE),
IF(G261&amp;H261=※編集不可※選択項目!$J$15,VLOOKUP(新規登録用!U261,※編集不可※選択項目!$N$14:$P$25,3,TRUE),
IF(G261&amp;H261=※編集不可※選択項目!$J$27,VLOOKUP(新規登録用!U261,※編集不可※選択項目!$N$26:$P$41,3,TRUE),
IF(G261&amp;H261=※編集不可※選択項目!$J$43,VLOOKUP(新規登録用!U261,※編集不可※選択項目!$N$42:$P$46,3,TRUE),
IF(G261&amp;H261=※編集不可※選択項目!$J$48,VLOOKUP(新規登録用!U261,※編集不可※選択項目!$N$47:$P$51,3,TRUE),""))))))</f>
        <v/>
      </c>
      <c r="AF261" s="228">
        <f>IFERROR(VLOOKUP(Y261&amp;G261&amp;H261,※編集不可※選択項目!U:V,2,FALSE),0)</f>
        <v>0</v>
      </c>
      <c r="AG261" s="228">
        <f t="shared" si="50"/>
        <v>0</v>
      </c>
      <c r="AH261" s="230" t="str">
        <f t="shared" si="44"/>
        <v/>
      </c>
      <c r="AI261" s="236"/>
      <c r="AJ261" s="236"/>
      <c r="AK261" s="132"/>
      <c r="AL261" s="153">
        <f t="shared" si="51"/>
        <v>0</v>
      </c>
      <c r="AM261" s="153">
        <f t="shared" si="52"/>
        <v>0</v>
      </c>
      <c r="AN261" s="153">
        <f t="shared" si="45"/>
        <v>0</v>
      </c>
      <c r="AO261" s="227" t="str">
        <f t="shared" si="53"/>
        <v/>
      </c>
      <c r="AP261" s="135">
        <f t="shared" si="54"/>
        <v>0</v>
      </c>
      <c r="AQ261" s="135">
        <f t="shared" si="55"/>
        <v>0</v>
      </c>
    </row>
    <row r="262" spans="1:43" s="131" customFormat="1" ht="25" customHeight="1">
      <c r="A262" s="133">
        <f t="shared" si="46"/>
        <v>251</v>
      </c>
      <c r="B262" s="130" t="str">
        <f t="shared" si="43"/>
        <v/>
      </c>
      <c r="C262" s="134"/>
      <c r="D262" s="45" t="str">
        <f t="shared" si="47"/>
        <v/>
      </c>
      <c r="E262" s="45" t="str">
        <f t="shared" si="48"/>
        <v/>
      </c>
      <c r="F262" s="43"/>
      <c r="G262" s="44"/>
      <c r="H262" s="43"/>
      <c r="I262" s="57" t="str">
        <f>IF(OR(G262="",H262="",U262=""),"",IFERROR(VLOOKUP(G262&amp;H262&amp;U262,※編集不可※選択項目!$K$3:$P$51,5,FALSE),"該当なし"))</f>
        <v/>
      </c>
      <c r="J262" s="83"/>
      <c r="K262" s="43"/>
      <c r="L262" s="45" t="str">
        <f t="shared" si="56"/>
        <v/>
      </c>
      <c r="M262" s="43"/>
      <c r="N262" s="43"/>
      <c r="O262" s="57"/>
      <c r="P262" s="57"/>
      <c r="Q262" s="57"/>
      <c r="R262" s="57"/>
      <c r="S262" s="46" t="str">
        <f t="shared" si="49"/>
        <v/>
      </c>
      <c r="T262" s="47"/>
      <c r="U262" s="48"/>
      <c r="V262" s="85"/>
      <c r="W262" s="48"/>
      <c r="X262" s="85"/>
      <c r="Y262" s="43"/>
      <c r="Z262" s="80"/>
      <c r="AA262" s="83"/>
      <c r="AB262" s="56"/>
      <c r="AC262" s="71"/>
      <c r="AD262" s="228">
        <f>IFERROR(INDEX(※編集不可※選択項目!$P$3:$P$51,MATCH(新規登録用!G262&amp;新規登録用!H262&amp;新規登録用!I262,※編集不可※選択項目!$Q$3:$Q$51,0)),0)</f>
        <v>0</v>
      </c>
      <c r="AE262" s="229" t="str">
        <f>IF(I262&lt;&gt;"該当なし","",
IF(G262&amp;H262=※編集不可※選択項目!$J$3,VLOOKUP(新規登録用!U262,※編集不可※選択項目!$N$2:$P$13,3,TRUE),
IF(G262&amp;H262=※編集不可※選択項目!$J$15,VLOOKUP(新規登録用!U262,※編集不可※選択項目!$N$14:$P$25,3,TRUE),
IF(G262&amp;H262=※編集不可※選択項目!$J$27,VLOOKUP(新規登録用!U262,※編集不可※選択項目!$N$26:$P$41,3,TRUE),
IF(G262&amp;H262=※編集不可※選択項目!$J$43,VLOOKUP(新規登録用!U262,※編集不可※選択項目!$N$42:$P$46,3,TRUE),
IF(G262&amp;H262=※編集不可※選択項目!$J$48,VLOOKUP(新規登録用!U262,※編集不可※選択項目!$N$47:$P$51,3,TRUE),""))))))</f>
        <v/>
      </c>
      <c r="AF262" s="228">
        <f>IFERROR(VLOOKUP(Y262&amp;G262&amp;H262,※編集不可※選択項目!U:V,2,FALSE),0)</f>
        <v>0</v>
      </c>
      <c r="AG262" s="228">
        <f t="shared" si="50"/>
        <v>0</v>
      </c>
      <c r="AH262" s="230" t="str">
        <f t="shared" si="44"/>
        <v/>
      </c>
      <c r="AI262" s="236"/>
      <c r="AJ262" s="236"/>
      <c r="AK262" s="132"/>
      <c r="AL262" s="153">
        <f t="shared" si="51"/>
        <v>0</v>
      </c>
      <c r="AM262" s="153">
        <f t="shared" si="52"/>
        <v>0</v>
      </c>
      <c r="AN262" s="153">
        <f t="shared" si="45"/>
        <v>0</v>
      </c>
      <c r="AO262" s="227" t="str">
        <f t="shared" si="53"/>
        <v/>
      </c>
      <c r="AP262" s="135">
        <f t="shared" si="54"/>
        <v>0</v>
      </c>
      <c r="AQ262" s="135">
        <f t="shared" si="55"/>
        <v>0</v>
      </c>
    </row>
    <row r="263" spans="1:43" s="131" customFormat="1" ht="25" customHeight="1">
      <c r="A263" s="133">
        <f t="shared" si="46"/>
        <v>252</v>
      </c>
      <c r="B263" s="130" t="str">
        <f t="shared" si="43"/>
        <v/>
      </c>
      <c r="C263" s="134"/>
      <c r="D263" s="45" t="str">
        <f t="shared" si="47"/>
        <v/>
      </c>
      <c r="E263" s="45" t="str">
        <f t="shared" si="48"/>
        <v/>
      </c>
      <c r="F263" s="43"/>
      <c r="G263" s="44"/>
      <c r="H263" s="43"/>
      <c r="I263" s="57" t="str">
        <f>IF(OR(G263="",H263="",U263=""),"",IFERROR(VLOOKUP(G263&amp;H263&amp;U263,※編集不可※選択項目!$K$3:$P$51,5,FALSE),"該当なし"))</f>
        <v/>
      </c>
      <c r="J263" s="83"/>
      <c r="K263" s="43"/>
      <c r="L263" s="45" t="str">
        <f t="shared" si="56"/>
        <v/>
      </c>
      <c r="M263" s="43"/>
      <c r="N263" s="43"/>
      <c r="O263" s="57"/>
      <c r="P263" s="57"/>
      <c r="Q263" s="57"/>
      <c r="R263" s="57"/>
      <c r="S263" s="46" t="str">
        <f t="shared" si="49"/>
        <v/>
      </c>
      <c r="T263" s="47"/>
      <c r="U263" s="48"/>
      <c r="V263" s="85"/>
      <c r="W263" s="48"/>
      <c r="X263" s="85"/>
      <c r="Y263" s="43"/>
      <c r="Z263" s="80"/>
      <c r="AA263" s="83"/>
      <c r="AB263" s="56"/>
      <c r="AC263" s="71"/>
      <c r="AD263" s="228">
        <f>IFERROR(INDEX(※編集不可※選択項目!$P$3:$P$51,MATCH(新規登録用!G263&amp;新規登録用!H263&amp;新規登録用!I263,※編集不可※選択項目!$Q$3:$Q$51,0)),0)</f>
        <v>0</v>
      </c>
      <c r="AE263" s="229" t="str">
        <f>IF(I263&lt;&gt;"該当なし","",
IF(G263&amp;H263=※編集不可※選択項目!$J$3,VLOOKUP(新規登録用!U263,※編集不可※選択項目!$N$2:$P$13,3,TRUE),
IF(G263&amp;H263=※編集不可※選択項目!$J$15,VLOOKUP(新規登録用!U263,※編集不可※選択項目!$N$14:$P$25,3,TRUE),
IF(G263&amp;H263=※編集不可※選択項目!$J$27,VLOOKUP(新規登録用!U263,※編集不可※選択項目!$N$26:$P$41,3,TRUE),
IF(G263&amp;H263=※編集不可※選択項目!$J$43,VLOOKUP(新規登録用!U263,※編集不可※選択項目!$N$42:$P$46,3,TRUE),
IF(G263&amp;H263=※編集不可※選択項目!$J$48,VLOOKUP(新規登録用!U263,※編集不可※選択項目!$N$47:$P$51,3,TRUE),""))))))</f>
        <v/>
      </c>
      <c r="AF263" s="228">
        <f>IFERROR(VLOOKUP(Y263&amp;G263&amp;H263,※編集不可※選択項目!U:V,2,FALSE),0)</f>
        <v>0</v>
      </c>
      <c r="AG263" s="228">
        <f t="shared" si="50"/>
        <v>0</v>
      </c>
      <c r="AH263" s="230" t="str">
        <f t="shared" si="44"/>
        <v/>
      </c>
      <c r="AI263" s="236"/>
      <c r="AJ263" s="236"/>
      <c r="AK263" s="132"/>
      <c r="AL263" s="153">
        <f t="shared" si="51"/>
        <v>0</v>
      </c>
      <c r="AM263" s="153">
        <f t="shared" si="52"/>
        <v>0</v>
      </c>
      <c r="AN263" s="153">
        <f t="shared" si="45"/>
        <v>0</v>
      </c>
      <c r="AO263" s="227" t="str">
        <f t="shared" si="53"/>
        <v/>
      </c>
      <c r="AP263" s="135">
        <f t="shared" si="54"/>
        <v>0</v>
      </c>
      <c r="AQ263" s="135">
        <f t="shared" si="55"/>
        <v>0</v>
      </c>
    </row>
    <row r="264" spans="1:43" s="131" customFormat="1" ht="25" customHeight="1">
      <c r="A264" s="133">
        <f t="shared" si="46"/>
        <v>253</v>
      </c>
      <c r="B264" s="130" t="str">
        <f t="shared" si="43"/>
        <v/>
      </c>
      <c r="C264" s="134"/>
      <c r="D264" s="45" t="str">
        <f t="shared" si="47"/>
        <v/>
      </c>
      <c r="E264" s="45" t="str">
        <f t="shared" si="48"/>
        <v/>
      </c>
      <c r="F264" s="43"/>
      <c r="G264" s="44"/>
      <c r="H264" s="43"/>
      <c r="I264" s="57" t="str">
        <f>IF(OR(G264="",H264="",U264=""),"",IFERROR(VLOOKUP(G264&amp;H264&amp;U264,※編集不可※選択項目!$K$3:$P$51,5,FALSE),"該当なし"))</f>
        <v/>
      </c>
      <c r="J264" s="83"/>
      <c r="K264" s="43"/>
      <c r="L264" s="45" t="str">
        <f t="shared" si="56"/>
        <v/>
      </c>
      <c r="M264" s="43"/>
      <c r="N264" s="43"/>
      <c r="O264" s="57"/>
      <c r="P264" s="57"/>
      <c r="Q264" s="57"/>
      <c r="R264" s="57"/>
      <c r="S264" s="46" t="str">
        <f t="shared" si="49"/>
        <v/>
      </c>
      <c r="T264" s="47"/>
      <c r="U264" s="48"/>
      <c r="V264" s="85"/>
      <c r="W264" s="48"/>
      <c r="X264" s="85"/>
      <c r="Y264" s="43"/>
      <c r="Z264" s="80"/>
      <c r="AA264" s="83"/>
      <c r="AB264" s="56"/>
      <c r="AC264" s="71"/>
      <c r="AD264" s="228">
        <f>IFERROR(INDEX(※編集不可※選択項目!$P$3:$P$51,MATCH(新規登録用!G264&amp;新規登録用!H264&amp;新規登録用!I264,※編集不可※選択項目!$Q$3:$Q$51,0)),0)</f>
        <v>0</v>
      </c>
      <c r="AE264" s="229" t="str">
        <f>IF(I264&lt;&gt;"該当なし","",
IF(G264&amp;H264=※編集不可※選択項目!$J$3,VLOOKUP(新規登録用!U264,※編集不可※選択項目!$N$2:$P$13,3,TRUE),
IF(G264&amp;H264=※編集不可※選択項目!$J$15,VLOOKUP(新規登録用!U264,※編集不可※選択項目!$N$14:$P$25,3,TRUE),
IF(G264&amp;H264=※編集不可※選択項目!$J$27,VLOOKUP(新規登録用!U264,※編集不可※選択項目!$N$26:$P$41,3,TRUE),
IF(G264&amp;H264=※編集不可※選択項目!$J$43,VLOOKUP(新規登録用!U264,※編集不可※選択項目!$N$42:$P$46,3,TRUE),
IF(G264&amp;H264=※編集不可※選択項目!$J$48,VLOOKUP(新規登録用!U264,※編集不可※選択項目!$N$47:$P$51,3,TRUE),""))))))</f>
        <v/>
      </c>
      <c r="AF264" s="228">
        <f>IFERROR(VLOOKUP(Y264&amp;G264&amp;H264,※編集不可※選択項目!U:V,2,FALSE),0)</f>
        <v>0</v>
      </c>
      <c r="AG264" s="228">
        <f t="shared" si="50"/>
        <v>0</v>
      </c>
      <c r="AH264" s="230" t="str">
        <f t="shared" si="44"/>
        <v/>
      </c>
      <c r="AI264" s="236"/>
      <c r="AJ264" s="236"/>
      <c r="AK264" s="132"/>
      <c r="AL264" s="153">
        <f t="shared" si="51"/>
        <v>0</v>
      </c>
      <c r="AM264" s="153">
        <f t="shared" si="52"/>
        <v>0</v>
      </c>
      <c r="AN264" s="153">
        <f t="shared" si="45"/>
        <v>0</v>
      </c>
      <c r="AO264" s="227" t="str">
        <f t="shared" si="53"/>
        <v/>
      </c>
      <c r="AP264" s="135">
        <f t="shared" si="54"/>
        <v>0</v>
      </c>
      <c r="AQ264" s="135">
        <f t="shared" si="55"/>
        <v>0</v>
      </c>
    </row>
    <row r="265" spans="1:43" s="131" customFormat="1" ht="25" customHeight="1">
      <c r="A265" s="133">
        <f t="shared" si="46"/>
        <v>254</v>
      </c>
      <c r="B265" s="130" t="str">
        <f t="shared" si="43"/>
        <v/>
      </c>
      <c r="C265" s="134"/>
      <c r="D265" s="45" t="str">
        <f t="shared" si="47"/>
        <v/>
      </c>
      <c r="E265" s="45" t="str">
        <f t="shared" si="48"/>
        <v/>
      </c>
      <c r="F265" s="43"/>
      <c r="G265" s="44"/>
      <c r="H265" s="43"/>
      <c r="I265" s="57" t="str">
        <f>IF(OR(G265="",H265="",U265=""),"",IFERROR(VLOOKUP(G265&amp;H265&amp;U265,※編集不可※選択項目!$K$3:$P$51,5,FALSE),"該当なし"))</f>
        <v/>
      </c>
      <c r="J265" s="83"/>
      <c r="K265" s="43"/>
      <c r="L265" s="45" t="str">
        <f t="shared" si="56"/>
        <v/>
      </c>
      <c r="M265" s="43"/>
      <c r="N265" s="43"/>
      <c r="O265" s="57"/>
      <c r="P265" s="57"/>
      <c r="Q265" s="57"/>
      <c r="R265" s="57"/>
      <c r="S265" s="46" t="str">
        <f t="shared" si="49"/>
        <v/>
      </c>
      <c r="T265" s="47"/>
      <c r="U265" s="48"/>
      <c r="V265" s="85"/>
      <c r="W265" s="48"/>
      <c r="X265" s="85"/>
      <c r="Y265" s="43"/>
      <c r="Z265" s="80"/>
      <c r="AA265" s="83"/>
      <c r="AB265" s="56"/>
      <c r="AC265" s="71"/>
      <c r="AD265" s="228">
        <f>IFERROR(INDEX(※編集不可※選択項目!$P$3:$P$51,MATCH(新規登録用!G265&amp;新規登録用!H265&amp;新規登録用!I265,※編集不可※選択項目!$Q$3:$Q$51,0)),0)</f>
        <v>0</v>
      </c>
      <c r="AE265" s="229" t="str">
        <f>IF(I265&lt;&gt;"該当なし","",
IF(G265&amp;H265=※編集不可※選択項目!$J$3,VLOOKUP(新規登録用!U265,※編集不可※選択項目!$N$2:$P$13,3,TRUE),
IF(G265&amp;H265=※編集不可※選択項目!$J$15,VLOOKUP(新規登録用!U265,※編集不可※選択項目!$N$14:$P$25,3,TRUE),
IF(G265&amp;H265=※編集不可※選択項目!$J$27,VLOOKUP(新規登録用!U265,※編集不可※選択項目!$N$26:$P$41,3,TRUE),
IF(G265&amp;H265=※編集不可※選択項目!$J$43,VLOOKUP(新規登録用!U265,※編集不可※選択項目!$N$42:$P$46,3,TRUE),
IF(G265&amp;H265=※編集不可※選択項目!$J$48,VLOOKUP(新規登録用!U265,※編集不可※選択項目!$N$47:$P$51,3,TRUE),""))))))</f>
        <v/>
      </c>
      <c r="AF265" s="228">
        <f>IFERROR(VLOOKUP(Y265&amp;G265&amp;H265,※編集不可※選択項目!U:V,2,FALSE),0)</f>
        <v>0</v>
      </c>
      <c r="AG265" s="228">
        <f t="shared" si="50"/>
        <v>0</v>
      </c>
      <c r="AH265" s="230" t="str">
        <f t="shared" si="44"/>
        <v/>
      </c>
      <c r="AI265" s="236"/>
      <c r="AJ265" s="236"/>
      <c r="AK265" s="132"/>
      <c r="AL265" s="153">
        <f t="shared" si="51"/>
        <v>0</v>
      </c>
      <c r="AM265" s="153">
        <f t="shared" si="52"/>
        <v>0</v>
      </c>
      <c r="AN265" s="153">
        <f t="shared" si="45"/>
        <v>0</v>
      </c>
      <c r="AO265" s="227" t="str">
        <f t="shared" si="53"/>
        <v/>
      </c>
      <c r="AP265" s="135">
        <f t="shared" si="54"/>
        <v>0</v>
      </c>
      <c r="AQ265" s="135">
        <f t="shared" si="55"/>
        <v>0</v>
      </c>
    </row>
    <row r="266" spans="1:43" s="131" customFormat="1" ht="25" customHeight="1">
      <c r="A266" s="133">
        <f t="shared" si="46"/>
        <v>255</v>
      </c>
      <c r="B266" s="130" t="str">
        <f t="shared" si="43"/>
        <v/>
      </c>
      <c r="C266" s="134"/>
      <c r="D266" s="45" t="str">
        <f t="shared" si="47"/>
        <v/>
      </c>
      <c r="E266" s="45" t="str">
        <f t="shared" si="48"/>
        <v/>
      </c>
      <c r="F266" s="43"/>
      <c r="G266" s="44"/>
      <c r="H266" s="43"/>
      <c r="I266" s="57" t="str">
        <f>IF(OR(G266="",H266="",U266=""),"",IFERROR(VLOOKUP(G266&amp;H266&amp;U266,※編集不可※選択項目!$K$3:$P$51,5,FALSE),"該当なし"))</f>
        <v/>
      </c>
      <c r="J266" s="83"/>
      <c r="K266" s="43"/>
      <c r="L266" s="45" t="str">
        <f t="shared" si="56"/>
        <v/>
      </c>
      <c r="M266" s="43"/>
      <c r="N266" s="43"/>
      <c r="O266" s="57"/>
      <c r="P266" s="57"/>
      <c r="Q266" s="57"/>
      <c r="R266" s="57"/>
      <c r="S266" s="46" t="str">
        <f t="shared" si="49"/>
        <v/>
      </c>
      <c r="T266" s="47"/>
      <c r="U266" s="48"/>
      <c r="V266" s="85"/>
      <c r="W266" s="48"/>
      <c r="X266" s="85"/>
      <c r="Y266" s="43"/>
      <c r="Z266" s="80"/>
      <c r="AA266" s="83"/>
      <c r="AB266" s="56"/>
      <c r="AC266" s="71"/>
      <c r="AD266" s="228">
        <f>IFERROR(INDEX(※編集不可※選択項目!$P$3:$P$51,MATCH(新規登録用!G266&amp;新規登録用!H266&amp;新規登録用!I266,※編集不可※選択項目!$Q$3:$Q$51,0)),0)</f>
        <v>0</v>
      </c>
      <c r="AE266" s="229" t="str">
        <f>IF(I266&lt;&gt;"該当なし","",
IF(G266&amp;H266=※編集不可※選択項目!$J$3,VLOOKUP(新規登録用!U266,※編集不可※選択項目!$N$2:$P$13,3,TRUE),
IF(G266&amp;H266=※編集不可※選択項目!$J$15,VLOOKUP(新規登録用!U266,※編集不可※選択項目!$N$14:$P$25,3,TRUE),
IF(G266&amp;H266=※編集不可※選択項目!$J$27,VLOOKUP(新規登録用!U266,※編集不可※選択項目!$N$26:$P$41,3,TRUE),
IF(G266&amp;H266=※編集不可※選択項目!$J$43,VLOOKUP(新規登録用!U266,※編集不可※選択項目!$N$42:$P$46,3,TRUE),
IF(G266&amp;H266=※編集不可※選択項目!$J$48,VLOOKUP(新規登録用!U266,※編集不可※選択項目!$N$47:$P$51,3,TRUE),""))))))</f>
        <v/>
      </c>
      <c r="AF266" s="228">
        <f>IFERROR(VLOOKUP(Y266&amp;G266&amp;H266,※編集不可※選択項目!U:V,2,FALSE),0)</f>
        <v>0</v>
      </c>
      <c r="AG266" s="228">
        <f t="shared" si="50"/>
        <v>0</v>
      </c>
      <c r="AH266" s="230" t="str">
        <f t="shared" si="44"/>
        <v/>
      </c>
      <c r="AI266" s="236"/>
      <c r="AJ266" s="236"/>
      <c r="AK266" s="132"/>
      <c r="AL266" s="153">
        <f t="shared" si="51"/>
        <v>0</v>
      </c>
      <c r="AM266" s="153">
        <f t="shared" si="52"/>
        <v>0</v>
      </c>
      <c r="AN266" s="153">
        <f t="shared" si="45"/>
        <v>0</v>
      </c>
      <c r="AO266" s="227" t="str">
        <f t="shared" si="53"/>
        <v/>
      </c>
      <c r="AP266" s="135">
        <f t="shared" si="54"/>
        <v>0</v>
      </c>
      <c r="AQ266" s="135">
        <f t="shared" si="55"/>
        <v>0</v>
      </c>
    </row>
    <row r="267" spans="1:43" s="131" customFormat="1" ht="25" customHeight="1">
      <c r="A267" s="133">
        <f t="shared" si="46"/>
        <v>256</v>
      </c>
      <c r="B267" s="130" t="str">
        <f t="shared" ref="B267:B330" si="57">IF($C267="","","高効率空調")</f>
        <v/>
      </c>
      <c r="C267" s="134"/>
      <c r="D267" s="45" t="str">
        <f t="shared" si="47"/>
        <v/>
      </c>
      <c r="E267" s="45" t="str">
        <f t="shared" si="48"/>
        <v/>
      </c>
      <c r="F267" s="43"/>
      <c r="G267" s="44"/>
      <c r="H267" s="43"/>
      <c r="I267" s="57" t="str">
        <f>IF(OR(G267="",H267="",U267=""),"",IFERROR(VLOOKUP(G267&amp;H267&amp;U267,※編集不可※選択項目!$K$3:$P$51,5,FALSE),"該当なし"))</f>
        <v/>
      </c>
      <c r="J267" s="83"/>
      <c r="K267" s="43"/>
      <c r="L267" s="45" t="str">
        <f t="shared" si="56"/>
        <v/>
      </c>
      <c r="M267" s="43"/>
      <c r="N267" s="43"/>
      <c r="O267" s="57"/>
      <c r="P267" s="57"/>
      <c r="Q267" s="57"/>
      <c r="R267" s="57"/>
      <c r="S267" s="46" t="str">
        <f t="shared" si="49"/>
        <v/>
      </c>
      <c r="T267" s="47"/>
      <c r="U267" s="48"/>
      <c r="V267" s="85"/>
      <c r="W267" s="48"/>
      <c r="X267" s="85"/>
      <c r="Y267" s="43"/>
      <c r="Z267" s="80"/>
      <c r="AA267" s="83"/>
      <c r="AB267" s="56"/>
      <c r="AC267" s="71"/>
      <c r="AD267" s="228">
        <f>IFERROR(INDEX(※編集不可※選択項目!$P$3:$P$51,MATCH(新規登録用!G267&amp;新規登録用!H267&amp;新規登録用!I267,※編集不可※選択項目!$Q$3:$Q$51,0)),0)</f>
        <v>0</v>
      </c>
      <c r="AE267" s="229" t="str">
        <f>IF(I267&lt;&gt;"該当なし","",
IF(G267&amp;H267=※編集不可※選択項目!$J$3,VLOOKUP(新規登録用!U267,※編集不可※選択項目!$N$2:$P$13,3,TRUE),
IF(G267&amp;H267=※編集不可※選択項目!$J$15,VLOOKUP(新規登録用!U267,※編集不可※選択項目!$N$14:$P$25,3,TRUE),
IF(G267&amp;H267=※編集不可※選択項目!$J$27,VLOOKUP(新規登録用!U267,※編集不可※選択項目!$N$26:$P$41,3,TRUE),
IF(G267&amp;H267=※編集不可※選択項目!$J$43,VLOOKUP(新規登録用!U267,※編集不可※選択項目!$N$42:$P$46,3,TRUE),
IF(G267&amp;H267=※編集不可※選択項目!$J$48,VLOOKUP(新規登録用!U267,※編集不可※選択項目!$N$47:$P$51,3,TRUE),""))))))</f>
        <v/>
      </c>
      <c r="AF267" s="228">
        <f>IFERROR(VLOOKUP(Y267&amp;G267&amp;H267,※編集不可※選択項目!U:V,2,FALSE),0)</f>
        <v>0</v>
      </c>
      <c r="AG267" s="228">
        <f t="shared" si="50"/>
        <v>0</v>
      </c>
      <c r="AH267" s="230" t="str">
        <f t="shared" si="44"/>
        <v/>
      </c>
      <c r="AI267" s="236"/>
      <c r="AJ267" s="236"/>
      <c r="AK267" s="132"/>
      <c r="AL267" s="153">
        <f t="shared" si="51"/>
        <v>0</v>
      </c>
      <c r="AM267" s="153">
        <f t="shared" si="52"/>
        <v>0</v>
      </c>
      <c r="AN267" s="153">
        <f t="shared" si="45"/>
        <v>0</v>
      </c>
      <c r="AO267" s="227" t="str">
        <f t="shared" si="53"/>
        <v/>
      </c>
      <c r="AP267" s="135">
        <f t="shared" si="54"/>
        <v>0</v>
      </c>
      <c r="AQ267" s="135">
        <f t="shared" si="55"/>
        <v>0</v>
      </c>
    </row>
    <row r="268" spans="1:43" s="131" customFormat="1" ht="25" customHeight="1">
      <c r="A268" s="133">
        <f t="shared" si="46"/>
        <v>257</v>
      </c>
      <c r="B268" s="130" t="str">
        <f t="shared" si="57"/>
        <v/>
      </c>
      <c r="C268" s="134"/>
      <c r="D268" s="45" t="str">
        <f t="shared" si="47"/>
        <v/>
      </c>
      <c r="E268" s="45" t="str">
        <f t="shared" si="48"/>
        <v/>
      </c>
      <c r="F268" s="43"/>
      <c r="G268" s="44"/>
      <c r="H268" s="43"/>
      <c r="I268" s="57" t="str">
        <f>IF(OR(G268="",H268="",U268=""),"",IFERROR(VLOOKUP(G268&amp;H268&amp;U268,※編集不可※選択項目!$K$3:$P$51,5,FALSE),"該当なし"))</f>
        <v/>
      </c>
      <c r="J268" s="83"/>
      <c r="K268" s="43"/>
      <c r="L268" s="45" t="str">
        <f t="shared" si="56"/>
        <v/>
      </c>
      <c r="M268" s="43"/>
      <c r="N268" s="43"/>
      <c r="O268" s="57"/>
      <c r="P268" s="57"/>
      <c r="Q268" s="57"/>
      <c r="R268" s="57"/>
      <c r="S268" s="46" t="str">
        <f t="shared" si="49"/>
        <v/>
      </c>
      <c r="T268" s="47"/>
      <c r="U268" s="48"/>
      <c r="V268" s="85"/>
      <c r="W268" s="48"/>
      <c r="X268" s="85"/>
      <c r="Y268" s="43"/>
      <c r="Z268" s="80"/>
      <c r="AA268" s="83"/>
      <c r="AB268" s="56"/>
      <c r="AC268" s="71"/>
      <c r="AD268" s="228">
        <f>IFERROR(INDEX(※編集不可※選択項目!$P$3:$P$51,MATCH(新規登録用!G268&amp;新規登録用!H268&amp;新規登録用!I268,※編集不可※選択項目!$Q$3:$Q$51,0)),0)</f>
        <v>0</v>
      </c>
      <c r="AE268" s="229" t="str">
        <f>IF(I268&lt;&gt;"該当なし","",
IF(G268&amp;H268=※編集不可※選択項目!$J$3,VLOOKUP(新規登録用!U268,※編集不可※選択項目!$N$2:$P$13,3,TRUE),
IF(G268&amp;H268=※編集不可※選択項目!$J$15,VLOOKUP(新規登録用!U268,※編集不可※選択項目!$N$14:$P$25,3,TRUE),
IF(G268&amp;H268=※編集不可※選択項目!$J$27,VLOOKUP(新規登録用!U268,※編集不可※選択項目!$N$26:$P$41,3,TRUE),
IF(G268&amp;H268=※編集不可※選択項目!$J$43,VLOOKUP(新規登録用!U268,※編集不可※選択項目!$N$42:$P$46,3,TRUE),
IF(G268&amp;H268=※編集不可※選択項目!$J$48,VLOOKUP(新規登録用!U268,※編集不可※選択項目!$N$47:$P$51,3,TRUE),""))))))</f>
        <v/>
      </c>
      <c r="AF268" s="228">
        <f>IFERROR(VLOOKUP(Y268&amp;G268&amp;H268,※編集不可※選択項目!U:V,2,FALSE),0)</f>
        <v>0</v>
      </c>
      <c r="AG268" s="228">
        <f t="shared" si="50"/>
        <v>0</v>
      </c>
      <c r="AH268" s="230" t="str">
        <f t="shared" ref="AH268:AH331" si="58">IF(K268="","","["&amp;K268&amp;"]")</f>
        <v/>
      </c>
      <c r="AI268" s="236"/>
      <c r="AJ268" s="236"/>
      <c r="AK268" s="132"/>
      <c r="AL268" s="153">
        <f t="shared" si="51"/>
        <v>0</v>
      </c>
      <c r="AM268" s="153">
        <f t="shared" si="52"/>
        <v>0</v>
      </c>
      <c r="AN268" s="153">
        <f t="shared" ref="AN268:AN331" si="59">IF(AND($J268&lt;&gt;"",COUNTIF($J268,"*■*")&gt;0,$AA268=""),1,0)</f>
        <v>0</v>
      </c>
      <c r="AO268" s="227" t="str">
        <f t="shared" si="53"/>
        <v/>
      </c>
      <c r="AP268" s="135">
        <f t="shared" si="54"/>
        <v>0</v>
      </c>
      <c r="AQ268" s="135">
        <f t="shared" si="55"/>
        <v>0</v>
      </c>
    </row>
    <row r="269" spans="1:43" s="131" customFormat="1" ht="25" customHeight="1">
      <c r="A269" s="133">
        <f t="shared" ref="A269:A332" si="60">ROW()-11</f>
        <v>258</v>
      </c>
      <c r="B269" s="130" t="str">
        <f t="shared" si="57"/>
        <v/>
      </c>
      <c r="C269" s="134"/>
      <c r="D269" s="45" t="str">
        <f t="shared" ref="D269:D332" si="61">IF($B269&lt;&gt;"",$C$2,"")</f>
        <v/>
      </c>
      <c r="E269" s="45" t="str">
        <f t="shared" ref="E269:E332" si="62">IF($B269&lt;&gt;"",$F$2,"")</f>
        <v/>
      </c>
      <c r="F269" s="43"/>
      <c r="G269" s="44"/>
      <c r="H269" s="43"/>
      <c r="I269" s="57" t="str">
        <f>IF(OR(G269="",H269="",U269=""),"",IFERROR(VLOOKUP(G269&amp;H269&amp;U269,※編集不可※選択項目!$K$3:$P$51,5,FALSE),"該当なし"))</f>
        <v/>
      </c>
      <c r="J269" s="83"/>
      <c r="K269" s="43"/>
      <c r="L269" s="45" t="str">
        <f t="shared" si="56"/>
        <v/>
      </c>
      <c r="M269" s="43"/>
      <c r="N269" s="43"/>
      <c r="O269" s="57"/>
      <c r="P269" s="57"/>
      <c r="Q269" s="57"/>
      <c r="R269" s="57"/>
      <c r="S269" s="46" t="str">
        <f t="shared" ref="S269:S332" si="63">IF($M269="連結","連結前のすべての室外機が、基準を満たしていること",IF(U269="","",AG269))</f>
        <v/>
      </c>
      <c r="T269" s="47"/>
      <c r="U269" s="48"/>
      <c r="V269" s="85"/>
      <c r="W269" s="48"/>
      <c r="X269" s="85"/>
      <c r="Y269" s="43"/>
      <c r="Z269" s="80"/>
      <c r="AA269" s="83"/>
      <c r="AB269" s="56"/>
      <c r="AC269" s="71"/>
      <c r="AD269" s="228">
        <f>IFERROR(INDEX(※編集不可※選択項目!$P$3:$P$51,MATCH(新規登録用!G269&amp;新規登録用!H269&amp;新規登録用!I269,※編集不可※選択項目!$Q$3:$Q$51,0)),0)</f>
        <v>0</v>
      </c>
      <c r="AE269" s="229" t="str">
        <f>IF(I269&lt;&gt;"該当なし","",
IF(G269&amp;H269=※編集不可※選択項目!$J$3,VLOOKUP(新規登録用!U269,※編集不可※選択項目!$N$2:$P$13,3,TRUE),
IF(G269&amp;H269=※編集不可※選択項目!$J$15,VLOOKUP(新規登録用!U269,※編集不可※選択項目!$N$14:$P$25,3,TRUE),
IF(G269&amp;H269=※編集不可※選択項目!$J$27,VLOOKUP(新規登録用!U269,※編集不可※選択項目!$N$26:$P$41,3,TRUE),
IF(G269&amp;H269=※編集不可※選択項目!$J$43,VLOOKUP(新規登録用!U269,※編集不可※選択項目!$N$42:$P$46,3,TRUE),
IF(G269&amp;H269=※編集不可※選択項目!$J$48,VLOOKUP(新規登録用!U269,※編集不可※選択項目!$N$47:$P$51,3,TRUE),""))))))</f>
        <v/>
      </c>
      <c r="AF269" s="228">
        <f>IFERROR(VLOOKUP(Y269&amp;G269&amp;H269,※編集不可※選択項目!U:V,2,FALSE),0)</f>
        <v>0</v>
      </c>
      <c r="AG269" s="228">
        <f t="shared" ref="AG269:AG332" si="64">IF(I269="該当なし",_xlfn.IFNA(ROUNDDOWN(AE269*AF269,1),""),_xlfn.IFNA(ROUNDDOWN(AD269*AF269,1),""))</f>
        <v>0</v>
      </c>
      <c r="AH269" s="230" t="str">
        <f t="shared" si="58"/>
        <v/>
      </c>
      <c r="AI269" s="236"/>
      <c r="AJ269" s="236"/>
      <c r="AK269" s="132"/>
      <c r="AL269" s="153">
        <f t="shared" ref="AL269:AL332" si="65">IF(AND(($C269&lt;&gt;""),(OR($C$2="",$F$2="",$G$3="",F269="",G269="",H269="",J269="",M269="",N269="",T269="",U269="",V269="",W269="",X269="",Y269=""))),1,0)</f>
        <v>0</v>
      </c>
      <c r="AM269" s="153">
        <f t="shared" ref="AM269:AM332" si="66">IF(AND(M269="連結",N269=""),1,0)</f>
        <v>0</v>
      </c>
      <c r="AN269" s="153">
        <f t="shared" si="59"/>
        <v>0</v>
      </c>
      <c r="AO269" s="227" t="str">
        <f t="shared" ref="AO269:AO332" si="67">IF(L269="","",TEXT(L269,"G/標準"))</f>
        <v/>
      </c>
      <c r="AP269" s="135">
        <f t="shared" ref="AP269:AP332" si="68">IF(AO269="",0,COUNTIF($AO$12:$AO$1048576,AO269))</f>
        <v>0</v>
      </c>
      <c r="AQ269" s="135">
        <f t="shared" ref="AQ269:AQ332" si="69">IF(AND($T269&lt;&gt;"",$T269&lt;$S269),1,0)</f>
        <v>0</v>
      </c>
    </row>
    <row r="270" spans="1:43" s="131" customFormat="1" ht="25" customHeight="1">
      <c r="A270" s="133">
        <f t="shared" si="60"/>
        <v>259</v>
      </c>
      <c r="B270" s="130" t="str">
        <f t="shared" si="57"/>
        <v/>
      </c>
      <c r="C270" s="134"/>
      <c r="D270" s="45" t="str">
        <f t="shared" si="61"/>
        <v/>
      </c>
      <c r="E270" s="45" t="str">
        <f t="shared" si="62"/>
        <v/>
      </c>
      <c r="F270" s="43"/>
      <c r="G270" s="44"/>
      <c r="H270" s="43"/>
      <c r="I270" s="57" t="str">
        <f>IF(OR(G270="",H270="",U270=""),"",IFERROR(VLOOKUP(G270&amp;H270&amp;U270,※編集不可※選択項目!$K$3:$P$51,5,FALSE),"該当なし"))</f>
        <v/>
      </c>
      <c r="J270" s="83"/>
      <c r="K270" s="43"/>
      <c r="L270" s="45" t="str">
        <f t="shared" si="56"/>
        <v/>
      </c>
      <c r="M270" s="43"/>
      <c r="N270" s="43"/>
      <c r="O270" s="57"/>
      <c r="P270" s="57"/>
      <c r="Q270" s="57"/>
      <c r="R270" s="57"/>
      <c r="S270" s="46" t="str">
        <f t="shared" si="63"/>
        <v/>
      </c>
      <c r="T270" s="47"/>
      <c r="U270" s="48"/>
      <c r="V270" s="85"/>
      <c r="W270" s="48"/>
      <c r="X270" s="85"/>
      <c r="Y270" s="43"/>
      <c r="Z270" s="80"/>
      <c r="AA270" s="83"/>
      <c r="AB270" s="56"/>
      <c r="AC270" s="71"/>
      <c r="AD270" s="228">
        <f>IFERROR(INDEX(※編集不可※選択項目!$P$3:$P$51,MATCH(新規登録用!G270&amp;新規登録用!H270&amp;新規登録用!I270,※編集不可※選択項目!$Q$3:$Q$51,0)),0)</f>
        <v>0</v>
      </c>
      <c r="AE270" s="229" t="str">
        <f>IF(I270&lt;&gt;"該当なし","",
IF(G270&amp;H270=※編集不可※選択項目!$J$3,VLOOKUP(新規登録用!U270,※編集不可※選択項目!$N$2:$P$13,3,TRUE),
IF(G270&amp;H270=※編集不可※選択項目!$J$15,VLOOKUP(新規登録用!U270,※編集不可※選択項目!$N$14:$P$25,3,TRUE),
IF(G270&amp;H270=※編集不可※選択項目!$J$27,VLOOKUP(新規登録用!U270,※編集不可※選択項目!$N$26:$P$41,3,TRUE),
IF(G270&amp;H270=※編集不可※選択項目!$J$43,VLOOKUP(新規登録用!U270,※編集不可※選択項目!$N$42:$P$46,3,TRUE),
IF(G270&amp;H270=※編集不可※選択項目!$J$48,VLOOKUP(新規登録用!U270,※編集不可※選択項目!$N$47:$P$51,3,TRUE),""))))))</f>
        <v/>
      </c>
      <c r="AF270" s="228">
        <f>IFERROR(VLOOKUP(Y270&amp;G270&amp;H270,※編集不可※選択項目!U:V,2,FALSE),0)</f>
        <v>0</v>
      </c>
      <c r="AG270" s="228">
        <f t="shared" si="64"/>
        <v>0</v>
      </c>
      <c r="AH270" s="230" t="str">
        <f t="shared" si="58"/>
        <v/>
      </c>
      <c r="AI270" s="236"/>
      <c r="AJ270" s="236"/>
      <c r="AK270" s="132"/>
      <c r="AL270" s="153">
        <f t="shared" si="65"/>
        <v>0</v>
      </c>
      <c r="AM270" s="153">
        <f t="shared" si="66"/>
        <v>0</v>
      </c>
      <c r="AN270" s="153">
        <f t="shared" si="59"/>
        <v>0</v>
      </c>
      <c r="AO270" s="227" t="str">
        <f t="shared" si="67"/>
        <v/>
      </c>
      <c r="AP270" s="135">
        <f t="shared" si="68"/>
        <v>0</v>
      </c>
      <c r="AQ270" s="135">
        <f t="shared" si="69"/>
        <v>0</v>
      </c>
    </row>
    <row r="271" spans="1:43" s="131" customFormat="1" ht="25" customHeight="1">
      <c r="A271" s="133">
        <f t="shared" si="60"/>
        <v>260</v>
      </c>
      <c r="B271" s="130" t="str">
        <f t="shared" si="57"/>
        <v/>
      </c>
      <c r="C271" s="134"/>
      <c r="D271" s="45" t="str">
        <f t="shared" si="61"/>
        <v/>
      </c>
      <c r="E271" s="45" t="str">
        <f t="shared" si="62"/>
        <v/>
      </c>
      <c r="F271" s="43"/>
      <c r="G271" s="44"/>
      <c r="H271" s="43"/>
      <c r="I271" s="57" t="str">
        <f>IF(OR(G271="",H271="",U271=""),"",IFERROR(VLOOKUP(G271&amp;H271&amp;U271,※編集不可※選択項目!$K$3:$P$51,5,FALSE),"該当なし"))</f>
        <v/>
      </c>
      <c r="J271" s="83"/>
      <c r="K271" s="43"/>
      <c r="L271" s="45" t="str">
        <f t="shared" si="56"/>
        <v/>
      </c>
      <c r="M271" s="43"/>
      <c r="N271" s="43"/>
      <c r="O271" s="57"/>
      <c r="P271" s="57"/>
      <c r="Q271" s="57"/>
      <c r="R271" s="57"/>
      <c r="S271" s="46" t="str">
        <f t="shared" si="63"/>
        <v/>
      </c>
      <c r="T271" s="47"/>
      <c r="U271" s="48"/>
      <c r="V271" s="85"/>
      <c r="W271" s="48"/>
      <c r="X271" s="85"/>
      <c r="Y271" s="43"/>
      <c r="Z271" s="80"/>
      <c r="AA271" s="83"/>
      <c r="AB271" s="56"/>
      <c r="AC271" s="71"/>
      <c r="AD271" s="228">
        <f>IFERROR(INDEX(※編集不可※選択項目!$P$3:$P$51,MATCH(新規登録用!G271&amp;新規登録用!H271&amp;新規登録用!I271,※編集不可※選択項目!$Q$3:$Q$51,0)),0)</f>
        <v>0</v>
      </c>
      <c r="AE271" s="229" t="str">
        <f>IF(I271&lt;&gt;"該当なし","",
IF(G271&amp;H271=※編集不可※選択項目!$J$3,VLOOKUP(新規登録用!U271,※編集不可※選択項目!$N$2:$P$13,3,TRUE),
IF(G271&amp;H271=※編集不可※選択項目!$J$15,VLOOKUP(新規登録用!U271,※編集不可※選択項目!$N$14:$P$25,3,TRUE),
IF(G271&amp;H271=※編集不可※選択項目!$J$27,VLOOKUP(新規登録用!U271,※編集不可※選択項目!$N$26:$P$41,3,TRUE),
IF(G271&amp;H271=※編集不可※選択項目!$J$43,VLOOKUP(新規登録用!U271,※編集不可※選択項目!$N$42:$P$46,3,TRUE),
IF(G271&amp;H271=※編集不可※選択項目!$J$48,VLOOKUP(新規登録用!U271,※編集不可※選択項目!$N$47:$P$51,3,TRUE),""))))))</f>
        <v/>
      </c>
      <c r="AF271" s="228">
        <f>IFERROR(VLOOKUP(Y271&amp;G271&amp;H271,※編集不可※選択項目!U:V,2,FALSE),0)</f>
        <v>0</v>
      </c>
      <c r="AG271" s="228">
        <f t="shared" si="64"/>
        <v>0</v>
      </c>
      <c r="AH271" s="230" t="str">
        <f t="shared" si="58"/>
        <v/>
      </c>
      <c r="AI271" s="236"/>
      <c r="AJ271" s="236"/>
      <c r="AK271" s="132"/>
      <c r="AL271" s="153">
        <f t="shared" si="65"/>
        <v>0</v>
      </c>
      <c r="AM271" s="153">
        <f t="shared" si="66"/>
        <v>0</v>
      </c>
      <c r="AN271" s="153">
        <f t="shared" si="59"/>
        <v>0</v>
      </c>
      <c r="AO271" s="227" t="str">
        <f t="shared" si="67"/>
        <v/>
      </c>
      <c r="AP271" s="135">
        <f t="shared" si="68"/>
        <v>0</v>
      </c>
      <c r="AQ271" s="135">
        <f t="shared" si="69"/>
        <v>0</v>
      </c>
    </row>
    <row r="272" spans="1:43" s="131" customFormat="1" ht="25" customHeight="1">
      <c r="A272" s="133">
        <f t="shared" si="60"/>
        <v>261</v>
      </c>
      <c r="B272" s="130" t="str">
        <f t="shared" si="57"/>
        <v/>
      </c>
      <c r="C272" s="134"/>
      <c r="D272" s="45" t="str">
        <f t="shared" si="61"/>
        <v/>
      </c>
      <c r="E272" s="45" t="str">
        <f t="shared" si="62"/>
        <v/>
      </c>
      <c r="F272" s="43"/>
      <c r="G272" s="44"/>
      <c r="H272" s="43"/>
      <c r="I272" s="57" t="str">
        <f>IF(OR(G272="",H272="",U272=""),"",IFERROR(VLOOKUP(G272&amp;H272&amp;U272,※編集不可※選択項目!$K$3:$P$51,5,FALSE),"該当なし"))</f>
        <v/>
      </c>
      <c r="J272" s="83"/>
      <c r="K272" s="43"/>
      <c r="L272" s="45" t="str">
        <f t="shared" ref="L272:L335" si="70">J272&amp;AH272</f>
        <v/>
      </c>
      <c r="M272" s="43"/>
      <c r="N272" s="43"/>
      <c r="O272" s="57"/>
      <c r="P272" s="57"/>
      <c r="Q272" s="57"/>
      <c r="R272" s="57"/>
      <c r="S272" s="46" t="str">
        <f t="shared" si="63"/>
        <v/>
      </c>
      <c r="T272" s="47"/>
      <c r="U272" s="48"/>
      <c r="V272" s="85"/>
      <c r="W272" s="48"/>
      <c r="X272" s="85"/>
      <c r="Y272" s="43"/>
      <c r="Z272" s="80"/>
      <c r="AA272" s="83"/>
      <c r="AB272" s="56"/>
      <c r="AC272" s="71"/>
      <c r="AD272" s="228">
        <f>IFERROR(INDEX(※編集不可※選択項目!$P$3:$P$51,MATCH(新規登録用!G272&amp;新規登録用!H272&amp;新規登録用!I272,※編集不可※選択項目!$Q$3:$Q$51,0)),0)</f>
        <v>0</v>
      </c>
      <c r="AE272" s="229" t="str">
        <f>IF(I272&lt;&gt;"該当なし","",
IF(G272&amp;H272=※編集不可※選択項目!$J$3,VLOOKUP(新規登録用!U272,※編集不可※選択項目!$N$2:$P$13,3,TRUE),
IF(G272&amp;H272=※編集不可※選択項目!$J$15,VLOOKUP(新規登録用!U272,※編集不可※選択項目!$N$14:$P$25,3,TRUE),
IF(G272&amp;H272=※編集不可※選択項目!$J$27,VLOOKUP(新規登録用!U272,※編集不可※選択項目!$N$26:$P$41,3,TRUE),
IF(G272&amp;H272=※編集不可※選択項目!$J$43,VLOOKUP(新規登録用!U272,※編集不可※選択項目!$N$42:$P$46,3,TRUE),
IF(G272&amp;H272=※編集不可※選択項目!$J$48,VLOOKUP(新規登録用!U272,※編集不可※選択項目!$N$47:$P$51,3,TRUE),""))))))</f>
        <v/>
      </c>
      <c r="AF272" s="228">
        <f>IFERROR(VLOOKUP(Y272&amp;G272&amp;H272,※編集不可※選択項目!U:V,2,FALSE),0)</f>
        <v>0</v>
      </c>
      <c r="AG272" s="228">
        <f t="shared" si="64"/>
        <v>0</v>
      </c>
      <c r="AH272" s="230" t="str">
        <f t="shared" si="58"/>
        <v/>
      </c>
      <c r="AI272" s="236"/>
      <c r="AJ272" s="236"/>
      <c r="AK272" s="132"/>
      <c r="AL272" s="153">
        <f t="shared" si="65"/>
        <v>0</v>
      </c>
      <c r="AM272" s="153">
        <f t="shared" si="66"/>
        <v>0</v>
      </c>
      <c r="AN272" s="153">
        <f t="shared" si="59"/>
        <v>0</v>
      </c>
      <c r="AO272" s="227" t="str">
        <f t="shared" si="67"/>
        <v/>
      </c>
      <c r="AP272" s="135">
        <f t="shared" si="68"/>
        <v>0</v>
      </c>
      <c r="AQ272" s="135">
        <f t="shared" si="69"/>
        <v>0</v>
      </c>
    </row>
    <row r="273" spans="1:43" s="131" customFormat="1" ht="25" customHeight="1">
      <c r="A273" s="133">
        <f t="shared" si="60"/>
        <v>262</v>
      </c>
      <c r="B273" s="130" t="str">
        <f t="shared" si="57"/>
        <v/>
      </c>
      <c r="C273" s="134"/>
      <c r="D273" s="45" t="str">
        <f t="shared" si="61"/>
        <v/>
      </c>
      <c r="E273" s="45" t="str">
        <f t="shared" si="62"/>
        <v/>
      </c>
      <c r="F273" s="43"/>
      <c r="G273" s="44"/>
      <c r="H273" s="43"/>
      <c r="I273" s="57" t="str">
        <f>IF(OR(G273="",H273="",U273=""),"",IFERROR(VLOOKUP(G273&amp;H273&amp;U273,※編集不可※選択項目!$K$3:$P$51,5,FALSE),"該当なし"))</f>
        <v/>
      </c>
      <c r="J273" s="83"/>
      <c r="K273" s="43"/>
      <c r="L273" s="45" t="str">
        <f t="shared" si="70"/>
        <v/>
      </c>
      <c r="M273" s="43"/>
      <c r="N273" s="43"/>
      <c r="O273" s="57"/>
      <c r="P273" s="57"/>
      <c r="Q273" s="57"/>
      <c r="R273" s="57"/>
      <c r="S273" s="46" t="str">
        <f t="shared" si="63"/>
        <v/>
      </c>
      <c r="T273" s="47"/>
      <c r="U273" s="48"/>
      <c r="V273" s="85"/>
      <c r="W273" s="48"/>
      <c r="X273" s="85"/>
      <c r="Y273" s="43"/>
      <c r="Z273" s="80"/>
      <c r="AA273" s="83"/>
      <c r="AB273" s="56"/>
      <c r="AC273" s="71"/>
      <c r="AD273" s="228">
        <f>IFERROR(INDEX(※編集不可※選択項目!$P$3:$P$51,MATCH(新規登録用!G273&amp;新規登録用!H273&amp;新規登録用!I273,※編集不可※選択項目!$Q$3:$Q$51,0)),0)</f>
        <v>0</v>
      </c>
      <c r="AE273" s="229" t="str">
        <f>IF(I273&lt;&gt;"該当なし","",
IF(G273&amp;H273=※編集不可※選択項目!$J$3,VLOOKUP(新規登録用!U273,※編集不可※選択項目!$N$2:$P$13,3,TRUE),
IF(G273&amp;H273=※編集不可※選択項目!$J$15,VLOOKUP(新規登録用!U273,※編集不可※選択項目!$N$14:$P$25,3,TRUE),
IF(G273&amp;H273=※編集不可※選択項目!$J$27,VLOOKUP(新規登録用!U273,※編集不可※選択項目!$N$26:$P$41,3,TRUE),
IF(G273&amp;H273=※編集不可※選択項目!$J$43,VLOOKUP(新規登録用!U273,※編集不可※選択項目!$N$42:$P$46,3,TRUE),
IF(G273&amp;H273=※編集不可※選択項目!$J$48,VLOOKUP(新規登録用!U273,※編集不可※選択項目!$N$47:$P$51,3,TRUE),""))))))</f>
        <v/>
      </c>
      <c r="AF273" s="228">
        <f>IFERROR(VLOOKUP(Y273&amp;G273&amp;H273,※編集不可※選択項目!U:V,2,FALSE),0)</f>
        <v>0</v>
      </c>
      <c r="AG273" s="228">
        <f t="shared" si="64"/>
        <v>0</v>
      </c>
      <c r="AH273" s="230" t="str">
        <f t="shared" si="58"/>
        <v/>
      </c>
      <c r="AI273" s="236"/>
      <c r="AJ273" s="236"/>
      <c r="AK273" s="132"/>
      <c r="AL273" s="153">
        <f t="shared" si="65"/>
        <v>0</v>
      </c>
      <c r="AM273" s="153">
        <f t="shared" si="66"/>
        <v>0</v>
      </c>
      <c r="AN273" s="153">
        <f t="shared" si="59"/>
        <v>0</v>
      </c>
      <c r="AO273" s="227" t="str">
        <f t="shared" si="67"/>
        <v/>
      </c>
      <c r="AP273" s="135">
        <f t="shared" si="68"/>
        <v>0</v>
      </c>
      <c r="AQ273" s="135">
        <f t="shared" si="69"/>
        <v>0</v>
      </c>
    </row>
    <row r="274" spans="1:43" s="131" customFormat="1" ht="25" customHeight="1">
      <c r="A274" s="133">
        <f t="shared" si="60"/>
        <v>263</v>
      </c>
      <c r="B274" s="130" t="str">
        <f t="shared" si="57"/>
        <v/>
      </c>
      <c r="C274" s="134"/>
      <c r="D274" s="45" t="str">
        <f t="shared" si="61"/>
        <v/>
      </c>
      <c r="E274" s="45" t="str">
        <f t="shared" si="62"/>
        <v/>
      </c>
      <c r="F274" s="43"/>
      <c r="G274" s="44"/>
      <c r="H274" s="43"/>
      <c r="I274" s="57" t="str">
        <f>IF(OR(G274="",H274="",U274=""),"",IFERROR(VLOOKUP(G274&amp;H274&amp;U274,※編集不可※選択項目!$K$3:$P$51,5,FALSE),"該当なし"))</f>
        <v/>
      </c>
      <c r="J274" s="83"/>
      <c r="K274" s="43"/>
      <c r="L274" s="45" t="str">
        <f t="shared" si="70"/>
        <v/>
      </c>
      <c r="M274" s="43"/>
      <c r="N274" s="43"/>
      <c r="O274" s="57"/>
      <c r="P274" s="57"/>
      <c r="Q274" s="57"/>
      <c r="R274" s="57"/>
      <c r="S274" s="46" t="str">
        <f t="shared" si="63"/>
        <v/>
      </c>
      <c r="T274" s="47"/>
      <c r="U274" s="48"/>
      <c r="V274" s="85"/>
      <c r="W274" s="48"/>
      <c r="X274" s="85"/>
      <c r="Y274" s="43"/>
      <c r="Z274" s="80"/>
      <c r="AA274" s="83"/>
      <c r="AB274" s="56"/>
      <c r="AC274" s="71"/>
      <c r="AD274" s="228">
        <f>IFERROR(INDEX(※編集不可※選択項目!$P$3:$P$51,MATCH(新規登録用!G274&amp;新規登録用!H274&amp;新規登録用!I274,※編集不可※選択項目!$Q$3:$Q$51,0)),0)</f>
        <v>0</v>
      </c>
      <c r="AE274" s="229" t="str">
        <f>IF(I274&lt;&gt;"該当なし","",
IF(G274&amp;H274=※編集不可※選択項目!$J$3,VLOOKUP(新規登録用!U274,※編集不可※選択項目!$N$2:$P$13,3,TRUE),
IF(G274&amp;H274=※編集不可※選択項目!$J$15,VLOOKUP(新規登録用!U274,※編集不可※選択項目!$N$14:$P$25,3,TRUE),
IF(G274&amp;H274=※編集不可※選択項目!$J$27,VLOOKUP(新規登録用!U274,※編集不可※選択項目!$N$26:$P$41,3,TRUE),
IF(G274&amp;H274=※編集不可※選択項目!$J$43,VLOOKUP(新規登録用!U274,※編集不可※選択項目!$N$42:$P$46,3,TRUE),
IF(G274&amp;H274=※編集不可※選択項目!$J$48,VLOOKUP(新規登録用!U274,※編集不可※選択項目!$N$47:$P$51,3,TRUE),""))))))</f>
        <v/>
      </c>
      <c r="AF274" s="228">
        <f>IFERROR(VLOOKUP(Y274&amp;G274&amp;H274,※編集不可※選択項目!U:V,2,FALSE),0)</f>
        <v>0</v>
      </c>
      <c r="AG274" s="228">
        <f t="shared" si="64"/>
        <v>0</v>
      </c>
      <c r="AH274" s="230" t="str">
        <f t="shared" si="58"/>
        <v/>
      </c>
      <c r="AI274" s="236"/>
      <c r="AJ274" s="236"/>
      <c r="AK274" s="132"/>
      <c r="AL274" s="153">
        <f t="shared" si="65"/>
        <v>0</v>
      </c>
      <c r="AM274" s="153">
        <f t="shared" si="66"/>
        <v>0</v>
      </c>
      <c r="AN274" s="153">
        <f t="shared" si="59"/>
        <v>0</v>
      </c>
      <c r="AO274" s="227" t="str">
        <f t="shared" si="67"/>
        <v/>
      </c>
      <c r="AP274" s="135">
        <f t="shared" si="68"/>
        <v>0</v>
      </c>
      <c r="AQ274" s="135">
        <f t="shared" si="69"/>
        <v>0</v>
      </c>
    </row>
    <row r="275" spans="1:43" s="131" customFormat="1" ht="25" customHeight="1">
      <c r="A275" s="133">
        <f t="shared" si="60"/>
        <v>264</v>
      </c>
      <c r="B275" s="130" t="str">
        <f t="shared" si="57"/>
        <v/>
      </c>
      <c r="C275" s="134"/>
      <c r="D275" s="45" t="str">
        <f t="shared" si="61"/>
        <v/>
      </c>
      <c r="E275" s="45" t="str">
        <f t="shared" si="62"/>
        <v/>
      </c>
      <c r="F275" s="43"/>
      <c r="G275" s="44"/>
      <c r="H275" s="43"/>
      <c r="I275" s="57" t="str">
        <f>IF(OR(G275="",H275="",U275=""),"",IFERROR(VLOOKUP(G275&amp;H275&amp;U275,※編集不可※選択項目!$K$3:$P$51,5,FALSE),"該当なし"))</f>
        <v/>
      </c>
      <c r="J275" s="83"/>
      <c r="K275" s="43"/>
      <c r="L275" s="45" t="str">
        <f t="shared" si="70"/>
        <v/>
      </c>
      <c r="M275" s="43"/>
      <c r="N275" s="43"/>
      <c r="O275" s="57"/>
      <c r="P275" s="57"/>
      <c r="Q275" s="57"/>
      <c r="R275" s="57"/>
      <c r="S275" s="46" t="str">
        <f t="shared" si="63"/>
        <v/>
      </c>
      <c r="T275" s="47"/>
      <c r="U275" s="48"/>
      <c r="V275" s="85"/>
      <c r="W275" s="48"/>
      <c r="X275" s="85"/>
      <c r="Y275" s="43"/>
      <c r="Z275" s="80"/>
      <c r="AA275" s="83"/>
      <c r="AB275" s="56"/>
      <c r="AC275" s="71"/>
      <c r="AD275" s="228">
        <f>IFERROR(INDEX(※編集不可※選択項目!$P$3:$P$51,MATCH(新規登録用!G275&amp;新規登録用!H275&amp;新規登録用!I275,※編集不可※選択項目!$Q$3:$Q$51,0)),0)</f>
        <v>0</v>
      </c>
      <c r="AE275" s="229" t="str">
        <f>IF(I275&lt;&gt;"該当なし","",
IF(G275&amp;H275=※編集不可※選択項目!$J$3,VLOOKUP(新規登録用!U275,※編集不可※選択項目!$N$2:$P$13,3,TRUE),
IF(G275&amp;H275=※編集不可※選択項目!$J$15,VLOOKUP(新規登録用!U275,※編集不可※選択項目!$N$14:$P$25,3,TRUE),
IF(G275&amp;H275=※編集不可※選択項目!$J$27,VLOOKUP(新規登録用!U275,※編集不可※選択項目!$N$26:$P$41,3,TRUE),
IF(G275&amp;H275=※編集不可※選択項目!$J$43,VLOOKUP(新規登録用!U275,※編集不可※選択項目!$N$42:$P$46,3,TRUE),
IF(G275&amp;H275=※編集不可※選択項目!$J$48,VLOOKUP(新規登録用!U275,※編集不可※選択項目!$N$47:$P$51,3,TRUE),""))))))</f>
        <v/>
      </c>
      <c r="AF275" s="228">
        <f>IFERROR(VLOOKUP(Y275&amp;G275&amp;H275,※編集不可※選択項目!U:V,2,FALSE),0)</f>
        <v>0</v>
      </c>
      <c r="AG275" s="228">
        <f t="shared" si="64"/>
        <v>0</v>
      </c>
      <c r="AH275" s="230" t="str">
        <f t="shared" si="58"/>
        <v/>
      </c>
      <c r="AI275" s="236"/>
      <c r="AJ275" s="236"/>
      <c r="AK275" s="132"/>
      <c r="AL275" s="153">
        <f t="shared" si="65"/>
        <v>0</v>
      </c>
      <c r="AM275" s="153">
        <f t="shared" si="66"/>
        <v>0</v>
      </c>
      <c r="AN275" s="153">
        <f t="shared" si="59"/>
        <v>0</v>
      </c>
      <c r="AO275" s="227" t="str">
        <f t="shared" si="67"/>
        <v/>
      </c>
      <c r="AP275" s="135">
        <f t="shared" si="68"/>
        <v>0</v>
      </c>
      <c r="AQ275" s="135">
        <f t="shared" si="69"/>
        <v>0</v>
      </c>
    </row>
    <row r="276" spans="1:43" s="131" customFormat="1" ht="25" customHeight="1">
      <c r="A276" s="133">
        <f t="shared" si="60"/>
        <v>265</v>
      </c>
      <c r="B276" s="130" t="str">
        <f t="shared" si="57"/>
        <v/>
      </c>
      <c r="C276" s="134"/>
      <c r="D276" s="45" t="str">
        <f t="shared" si="61"/>
        <v/>
      </c>
      <c r="E276" s="45" t="str">
        <f t="shared" si="62"/>
        <v/>
      </c>
      <c r="F276" s="43"/>
      <c r="G276" s="44"/>
      <c r="H276" s="43"/>
      <c r="I276" s="57" t="str">
        <f>IF(OR(G276="",H276="",U276=""),"",IFERROR(VLOOKUP(G276&amp;H276&amp;U276,※編集不可※選択項目!$K$3:$P$51,5,FALSE),"該当なし"))</f>
        <v/>
      </c>
      <c r="J276" s="83"/>
      <c r="K276" s="43"/>
      <c r="L276" s="45" t="str">
        <f t="shared" si="70"/>
        <v/>
      </c>
      <c r="M276" s="43"/>
      <c r="N276" s="43"/>
      <c r="O276" s="57"/>
      <c r="P276" s="57"/>
      <c r="Q276" s="57"/>
      <c r="R276" s="57"/>
      <c r="S276" s="46" t="str">
        <f t="shared" si="63"/>
        <v/>
      </c>
      <c r="T276" s="47"/>
      <c r="U276" s="48"/>
      <c r="V276" s="85"/>
      <c r="W276" s="48"/>
      <c r="X276" s="85"/>
      <c r="Y276" s="43"/>
      <c r="Z276" s="80"/>
      <c r="AA276" s="83"/>
      <c r="AB276" s="56"/>
      <c r="AC276" s="71"/>
      <c r="AD276" s="228">
        <f>IFERROR(INDEX(※編集不可※選択項目!$P$3:$P$51,MATCH(新規登録用!G276&amp;新規登録用!H276&amp;新規登録用!I276,※編集不可※選択項目!$Q$3:$Q$51,0)),0)</f>
        <v>0</v>
      </c>
      <c r="AE276" s="229" t="str">
        <f>IF(I276&lt;&gt;"該当なし","",
IF(G276&amp;H276=※編集不可※選択項目!$J$3,VLOOKUP(新規登録用!U276,※編集不可※選択項目!$N$2:$P$13,3,TRUE),
IF(G276&amp;H276=※編集不可※選択項目!$J$15,VLOOKUP(新規登録用!U276,※編集不可※選択項目!$N$14:$P$25,3,TRUE),
IF(G276&amp;H276=※編集不可※選択項目!$J$27,VLOOKUP(新規登録用!U276,※編集不可※選択項目!$N$26:$P$41,3,TRUE),
IF(G276&amp;H276=※編集不可※選択項目!$J$43,VLOOKUP(新規登録用!U276,※編集不可※選択項目!$N$42:$P$46,3,TRUE),
IF(G276&amp;H276=※編集不可※選択項目!$J$48,VLOOKUP(新規登録用!U276,※編集不可※選択項目!$N$47:$P$51,3,TRUE),""))))))</f>
        <v/>
      </c>
      <c r="AF276" s="228">
        <f>IFERROR(VLOOKUP(Y276&amp;G276&amp;H276,※編集不可※選択項目!U:V,2,FALSE),0)</f>
        <v>0</v>
      </c>
      <c r="AG276" s="228">
        <f t="shared" si="64"/>
        <v>0</v>
      </c>
      <c r="AH276" s="230" t="str">
        <f t="shared" si="58"/>
        <v/>
      </c>
      <c r="AI276" s="236"/>
      <c r="AJ276" s="236"/>
      <c r="AK276" s="132"/>
      <c r="AL276" s="153">
        <f t="shared" si="65"/>
        <v>0</v>
      </c>
      <c r="AM276" s="153">
        <f t="shared" si="66"/>
        <v>0</v>
      </c>
      <c r="AN276" s="153">
        <f t="shared" si="59"/>
        <v>0</v>
      </c>
      <c r="AO276" s="227" t="str">
        <f t="shared" si="67"/>
        <v/>
      </c>
      <c r="AP276" s="135">
        <f t="shared" si="68"/>
        <v>0</v>
      </c>
      <c r="AQ276" s="135">
        <f t="shared" si="69"/>
        <v>0</v>
      </c>
    </row>
    <row r="277" spans="1:43" s="131" customFormat="1" ht="25" customHeight="1">
      <c r="A277" s="133">
        <f t="shared" si="60"/>
        <v>266</v>
      </c>
      <c r="B277" s="130" t="str">
        <f t="shared" si="57"/>
        <v/>
      </c>
      <c r="C277" s="134"/>
      <c r="D277" s="45" t="str">
        <f t="shared" si="61"/>
        <v/>
      </c>
      <c r="E277" s="45" t="str">
        <f t="shared" si="62"/>
        <v/>
      </c>
      <c r="F277" s="43"/>
      <c r="G277" s="44"/>
      <c r="H277" s="43"/>
      <c r="I277" s="57" t="str">
        <f>IF(OR(G277="",H277="",U277=""),"",IFERROR(VLOOKUP(G277&amp;H277&amp;U277,※編集不可※選択項目!$K$3:$P$51,5,FALSE),"該当なし"))</f>
        <v/>
      </c>
      <c r="J277" s="83"/>
      <c r="K277" s="43"/>
      <c r="L277" s="45" t="str">
        <f t="shared" si="70"/>
        <v/>
      </c>
      <c r="M277" s="43"/>
      <c r="N277" s="43"/>
      <c r="O277" s="57"/>
      <c r="P277" s="57"/>
      <c r="Q277" s="57"/>
      <c r="R277" s="57"/>
      <c r="S277" s="46" t="str">
        <f t="shared" si="63"/>
        <v/>
      </c>
      <c r="T277" s="47"/>
      <c r="U277" s="48"/>
      <c r="V277" s="85"/>
      <c r="W277" s="48"/>
      <c r="X277" s="85"/>
      <c r="Y277" s="43"/>
      <c r="Z277" s="80"/>
      <c r="AA277" s="83"/>
      <c r="AB277" s="56"/>
      <c r="AC277" s="71"/>
      <c r="AD277" s="228">
        <f>IFERROR(INDEX(※編集不可※選択項目!$P$3:$P$51,MATCH(新規登録用!G277&amp;新規登録用!H277&amp;新規登録用!I277,※編集不可※選択項目!$Q$3:$Q$51,0)),0)</f>
        <v>0</v>
      </c>
      <c r="AE277" s="229" t="str">
        <f>IF(I277&lt;&gt;"該当なし","",
IF(G277&amp;H277=※編集不可※選択項目!$J$3,VLOOKUP(新規登録用!U277,※編集不可※選択項目!$N$2:$P$13,3,TRUE),
IF(G277&amp;H277=※編集不可※選択項目!$J$15,VLOOKUP(新規登録用!U277,※編集不可※選択項目!$N$14:$P$25,3,TRUE),
IF(G277&amp;H277=※編集不可※選択項目!$J$27,VLOOKUP(新規登録用!U277,※編集不可※選択項目!$N$26:$P$41,3,TRUE),
IF(G277&amp;H277=※編集不可※選択項目!$J$43,VLOOKUP(新規登録用!U277,※編集不可※選択項目!$N$42:$P$46,3,TRUE),
IF(G277&amp;H277=※編集不可※選択項目!$J$48,VLOOKUP(新規登録用!U277,※編集不可※選択項目!$N$47:$P$51,3,TRUE),""))))))</f>
        <v/>
      </c>
      <c r="AF277" s="228">
        <f>IFERROR(VLOOKUP(Y277&amp;G277&amp;H277,※編集不可※選択項目!U:V,2,FALSE),0)</f>
        <v>0</v>
      </c>
      <c r="AG277" s="228">
        <f t="shared" si="64"/>
        <v>0</v>
      </c>
      <c r="AH277" s="230" t="str">
        <f t="shared" si="58"/>
        <v/>
      </c>
      <c r="AI277" s="236"/>
      <c r="AJ277" s="236"/>
      <c r="AK277" s="132"/>
      <c r="AL277" s="153">
        <f t="shared" si="65"/>
        <v>0</v>
      </c>
      <c r="AM277" s="153">
        <f t="shared" si="66"/>
        <v>0</v>
      </c>
      <c r="AN277" s="153">
        <f t="shared" si="59"/>
        <v>0</v>
      </c>
      <c r="AO277" s="227" t="str">
        <f t="shared" si="67"/>
        <v/>
      </c>
      <c r="AP277" s="135">
        <f t="shared" si="68"/>
        <v>0</v>
      </c>
      <c r="AQ277" s="135">
        <f t="shared" si="69"/>
        <v>0</v>
      </c>
    </row>
    <row r="278" spans="1:43" s="131" customFormat="1" ht="25" customHeight="1">
      <c r="A278" s="133">
        <f t="shared" si="60"/>
        <v>267</v>
      </c>
      <c r="B278" s="130" t="str">
        <f t="shared" si="57"/>
        <v/>
      </c>
      <c r="C278" s="134"/>
      <c r="D278" s="45" t="str">
        <f t="shared" si="61"/>
        <v/>
      </c>
      <c r="E278" s="45" t="str">
        <f t="shared" si="62"/>
        <v/>
      </c>
      <c r="F278" s="43"/>
      <c r="G278" s="44"/>
      <c r="H278" s="43"/>
      <c r="I278" s="57" t="str">
        <f>IF(OR(G278="",H278="",U278=""),"",IFERROR(VLOOKUP(G278&amp;H278&amp;U278,※編集不可※選択項目!$K$3:$P$51,5,FALSE),"該当なし"))</f>
        <v/>
      </c>
      <c r="J278" s="83"/>
      <c r="K278" s="43"/>
      <c r="L278" s="45" t="str">
        <f t="shared" si="70"/>
        <v/>
      </c>
      <c r="M278" s="43"/>
      <c r="N278" s="43"/>
      <c r="O278" s="57"/>
      <c r="P278" s="57"/>
      <c r="Q278" s="57"/>
      <c r="R278" s="57"/>
      <c r="S278" s="46" t="str">
        <f t="shared" si="63"/>
        <v/>
      </c>
      <c r="T278" s="47"/>
      <c r="U278" s="48"/>
      <c r="V278" s="85"/>
      <c r="W278" s="48"/>
      <c r="X278" s="85"/>
      <c r="Y278" s="43"/>
      <c r="Z278" s="80"/>
      <c r="AA278" s="83"/>
      <c r="AB278" s="56"/>
      <c r="AC278" s="71"/>
      <c r="AD278" s="228">
        <f>IFERROR(INDEX(※編集不可※選択項目!$P$3:$P$51,MATCH(新規登録用!G278&amp;新規登録用!H278&amp;新規登録用!I278,※編集不可※選択項目!$Q$3:$Q$51,0)),0)</f>
        <v>0</v>
      </c>
      <c r="AE278" s="229" t="str">
        <f>IF(I278&lt;&gt;"該当なし","",
IF(G278&amp;H278=※編集不可※選択項目!$J$3,VLOOKUP(新規登録用!U278,※編集不可※選択項目!$N$2:$P$13,3,TRUE),
IF(G278&amp;H278=※編集不可※選択項目!$J$15,VLOOKUP(新規登録用!U278,※編集不可※選択項目!$N$14:$P$25,3,TRUE),
IF(G278&amp;H278=※編集不可※選択項目!$J$27,VLOOKUP(新規登録用!U278,※編集不可※選択項目!$N$26:$P$41,3,TRUE),
IF(G278&amp;H278=※編集不可※選択項目!$J$43,VLOOKUP(新規登録用!U278,※編集不可※選択項目!$N$42:$P$46,3,TRUE),
IF(G278&amp;H278=※編集不可※選択項目!$J$48,VLOOKUP(新規登録用!U278,※編集不可※選択項目!$N$47:$P$51,3,TRUE),""))))))</f>
        <v/>
      </c>
      <c r="AF278" s="228">
        <f>IFERROR(VLOOKUP(Y278&amp;G278&amp;H278,※編集不可※選択項目!U:V,2,FALSE),0)</f>
        <v>0</v>
      </c>
      <c r="AG278" s="228">
        <f t="shared" si="64"/>
        <v>0</v>
      </c>
      <c r="AH278" s="230" t="str">
        <f t="shared" si="58"/>
        <v/>
      </c>
      <c r="AI278" s="236"/>
      <c r="AJ278" s="236"/>
      <c r="AK278" s="132"/>
      <c r="AL278" s="153">
        <f t="shared" si="65"/>
        <v>0</v>
      </c>
      <c r="AM278" s="153">
        <f t="shared" si="66"/>
        <v>0</v>
      </c>
      <c r="AN278" s="153">
        <f t="shared" si="59"/>
        <v>0</v>
      </c>
      <c r="AO278" s="227" t="str">
        <f t="shared" si="67"/>
        <v/>
      </c>
      <c r="AP278" s="135">
        <f t="shared" si="68"/>
        <v>0</v>
      </c>
      <c r="AQ278" s="135">
        <f t="shared" si="69"/>
        <v>0</v>
      </c>
    </row>
    <row r="279" spans="1:43" s="131" customFormat="1" ht="25" customHeight="1">
      <c r="A279" s="133">
        <f t="shared" si="60"/>
        <v>268</v>
      </c>
      <c r="B279" s="130" t="str">
        <f t="shared" si="57"/>
        <v/>
      </c>
      <c r="C279" s="134"/>
      <c r="D279" s="45" t="str">
        <f t="shared" si="61"/>
        <v/>
      </c>
      <c r="E279" s="45" t="str">
        <f t="shared" si="62"/>
        <v/>
      </c>
      <c r="F279" s="43"/>
      <c r="G279" s="44"/>
      <c r="H279" s="43"/>
      <c r="I279" s="57" t="str">
        <f>IF(OR(G279="",H279="",U279=""),"",IFERROR(VLOOKUP(G279&amp;H279&amp;U279,※編集不可※選択項目!$K$3:$P$51,5,FALSE),"該当なし"))</f>
        <v/>
      </c>
      <c r="J279" s="83"/>
      <c r="K279" s="43"/>
      <c r="L279" s="45" t="str">
        <f t="shared" si="70"/>
        <v/>
      </c>
      <c r="M279" s="43"/>
      <c r="N279" s="43"/>
      <c r="O279" s="57"/>
      <c r="P279" s="57"/>
      <c r="Q279" s="57"/>
      <c r="R279" s="57"/>
      <c r="S279" s="46" t="str">
        <f t="shared" si="63"/>
        <v/>
      </c>
      <c r="T279" s="47"/>
      <c r="U279" s="48"/>
      <c r="V279" s="85"/>
      <c r="W279" s="48"/>
      <c r="X279" s="85"/>
      <c r="Y279" s="43"/>
      <c r="Z279" s="80"/>
      <c r="AA279" s="83"/>
      <c r="AB279" s="56"/>
      <c r="AC279" s="71"/>
      <c r="AD279" s="228">
        <f>IFERROR(INDEX(※編集不可※選択項目!$P$3:$P$51,MATCH(新規登録用!G279&amp;新規登録用!H279&amp;新規登録用!I279,※編集不可※選択項目!$Q$3:$Q$51,0)),0)</f>
        <v>0</v>
      </c>
      <c r="AE279" s="229" t="str">
        <f>IF(I279&lt;&gt;"該当なし","",
IF(G279&amp;H279=※編集不可※選択項目!$J$3,VLOOKUP(新規登録用!U279,※編集不可※選択項目!$N$2:$P$13,3,TRUE),
IF(G279&amp;H279=※編集不可※選択項目!$J$15,VLOOKUP(新規登録用!U279,※編集不可※選択項目!$N$14:$P$25,3,TRUE),
IF(G279&amp;H279=※編集不可※選択項目!$J$27,VLOOKUP(新規登録用!U279,※編集不可※選択項目!$N$26:$P$41,3,TRUE),
IF(G279&amp;H279=※編集不可※選択項目!$J$43,VLOOKUP(新規登録用!U279,※編集不可※選択項目!$N$42:$P$46,3,TRUE),
IF(G279&amp;H279=※編集不可※選択項目!$J$48,VLOOKUP(新規登録用!U279,※編集不可※選択項目!$N$47:$P$51,3,TRUE),""))))))</f>
        <v/>
      </c>
      <c r="AF279" s="228">
        <f>IFERROR(VLOOKUP(Y279&amp;G279&amp;H279,※編集不可※選択項目!U:V,2,FALSE),0)</f>
        <v>0</v>
      </c>
      <c r="AG279" s="228">
        <f t="shared" si="64"/>
        <v>0</v>
      </c>
      <c r="AH279" s="230" t="str">
        <f t="shared" si="58"/>
        <v/>
      </c>
      <c r="AI279" s="236"/>
      <c r="AJ279" s="236"/>
      <c r="AK279" s="132"/>
      <c r="AL279" s="153">
        <f t="shared" si="65"/>
        <v>0</v>
      </c>
      <c r="AM279" s="153">
        <f t="shared" si="66"/>
        <v>0</v>
      </c>
      <c r="AN279" s="153">
        <f t="shared" si="59"/>
        <v>0</v>
      </c>
      <c r="AO279" s="227" t="str">
        <f t="shared" si="67"/>
        <v/>
      </c>
      <c r="AP279" s="135">
        <f t="shared" si="68"/>
        <v>0</v>
      </c>
      <c r="AQ279" s="135">
        <f t="shared" si="69"/>
        <v>0</v>
      </c>
    </row>
    <row r="280" spans="1:43" s="131" customFormat="1" ht="25" customHeight="1">
      <c r="A280" s="133">
        <f t="shared" si="60"/>
        <v>269</v>
      </c>
      <c r="B280" s="130" t="str">
        <f t="shared" si="57"/>
        <v/>
      </c>
      <c r="C280" s="134"/>
      <c r="D280" s="45" t="str">
        <f t="shared" si="61"/>
        <v/>
      </c>
      <c r="E280" s="45" t="str">
        <f t="shared" si="62"/>
        <v/>
      </c>
      <c r="F280" s="43"/>
      <c r="G280" s="44"/>
      <c r="H280" s="43"/>
      <c r="I280" s="57" t="str">
        <f>IF(OR(G280="",H280="",U280=""),"",IFERROR(VLOOKUP(G280&amp;H280&amp;U280,※編集不可※選択項目!$K$3:$P$51,5,FALSE),"該当なし"))</f>
        <v/>
      </c>
      <c r="J280" s="83"/>
      <c r="K280" s="43"/>
      <c r="L280" s="45" t="str">
        <f t="shared" si="70"/>
        <v/>
      </c>
      <c r="M280" s="43"/>
      <c r="N280" s="43"/>
      <c r="O280" s="57"/>
      <c r="P280" s="57"/>
      <c r="Q280" s="57"/>
      <c r="R280" s="57"/>
      <c r="S280" s="46" t="str">
        <f t="shared" si="63"/>
        <v/>
      </c>
      <c r="T280" s="47"/>
      <c r="U280" s="48"/>
      <c r="V280" s="85"/>
      <c r="W280" s="48"/>
      <c r="X280" s="85"/>
      <c r="Y280" s="43"/>
      <c r="Z280" s="80"/>
      <c r="AA280" s="83"/>
      <c r="AB280" s="56"/>
      <c r="AC280" s="71"/>
      <c r="AD280" s="228">
        <f>IFERROR(INDEX(※編集不可※選択項目!$P$3:$P$51,MATCH(新規登録用!G280&amp;新規登録用!H280&amp;新規登録用!I280,※編集不可※選択項目!$Q$3:$Q$51,0)),0)</f>
        <v>0</v>
      </c>
      <c r="AE280" s="229" t="str">
        <f>IF(I280&lt;&gt;"該当なし","",
IF(G280&amp;H280=※編集不可※選択項目!$J$3,VLOOKUP(新規登録用!U280,※編集不可※選択項目!$N$2:$P$13,3,TRUE),
IF(G280&amp;H280=※編集不可※選択項目!$J$15,VLOOKUP(新規登録用!U280,※編集不可※選択項目!$N$14:$P$25,3,TRUE),
IF(G280&amp;H280=※編集不可※選択項目!$J$27,VLOOKUP(新規登録用!U280,※編集不可※選択項目!$N$26:$P$41,3,TRUE),
IF(G280&amp;H280=※編集不可※選択項目!$J$43,VLOOKUP(新規登録用!U280,※編集不可※選択項目!$N$42:$P$46,3,TRUE),
IF(G280&amp;H280=※編集不可※選択項目!$J$48,VLOOKUP(新規登録用!U280,※編集不可※選択項目!$N$47:$P$51,3,TRUE),""))))))</f>
        <v/>
      </c>
      <c r="AF280" s="228">
        <f>IFERROR(VLOOKUP(Y280&amp;G280&amp;H280,※編集不可※選択項目!U:V,2,FALSE),0)</f>
        <v>0</v>
      </c>
      <c r="AG280" s="228">
        <f t="shared" si="64"/>
        <v>0</v>
      </c>
      <c r="AH280" s="230" t="str">
        <f t="shared" si="58"/>
        <v/>
      </c>
      <c r="AI280" s="236"/>
      <c r="AJ280" s="236"/>
      <c r="AK280" s="132"/>
      <c r="AL280" s="153">
        <f t="shared" si="65"/>
        <v>0</v>
      </c>
      <c r="AM280" s="153">
        <f t="shared" si="66"/>
        <v>0</v>
      </c>
      <c r="AN280" s="153">
        <f t="shared" si="59"/>
        <v>0</v>
      </c>
      <c r="AO280" s="227" t="str">
        <f t="shared" si="67"/>
        <v/>
      </c>
      <c r="AP280" s="135">
        <f t="shared" si="68"/>
        <v>0</v>
      </c>
      <c r="AQ280" s="135">
        <f t="shared" si="69"/>
        <v>0</v>
      </c>
    </row>
    <row r="281" spans="1:43" s="131" customFormat="1" ht="25" customHeight="1">
      <c r="A281" s="133">
        <f t="shared" si="60"/>
        <v>270</v>
      </c>
      <c r="B281" s="130" t="str">
        <f t="shared" si="57"/>
        <v/>
      </c>
      <c r="C281" s="134"/>
      <c r="D281" s="45" t="str">
        <f t="shared" si="61"/>
        <v/>
      </c>
      <c r="E281" s="45" t="str">
        <f t="shared" si="62"/>
        <v/>
      </c>
      <c r="F281" s="43"/>
      <c r="G281" s="44"/>
      <c r="H281" s="43"/>
      <c r="I281" s="57" t="str">
        <f>IF(OR(G281="",H281="",U281=""),"",IFERROR(VLOOKUP(G281&amp;H281&amp;U281,※編集不可※選択項目!$K$3:$P$51,5,FALSE),"該当なし"))</f>
        <v/>
      </c>
      <c r="J281" s="83"/>
      <c r="K281" s="43"/>
      <c r="L281" s="45" t="str">
        <f t="shared" si="70"/>
        <v/>
      </c>
      <c r="M281" s="43"/>
      <c r="N281" s="43"/>
      <c r="O281" s="57"/>
      <c r="P281" s="57"/>
      <c r="Q281" s="57"/>
      <c r="R281" s="57"/>
      <c r="S281" s="46" t="str">
        <f t="shared" si="63"/>
        <v/>
      </c>
      <c r="T281" s="47"/>
      <c r="U281" s="48"/>
      <c r="V281" s="85"/>
      <c r="W281" s="48"/>
      <c r="X281" s="85"/>
      <c r="Y281" s="43"/>
      <c r="Z281" s="80"/>
      <c r="AA281" s="83"/>
      <c r="AB281" s="56"/>
      <c r="AC281" s="71"/>
      <c r="AD281" s="228">
        <f>IFERROR(INDEX(※編集不可※選択項目!$P$3:$P$51,MATCH(新規登録用!G281&amp;新規登録用!H281&amp;新規登録用!I281,※編集不可※選択項目!$Q$3:$Q$51,0)),0)</f>
        <v>0</v>
      </c>
      <c r="AE281" s="229" t="str">
        <f>IF(I281&lt;&gt;"該当なし","",
IF(G281&amp;H281=※編集不可※選択項目!$J$3,VLOOKUP(新規登録用!U281,※編集不可※選択項目!$N$2:$P$13,3,TRUE),
IF(G281&amp;H281=※編集不可※選択項目!$J$15,VLOOKUP(新規登録用!U281,※編集不可※選択項目!$N$14:$P$25,3,TRUE),
IF(G281&amp;H281=※編集不可※選択項目!$J$27,VLOOKUP(新規登録用!U281,※編集不可※選択項目!$N$26:$P$41,3,TRUE),
IF(G281&amp;H281=※編集不可※選択項目!$J$43,VLOOKUP(新規登録用!U281,※編集不可※選択項目!$N$42:$P$46,3,TRUE),
IF(G281&amp;H281=※編集不可※選択項目!$J$48,VLOOKUP(新規登録用!U281,※編集不可※選択項目!$N$47:$P$51,3,TRUE),""))))))</f>
        <v/>
      </c>
      <c r="AF281" s="228">
        <f>IFERROR(VLOOKUP(Y281&amp;G281&amp;H281,※編集不可※選択項目!U:V,2,FALSE),0)</f>
        <v>0</v>
      </c>
      <c r="AG281" s="228">
        <f t="shared" si="64"/>
        <v>0</v>
      </c>
      <c r="AH281" s="230" t="str">
        <f t="shared" si="58"/>
        <v/>
      </c>
      <c r="AI281" s="236"/>
      <c r="AJ281" s="236"/>
      <c r="AK281" s="132"/>
      <c r="AL281" s="153">
        <f t="shared" si="65"/>
        <v>0</v>
      </c>
      <c r="AM281" s="153">
        <f t="shared" si="66"/>
        <v>0</v>
      </c>
      <c r="AN281" s="153">
        <f t="shared" si="59"/>
        <v>0</v>
      </c>
      <c r="AO281" s="227" t="str">
        <f t="shared" si="67"/>
        <v/>
      </c>
      <c r="AP281" s="135">
        <f t="shared" si="68"/>
        <v>0</v>
      </c>
      <c r="AQ281" s="135">
        <f t="shared" si="69"/>
        <v>0</v>
      </c>
    </row>
    <row r="282" spans="1:43" s="131" customFormat="1" ht="25" customHeight="1">
      <c r="A282" s="133">
        <f t="shared" si="60"/>
        <v>271</v>
      </c>
      <c r="B282" s="130" t="str">
        <f t="shared" si="57"/>
        <v/>
      </c>
      <c r="C282" s="134"/>
      <c r="D282" s="45" t="str">
        <f t="shared" si="61"/>
        <v/>
      </c>
      <c r="E282" s="45" t="str">
        <f t="shared" si="62"/>
        <v/>
      </c>
      <c r="F282" s="43"/>
      <c r="G282" s="44"/>
      <c r="H282" s="43"/>
      <c r="I282" s="57" t="str">
        <f>IF(OR(G282="",H282="",U282=""),"",IFERROR(VLOOKUP(G282&amp;H282&amp;U282,※編集不可※選択項目!$K$3:$P$51,5,FALSE),"該当なし"))</f>
        <v/>
      </c>
      <c r="J282" s="83"/>
      <c r="K282" s="43"/>
      <c r="L282" s="45" t="str">
        <f t="shared" si="70"/>
        <v/>
      </c>
      <c r="M282" s="43"/>
      <c r="N282" s="43"/>
      <c r="O282" s="57"/>
      <c r="P282" s="57"/>
      <c r="Q282" s="57"/>
      <c r="R282" s="57"/>
      <c r="S282" s="46" t="str">
        <f t="shared" si="63"/>
        <v/>
      </c>
      <c r="T282" s="47"/>
      <c r="U282" s="48"/>
      <c r="V282" s="85"/>
      <c r="W282" s="48"/>
      <c r="X282" s="85"/>
      <c r="Y282" s="43"/>
      <c r="Z282" s="80"/>
      <c r="AA282" s="83"/>
      <c r="AB282" s="56"/>
      <c r="AC282" s="71"/>
      <c r="AD282" s="228">
        <f>IFERROR(INDEX(※編集不可※選択項目!$P$3:$P$51,MATCH(新規登録用!G282&amp;新規登録用!H282&amp;新規登録用!I282,※編集不可※選択項目!$Q$3:$Q$51,0)),0)</f>
        <v>0</v>
      </c>
      <c r="AE282" s="229" t="str">
        <f>IF(I282&lt;&gt;"該当なし","",
IF(G282&amp;H282=※編集不可※選択項目!$J$3,VLOOKUP(新規登録用!U282,※編集不可※選択項目!$N$2:$P$13,3,TRUE),
IF(G282&amp;H282=※編集不可※選択項目!$J$15,VLOOKUP(新規登録用!U282,※編集不可※選択項目!$N$14:$P$25,3,TRUE),
IF(G282&amp;H282=※編集不可※選択項目!$J$27,VLOOKUP(新規登録用!U282,※編集不可※選択項目!$N$26:$P$41,3,TRUE),
IF(G282&amp;H282=※編集不可※選択項目!$J$43,VLOOKUP(新規登録用!U282,※編集不可※選択項目!$N$42:$P$46,3,TRUE),
IF(G282&amp;H282=※編集不可※選択項目!$J$48,VLOOKUP(新規登録用!U282,※編集不可※選択項目!$N$47:$P$51,3,TRUE),""))))))</f>
        <v/>
      </c>
      <c r="AF282" s="228">
        <f>IFERROR(VLOOKUP(Y282&amp;G282&amp;H282,※編集不可※選択項目!U:V,2,FALSE),0)</f>
        <v>0</v>
      </c>
      <c r="AG282" s="228">
        <f t="shared" si="64"/>
        <v>0</v>
      </c>
      <c r="AH282" s="230" t="str">
        <f t="shared" si="58"/>
        <v/>
      </c>
      <c r="AI282" s="236"/>
      <c r="AJ282" s="236"/>
      <c r="AK282" s="132"/>
      <c r="AL282" s="153">
        <f t="shared" si="65"/>
        <v>0</v>
      </c>
      <c r="AM282" s="153">
        <f t="shared" si="66"/>
        <v>0</v>
      </c>
      <c r="AN282" s="153">
        <f t="shared" si="59"/>
        <v>0</v>
      </c>
      <c r="AO282" s="227" t="str">
        <f t="shared" si="67"/>
        <v/>
      </c>
      <c r="AP282" s="135">
        <f t="shared" si="68"/>
        <v>0</v>
      </c>
      <c r="AQ282" s="135">
        <f t="shared" si="69"/>
        <v>0</v>
      </c>
    </row>
    <row r="283" spans="1:43" s="131" customFormat="1" ht="25" customHeight="1">
      <c r="A283" s="133">
        <f t="shared" si="60"/>
        <v>272</v>
      </c>
      <c r="B283" s="130" t="str">
        <f t="shared" si="57"/>
        <v/>
      </c>
      <c r="C283" s="134"/>
      <c r="D283" s="45" t="str">
        <f t="shared" si="61"/>
        <v/>
      </c>
      <c r="E283" s="45" t="str">
        <f t="shared" si="62"/>
        <v/>
      </c>
      <c r="F283" s="43"/>
      <c r="G283" s="44"/>
      <c r="H283" s="43"/>
      <c r="I283" s="57" t="str">
        <f>IF(OR(G283="",H283="",U283=""),"",IFERROR(VLOOKUP(G283&amp;H283&amp;U283,※編集不可※選択項目!$K$3:$P$51,5,FALSE),"該当なし"))</f>
        <v/>
      </c>
      <c r="J283" s="83"/>
      <c r="K283" s="43"/>
      <c r="L283" s="45" t="str">
        <f t="shared" si="70"/>
        <v/>
      </c>
      <c r="M283" s="43"/>
      <c r="N283" s="43"/>
      <c r="O283" s="57"/>
      <c r="P283" s="57"/>
      <c r="Q283" s="57"/>
      <c r="R283" s="57"/>
      <c r="S283" s="46" t="str">
        <f t="shared" si="63"/>
        <v/>
      </c>
      <c r="T283" s="47"/>
      <c r="U283" s="48"/>
      <c r="V283" s="85"/>
      <c r="W283" s="48"/>
      <c r="X283" s="85"/>
      <c r="Y283" s="43"/>
      <c r="Z283" s="80"/>
      <c r="AA283" s="83"/>
      <c r="AB283" s="56"/>
      <c r="AC283" s="71"/>
      <c r="AD283" s="228">
        <f>IFERROR(INDEX(※編集不可※選択項目!$P$3:$P$51,MATCH(新規登録用!G283&amp;新規登録用!H283&amp;新規登録用!I283,※編集不可※選択項目!$Q$3:$Q$51,0)),0)</f>
        <v>0</v>
      </c>
      <c r="AE283" s="229" t="str">
        <f>IF(I283&lt;&gt;"該当なし","",
IF(G283&amp;H283=※編集不可※選択項目!$J$3,VLOOKUP(新規登録用!U283,※編集不可※選択項目!$N$2:$P$13,3,TRUE),
IF(G283&amp;H283=※編集不可※選択項目!$J$15,VLOOKUP(新規登録用!U283,※編集不可※選択項目!$N$14:$P$25,3,TRUE),
IF(G283&amp;H283=※編集不可※選択項目!$J$27,VLOOKUP(新規登録用!U283,※編集不可※選択項目!$N$26:$P$41,3,TRUE),
IF(G283&amp;H283=※編集不可※選択項目!$J$43,VLOOKUP(新規登録用!U283,※編集不可※選択項目!$N$42:$P$46,3,TRUE),
IF(G283&amp;H283=※編集不可※選択項目!$J$48,VLOOKUP(新規登録用!U283,※編集不可※選択項目!$N$47:$P$51,3,TRUE),""))))))</f>
        <v/>
      </c>
      <c r="AF283" s="228">
        <f>IFERROR(VLOOKUP(Y283&amp;G283&amp;H283,※編集不可※選択項目!U:V,2,FALSE),0)</f>
        <v>0</v>
      </c>
      <c r="AG283" s="228">
        <f t="shared" si="64"/>
        <v>0</v>
      </c>
      <c r="AH283" s="230" t="str">
        <f t="shared" si="58"/>
        <v/>
      </c>
      <c r="AI283" s="236"/>
      <c r="AJ283" s="236"/>
      <c r="AK283" s="132"/>
      <c r="AL283" s="153">
        <f t="shared" si="65"/>
        <v>0</v>
      </c>
      <c r="AM283" s="153">
        <f t="shared" si="66"/>
        <v>0</v>
      </c>
      <c r="AN283" s="153">
        <f t="shared" si="59"/>
        <v>0</v>
      </c>
      <c r="AO283" s="227" t="str">
        <f t="shared" si="67"/>
        <v/>
      </c>
      <c r="AP283" s="135">
        <f t="shared" si="68"/>
        <v>0</v>
      </c>
      <c r="AQ283" s="135">
        <f t="shared" si="69"/>
        <v>0</v>
      </c>
    </row>
    <row r="284" spans="1:43" s="131" customFormat="1" ht="25" customHeight="1">
      <c r="A284" s="133">
        <f t="shared" si="60"/>
        <v>273</v>
      </c>
      <c r="B284" s="130" t="str">
        <f t="shared" si="57"/>
        <v/>
      </c>
      <c r="C284" s="134"/>
      <c r="D284" s="45" t="str">
        <f t="shared" si="61"/>
        <v/>
      </c>
      <c r="E284" s="45" t="str">
        <f t="shared" si="62"/>
        <v/>
      </c>
      <c r="F284" s="43"/>
      <c r="G284" s="44"/>
      <c r="H284" s="43"/>
      <c r="I284" s="57" t="str">
        <f>IF(OR(G284="",H284="",U284=""),"",IFERROR(VLOOKUP(G284&amp;H284&amp;U284,※編集不可※選択項目!$K$3:$P$51,5,FALSE),"該当なし"))</f>
        <v/>
      </c>
      <c r="J284" s="83"/>
      <c r="K284" s="43"/>
      <c r="L284" s="45" t="str">
        <f t="shared" si="70"/>
        <v/>
      </c>
      <c r="M284" s="43"/>
      <c r="N284" s="43"/>
      <c r="O284" s="57"/>
      <c r="P284" s="57"/>
      <c r="Q284" s="57"/>
      <c r="R284" s="57"/>
      <c r="S284" s="46" t="str">
        <f t="shared" si="63"/>
        <v/>
      </c>
      <c r="T284" s="47"/>
      <c r="U284" s="48"/>
      <c r="V284" s="85"/>
      <c r="W284" s="48"/>
      <c r="X284" s="85"/>
      <c r="Y284" s="43"/>
      <c r="Z284" s="80"/>
      <c r="AA284" s="83"/>
      <c r="AB284" s="56"/>
      <c r="AC284" s="71"/>
      <c r="AD284" s="228">
        <f>IFERROR(INDEX(※編集不可※選択項目!$P$3:$P$51,MATCH(新規登録用!G284&amp;新規登録用!H284&amp;新規登録用!I284,※編集不可※選択項目!$Q$3:$Q$51,0)),0)</f>
        <v>0</v>
      </c>
      <c r="AE284" s="229" t="str">
        <f>IF(I284&lt;&gt;"該当なし","",
IF(G284&amp;H284=※編集不可※選択項目!$J$3,VLOOKUP(新規登録用!U284,※編集不可※選択項目!$N$2:$P$13,3,TRUE),
IF(G284&amp;H284=※編集不可※選択項目!$J$15,VLOOKUP(新規登録用!U284,※編集不可※選択項目!$N$14:$P$25,3,TRUE),
IF(G284&amp;H284=※編集不可※選択項目!$J$27,VLOOKUP(新規登録用!U284,※編集不可※選択項目!$N$26:$P$41,3,TRUE),
IF(G284&amp;H284=※編集不可※選択項目!$J$43,VLOOKUP(新規登録用!U284,※編集不可※選択項目!$N$42:$P$46,3,TRUE),
IF(G284&amp;H284=※編集不可※選択項目!$J$48,VLOOKUP(新規登録用!U284,※編集不可※選択項目!$N$47:$P$51,3,TRUE),""))))))</f>
        <v/>
      </c>
      <c r="AF284" s="228">
        <f>IFERROR(VLOOKUP(Y284&amp;G284&amp;H284,※編集不可※選択項目!U:V,2,FALSE),0)</f>
        <v>0</v>
      </c>
      <c r="AG284" s="228">
        <f t="shared" si="64"/>
        <v>0</v>
      </c>
      <c r="AH284" s="230" t="str">
        <f t="shared" si="58"/>
        <v/>
      </c>
      <c r="AI284" s="236"/>
      <c r="AJ284" s="236"/>
      <c r="AK284" s="132"/>
      <c r="AL284" s="153">
        <f t="shared" si="65"/>
        <v>0</v>
      </c>
      <c r="AM284" s="153">
        <f t="shared" si="66"/>
        <v>0</v>
      </c>
      <c r="AN284" s="153">
        <f t="shared" si="59"/>
        <v>0</v>
      </c>
      <c r="AO284" s="227" t="str">
        <f t="shared" si="67"/>
        <v/>
      </c>
      <c r="AP284" s="135">
        <f t="shared" si="68"/>
        <v>0</v>
      </c>
      <c r="AQ284" s="135">
        <f t="shared" si="69"/>
        <v>0</v>
      </c>
    </row>
    <row r="285" spans="1:43" s="131" customFormat="1" ht="25" customHeight="1">
      <c r="A285" s="133">
        <f t="shared" si="60"/>
        <v>274</v>
      </c>
      <c r="B285" s="130" t="str">
        <f t="shared" si="57"/>
        <v/>
      </c>
      <c r="C285" s="134"/>
      <c r="D285" s="45" t="str">
        <f t="shared" si="61"/>
        <v/>
      </c>
      <c r="E285" s="45" t="str">
        <f t="shared" si="62"/>
        <v/>
      </c>
      <c r="F285" s="43"/>
      <c r="G285" s="44"/>
      <c r="H285" s="43"/>
      <c r="I285" s="57" t="str">
        <f>IF(OR(G285="",H285="",U285=""),"",IFERROR(VLOOKUP(G285&amp;H285&amp;U285,※編集不可※選択項目!$K$3:$P$51,5,FALSE),"該当なし"))</f>
        <v/>
      </c>
      <c r="J285" s="83"/>
      <c r="K285" s="43"/>
      <c r="L285" s="45" t="str">
        <f t="shared" si="70"/>
        <v/>
      </c>
      <c r="M285" s="43"/>
      <c r="N285" s="43"/>
      <c r="O285" s="57"/>
      <c r="P285" s="57"/>
      <c r="Q285" s="57"/>
      <c r="R285" s="57"/>
      <c r="S285" s="46" t="str">
        <f t="shared" si="63"/>
        <v/>
      </c>
      <c r="T285" s="47"/>
      <c r="U285" s="48"/>
      <c r="V285" s="85"/>
      <c r="W285" s="48"/>
      <c r="X285" s="85"/>
      <c r="Y285" s="43"/>
      <c r="Z285" s="80"/>
      <c r="AA285" s="83"/>
      <c r="AB285" s="56"/>
      <c r="AC285" s="71"/>
      <c r="AD285" s="228">
        <f>IFERROR(INDEX(※編集不可※選択項目!$P$3:$P$51,MATCH(新規登録用!G285&amp;新規登録用!H285&amp;新規登録用!I285,※編集不可※選択項目!$Q$3:$Q$51,0)),0)</f>
        <v>0</v>
      </c>
      <c r="AE285" s="229" t="str">
        <f>IF(I285&lt;&gt;"該当なし","",
IF(G285&amp;H285=※編集不可※選択項目!$J$3,VLOOKUP(新規登録用!U285,※編集不可※選択項目!$N$2:$P$13,3,TRUE),
IF(G285&amp;H285=※編集不可※選択項目!$J$15,VLOOKUP(新規登録用!U285,※編集不可※選択項目!$N$14:$P$25,3,TRUE),
IF(G285&amp;H285=※編集不可※選択項目!$J$27,VLOOKUP(新規登録用!U285,※編集不可※選択項目!$N$26:$P$41,3,TRUE),
IF(G285&amp;H285=※編集不可※選択項目!$J$43,VLOOKUP(新規登録用!U285,※編集不可※選択項目!$N$42:$P$46,3,TRUE),
IF(G285&amp;H285=※編集不可※選択項目!$J$48,VLOOKUP(新規登録用!U285,※編集不可※選択項目!$N$47:$P$51,3,TRUE),""))))))</f>
        <v/>
      </c>
      <c r="AF285" s="228">
        <f>IFERROR(VLOOKUP(Y285&amp;G285&amp;H285,※編集不可※選択項目!U:V,2,FALSE),0)</f>
        <v>0</v>
      </c>
      <c r="AG285" s="228">
        <f t="shared" si="64"/>
        <v>0</v>
      </c>
      <c r="AH285" s="230" t="str">
        <f t="shared" si="58"/>
        <v/>
      </c>
      <c r="AI285" s="236"/>
      <c r="AJ285" s="236"/>
      <c r="AK285" s="132"/>
      <c r="AL285" s="153">
        <f t="shared" si="65"/>
        <v>0</v>
      </c>
      <c r="AM285" s="153">
        <f t="shared" si="66"/>
        <v>0</v>
      </c>
      <c r="AN285" s="153">
        <f t="shared" si="59"/>
        <v>0</v>
      </c>
      <c r="AO285" s="227" t="str">
        <f t="shared" si="67"/>
        <v/>
      </c>
      <c r="AP285" s="135">
        <f t="shared" si="68"/>
        <v>0</v>
      </c>
      <c r="AQ285" s="135">
        <f t="shared" si="69"/>
        <v>0</v>
      </c>
    </row>
    <row r="286" spans="1:43" s="131" customFormat="1" ht="25" customHeight="1">
      <c r="A286" s="133">
        <f t="shared" si="60"/>
        <v>275</v>
      </c>
      <c r="B286" s="130" t="str">
        <f t="shared" si="57"/>
        <v/>
      </c>
      <c r="C286" s="134"/>
      <c r="D286" s="45" t="str">
        <f t="shared" si="61"/>
        <v/>
      </c>
      <c r="E286" s="45" t="str">
        <f t="shared" si="62"/>
        <v/>
      </c>
      <c r="F286" s="43"/>
      <c r="G286" s="44"/>
      <c r="H286" s="43"/>
      <c r="I286" s="57" t="str">
        <f>IF(OR(G286="",H286="",U286=""),"",IFERROR(VLOOKUP(G286&amp;H286&amp;U286,※編集不可※選択項目!$K$3:$P$51,5,FALSE),"該当なし"))</f>
        <v/>
      </c>
      <c r="J286" s="83"/>
      <c r="K286" s="43"/>
      <c r="L286" s="45" t="str">
        <f t="shared" si="70"/>
        <v/>
      </c>
      <c r="M286" s="43"/>
      <c r="N286" s="43"/>
      <c r="O286" s="57"/>
      <c r="P286" s="57"/>
      <c r="Q286" s="57"/>
      <c r="R286" s="57"/>
      <c r="S286" s="46" t="str">
        <f t="shared" si="63"/>
        <v/>
      </c>
      <c r="T286" s="47"/>
      <c r="U286" s="48"/>
      <c r="V286" s="85"/>
      <c r="W286" s="48"/>
      <c r="X286" s="85"/>
      <c r="Y286" s="43"/>
      <c r="Z286" s="80"/>
      <c r="AA286" s="83"/>
      <c r="AB286" s="56"/>
      <c r="AC286" s="71"/>
      <c r="AD286" s="228">
        <f>IFERROR(INDEX(※編集不可※選択項目!$P$3:$P$51,MATCH(新規登録用!G286&amp;新規登録用!H286&amp;新規登録用!I286,※編集不可※選択項目!$Q$3:$Q$51,0)),0)</f>
        <v>0</v>
      </c>
      <c r="AE286" s="229" t="str">
        <f>IF(I286&lt;&gt;"該当なし","",
IF(G286&amp;H286=※編集不可※選択項目!$J$3,VLOOKUP(新規登録用!U286,※編集不可※選択項目!$N$2:$P$13,3,TRUE),
IF(G286&amp;H286=※編集不可※選択項目!$J$15,VLOOKUP(新規登録用!U286,※編集不可※選択項目!$N$14:$P$25,3,TRUE),
IF(G286&amp;H286=※編集不可※選択項目!$J$27,VLOOKUP(新規登録用!U286,※編集不可※選択項目!$N$26:$P$41,3,TRUE),
IF(G286&amp;H286=※編集不可※選択項目!$J$43,VLOOKUP(新規登録用!U286,※編集不可※選択項目!$N$42:$P$46,3,TRUE),
IF(G286&amp;H286=※編集不可※選択項目!$J$48,VLOOKUP(新規登録用!U286,※編集不可※選択項目!$N$47:$P$51,3,TRUE),""))))))</f>
        <v/>
      </c>
      <c r="AF286" s="228">
        <f>IFERROR(VLOOKUP(Y286&amp;G286&amp;H286,※編集不可※選択項目!U:V,2,FALSE),0)</f>
        <v>0</v>
      </c>
      <c r="AG286" s="228">
        <f t="shared" si="64"/>
        <v>0</v>
      </c>
      <c r="AH286" s="230" t="str">
        <f t="shared" si="58"/>
        <v/>
      </c>
      <c r="AI286" s="236"/>
      <c r="AJ286" s="236"/>
      <c r="AK286" s="132"/>
      <c r="AL286" s="153">
        <f t="shared" si="65"/>
        <v>0</v>
      </c>
      <c r="AM286" s="153">
        <f t="shared" si="66"/>
        <v>0</v>
      </c>
      <c r="AN286" s="153">
        <f t="shared" si="59"/>
        <v>0</v>
      </c>
      <c r="AO286" s="227" t="str">
        <f t="shared" si="67"/>
        <v/>
      </c>
      <c r="AP286" s="135">
        <f t="shared" si="68"/>
        <v>0</v>
      </c>
      <c r="AQ286" s="135">
        <f t="shared" si="69"/>
        <v>0</v>
      </c>
    </row>
    <row r="287" spans="1:43" s="131" customFormat="1" ht="25" customHeight="1">
      <c r="A287" s="133">
        <f t="shared" si="60"/>
        <v>276</v>
      </c>
      <c r="B287" s="130" t="str">
        <f t="shared" si="57"/>
        <v/>
      </c>
      <c r="C287" s="134"/>
      <c r="D287" s="45" t="str">
        <f t="shared" si="61"/>
        <v/>
      </c>
      <c r="E287" s="45" t="str">
        <f t="shared" si="62"/>
        <v/>
      </c>
      <c r="F287" s="43"/>
      <c r="G287" s="44"/>
      <c r="H287" s="43"/>
      <c r="I287" s="57" t="str">
        <f>IF(OR(G287="",H287="",U287=""),"",IFERROR(VLOOKUP(G287&amp;H287&amp;U287,※編集不可※選択項目!$K$3:$P$51,5,FALSE),"該当なし"))</f>
        <v/>
      </c>
      <c r="J287" s="83"/>
      <c r="K287" s="43"/>
      <c r="L287" s="45" t="str">
        <f t="shared" si="70"/>
        <v/>
      </c>
      <c r="M287" s="43"/>
      <c r="N287" s="43"/>
      <c r="O287" s="57"/>
      <c r="P287" s="57"/>
      <c r="Q287" s="57"/>
      <c r="R287" s="57"/>
      <c r="S287" s="46" t="str">
        <f t="shared" si="63"/>
        <v/>
      </c>
      <c r="T287" s="47"/>
      <c r="U287" s="48"/>
      <c r="V287" s="85"/>
      <c r="W287" s="48"/>
      <c r="X287" s="85"/>
      <c r="Y287" s="43"/>
      <c r="Z287" s="80"/>
      <c r="AA287" s="83"/>
      <c r="AB287" s="56"/>
      <c r="AC287" s="71"/>
      <c r="AD287" s="228">
        <f>IFERROR(INDEX(※編集不可※選択項目!$P$3:$P$51,MATCH(新規登録用!G287&amp;新規登録用!H287&amp;新規登録用!I287,※編集不可※選択項目!$Q$3:$Q$51,0)),0)</f>
        <v>0</v>
      </c>
      <c r="AE287" s="229" t="str">
        <f>IF(I287&lt;&gt;"該当なし","",
IF(G287&amp;H287=※編集不可※選択項目!$J$3,VLOOKUP(新規登録用!U287,※編集不可※選択項目!$N$2:$P$13,3,TRUE),
IF(G287&amp;H287=※編集不可※選択項目!$J$15,VLOOKUP(新規登録用!U287,※編集不可※選択項目!$N$14:$P$25,3,TRUE),
IF(G287&amp;H287=※編集不可※選択項目!$J$27,VLOOKUP(新規登録用!U287,※編集不可※選択項目!$N$26:$P$41,3,TRUE),
IF(G287&amp;H287=※編集不可※選択項目!$J$43,VLOOKUP(新規登録用!U287,※編集不可※選択項目!$N$42:$P$46,3,TRUE),
IF(G287&amp;H287=※編集不可※選択項目!$J$48,VLOOKUP(新規登録用!U287,※編集不可※選択項目!$N$47:$P$51,3,TRUE),""))))))</f>
        <v/>
      </c>
      <c r="AF287" s="228">
        <f>IFERROR(VLOOKUP(Y287&amp;G287&amp;H287,※編集不可※選択項目!U:V,2,FALSE),0)</f>
        <v>0</v>
      </c>
      <c r="AG287" s="228">
        <f t="shared" si="64"/>
        <v>0</v>
      </c>
      <c r="AH287" s="230" t="str">
        <f t="shared" si="58"/>
        <v/>
      </c>
      <c r="AI287" s="236"/>
      <c r="AJ287" s="236"/>
      <c r="AK287" s="132"/>
      <c r="AL287" s="153">
        <f t="shared" si="65"/>
        <v>0</v>
      </c>
      <c r="AM287" s="153">
        <f t="shared" si="66"/>
        <v>0</v>
      </c>
      <c r="AN287" s="153">
        <f t="shared" si="59"/>
        <v>0</v>
      </c>
      <c r="AO287" s="227" t="str">
        <f t="shared" si="67"/>
        <v/>
      </c>
      <c r="AP287" s="135">
        <f t="shared" si="68"/>
        <v>0</v>
      </c>
      <c r="AQ287" s="135">
        <f t="shared" si="69"/>
        <v>0</v>
      </c>
    </row>
    <row r="288" spans="1:43" s="131" customFormat="1" ht="25" customHeight="1">
      <c r="A288" s="133">
        <f t="shared" si="60"/>
        <v>277</v>
      </c>
      <c r="B288" s="130" t="str">
        <f t="shared" si="57"/>
        <v/>
      </c>
      <c r="C288" s="134"/>
      <c r="D288" s="45" t="str">
        <f t="shared" si="61"/>
        <v/>
      </c>
      <c r="E288" s="45" t="str">
        <f t="shared" si="62"/>
        <v/>
      </c>
      <c r="F288" s="43"/>
      <c r="G288" s="44"/>
      <c r="H288" s="43"/>
      <c r="I288" s="57" t="str">
        <f>IF(OR(G288="",H288="",U288=""),"",IFERROR(VLOOKUP(G288&amp;H288&amp;U288,※編集不可※選択項目!$K$3:$P$51,5,FALSE),"該当なし"))</f>
        <v/>
      </c>
      <c r="J288" s="83"/>
      <c r="K288" s="43"/>
      <c r="L288" s="45" t="str">
        <f t="shared" si="70"/>
        <v/>
      </c>
      <c r="M288" s="43"/>
      <c r="N288" s="43"/>
      <c r="O288" s="57"/>
      <c r="P288" s="57"/>
      <c r="Q288" s="57"/>
      <c r="R288" s="57"/>
      <c r="S288" s="46" t="str">
        <f t="shared" si="63"/>
        <v/>
      </c>
      <c r="T288" s="47"/>
      <c r="U288" s="48"/>
      <c r="V288" s="85"/>
      <c r="W288" s="48"/>
      <c r="X288" s="85"/>
      <c r="Y288" s="43"/>
      <c r="Z288" s="80"/>
      <c r="AA288" s="83"/>
      <c r="AB288" s="56"/>
      <c r="AC288" s="71"/>
      <c r="AD288" s="228">
        <f>IFERROR(INDEX(※編集不可※選択項目!$P$3:$P$51,MATCH(新規登録用!G288&amp;新規登録用!H288&amp;新規登録用!I288,※編集不可※選択項目!$Q$3:$Q$51,0)),0)</f>
        <v>0</v>
      </c>
      <c r="AE288" s="229" t="str">
        <f>IF(I288&lt;&gt;"該当なし","",
IF(G288&amp;H288=※編集不可※選択項目!$J$3,VLOOKUP(新規登録用!U288,※編集不可※選択項目!$N$2:$P$13,3,TRUE),
IF(G288&amp;H288=※編集不可※選択項目!$J$15,VLOOKUP(新規登録用!U288,※編集不可※選択項目!$N$14:$P$25,3,TRUE),
IF(G288&amp;H288=※編集不可※選択項目!$J$27,VLOOKUP(新規登録用!U288,※編集不可※選択項目!$N$26:$P$41,3,TRUE),
IF(G288&amp;H288=※編集不可※選択項目!$J$43,VLOOKUP(新規登録用!U288,※編集不可※選択項目!$N$42:$P$46,3,TRUE),
IF(G288&amp;H288=※編集不可※選択項目!$J$48,VLOOKUP(新規登録用!U288,※編集不可※選択項目!$N$47:$P$51,3,TRUE),""))))))</f>
        <v/>
      </c>
      <c r="AF288" s="228">
        <f>IFERROR(VLOOKUP(Y288&amp;G288&amp;H288,※編集不可※選択項目!U:V,2,FALSE),0)</f>
        <v>0</v>
      </c>
      <c r="AG288" s="228">
        <f t="shared" si="64"/>
        <v>0</v>
      </c>
      <c r="AH288" s="230" t="str">
        <f t="shared" si="58"/>
        <v/>
      </c>
      <c r="AI288" s="236"/>
      <c r="AJ288" s="236"/>
      <c r="AK288" s="132"/>
      <c r="AL288" s="153">
        <f t="shared" si="65"/>
        <v>0</v>
      </c>
      <c r="AM288" s="153">
        <f t="shared" si="66"/>
        <v>0</v>
      </c>
      <c r="AN288" s="153">
        <f t="shared" si="59"/>
        <v>0</v>
      </c>
      <c r="AO288" s="227" t="str">
        <f t="shared" si="67"/>
        <v/>
      </c>
      <c r="AP288" s="135">
        <f t="shared" si="68"/>
        <v>0</v>
      </c>
      <c r="AQ288" s="135">
        <f t="shared" si="69"/>
        <v>0</v>
      </c>
    </row>
    <row r="289" spans="1:43" s="131" customFormat="1" ht="25" customHeight="1">
      <c r="A289" s="133">
        <f t="shared" si="60"/>
        <v>278</v>
      </c>
      <c r="B289" s="130" t="str">
        <f t="shared" si="57"/>
        <v/>
      </c>
      <c r="C289" s="134"/>
      <c r="D289" s="45" t="str">
        <f t="shared" si="61"/>
        <v/>
      </c>
      <c r="E289" s="45" t="str">
        <f t="shared" si="62"/>
        <v/>
      </c>
      <c r="F289" s="43"/>
      <c r="G289" s="44"/>
      <c r="H289" s="43"/>
      <c r="I289" s="57" t="str">
        <f>IF(OR(G289="",H289="",U289=""),"",IFERROR(VLOOKUP(G289&amp;H289&amp;U289,※編集不可※選択項目!$K$3:$P$51,5,FALSE),"該当なし"))</f>
        <v/>
      </c>
      <c r="J289" s="83"/>
      <c r="K289" s="43"/>
      <c r="L289" s="45" t="str">
        <f t="shared" si="70"/>
        <v/>
      </c>
      <c r="M289" s="43"/>
      <c r="N289" s="43"/>
      <c r="O289" s="57"/>
      <c r="P289" s="57"/>
      <c r="Q289" s="57"/>
      <c r="R289" s="57"/>
      <c r="S289" s="46" t="str">
        <f t="shared" si="63"/>
        <v/>
      </c>
      <c r="T289" s="47"/>
      <c r="U289" s="48"/>
      <c r="V289" s="85"/>
      <c r="W289" s="48"/>
      <c r="X289" s="85"/>
      <c r="Y289" s="43"/>
      <c r="Z289" s="80"/>
      <c r="AA289" s="83"/>
      <c r="AB289" s="56"/>
      <c r="AC289" s="71"/>
      <c r="AD289" s="228">
        <f>IFERROR(INDEX(※編集不可※選択項目!$P$3:$P$51,MATCH(新規登録用!G289&amp;新規登録用!H289&amp;新規登録用!I289,※編集不可※選択項目!$Q$3:$Q$51,0)),0)</f>
        <v>0</v>
      </c>
      <c r="AE289" s="229" t="str">
        <f>IF(I289&lt;&gt;"該当なし","",
IF(G289&amp;H289=※編集不可※選択項目!$J$3,VLOOKUP(新規登録用!U289,※編集不可※選択項目!$N$2:$P$13,3,TRUE),
IF(G289&amp;H289=※編集不可※選択項目!$J$15,VLOOKUP(新規登録用!U289,※編集不可※選択項目!$N$14:$P$25,3,TRUE),
IF(G289&amp;H289=※編集不可※選択項目!$J$27,VLOOKUP(新規登録用!U289,※編集不可※選択項目!$N$26:$P$41,3,TRUE),
IF(G289&amp;H289=※編集不可※選択項目!$J$43,VLOOKUP(新規登録用!U289,※編集不可※選択項目!$N$42:$P$46,3,TRUE),
IF(G289&amp;H289=※編集不可※選択項目!$J$48,VLOOKUP(新規登録用!U289,※編集不可※選択項目!$N$47:$P$51,3,TRUE),""))))))</f>
        <v/>
      </c>
      <c r="AF289" s="228">
        <f>IFERROR(VLOOKUP(Y289&amp;G289&amp;H289,※編集不可※選択項目!U:V,2,FALSE),0)</f>
        <v>0</v>
      </c>
      <c r="AG289" s="228">
        <f t="shared" si="64"/>
        <v>0</v>
      </c>
      <c r="AH289" s="230" t="str">
        <f t="shared" si="58"/>
        <v/>
      </c>
      <c r="AI289" s="236"/>
      <c r="AJ289" s="236"/>
      <c r="AK289" s="132"/>
      <c r="AL289" s="153">
        <f t="shared" si="65"/>
        <v>0</v>
      </c>
      <c r="AM289" s="153">
        <f t="shared" si="66"/>
        <v>0</v>
      </c>
      <c r="AN289" s="153">
        <f t="shared" si="59"/>
        <v>0</v>
      </c>
      <c r="AO289" s="227" t="str">
        <f t="shared" si="67"/>
        <v/>
      </c>
      <c r="AP289" s="135">
        <f t="shared" si="68"/>
        <v>0</v>
      </c>
      <c r="AQ289" s="135">
        <f t="shared" si="69"/>
        <v>0</v>
      </c>
    </row>
    <row r="290" spans="1:43" s="131" customFormat="1" ht="25" customHeight="1">
      <c r="A290" s="133">
        <f t="shared" si="60"/>
        <v>279</v>
      </c>
      <c r="B290" s="130" t="str">
        <f t="shared" si="57"/>
        <v/>
      </c>
      <c r="C290" s="134"/>
      <c r="D290" s="45" t="str">
        <f t="shared" si="61"/>
        <v/>
      </c>
      <c r="E290" s="45" t="str">
        <f t="shared" si="62"/>
        <v/>
      </c>
      <c r="F290" s="43"/>
      <c r="G290" s="44"/>
      <c r="H290" s="43"/>
      <c r="I290" s="57" t="str">
        <f>IF(OR(G290="",H290="",U290=""),"",IFERROR(VLOOKUP(G290&amp;H290&amp;U290,※編集不可※選択項目!$K$3:$P$51,5,FALSE),"該当なし"))</f>
        <v/>
      </c>
      <c r="J290" s="83"/>
      <c r="K290" s="43"/>
      <c r="L290" s="45" t="str">
        <f t="shared" si="70"/>
        <v/>
      </c>
      <c r="M290" s="43"/>
      <c r="N290" s="43"/>
      <c r="O290" s="57"/>
      <c r="P290" s="57"/>
      <c r="Q290" s="57"/>
      <c r="R290" s="57"/>
      <c r="S290" s="46" t="str">
        <f t="shared" si="63"/>
        <v/>
      </c>
      <c r="T290" s="47"/>
      <c r="U290" s="48"/>
      <c r="V290" s="85"/>
      <c r="W290" s="48"/>
      <c r="X290" s="85"/>
      <c r="Y290" s="43"/>
      <c r="Z290" s="80"/>
      <c r="AA290" s="83"/>
      <c r="AB290" s="56"/>
      <c r="AC290" s="71"/>
      <c r="AD290" s="228">
        <f>IFERROR(INDEX(※編集不可※選択項目!$P$3:$P$51,MATCH(新規登録用!G290&amp;新規登録用!H290&amp;新規登録用!I290,※編集不可※選択項目!$Q$3:$Q$51,0)),0)</f>
        <v>0</v>
      </c>
      <c r="AE290" s="229" t="str">
        <f>IF(I290&lt;&gt;"該当なし","",
IF(G290&amp;H290=※編集不可※選択項目!$J$3,VLOOKUP(新規登録用!U290,※編集不可※選択項目!$N$2:$P$13,3,TRUE),
IF(G290&amp;H290=※編集不可※選択項目!$J$15,VLOOKUP(新規登録用!U290,※編集不可※選択項目!$N$14:$P$25,3,TRUE),
IF(G290&amp;H290=※編集不可※選択項目!$J$27,VLOOKUP(新規登録用!U290,※編集不可※選択項目!$N$26:$P$41,3,TRUE),
IF(G290&amp;H290=※編集不可※選択項目!$J$43,VLOOKUP(新規登録用!U290,※編集不可※選択項目!$N$42:$P$46,3,TRUE),
IF(G290&amp;H290=※編集不可※選択項目!$J$48,VLOOKUP(新規登録用!U290,※編集不可※選択項目!$N$47:$P$51,3,TRUE),""))))))</f>
        <v/>
      </c>
      <c r="AF290" s="228">
        <f>IFERROR(VLOOKUP(Y290&amp;G290&amp;H290,※編集不可※選択項目!U:V,2,FALSE),0)</f>
        <v>0</v>
      </c>
      <c r="AG290" s="228">
        <f t="shared" si="64"/>
        <v>0</v>
      </c>
      <c r="AH290" s="230" t="str">
        <f t="shared" si="58"/>
        <v/>
      </c>
      <c r="AI290" s="236"/>
      <c r="AJ290" s="236"/>
      <c r="AK290" s="132"/>
      <c r="AL290" s="153">
        <f t="shared" si="65"/>
        <v>0</v>
      </c>
      <c r="AM290" s="153">
        <f t="shared" si="66"/>
        <v>0</v>
      </c>
      <c r="AN290" s="153">
        <f t="shared" si="59"/>
        <v>0</v>
      </c>
      <c r="AO290" s="227" t="str">
        <f t="shared" si="67"/>
        <v/>
      </c>
      <c r="AP290" s="135">
        <f t="shared" si="68"/>
        <v>0</v>
      </c>
      <c r="AQ290" s="135">
        <f t="shared" si="69"/>
        <v>0</v>
      </c>
    </row>
    <row r="291" spans="1:43" s="131" customFormat="1" ht="25" customHeight="1">
      <c r="A291" s="133">
        <f t="shared" si="60"/>
        <v>280</v>
      </c>
      <c r="B291" s="130" t="str">
        <f t="shared" si="57"/>
        <v/>
      </c>
      <c r="C291" s="134"/>
      <c r="D291" s="45" t="str">
        <f t="shared" si="61"/>
        <v/>
      </c>
      <c r="E291" s="45" t="str">
        <f t="shared" si="62"/>
        <v/>
      </c>
      <c r="F291" s="43"/>
      <c r="G291" s="44"/>
      <c r="H291" s="43"/>
      <c r="I291" s="57" t="str">
        <f>IF(OR(G291="",H291="",U291=""),"",IFERROR(VLOOKUP(G291&amp;H291&amp;U291,※編集不可※選択項目!$K$3:$P$51,5,FALSE),"該当なし"))</f>
        <v/>
      </c>
      <c r="J291" s="83"/>
      <c r="K291" s="43"/>
      <c r="L291" s="45" t="str">
        <f t="shared" si="70"/>
        <v/>
      </c>
      <c r="M291" s="43"/>
      <c r="N291" s="43"/>
      <c r="O291" s="57"/>
      <c r="P291" s="57"/>
      <c r="Q291" s="57"/>
      <c r="R291" s="57"/>
      <c r="S291" s="46" t="str">
        <f t="shared" si="63"/>
        <v/>
      </c>
      <c r="T291" s="47"/>
      <c r="U291" s="48"/>
      <c r="V291" s="85"/>
      <c r="W291" s="48"/>
      <c r="X291" s="85"/>
      <c r="Y291" s="43"/>
      <c r="Z291" s="80"/>
      <c r="AA291" s="83"/>
      <c r="AB291" s="56"/>
      <c r="AC291" s="71"/>
      <c r="AD291" s="228">
        <f>IFERROR(INDEX(※編集不可※選択項目!$P$3:$P$51,MATCH(新規登録用!G291&amp;新規登録用!H291&amp;新規登録用!I291,※編集不可※選択項目!$Q$3:$Q$51,0)),0)</f>
        <v>0</v>
      </c>
      <c r="AE291" s="229" t="str">
        <f>IF(I291&lt;&gt;"該当なし","",
IF(G291&amp;H291=※編集不可※選択項目!$J$3,VLOOKUP(新規登録用!U291,※編集不可※選択項目!$N$2:$P$13,3,TRUE),
IF(G291&amp;H291=※編集不可※選択項目!$J$15,VLOOKUP(新規登録用!U291,※編集不可※選択項目!$N$14:$P$25,3,TRUE),
IF(G291&amp;H291=※編集不可※選択項目!$J$27,VLOOKUP(新規登録用!U291,※編集不可※選択項目!$N$26:$P$41,3,TRUE),
IF(G291&amp;H291=※編集不可※選択項目!$J$43,VLOOKUP(新規登録用!U291,※編集不可※選択項目!$N$42:$P$46,3,TRUE),
IF(G291&amp;H291=※編集不可※選択項目!$J$48,VLOOKUP(新規登録用!U291,※編集不可※選択項目!$N$47:$P$51,3,TRUE),""))))))</f>
        <v/>
      </c>
      <c r="AF291" s="228">
        <f>IFERROR(VLOOKUP(Y291&amp;G291&amp;H291,※編集不可※選択項目!U:V,2,FALSE),0)</f>
        <v>0</v>
      </c>
      <c r="AG291" s="228">
        <f t="shared" si="64"/>
        <v>0</v>
      </c>
      <c r="AH291" s="230" t="str">
        <f t="shared" si="58"/>
        <v/>
      </c>
      <c r="AI291" s="236"/>
      <c r="AJ291" s="236"/>
      <c r="AK291" s="132"/>
      <c r="AL291" s="153">
        <f t="shared" si="65"/>
        <v>0</v>
      </c>
      <c r="AM291" s="153">
        <f t="shared" si="66"/>
        <v>0</v>
      </c>
      <c r="AN291" s="153">
        <f t="shared" si="59"/>
        <v>0</v>
      </c>
      <c r="AO291" s="227" t="str">
        <f t="shared" si="67"/>
        <v/>
      </c>
      <c r="AP291" s="135">
        <f t="shared" si="68"/>
        <v>0</v>
      </c>
      <c r="AQ291" s="135">
        <f t="shared" si="69"/>
        <v>0</v>
      </c>
    </row>
    <row r="292" spans="1:43" s="131" customFormat="1" ht="25" customHeight="1">
      <c r="A292" s="133">
        <f t="shared" si="60"/>
        <v>281</v>
      </c>
      <c r="B292" s="130" t="str">
        <f t="shared" si="57"/>
        <v/>
      </c>
      <c r="C292" s="134"/>
      <c r="D292" s="45" t="str">
        <f t="shared" si="61"/>
        <v/>
      </c>
      <c r="E292" s="45" t="str">
        <f t="shared" si="62"/>
        <v/>
      </c>
      <c r="F292" s="43"/>
      <c r="G292" s="44"/>
      <c r="H292" s="43"/>
      <c r="I292" s="57" t="str">
        <f>IF(OR(G292="",H292="",U292=""),"",IFERROR(VLOOKUP(G292&amp;H292&amp;U292,※編集不可※選択項目!$K$3:$P$51,5,FALSE),"該当なし"))</f>
        <v/>
      </c>
      <c r="J292" s="83"/>
      <c r="K292" s="43"/>
      <c r="L292" s="45" t="str">
        <f t="shared" si="70"/>
        <v/>
      </c>
      <c r="M292" s="43"/>
      <c r="N292" s="43"/>
      <c r="O292" s="57"/>
      <c r="P292" s="57"/>
      <c r="Q292" s="57"/>
      <c r="R292" s="57"/>
      <c r="S292" s="46" t="str">
        <f t="shared" si="63"/>
        <v/>
      </c>
      <c r="T292" s="47"/>
      <c r="U292" s="48"/>
      <c r="V292" s="85"/>
      <c r="W292" s="48"/>
      <c r="X292" s="85"/>
      <c r="Y292" s="43"/>
      <c r="Z292" s="80"/>
      <c r="AA292" s="83"/>
      <c r="AB292" s="56"/>
      <c r="AC292" s="71"/>
      <c r="AD292" s="228">
        <f>IFERROR(INDEX(※編集不可※選択項目!$P$3:$P$51,MATCH(新規登録用!G292&amp;新規登録用!H292&amp;新規登録用!I292,※編集不可※選択項目!$Q$3:$Q$51,0)),0)</f>
        <v>0</v>
      </c>
      <c r="AE292" s="229" t="str">
        <f>IF(I292&lt;&gt;"該当なし","",
IF(G292&amp;H292=※編集不可※選択項目!$J$3,VLOOKUP(新規登録用!U292,※編集不可※選択項目!$N$2:$P$13,3,TRUE),
IF(G292&amp;H292=※編集不可※選択項目!$J$15,VLOOKUP(新規登録用!U292,※編集不可※選択項目!$N$14:$P$25,3,TRUE),
IF(G292&amp;H292=※編集不可※選択項目!$J$27,VLOOKUP(新規登録用!U292,※編集不可※選択項目!$N$26:$P$41,3,TRUE),
IF(G292&amp;H292=※編集不可※選択項目!$J$43,VLOOKUP(新規登録用!U292,※編集不可※選択項目!$N$42:$P$46,3,TRUE),
IF(G292&amp;H292=※編集不可※選択項目!$J$48,VLOOKUP(新規登録用!U292,※編集不可※選択項目!$N$47:$P$51,3,TRUE),""))))))</f>
        <v/>
      </c>
      <c r="AF292" s="228">
        <f>IFERROR(VLOOKUP(Y292&amp;G292&amp;H292,※編集不可※選択項目!U:V,2,FALSE),0)</f>
        <v>0</v>
      </c>
      <c r="AG292" s="228">
        <f t="shared" si="64"/>
        <v>0</v>
      </c>
      <c r="AH292" s="230" t="str">
        <f t="shared" si="58"/>
        <v/>
      </c>
      <c r="AI292" s="236"/>
      <c r="AJ292" s="236"/>
      <c r="AK292" s="132"/>
      <c r="AL292" s="153">
        <f t="shared" si="65"/>
        <v>0</v>
      </c>
      <c r="AM292" s="153">
        <f t="shared" si="66"/>
        <v>0</v>
      </c>
      <c r="AN292" s="153">
        <f t="shared" si="59"/>
        <v>0</v>
      </c>
      <c r="AO292" s="227" t="str">
        <f t="shared" si="67"/>
        <v/>
      </c>
      <c r="AP292" s="135">
        <f t="shared" si="68"/>
        <v>0</v>
      </c>
      <c r="AQ292" s="135">
        <f t="shared" si="69"/>
        <v>0</v>
      </c>
    </row>
    <row r="293" spans="1:43" s="131" customFormat="1" ht="25" customHeight="1">
      <c r="A293" s="133">
        <f t="shared" si="60"/>
        <v>282</v>
      </c>
      <c r="B293" s="130" t="str">
        <f t="shared" si="57"/>
        <v/>
      </c>
      <c r="C293" s="134"/>
      <c r="D293" s="45" t="str">
        <f t="shared" si="61"/>
        <v/>
      </c>
      <c r="E293" s="45" t="str">
        <f t="shared" si="62"/>
        <v/>
      </c>
      <c r="F293" s="43"/>
      <c r="G293" s="44"/>
      <c r="H293" s="43"/>
      <c r="I293" s="57" t="str">
        <f>IF(OR(G293="",H293="",U293=""),"",IFERROR(VLOOKUP(G293&amp;H293&amp;U293,※編集不可※選択項目!$K$3:$P$51,5,FALSE),"該当なし"))</f>
        <v/>
      </c>
      <c r="J293" s="83"/>
      <c r="K293" s="43"/>
      <c r="L293" s="45" t="str">
        <f t="shared" si="70"/>
        <v/>
      </c>
      <c r="M293" s="43"/>
      <c r="N293" s="43"/>
      <c r="O293" s="57"/>
      <c r="P293" s="57"/>
      <c r="Q293" s="57"/>
      <c r="R293" s="57"/>
      <c r="S293" s="46" t="str">
        <f t="shared" si="63"/>
        <v/>
      </c>
      <c r="T293" s="47"/>
      <c r="U293" s="48"/>
      <c r="V293" s="85"/>
      <c r="W293" s="48"/>
      <c r="X293" s="85"/>
      <c r="Y293" s="43"/>
      <c r="Z293" s="80"/>
      <c r="AA293" s="83"/>
      <c r="AB293" s="56"/>
      <c r="AC293" s="71"/>
      <c r="AD293" s="228">
        <f>IFERROR(INDEX(※編集不可※選択項目!$P$3:$P$51,MATCH(新規登録用!G293&amp;新規登録用!H293&amp;新規登録用!I293,※編集不可※選択項目!$Q$3:$Q$51,0)),0)</f>
        <v>0</v>
      </c>
      <c r="AE293" s="229" t="str">
        <f>IF(I293&lt;&gt;"該当なし","",
IF(G293&amp;H293=※編集不可※選択項目!$J$3,VLOOKUP(新規登録用!U293,※編集不可※選択項目!$N$2:$P$13,3,TRUE),
IF(G293&amp;H293=※編集不可※選択項目!$J$15,VLOOKUP(新規登録用!U293,※編集不可※選択項目!$N$14:$P$25,3,TRUE),
IF(G293&amp;H293=※編集不可※選択項目!$J$27,VLOOKUP(新規登録用!U293,※編集不可※選択項目!$N$26:$P$41,3,TRUE),
IF(G293&amp;H293=※編集不可※選択項目!$J$43,VLOOKUP(新規登録用!U293,※編集不可※選択項目!$N$42:$P$46,3,TRUE),
IF(G293&amp;H293=※編集不可※選択項目!$J$48,VLOOKUP(新規登録用!U293,※編集不可※選択項目!$N$47:$P$51,3,TRUE),""))))))</f>
        <v/>
      </c>
      <c r="AF293" s="228">
        <f>IFERROR(VLOOKUP(Y293&amp;G293&amp;H293,※編集不可※選択項目!U:V,2,FALSE),0)</f>
        <v>0</v>
      </c>
      <c r="AG293" s="228">
        <f t="shared" si="64"/>
        <v>0</v>
      </c>
      <c r="AH293" s="230" t="str">
        <f t="shared" si="58"/>
        <v/>
      </c>
      <c r="AI293" s="236"/>
      <c r="AJ293" s="236"/>
      <c r="AK293" s="132"/>
      <c r="AL293" s="153">
        <f t="shared" si="65"/>
        <v>0</v>
      </c>
      <c r="AM293" s="153">
        <f t="shared" si="66"/>
        <v>0</v>
      </c>
      <c r="AN293" s="153">
        <f t="shared" si="59"/>
        <v>0</v>
      </c>
      <c r="AO293" s="227" t="str">
        <f t="shared" si="67"/>
        <v/>
      </c>
      <c r="AP293" s="135">
        <f t="shared" si="68"/>
        <v>0</v>
      </c>
      <c r="AQ293" s="135">
        <f t="shared" si="69"/>
        <v>0</v>
      </c>
    </row>
    <row r="294" spans="1:43" s="131" customFormat="1" ht="25" customHeight="1">
      <c r="A294" s="133">
        <f t="shared" si="60"/>
        <v>283</v>
      </c>
      <c r="B294" s="130" t="str">
        <f t="shared" si="57"/>
        <v/>
      </c>
      <c r="C294" s="134"/>
      <c r="D294" s="45" t="str">
        <f t="shared" si="61"/>
        <v/>
      </c>
      <c r="E294" s="45" t="str">
        <f t="shared" si="62"/>
        <v/>
      </c>
      <c r="F294" s="43"/>
      <c r="G294" s="44"/>
      <c r="H294" s="43"/>
      <c r="I294" s="57" t="str">
        <f>IF(OR(G294="",H294="",U294=""),"",IFERROR(VLOOKUP(G294&amp;H294&amp;U294,※編集不可※選択項目!$K$3:$P$51,5,FALSE),"該当なし"))</f>
        <v/>
      </c>
      <c r="J294" s="83"/>
      <c r="K294" s="43"/>
      <c r="L294" s="45" t="str">
        <f t="shared" si="70"/>
        <v/>
      </c>
      <c r="M294" s="43"/>
      <c r="N294" s="43"/>
      <c r="O294" s="57"/>
      <c r="P294" s="57"/>
      <c r="Q294" s="57"/>
      <c r="R294" s="57"/>
      <c r="S294" s="46" t="str">
        <f t="shared" si="63"/>
        <v/>
      </c>
      <c r="T294" s="47"/>
      <c r="U294" s="48"/>
      <c r="V294" s="85"/>
      <c r="W294" s="48"/>
      <c r="X294" s="85"/>
      <c r="Y294" s="43"/>
      <c r="Z294" s="80"/>
      <c r="AA294" s="83"/>
      <c r="AB294" s="56"/>
      <c r="AC294" s="71"/>
      <c r="AD294" s="228">
        <f>IFERROR(INDEX(※編集不可※選択項目!$P$3:$P$51,MATCH(新規登録用!G294&amp;新規登録用!H294&amp;新規登録用!I294,※編集不可※選択項目!$Q$3:$Q$51,0)),0)</f>
        <v>0</v>
      </c>
      <c r="AE294" s="229" t="str">
        <f>IF(I294&lt;&gt;"該当なし","",
IF(G294&amp;H294=※編集不可※選択項目!$J$3,VLOOKUP(新規登録用!U294,※編集不可※選択項目!$N$2:$P$13,3,TRUE),
IF(G294&amp;H294=※編集不可※選択項目!$J$15,VLOOKUP(新規登録用!U294,※編集不可※選択項目!$N$14:$P$25,3,TRUE),
IF(G294&amp;H294=※編集不可※選択項目!$J$27,VLOOKUP(新規登録用!U294,※編集不可※選択項目!$N$26:$P$41,3,TRUE),
IF(G294&amp;H294=※編集不可※選択項目!$J$43,VLOOKUP(新規登録用!U294,※編集不可※選択項目!$N$42:$P$46,3,TRUE),
IF(G294&amp;H294=※編集不可※選択項目!$J$48,VLOOKUP(新規登録用!U294,※編集不可※選択項目!$N$47:$P$51,3,TRUE),""))))))</f>
        <v/>
      </c>
      <c r="AF294" s="228">
        <f>IFERROR(VLOOKUP(Y294&amp;G294&amp;H294,※編集不可※選択項目!U:V,2,FALSE),0)</f>
        <v>0</v>
      </c>
      <c r="AG294" s="228">
        <f t="shared" si="64"/>
        <v>0</v>
      </c>
      <c r="AH294" s="230" t="str">
        <f t="shared" si="58"/>
        <v/>
      </c>
      <c r="AI294" s="236"/>
      <c r="AJ294" s="236"/>
      <c r="AK294" s="132"/>
      <c r="AL294" s="153">
        <f t="shared" si="65"/>
        <v>0</v>
      </c>
      <c r="AM294" s="153">
        <f t="shared" si="66"/>
        <v>0</v>
      </c>
      <c r="AN294" s="153">
        <f t="shared" si="59"/>
        <v>0</v>
      </c>
      <c r="AO294" s="227" t="str">
        <f t="shared" si="67"/>
        <v/>
      </c>
      <c r="AP294" s="135">
        <f t="shared" si="68"/>
        <v>0</v>
      </c>
      <c r="AQ294" s="135">
        <f t="shared" si="69"/>
        <v>0</v>
      </c>
    </row>
    <row r="295" spans="1:43" s="131" customFormat="1" ht="25" customHeight="1">
      <c r="A295" s="133">
        <f t="shared" si="60"/>
        <v>284</v>
      </c>
      <c r="B295" s="130" t="str">
        <f t="shared" si="57"/>
        <v/>
      </c>
      <c r="C295" s="134"/>
      <c r="D295" s="45" t="str">
        <f t="shared" si="61"/>
        <v/>
      </c>
      <c r="E295" s="45" t="str">
        <f t="shared" si="62"/>
        <v/>
      </c>
      <c r="F295" s="43"/>
      <c r="G295" s="44"/>
      <c r="H295" s="43"/>
      <c r="I295" s="57" t="str">
        <f>IF(OR(G295="",H295="",U295=""),"",IFERROR(VLOOKUP(G295&amp;H295&amp;U295,※編集不可※選択項目!$K$3:$P$51,5,FALSE),"該当なし"))</f>
        <v/>
      </c>
      <c r="J295" s="83"/>
      <c r="K295" s="43"/>
      <c r="L295" s="45" t="str">
        <f t="shared" si="70"/>
        <v/>
      </c>
      <c r="M295" s="43"/>
      <c r="N295" s="43"/>
      <c r="O295" s="57"/>
      <c r="P295" s="57"/>
      <c r="Q295" s="57"/>
      <c r="R295" s="57"/>
      <c r="S295" s="46" t="str">
        <f t="shared" si="63"/>
        <v/>
      </c>
      <c r="T295" s="47"/>
      <c r="U295" s="48"/>
      <c r="V295" s="85"/>
      <c r="W295" s="48"/>
      <c r="X295" s="85"/>
      <c r="Y295" s="43"/>
      <c r="Z295" s="80"/>
      <c r="AA295" s="83"/>
      <c r="AB295" s="56"/>
      <c r="AC295" s="71"/>
      <c r="AD295" s="228">
        <f>IFERROR(INDEX(※編集不可※選択項目!$P$3:$P$51,MATCH(新規登録用!G295&amp;新規登録用!H295&amp;新規登録用!I295,※編集不可※選択項目!$Q$3:$Q$51,0)),0)</f>
        <v>0</v>
      </c>
      <c r="AE295" s="229" t="str">
        <f>IF(I295&lt;&gt;"該当なし","",
IF(G295&amp;H295=※編集不可※選択項目!$J$3,VLOOKUP(新規登録用!U295,※編集不可※選択項目!$N$2:$P$13,3,TRUE),
IF(G295&amp;H295=※編集不可※選択項目!$J$15,VLOOKUP(新規登録用!U295,※編集不可※選択項目!$N$14:$P$25,3,TRUE),
IF(G295&amp;H295=※編集不可※選択項目!$J$27,VLOOKUP(新規登録用!U295,※編集不可※選択項目!$N$26:$P$41,3,TRUE),
IF(G295&amp;H295=※編集不可※選択項目!$J$43,VLOOKUP(新規登録用!U295,※編集不可※選択項目!$N$42:$P$46,3,TRUE),
IF(G295&amp;H295=※編集不可※選択項目!$J$48,VLOOKUP(新規登録用!U295,※編集不可※選択項目!$N$47:$P$51,3,TRUE),""))))))</f>
        <v/>
      </c>
      <c r="AF295" s="228">
        <f>IFERROR(VLOOKUP(Y295&amp;G295&amp;H295,※編集不可※選択項目!U:V,2,FALSE),0)</f>
        <v>0</v>
      </c>
      <c r="AG295" s="228">
        <f t="shared" si="64"/>
        <v>0</v>
      </c>
      <c r="AH295" s="230" t="str">
        <f t="shared" si="58"/>
        <v/>
      </c>
      <c r="AI295" s="236"/>
      <c r="AJ295" s="236"/>
      <c r="AK295" s="132"/>
      <c r="AL295" s="153">
        <f t="shared" si="65"/>
        <v>0</v>
      </c>
      <c r="AM295" s="153">
        <f t="shared" si="66"/>
        <v>0</v>
      </c>
      <c r="AN295" s="153">
        <f t="shared" si="59"/>
        <v>0</v>
      </c>
      <c r="AO295" s="227" t="str">
        <f t="shared" si="67"/>
        <v/>
      </c>
      <c r="AP295" s="135">
        <f t="shared" si="68"/>
        <v>0</v>
      </c>
      <c r="AQ295" s="135">
        <f t="shared" si="69"/>
        <v>0</v>
      </c>
    </row>
    <row r="296" spans="1:43" s="131" customFormat="1" ht="25" customHeight="1">
      <c r="A296" s="133">
        <f t="shared" si="60"/>
        <v>285</v>
      </c>
      <c r="B296" s="130" t="str">
        <f t="shared" si="57"/>
        <v/>
      </c>
      <c r="C296" s="134"/>
      <c r="D296" s="45" t="str">
        <f t="shared" si="61"/>
        <v/>
      </c>
      <c r="E296" s="45" t="str">
        <f t="shared" si="62"/>
        <v/>
      </c>
      <c r="F296" s="43"/>
      <c r="G296" s="44"/>
      <c r="H296" s="43"/>
      <c r="I296" s="57" t="str">
        <f>IF(OR(G296="",H296="",U296=""),"",IFERROR(VLOOKUP(G296&amp;H296&amp;U296,※編集不可※選択項目!$K$3:$P$51,5,FALSE),"該当なし"))</f>
        <v/>
      </c>
      <c r="J296" s="83"/>
      <c r="K296" s="43"/>
      <c r="L296" s="45" t="str">
        <f t="shared" si="70"/>
        <v/>
      </c>
      <c r="M296" s="43"/>
      <c r="N296" s="43"/>
      <c r="O296" s="57"/>
      <c r="P296" s="57"/>
      <c r="Q296" s="57"/>
      <c r="R296" s="57"/>
      <c r="S296" s="46" t="str">
        <f t="shared" si="63"/>
        <v/>
      </c>
      <c r="T296" s="47"/>
      <c r="U296" s="48"/>
      <c r="V296" s="85"/>
      <c r="W296" s="48"/>
      <c r="X296" s="85"/>
      <c r="Y296" s="43"/>
      <c r="Z296" s="80"/>
      <c r="AA296" s="83"/>
      <c r="AB296" s="56"/>
      <c r="AC296" s="71"/>
      <c r="AD296" s="228">
        <f>IFERROR(INDEX(※編集不可※選択項目!$P$3:$P$51,MATCH(新規登録用!G296&amp;新規登録用!H296&amp;新規登録用!I296,※編集不可※選択項目!$Q$3:$Q$51,0)),0)</f>
        <v>0</v>
      </c>
      <c r="AE296" s="229" t="str">
        <f>IF(I296&lt;&gt;"該当なし","",
IF(G296&amp;H296=※編集不可※選択項目!$J$3,VLOOKUP(新規登録用!U296,※編集不可※選択項目!$N$2:$P$13,3,TRUE),
IF(G296&amp;H296=※編集不可※選択項目!$J$15,VLOOKUP(新規登録用!U296,※編集不可※選択項目!$N$14:$P$25,3,TRUE),
IF(G296&amp;H296=※編集不可※選択項目!$J$27,VLOOKUP(新規登録用!U296,※編集不可※選択項目!$N$26:$P$41,3,TRUE),
IF(G296&amp;H296=※編集不可※選択項目!$J$43,VLOOKUP(新規登録用!U296,※編集不可※選択項目!$N$42:$P$46,3,TRUE),
IF(G296&amp;H296=※編集不可※選択項目!$J$48,VLOOKUP(新規登録用!U296,※編集不可※選択項目!$N$47:$P$51,3,TRUE),""))))))</f>
        <v/>
      </c>
      <c r="AF296" s="228">
        <f>IFERROR(VLOOKUP(Y296&amp;G296&amp;H296,※編集不可※選択項目!U:V,2,FALSE),0)</f>
        <v>0</v>
      </c>
      <c r="AG296" s="228">
        <f t="shared" si="64"/>
        <v>0</v>
      </c>
      <c r="AH296" s="230" t="str">
        <f t="shared" si="58"/>
        <v/>
      </c>
      <c r="AI296" s="236"/>
      <c r="AJ296" s="236"/>
      <c r="AK296" s="132"/>
      <c r="AL296" s="153">
        <f t="shared" si="65"/>
        <v>0</v>
      </c>
      <c r="AM296" s="153">
        <f t="shared" si="66"/>
        <v>0</v>
      </c>
      <c r="AN296" s="153">
        <f t="shared" si="59"/>
        <v>0</v>
      </c>
      <c r="AO296" s="227" t="str">
        <f t="shared" si="67"/>
        <v/>
      </c>
      <c r="AP296" s="135">
        <f t="shared" si="68"/>
        <v>0</v>
      </c>
      <c r="AQ296" s="135">
        <f t="shared" si="69"/>
        <v>0</v>
      </c>
    </row>
    <row r="297" spans="1:43" s="131" customFormat="1" ht="25" customHeight="1">
      <c r="A297" s="133">
        <f t="shared" si="60"/>
        <v>286</v>
      </c>
      <c r="B297" s="130" t="str">
        <f t="shared" si="57"/>
        <v/>
      </c>
      <c r="C297" s="134"/>
      <c r="D297" s="45" t="str">
        <f t="shared" si="61"/>
        <v/>
      </c>
      <c r="E297" s="45" t="str">
        <f t="shared" si="62"/>
        <v/>
      </c>
      <c r="F297" s="43"/>
      <c r="G297" s="44"/>
      <c r="H297" s="43"/>
      <c r="I297" s="57" t="str">
        <f>IF(OR(G297="",H297="",U297=""),"",IFERROR(VLOOKUP(G297&amp;H297&amp;U297,※編集不可※選択項目!$K$3:$P$51,5,FALSE),"該当なし"))</f>
        <v/>
      </c>
      <c r="J297" s="83"/>
      <c r="K297" s="43"/>
      <c r="L297" s="45" t="str">
        <f t="shared" si="70"/>
        <v/>
      </c>
      <c r="M297" s="43"/>
      <c r="N297" s="43"/>
      <c r="O297" s="57"/>
      <c r="P297" s="57"/>
      <c r="Q297" s="57"/>
      <c r="R297" s="57"/>
      <c r="S297" s="46" t="str">
        <f t="shared" si="63"/>
        <v/>
      </c>
      <c r="T297" s="47"/>
      <c r="U297" s="48"/>
      <c r="V297" s="85"/>
      <c r="W297" s="48"/>
      <c r="X297" s="85"/>
      <c r="Y297" s="43"/>
      <c r="Z297" s="80"/>
      <c r="AA297" s="83"/>
      <c r="AB297" s="56"/>
      <c r="AC297" s="71"/>
      <c r="AD297" s="228">
        <f>IFERROR(INDEX(※編集不可※選択項目!$P$3:$P$51,MATCH(新規登録用!G297&amp;新規登録用!H297&amp;新規登録用!I297,※編集不可※選択項目!$Q$3:$Q$51,0)),0)</f>
        <v>0</v>
      </c>
      <c r="AE297" s="229" t="str">
        <f>IF(I297&lt;&gt;"該当なし","",
IF(G297&amp;H297=※編集不可※選択項目!$J$3,VLOOKUP(新規登録用!U297,※編集不可※選択項目!$N$2:$P$13,3,TRUE),
IF(G297&amp;H297=※編集不可※選択項目!$J$15,VLOOKUP(新規登録用!U297,※編集不可※選択項目!$N$14:$P$25,3,TRUE),
IF(G297&amp;H297=※編集不可※選択項目!$J$27,VLOOKUP(新規登録用!U297,※編集不可※選択項目!$N$26:$P$41,3,TRUE),
IF(G297&amp;H297=※編集不可※選択項目!$J$43,VLOOKUP(新規登録用!U297,※編集不可※選択項目!$N$42:$P$46,3,TRUE),
IF(G297&amp;H297=※編集不可※選択項目!$J$48,VLOOKUP(新規登録用!U297,※編集不可※選択項目!$N$47:$P$51,3,TRUE),""))))))</f>
        <v/>
      </c>
      <c r="AF297" s="228">
        <f>IFERROR(VLOOKUP(Y297&amp;G297&amp;H297,※編集不可※選択項目!U:V,2,FALSE),0)</f>
        <v>0</v>
      </c>
      <c r="AG297" s="228">
        <f t="shared" si="64"/>
        <v>0</v>
      </c>
      <c r="AH297" s="230" t="str">
        <f t="shared" si="58"/>
        <v/>
      </c>
      <c r="AI297" s="236"/>
      <c r="AJ297" s="236"/>
      <c r="AK297" s="132"/>
      <c r="AL297" s="153">
        <f t="shared" si="65"/>
        <v>0</v>
      </c>
      <c r="AM297" s="153">
        <f t="shared" si="66"/>
        <v>0</v>
      </c>
      <c r="AN297" s="153">
        <f t="shared" si="59"/>
        <v>0</v>
      </c>
      <c r="AO297" s="227" t="str">
        <f t="shared" si="67"/>
        <v/>
      </c>
      <c r="AP297" s="135">
        <f t="shared" si="68"/>
        <v>0</v>
      </c>
      <c r="AQ297" s="135">
        <f t="shared" si="69"/>
        <v>0</v>
      </c>
    </row>
    <row r="298" spans="1:43" s="131" customFormat="1" ht="25" customHeight="1">
      <c r="A298" s="133">
        <f t="shared" si="60"/>
        <v>287</v>
      </c>
      <c r="B298" s="130" t="str">
        <f t="shared" si="57"/>
        <v/>
      </c>
      <c r="C298" s="134"/>
      <c r="D298" s="45" t="str">
        <f t="shared" si="61"/>
        <v/>
      </c>
      <c r="E298" s="45" t="str">
        <f t="shared" si="62"/>
        <v/>
      </c>
      <c r="F298" s="43"/>
      <c r="G298" s="44"/>
      <c r="H298" s="43"/>
      <c r="I298" s="57" t="str">
        <f>IF(OR(G298="",H298="",U298=""),"",IFERROR(VLOOKUP(G298&amp;H298&amp;U298,※編集不可※選択項目!$K$3:$P$51,5,FALSE),"該当なし"))</f>
        <v/>
      </c>
      <c r="J298" s="83"/>
      <c r="K298" s="43"/>
      <c r="L298" s="45" t="str">
        <f t="shared" si="70"/>
        <v/>
      </c>
      <c r="M298" s="43"/>
      <c r="N298" s="43"/>
      <c r="O298" s="57"/>
      <c r="P298" s="57"/>
      <c r="Q298" s="57"/>
      <c r="R298" s="57"/>
      <c r="S298" s="46" t="str">
        <f t="shared" si="63"/>
        <v/>
      </c>
      <c r="T298" s="47"/>
      <c r="U298" s="48"/>
      <c r="V298" s="85"/>
      <c r="W298" s="48"/>
      <c r="X298" s="85"/>
      <c r="Y298" s="43"/>
      <c r="Z298" s="80"/>
      <c r="AA298" s="83"/>
      <c r="AB298" s="56"/>
      <c r="AC298" s="71"/>
      <c r="AD298" s="228">
        <f>IFERROR(INDEX(※編集不可※選択項目!$P$3:$P$51,MATCH(新規登録用!G298&amp;新規登録用!H298&amp;新規登録用!I298,※編集不可※選択項目!$Q$3:$Q$51,0)),0)</f>
        <v>0</v>
      </c>
      <c r="AE298" s="229" t="str">
        <f>IF(I298&lt;&gt;"該当なし","",
IF(G298&amp;H298=※編集不可※選択項目!$J$3,VLOOKUP(新規登録用!U298,※編集不可※選択項目!$N$2:$P$13,3,TRUE),
IF(G298&amp;H298=※編集不可※選択項目!$J$15,VLOOKUP(新規登録用!U298,※編集不可※選択項目!$N$14:$P$25,3,TRUE),
IF(G298&amp;H298=※編集不可※選択項目!$J$27,VLOOKUP(新規登録用!U298,※編集不可※選択項目!$N$26:$P$41,3,TRUE),
IF(G298&amp;H298=※編集不可※選択項目!$J$43,VLOOKUP(新規登録用!U298,※編集不可※選択項目!$N$42:$P$46,3,TRUE),
IF(G298&amp;H298=※編集不可※選択項目!$J$48,VLOOKUP(新規登録用!U298,※編集不可※選択項目!$N$47:$P$51,3,TRUE),""))))))</f>
        <v/>
      </c>
      <c r="AF298" s="228">
        <f>IFERROR(VLOOKUP(Y298&amp;G298&amp;H298,※編集不可※選択項目!U:V,2,FALSE),0)</f>
        <v>0</v>
      </c>
      <c r="AG298" s="228">
        <f t="shared" si="64"/>
        <v>0</v>
      </c>
      <c r="AH298" s="230" t="str">
        <f t="shared" si="58"/>
        <v/>
      </c>
      <c r="AI298" s="236"/>
      <c r="AJ298" s="236"/>
      <c r="AK298" s="132"/>
      <c r="AL298" s="153">
        <f t="shared" si="65"/>
        <v>0</v>
      </c>
      <c r="AM298" s="153">
        <f t="shared" si="66"/>
        <v>0</v>
      </c>
      <c r="AN298" s="153">
        <f t="shared" si="59"/>
        <v>0</v>
      </c>
      <c r="AO298" s="227" t="str">
        <f t="shared" si="67"/>
        <v/>
      </c>
      <c r="AP298" s="135">
        <f t="shared" si="68"/>
        <v>0</v>
      </c>
      <c r="AQ298" s="135">
        <f t="shared" si="69"/>
        <v>0</v>
      </c>
    </row>
    <row r="299" spans="1:43" s="131" customFormat="1" ht="25" customHeight="1">
      <c r="A299" s="133">
        <f t="shared" si="60"/>
        <v>288</v>
      </c>
      <c r="B299" s="130" t="str">
        <f t="shared" si="57"/>
        <v/>
      </c>
      <c r="C299" s="134"/>
      <c r="D299" s="45" t="str">
        <f t="shared" si="61"/>
        <v/>
      </c>
      <c r="E299" s="45" t="str">
        <f t="shared" si="62"/>
        <v/>
      </c>
      <c r="F299" s="43"/>
      <c r="G299" s="44"/>
      <c r="H299" s="43"/>
      <c r="I299" s="57" t="str">
        <f>IF(OR(G299="",H299="",U299=""),"",IFERROR(VLOOKUP(G299&amp;H299&amp;U299,※編集不可※選択項目!$K$3:$P$51,5,FALSE),"該当なし"))</f>
        <v/>
      </c>
      <c r="J299" s="83"/>
      <c r="K299" s="43"/>
      <c r="L299" s="45" t="str">
        <f t="shared" si="70"/>
        <v/>
      </c>
      <c r="M299" s="43"/>
      <c r="N299" s="43"/>
      <c r="O299" s="57"/>
      <c r="P299" s="57"/>
      <c r="Q299" s="57"/>
      <c r="R299" s="57"/>
      <c r="S299" s="46" t="str">
        <f t="shared" si="63"/>
        <v/>
      </c>
      <c r="T299" s="47"/>
      <c r="U299" s="48"/>
      <c r="V299" s="85"/>
      <c r="W299" s="48"/>
      <c r="X299" s="85"/>
      <c r="Y299" s="43"/>
      <c r="Z299" s="80"/>
      <c r="AA299" s="83"/>
      <c r="AB299" s="56"/>
      <c r="AC299" s="71"/>
      <c r="AD299" s="228">
        <f>IFERROR(INDEX(※編集不可※選択項目!$P$3:$P$51,MATCH(新規登録用!G299&amp;新規登録用!H299&amp;新規登録用!I299,※編集不可※選択項目!$Q$3:$Q$51,0)),0)</f>
        <v>0</v>
      </c>
      <c r="AE299" s="229" t="str">
        <f>IF(I299&lt;&gt;"該当なし","",
IF(G299&amp;H299=※編集不可※選択項目!$J$3,VLOOKUP(新規登録用!U299,※編集不可※選択項目!$N$2:$P$13,3,TRUE),
IF(G299&amp;H299=※編集不可※選択項目!$J$15,VLOOKUP(新規登録用!U299,※編集不可※選択項目!$N$14:$P$25,3,TRUE),
IF(G299&amp;H299=※編集不可※選択項目!$J$27,VLOOKUP(新規登録用!U299,※編集不可※選択項目!$N$26:$P$41,3,TRUE),
IF(G299&amp;H299=※編集不可※選択項目!$J$43,VLOOKUP(新規登録用!U299,※編集不可※選択項目!$N$42:$P$46,3,TRUE),
IF(G299&amp;H299=※編集不可※選択項目!$J$48,VLOOKUP(新規登録用!U299,※編集不可※選択項目!$N$47:$P$51,3,TRUE),""))))))</f>
        <v/>
      </c>
      <c r="AF299" s="228">
        <f>IFERROR(VLOOKUP(Y299&amp;G299&amp;H299,※編集不可※選択項目!U:V,2,FALSE),0)</f>
        <v>0</v>
      </c>
      <c r="AG299" s="228">
        <f t="shared" si="64"/>
        <v>0</v>
      </c>
      <c r="AH299" s="230" t="str">
        <f t="shared" si="58"/>
        <v/>
      </c>
      <c r="AI299" s="236"/>
      <c r="AJ299" s="236"/>
      <c r="AK299" s="132"/>
      <c r="AL299" s="153">
        <f t="shared" si="65"/>
        <v>0</v>
      </c>
      <c r="AM299" s="153">
        <f t="shared" si="66"/>
        <v>0</v>
      </c>
      <c r="AN299" s="153">
        <f t="shared" si="59"/>
        <v>0</v>
      </c>
      <c r="AO299" s="227" t="str">
        <f t="shared" si="67"/>
        <v/>
      </c>
      <c r="AP299" s="135">
        <f t="shared" si="68"/>
        <v>0</v>
      </c>
      <c r="AQ299" s="135">
        <f t="shared" si="69"/>
        <v>0</v>
      </c>
    </row>
    <row r="300" spans="1:43" s="131" customFormat="1" ht="25" customHeight="1">
      <c r="A300" s="133">
        <f t="shared" si="60"/>
        <v>289</v>
      </c>
      <c r="B300" s="130" t="str">
        <f t="shared" si="57"/>
        <v/>
      </c>
      <c r="C300" s="134"/>
      <c r="D300" s="45" t="str">
        <f t="shared" si="61"/>
        <v/>
      </c>
      <c r="E300" s="45" t="str">
        <f t="shared" si="62"/>
        <v/>
      </c>
      <c r="F300" s="43"/>
      <c r="G300" s="44"/>
      <c r="H300" s="43"/>
      <c r="I300" s="57" t="str">
        <f>IF(OR(G300="",H300="",U300=""),"",IFERROR(VLOOKUP(G300&amp;H300&amp;U300,※編集不可※選択項目!$K$3:$P$51,5,FALSE),"該当なし"))</f>
        <v/>
      </c>
      <c r="J300" s="83"/>
      <c r="K300" s="43"/>
      <c r="L300" s="45" t="str">
        <f t="shared" si="70"/>
        <v/>
      </c>
      <c r="M300" s="43"/>
      <c r="N300" s="43"/>
      <c r="O300" s="57"/>
      <c r="P300" s="57"/>
      <c r="Q300" s="57"/>
      <c r="R300" s="57"/>
      <c r="S300" s="46" t="str">
        <f t="shared" si="63"/>
        <v/>
      </c>
      <c r="T300" s="47"/>
      <c r="U300" s="48"/>
      <c r="V300" s="85"/>
      <c r="W300" s="48"/>
      <c r="X300" s="85"/>
      <c r="Y300" s="43"/>
      <c r="Z300" s="80"/>
      <c r="AA300" s="83"/>
      <c r="AB300" s="56"/>
      <c r="AC300" s="71"/>
      <c r="AD300" s="228">
        <f>IFERROR(INDEX(※編集不可※選択項目!$P$3:$P$51,MATCH(新規登録用!G300&amp;新規登録用!H300&amp;新規登録用!I300,※編集不可※選択項目!$Q$3:$Q$51,0)),0)</f>
        <v>0</v>
      </c>
      <c r="AE300" s="229" t="str">
        <f>IF(I300&lt;&gt;"該当なし","",
IF(G300&amp;H300=※編集不可※選択項目!$J$3,VLOOKUP(新規登録用!U300,※編集不可※選択項目!$N$2:$P$13,3,TRUE),
IF(G300&amp;H300=※編集不可※選択項目!$J$15,VLOOKUP(新規登録用!U300,※編集不可※選択項目!$N$14:$P$25,3,TRUE),
IF(G300&amp;H300=※編集不可※選択項目!$J$27,VLOOKUP(新規登録用!U300,※編集不可※選択項目!$N$26:$P$41,3,TRUE),
IF(G300&amp;H300=※編集不可※選択項目!$J$43,VLOOKUP(新規登録用!U300,※編集不可※選択項目!$N$42:$P$46,3,TRUE),
IF(G300&amp;H300=※編集不可※選択項目!$J$48,VLOOKUP(新規登録用!U300,※編集不可※選択項目!$N$47:$P$51,3,TRUE),""))))))</f>
        <v/>
      </c>
      <c r="AF300" s="228">
        <f>IFERROR(VLOOKUP(Y300&amp;G300&amp;H300,※編集不可※選択項目!U:V,2,FALSE),0)</f>
        <v>0</v>
      </c>
      <c r="AG300" s="228">
        <f t="shared" si="64"/>
        <v>0</v>
      </c>
      <c r="AH300" s="230" t="str">
        <f t="shared" si="58"/>
        <v/>
      </c>
      <c r="AI300" s="236"/>
      <c r="AJ300" s="236"/>
      <c r="AK300" s="132"/>
      <c r="AL300" s="153">
        <f t="shared" si="65"/>
        <v>0</v>
      </c>
      <c r="AM300" s="153">
        <f t="shared" si="66"/>
        <v>0</v>
      </c>
      <c r="AN300" s="153">
        <f t="shared" si="59"/>
        <v>0</v>
      </c>
      <c r="AO300" s="227" t="str">
        <f t="shared" si="67"/>
        <v/>
      </c>
      <c r="AP300" s="135">
        <f t="shared" si="68"/>
        <v>0</v>
      </c>
      <c r="AQ300" s="135">
        <f t="shared" si="69"/>
        <v>0</v>
      </c>
    </row>
    <row r="301" spans="1:43" s="131" customFormat="1" ht="25" customHeight="1">
      <c r="A301" s="133">
        <f t="shared" si="60"/>
        <v>290</v>
      </c>
      <c r="B301" s="130" t="str">
        <f t="shared" si="57"/>
        <v/>
      </c>
      <c r="C301" s="134"/>
      <c r="D301" s="45" t="str">
        <f t="shared" si="61"/>
        <v/>
      </c>
      <c r="E301" s="45" t="str">
        <f t="shared" si="62"/>
        <v/>
      </c>
      <c r="F301" s="43"/>
      <c r="G301" s="44"/>
      <c r="H301" s="43"/>
      <c r="I301" s="57" t="str">
        <f>IF(OR(G301="",H301="",U301=""),"",IFERROR(VLOOKUP(G301&amp;H301&amp;U301,※編集不可※選択項目!$K$3:$P$51,5,FALSE),"該当なし"))</f>
        <v/>
      </c>
      <c r="J301" s="83"/>
      <c r="K301" s="43"/>
      <c r="L301" s="45" t="str">
        <f t="shared" si="70"/>
        <v/>
      </c>
      <c r="M301" s="43"/>
      <c r="N301" s="43"/>
      <c r="O301" s="57"/>
      <c r="P301" s="57"/>
      <c r="Q301" s="57"/>
      <c r="R301" s="57"/>
      <c r="S301" s="46" t="str">
        <f t="shared" si="63"/>
        <v/>
      </c>
      <c r="T301" s="47"/>
      <c r="U301" s="48"/>
      <c r="V301" s="85"/>
      <c r="W301" s="48"/>
      <c r="X301" s="85"/>
      <c r="Y301" s="43"/>
      <c r="Z301" s="80"/>
      <c r="AA301" s="83"/>
      <c r="AB301" s="56"/>
      <c r="AC301" s="71"/>
      <c r="AD301" s="228">
        <f>IFERROR(INDEX(※編集不可※選択項目!$P$3:$P$51,MATCH(新規登録用!G301&amp;新規登録用!H301&amp;新規登録用!I301,※編集不可※選択項目!$Q$3:$Q$51,0)),0)</f>
        <v>0</v>
      </c>
      <c r="AE301" s="229" t="str">
        <f>IF(I301&lt;&gt;"該当なし","",
IF(G301&amp;H301=※編集不可※選択項目!$J$3,VLOOKUP(新規登録用!U301,※編集不可※選択項目!$N$2:$P$13,3,TRUE),
IF(G301&amp;H301=※編集不可※選択項目!$J$15,VLOOKUP(新規登録用!U301,※編集不可※選択項目!$N$14:$P$25,3,TRUE),
IF(G301&amp;H301=※編集不可※選択項目!$J$27,VLOOKUP(新規登録用!U301,※編集不可※選択項目!$N$26:$P$41,3,TRUE),
IF(G301&amp;H301=※編集不可※選択項目!$J$43,VLOOKUP(新規登録用!U301,※編集不可※選択項目!$N$42:$P$46,3,TRUE),
IF(G301&amp;H301=※編集不可※選択項目!$J$48,VLOOKUP(新規登録用!U301,※編集不可※選択項目!$N$47:$P$51,3,TRUE),""))))))</f>
        <v/>
      </c>
      <c r="AF301" s="228">
        <f>IFERROR(VLOOKUP(Y301&amp;G301&amp;H301,※編集不可※選択項目!U:V,2,FALSE),0)</f>
        <v>0</v>
      </c>
      <c r="AG301" s="228">
        <f t="shared" si="64"/>
        <v>0</v>
      </c>
      <c r="AH301" s="230" t="str">
        <f t="shared" si="58"/>
        <v/>
      </c>
      <c r="AI301" s="236"/>
      <c r="AJ301" s="236"/>
      <c r="AK301" s="132"/>
      <c r="AL301" s="153">
        <f t="shared" si="65"/>
        <v>0</v>
      </c>
      <c r="AM301" s="153">
        <f t="shared" si="66"/>
        <v>0</v>
      </c>
      <c r="AN301" s="153">
        <f t="shared" si="59"/>
        <v>0</v>
      </c>
      <c r="AO301" s="227" t="str">
        <f t="shared" si="67"/>
        <v/>
      </c>
      <c r="AP301" s="135">
        <f t="shared" si="68"/>
        <v>0</v>
      </c>
      <c r="AQ301" s="135">
        <f t="shared" si="69"/>
        <v>0</v>
      </c>
    </row>
    <row r="302" spans="1:43" s="131" customFormat="1" ht="25" customHeight="1">
      <c r="A302" s="133">
        <f t="shared" si="60"/>
        <v>291</v>
      </c>
      <c r="B302" s="130" t="str">
        <f t="shared" si="57"/>
        <v/>
      </c>
      <c r="C302" s="134"/>
      <c r="D302" s="45" t="str">
        <f t="shared" si="61"/>
        <v/>
      </c>
      <c r="E302" s="45" t="str">
        <f t="shared" si="62"/>
        <v/>
      </c>
      <c r="F302" s="43"/>
      <c r="G302" s="44"/>
      <c r="H302" s="43"/>
      <c r="I302" s="57" t="str">
        <f>IF(OR(G302="",H302="",U302=""),"",IFERROR(VLOOKUP(G302&amp;H302&amp;U302,※編集不可※選択項目!$K$3:$P$51,5,FALSE),"該当なし"))</f>
        <v/>
      </c>
      <c r="J302" s="83"/>
      <c r="K302" s="43"/>
      <c r="L302" s="45" t="str">
        <f t="shared" si="70"/>
        <v/>
      </c>
      <c r="M302" s="43"/>
      <c r="N302" s="43"/>
      <c r="O302" s="57"/>
      <c r="P302" s="57"/>
      <c r="Q302" s="57"/>
      <c r="R302" s="57"/>
      <c r="S302" s="46" t="str">
        <f t="shared" si="63"/>
        <v/>
      </c>
      <c r="T302" s="47"/>
      <c r="U302" s="48"/>
      <c r="V302" s="85"/>
      <c r="W302" s="48"/>
      <c r="X302" s="85"/>
      <c r="Y302" s="43"/>
      <c r="Z302" s="80"/>
      <c r="AA302" s="83"/>
      <c r="AB302" s="56"/>
      <c r="AC302" s="71"/>
      <c r="AD302" s="228">
        <f>IFERROR(INDEX(※編集不可※選択項目!$P$3:$P$51,MATCH(新規登録用!G302&amp;新規登録用!H302&amp;新規登録用!I302,※編集不可※選択項目!$Q$3:$Q$51,0)),0)</f>
        <v>0</v>
      </c>
      <c r="AE302" s="229" t="str">
        <f>IF(I302&lt;&gt;"該当なし","",
IF(G302&amp;H302=※編集不可※選択項目!$J$3,VLOOKUP(新規登録用!U302,※編集不可※選択項目!$N$2:$P$13,3,TRUE),
IF(G302&amp;H302=※編集不可※選択項目!$J$15,VLOOKUP(新規登録用!U302,※編集不可※選択項目!$N$14:$P$25,3,TRUE),
IF(G302&amp;H302=※編集不可※選択項目!$J$27,VLOOKUP(新規登録用!U302,※編集不可※選択項目!$N$26:$P$41,3,TRUE),
IF(G302&amp;H302=※編集不可※選択項目!$J$43,VLOOKUP(新規登録用!U302,※編集不可※選択項目!$N$42:$P$46,3,TRUE),
IF(G302&amp;H302=※編集不可※選択項目!$J$48,VLOOKUP(新規登録用!U302,※編集不可※選択項目!$N$47:$P$51,3,TRUE),""))))))</f>
        <v/>
      </c>
      <c r="AF302" s="228">
        <f>IFERROR(VLOOKUP(Y302&amp;G302&amp;H302,※編集不可※選択項目!U:V,2,FALSE),0)</f>
        <v>0</v>
      </c>
      <c r="AG302" s="228">
        <f t="shared" si="64"/>
        <v>0</v>
      </c>
      <c r="AH302" s="230" t="str">
        <f t="shared" si="58"/>
        <v/>
      </c>
      <c r="AI302" s="236"/>
      <c r="AJ302" s="236"/>
      <c r="AK302" s="132"/>
      <c r="AL302" s="153">
        <f t="shared" si="65"/>
        <v>0</v>
      </c>
      <c r="AM302" s="153">
        <f t="shared" si="66"/>
        <v>0</v>
      </c>
      <c r="AN302" s="153">
        <f t="shared" si="59"/>
        <v>0</v>
      </c>
      <c r="AO302" s="227" t="str">
        <f t="shared" si="67"/>
        <v/>
      </c>
      <c r="AP302" s="135">
        <f t="shared" si="68"/>
        <v>0</v>
      </c>
      <c r="AQ302" s="135">
        <f t="shared" si="69"/>
        <v>0</v>
      </c>
    </row>
    <row r="303" spans="1:43" s="131" customFormat="1" ht="25" customHeight="1">
      <c r="A303" s="133">
        <f t="shared" si="60"/>
        <v>292</v>
      </c>
      <c r="B303" s="130" t="str">
        <f t="shared" si="57"/>
        <v/>
      </c>
      <c r="C303" s="134"/>
      <c r="D303" s="45" t="str">
        <f t="shared" si="61"/>
        <v/>
      </c>
      <c r="E303" s="45" t="str">
        <f t="shared" si="62"/>
        <v/>
      </c>
      <c r="F303" s="43"/>
      <c r="G303" s="44"/>
      <c r="H303" s="43"/>
      <c r="I303" s="57" t="str">
        <f>IF(OR(G303="",H303="",U303=""),"",IFERROR(VLOOKUP(G303&amp;H303&amp;U303,※編集不可※選択項目!$K$3:$P$51,5,FALSE),"該当なし"))</f>
        <v/>
      </c>
      <c r="J303" s="83"/>
      <c r="K303" s="43"/>
      <c r="L303" s="45" t="str">
        <f t="shared" si="70"/>
        <v/>
      </c>
      <c r="M303" s="43"/>
      <c r="N303" s="43"/>
      <c r="O303" s="57"/>
      <c r="P303" s="57"/>
      <c r="Q303" s="57"/>
      <c r="R303" s="57"/>
      <c r="S303" s="46" t="str">
        <f t="shared" si="63"/>
        <v/>
      </c>
      <c r="T303" s="47"/>
      <c r="U303" s="48"/>
      <c r="V303" s="85"/>
      <c r="W303" s="48"/>
      <c r="X303" s="85"/>
      <c r="Y303" s="43"/>
      <c r="Z303" s="80"/>
      <c r="AA303" s="83"/>
      <c r="AB303" s="56"/>
      <c r="AC303" s="71"/>
      <c r="AD303" s="228">
        <f>IFERROR(INDEX(※編集不可※選択項目!$P$3:$P$51,MATCH(新規登録用!G303&amp;新規登録用!H303&amp;新規登録用!I303,※編集不可※選択項目!$Q$3:$Q$51,0)),0)</f>
        <v>0</v>
      </c>
      <c r="AE303" s="229" t="str">
        <f>IF(I303&lt;&gt;"該当なし","",
IF(G303&amp;H303=※編集不可※選択項目!$J$3,VLOOKUP(新規登録用!U303,※編集不可※選択項目!$N$2:$P$13,3,TRUE),
IF(G303&amp;H303=※編集不可※選択項目!$J$15,VLOOKUP(新規登録用!U303,※編集不可※選択項目!$N$14:$P$25,3,TRUE),
IF(G303&amp;H303=※編集不可※選択項目!$J$27,VLOOKUP(新規登録用!U303,※編集不可※選択項目!$N$26:$P$41,3,TRUE),
IF(G303&amp;H303=※編集不可※選択項目!$J$43,VLOOKUP(新規登録用!U303,※編集不可※選択項目!$N$42:$P$46,3,TRUE),
IF(G303&amp;H303=※編集不可※選択項目!$J$48,VLOOKUP(新規登録用!U303,※編集不可※選択項目!$N$47:$P$51,3,TRUE),""))))))</f>
        <v/>
      </c>
      <c r="AF303" s="228">
        <f>IFERROR(VLOOKUP(Y303&amp;G303&amp;H303,※編集不可※選択項目!U:V,2,FALSE),0)</f>
        <v>0</v>
      </c>
      <c r="AG303" s="228">
        <f t="shared" si="64"/>
        <v>0</v>
      </c>
      <c r="AH303" s="230" t="str">
        <f t="shared" si="58"/>
        <v/>
      </c>
      <c r="AI303" s="236"/>
      <c r="AJ303" s="236"/>
      <c r="AK303" s="132"/>
      <c r="AL303" s="153">
        <f t="shared" si="65"/>
        <v>0</v>
      </c>
      <c r="AM303" s="153">
        <f t="shared" si="66"/>
        <v>0</v>
      </c>
      <c r="AN303" s="153">
        <f t="shared" si="59"/>
        <v>0</v>
      </c>
      <c r="AO303" s="227" t="str">
        <f t="shared" si="67"/>
        <v/>
      </c>
      <c r="AP303" s="135">
        <f t="shared" si="68"/>
        <v>0</v>
      </c>
      <c r="AQ303" s="135">
        <f t="shared" si="69"/>
        <v>0</v>
      </c>
    </row>
    <row r="304" spans="1:43" s="131" customFormat="1" ht="25" customHeight="1">
      <c r="A304" s="133">
        <f t="shared" si="60"/>
        <v>293</v>
      </c>
      <c r="B304" s="130" t="str">
        <f t="shared" si="57"/>
        <v/>
      </c>
      <c r="C304" s="134"/>
      <c r="D304" s="45" t="str">
        <f t="shared" si="61"/>
        <v/>
      </c>
      <c r="E304" s="45" t="str">
        <f t="shared" si="62"/>
        <v/>
      </c>
      <c r="F304" s="43"/>
      <c r="G304" s="44"/>
      <c r="H304" s="43"/>
      <c r="I304" s="57" t="str">
        <f>IF(OR(G304="",H304="",U304=""),"",IFERROR(VLOOKUP(G304&amp;H304&amp;U304,※編集不可※選択項目!$K$3:$P$51,5,FALSE),"該当なし"))</f>
        <v/>
      </c>
      <c r="J304" s="83"/>
      <c r="K304" s="43"/>
      <c r="L304" s="45" t="str">
        <f t="shared" si="70"/>
        <v/>
      </c>
      <c r="M304" s="43"/>
      <c r="N304" s="43"/>
      <c r="O304" s="57"/>
      <c r="P304" s="57"/>
      <c r="Q304" s="57"/>
      <c r="R304" s="57"/>
      <c r="S304" s="46" t="str">
        <f t="shared" si="63"/>
        <v/>
      </c>
      <c r="T304" s="47"/>
      <c r="U304" s="48"/>
      <c r="V304" s="85"/>
      <c r="W304" s="48"/>
      <c r="X304" s="85"/>
      <c r="Y304" s="43"/>
      <c r="Z304" s="80"/>
      <c r="AA304" s="83"/>
      <c r="AB304" s="56"/>
      <c r="AC304" s="71"/>
      <c r="AD304" s="228">
        <f>IFERROR(INDEX(※編集不可※選択項目!$P$3:$P$51,MATCH(新規登録用!G304&amp;新規登録用!H304&amp;新規登録用!I304,※編集不可※選択項目!$Q$3:$Q$51,0)),0)</f>
        <v>0</v>
      </c>
      <c r="AE304" s="229" t="str">
        <f>IF(I304&lt;&gt;"該当なし","",
IF(G304&amp;H304=※編集不可※選択項目!$J$3,VLOOKUP(新規登録用!U304,※編集不可※選択項目!$N$2:$P$13,3,TRUE),
IF(G304&amp;H304=※編集不可※選択項目!$J$15,VLOOKUP(新規登録用!U304,※編集不可※選択項目!$N$14:$P$25,3,TRUE),
IF(G304&amp;H304=※編集不可※選択項目!$J$27,VLOOKUP(新規登録用!U304,※編集不可※選択項目!$N$26:$P$41,3,TRUE),
IF(G304&amp;H304=※編集不可※選択項目!$J$43,VLOOKUP(新規登録用!U304,※編集不可※選択項目!$N$42:$P$46,3,TRUE),
IF(G304&amp;H304=※編集不可※選択項目!$J$48,VLOOKUP(新規登録用!U304,※編集不可※選択項目!$N$47:$P$51,3,TRUE),""))))))</f>
        <v/>
      </c>
      <c r="AF304" s="228">
        <f>IFERROR(VLOOKUP(Y304&amp;G304&amp;H304,※編集不可※選択項目!U:V,2,FALSE),0)</f>
        <v>0</v>
      </c>
      <c r="AG304" s="228">
        <f t="shared" si="64"/>
        <v>0</v>
      </c>
      <c r="AH304" s="230" t="str">
        <f t="shared" si="58"/>
        <v/>
      </c>
      <c r="AI304" s="236"/>
      <c r="AJ304" s="236"/>
      <c r="AK304" s="132"/>
      <c r="AL304" s="153">
        <f t="shared" si="65"/>
        <v>0</v>
      </c>
      <c r="AM304" s="153">
        <f t="shared" si="66"/>
        <v>0</v>
      </c>
      <c r="AN304" s="153">
        <f t="shared" si="59"/>
        <v>0</v>
      </c>
      <c r="AO304" s="227" t="str">
        <f t="shared" si="67"/>
        <v/>
      </c>
      <c r="AP304" s="135">
        <f t="shared" si="68"/>
        <v>0</v>
      </c>
      <c r="AQ304" s="135">
        <f t="shared" si="69"/>
        <v>0</v>
      </c>
    </row>
    <row r="305" spans="1:43" s="131" customFormat="1" ht="25" customHeight="1">
      <c r="A305" s="133">
        <f t="shared" si="60"/>
        <v>294</v>
      </c>
      <c r="B305" s="130" t="str">
        <f t="shared" si="57"/>
        <v/>
      </c>
      <c r="C305" s="134"/>
      <c r="D305" s="45" t="str">
        <f t="shared" si="61"/>
        <v/>
      </c>
      <c r="E305" s="45" t="str">
        <f t="shared" si="62"/>
        <v/>
      </c>
      <c r="F305" s="43"/>
      <c r="G305" s="44"/>
      <c r="H305" s="43"/>
      <c r="I305" s="57" t="str">
        <f>IF(OR(G305="",H305="",U305=""),"",IFERROR(VLOOKUP(G305&amp;H305&amp;U305,※編集不可※選択項目!$K$3:$P$51,5,FALSE),"該当なし"))</f>
        <v/>
      </c>
      <c r="J305" s="83"/>
      <c r="K305" s="43"/>
      <c r="L305" s="45" t="str">
        <f t="shared" si="70"/>
        <v/>
      </c>
      <c r="M305" s="43"/>
      <c r="N305" s="43"/>
      <c r="O305" s="57"/>
      <c r="P305" s="57"/>
      <c r="Q305" s="57"/>
      <c r="R305" s="57"/>
      <c r="S305" s="46" t="str">
        <f t="shared" si="63"/>
        <v/>
      </c>
      <c r="T305" s="47"/>
      <c r="U305" s="48"/>
      <c r="V305" s="85"/>
      <c r="W305" s="48"/>
      <c r="X305" s="85"/>
      <c r="Y305" s="43"/>
      <c r="Z305" s="80"/>
      <c r="AA305" s="83"/>
      <c r="AB305" s="56"/>
      <c r="AC305" s="71"/>
      <c r="AD305" s="228">
        <f>IFERROR(INDEX(※編集不可※選択項目!$P$3:$P$51,MATCH(新規登録用!G305&amp;新規登録用!H305&amp;新規登録用!I305,※編集不可※選択項目!$Q$3:$Q$51,0)),0)</f>
        <v>0</v>
      </c>
      <c r="AE305" s="229" t="str">
        <f>IF(I305&lt;&gt;"該当なし","",
IF(G305&amp;H305=※編集不可※選択項目!$J$3,VLOOKUP(新規登録用!U305,※編集不可※選択項目!$N$2:$P$13,3,TRUE),
IF(G305&amp;H305=※編集不可※選択項目!$J$15,VLOOKUP(新規登録用!U305,※編集不可※選択項目!$N$14:$P$25,3,TRUE),
IF(G305&amp;H305=※編集不可※選択項目!$J$27,VLOOKUP(新規登録用!U305,※編集不可※選択項目!$N$26:$P$41,3,TRUE),
IF(G305&amp;H305=※編集不可※選択項目!$J$43,VLOOKUP(新規登録用!U305,※編集不可※選択項目!$N$42:$P$46,3,TRUE),
IF(G305&amp;H305=※編集不可※選択項目!$J$48,VLOOKUP(新規登録用!U305,※編集不可※選択項目!$N$47:$P$51,3,TRUE),""))))))</f>
        <v/>
      </c>
      <c r="AF305" s="228">
        <f>IFERROR(VLOOKUP(Y305&amp;G305&amp;H305,※編集不可※選択項目!U:V,2,FALSE),0)</f>
        <v>0</v>
      </c>
      <c r="AG305" s="228">
        <f t="shared" si="64"/>
        <v>0</v>
      </c>
      <c r="AH305" s="230" t="str">
        <f t="shared" si="58"/>
        <v/>
      </c>
      <c r="AI305" s="236"/>
      <c r="AJ305" s="236"/>
      <c r="AK305" s="132"/>
      <c r="AL305" s="153">
        <f t="shared" si="65"/>
        <v>0</v>
      </c>
      <c r="AM305" s="153">
        <f t="shared" si="66"/>
        <v>0</v>
      </c>
      <c r="AN305" s="153">
        <f t="shared" si="59"/>
        <v>0</v>
      </c>
      <c r="AO305" s="227" t="str">
        <f t="shared" si="67"/>
        <v/>
      </c>
      <c r="AP305" s="135">
        <f t="shared" si="68"/>
        <v>0</v>
      </c>
      <c r="AQ305" s="135">
        <f t="shared" si="69"/>
        <v>0</v>
      </c>
    </row>
    <row r="306" spans="1:43" s="131" customFormat="1" ht="25" customHeight="1">
      <c r="A306" s="133">
        <f t="shared" si="60"/>
        <v>295</v>
      </c>
      <c r="B306" s="130" t="str">
        <f t="shared" si="57"/>
        <v/>
      </c>
      <c r="C306" s="134"/>
      <c r="D306" s="45" t="str">
        <f t="shared" si="61"/>
        <v/>
      </c>
      <c r="E306" s="45" t="str">
        <f t="shared" si="62"/>
        <v/>
      </c>
      <c r="F306" s="43"/>
      <c r="G306" s="44"/>
      <c r="H306" s="43"/>
      <c r="I306" s="57" t="str">
        <f>IF(OR(G306="",H306="",U306=""),"",IFERROR(VLOOKUP(G306&amp;H306&amp;U306,※編集不可※選択項目!$K$3:$P$51,5,FALSE),"該当なし"))</f>
        <v/>
      </c>
      <c r="J306" s="83"/>
      <c r="K306" s="43"/>
      <c r="L306" s="45" t="str">
        <f t="shared" si="70"/>
        <v/>
      </c>
      <c r="M306" s="43"/>
      <c r="N306" s="43"/>
      <c r="O306" s="57"/>
      <c r="P306" s="57"/>
      <c r="Q306" s="57"/>
      <c r="R306" s="57"/>
      <c r="S306" s="46" t="str">
        <f t="shared" si="63"/>
        <v/>
      </c>
      <c r="T306" s="47"/>
      <c r="U306" s="48"/>
      <c r="V306" s="85"/>
      <c r="W306" s="48"/>
      <c r="X306" s="85"/>
      <c r="Y306" s="43"/>
      <c r="Z306" s="80"/>
      <c r="AA306" s="83"/>
      <c r="AB306" s="56"/>
      <c r="AC306" s="71"/>
      <c r="AD306" s="228">
        <f>IFERROR(INDEX(※編集不可※選択項目!$P$3:$P$51,MATCH(新規登録用!G306&amp;新規登録用!H306&amp;新規登録用!I306,※編集不可※選択項目!$Q$3:$Q$51,0)),0)</f>
        <v>0</v>
      </c>
      <c r="AE306" s="229" t="str">
        <f>IF(I306&lt;&gt;"該当なし","",
IF(G306&amp;H306=※編集不可※選択項目!$J$3,VLOOKUP(新規登録用!U306,※編集不可※選択項目!$N$2:$P$13,3,TRUE),
IF(G306&amp;H306=※編集不可※選択項目!$J$15,VLOOKUP(新規登録用!U306,※編集不可※選択項目!$N$14:$P$25,3,TRUE),
IF(G306&amp;H306=※編集不可※選択項目!$J$27,VLOOKUP(新規登録用!U306,※編集不可※選択項目!$N$26:$P$41,3,TRUE),
IF(G306&amp;H306=※編集不可※選択項目!$J$43,VLOOKUP(新規登録用!U306,※編集不可※選択項目!$N$42:$P$46,3,TRUE),
IF(G306&amp;H306=※編集不可※選択項目!$J$48,VLOOKUP(新規登録用!U306,※編集不可※選択項目!$N$47:$P$51,3,TRUE),""))))))</f>
        <v/>
      </c>
      <c r="AF306" s="228">
        <f>IFERROR(VLOOKUP(Y306&amp;G306&amp;H306,※編集不可※選択項目!U:V,2,FALSE),0)</f>
        <v>0</v>
      </c>
      <c r="AG306" s="228">
        <f t="shared" si="64"/>
        <v>0</v>
      </c>
      <c r="AH306" s="230" t="str">
        <f t="shared" si="58"/>
        <v/>
      </c>
      <c r="AI306" s="236"/>
      <c r="AJ306" s="236"/>
      <c r="AK306" s="132"/>
      <c r="AL306" s="153">
        <f t="shared" si="65"/>
        <v>0</v>
      </c>
      <c r="AM306" s="153">
        <f t="shared" si="66"/>
        <v>0</v>
      </c>
      <c r="AN306" s="153">
        <f t="shared" si="59"/>
        <v>0</v>
      </c>
      <c r="AO306" s="227" t="str">
        <f t="shared" si="67"/>
        <v/>
      </c>
      <c r="AP306" s="135">
        <f t="shared" si="68"/>
        <v>0</v>
      </c>
      <c r="AQ306" s="135">
        <f t="shared" si="69"/>
        <v>0</v>
      </c>
    </row>
    <row r="307" spans="1:43" s="131" customFormat="1" ht="25" customHeight="1">
      <c r="A307" s="133">
        <f t="shared" si="60"/>
        <v>296</v>
      </c>
      <c r="B307" s="130" t="str">
        <f t="shared" si="57"/>
        <v/>
      </c>
      <c r="C307" s="134"/>
      <c r="D307" s="45" t="str">
        <f t="shared" si="61"/>
        <v/>
      </c>
      <c r="E307" s="45" t="str">
        <f t="shared" si="62"/>
        <v/>
      </c>
      <c r="F307" s="43"/>
      <c r="G307" s="44"/>
      <c r="H307" s="43"/>
      <c r="I307" s="57" t="str">
        <f>IF(OR(G307="",H307="",U307=""),"",IFERROR(VLOOKUP(G307&amp;H307&amp;U307,※編集不可※選択項目!$K$3:$P$51,5,FALSE),"該当なし"))</f>
        <v/>
      </c>
      <c r="J307" s="83"/>
      <c r="K307" s="43"/>
      <c r="L307" s="45" t="str">
        <f t="shared" si="70"/>
        <v/>
      </c>
      <c r="M307" s="43"/>
      <c r="N307" s="43"/>
      <c r="O307" s="57"/>
      <c r="P307" s="57"/>
      <c r="Q307" s="57"/>
      <c r="R307" s="57"/>
      <c r="S307" s="46" t="str">
        <f t="shared" si="63"/>
        <v/>
      </c>
      <c r="T307" s="47"/>
      <c r="U307" s="48"/>
      <c r="V307" s="85"/>
      <c r="W307" s="48"/>
      <c r="X307" s="85"/>
      <c r="Y307" s="43"/>
      <c r="Z307" s="80"/>
      <c r="AA307" s="83"/>
      <c r="AB307" s="56"/>
      <c r="AC307" s="71"/>
      <c r="AD307" s="228">
        <f>IFERROR(INDEX(※編集不可※選択項目!$P$3:$P$51,MATCH(新規登録用!G307&amp;新規登録用!H307&amp;新規登録用!I307,※編集不可※選択項目!$Q$3:$Q$51,0)),0)</f>
        <v>0</v>
      </c>
      <c r="AE307" s="229" t="str">
        <f>IF(I307&lt;&gt;"該当なし","",
IF(G307&amp;H307=※編集不可※選択項目!$J$3,VLOOKUP(新規登録用!U307,※編集不可※選択項目!$N$2:$P$13,3,TRUE),
IF(G307&amp;H307=※編集不可※選択項目!$J$15,VLOOKUP(新規登録用!U307,※編集不可※選択項目!$N$14:$P$25,3,TRUE),
IF(G307&amp;H307=※編集不可※選択項目!$J$27,VLOOKUP(新規登録用!U307,※編集不可※選択項目!$N$26:$P$41,3,TRUE),
IF(G307&amp;H307=※編集不可※選択項目!$J$43,VLOOKUP(新規登録用!U307,※編集不可※選択項目!$N$42:$P$46,3,TRUE),
IF(G307&amp;H307=※編集不可※選択項目!$J$48,VLOOKUP(新規登録用!U307,※編集不可※選択項目!$N$47:$P$51,3,TRUE),""))))))</f>
        <v/>
      </c>
      <c r="AF307" s="228">
        <f>IFERROR(VLOOKUP(Y307&amp;G307&amp;H307,※編集不可※選択項目!U:V,2,FALSE),0)</f>
        <v>0</v>
      </c>
      <c r="AG307" s="228">
        <f t="shared" si="64"/>
        <v>0</v>
      </c>
      <c r="AH307" s="230" t="str">
        <f t="shared" si="58"/>
        <v/>
      </c>
      <c r="AI307" s="236"/>
      <c r="AJ307" s="236"/>
      <c r="AK307" s="132"/>
      <c r="AL307" s="153">
        <f t="shared" si="65"/>
        <v>0</v>
      </c>
      <c r="AM307" s="153">
        <f t="shared" si="66"/>
        <v>0</v>
      </c>
      <c r="AN307" s="153">
        <f t="shared" si="59"/>
        <v>0</v>
      </c>
      <c r="AO307" s="227" t="str">
        <f t="shared" si="67"/>
        <v/>
      </c>
      <c r="AP307" s="135">
        <f t="shared" si="68"/>
        <v>0</v>
      </c>
      <c r="AQ307" s="135">
        <f t="shared" si="69"/>
        <v>0</v>
      </c>
    </row>
    <row r="308" spans="1:43" s="131" customFormat="1" ht="25" customHeight="1">
      <c r="A308" s="133">
        <f t="shared" si="60"/>
        <v>297</v>
      </c>
      <c r="B308" s="130" t="str">
        <f t="shared" si="57"/>
        <v/>
      </c>
      <c r="C308" s="134"/>
      <c r="D308" s="45" t="str">
        <f t="shared" si="61"/>
        <v/>
      </c>
      <c r="E308" s="45" t="str">
        <f t="shared" si="62"/>
        <v/>
      </c>
      <c r="F308" s="43"/>
      <c r="G308" s="44"/>
      <c r="H308" s="43"/>
      <c r="I308" s="57" t="str">
        <f>IF(OR(G308="",H308="",U308=""),"",IFERROR(VLOOKUP(G308&amp;H308&amp;U308,※編集不可※選択項目!$K$3:$P$51,5,FALSE),"該当なし"))</f>
        <v/>
      </c>
      <c r="J308" s="83"/>
      <c r="K308" s="43"/>
      <c r="L308" s="45" t="str">
        <f t="shared" si="70"/>
        <v/>
      </c>
      <c r="M308" s="43"/>
      <c r="N308" s="43"/>
      <c r="O308" s="57"/>
      <c r="P308" s="57"/>
      <c r="Q308" s="57"/>
      <c r="R308" s="57"/>
      <c r="S308" s="46" t="str">
        <f t="shared" si="63"/>
        <v/>
      </c>
      <c r="T308" s="47"/>
      <c r="U308" s="48"/>
      <c r="V308" s="85"/>
      <c r="W308" s="48"/>
      <c r="X308" s="85"/>
      <c r="Y308" s="43"/>
      <c r="Z308" s="80"/>
      <c r="AA308" s="83"/>
      <c r="AB308" s="56"/>
      <c r="AC308" s="71"/>
      <c r="AD308" s="228">
        <f>IFERROR(INDEX(※編集不可※選択項目!$P$3:$P$51,MATCH(新規登録用!G308&amp;新規登録用!H308&amp;新規登録用!I308,※編集不可※選択項目!$Q$3:$Q$51,0)),0)</f>
        <v>0</v>
      </c>
      <c r="AE308" s="229" t="str">
        <f>IF(I308&lt;&gt;"該当なし","",
IF(G308&amp;H308=※編集不可※選択項目!$J$3,VLOOKUP(新規登録用!U308,※編集不可※選択項目!$N$2:$P$13,3,TRUE),
IF(G308&amp;H308=※編集不可※選択項目!$J$15,VLOOKUP(新規登録用!U308,※編集不可※選択項目!$N$14:$P$25,3,TRUE),
IF(G308&amp;H308=※編集不可※選択項目!$J$27,VLOOKUP(新規登録用!U308,※編集不可※選択項目!$N$26:$P$41,3,TRUE),
IF(G308&amp;H308=※編集不可※選択項目!$J$43,VLOOKUP(新規登録用!U308,※編集不可※選択項目!$N$42:$P$46,3,TRUE),
IF(G308&amp;H308=※編集不可※選択項目!$J$48,VLOOKUP(新規登録用!U308,※編集不可※選択項目!$N$47:$P$51,3,TRUE),""))))))</f>
        <v/>
      </c>
      <c r="AF308" s="228">
        <f>IFERROR(VLOOKUP(Y308&amp;G308&amp;H308,※編集不可※選択項目!U:V,2,FALSE),0)</f>
        <v>0</v>
      </c>
      <c r="AG308" s="228">
        <f t="shared" si="64"/>
        <v>0</v>
      </c>
      <c r="AH308" s="230" t="str">
        <f t="shared" si="58"/>
        <v/>
      </c>
      <c r="AI308" s="236"/>
      <c r="AJ308" s="236"/>
      <c r="AK308" s="132"/>
      <c r="AL308" s="153">
        <f t="shared" si="65"/>
        <v>0</v>
      </c>
      <c r="AM308" s="153">
        <f t="shared" si="66"/>
        <v>0</v>
      </c>
      <c r="AN308" s="153">
        <f t="shared" si="59"/>
        <v>0</v>
      </c>
      <c r="AO308" s="227" t="str">
        <f t="shared" si="67"/>
        <v/>
      </c>
      <c r="AP308" s="135">
        <f t="shared" si="68"/>
        <v>0</v>
      </c>
      <c r="AQ308" s="135">
        <f t="shared" si="69"/>
        <v>0</v>
      </c>
    </row>
    <row r="309" spans="1:43" s="131" customFormat="1" ht="25" customHeight="1">
      <c r="A309" s="133">
        <f t="shared" si="60"/>
        <v>298</v>
      </c>
      <c r="B309" s="130" t="str">
        <f t="shared" si="57"/>
        <v/>
      </c>
      <c r="C309" s="134"/>
      <c r="D309" s="45" t="str">
        <f t="shared" si="61"/>
        <v/>
      </c>
      <c r="E309" s="45" t="str">
        <f t="shared" si="62"/>
        <v/>
      </c>
      <c r="F309" s="43"/>
      <c r="G309" s="44"/>
      <c r="H309" s="43"/>
      <c r="I309" s="57" t="str">
        <f>IF(OR(G309="",H309="",U309=""),"",IFERROR(VLOOKUP(G309&amp;H309&amp;U309,※編集不可※選択項目!$K$3:$P$51,5,FALSE),"該当なし"))</f>
        <v/>
      </c>
      <c r="J309" s="83"/>
      <c r="K309" s="43"/>
      <c r="L309" s="45" t="str">
        <f t="shared" si="70"/>
        <v/>
      </c>
      <c r="M309" s="43"/>
      <c r="N309" s="43"/>
      <c r="O309" s="57"/>
      <c r="P309" s="57"/>
      <c r="Q309" s="57"/>
      <c r="R309" s="57"/>
      <c r="S309" s="46" t="str">
        <f t="shared" si="63"/>
        <v/>
      </c>
      <c r="T309" s="47"/>
      <c r="U309" s="48"/>
      <c r="V309" s="85"/>
      <c r="W309" s="48"/>
      <c r="X309" s="85"/>
      <c r="Y309" s="43"/>
      <c r="Z309" s="80"/>
      <c r="AA309" s="83"/>
      <c r="AB309" s="56"/>
      <c r="AC309" s="71"/>
      <c r="AD309" s="228">
        <f>IFERROR(INDEX(※編集不可※選択項目!$P$3:$P$51,MATCH(新規登録用!G309&amp;新規登録用!H309&amp;新規登録用!I309,※編集不可※選択項目!$Q$3:$Q$51,0)),0)</f>
        <v>0</v>
      </c>
      <c r="AE309" s="229" t="str">
        <f>IF(I309&lt;&gt;"該当なし","",
IF(G309&amp;H309=※編集不可※選択項目!$J$3,VLOOKUP(新規登録用!U309,※編集不可※選択項目!$N$2:$P$13,3,TRUE),
IF(G309&amp;H309=※編集不可※選択項目!$J$15,VLOOKUP(新規登録用!U309,※編集不可※選択項目!$N$14:$P$25,3,TRUE),
IF(G309&amp;H309=※編集不可※選択項目!$J$27,VLOOKUP(新規登録用!U309,※編集不可※選択項目!$N$26:$P$41,3,TRUE),
IF(G309&amp;H309=※編集不可※選択項目!$J$43,VLOOKUP(新規登録用!U309,※編集不可※選択項目!$N$42:$P$46,3,TRUE),
IF(G309&amp;H309=※編集不可※選択項目!$J$48,VLOOKUP(新規登録用!U309,※編集不可※選択項目!$N$47:$P$51,3,TRUE),""))))))</f>
        <v/>
      </c>
      <c r="AF309" s="228">
        <f>IFERROR(VLOOKUP(Y309&amp;G309&amp;H309,※編集不可※選択項目!U:V,2,FALSE),0)</f>
        <v>0</v>
      </c>
      <c r="AG309" s="228">
        <f t="shared" si="64"/>
        <v>0</v>
      </c>
      <c r="AH309" s="230" t="str">
        <f t="shared" si="58"/>
        <v/>
      </c>
      <c r="AI309" s="236"/>
      <c r="AJ309" s="236"/>
      <c r="AK309" s="132"/>
      <c r="AL309" s="153">
        <f t="shared" si="65"/>
        <v>0</v>
      </c>
      <c r="AM309" s="153">
        <f t="shared" si="66"/>
        <v>0</v>
      </c>
      <c r="AN309" s="153">
        <f t="shared" si="59"/>
        <v>0</v>
      </c>
      <c r="AO309" s="227" t="str">
        <f t="shared" si="67"/>
        <v/>
      </c>
      <c r="AP309" s="135">
        <f t="shared" si="68"/>
        <v>0</v>
      </c>
      <c r="AQ309" s="135">
        <f t="shared" si="69"/>
        <v>0</v>
      </c>
    </row>
    <row r="310" spans="1:43" s="131" customFormat="1" ht="25" customHeight="1">
      <c r="A310" s="133">
        <f t="shared" si="60"/>
        <v>299</v>
      </c>
      <c r="B310" s="130" t="str">
        <f t="shared" si="57"/>
        <v/>
      </c>
      <c r="C310" s="134"/>
      <c r="D310" s="45" t="str">
        <f t="shared" si="61"/>
        <v/>
      </c>
      <c r="E310" s="45" t="str">
        <f t="shared" si="62"/>
        <v/>
      </c>
      <c r="F310" s="43"/>
      <c r="G310" s="44"/>
      <c r="H310" s="43"/>
      <c r="I310" s="57" t="str">
        <f>IF(OR(G310="",H310="",U310=""),"",IFERROR(VLOOKUP(G310&amp;H310&amp;U310,※編集不可※選択項目!$K$3:$P$51,5,FALSE),"該当なし"))</f>
        <v/>
      </c>
      <c r="J310" s="83"/>
      <c r="K310" s="43"/>
      <c r="L310" s="45" t="str">
        <f t="shared" si="70"/>
        <v/>
      </c>
      <c r="M310" s="43"/>
      <c r="N310" s="43"/>
      <c r="O310" s="57"/>
      <c r="P310" s="57"/>
      <c r="Q310" s="57"/>
      <c r="R310" s="57"/>
      <c r="S310" s="46" t="str">
        <f t="shared" si="63"/>
        <v/>
      </c>
      <c r="T310" s="47"/>
      <c r="U310" s="48"/>
      <c r="V310" s="85"/>
      <c r="W310" s="48"/>
      <c r="X310" s="85"/>
      <c r="Y310" s="43"/>
      <c r="Z310" s="80"/>
      <c r="AA310" s="83"/>
      <c r="AB310" s="56"/>
      <c r="AC310" s="71"/>
      <c r="AD310" s="228">
        <f>IFERROR(INDEX(※編集不可※選択項目!$P$3:$P$51,MATCH(新規登録用!G310&amp;新規登録用!H310&amp;新規登録用!I310,※編集不可※選択項目!$Q$3:$Q$51,0)),0)</f>
        <v>0</v>
      </c>
      <c r="AE310" s="229" t="str">
        <f>IF(I310&lt;&gt;"該当なし","",
IF(G310&amp;H310=※編集不可※選択項目!$J$3,VLOOKUP(新規登録用!U310,※編集不可※選択項目!$N$2:$P$13,3,TRUE),
IF(G310&amp;H310=※編集不可※選択項目!$J$15,VLOOKUP(新規登録用!U310,※編集不可※選択項目!$N$14:$P$25,3,TRUE),
IF(G310&amp;H310=※編集不可※選択項目!$J$27,VLOOKUP(新規登録用!U310,※編集不可※選択項目!$N$26:$P$41,3,TRUE),
IF(G310&amp;H310=※編集不可※選択項目!$J$43,VLOOKUP(新規登録用!U310,※編集不可※選択項目!$N$42:$P$46,3,TRUE),
IF(G310&amp;H310=※編集不可※選択項目!$J$48,VLOOKUP(新規登録用!U310,※編集不可※選択項目!$N$47:$P$51,3,TRUE),""))))))</f>
        <v/>
      </c>
      <c r="AF310" s="228">
        <f>IFERROR(VLOOKUP(Y310&amp;G310&amp;H310,※編集不可※選択項目!U:V,2,FALSE),0)</f>
        <v>0</v>
      </c>
      <c r="AG310" s="228">
        <f t="shared" si="64"/>
        <v>0</v>
      </c>
      <c r="AH310" s="230" t="str">
        <f t="shared" si="58"/>
        <v/>
      </c>
      <c r="AI310" s="236"/>
      <c r="AJ310" s="236"/>
      <c r="AK310" s="132"/>
      <c r="AL310" s="153">
        <f t="shared" si="65"/>
        <v>0</v>
      </c>
      <c r="AM310" s="153">
        <f t="shared" si="66"/>
        <v>0</v>
      </c>
      <c r="AN310" s="153">
        <f t="shared" si="59"/>
        <v>0</v>
      </c>
      <c r="AO310" s="227" t="str">
        <f t="shared" si="67"/>
        <v/>
      </c>
      <c r="AP310" s="135">
        <f t="shared" si="68"/>
        <v>0</v>
      </c>
      <c r="AQ310" s="135">
        <f t="shared" si="69"/>
        <v>0</v>
      </c>
    </row>
    <row r="311" spans="1:43" s="131" customFormat="1" ht="25" customHeight="1">
      <c r="A311" s="133">
        <f t="shared" si="60"/>
        <v>300</v>
      </c>
      <c r="B311" s="130" t="str">
        <f t="shared" si="57"/>
        <v/>
      </c>
      <c r="C311" s="134"/>
      <c r="D311" s="45" t="str">
        <f t="shared" si="61"/>
        <v/>
      </c>
      <c r="E311" s="45" t="str">
        <f t="shared" si="62"/>
        <v/>
      </c>
      <c r="F311" s="43"/>
      <c r="G311" s="44"/>
      <c r="H311" s="43"/>
      <c r="I311" s="57" t="str">
        <f>IF(OR(G311="",H311="",U311=""),"",IFERROR(VLOOKUP(G311&amp;H311&amp;U311,※編集不可※選択項目!$K$3:$P$51,5,FALSE),"該当なし"))</f>
        <v/>
      </c>
      <c r="J311" s="83"/>
      <c r="K311" s="43"/>
      <c r="L311" s="45" t="str">
        <f t="shared" si="70"/>
        <v/>
      </c>
      <c r="M311" s="43"/>
      <c r="N311" s="43"/>
      <c r="O311" s="57"/>
      <c r="P311" s="57"/>
      <c r="Q311" s="57"/>
      <c r="R311" s="57"/>
      <c r="S311" s="46" t="str">
        <f t="shared" si="63"/>
        <v/>
      </c>
      <c r="T311" s="47"/>
      <c r="U311" s="48"/>
      <c r="V311" s="85"/>
      <c r="W311" s="48"/>
      <c r="X311" s="85"/>
      <c r="Y311" s="43"/>
      <c r="Z311" s="80"/>
      <c r="AA311" s="83"/>
      <c r="AB311" s="56"/>
      <c r="AC311" s="71"/>
      <c r="AD311" s="228">
        <f>IFERROR(INDEX(※編集不可※選択項目!$P$3:$P$51,MATCH(新規登録用!G311&amp;新規登録用!H311&amp;新規登録用!I311,※編集不可※選択項目!$Q$3:$Q$51,0)),0)</f>
        <v>0</v>
      </c>
      <c r="AE311" s="229" t="str">
        <f>IF(I311&lt;&gt;"該当なし","",
IF(G311&amp;H311=※編集不可※選択項目!$J$3,VLOOKUP(新規登録用!U311,※編集不可※選択項目!$N$2:$P$13,3,TRUE),
IF(G311&amp;H311=※編集不可※選択項目!$J$15,VLOOKUP(新規登録用!U311,※編集不可※選択項目!$N$14:$P$25,3,TRUE),
IF(G311&amp;H311=※編集不可※選択項目!$J$27,VLOOKUP(新規登録用!U311,※編集不可※選択項目!$N$26:$P$41,3,TRUE),
IF(G311&amp;H311=※編集不可※選択項目!$J$43,VLOOKUP(新規登録用!U311,※編集不可※選択項目!$N$42:$P$46,3,TRUE),
IF(G311&amp;H311=※編集不可※選択項目!$J$48,VLOOKUP(新規登録用!U311,※編集不可※選択項目!$N$47:$P$51,3,TRUE),""))))))</f>
        <v/>
      </c>
      <c r="AF311" s="228">
        <f>IFERROR(VLOOKUP(Y311&amp;G311&amp;H311,※編集不可※選択項目!U:V,2,FALSE),0)</f>
        <v>0</v>
      </c>
      <c r="AG311" s="228">
        <f t="shared" si="64"/>
        <v>0</v>
      </c>
      <c r="AH311" s="230" t="str">
        <f t="shared" si="58"/>
        <v/>
      </c>
      <c r="AI311" s="236"/>
      <c r="AJ311" s="236"/>
      <c r="AK311" s="132"/>
      <c r="AL311" s="153">
        <f t="shared" si="65"/>
        <v>0</v>
      </c>
      <c r="AM311" s="153">
        <f t="shared" si="66"/>
        <v>0</v>
      </c>
      <c r="AN311" s="153">
        <f t="shared" si="59"/>
        <v>0</v>
      </c>
      <c r="AO311" s="227" t="str">
        <f t="shared" si="67"/>
        <v/>
      </c>
      <c r="AP311" s="135">
        <f t="shared" si="68"/>
        <v>0</v>
      </c>
      <c r="AQ311" s="135">
        <f t="shared" si="69"/>
        <v>0</v>
      </c>
    </row>
    <row r="312" spans="1:43" s="131" customFormat="1" ht="25" customHeight="1">
      <c r="A312" s="133">
        <f t="shared" si="60"/>
        <v>301</v>
      </c>
      <c r="B312" s="130" t="str">
        <f t="shared" si="57"/>
        <v/>
      </c>
      <c r="C312" s="134"/>
      <c r="D312" s="45" t="str">
        <f t="shared" si="61"/>
        <v/>
      </c>
      <c r="E312" s="45" t="str">
        <f t="shared" si="62"/>
        <v/>
      </c>
      <c r="F312" s="43"/>
      <c r="G312" s="44"/>
      <c r="H312" s="43"/>
      <c r="I312" s="57" t="str">
        <f>IF(OR(G312="",H312="",U312=""),"",IFERROR(VLOOKUP(G312&amp;H312&amp;U312,※編集不可※選択項目!$K$3:$P$51,5,FALSE),"該当なし"))</f>
        <v/>
      </c>
      <c r="J312" s="83"/>
      <c r="K312" s="43"/>
      <c r="L312" s="45" t="str">
        <f t="shared" si="70"/>
        <v/>
      </c>
      <c r="M312" s="43"/>
      <c r="N312" s="43"/>
      <c r="O312" s="57"/>
      <c r="P312" s="57"/>
      <c r="Q312" s="57"/>
      <c r="R312" s="57"/>
      <c r="S312" s="46" t="str">
        <f t="shared" si="63"/>
        <v/>
      </c>
      <c r="T312" s="47"/>
      <c r="U312" s="48"/>
      <c r="V312" s="85"/>
      <c r="W312" s="48"/>
      <c r="X312" s="85"/>
      <c r="Y312" s="43"/>
      <c r="Z312" s="80"/>
      <c r="AA312" s="83"/>
      <c r="AB312" s="56"/>
      <c r="AC312" s="71"/>
      <c r="AD312" s="228">
        <f>IFERROR(INDEX(※編集不可※選択項目!$P$3:$P$51,MATCH(新規登録用!G312&amp;新規登録用!H312&amp;新規登録用!I312,※編集不可※選択項目!$Q$3:$Q$51,0)),0)</f>
        <v>0</v>
      </c>
      <c r="AE312" s="229" t="str">
        <f>IF(I312&lt;&gt;"該当なし","",
IF(G312&amp;H312=※編集不可※選択項目!$J$3,VLOOKUP(新規登録用!U312,※編集不可※選択項目!$N$2:$P$13,3,TRUE),
IF(G312&amp;H312=※編集不可※選択項目!$J$15,VLOOKUP(新規登録用!U312,※編集不可※選択項目!$N$14:$P$25,3,TRUE),
IF(G312&amp;H312=※編集不可※選択項目!$J$27,VLOOKUP(新規登録用!U312,※編集不可※選択項目!$N$26:$P$41,3,TRUE),
IF(G312&amp;H312=※編集不可※選択項目!$J$43,VLOOKUP(新規登録用!U312,※編集不可※選択項目!$N$42:$P$46,3,TRUE),
IF(G312&amp;H312=※編集不可※選択項目!$J$48,VLOOKUP(新規登録用!U312,※編集不可※選択項目!$N$47:$P$51,3,TRUE),""))))))</f>
        <v/>
      </c>
      <c r="AF312" s="228">
        <f>IFERROR(VLOOKUP(Y312&amp;G312&amp;H312,※編集不可※選択項目!U:V,2,FALSE),0)</f>
        <v>0</v>
      </c>
      <c r="AG312" s="228">
        <f t="shared" si="64"/>
        <v>0</v>
      </c>
      <c r="AH312" s="230" t="str">
        <f t="shared" si="58"/>
        <v/>
      </c>
      <c r="AI312" s="236"/>
      <c r="AJ312" s="236"/>
      <c r="AK312" s="132"/>
      <c r="AL312" s="153">
        <f t="shared" si="65"/>
        <v>0</v>
      </c>
      <c r="AM312" s="153">
        <f t="shared" si="66"/>
        <v>0</v>
      </c>
      <c r="AN312" s="153">
        <f t="shared" si="59"/>
        <v>0</v>
      </c>
      <c r="AO312" s="227" t="str">
        <f t="shared" si="67"/>
        <v/>
      </c>
      <c r="AP312" s="135">
        <f t="shared" si="68"/>
        <v>0</v>
      </c>
      <c r="AQ312" s="135">
        <f t="shared" si="69"/>
        <v>0</v>
      </c>
    </row>
    <row r="313" spans="1:43" s="131" customFormat="1" ht="25" customHeight="1">
      <c r="A313" s="133">
        <f t="shared" si="60"/>
        <v>302</v>
      </c>
      <c r="B313" s="130" t="str">
        <f t="shared" si="57"/>
        <v/>
      </c>
      <c r="C313" s="134"/>
      <c r="D313" s="45" t="str">
        <f t="shared" si="61"/>
        <v/>
      </c>
      <c r="E313" s="45" t="str">
        <f t="shared" si="62"/>
        <v/>
      </c>
      <c r="F313" s="43"/>
      <c r="G313" s="44"/>
      <c r="H313" s="43"/>
      <c r="I313" s="57" t="str">
        <f>IF(OR(G313="",H313="",U313=""),"",IFERROR(VLOOKUP(G313&amp;H313&amp;U313,※編集不可※選択項目!$K$3:$P$51,5,FALSE),"該当なし"))</f>
        <v/>
      </c>
      <c r="J313" s="83"/>
      <c r="K313" s="43"/>
      <c r="L313" s="45" t="str">
        <f t="shared" si="70"/>
        <v/>
      </c>
      <c r="M313" s="43"/>
      <c r="N313" s="43"/>
      <c r="O313" s="57"/>
      <c r="P313" s="57"/>
      <c r="Q313" s="57"/>
      <c r="R313" s="57"/>
      <c r="S313" s="46" t="str">
        <f t="shared" si="63"/>
        <v/>
      </c>
      <c r="T313" s="47"/>
      <c r="U313" s="48"/>
      <c r="V313" s="85"/>
      <c r="W313" s="48"/>
      <c r="X313" s="85"/>
      <c r="Y313" s="43"/>
      <c r="Z313" s="80"/>
      <c r="AA313" s="83"/>
      <c r="AB313" s="56"/>
      <c r="AC313" s="71"/>
      <c r="AD313" s="228">
        <f>IFERROR(INDEX(※編集不可※選択項目!$P$3:$P$51,MATCH(新規登録用!G313&amp;新規登録用!H313&amp;新規登録用!I313,※編集不可※選択項目!$Q$3:$Q$51,0)),0)</f>
        <v>0</v>
      </c>
      <c r="AE313" s="229" t="str">
        <f>IF(I313&lt;&gt;"該当なし","",
IF(G313&amp;H313=※編集不可※選択項目!$J$3,VLOOKUP(新規登録用!U313,※編集不可※選択項目!$N$2:$P$13,3,TRUE),
IF(G313&amp;H313=※編集不可※選択項目!$J$15,VLOOKUP(新規登録用!U313,※編集不可※選択項目!$N$14:$P$25,3,TRUE),
IF(G313&amp;H313=※編集不可※選択項目!$J$27,VLOOKUP(新規登録用!U313,※編集不可※選択項目!$N$26:$P$41,3,TRUE),
IF(G313&amp;H313=※編集不可※選択項目!$J$43,VLOOKUP(新規登録用!U313,※編集不可※選択項目!$N$42:$P$46,3,TRUE),
IF(G313&amp;H313=※編集不可※選択項目!$J$48,VLOOKUP(新規登録用!U313,※編集不可※選択項目!$N$47:$P$51,3,TRUE),""))))))</f>
        <v/>
      </c>
      <c r="AF313" s="228">
        <f>IFERROR(VLOOKUP(Y313&amp;G313&amp;H313,※編集不可※選択項目!U:V,2,FALSE),0)</f>
        <v>0</v>
      </c>
      <c r="AG313" s="228">
        <f t="shared" si="64"/>
        <v>0</v>
      </c>
      <c r="AH313" s="230" t="str">
        <f t="shared" si="58"/>
        <v/>
      </c>
      <c r="AI313" s="236"/>
      <c r="AJ313" s="236"/>
      <c r="AK313" s="132"/>
      <c r="AL313" s="153">
        <f t="shared" si="65"/>
        <v>0</v>
      </c>
      <c r="AM313" s="153">
        <f t="shared" si="66"/>
        <v>0</v>
      </c>
      <c r="AN313" s="153">
        <f t="shared" si="59"/>
        <v>0</v>
      </c>
      <c r="AO313" s="227" t="str">
        <f t="shared" si="67"/>
        <v/>
      </c>
      <c r="AP313" s="135">
        <f t="shared" si="68"/>
        <v>0</v>
      </c>
      <c r="AQ313" s="135">
        <f t="shared" si="69"/>
        <v>0</v>
      </c>
    </row>
    <row r="314" spans="1:43" s="131" customFormat="1" ht="25" customHeight="1">
      <c r="A314" s="133">
        <f t="shared" si="60"/>
        <v>303</v>
      </c>
      <c r="B314" s="130" t="str">
        <f t="shared" si="57"/>
        <v/>
      </c>
      <c r="C314" s="134"/>
      <c r="D314" s="45" t="str">
        <f t="shared" si="61"/>
        <v/>
      </c>
      <c r="E314" s="45" t="str">
        <f t="shared" si="62"/>
        <v/>
      </c>
      <c r="F314" s="43"/>
      <c r="G314" s="44"/>
      <c r="H314" s="43"/>
      <c r="I314" s="57" t="str">
        <f>IF(OR(G314="",H314="",U314=""),"",IFERROR(VLOOKUP(G314&amp;H314&amp;U314,※編集不可※選択項目!$K$3:$P$51,5,FALSE),"該当なし"))</f>
        <v/>
      </c>
      <c r="J314" s="83"/>
      <c r="K314" s="43"/>
      <c r="L314" s="45" t="str">
        <f t="shared" si="70"/>
        <v/>
      </c>
      <c r="M314" s="43"/>
      <c r="N314" s="43"/>
      <c r="O314" s="57"/>
      <c r="P314" s="57"/>
      <c r="Q314" s="57"/>
      <c r="R314" s="57"/>
      <c r="S314" s="46" t="str">
        <f t="shared" si="63"/>
        <v/>
      </c>
      <c r="T314" s="47"/>
      <c r="U314" s="48"/>
      <c r="V314" s="85"/>
      <c r="W314" s="48"/>
      <c r="X314" s="85"/>
      <c r="Y314" s="43"/>
      <c r="Z314" s="80"/>
      <c r="AA314" s="83"/>
      <c r="AB314" s="56"/>
      <c r="AC314" s="71"/>
      <c r="AD314" s="228">
        <f>IFERROR(INDEX(※編集不可※選択項目!$P$3:$P$51,MATCH(新規登録用!G314&amp;新規登録用!H314&amp;新規登録用!I314,※編集不可※選択項目!$Q$3:$Q$51,0)),0)</f>
        <v>0</v>
      </c>
      <c r="AE314" s="229" t="str">
        <f>IF(I314&lt;&gt;"該当なし","",
IF(G314&amp;H314=※編集不可※選択項目!$J$3,VLOOKUP(新規登録用!U314,※編集不可※選択項目!$N$2:$P$13,3,TRUE),
IF(G314&amp;H314=※編集不可※選択項目!$J$15,VLOOKUP(新規登録用!U314,※編集不可※選択項目!$N$14:$P$25,3,TRUE),
IF(G314&amp;H314=※編集不可※選択項目!$J$27,VLOOKUP(新規登録用!U314,※編集不可※選択項目!$N$26:$P$41,3,TRUE),
IF(G314&amp;H314=※編集不可※選択項目!$J$43,VLOOKUP(新規登録用!U314,※編集不可※選択項目!$N$42:$P$46,3,TRUE),
IF(G314&amp;H314=※編集不可※選択項目!$J$48,VLOOKUP(新規登録用!U314,※編集不可※選択項目!$N$47:$P$51,3,TRUE),""))))))</f>
        <v/>
      </c>
      <c r="AF314" s="228">
        <f>IFERROR(VLOOKUP(Y314&amp;G314&amp;H314,※編集不可※選択項目!U:V,2,FALSE),0)</f>
        <v>0</v>
      </c>
      <c r="AG314" s="228">
        <f t="shared" si="64"/>
        <v>0</v>
      </c>
      <c r="AH314" s="230" t="str">
        <f t="shared" si="58"/>
        <v/>
      </c>
      <c r="AI314" s="236"/>
      <c r="AJ314" s="236"/>
      <c r="AK314" s="132"/>
      <c r="AL314" s="153">
        <f t="shared" si="65"/>
        <v>0</v>
      </c>
      <c r="AM314" s="153">
        <f t="shared" si="66"/>
        <v>0</v>
      </c>
      <c r="AN314" s="153">
        <f t="shared" si="59"/>
        <v>0</v>
      </c>
      <c r="AO314" s="227" t="str">
        <f t="shared" si="67"/>
        <v/>
      </c>
      <c r="AP314" s="135">
        <f t="shared" si="68"/>
        <v>0</v>
      </c>
      <c r="AQ314" s="135">
        <f t="shared" si="69"/>
        <v>0</v>
      </c>
    </row>
    <row r="315" spans="1:43" s="131" customFormat="1" ht="25" customHeight="1">
      <c r="A315" s="133">
        <f t="shared" si="60"/>
        <v>304</v>
      </c>
      <c r="B315" s="130" t="str">
        <f t="shared" si="57"/>
        <v/>
      </c>
      <c r="C315" s="134"/>
      <c r="D315" s="45" t="str">
        <f t="shared" si="61"/>
        <v/>
      </c>
      <c r="E315" s="45" t="str">
        <f t="shared" si="62"/>
        <v/>
      </c>
      <c r="F315" s="43"/>
      <c r="G315" s="44"/>
      <c r="H315" s="43"/>
      <c r="I315" s="57" t="str">
        <f>IF(OR(G315="",H315="",U315=""),"",IFERROR(VLOOKUP(G315&amp;H315&amp;U315,※編集不可※選択項目!$K$3:$P$51,5,FALSE),"該当なし"))</f>
        <v/>
      </c>
      <c r="J315" s="83"/>
      <c r="K315" s="43"/>
      <c r="L315" s="45" t="str">
        <f t="shared" si="70"/>
        <v/>
      </c>
      <c r="M315" s="43"/>
      <c r="N315" s="43"/>
      <c r="O315" s="57"/>
      <c r="P315" s="57"/>
      <c r="Q315" s="57"/>
      <c r="R315" s="57"/>
      <c r="S315" s="46" t="str">
        <f t="shared" si="63"/>
        <v/>
      </c>
      <c r="T315" s="47"/>
      <c r="U315" s="48"/>
      <c r="V315" s="85"/>
      <c r="W315" s="48"/>
      <c r="X315" s="85"/>
      <c r="Y315" s="43"/>
      <c r="Z315" s="80"/>
      <c r="AA315" s="83"/>
      <c r="AB315" s="56"/>
      <c r="AC315" s="71"/>
      <c r="AD315" s="228">
        <f>IFERROR(INDEX(※編集不可※選択項目!$P$3:$P$51,MATCH(新規登録用!G315&amp;新規登録用!H315&amp;新規登録用!I315,※編集不可※選択項目!$Q$3:$Q$51,0)),0)</f>
        <v>0</v>
      </c>
      <c r="AE315" s="229" t="str">
        <f>IF(I315&lt;&gt;"該当なし","",
IF(G315&amp;H315=※編集不可※選択項目!$J$3,VLOOKUP(新規登録用!U315,※編集不可※選択項目!$N$2:$P$13,3,TRUE),
IF(G315&amp;H315=※編集不可※選択項目!$J$15,VLOOKUP(新規登録用!U315,※編集不可※選択項目!$N$14:$P$25,3,TRUE),
IF(G315&amp;H315=※編集不可※選択項目!$J$27,VLOOKUP(新規登録用!U315,※編集不可※選択項目!$N$26:$P$41,3,TRUE),
IF(G315&amp;H315=※編集不可※選択項目!$J$43,VLOOKUP(新規登録用!U315,※編集不可※選択項目!$N$42:$P$46,3,TRUE),
IF(G315&amp;H315=※編集不可※選択項目!$J$48,VLOOKUP(新規登録用!U315,※編集不可※選択項目!$N$47:$P$51,3,TRUE),""))))))</f>
        <v/>
      </c>
      <c r="AF315" s="228">
        <f>IFERROR(VLOOKUP(Y315&amp;G315&amp;H315,※編集不可※選択項目!U:V,2,FALSE),0)</f>
        <v>0</v>
      </c>
      <c r="AG315" s="228">
        <f t="shared" si="64"/>
        <v>0</v>
      </c>
      <c r="AH315" s="230" t="str">
        <f t="shared" si="58"/>
        <v/>
      </c>
      <c r="AI315" s="236"/>
      <c r="AJ315" s="236"/>
      <c r="AK315" s="132"/>
      <c r="AL315" s="153">
        <f t="shared" si="65"/>
        <v>0</v>
      </c>
      <c r="AM315" s="153">
        <f t="shared" si="66"/>
        <v>0</v>
      </c>
      <c r="AN315" s="153">
        <f t="shared" si="59"/>
        <v>0</v>
      </c>
      <c r="AO315" s="227" t="str">
        <f t="shared" si="67"/>
        <v/>
      </c>
      <c r="AP315" s="135">
        <f t="shared" si="68"/>
        <v>0</v>
      </c>
      <c r="AQ315" s="135">
        <f t="shared" si="69"/>
        <v>0</v>
      </c>
    </row>
    <row r="316" spans="1:43" s="131" customFormat="1" ht="25" customHeight="1">
      <c r="A316" s="133">
        <f t="shared" si="60"/>
        <v>305</v>
      </c>
      <c r="B316" s="130" t="str">
        <f t="shared" si="57"/>
        <v/>
      </c>
      <c r="C316" s="134"/>
      <c r="D316" s="45" t="str">
        <f t="shared" si="61"/>
        <v/>
      </c>
      <c r="E316" s="45" t="str">
        <f t="shared" si="62"/>
        <v/>
      </c>
      <c r="F316" s="43"/>
      <c r="G316" s="44"/>
      <c r="H316" s="43"/>
      <c r="I316" s="57" t="str">
        <f>IF(OR(G316="",H316="",U316=""),"",IFERROR(VLOOKUP(G316&amp;H316&amp;U316,※編集不可※選択項目!$K$3:$P$51,5,FALSE),"該当なし"))</f>
        <v/>
      </c>
      <c r="J316" s="83"/>
      <c r="K316" s="43"/>
      <c r="L316" s="45" t="str">
        <f t="shared" si="70"/>
        <v/>
      </c>
      <c r="M316" s="43"/>
      <c r="N316" s="43"/>
      <c r="O316" s="57"/>
      <c r="P316" s="57"/>
      <c r="Q316" s="57"/>
      <c r="R316" s="57"/>
      <c r="S316" s="46" t="str">
        <f t="shared" si="63"/>
        <v/>
      </c>
      <c r="T316" s="47"/>
      <c r="U316" s="48"/>
      <c r="V316" s="85"/>
      <c r="W316" s="48"/>
      <c r="X316" s="85"/>
      <c r="Y316" s="43"/>
      <c r="Z316" s="80"/>
      <c r="AA316" s="83"/>
      <c r="AB316" s="56"/>
      <c r="AC316" s="71"/>
      <c r="AD316" s="228">
        <f>IFERROR(INDEX(※編集不可※選択項目!$P$3:$P$51,MATCH(新規登録用!G316&amp;新規登録用!H316&amp;新規登録用!I316,※編集不可※選択項目!$Q$3:$Q$51,0)),0)</f>
        <v>0</v>
      </c>
      <c r="AE316" s="229" t="str">
        <f>IF(I316&lt;&gt;"該当なし","",
IF(G316&amp;H316=※編集不可※選択項目!$J$3,VLOOKUP(新規登録用!U316,※編集不可※選択項目!$N$2:$P$13,3,TRUE),
IF(G316&amp;H316=※編集不可※選択項目!$J$15,VLOOKUP(新規登録用!U316,※編集不可※選択項目!$N$14:$P$25,3,TRUE),
IF(G316&amp;H316=※編集不可※選択項目!$J$27,VLOOKUP(新規登録用!U316,※編集不可※選択項目!$N$26:$P$41,3,TRUE),
IF(G316&amp;H316=※編集不可※選択項目!$J$43,VLOOKUP(新規登録用!U316,※編集不可※選択項目!$N$42:$P$46,3,TRUE),
IF(G316&amp;H316=※編集不可※選択項目!$J$48,VLOOKUP(新規登録用!U316,※編集不可※選択項目!$N$47:$P$51,3,TRUE),""))))))</f>
        <v/>
      </c>
      <c r="AF316" s="228">
        <f>IFERROR(VLOOKUP(Y316&amp;G316&amp;H316,※編集不可※選択項目!U:V,2,FALSE),0)</f>
        <v>0</v>
      </c>
      <c r="AG316" s="228">
        <f t="shared" si="64"/>
        <v>0</v>
      </c>
      <c r="AH316" s="230" t="str">
        <f t="shared" si="58"/>
        <v/>
      </c>
      <c r="AI316" s="236"/>
      <c r="AJ316" s="236"/>
      <c r="AK316" s="132"/>
      <c r="AL316" s="153">
        <f t="shared" si="65"/>
        <v>0</v>
      </c>
      <c r="AM316" s="153">
        <f t="shared" si="66"/>
        <v>0</v>
      </c>
      <c r="AN316" s="153">
        <f t="shared" si="59"/>
        <v>0</v>
      </c>
      <c r="AO316" s="227" t="str">
        <f t="shared" si="67"/>
        <v/>
      </c>
      <c r="AP316" s="135">
        <f t="shared" si="68"/>
        <v>0</v>
      </c>
      <c r="AQ316" s="135">
        <f t="shared" si="69"/>
        <v>0</v>
      </c>
    </row>
    <row r="317" spans="1:43" s="131" customFormat="1" ht="25" customHeight="1">
      <c r="A317" s="133">
        <f t="shared" si="60"/>
        <v>306</v>
      </c>
      <c r="B317" s="130" t="str">
        <f t="shared" si="57"/>
        <v/>
      </c>
      <c r="C317" s="134"/>
      <c r="D317" s="45" t="str">
        <f t="shared" si="61"/>
        <v/>
      </c>
      <c r="E317" s="45" t="str">
        <f t="shared" si="62"/>
        <v/>
      </c>
      <c r="F317" s="43"/>
      <c r="G317" s="44"/>
      <c r="H317" s="43"/>
      <c r="I317" s="57" t="str">
        <f>IF(OR(G317="",H317="",U317=""),"",IFERROR(VLOOKUP(G317&amp;H317&amp;U317,※編集不可※選択項目!$K$3:$P$51,5,FALSE),"該当なし"))</f>
        <v/>
      </c>
      <c r="J317" s="83"/>
      <c r="K317" s="43"/>
      <c r="L317" s="45" t="str">
        <f t="shared" si="70"/>
        <v/>
      </c>
      <c r="M317" s="43"/>
      <c r="N317" s="43"/>
      <c r="O317" s="57"/>
      <c r="P317" s="57"/>
      <c r="Q317" s="57"/>
      <c r="R317" s="57"/>
      <c r="S317" s="46" t="str">
        <f t="shared" si="63"/>
        <v/>
      </c>
      <c r="T317" s="47"/>
      <c r="U317" s="48"/>
      <c r="V317" s="85"/>
      <c r="W317" s="48"/>
      <c r="X317" s="85"/>
      <c r="Y317" s="43"/>
      <c r="Z317" s="80"/>
      <c r="AA317" s="83"/>
      <c r="AB317" s="56"/>
      <c r="AC317" s="71"/>
      <c r="AD317" s="228">
        <f>IFERROR(INDEX(※編集不可※選択項目!$P$3:$P$51,MATCH(新規登録用!G317&amp;新規登録用!H317&amp;新規登録用!I317,※編集不可※選択項目!$Q$3:$Q$51,0)),0)</f>
        <v>0</v>
      </c>
      <c r="AE317" s="229" t="str">
        <f>IF(I317&lt;&gt;"該当なし","",
IF(G317&amp;H317=※編集不可※選択項目!$J$3,VLOOKUP(新規登録用!U317,※編集不可※選択項目!$N$2:$P$13,3,TRUE),
IF(G317&amp;H317=※編集不可※選択項目!$J$15,VLOOKUP(新規登録用!U317,※編集不可※選択項目!$N$14:$P$25,3,TRUE),
IF(G317&amp;H317=※編集不可※選択項目!$J$27,VLOOKUP(新規登録用!U317,※編集不可※選択項目!$N$26:$P$41,3,TRUE),
IF(G317&amp;H317=※編集不可※選択項目!$J$43,VLOOKUP(新規登録用!U317,※編集不可※選択項目!$N$42:$P$46,3,TRUE),
IF(G317&amp;H317=※編集不可※選択項目!$J$48,VLOOKUP(新規登録用!U317,※編集不可※選択項目!$N$47:$P$51,3,TRUE),""))))))</f>
        <v/>
      </c>
      <c r="AF317" s="228">
        <f>IFERROR(VLOOKUP(Y317&amp;G317&amp;H317,※編集不可※選択項目!U:V,2,FALSE),0)</f>
        <v>0</v>
      </c>
      <c r="AG317" s="228">
        <f t="shared" si="64"/>
        <v>0</v>
      </c>
      <c r="AH317" s="230" t="str">
        <f t="shared" si="58"/>
        <v/>
      </c>
      <c r="AI317" s="236"/>
      <c r="AJ317" s="236"/>
      <c r="AK317" s="132"/>
      <c r="AL317" s="153">
        <f t="shared" si="65"/>
        <v>0</v>
      </c>
      <c r="AM317" s="153">
        <f t="shared" si="66"/>
        <v>0</v>
      </c>
      <c r="AN317" s="153">
        <f t="shared" si="59"/>
        <v>0</v>
      </c>
      <c r="AO317" s="227" t="str">
        <f t="shared" si="67"/>
        <v/>
      </c>
      <c r="AP317" s="135">
        <f t="shared" si="68"/>
        <v>0</v>
      </c>
      <c r="AQ317" s="135">
        <f t="shared" si="69"/>
        <v>0</v>
      </c>
    </row>
    <row r="318" spans="1:43" s="131" customFormat="1" ht="25" customHeight="1">
      <c r="A318" s="133">
        <f t="shared" si="60"/>
        <v>307</v>
      </c>
      <c r="B318" s="130" t="str">
        <f t="shared" si="57"/>
        <v/>
      </c>
      <c r="C318" s="134"/>
      <c r="D318" s="45" t="str">
        <f t="shared" si="61"/>
        <v/>
      </c>
      <c r="E318" s="45" t="str">
        <f t="shared" si="62"/>
        <v/>
      </c>
      <c r="F318" s="43"/>
      <c r="G318" s="44"/>
      <c r="H318" s="43"/>
      <c r="I318" s="57" t="str">
        <f>IF(OR(G318="",H318="",U318=""),"",IFERROR(VLOOKUP(G318&amp;H318&amp;U318,※編集不可※選択項目!$K$3:$P$51,5,FALSE),"該当なし"))</f>
        <v/>
      </c>
      <c r="J318" s="83"/>
      <c r="K318" s="43"/>
      <c r="L318" s="45" t="str">
        <f t="shared" si="70"/>
        <v/>
      </c>
      <c r="M318" s="43"/>
      <c r="N318" s="43"/>
      <c r="O318" s="57"/>
      <c r="P318" s="57"/>
      <c r="Q318" s="57"/>
      <c r="R318" s="57"/>
      <c r="S318" s="46" t="str">
        <f t="shared" si="63"/>
        <v/>
      </c>
      <c r="T318" s="47"/>
      <c r="U318" s="48"/>
      <c r="V318" s="85"/>
      <c r="W318" s="48"/>
      <c r="X318" s="85"/>
      <c r="Y318" s="43"/>
      <c r="Z318" s="80"/>
      <c r="AA318" s="83"/>
      <c r="AB318" s="56"/>
      <c r="AC318" s="71"/>
      <c r="AD318" s="228">
        <f>IFERROR(INDEX(※編集不可※選択項目!$P$3:$P$51,MATCH(新規登録用!G318&amp;新規登録用!H318&amp;新規登録用!I318,※編集不可※選択項目!$Q$3:$Q$51,0)),0)</f>
        <v>0</v>
      </c>
      <c r="AE318" s="229" t="str">
        <f>IF(I318&lt;&gt;"該当なし","",
IF(G318&amp;H318=※編集不可※選択項目!$J$3,VLOOKUP(新規登録用!U318,※編集不可※選択項目!$N$2:$P$13,3,TRUE),
IF(G318&amp;H318=※編集不可※選択項目!$J$15,VLOOKUP(新規登録用!U318,※編集不可※選択項目!$N$14:$P$25,3,TRUE),
IF(G318&amp;H318=※編集不可※選択項目!$J$27,VLOOKUP(新規登録用!U318,※編集不可※選択項目!$N$26:$P$41,3,TRUE),
IF(G318&amp;H318=※編集不可※選択項目!$J$43,VLOOKUP(新規登録用!U318,※編集不可※選択項目!$N$42:$P$46,3,TRUE),
IF(G318&amp;H318=※編集不可※選択項目!$J$48,VLOOKUP(新規登録用!U318,※編集不可※選択項目!$N$47:$P$51,3,TRUE),""))))))</f>
        <v/>
      </c>
      <c r="AF318" s="228">
        <f>IFERROR(VLOOKUP(Y318&amp;G318&amp;H318,※編集不可※選択項目!U:V,2,FALSE),0)</f>
        <v>0</v>
      </c>
      <c r="AG318" s="228">
        <f t="shared" si="64"/>
        <v>0</v>
      </c>
      <c r="AH318" s="230" t="str">
        <f t="shared" si="58"/>
        <v/>
      </c>
      <c r="AI318" s="236"/>
      <c r="AJ318" s="236"/>
      <c r="AK318" s="132"/>
      <c r="AL318" s="153">
        <f t="shared" si="65"/>
        <v>0</v>
      </c>
      <c r="AM318" s="153">
        <f t="shared" si="66"/>
        <v>0</v>
      </c>
      <c r="AN318" s="153">
        <f t="shared" si="59"/>
        <v>0</v>
      </c>
      <c r="AO318" s="227" t="str">
        <f t="shared" si="67"/>
        <v/>
      </c>
      <c r="AP318" s="135">
        <f t="shared" si="68"/>
        <v>0</v>
      </c>
      <c r="AQ318" s="135">
        <f t="shared" si="69"/>
        <v>0</v>
      </c>
    </row>
    <row r="319" spans="1:43" s="131" customFormat="1" ht="25" customHeight="1">
      <c r="A319" s="133">
        <f t="shared" si="60"/>
        <v>308</v>
      </c>
      <c r="B319" s="130" t="str">
        <f t="shared" si="57"/>
        <v/>
      </c>
      <c r="C319" s="134"/>
      <c r="D319" s="45" t="str">
        <f t="shared" si="61"/>
        <v/>
      </c>
      <c r="E319" s="45" t="str">
        <f t="shared" si="62"/>
        <v/>
      </c>
      <c r="F319" s="43"/>
      <c r="G319" s="44"/>
      <c r="H319" s="43"/>
      <c r="I319" s="57" t="str">
        <f>IF(OR(G319="",H319="",U319=""),"",IFERROR(VLOOKUP(G319&amp;H319&amp;U319,※編集不可※選択項目!$K$3:$P$51,5,FALSE),"該当なし"))</f>
        <v/>
      </c>
      <c r="J319" s="83"/>
      <c r="K319" s="43"/>
      <c r="L319" s="45" t="str">
        <f t="shared" si="70"/>
        <v/>
      </c>
      <c r="M319" s="43"/>
      <c r="N319" s="43"/>
      <c r="O319" s="57"/>
      <c r="P319" s="57"/>
      <c r="Q319" s="57"/>
      <c r="R319" s="57"/>
      <c r="S319" s="46" t="str">
        <f t="shared" si="63"/>
        <v/>
      </c>
      <c r="T319" s="47"/>
      <c r="U319" s="48"/>
      <c r="V319" s="85"/>
      <c r="W319" s="48"/>
      <c r="X319" s="85"/>
      <c r="Y319" s="43"/>
      <c r="Z319" s="80"/>
      <c r="AA319" s="83"/>
      <c r="AB319" s="56"/>
      <c r="AC319" s="71"/>
      <c r="AD319" s="228">
        <f>IFERROR(INDEX(※編集不可※選択項目!$P$3:$P$51,MATCH(新規登録用!G319&amp;新規登録用!H319&amp;新規登録用!I319,※編集不可※選択項目!$Q$3:$Q$51,0)),0)</f>
        <v>0</v>
      </c>
      <c r="AE319" s="229" t="str">
        <f>IF(I319&lt;&gt;"該当なし","",
IF(G319&amp;H319=※編集不可※選択項目!$J$3,VLOOKUP(新規登録用!U319,※編集不可※選択項目!$N$2:$P$13,3,TRUE),
IF(G319&amp;H319=※編集不可※選択項目!$J$15,VLOOKUP(新規登録用!U319,※編集不可※選択項目!$N$14:$P$25,3,TRUE),
IF(G319&amp;H319=※編集不可※選択項目!$J$27,VLOOKUP(新規登録用!U319,※編集不可※選択項目!$N$26:$P$41,3,TRUE),
IF(G319&amp;H319=※編集不可※選択項目!$J$43,VLOOKUP(新規登録用!U319,※編集不可※選択項目!$N$42:$P$46,3,TRUE),
IF(G319&amp;H319=※編集不可※選択項目!$J$48,VLOOKUP(新規登録用!U319,※編集不可※選択項目!$N$47:$P$51,3,TRUE),""))))))</f>
        <v/>
      </c>
      <c r="AF319" s="228">
        <f>IFERROR(VLOOKUP(Y319&amp;G319&amp;H319,※編集不可※選択項目!U:V,2,FALSE),0)</f>
        <v>0</v>
      </c>
      <c r="AG319" s="228">
        <f t="shared" si="64"/>
        <v>0</v>
      </c>
      <c r="AH319" s="230" t="str">
        <f t="shared" si="58"/>
        <v/>
      </c>
      <c r="AI319" s="236"/>
      <c r="AJ319" s="236"/>
      <c r="AK319" s="132"/>
      <c r="AL319" s="153">
        <f t="shared" si="65"/>
        <v>0</v>
      </c>
      <c r="AM319" s="153">
        <f t="shared" si="66"/>
        <v>0</v>
      </c>
      <c r="AN319" s="153">
        <f t="shared" si="59"/>
        <v>0</v>
      </c>
      <c r="AO319" s="227" t="str">
        <f t="shared" si="67"/>
        <v/>
      </c>
      <c r="AP319" s="135">
        <f t="shared" si="68"/>
        <v>0</v>
      </c>
      <c r="AQ319" s="135">
        <f t="shared" si="69"/>
        <v>0</v>
      </c>
    </row>
    <row r="320" spans="1:43" s="131" customFormat="1" ht="25" customHeight="1">
      <c r="A320" s="133">
        <f t="shared" si="60"/>
        <v>309</v>
      </c>
      <c r="B320" s="130" t="str">
        <f t="shared" si="57"/>
        <v/>
      </c>
      <c r="C320" s="134"/>
      <c r="D320" s="45" t="str">
        <f t="shared" si="61"/>
        <v/>
      </c>
      <c r="E320" s="45" t="str">
        <f t="shared" si="62"/>
        <v/>
      </c>
      <c r="F320" s="43"/>
      <c r="G320" s="44"/>
      <c r="H320" s="43"/>
      <c r="I320" s="57" t="str">
        <f>IF(OR(G320="",H320="",U320=""),"",IFERROR(VLOOKUP(G320&amp;H320&amp;U320,※編集不可※選択項目!$K$3:$P$51,5,FALSE),"該当なし"))</f>
        <v/>
      </c>
      <c r="J320" s="83"/>
      <c r="K320" s="43"/>
      <c r="L320" s="45" t="str">
        <f t="shared" si="70"/>
        <v/>
      </c>
      <c r="M320" s="43"/>
      <c r="N320" s="43"/>
      <c r="O320" s="57"/>
      <c r="P320" s="57"/>
      <c r="Q320" s="57"/>
      <c r="R320" s="57"/>
      <c r="S320" s="46" t="str">
        <f t="shared" si="63"/>
        <v/>
      </c>
      <c r="T320" s="47"/>
      <c r="U320" s="48"/>
      <c r="V320" s="85"/>
      <c r="W320" s="48"/>
      <c r="X320" s="85"/>
      <c r="Y320" s="43"/>
      <c r="Z320" s="80"/>
      <c r="AA320" s="83"/>
      <c r="AB320" s="56"/>
      <c r="AC320" s="71"/>
      <c r="AD320" s="228">
        <f>IFERROR(INDEX(※編集不可※選択項目!$P$3:$P$51,MATCH(新規登録用!G320&amp;新規登録用!H320&amp;新規登録用!I320,※編集不可※選択項目!$Q$3:$Q$51,0)),0)</f>
        <v>0</v>
      </c>
      <c r="AE320" s="229" t="str">
        <f>IF(I320&lt;&gt;"該当なし","",
IF(G320&amp;H320=※編集不可※選択項目!$J$3,VLOOKUP(新規登録用!U320,※編集不可※選択項目!$N$2:$P$13,3,TRUE),
IF(G320&amp;H320=※編集不可※選択項目!$J$15,VLOOKUP(新規登録用!U320,※編集不可※選択項目!$N$14:$P$25,3,TRUE),
IF(G320&amp;H320=※編集不可※選択項目!$J$27,VLOOKUP(新規登録用!U320,※編集不可※選択項目!$N$26:$P$41,3,TRUE),
IF(G320&amp;H320=※編集不可※選択項目!$J$43,VLOOKUP(新規登録用!U320,※編集不可※選択項目!$N$42:$P$46,3,TRUE),
IF(G320&amp;H320=※編集不可※選択項目!$J$48,VLOOKUP(新規登録用!U320,※編集不可※選択項目!$N$47:$P$51,3,TRUE),""))))))</f>
        <v/>
      </c>
      <c r="AF320" s="228">
        <f>IFERROR(VLOOKUP(Y320&amp;G320&amp;H320,※編集不可※選択項目!U:V,2,FALSE),0)</f>
        <v>0</v>
      </c>
      <c r="AG320" s="228">
        <f t="shared" si="64"/>
        <v>0</v>
      </c>
      <c r="AH320" s="230" t="str">
        <f t="shared" si="58"/>
        <v/>
      </c>
      <c r="AI320" s="236"/>
      <c r="AJ320" s="236"/>
      <c r="AK320" s="132"/>
      <c r="AL320" s="153">
        <f t="shared" si="65"/>
        <v>0</v>
      </c>
      <c r="AM320" s="153">
        <f t="shared" si="66"/>
        <v>0</v>
      </c>
      <c r="AN320" s="153">
        <f t="shared" si="59"/>
        <v>0</v>
      </c>
      <c r="AO320" s="227" t="str">
        <f t="shared" si="67"/>
        <v/>
      </c>
      <c r="AP320" s="135">
        <f t="shared" si="68"/>
        <v>0</v>
      </c>
      <c r="AQ320" s="135">
        <f t="shared" si="69"/>
        <v>0</v>
      </c>
    </row>
    <row r="321" spans="1:43" s="131" customFormat="1" ht="25" customHeight="1">
      <c r="A321" s="133">
        <f t="shared" si="60"/>
        <v>310</v>
      </c>
      <c r="B321" s="130" t="str">
        <f t="shared" si="57"/>
        <v/>
      </c>
      <c r="C321" s="134"/>
      <c r="D321" s="45" t="str">
        <f t="shared" si="61"/>
        <v/>
      </c>
      <c r="E321" s="45" t="str">
        <f t="shared" si="62"/>
        <v/>
      </c>
      <c r="F321" s="43"/>
      <c r="G321" s="44"/>
      <c r="H321" s="43"/>
      <c r="I321" s="57" t="str">
        <f>IF(OR(G321="",H321="",U321=""),"",IFERROR(VLOOKUP(G321&amp;H321&amp;U321,※編集不可※選択項目!$K$3:$P$51,5,FALSE),"該当なし"))</f>
        <v/>
      </c>
      <c r="J321" s="83"/>
      <c r="K321" s="43"/>
      <c r="L321" s="45" t="str">
        <f t="shared" si="70"/>
        <v/>
      </c>
      <c r="M321" s="43"/>
      <c r="N321" s="43"/>
      <c r="O321" s="57"/>
      <c r="P321" s="57"/>
      <c r="Q321" s="57"/>
      <c r="R321" s="57"/>
      <c r="S321" s="46" t="str">
        <f t="shared" si="63"/>
        <v/>
      </c>
      <c r="T321" s="47"/>
      <c r="U321" s="48"/>
      <c r="V321" s="85"/>
      <c r="W321" s="48"/>
      <c r="X321" s="85"/>
      <c r="Y321" s="43"/>
      <c r="Z321" s="80"/>
      <c r="AA321" s="83"/>
      <c r="AB321" s="56"/>
      <c r="AC321" s="71"/>
      <c r="AD321" s="228">
        <f>IFERROR(INDEX(※編集不可※選択項目!$P$3:$P$51,MATCH(新規登録用!G321&amp;新規登録用!H321&amp;新規登録用!I321,※編集不可※選択項目!$Q$3:$Q$51,0)),0)</f>
        <v>0</v>
      </c>
      <c r="AE321" s="229" t="str">
        <f>IF(I321&lt;&gt;"該当なし","",
IF(G321&amp;H321=※編集不可※選択項目!$J$3,VLOOKUP(新規登録用!U321,※編集不可※選択項目!$N$2:$P$13,3,TRUE),
IF(G321&amp;H321=※編集不可※選択項目!$J$15,VLOOKUP(新規登録用!U321,※編集不可※選択項目!$N$14:$P$25,3,TRUE),
IF(G321&amp;H321=※編集不可※選択項目!$J$27,VLOOKUP(新規登録用!U321,※編集不可※選択項目!$N$26:$P$41,3,TRUE),
IF(G321&amp;H321=※編集不可※選択項目!$J$43,VLOOKUP(新規登録用!U321,※編集不可※選択項目!$N$42:$P$46,3,TRUE),
IF(G321&amp;H321=※編集不可※選択項目!$J$48,VLOOKUP(新規登録用!U321,※編集不可※選択項目!$N$47:$P$51,3,TRUE),""))))))</f>
        <v/>
      </c>
      <c r="AF321" s="228">
        <f>IFERROR(VLOOKUP(Y321&amp;G321&amp;H321,※編集不可※選択項目!U:V,2,FALSE),0)</f>
        <v>0</v>
      </c>
      <c r="AG321" s="228">
        <f t="shared" si="64"/>
        <v>0</v>
      </c>
      <c r="AH321" s="230" t="str">
        <f t="shared" si="58"/>
        <v/>
      </c>
      <c r="AI321" s="236"/>
      <c r="AJ321" s="236"/>
      <c r="AK321" s="132"/>
      <c r="AL321" s="153">
        <f t="shared" si="65"/>
        <v>0</v>
      </c>
      <c r="AM321" s="153">
        <f t="shared" si="66"/>
        <v>0</v>
      </c>
      <c r="AN321" s="153">
        <f t="shared" si="59"/>
        <v>0</v>
      </c>
      <c r="AO321" s="227" t="str">
        <f t="shared" si="67"/>
        <v/>
      </c>
      <c r="AP321" s="135">
        <f t="shared" si="68"/>
        <v>0</v>
      </c>
      <c r="AQ321" s="135">
        <f t="shared" si="69"/>
        <v>0</v>
      </c>
    </row>
    <row r="322" spans="1:43" s="131" customFormat="1" ht="25" customHeight="1">
      <c r="A322" s="133">
        <f t="shared" si="60"/>
        <v>311</v>
      </c>
      <c r="B322" s="130" t="str">
        <f t="shared" si="57"/>
        <v/>
      </c>
      <c r="C322" s="134"/>
      <c r="D322" s="45" t="str">
        <f t="shared" si="61"/>
        <v/>
      </c>
      <c r="E322" s="45" t="str">
        <f t="shared" si="62"/>
        <v/>
      </c>
      <c r="F322" s="43"/>
      <c r="G322" s="44"/>
      <c r="H322" s="43"/>
      <c r="I322" s="57" t="str">
        <f>IF(OR(G322="",H322="",U322=""),"",IFERROR(VLOOKUP(G322&amp;H322&amp;U322,※編集不可※選択項目!$K$3:$P$51,5,FALSE),"該当なし"))</f>
        <v/>
      </c>
      <c r="J322" s="83"/>
      <c r="K322" s="43"/>
      <c r="L322" s="45" t="str">
        <f t="shared" si="70"/>
        <v/>
      </c>
      <c r="M322" s="43"/>
      <c r="N322" s="43"/>
      <c r="O322" s="57"/>
      <c r="P322" s="57"/>
      <c r="Q322" s="57"/>
      <c r="R322" s="57"/>
      <c r="S322" s="46" t="str">
        <f t="shared" si="63"/>
        <v/>
      </c>
      <c r="T322" s="47"/>
      <c r="U322" s="48"/>
      <c r="V322" s="85"/>
      <c r="W322" s="48"/>
      <c r="X322" s="85"/>
      <c r="Y322" s="43"/>
      <c r="Z322" s="80"/>
      <c r="AA322" s="83"/>
      <c r="AB322" s="56"/>
      <c r="AC322" s="71"/>
      <c r="AD322" s="228">
        <f>IFERROR(INDEX(※編集不可※選択項目!$P$3:$P$51,MATCH(新規登録用!G322&amp;新規登録用!H322&amp;新規登録用!I322,※編集不可※選択項目!$Q$3:$Q$51,0)),0)</f>
        <v>0</v>
      </c>
      <c r="AE322" s="229" t="str">
        <f>IF(I322&lt;&gt;"該当なし","",
IF(G322&amp;H322=※編集不可※選択項目!$J$3,VLOOKUP(新規登録用!U322,※編集不可※選択項目!$N$2:$P$13,3,TRUE),
IF(G322&amp;H322=※編集不可※選択項目!$J$15,VLOOKUP(新規登録用!U322,※編集不可※選択項目!$N$14:$P$25,3,TRUE),
IF(G322&amp;H322=※編集不可※選択項目!$J$27,VLOOKUP(新規登録用!U322,※編集不可※選択項目!$N$26:$P$41,3,TRUE),
IF(G322&amp;H322=※編集不可※選択項目!$J$43,VLOOKUP(新規登録用!U322,※編集不可※選択項目!$N$42:$P$46,3,TRUE),
IF(G322&amp;H322=※編集不可※選択項目!$J$48,VLOOKUP(新規登録用!U322,※編集不可※選択項目!$N$47:$P$51,3,TRUE),""))))))</f>
        <v/>
      </c>
      <c r="AF322" s="228">
        <f>IFERROR(VLOOKUP(Y322&amp;G322&amp;H322,※編集不可※選択項目!U:V,2,FALSE),0)</f>
        <v>0</v>
      </c>
      <c r="AG322" s="228">
        <f t="shared" si="64"/>
        <v>0</v>
      </c>
      <c r="AH322" s="230" t="str">
        <f t="shared" si="58"/>
        <v/>
      </c>
      <c r="AI322" s="236"/>
      <c r="AJ322" s="236"/>
      <c r="AK322" s="132"/>
      <c r="AL322" s="153">
        <f t="shared" si="65"/>
        <v>0</v>
      </c>
      <c r="AM322" s="153">
        <f t="shared" si="66"/>
        <v>0</v>
      </c>
      <c r="AN322" s="153">
        <f t="shared" si="59"/>
        <v>0</v>
      </c>
      <c r="AO322" s="227" t="str">
        <f t="shared" si="67"/>
        <v/>
      </c>
      <c r="AP322" s="135">
        <f t="shared" si="68"/>
        <v>0</v>
      </c>
      <c r="AQ322" s="135">
        <f t="shared" si="69"/>
        <v>0</v>
      </c>
    </row>
    <row r="323" spans="1:43" s="131" customFormat="1" ht="25" customHeight="1">
      <c r="A323" s="133">
        <f t="shared" si="60"/>
        <v>312</v>
      </c>
      <c r="B323" s="130" t="str">
        <f t="shared" si="57"/>
        <v/>
      </c>
      <c r="C323" s="134"/>
      <c r="D323" s="45" t="str">
        <f t="shared" si="61"/>
        <v/>
      </c>
      <c r="E323" s="45" t="str">
        <f t="shared" si="62"/>
        <v/>
      </c>
      <c r="F323" s="43"/>
      <c r="G323" s="44"/>
      <c r="H323" s="43"/>
      <c r="I323" s="57" t="str">
        <f>IF(OR(G323="",H323="",U323=""),"",IFERROR(VLOOKUP(G323&amp;H323&amp;U323,※編集不可※選択項目!$K$3:$P$51,5,FALSE),"該当なし"))</f>
        <v/>
      </c>
      <c r="J323" s="83"/>
      <c r="K323" s="43"/>
      <c r="L323" s="45" t="str">
        <f t="shared" si="70"/>
        <v/>
      </c>
      <c r="M323" s="43"/>
      <c r="N323" s="43"/>
      <c r="O323" s="57"/>
      <c r="P323" s="57"/>
      <c r="Q323" s="57"/>
      <c r="R323" s="57"/>
      <c r="S323" s="46" t="str">
        <f t="shared" si="63"/>
        <v/>
      </c>
      <c r="T323" s="47"/>
      <c r="U323" s="48"/>
      <c r="V323" s="85"/>
      <c r="W323" s="48"/>
      <c r="X323" s="85"/>
      <c r="Y323" s="43"/>
      <c r="Z323" s="80"/>
      <c r="AA323" s="83"/>
      <c r="AB323" s="56"/>
      <c r="AC323" s="71"/>
      <c r="AD323" s="228">
        <f>IFERROR(INDEX(※編集不可※選択項目!$P$3:$P$51,MATCH(新規登録用!G323&amp;新規登録用!H323&amp;新規登録用!I323,※編集不可※選択項目!$Q$3:$Q$51,0)),0)</f>
        <v>0</v>
      </c>
      <c r="AE323" s="229" t="str">
        <f>IF(I323&lt;&gt;"該当なし","",
IF(G323&amp;H323=※編集不可※選択項目!$J$3,VLOOKUP(新規登録用!U323,※編集不可※選択項目!$N$2:$P$13,3,TRUE),
IF(G323&amp;H323=※編集不可※選択項目!$J$15,VLOOKUP(新規登録用!U323,※編集不可※選択項目!$N$14:$P$25,3,TRUE),
IF(G323&amp;H323=※編集不可※選択項目!$J$27,VLOOKUP(新規登録用!U323,※編集不可※選択項目!$N$26:$P$41,3,TRUE),
IF(G323&amp;H323=※編集不可※選択項目!$J$43,VLOOKUP(新規登録用!U323,※編集不可※選択項目!$N$42:$P$46,3,TRUE),
IF(G323&amp;H323=※編集不可※選択項目!$J$48,VLOOKUP(新規登録用!U323,※編集不可※選択項目!$N$47:$P$51,3,TRUE),""))))))</f>
        <v/>
      </c>
      <c r="AF323" s="228">
        <f>IFERROR(VLOOKUP(Y323&amp;G323&amp;H323,※編集不可※選択項目!U:V,2,FALSE),0)</f>
        <v>0</v>
      </c>
      <c r="AG323" s="228">
        <f t="shared" si="64"/>
        <v>0</v>
      </c>
      <c r="AH323" s="230" t="str">
        <f t="shared" si="58"/>
        <v/>
      </c>
      <c r="AI323" s="236"/>
      <c r="AJ323" s="236"/>
      <c r="AK323" s="132"/>
      <c r="AL323" s="153">
        <f t="shared" si="65"/>
        <v>0</v>
      </c>
      <c r="AM323" s="153">
        <f t="shared" si="66"/>
        <v>0</v>
      </c>
      <c r="AN323" s="153">
        <f t="shared" si="59"/>
        <v>0</v>
      </c>
      <c r="AO323" s="227" t="str">
        <f t="shared" si="67"/>
        <v/>
      </c>
      <c r="AP323" s="135">
        <f t="shared" si="68"/>
        <v>0</v>
      </c>
      <c r="AQ323" s="135">
        <f t="shared" si="69"/>
        <v>0</v>
      </c>
    </row>
    <row r="324" spans="1:43" s="131" customFormat="1" ht="25" customHeight="1">
      <c r="A324" s="133">
        <f t="shared" si="60"/>
        <v>313</v>
      </c>
      <c r="B324" s="130" t="str">
        <f t="shared" si="57"/>
        <v/>
      </c>
      <c r="C324" s="134"/>
      <c r="D324" s="45" t="str">
        <f t="shared" si="61"/>
        <v/>
      </c>
      <c r="E324" s="45" t="str">
        <f t="shared" si="62"/>
        <v/>
      </c>
      <c r="F324" s="43"/>
      <c r="G324" s="44"/>
      <c r="H324" s="43"/>
      <c r="I324" s="57" t="str">
        <f>IF(OR(G324="",H324="",U324=""),"",IFERROR(VLOOKUP(G324&amp;H324&amp;U324,※編集不可※選択項目!$K$3:$P$51,5,FALSE),"該当なし"))</f>
        <v/>
      </c>
      <c r="J324" s="83"/>
      <c r="K324" s="43"/>
      <c r="L324" s="45" t="str">
        <f t="shared" si="70"/>
        <v/>
      </c>
      <c r="M324" s="43"/>
      <c r="N324" s="43"/>
      <c r="O324" s="57"/>
      <c r="P324" s="57"/>
      <c r="Q324" s="57"/>
      <c r="R324" s="57"/>
      <c r="S324" s="46" t="str">
        <f t="shared" si="63"/>
        <v/>
      </c>
      <c r="T324" s="47"/>
      <c r="U324" s="48"/>
      <c r="V324" s="85"/>
      <c r="W324" s="48"/>
      <c r="X324" s="85"/>
      <c r="Y324" s="43"/>
      <c r="Z324" s="80"/>
      <c r="AA324" s="83"/>
      <c r="AB324" s="56"/>
      <c r="AC324" s="71"/>
      <c r="AD324" s="228">
        <f>IFERROR(INDEX(※編集不可※選択項目!$P$3:$P$51,MATCH(新規登録用!G324&amp;新規登録用!H324&amp;新規登録用!I324,※編集不可※選択項目!$Q$3:$Q$51,0)),0)</f>
        <v>0</v>
      </c>
      <c r="AE324" s="229" t="str">
        <f>IF(I324&lt;&gt;"該当なし","",
IF(G324&amp;H324=※編集不可※選択項目!$J$3,VLOOKUP(新規登録用!U324,※編集不可※選択項目!$N$2:$P$13,3,TRUE),
IF(G324&amp;H324=※編集不可※選択項目!$J$15,VLOOKUP(新規登録用!U324,※編集不可※選択項目!$N$14:$P$25,3,TRUE),
IF(G324&amp;H324=※編集不可※選択項目!$J$27,VLOOKUP(新規登録用!U324,※編集不可※選択項目!$N$26:$P$41,3,TRUE),
IF(G324&amp;H324=※編集不可※選択項目!$J$43,VLOOKUP(新規登録用!U324,※編集不可※選択項目!$N$42:$P$46,3,TRUE),
IF(G324&amp;H324=※編集不可※選択項目!$J$48,VLOOKUP(新規登録用!U324,※編集不可※選択項目!$N$47:$P$51,3,TRUE),""))))))</f>
        <v/>
      </c>
      <c r="AF324" s="228">
        <f>IFERROR(VLOOKUP(Y324&amp;G324&amp;H324,※編集不可※選択項目!U:V,2,FALSE),0)</f>
        <v>0</v>
      </c>
      <c r="AG324" s="228">
        <f t="shared" si="64"/>
        <v>0</v>
      </c>
      <c r="AH324" s="230" t="str">
        <f t="shared" si="58"/>
        <v/>
      </c>
      <c r="AI324" s="236"/>
      <c r="AJ324" s="236"/>
      <c r="AK324" s="132"/>
      <c r="AL324" s="153">
        <f t="shared" si="65"/>
        <v>0</v>
      </c>
      <c r="AM324" s="153">
        <f t="shared" si="66"/>
        <v>0</v>
      </c>
      <c r="AN324" s="153">
        <f t="shared" si="59"/>
        <v>0</v>
      </c>
      <c r="AO324" s="227" t="str">
        <f t="shared" si="67"/>
        <v/>
      </c>
      <c r="AP324" s="135">
        <f t="shared" si="68"/>
        <v>0</v>
      </c>
      <c r="AQ324" s="135">
        <f t="shared" si="69"/>
        <v>0</v>
      </c>
    </row>
    <row r="325" spans="1:43" s="131" customFormat="1" ht="25" customHeight="1">
      <c r="A325" s="133">
        <f t="shared" si="60"/>
        <v>314</v>
      </c>
      <c r="B325" s="130" t="str">
        <f t="shared" si="57"/>
        <v/>
      </c>
      <c r="C325" s="134"/>
      <c r="D325" s="45" t="str">
        <f t="shared" si="61"/>
        <v/>
      </c>
      <c r="E325" s="45" t="str">
        <f t="shared" si="62"/>
        <v/>
      </c>
      <c r="F325" s="43"/>
      <c r="G325" s="44"/>
      <c r="H325" s="43"/>
      <c r="I325" s="57" t="str">
        <f>IF(OR(G325="",H325="",U325=""),"",IFERROR(VLOOKUP(G325&amp;H325&amp;U325,※編集不可※選択項目!$K$3:$P$51,5,FALSE),"該当なし"))</f>
        <v/>
      </c>
      <c r="J325" s="83"/>
      <c r="K325" s="43"/>
      <c r="L325" s="45" t="str">
        <f t="shared" si="70"/>
        <v/>
      </c>
      <c r="M325" s="43"/>
      <c r="N325" s="43"/>
      <c r="O325" s="57"/>
      <c r="P325" s="57"/>
      <c r="Q325" s="57"/>
      <c r="R325" s="57"/>
      <c r="S325" s="46" t="str">
        <f t="shared" si="63"/>
        <v/>
      </c>
      <c r="T325" s="47"/>
      <c r="U325" s="48"/>
      <c r="V325" s="85"/>
      <c r="W325" s="48"/>
      <c r="X325" s="85"/>
      <c r="Y325" s="43"/>
      <c r="Z325" s="80"/>
      <c r="AA325" s="83"/>
      <c r="AB325" s="56"/>
      <c r="AC325" s="71"/>
      <c r="AD325" s="228">
        <f>IFERROR(INDEX(※編集不可※選択項目!$P$3:$P$51,MATCH(新規登録用!G325&amp;新規登録用!H325&amp;新規登録用!I325,※編集不可※選択項目!$Q$3:$Q$51,0)),0)</f>
        <v>0</v>
      </c>
      <c r="AE325" s="229" t="str">
        <f>IF(I325&lt;&gt;"該当なし","",
IF(G325&amp;H325=※編集不可※選択項目!$J$3,VLOOKUP(新規登録用!U325,※編集不可※選択項目!$N$2:$P$13,3,TRUE),
IF(G325&amp;H325=※編集不可※選択項目!$J$15,VLOOKUP(新規登録用!U325,※編集不可※選択項目!$N$14:$P$25,3,TRUE),
IF(G325&amp;H325=※編集不可※選択項目!$J$27,VLOOKUP(新規登録用!U325,※編集不可※選択項目!$N$26:$P$41,3,TRUE),
IF(G325&amp;H325=※編集不可※選択項目!$J$43,VLOOKUP(新規登録用!U325,※編集不可※選択項目!$N$42:$P$46,3,TRUE),
IF(G325&amp;H325=※編集不可※選択項目!$J$48,VLOOKUP(新規登録用!U325,※編集不可※選択項目!$N$47:$P$51,3,TRUE),""))))))</f>
        <v/>
      </c>
      <c r="AF325" s="228">
        <f>IFERROR(VLOOKUP(Y325&amp;G325&amp;H325,※編集不可※選択項目!U:V,2,FALSE),0)</f>
        <v>0</v>
      </c>
      <c r="AG325" s="228">
        <f t="shared" si="64"/>
        <v>0</v>
      </c>
      <c r="AH325" s="230" t="str">
        <f t="shared" si="58"/>
        <v/>
      </c>
      <c r="AI325" s="236"/>
      <c r="AJ325" s="236"/>
      <c r="AK325" s="132"/>
      <c r="AL325" s="153">
        <f t="shared" si="65"/>
        <v>0</v>
      </c>
      <c r="AM325" s="153">
        <f t="shared" si="66"/>
        <v>0</v>
      </c>
      <c r="AN325" s="153">
        <f t="shared" si="59"/>
        <v>0</v>
      </c>
      <c r="AO325" s="227" t="str">
        <f t="shared" si="67"/>
        <v/>
      </c>
      <c r="AP325" s="135">
        <f t="shared" si="68"/>
        <v>0</v>
      </c>
      <c r="AQ325" s="135">
        <f t="shared" si="69"/>
        <v>0</v>
      </c>
    </row>
    <row r="326" spans="1:43" s="131" customFormat="1" ht="25" customHeight="1">
      <c r="A326" s="133">
        <f t="shared" si="60"/>
        <v>315</v>
      </c>
      <c r="B326" s="130" t="str">
        <f t="shared" si="57"/>
        <v/>
      </c>
      <c r="C326" s="134"/>
      <c r="D326" s="45" t="str">
        <f t="shared" si="61"/>
        <v/>
      </c>
      <c r="E326" s="45" t="str">
        <f t="shared" si="62"/>
        <v/>
      </c>
      <c r="F326" s="43"/>
      <c r="G326" s="44"/>
      <c r="H326" s="43"/>
      <c r="I326" s="57" t="str">
        <f>IF(OR(G326="",H326="",U326=""),"",IFERROR(VLOOKUP(G326&amp;H326&amp;U326,※編集不可※選択項目!$K$3:$P$51,5,FALSE),"該当なし"))</f>
        <v/>
      </c>
      <c r="J326" s="83"/>
      <c r="K326" s="43"/>
      <c r="L326" s="45" t="str">
        <f t="shared" si="70"/>
        <v/>
      </c>
      <c r="M326" s="43"/>
      <c r="N326" s="43"/>
      <c r="O326" s="57"/>
      <c r="P326" s="57"/>
      <c r="Q326" s="57"/>
      <c r="R326" s="57"/>
      <c r="S326" s="46" t="str">
        <f t="shared" si="63"/>
        <v/>
      </c>
      <c r="T326" s="47"/>
      <c r="U326" s="48"/>
      <c r="V326" s="85"/>
      <c r="W326" s="48"/>
      <c r="X326" s="85"/>
      <c r="Y326" s="43"/>
      <c r="Z326" s="80"/>
      <c r="AA326" s="83"/>
      <c r="AB326" s="56"/>
      <c r="AC326" s="71"/>
      <c r="AD326" s="228">
        <f>IFERROR(INDEX(※編集不可※選択項目!$P$3:$P$51,MATCH(新規登録用!G326&amp;新規登録用!H326&amp;新規登録用!I326,※編集不可※選択項目!$Q$3:$Q$51,0)),0)</f>
        <v>0</v>
      </c>
      <c r="AE326" s="229" t="str">
        <f>IF(I326&lt;&gt;"該当なし","",
IF(G326&amp;H326=※編集不可※選択項目!$J$3,VLOOKUP(新規登録用!U326,※編集不可※選択項目!$N$2:$P$13,3,TRUE),
IF(G326&amp;H326=※編集不可※選択項目!$J$15,VLOOKUP(新規登録用!U326,※編集不可※選択項目!$N$14:$P$25,3,TRUE),
IF(G326&amp;H326=※編集不可※選択項目!$J$27,VLOOKUP(新規登録用!U326,※編集不可※選択項目!$N$26:$P$41,3,TRUE),
IF(G326&amp;H326=※編集不可※選択項目!$J$43,VLOOKUP(新規登録用!U326,※編集不可※選択項目!$N$42:$P$46,3,TRUE),
IF(G326&amp;H326=※編集不可※選択項目!$J$48,VLOOKUP(新規登録用!U326,※編集不可※選択項目!$N$47:$P$51,3,TRUE),""))))))</f>
        <v/>
      </c>
      <c r="AF326" s="228">
        <f>IFERROR(VLOOKUP(Y326&amp;G326&amp;H326,※編集不可※選択項目!U:V,2,FALSE),0)</f>
        <v>0</v>
      </c>
      <c r="AG326" s="228">
        <f t="shared" si="64"/>
        <v>0</v>
      </c>
      <c r="AH326" s="230" t="str">
        <f t="shared" si="58"/>
        <v/>
      </c>
      <c r="AI326" s="236"/>
      <c r="AJ326" s="236"/>
      <c r="AK326" s="132"/>
      <c r="AL326" s="153">
        <f t="shared" si="65"/>
        <v>0</v>
      </c>
      <c r="AM326" s="153">
        <f t="shared" si="66"/>
        <v>0</v>
      </c>
      <c r="AN326" s="153">
        <f t="shared" si="59"/>
        <v>0</v>
      </c>
      <c r="AO326" s="227" t="str">
        <f t="shared" si="67"/>
        <v/>
      </c>
      <c r="AP326" s="135">
        <f t="shared" si="68"/>
        <v>0</v>
      </c>
      <c r="AQ326" s="135">
        <f t="shared" si="69"/>
        <v>0</v>
      </c>
    </row>
    <row r="327" spans="1:43" s="131" customFormat="1" ht="25" customHeight="1">
      <c r="A327" s="133">
        <f t="shared" si="60"/>
        <v>316</v>
      </c>
      <c r="B327" s="130" t="str">
        <f t="shared" si="57"/>
        <v/>
      </c>
      <c r="C327" s="134"/>
      <c r="D327" s="45" t="str">
        <f t="shared" si="61"/>
        <v/>
      </c>
      <c r="E327" s="45" t="str">
        <f t="shared" si="62"/>
        <v/>
      </c>
      <c r="F327" s="43"/>
      <c r="G327" s="44"/>
      <c r="H327" s="43"/>
      <c r="I327" s="57" t="str">
        <f>IF(OR(G327="",H327="",U327=""),"",IFERROR(VLOOKUP(G327&amp;H327&amp;U327,※編集不可※選択項目!$K$3:$P$51,5,FALSE),"該当なし"))</f>
        <v/>
      </c>
      <c r="J327" s="83"/>
      <c r="K327" s="43"/>
      <c r="L327" s="45" t="str">
        <f t="shared" si="70"/>
        <v/>
      </c>
      <c r="M327" s="43"/>
      <c r="N327" s="43"/>
      <c r="O327" s="57"/>
      <c r="P327" s="57"/>
      <c r="Q327" s="57"/>
      <c r="R327" s="57"/>
      <c r="S327" s="46" t="str">
        <f t="shared" si="63"/>
        <v/>
      </c>
      <c r="T327" s="47"/>
      <c r="U327" s="48"/>
      <c r="V327" s="85"/>
      <c r="W327" s="48"/>
      <c r="X327" s="85"/>
      <c r="Y327" s="43"/>
      <c r="Z327" s="80"/>
      <c r="AA327" s="83"/>
      <c r="AB327" s="56"/>
      <c r="AC327" s="71"/>
      <c r="AD327" s="228">
        <f>IFERROR(INDEX(※編集不可※選択項目!$P$3:$P$51,MATCH(新規登録用!G327&amp;新規登録用!H327&amp;新規登録用!I327,※編集不可※選択項目!$Q$3:$Q$51,0)),0)</f>
        <v>0</v>
      </c>
      <c r="AE327" s="229" t="str">
        <f>IF(I327&lt;&gt;"該当なし","",
IF(G327&amp;H327=※編集不可※選択項目!$J$3,VLOOKUP(新規登録用!U327,※編集不可※選択項目!$N$2:$P$13,3,TRUE),
IF(G327&amp;H327=※編集不可※選択項目!$J$15,VLOOKUP(新規登録用!U327,※編集不可※選択項目!$N$14:$P$25,3,TRUE),
IF(G327&amp;H327=※編集不可※選択項目!$J$27,VLOOKUP(新規登録用!U327,※編集不可※選択項目!$N$26:$P$41,3,TRUE),
IF(G327&amp;H327=※編集不可※選択項目!$J$43,VLOOKUP(新規登録用!U327,※編集不可※選択項目!$N$42:$P$46,3,TRUE),
IF(G327&amp;H327=※編集不可※選択項目!$J$48,VLOOKUP(新規登録用!U327,※編集不可※選択項目!$N$47:$P$51,3,TRUE),""))))))</f>
        <v/>
      </c>
      <c r="AF327" s="228">
        <f>IFERROR(VLOOKUP(Y327&amp;G327&amp;H327,※編集不可※選択項目!U:V,2,FALSE),0)</f>
        <v>0</v>
      </c>
      <c r="AG327" s="228">
        <f t="shared" si="64"/>
        <v>0</v>
      </c>
      <c r="AH327" s="230" t="str">
        <f t="shared" si="58"/>
        <v/>
      </c>
      <c r="AI327" s="236"/>
      <c r="AJ327" s="236"/>
      <c r="AK327" s="132"/>
      <c r="AL327" s="153">
        <f t="shared" si="65"/>
        <v>0</v>
      </c>
      <c r="AM327" s="153">
        <f t="shared" si="66"/>
        <v>0</v>
      </c>
      <c r="AN327" s="153">
        <f t="shared" si="59"/>
        <v>0</v>
      </c>
      <c r="AO327" s="227" t="str">
        <f t="shared" si="67"/>
        <v/>
      </c>
      <c r="AP327" s="135">
        <f t="shared" si="68"/>
        <v>0</v>
      </c>
      <c r="AQ327" s="135">
        <f t="shared" si="69"/>
        <v>0</v>
      </c>
    </row>
    <row r="328" spans="1:43" s="131" customFormat="1" ht="25" customHeight="1">
      <c r="A328" s="133">
        <f t="shared" si="60"/>
        <v>317</v>
      </c>
      <c r="B328" s="130" t="str">
        <f t="shared" si="57"/>
        <v/>
      </c>
      <c r="C328" s="134"/>
      <c r="D328" s="45" t="str">
        <f t="shared" si="61"/>
        <v/>
      </c>
      <c r="E328" s="45" t="str">
        <f t="shared" si="62"/>
        <v/>
      </c>
      <c r="F328" s="43"/>
      <c r="G328" s="44"/>
      <c r="H328" s="43"/>
      <c r="I328" s="57" t="str">
        <f>IF(OR(G328="",H328="",U328=""),"",IFERROR(VLOOKUP(G328&amp;H328&amp;U328,※編集不可※選択項目!$K$3:$P$51,5,FALSE),"該当なし"))</f>
        <v/>
      </c>
      <c r="J328" s="83"/>
      <c r="K328" s="43"/>
      <c r="L328" s="45" t="str">
        <f t="shared" si="70"/>
        <v/>
      </c>
      <c r="M328" s="43"/>
      <c r="N328" s="43"/>
      <c r="O328" s="57"/>
      <c r="P328" s="57"/>
      <c r="Q328" s="57"/>
      <c r="R328" s="57"/>
      <c r="S328" s="46" t="str">
        <f t="shared" si="63"/>
        <v/>
      </c>
      <c r="T328" s="47"/>
      <c r="U328" s="48"/>
      <c r="V328" s="85"/>
      <c r="W328" s="48"/>
      <c r="X328" s="85"/>
      <c r="Y328" s="43"/>
      <c r="Z328" s="80"/>
      <c r="AA328" s="83"/>
      <c r="AB328" s="56"/>
      <c r="AC328" s="71"/>
      <c r="AD328" s="228">
        <f>IFERROR(INDEX(※編集不可※選択項目!$P$3:$P$51,MATCH(新規登録用!G328&amp;新規登録用!H328&amp;新規登録用!I328,※編集不可※選択項目!$Q$3:$Q$51,0)),0)</f>
        <v>0</v>
      </c>
      <c r="AE328" s="229" t="str">
        <f>IF(I328&lt;&gt;"該当なし","",
IF(G328&amp;H328=※編集不可※選択項目!$J$3,VLOOKUP(新規登録用!U328,※編集不可※選択項目!$N$2:$P$13,3,TRUE),
IF(G328&amp;H328=※編集不可※選択項目!$J$15,VLOOKUP(新規登録用!U328,※編集不可※選択項目!$N$14:$P$25,3,TRUE),
IF(G328&amp;H328=※編集不可※選択項目!$J$27,VLOOKUP(新規登録用!U328,※編集不可※選択項目!$N$26:$P$41,3,TRUE),
IF(G328&amp;H328=※編集不可※選択項目!$J$43,VLOOKUP(新規登録用!U328,※編集不可※選択項目!$N$42:$P$46,3,TRUE),
IF(G328&amp;H328=※編集不可※選択項目!$J$48,VLOOKUP(新規登録用!U328,※編集不可※選択項目!$N$47:$P$51,3,TRUE),""))))))</f>
        <v/>
      </c>
      <c r="AF328" s="228">
        <f>IFERROR(VLOOKUP(Y328&amp;G328&amp;H328,※編集不可※選択項目!U:V,2,FALSE),0)</f>
        <v>0</v>
      </c>
      <c r="AG328" s="228">
        <f t="shared" si="64"/>
        <v>0</v>
      </c>
      <c r="AH328" s="230" t="str">
        <f t="shared" si="58"/>
        <v/>
      </c>
      <c r="AI328" s="236"/>
      <c r="AJ328" s="236"/>
      <c r="AK328" s="132"/>
      <c r="AL328" s="153">
        <f t="shared" si="65"/>
        <v>0</v>
      </c>
      <c r="AM328" s="153">
        <f t="shared" si="66"/>
        <v>0</v>
      </c>
      <c r="AN328" s="153">
        <f t="shared" si="59"/>
        <v>0</v>
      </c>
      <c r="AO328" s="227" t="str">
        <f t="shared" si="67"/>
        <v/>
      </c>
      <c r="AP328" s="135">
        <f t="shared" si="68"/>
        <v>0</v>
      </c>
      <c r="AQ328" s="135">
        <f t="shared" si="69"/>
        <v>0</v>
      </c>
    </row>
    <row r="329" spans="1:43" s="131" customFormat="1" ht="25" customHeight="1">
      <c r="A329" s="133">
        <f t="shared" si="60"/>
        <v>318</v>
      </c>
      <c r="B329" s="130" t="str">
        <f t="shared" si="57"/>
        <v/>
      </c>
      <c r="C329" s="134"/>
      <c r="D329" s="45" t="str">
        <f t="shared" si="61"/>
        <v/>
      </c>
      <c r="E329" s="45" t="str">
        <f t="shared" si="62"/>
        <v/>
      </c>
      <c r="F329" s="43"/>
      <c r="G329" s="44"/>
      <c r="H329" s="43"/>
      <c r="I329" s="57" t="str">
        <f>IF(OR(G329="",H329="",U329=""),"",IFERROR(VLOOKUP(G329&amp;H329&amp;U329,※編集不可※選択項目!$K$3:$P$51,5,FALSE),"該当なし"))</f>
        <v/>
      </c>
      <c r="J329" s="83"/>
      <c r="K329" s="43"/>
      <c r="L329" s="45" t="str">
        <f t="shared" si="70"/>
        <v/>
      </c>
      <c r="M329" s="43"/>
      <c r="N329" s="43"/>
      <c r="O329" s="57"/>
      <c r="P329" s="57"/>
      <c r="Q329" s="57"/>
      <c r="R329" s="57"/>
      <c r="S329" s="46" t="str">
        <f t="shared" si="63"/>
        <v/>
      </c>
      <c r="T329" s="47"/>
      <c r="U329" s="48"/>
      <c r="V329" s="85"/>
      <c r="W329" s="48"/>
      <c r="X329" s="85"/>
      <c r="Y329" s="43"/>
      <c r="Z329" s="80"/>
      <c r="AA329" s="83"/>
      <c r="AB329" s="56"/>
      <c r="AC329" s="71"/>
      <c r="AD329" s="228">
        <f>IFERROR(INDEX(※編集不可※選択項目!$P$3:$P$51,MATCH(新規登録用!G329&amp;新規登録用!H329&amp;新規登録用!I329,※編集不可※選択項目!$Q$3:$Q$51,0)),0)</f>
        <v>0</v>
      </c>
      <c r="AE329" s="229" t="str">
        <f>IF(I329&lt;&gt;"該当なし","",
IF(G329&amp;H329=※編集不可※選択項目!$J$3,VLOOKUP(新規登録用!U329,※編集不可※選択項目!$N$2:$P$13,3,TRUE),
IF(G329&amp;H329=※編集不可※選択項目!$J$15,VLOOKUP(新規登録用!U329,※編集不可※選択項目!$N$14:$P$25,3,TRUE),
IF(G329&amp;H329=※編集不可※選択項目!$J$27,VLOOKUP(新規登録用!U329,※編集不可※選択項目!$N$26:$P$41,3,TRUE),
IF(G329&amp;H329=※編集不可※選択項目!$J$43,VLOOKUP(新規登録用!U329,※編集不可※選択項目!$N$42:$P$46,3,TRUE),
IF(G329&amp;H329=※編集不可※選択項目!$J$48,VLOOKUP(新規登録用!U329,※編集不可※選択項目!$N$47:$P$51,3,TRUE),""))))))</f>
        <v/>
      </c>
      <c r="AF329" s="228">
        <f>IFERROR(VLOOKUP(Y329&amp;G329&amp;H329,※編集不可※選択項目!U:V,2,FALSE),0)</f>
        <v>0</v>
      </c>
      <c r="AG329" s="228">
        <f t="shared" si="64"/>
        <v>0</v>
      </c>
      <c r="AH329" s="230" t="str">
        <f t="shared" si="58"/>
        <v/>
      </c>
      <c r="AI329" s="236"/>
      <c r="AJ329" s="236"/>
      <c r="AK329" s="132"/>
      <c r="AL329" s="153">
        <f t="shared" si="65"/>
        <v>0</v>
      </c>
      <c r="AM329" s="153">
        <f t="shared" si="66"/>
        <v>0</v>
      </c>
      <c r="AN329" s="153">
        <f t="shared" si="59"/>
        <v>0</v>
      </c>
      <c r="AO329" s="227" t="str">
        <f t="shared" si="67"/>
        <v/>
      </c>
      <c r="AP329" s="135">
        <f t="shared" si="68"/>
        <v>0</v>
      </c>
      <c r="AQ329" s="135">
        <f t="shared" si="69"/>
        <v>0</v>
      </c>
    </row>
    <row r="330" spans="1:43" s="131" customFormat="1" ht="25" customHeight="1">
      <c r="A330" s="133">
        <f t="shared" si="60"/>
        <v>319</v>
      </c>
      <c r="B330" s="130" t="str">
        <f t="shared" si="57"/>
        <v/>
      </c>
      <c r="C330" s="134"/>
      <c r="D330" s="45" t="str">
        <f t="shared" si="61"/>
        <v/>
      </c>
      <c r="E330" s="45" t="str">
        <f t="shared" si="62"/>
        <v/>
      </c>
      <c r="F330" s="43"/>
      <c r="G330" s="44"/>
      <c r="H330" s="43"/>
      <c r="I330" s="57" t="str">
        <f>IF(OR(G330="",H330="",U330=""),"",IFERROR(VLOOKUP(G330&amp;H330&amp;U330,※編集不可※選択項目!$K$3:$P$51,5,FALSE),"該当なし"))</f>
        <v/>
      </c>
      <c r="J330" s="83"/>
      <c r="K330" s="43"/>
      <c r="L330" s="45" t="str">
        <f t="shared" si="70"/>
        <v/>
      </c>
      <c r="M330" s="43"/>
      <c r="N330" s="43"/>
      <c r="O330" s="57"/>
      <c r="P330" s="57"/>
      <c r="Q330" s="57"/>
      <c r="R330" s="57"/>
      <c r="S330" s="46" t="str">
        <f t="shared" si="63"/>
        <v/>
      </c>
      <c r="T330" s="47"/>
      <c r="U330" s="48"/>
      <c r="V330" s="85"/>
      <c r="W330" s="48"/>
      <c r="X330" s="85"/>
      <c r="Y330" s="43"/>
      <c r="Z330" s="80"/>
      <c r="AA330" s="83"/>
      <c r="AB330" s="56"/>
      <c r="AC330" s="71"/>
      <c r="AD330" s="228">
        <f>IFERROR(INDEX(※編集不可※選択項目!$P$3:$P$51,MATCH(新規登録用!G330&amp;新規登録用!H330&amp;新規登録用!I330,※編集不可※選択項目!$Q$3:$Q$51,0)),0)</f>
        <v>0</v>
      </c>
      <c r="AE330" s="229" t="str">
        <f>IF(I330&lt;&gt;"該当なし","",
IF(G330&amp;H330=※編集不可※選択項目!$J$3,VLOOKUP(新規登録用!U330,※編集不可※選択項目!$N$2:$P$13,3,TRUE),
IF(G330&amp;H330=※編集不可※選択項目!$J$15,VLOOKUP(新規登録用!U330,※編集不可※選択項目!$N$14:$P$25,3,TRUE),
IF(G330&amp;H330=※編集不可※選択項目!$J$27,VLOOKUP(新規登録用!U330,※編集不可※選択項目!$N$26:$P$41,3,TRUE),
IF(G330&amp;H330=※編集不可※選択項目!$J$43,VLOOKUP(新規登録用!U330,※編集不可※選択項目!$N$42:$P$46,3,TRUE),
IF(G330&amp;H330=※編集不可※選択項目!$J$48,VLOOKUP(新規登録用!U330,※編集不可※選択項目!$N$47:$P$51,3,TRUE),""))))))</f>
        <v/>
      </c>
      <c r="AF330" s="228">
        <f>IFERROR(VLOOKUP(Y330&amp;G330&amp;H330,※編集不可※選択項目!U:V,2,FALSE),0)</f>
        <v>0</v>
      </c>
      <c r="AG330" s="228">
        <f t="shared" si="64"/>
        <v>0</v>
      </c>
      <c r="AH330" s="230" t="str">
        <f t="shared" si="58"/>
        <v/>
      </c>
      <c r="AI330" s="236"/>
      <c r="AJ330" s="236"/>
      <c r="AK330" s="132"/>
      <c r="AL330" s="153">
        <f t="shared" si="65"/>
        <v>0</v>
      </c>
      <c r="AM330" s="153">
        <f t="shared" si="66"/>
        <v>0</v>
      </c>
      <c r="AN330" s="153">
        <f t="shared" si="59"/>
        <v>0</v>
      </c>
      <c r="AO330" s="227" t="str">
        <f t="shared" si="67"/>
        <v/>
      </c>
      <c r="AP330" s="135">
        <f t="shared" si="68"/>
        <v>0</v>
      </c>
      <c r="AQ330" s="135">
        <f t="shared" si="69"/>
        <v>0</v>
      </c>
    </row>
    <row r="331" spans="1:43" s="131" customFormat="1" ht="25" customHeight="1">
      <c r="A331" s="133">
        <f t="shared" si="60"/>
        <v>320</v>
      </c>
      <c r="B331" s="130" t="str">
        <f t="shared" ref="B331:B394" si="71">IF($C331="","","高効率空調")</f>
        <v/>
      </c>
      <c r="C331" s="134"/>
      <c r="D331" s="45" t="str">
        <f t="shared" si="61"/>
        <v/>
      </c>
      <c r="E331" s="45" t="str">
        <f t="shared" si="62"/>
        <v/>
      </c>
      <c r="F331" s="43"/>
      <c r="G331" s="44"/>
      <c r="H331" s="43"/>
      <c r="I331" s="57" t="str">
        <f>IF(OR(G331="",H331="",U331=""),"",IFERROR(VLOOKUP(G331&amp;H331&amp;U331,※編集不可※選択項目!$K$3:$P$51,5,FALSE),"該当なし"))</f>
        <v/>
      </c>
      <c r="J331" s="83"/>
      <c r="K331" s="43"/>
      <c r="L331" s="45" t="str">
        <f t="shared" si="70"/>
        <v/>
      </c>
      <c r="M331" s="43"/>
      <c r="N331" s="43"/>
      <c r="O331" s="57"/>
      <c r="P331" s="57"/>
      <c r="Q331" s="57"/>
      <c r="R331" s="57"/>
      <c r="S331" s="46" t="str">
        <f t="shared" si="63"/>
        <v/>
      </c>
      <c r="T331" s="47"/>
      <c r="U331" s="48"/>
      <c r="V331" s="85"/>
      <c r="W331" s="48"/>
      <c r="X331" s="85"/>
      <c r="Y331" s="43"/>
      <c r="Z331" s="80"/>
      <c r="AA331" s="83"/>
      <c r="AB331" s="56"/>
      <c r="AC331" s="71"/>
      <c r="AD331" s="228">
        <f>IFERROR(INDEX(※編集不可※選択項目!$P$3:$P$51,MATCH(新規登録用!G331&amp;新規登録用!H331&amp;新規登録用!I331,※編集不可※選択項目!$Q$3:$Q$51,0)),0)</f>
        <v>0</v>
      </c>
      <c r="AE331" s="229" t="str">
        <f>IF(I331&lt;&gt;"該当なし","",
IF(G331&amp;H331=※編集不可※選択項目!$J$3,VLOOKUP(新規登録用!U331,※編集不可※選択項目!$N$2:$P$13,3,TRUE),
IF(G331&amp;H331=※編集不可※選択項目!$J$15,VLOOKUP(新規登録用!U331,※編集不可※選択項目!$N$14:$P$25,3,TRUE),
IF(G331&amp;H331=※編集不可※選択項目!$J$27,VLOOKUP(新規登録用!U331,※編集不可※選択項目!$N$26:$P$41,3,TRUE),
IF(G331&amp;H331=※編集不可※選択項目!$J$43,VLOOKUP(新規登録用!U331,※編集不可※選択項目!$N$42:$P$46,3,TRUE),
IF(G331&amp;H331=※編集不可※選択項目!$J$48,VLOOKUP(新規登録用!U331,※編集不可※選択項目!$N$47:$P$51,3,TRUE),""))))))</f>
        <v/>
      </c>
      <c r="AF331" s="228">
        <f>IFERROR(VLOOKUP(Y331&amp;G331&amp;H331,※編集不可※選択項目!U:V,2,FALSE),0)</f>
        <v>0</v>
      </c>
      <c r="AG331" s="228">
        <f t="shared" si="64"/>
        <v>0</v>
      </c>
      <c r="AH331" s="230" t="str">
        <f t="shared" si="58"/>
        <v/>
      </c>
      <c r="AI331" s="236"/>
      <c r="AJ331" s="236"/>
      <c r="AK331" s="132"/>
      <c r="AL331" s="153">
        <f t="shared" si="65"/>
        <v>0</v>
      </c>
      <c r="AM331" s="153">
        <f t="shared" si="66"/>
        <v>0</v>
      </c>
      <c r="AN331" s="153">
        <f t="shared" si="59"/>
        <v>0</v>
      </c>
      <c r="AO331" s="227" t="str">
        <f t="shared" si="67"/>
        <v/>
      </c>
      <c r="AP331" s="135">
        <f t="shared" si="68"/>
        <v>0</v>
      </c>
      <c r="AQ331" s="135">
        <f t="shared" si="69"/>
        <v>0</v>
      </c>
    </row>
    <row r="332" spans="1:43" s="131" customFormat="1" ht="25" customHeight="1">
      <c r="A332" s="133">
        <f t="shared" si="60"/>
        <v>321</v>
      </c>
      <c r="B332" s="130" t="str">
        <f t="shared" si="71"/>
        <v/>
      </c>
      <c r="C332" s="134"/>
      <c r="D332" s="45" t="str">
        <f t="shared" si="61"/>
        <v/>
      </c>
      <c r="E332" s="45" t="str">
        <f t="shared" si="62"/>
        <v/>
      </c>
      <c r="F332" s="43"/>
      <c r="G332" s="44"/>
      <c r="H332" s="43"/>
      <c r="I332" s="57" t="str">
        <f>IF(OR(G332="",H332="",U332=""),"",IFERROR(VLOOKUP(G332&amp;H332&amp;U332,※編集不可※選択項目!$K$3:$P$51,5,FALSE),"該当なし"))</f>
        <v/>
      </c>
      <c r="J332" s="83"/>
      <c r="K332" s="43"/>
      <c r="L332" s="45" t="str">
        <f t="shared" si="70"/>
        <v/>
      </c>
      <c r="M332" s="43"/>
      <c r="N332" s="43"/>
      <c r="O332" s="57"/>
      <c r="P332" s="57"/>
      <c r="Q332" s="57"/>
      <c r="R332" s="57"/>
      <c r="S332" s="46" t="str">
        <f t="shared" si="63"/>
        <v/>
      </c>
      <c r="T332" s="47"/>
      <c r="U332" s="48"/>
      <c r="V332" s="85"/>
      <c r="W332" s="48"/>
      <c r="X332" s="85"/>
      <c r="Y332" s="43"/>
      <c r="Z332" s="80"/>
      <c r="AA332" s="83"/>
      <c r="AB332" s="56"/>
      <c r="AC332" s="71"/>
      <c r="AD332" s="228">
        <f>IFERROR(INDEX(※編集不可※選択項目!$P$3:$P$51,MATCH(新規登録用!G332&amp;新規登録用!H332&amp;新規登録用!I332,※編集不可※選択項目!$Q$3:$Q$51,0)),0)</f>
        <v>0</v>
      </c>
      <c r="AE332" s="229" t="str">
        <f>IF(I332&lt;&gt;"該当なし","",
IF(G332&amp;H332=※編集不可※選択項目!$J$3,VLOOKUP(新規登録用!U332,※編集不可※選択項目!$N$2:$P$13,3,TRUE),
IF(G332&amp;H332=※編集不可※選択項目!$J$15,VLOOKUP(新規登録用!U332,※編集不可※選択項目!$N$14:$P$25,3,TRUE),
IF(G332&amp;H332=※編集不可※選択項目!$J$27,VLOOKUP(新規登録用!U332,※編集不可※選択項目!$N$26:$P$41,3,TRUE),
IF(G332&amp;H332=※編集不可※選択項目!$J$43,VLOOKUP(新規登録用!U332,※編集不可※選択項目!$N$42:$P$46,3,TRUE),
IF(G332&amp;H332=※編集不可※選択項目!$J$48,VLOOKUP(新規登録用!U332,※編集不可※選択項目!$N$47:$P$51,3,TRUE),""))))))</f>
        <v/>
      </c>
      <c r="AF332" s="228">
        <f>IFERROR(VLOOKUP(Y332&amp;G332&amp;H332,※編集不可※選択項目!U:V,2,FALSE),0)</f>
        <v>0</v>
      </c>
      <c r="AG332" s="228">
        <f t="shared" si="64"/>
        <v>0</v>
      </c>
      <c r="AH332" s="230" t="str">
        <f t="shared" ref="AH332:AH395" si="72">IF(K332="","","["&amp;K332&amp;"]")</f>
        <v/>
      </c>
      <c r="AI332" s="236"/>
      <c r="AJ332" s="236"/>
      <c r="AK332" s="132"/>
      <c r="AL332" s="153">
        <f t="shared" si="65"/>
        <v>0</v>
      </c>
      <c r="AM332" s="153">
        <f t="shared" si="66"/>
        <v>0</v>
      </c>
      <c r="AN332" s="153">
        <f t="shared" ref="AN332:AN395" si="73">IF(AND($J332&lt;&gt;"",COUNTIF($J332,"*■*")&gt;0,$AA332=""),1,0)</f>
        <v>0</v>
      </c>
      <c r="AO332" s="227" t="str">
        <f t="shared" si="67"/>
        <v/>
      </c>
      <c r="AP332" s="135">
        <f t="shared" si="68"/>
        <v>0</v>
      </c>
      <c r="AQ332" s="135">
        <f t="shared" si="69"/>
        <v>0</v>
      </c>
    </row>
    <row r="333" spans="1:43" s="131" customFormat="1" ht="25" customHeight="1">
      <c r="A333" s="133">
        <f t="shared" ref="A333:A396" si="74">ROW()-11</f>
        <v>322</v>
      </c>
      <c r="B333" s="130" t="str">
        <f t="shared" si="71"/>
        <v/>
      </c>
      <c r="C333" s="134"/>
      <c r="D333" s="45" t="str">
        <f t="shared" ref="D333:D396" si="75">IF($B333&lt;&gt;"",$C$2,"")</f>
        <v/>
      </c>
      <c r="E333" s="45" t="str">
        <f t="shared" ref="E333:E396" si="76">IF($B333&lt;&gt;"",$F$2,"")</f>
        <v/>
      </c>
      <c r="F333" s="43"/>
      <c r="G333" s="44"/>
      <c r="H333" s="43"/>
      <c r="I333" s="57" t="str">
        <f>IF(OR(G333="",H333="",U333=""),"",IFERROR(VLOOKUP(G333&amp;H333&amp;U333,※編集不可※選択項目!$K$3:$P$51,5,FALSE),"該当なし"))</f>
        <v/>
      </c>
      <c r="J333" s="83"/>
      <c r="K333" s="43"/>
      <c r="L333" s="45" t="str">
        <f t="shared" si="70"/>
        <v/>
      </c>
      <c r="M333" s="43"/>
      <c r="N333" s="43"/>
      <c r="O333" s="57"/>
      <c r="P333" s="57"/>
      <c r="Q333" s="57"/>
      <c r="R333" s="57"/>
      <c r="S333" s="46" t="str">
        <f t="shared" ref="S333:S396" si="77">IF($M333="連結","連結前のすべての室外機が、基準を満たしていること",IF(U333="","",AG333))</f>
        <v/>
      </c>
      <c r="T333" s="47"/>
      <c r="U333" s="48"/>
      <c r="V333" s="85"/>
      <c r="W333" s="48"/>
      <c r="X333" s="85"/>
      <c r="Y333" s="43"/>
      <c r="Z333" s="80"/>
      <c r="AA333" s="83"/>
      <c r="AB333" s="56"/>
      <c r="AC333" s="71"/>
      <c r="AD333" s="228">
        <f>IFERROR(INDEX(※編集不可※選択項目!$P$3:$P$51,MATCH(新規登録用!G333&amp;新規登録用!H333&amp;新規登録用!I333,※編集不可※選択項目!$Q$3:$Q$51,0)),0)</f>
        <v>0</v>
      </c>
      <c r="AE333" s="229" t="str">
        <f>IF(I333&lt;&gt;"該当なし","",
IF(G333&amp;H333=※編集不可※選択項目!$J$3,VLOOKUP(新規登録用!U333,※編集不可※選択項目!$N$2:$P$13,3,TRUE),
IF(G333&amp;H333=※編集不可※選択項目!$J$15,VLOOKUP(新規登録用!U333,※編集不可※選択項目!$N$14:$P$25,3,TRUE),
IF(G333&amp;H333=※編集不可※選択項目!$J$27,VLOOKUP(新規登録用!U333,※編集不可※選択項目!$N$26:$P$41,3,TRUE),
IF(G333&amp;H333=※編集不可※選択項目!$J$43,VLOOKUP(新規登録用!U333,※編集不可※選択項目!$N$42:$P$46,3,TRUE),
IF(G333&amp;H333=※編集不可※選択項目!$J$48,VLOOKUP(新規登録用!U333,※編集不可※選択項目!$N$47:$P$51,3,TRUE),""))))))</f>
        <v/>
      </c>
      <c r="AF333" s="228">
        <f>IFERROR(VLOOKUP(Y333&amp;G333&amp;H333,※編集不可※選択項目!U:V,2,FALSE),0)</f>
        <v>0</v>
      </c>
      <c r="AG333" s="228">
        <f t="shared" ref="AG333:AG396" si="78">IF(I333="該当なし",_xlfn.IFNA(ROUNDDOWN(AE333*AF333,1),""),_xlfn.IFNA(ROUNDDOWN(AD333*AF333,1),""))</f>
        <v>0</v>
      </c>
      <c r="AH333" s="230" t="str">
        <f t="shared" si="72"/>
        <v/>
      </c>
      <c r="AI333" s="236"/>
      <c r="AJ333" s="236"/>
      <c r="AK333" s="132"/>
      <c r="AL333" s="153">
        <f t="shared" ref="AL333:AL396" si="79">IF(AND(($C333&lt;&gt;""),(OR($C$2="",$F$2="",$G$3="",F333="",G333="",H333="",J333="",M333="",N333="",T333="",U333="",V333="",W333="",X333="",Y333=""))),1,0)</f>
        <v>0</v>
      </c>
      <c r="AM333" s="153">
        <f t="shared" ref="AM333:AM396" si="80">IF(AND(M333="連結",N333=""),1,0)</f>
        <v>0</v>
      </c>
      <c r="AN333" s="153">
        <f t="shared" si="73"/>
        <v>0</v>
      </c>
      <c r="AO333" s="227" t="str">
        <f t="shared" ref="AO333:AO396" si="81">IF(L333="","",TEXT(L333,"G/標準"))</f>
        <v/>
      </c>
      <c r="AP333" s="135">
        <f t="shared" ref="AP333:AP396" si="82">IF(AO333="",0,COUNTIF($AO$12:$AO$1048576,AO333))</f>
        <v>0</v>
      </c>
      <c r="AQ333" s="135">
        <f t="shared" ref="AQ333:AQ396" si="83">IF(AND($T333&lt;&gt;"",$T333&lt;$S333),1,0)</f>
        <v>0</v>
      </c>
    </row>
    <row r="334" spans="1:43" s="131" customFormat="1" ht="25" customHeight="1">
      <c r="A334" s="133">
        <f t="shared" si="74"/>
        <v>323</v>
      </c>
      <c r="B334" s="130" t="str">
        <f t="shared" si="71"/>
        <v/>
      </c>
      <c r="C334" s="134"/>
      <c r="D334" s="45" t="str">
        <f t="shared" si="75"/>
        <v/>
      </c>
      <c r="E334" s="45" t="str">
        <f t="shared" si="76"/>
        <v/>
      </c>
      <c r="F334" s="43"/>
      <c r="G334" s="44"/>
      <c r="H334" s="43"/>
      <c r="I334" s="57" t="str">
        <f>IF(OR(G334="",H334="",U334=""),"",IFERROR(VLOOKUP(G334&amp;H334&amp;U334,※編集不可※選択項目!$K$3:$P$51,5,FALSE),"該当なし"))</f>
        <v/>
      </c>
      <c r="J334" s="83"/>
      <c r="K334" s="43"/>
      <c r="L334" s="45" t="str">
        <f t="shared" si="70"/>
        <v/>
      </c>
      <c r="M334" s="43"/>
      <c r="N334" s="43"/>
      <c r="O334" s="57"/>
      <c r="P334" s="57"/>
      <c r="Q334" s="57"/>
      <c r="R334" s="57"/>
      <c r="S334" s="46" t="str">
        <f t="shared" si="77"/>
        <v/>
      </c>
      <c r="T334" s="47"/>
      <c r="U334" s="48"/>
      <c r="V334" s="85"/>
      <c r="W334" s="48"/>
      <c r="X334" s="85"/>
      <c r="Y334" s="43"/>
      <c r="Z334" s="80"/>
      <c r="AA334" s="83"/>
      <c r="AB334" s="56"/>
      <c r="AC334" s="71"/>
      <c r="AD334" s="228">
        <f>IFERROR(INDEX(※編集不可※選択項目!$P$3:$P$51,MATCH(新規登録用!G334&amp;新規登録用!H334&amp;新規登録用!I334,※編集不可※選択項目!$Q$3:$Q$51,0)),0)</f>
        <v>0</v>
      </c>
      <c r="AE334" s="229" t="str">
        <f>IF(I334&lt;&gt;"該当なし","",
IF(G334&amp;H334=※編集不可※選択項目!$J$3,VLOOKUP(新規登録用!U334,※編集不可※選択項目!$N$2:$P$13,3,TRUE),
IF(G334&amp;H334=※編集不可※選択項目!$J$15,VLOOKUP(新規登録用!U334,※編集不可※選択項目!$N$14:$P$25,3,TRUE),
IF(G334&amp;H334=※編集不可※選択項目!$J$27,VLOOKUP(新規登録用!U334,※編集不可※選択項目!$N$26:$P$41,3,TRUE),
IF(G334&amp;H334=※編集不可※選択項目!$J$43,VLOOKUP(新規登録用!U334,※編集不可※選択項目!$N$42:$P$46,3,TRUE),
IF(G334&amp;H334=※編集不可※選択項目!$J$48,VLOOKUP(新規登録用!U334,※編集不可※選択項目!$N$47:$P$51,3,TRUE),""))))))</f>
        <v/>
      </c>
      <c r="AF334" s="228">
        <f>IFERROR(VLOOKUP(Y334&amp;G334&amp;H334,※編集不可※選択項目!U:V,2,FALSE),0)</f>
        <v>0</v>
      </c>
      <c r="AG334" s="228">
        <f t="shared" si="78"/>
        <v>0</v>
      </c>
      <c r="AH334" s="230" t="str">
        <f t="shared" si="72"/>
        <v/>
      </c>
      <c r="AI334" s="236"/>
      <c r="AJ334" s="236"/>
      <c r="AK334" s="132"/>
      <c r="AL334" s="153">
        <f t="shared" si="79"/>
        <v>0</v>
      </c>
      <c r="AM334" s="153">
        <f t="shared" si="80"/>
        <v>0</v>
      </c>
      <c r="AN334" s="153">
        <f t="shared" si="73"/>
        <v>0</v>
      </c>
      <c r="AO334" s="227" t="str">
        <f t="shared" si="81"/>
        <v/>
      </c>
      <c r="AP334" s="135">
        <f t="shared" si="82"/>
        <v>0</v>
      </c>
      <c r="AQ334" s="135">
        <f t="shared" si="83"/>
        <v>0</v>
      </c>
    </row>
    <row r="335" spans="1:43" s="131" customFormat="1" ht="25" customHeight="1">
      <c r="A335" s="133">
        <f t="shared" si="74"/>
        <v>324</v>
      </c>
      <c r="B335" s="130" t="str">
        <f t="shared" si="71"/>
        <v/>
      </c>
      <c r="C335" s="134"/>
      <c r="D335" s="45" t="str">
        <f t="shared" si="75"/>
        <v/>
      </c>
      <c r="E335" s="45" t="str">
        <f t="shared" si="76"/>
        <v/>
      </c>
      <c r="F335" s="43"/>
      <c r="G335" s="44"/>
      <c r="H335" s="43"/>
      <c r="I335" s="57" t="str">
        <f>IF(OR(G335="",H335="",U335=""),"",IFERROR(VLOOKUP(G335&amp;H335&amp;U335,※編集不可※選択項目!$K$3:$P$51,5,FALSE),"該当なし"))</f>
        <v/>
      </c>
      <c r="J335" s="83"/>
      <c r="K335" s="43"/>
      <c r="L335" s="45" t="str">
        <f t="shared" si="70"/>
        <v/>
      </c>
      <c r="M335" s="43"/>
      <c r="N335" s="43"/>
      <c r="O335" s="57"/>
      <c r="P335" s="57"/>
      <c r="Q335" s="57"/>
      <c r="R335" s="57"/>
      <c r="S335" s="46" t="str">
        <f t="shared" si="77"/>
        <v/>
      </c>
      <c r="T335" s="47"/>
      <c r="U335" s="48"/>
      <c r="V335" s="85"/>
      <c r="W335" s="48"/>
      <c r="X335" s="85"/>
      <c r="Y335" s="43"/>
      <c r="Z335" s="80"/>
      <c r="AA335" s="83"/>
      <c r="AB335" s="56"/>
      <c r="AC335" s="71"/>
      <c r="AD335" s="228">
        <f>IFERROR(INDEX(※編集不可※選択項目!$P$3:$P$51,MATCH(新規登録用!G335&amp;新規登録用!H335&amp;新規登録用!I335,※編集不可※選択項目!$Q$3:$Q$51,0)),0)</f>
        <v>0</v>
      </c>
      <c r="AE335" s="229" t="str">
        <f>IF(I335&lt;&gt;"該当なし","",
IF(G335&amp;H335=※編集不可※選択項目!$J$3,VLOOKUP(新規登録用!U335,※編集不可※選択項目!$N$2:$P$13,3,TRUE),
IF(G335&amp;H335=※編集不可※選択項目!$J$15,VLOOKUP(新規登録用!U335,※編集不可※選択項目!$N$14:$P$25,3,TRUE),
IF(G335&amp;H335=※編集不可※選択項目!$J$27,VLOOKUP(新規登録用!U335,※編集不可※選択項目!$N$26:$P$41,3,TRUE),
IF(G335&amp;H335=※編集不可※選択項目!$J$43,VLOOKUP(新規登録用!U335,※編集不可※選択項目!$N$42:$P$46,3,TRUE),
IF(G335&amp;H335=※編集不可※選択項目!$J$48,VLOOKUP(新規登録用!U335,※編集不可※選択項目!$N$47:$P$51,3,TRUE),""))))))</f>
        <v/>
      </c>
      <c r="AF335" s="228">
        <f>IFERROR(VLOOKUP(Y335&amp;G335&amp;H335,※編集不可※選択項目!U:V,2,FALSE),0)</f>
        <v>0</v>
      </c>
      <c r="AG335" s="228">
        <f t="shared" si="78"/>
        <v>0</v>
      </c>
      <c r="AH335" s="230" t="str">
        <f t="shared" si="72"/>
        <v/>
      </c>
      <c r="AI335" s="236"/>
      <c r="AJ335" s="236"/>
      <c r="AK335" s="132"/>
      <c r="AL335" s="153">
        <f t="shared" si="79"/>
        <v>0</v>
      </c>
      <c r="AM335" s="153">
        <f t="shared" si="80"/>
        <v>0</v>
      </c>
      <c r="AN335" s="153">
        <f t="shared" si="73"/>
        <v>0</v>
      </c>
      <c r="AO335" s="227" t="str">
        <f t="shared" si="81"/>
        <v/>
      </c>
      <c r="AP335" s="135">
        <f t="shared" si="82"/>
        <v>0</v>
      </c>
      <c r="AQ335" s="135">
        <f t="shared" si="83"/>
        <v>0</v>
      </c>
    </row>
    <row r="336" spans="1:43" s="131" customFormat="1" ht="25" customHeight="1">
      <c r="A336" s="133">
        <f t="shared" si="74"/>
        <v>325</v>
      </c>
      <c r="B336" s="130" t="str">
        <f t="shared" si="71"/>
        <v/>
      </c>
      <c r="C336" s="134"/>
      <c r="D336" s="45" t="str">
        <f t="shared" si="75"/>
        <v/>
      </c>
      <c r="E336" s="45" t="str">
        <f t="shared" si="76"/>
        <v/>
      </c>
      <c r="F336" s="43"/>
      <c r="G336" s="44"/>
      <c r="H336" s="43"/>
      <c r="I336" s="57" t="str">
        <f>IF(OR(G336="",H336="",U336=""),"",IFERROR(VLOOKUP(G336&amp;H336&amp;U336,※編集不可※選択項目!$K$3:$P$51,5,FALSE),"該当なし"))</f>
        <v/>
      </c>
      <c r="J336" s="83"/>
      <c r="K336" s="43"/>
      <c r="L336" s="45" t="str">
        <f t="shared" ref="L336:L399" si="84">J336&amp;AH336</f>
        <v/>
      </c>
      <c r="M336" s="43"/>
      <c r="N336" s="43"/>
      <c r="O336" s="57"/>
      <c r="P336" s="57"/>
      <c r="Q336" s="57"/>
      <c r="R336" s="57"/>
      <c r="S336" s="46" t="str">
        <f t="shared" si="77"/>
        <v/>
      </c>
      <c r="T336" s="47"/>
      <c r="U336" s="48"/>
      <c r="V336" s="85"/>
      <c r="W336" s="48"/>
      <c r="X336" s="85"/>
      <c r="Y336" s="43"/>
      <c r="Z336" s="80"/>
      <c r="AA336" s="83"/>
      <c r="AB336" s="56"/>
      <c r="AC336" s="71"/>
      <c r="AD336" s="228">
        <f>IFERROR(INDEX(※編集不可※選択項目!$P$3:$P$51,MATCH(新規登録用!G336&amp;新規登録用!H336&amp;新規登録用!I336,※編集不可※選択項目!$Q$3:$Q$51,0)),0)</f>
        <v>0</v>
      </c>
      <c r="AE336" s="229" t="str">
        <f>IF(I336&lt;&gt;"該当なし","",
IF(G336&amp;H336=※編集不可※選択項目!$J$3,VLOOKUP(新規登録用!U336,※編集不可※選択項目!$N$2:$P$13,3,TRUE),
IF(G336&amp;H336=※編集不可※選択項目!$J$15,VLOOKUP(新規登録用!U336,※編集不可※選択項目!$N$14:$P$25,3,TRUE),
IF(G336&amp;H336=※編集不可※選択項目!$J$27,VLOOKUP(新規登録用!U336,※編集不可※選択項目!$N$26:$P$41,3,TRUE),
IF(G336&amp;H336=※編集不可※選択項目!$J$43,VLOOKUP(新規登録用!U336,※編集不可※選択項目!$N$42:$P$46,3,TRUE),
IF(G336&amp;H336=※編集不可※選択項目!$J$48,VLOOKUP(新規登録用!U336,※編集不可※選択項目!$N$47:$P$51,3,TRUE),""))))))</f>
        <v/>
      </c>
      <c r="AF336" s="228">
        <f>IFERROR(VLOOKUP(Y336&amp;G336&amp;H336,※編集不可※選択項目!U:V,2,FALSE),0)</f>
        <v>0</v>
      </c>
      <c r="AG336" s="228">
        <f t="shared" si="78"/>
        <v>0</v>
      </c>
      <c r="AH336" s="230" t="str">
        <f t="shared" si="72"/>
        <v/>
      </c>
      <c r="AI336" s="236"/>
      <c r="AJ336" s="236"/>
      <c r="AK336" s="132"/>
      <c r="AL336" s="153">
        <f t="shared" si="79"/>
        <v>0</v>
      </c>
      <c r="AM336" s="153">
        <f t="shared" si="80"/>
        <v>0</v>
      </c>
      <c r="AN336" s="153">
        <f t="shared" si="73"/>
        <v>0</v>
      </c>
      <c r="AO336" s="227" t="str">
        <f t="shared" si="81"/>
        <v/>
      </c>
      <c r="AP336" s="135">
        <f t="shared" si="82"/>
        <v>0</v>
      </c>
      <c r="AQ336" s="135">
        <f t="shared" si="83"/>
        <v>0</v>
      </c>
    </row>
    <row r="337" spans="1:43" s="131" customFormat="1" ht="25" customHeight="1">
      <c r="A337" s="133">
        <f t="shared" si="74"/>
        <v>326</v>
      </c>
      <c r="B337" s="130" t="str">
        <f t="shared" si="71"/>
        <v/>
      </c>
      <c r="C337" s="134"/>
      <c r="D337" s="45" t="str">
        <f t="shared" si="75"/>
        <v/>
      </c>
      <c r="E337" s="45" t="str">
        <f t="shared" si="76"/>
        <v/>
      </c>
      <c r="F337" s="43"/>
      <c r="G337" s="44"/>
      <c r="H337" s="43"/>
      <c r="I337" s="57" t="str">
        <f>IF(OR(G337="",H337="",U337=""),"",IFERROR(VLOOKUP(G337&amp;H337&amp;U337,※編集不可※選択項目!$K$3:$P$51,5,FALSE),"該当なし"))</f>
        <v/>
      </c>
      <c r="J337" s="83"/>
      <c r="K337" s="43"/>
      <c r="L337" s="45" t="str">
        <f t="shared" si="84"/>
        <v/>
      </c>
      <c r="M337" s="43"/>
      <c r="N337" s="43"/>
      <c r="O337" s="57"/>
      <c r="P337" s="57"/>
      <c r="Q337" s="57"/>
      <c r="R337" s="57"/>
      <c r="S337" s="46" t="str">
        <f t="shared" si="77"/>
        <v/>
      </c>
      <c r="T337" s="47"/>
      <c r="U337" s="48"/>
      <c r="V337" s="85"/>
      <c r="W337" s="48"/>
      <c r="X337" s="85"/>
      <c r="Y337" s="43"/>
      <c r="Z337" s="80"/>
      <c r="AA337" s="83"/>
      <c r="AB337" s="56"/>
      <c r="AC337" s="71"/>
      <c r="AD337" s="228">
        <f>IFERROR(INDEX(※編集不可※選択項目!$P$3:$P$51,MATCH(新規登録用!G337&amp;新規登録用!H337&amp;新規登録用!I337,※編集不可※選択項目!$Q$3:$Q$51,0)),0)</f>
        <v>0</v>
      </c>
      <c r="AE337" s="229" t="str">
        <f>IF(I337&lt;&gt;"該当なし","",
IF(G337&amp;H337=※編集不可※選択項目!$J$3,VLOOKUP(新規登録用!U337,※編集不可※選択項目!$N$2:$P$13,3,TRUE),
IF(G337&amp;H337=※編集不可※選択項目!$J$15,VLOOKUP(新規登録用!U337,※編集不可※選択項目!$N$14:$P$25,3,TRUE),
IF(G337&amp;H337=※編集不可※選択項目!$J$27,VLOOKUP(新規登録用!U337,※編集不可※選択項目!$N$26:$P$41,3,TRUE),
IF(G337&amp;H337=※編集不可※選択項目!$J$43,VLOOKUP(新規登録用!U337,※編集不可※選択項目!$N$42:$P$46,3,TRUE),
IF(G337&amp;H337=※編集不可※選択項目!$J$48,VLOOKUP(新規登録用!U337,※編集不可※選択項目!$N$47:$P$51,3,TRUE),""))))))</f>
        <v/>
      </c>
      <c r="AF337" s="228">
        <f>IFERROR(VLOOKUP(Y337&amp;G337&amp;H337,※編集不可※選択項目!U:V,2,FALSE),0)</f>
        <v>0</v>
      </c>
      <c r="AG337" s="228">
        <f t="shared" si="78"/>
        <v>0</v>
      </c>
      <c r="AH337" s="230" t="str">
        <f t="shared" si="72"/>
        <v/>
      </c>
      <c r="AI337" s="236"/>
      <c r="AJ337" s="236"/>
      <c r="AK337" s="132"/>
      <c r="AL337" s="153">
        <f t="shared" si="79"/>
        <v>0</v>
      </c>
      <c r="AM337" s="153">
        <f t="shared" si="80"/>
        <v>0</v>
      </c>
      <c r="AN337" s="153">
        <f t="shared" si="73"/>
        <v>0</v>
      </c>
      <c r="AO337" s="227" t="str">
        <f t="shared" si="81"/>
        <v/>
      </c>
      <c r="AP337" s="135">
        <f t="shared" si="82"/>
        <v>0</v>
      </c>
      <c r="AQ337" s="135">
        <f t="shared" si="83"/>
        <v>0</v>
      </c>
    </row>
    <row r="338" spans="1:43" s="131" customFormat="1" ht="25" customHeight="1">
      <c r="A338" s="133">
        <f t="shared" si="74"/>
        <v>327</v>
      </c>
      <c r="B338" s="130" t="str">
        <f t="shared" si="71"/>
        <v/>
      </c>
      <c r="C338" s="134"/>
      <c r="D338" s="45" t="str">
        <f t="shared" si="75"/>
        <v/>
      </c>
      <c r="E338" s="45" t="str">
        <f t="shared" si="76"/>
        <v/>
      </c>
      <c r="F338" s="43"/>
      <c r="G338" s="44"/>
      <c r="H338" s="43"/>
      <c r="I338" s="57" t="str">
        <f>IF(OR(G338="",H338="",U338=""),"",IFERROR(VLOOKUP(G338&amp;H338&amp;U338,※編集不可※選択項目!$K$3:$P$51,5,FALSE),"該当なし"))</f>
        <v/>
      </c>
      <c r="J338" s="83"/>
      <c r="K338" s="43"/>
      <c r="L338" s="45" t="str">
        <f t="shared" si="84"/>
        <v/>
      </c>
      <c r="M338" s="43"/>
      <c r="N338" s="43"/>
      <c r="O338" s="57"/>
      <c r="P338" s="57"/>
      <c r="Q338" s="57"/>
      <c r="R338" s="57"/>
      <c r="S338" s="46" t="str">
        <f t="shared" si="77"/>
        <v/>
      </c>
      <c r="T338" s="47"/>
      <c r="U338" s="48"/>
      <c r="V338" s="85"/>
      <c r="W338" s="48"/>
      <c r="X338" s="85"/>
      <c r="Y338" s="43"/>
      <c r="Z338" s="80"/>
      <c r="AA338" s="83"/>
      <c r="AB338" s="56"/>
      <c r="AC338" s="71"/>
      <c r="AD338" s="228">
        <f>IFERROR(INDEX(※編集不可※選択項目!$P$3:$P$51,MATCH(新規登録用!G338&amp;新規登録用!H338&amp;新規登録用!I338,※編集不可※選択項目!$Q$3:$Q$51,0)),0)</f>
        <v>0</v>
      </c>
      <c r="AE338" s="229" t="str">
        <f>IF(I338&lt;&gt;"該当なし","",
IF(G338&amp;H338=※編集不可※選択項目!$J$3,VLOOKUP(新規登録用!U338,※編集不可※選択項目!$N$2:$P$13,3,TRUE),
IF(G338&amp;H338=※編集不可※選択項目!$J$15,VLOOKUP(新規登録用!U338,※編集不可※選択項目!$N$14:$P$25,3,TRUE),
IF(G338&amp;H338=※編集不可※選択項目!$J$27,VLOOKUP(新規登録用!U338,※編集不可※選択項目!$N$26:$P$41,3,TRUE),
IF(G338&amp;H338=※編集不可※選択項目!$J$43,VLOOKUP(新規登録用!U338,※編集不可※選択項目!$N$42:$P$46,3,TRUE),
IF(G338&amp;H338=※編集不可※選択項目!$J$48,VLOOKUP(新規登録用!U338,※編集不可※選択項目!$N$47:$P$51,3,TRUE),""))))))</f>
        <v/>
      </c>
      <c r="AF338" s="228">
        <f>IFERROR(VLOOKUP(Y338&amp;G338&amp;H338,※編集不可※選択項目!U:V,2,FALSE),0)</f>
        <v>0</v>
      </c>
      <c r="AG338" s="228">
        <f t="shared" si="78"/>
        <v>0</v>
      </c>
      <c r="AH338" s="230" t="str">
        <f t="shared" si="72"/>
        <v/>
      </c>
      <c r="AI338" s="236"/>
      <c r="AJ338" s="236"/>
      <c r="AK338" s="132"/>
      <c r="AL338" s="153">
        <f t="shared" si="79"/>
        <v>0</v>
      </c>
      <c r="AM338" s="153">
        <f t="shared" si="80"/>
        <v>0</v>
      </c>
      <c r="AN338" s="153">
        <f t="shared" si="73"/>
        <v>0</v>
      </c>
      <c r="AO338" s="227" t="str">
        <f t="shared" si="81"/>
        <v/>
      </c>
      <c r="AP338" s="135">
        <f t="shared" si="82"/>
        <v>0</v>
      </c>
      <c r="AQ338" s="135">
        <f t="shared" si="83"/>
        <v>0</v>
      </c>
    </row>
    <row r="339" spans="1:43" s="131" customFormat="1" ht="25" customHeight="1">
      <c r="A339" s="133">
        <f t="shared" si="74"/>
        <v>328</v>
      </c>
      <c r="B339" s="130" t="str">
        <f t="shared" si="71"/>
        <v/>
      </c>
      <c r="C339" s="134"/>
      <c r="D339" s="45" t="str">
        <f t="shared" si="75"/>
        <v/>
      </c>
      <c r="E339" s="45" t="str">
        <f t="shared" si="76"/>
        <v/>
      </c>
      <c r="F339" s="43"/>
      <c r="G339" s="44"/>
      <c r="H339" s="43"/>
      <c r="I339" s="57" t="str">
        <f>IF(OR(G339="",H339="",U339=""),"",IFERROR(VLOOKUP(G339&amp;H339&amp;U339,※編集不可※選択項目!$K$3:$P$51,5,FALSE),"該当なし"))</f>
        <v/>
      </c>
      <c r="J339" s="83"/>
      <c r="K339" s="43"/>
      <c r="L339" s="45" t="str">
        <f t="shared" si="84"/>
        <v/>
      </c>
      <c r="M339" s="43"/>
      <c r="N339" s="43"/>
      <c r="O339" s="57"/>
      <c r="P339" s="57"/>
      <c r="Q339" s="57"/>
      <c r="R339" s="57"/>
      <c r="S339" s="46" t="str">
        <f t="shared" si="77"/>
        <v/>
      </c>
      <c r="T339" s="47"/>
      <c r="U339" s="48"/>
      <c r="V339" s="85"/>
      <c r="W339" s="48"/>
      <c r="X339" s="85"/>
      <c r="Y339" s="43"/>
      <c r="Z339" s="80"/>
      <c r="AA339" s="83"/>
      <c r="AB339" s="56"/>
      <c r="AC339" s="71"/>
      <c r="AD339" s="228">
        <f>IFERROR(INDEX(※編集不可※選択項目!$P$3:$P$51,MATCH(新規登録用!G339&amp;新規登録用!H339&amp;新規登録用!I339,※編集不可※選択項目!$Q$3:$Q$51,0)),0)</f>
        <v>0</v>
      </c>
      <c r="AE339" s="229" t="str">
        <f>IF(I339&lt;&gt;"該当なし","",
IF(G339&amp;H339=※編集不可※選択項目!$J$3,VLOOKUP(新規登録用!U339,※編集不可※選択項目!$N$2:$P$13,3,TRUE),
IF(G339&amp;H339=※編集不可※選択項目!$J$15,VLOOKUP(新規登録用!U339,※編集不可※選択項目!$N$14:$P$25,3,TRUE),
IF(G339&amp;H339=※編集不可※選択項目!$J$27,VLOOKUP(新規登録用!U339,※編集不可※選択項目!$N$26:$P$41,3,TRUE),
IF(G339&amp;H339=※編集不可※選択項目!$J$43,VLOOKUP(新規登録用!U339,※編集不可※選択項目!$N$42:$P$46,3,TRUE),
IF(G339&amp;H339=※編集不可※選択項目!$J$48,VLOOKUP(新規登録用!U339,※編集不可※選択項目!$N$47:$P$51,3,TRUE),""))))))</f>
        <v/>
      </c>
      <c r="AF339" s="228">
        <f>IFERROR(VLOOKUP(Y339&amp;G339&amp;H339,※編集不可※選択項目!U:V,2,FALSE),0)</f>
        <v>0</v>
      </c>
      <c r="AG339" s="228">
        <f t="shared" si="78"/>
        <v>0</v>
      </c>
      <c r="AH339" s="230" t="str">
        <f t="shared" si="72"/>
        <v/>
      </c>
      <c r="AI339" s="236"/>
      <c r="AJ339" s="236"/>
      <c r="AK339" s="132"/>
      <c r="AL339" s="153">
        <f t="shared" si="79"/>
        <v>0</v>
      </c>
      <c r="AM339" s="153">
        <f t="shared" si="80"/>
        <v>0</v>
      </c>
      <c r="AN339" s="153">
        <f t="shared" si="73"/>
        <v>0</v>
      </c>
      <c r="AO339" s="227" t="str">
        <f t="shared" si="81"/>
        <v/>
      </c>
      <c r="AP339" s="135">
        <f t="shared" si="82"/>
        <v>0</v>
      </c>
      <c r="AQ339" s="135">
        <f t="shared" si="83"/>
        <v>0</v>
      </c>
    </row>
    <row r="340" spans="1:43" s="131" customFormat="1" ht="25" customHeight="1">
      <c r="A340" s="133">
        <f t="shared" si="74"/>
        <v>329</v>
      </c>
      <c r="B340" s="130" t="str">
        <f t="shared" si="71"/>
        <v/>
      </c>
      <c r="C340" s="134"/>
      <c r="D340" s="45" t="str">
        <f t="shared" si="75"/>
        <v/>
      </c>
      <c r="E340" s="45" t="str">
        <f t="shared" si="76"/>
        <v/>
      </c>
      <c r="F340" s="43"/>
      <c r="G340" s="44"/>
      <c r="H340" s="43"/>
      <c r="I340" s="57" t="str">
        <f>IF(OR(G340="",H340="",U340=""),"",IFERROR(VLOOKUP(G340&amp;H340&amp;U340,※編集不可※選択項目!$K$3:$P$51,5,FALSE),"該当なし"))</f>
        <v/>
      </c>
      <c r="J340" s="83"/>
      <c r="K340" s="43"/>
      <c r="L340" s="45" t="str">
        <f t="shared" si="84"/>
        <v/>
      </c>
      <c r="M340" s="43"/>
      <c r="N340" s="43"/>
      <c r="O340" s="57"/>
      <c r="P340" s="57"/>
      <c r="Q340" s="57"/>
      <c r="R340" s="57"/>
      <c r="S340" s="46" t="str">
        <f t="shared" si="77"/>
        <v/>
      </c>
      <c r="T340" s="47"/>
      <c r="U340" s="48"/>
      <c r="V340" s="85"/>
      <c r="W340" s="48"/>
      <c r="X340" s="85"/>
      <c r="Y340" s="43"/>
      <c r="Z340" s="80"/>
      <c r="AA340" s="83"/>
      <c r="AB340" s="56"/>
      <c r="AC340" s="71"/>
      <c r="AD340" s="228">
        <f>IFERROR(INDEX(※編集不可※選択項目!$P$3:$P$51,MATCH(新規登録用!G340&amp;新規登録用!H340&amp;新規登録用!I340,※編集不可※選択項目!$Q$3:$Q$51,0)),0)</f>
        <v>0</v>
      </c>
      <c r="AE340" s="229" t="str">
        <f>IF(I340&lt;&gt;"該当なし","",
IF(G340&amp;H340=※編集不可※選択項目!$J$3,VLOOKUP(新規登録用!U340,※編集不可※選択項目!$N$2:$P$13,3,TRUE),
IF(G340&amp;H340=※編集不可※選択項目!$J$15,VLOOKUP(新規登録用!U340,※編集不可※選択項目!$N$14:$P$25,3,TRUE),
IF(G340&amp;H340=※編集不可※選択項目!$J$27,VLOOKUP(新規登録用!U340,※編集不可※選択項目!$N$26:$P$41,3,TRUE),
IF(G340&amp;H340=※編集不可※選択項目!$J$43,VLOOKUP(新規登録用!U340,※編集不可※選択項目!$N$42:$P$46,3,TRUE),
IF(G340&amp;H340=※編集不可※選択項目!$J$48,VLOOKUP(新規登録用!U340,※編集不可※選択項目!$N$47:$P$51,3,TRUE),""))))))</f>
        <v/>
      </c>
      <c r="AF340" s="228">
        <f>IFERROR(VLOOKUP(Y340&amp;G340&amp;H340,※編集不可※選択項目!U:V,2,FALSE),0)</f>
        <v>0</v>
      </c>
      <c r="AG340" s="228">
        <f t="shared" si="78"/>
        <v>0</v>
      </c>
      <c r="AH340" s="230" t="str">
        <f t="shared" si="72"/>
        <v/>
      </c>
      <c r="AI340" s="236"/>
      <c r="AJ340" s="236"/>
      <c r="AK340" s="132"/>
      <c r="AL340" s="153">
        <f t="shared" si="79"/>
        <v>0</v>
      </c>
      <c r="AM340" s="153">
        <f t="shared" si="80"/>
        <v>0</v>
      </c>
      <c r="AN340" s="153">
        <f t="shared" si="73"/>
        <v>0</v>
      </c>
      <c r="AO340" s="227" t="str">
        <f t="shared" si="81"/>
        <v/>
      </c>
      <c r="AP340" s="135">
        <f t="shared" si="82"/>
        <v>0</v>
      </c>
      <c r="AQ340" s="135">
        <f t="shared" si="83"/>
        <v>0</v>
      </c>
    </row>
    <row r="341" spans="1:43" s="131" customFormat="1" ht="25" customHeight="1">
      <c r="A341" s="133">
        <f t="shared" si="74"/>
        <v>330</v>
      </c>
      <c r="B341" s="130" t="str">
        <f t="shared" si="71"/>
        <v/>
      </c>
      <c r="C341" s="134"/>
      <c r="D341" s="45" t="str">
        <f t="shared" si="75"/>
        <v/>
      </c>
      <c r="E341" s="45" t="str">
        <f t="shared" si="76"/>
        <v/>
      </c>
      <c r="F341" s="43"/>
      <c r="G341" s="44"/>
      <c r="H341" s="43"/>
      <c r="I341" s="57" t="str">
        <f>IF(OR(G341="",H341="",U341=""),"",IFERROR(VLOOKUP(G341&amp;H341&amp;U341,※編集不可※選択項目!$K$3:$P$51,5,FALSE),"該当なし"))</f>
        <v/>
      </c>
      <c r="J341" s="83"/>
      <c r="K341" s="43"/>
      <c r="L341" s="45" t="str">
        <f t="shared" si="84"/>
        <v/>
      </c>
      <c r="M341" s="43"/>
      <c r="N341" s="43"/>
      <c r="O341" s="57"/>
      <c r="P341" s="57"/>
      <c r="Q341" s="57"/>
      <c r="R341" s="57"/>
      <c r="S341" s="46" t="str">
        <f t="shared" si="77"/>
        <v/>
      </c>
      <c r="T341" s="47"/>
      <c r="U341" s="48"/>
      <c r="V341" s="85"/>
      <c r="W341" s="48"/>
      <c r="X341" s="85"/>
      <c r="Y341" s="43"/>
      <c r="Z341" s="80"/>
      <c r="AA341" s="83"/>
      <c r="AB341" s="56"/>
      <c r="AC341" s="71"/>
      <c r="AD341" s="228">
        <f>IFERROR(INDEX(※編集不可※選択項目!$P$3:$P$51,MATCH(新規登録用!G341&amp;新規登録用!H341&amp;新規登録用!I341,※編集不可※選択項目!$Q$3:$Q$51,0)),0)</f>
        <v>0</v>
      </c>
      <c r="AE341" s="229" t="str">
        <f>IF(I341&lt;&gt;"該当なし","",
IF(G341&amp;H341=※編集不可※選択項目!$J$3,VLOOKUP(新規登録用!U341,※編集不可※選択項目!$N$2:$P$13,3,TRUE),
IF(G341&amp;H341=※編集不可※選択項目!$J$15,VLOOKUP(新規登録用!U341,※編集不可※選択項目!$N$14:$P$25,3,TRUE),
IF(G341&amp;H341=※編集不可※選択項目!$J$27,VLOOKUP(新規登録用!U341,※編集不可※選択項目!$N$26:$P$41,3,TRUE),
IF(G341&amp;H341=※編集不可※選択項目!$J$43,VLOOKUP(新規登録用!U341,※編集不可※選択項目!$N$42:$P$46,3,TRUE),
IF(G341&amp;H341=※編集不可※選択項目!$J$48,VLOOKUP(新規登録用!U341,※編集不可※選択項目!$N$47:$P$51,3,TRUE),""))))))</f>
        <v/>
      </c>
      <c r="AF341" s="228">
        <f>IFERROR(VLOOKUP(Y341&amp;G341&amp;H341,※編集不可※選択項目!U:V,2,FALSE),0)</f>
        <v>0</v>
      </c>
      <c r="AG341" s="228">
        <f t="shared" si="78"/>
        <v>0</v>
      </c>
      <c r="AH341" s="230" t="str">
        <f t="shared" si="72"/>
        <v/>
      </c>
      <c r="AI341" s="236"/>
      <c r="AJ341" s="236"/>
      <c r="AK341" s="132"/>
      <c r="AL341" s="153">
        <f t="shared" si="79"/>
        <v>0</v>
      </c>
      <c r="AM341" s="153">
        <f t="shared" si="80"/>
        <v>0</v>
      </c>
      <c r="AN341" s="153">
        <f t="shared" si="73"/>
        <v>0</v>
      </c>
      <c r="AO341" s="227" t="str">
        <f t="shared" si="81"/>
        <v/>
      </c>
      <c r="AP341" s="135">
        <f t="shared" si="82"/>
        <v>0</v>
      </c>
      <c r="AQ341" s="135">
        <f t="shared" si="83"/>
        <v>0</v>
      </c>
    </row>
    <row r="342" spans="1:43" s="131" customFormat="1" ht="25" customHeight="1">
      <c r="A342" s="133">
        <f t="shared" si="74"/>
        <v>331</v>
      </c>
      <c r="B342" s="130" t="str">
        <f t="shared" si="71"/>
        <v/>
      </c>
      <c r="C342" s="134"/>
      <c r="D342" s="45" t="str">
        <f t="shared" si="75"/>
        <v/>
      </c>
      <c r="E342" s="45" t="str">
        <f t="shared" si="76"/>
        <v/>
      </c>
      <c r="F342" s="43"/>
      <c r="G342" s="44"/>
      <c r="H342" s="43"/>
      <c r="I342" s="57" t="str">
        <f>IF(OR(G342="",H342="",U342=""),"",IFERROR(VLOOKUP(G342&amp;H342&amp;U342,※編集不可※選択項目!$K$3:$P$51,5,FALSE),"該当なし"))</f>
        <v/>
      </c>
      <c r="J342" s="83"/>
      <c r="K342" s="43"/>
      <c r="L342" s="45" t="str">
        <f t="shared" si="84"/>
        <v/>
      </c>
      <c r="M342" s="43"/>
      <c r="N342" s="43"/>
      <c r="O342" s="57"/>
      <c r="P342" s="57"/>
      <c r="Q342" s="57"/>
      <c r="R342" s="57"/>
      <c r="S342" s="46" t="str">
        <f t="shared" si="77"/>
        <v/>
      </c>
      <c r="T342" s="47"/>
      <c r="U342" s="48"/>
      <c r="V342" s="85"/>
      <c r="W342" s="48"/>
      <c r="X342" s="85"/>
      <c r="Y342" s="43"/>
      <c r="Z342" s="80"/>
      <c r="AA342" s="83"/>
      <c r="AB342" s="56"/>
      <c r="AC342" s="71"/>
      <c r="AD342" s="228">
        <f>IFERROR(INDEX(※編集不可※選択項目!$P$3:$P$51,MATCH(新規登録用!G342&amp;新規登録用!H342&amp;新規登録用!I342,※編集不可※選択項目!$Q$3:$Q$51,0)),0)</f>
        <v>0</v>
      </c>
      <c r="AE342" s="229" t="str">
        <f>IF(I342&lt;&gt;"該当なし","",
IF(G342&amp;H342=※編集不可※選択項目!$J$3,VLOOKUP(新規登録用!U342,※編集不可※選択項目!$N$2:$P$13,3,TRUE),
IF(G342&amp;H342=※編集不可※選択項目!$J$15,VLOOKUP(新規登録用!U342,※編集不可※選択項目!$N$14:$P$25,3,TRUE),
IF(G342&amp;H342=※編集不可※選択項目!$J$27,VLOOKUP(新規登録用!U342,※編集不可※選択項目!$N$26:$P$41,3,TRUE),
IF(G342&amp;H342=※編集不可※選択項目!$J$43,VLOOKUP(新規登録用!U342,※編集不可※選択項目!$N$42:$P$46,3,TRUE),
IF(G342&amp;H342=※編集不可※選択項目!$J$48,VLOOKUP(新規登録用!U342,※編集不可※選択項目!$N$47:$P$51,3,TRUE),""))))))</f>
        <v/>
      </c>
      <c r="AF342" s="228">
        <f>IFERROR(VLOOKUP(Y342&amp;G342&amp;H342,※編集不可※選択項目!U:V,2,FALSE),0)</f>
        <v>0</v>
      </c>
      <c r="AG342" s="228">
        <f t="shared" si="78"/>
        <v>0</v>
      </c>
      <c r="AH342" s="230" t="str">
        <f t="shared" si="72"/>
        <v/>
      </c>
      <c r="AI342" s="236"/>
      <c r="AJ342" s="236"/>
      <c r="AK342" s="132"/>
      <c r="AL342" s="153">
        <f t="shared" si="79"/>
        <v>0</v>
      </c>
      <c r="AM342" s="153">
        <f t="shared" si="80"/>
        <v>0</v>
      </c>
      <c r="AN342" s="153">
        <f t="shared" si="73"/>
        <v>0</v>
      </c>
      <c r="AO342" s="227" t="str">
        <f t="shared" si="81"/>
        <v/>
      </c>
      <c r="AP342" s="135">
        <f t="shared" si="82"/>
        <v>0</v>
      </c>
      <c r="AQ342" s="135">
        <f t="shared" si="83"/>
        <v>0</v>
      </c>
    </row>
    <row r="343" spans="1:43" s="131" customFormat="1" ht="25" customHeight="1">
      <c r="A343" s="133">
        <f t="shared" si="74"/>
        <v>332</v>
      </c>
      <c r="B343" s="130" t="str">
        <f t="shared" si="71"/>
        <v/>
      </c>
      <c r="C343" s="134"/>
      <c r="D343" s="45" t="str">
        <f t="shared" si="75"/>
        <v/>
      </c>
      <c r="E343" s="45" t="str">
        <f t="shared" si="76"/>
        <v/>
      </c>
      <c r="F343" s="43"/>
      <c r="G343" s="44"/>
      <c r="H343" s="43"/>
      <c r="I343" s="57" t="str">
        <f>IF(OR(G343="",H343="",U343=""),"",IFERROR(VLOOKUP(G343&amp;H343&amp;U343,※編集不可※選択項目!$K$3:$P$51,5,FALSE),"該当なし"))</f>
        <v/>
      </c>
      <c r="J343" s="83"/>
      <c r="K343" s="43"/>
      <c r="L343" s="45" t="str">
        <f t="shared" si="84"/>
        <v/>
      </c>
      <c r="M343" s="43"/>
      <c r="N343" s="43"/>
      <c r="O343" s="57"/>
      <c r="P343" s="57"/>
      <c r="Q343" s="57"/>
      <c r="R343" s="57"/>
      <c r="S343" s="46" t="str">
        <f t="shared" si="77"/>
        <v/>
      </c>
      <c r="T343" s="47"/>
      <c r="U343" s="48"/>
      <c r="V343" s="85"/>
      <c r="W343" s="48"/>
      <c r="X343" s="85"/>
      <c r="Y343" s="43"/>
      <c r="Z343" s="80"/>
      <c r="AA343" s="83"/>
      <c r="AB343" s="56"/>
      <c r="AC343" s="71"/>
      <c r="AD343" s="228">
        <f>IFERROR(INDEX(※編集不可※選択項目!$P$3:$P$51,MATCH(新規登録用!G343&amp;新規登録用!H343&amp;新規登録用!I343,※編集不可※選択項目!$Q$3:$Q$51,0)),0)</f>
        <v>0</v>
      </c>
      <c r="AE343" s="229" t="str">
        <f>IF(I343&lt;&gt;"該当なし","",
IF(G343&amp;H343=※編集不可※選択項目!$J$3,VLOOKUP(新規登録用!U343,※編集不可※選択項目!$N$2:$P$13,3,TRUE),
IF(G343&amp;H343=※編集不可※選択項目!$J$15,VLOOKUP(新規登録用!U343,※編集不可※選択項目!$N$14:$P$25,3,TRUE),
IF(G343&amp;H343=※編集不可※選択項目!$J$27,VLOOKUP(新規登録用!U343,※編集不可※選択項目!$N$26:$P$41,3,TRUE),
IF(G343&amp;H343=※編集不可※選択項目!$J$43,VLOOKUP(新規登録用!U343,※編集不可※選択項目!$N$42:$P$46,3,TRUE),
IF(G343&amp;H343=※編集不可※選択項目!$J$48,VLOOKUP(新規登録用!U343,※編集不可※選択項目!$N$47:$P$51,3,TRUE),""))))))</f>
        <v/>
      </c>
      <c r="AF343" s="228">
        <f>IFERROR(VLOOKUP(Y343&amp;G343&amp;H343,※編集不可※選択項目!U:V,2,FALSE),0)</f>
        <v>0</v>
      </c>
      <c r="AG343" s="228">
        <f t="shared" si="78"/>
        <v>0</v>
      </c>
      <c r="AH343" s="230" t="str">
        <f t="shared" si="72"/>
        <v/>
      </c>
      <c r="AI343" s="236"/>
      <c r="AJ343" s="236"/>
      <c r="AK343" s="132"/>
      <c r="AL343" s="153">
        <f t="shared" si="79"/>
        <v>0</v>
      </c>
      <c r="AM343" s="153">
        <f t="shared" si="80"/>
        <v>0</v>
      </c>
      <c r="AN343" s="153">
        <f t="shared" si="73"/>
        <v>0</v>
      </c>
      <c r="AO343" s="227" t="str">
        <f t="shared" si="81"/>
        <v/>
      </c>
      <c r="AP343" s="135">
        <f t="shared" si="82"/>
        <v>0</v>
      </c>
      <c r="AQ343" s="135">
        <f t="shared" si="83"/>
        <v>0</v>
      </c>
    </row>
    <row r="344" spans="1:43" s="131" customFormat="1" ht="25" customHeight="1">
      <c r="A344" s="133">
        <f t="shared" si="74"/>
        <v>333</v>
      </c>
      <c r="B344" s="130" t="str">
        <f t="shared" si="71"/>
        <v/>
      </c>
      <c r="C344" s="134"/>
      <c r="D344" s="45" t="str">
        <f t="shared" si="75"/>
        <v/>
      </c>
      <c r="E344" s="45" t="str">
        <f t="shared" si="76"/>
        <v/>
      </c>
      <c r="F344" s="43"/>
      <c r="G344" s="44"/>
      <c r="H344" s="43"/>
      <c r="I344" s="57" t="str">
        <f>IF(OR(G344="",H344="",U344=""),"",IFERROR(VLOOKUP(G344&amp;H344&amp;U344,※編集不可※選択項目!$K$3:$P$51,5,FALSE),"該当なし"))</f>
        <v/>
      </c>
      <c r="J344" s="83"/>
      <c r="K344" s="43"/>
      <c r="L344" s="45" t="str">
        <f t="shared" si="84"/>
        <v/>
      </c>
      <c r="M344" s="43"/>
      <c r="N344" s="43"/>
      <c r="O344" s="57"/>
      <c r="P344" s="57"/>
      <c r="Q344" s="57"/>
      <c r="R344" s="57"/>
      <c r="S344" s="46" t="str">
        <f t="shared" si="77"/>
        <v/>
      </c>
      <c r="T344" s="47"/>
      <c r="U344" s="48"/>
      <c r="V344" s="85"/>
      <c r="W344" s="48"/>
      <c r="X344" s="85"/>
      <c r="Y344" s="43"/>
      <c r="Z344" s="80"/>
      <c r="AA344" s="83"/>
      <c r="AB344" s="56"/>
      <c r="AC344" s="71"/>
      <c r="AD344" s="228">
        <f>IFERROR(INDEX(※編集不可※選択項目!$P$3:$P$51,MATCH(新規登録用!G344&amp;新規登録用!H344&amp;新規登録用!I344,※編集不可※選択項目!$Q$3:$Q$51,0)),0)</f>
        <v>0</v>
      </c>
      <c r="AE344" s="229" t="str">
        <f>IF(I344&lt;&gt;"該当なし","",
IF(G344&amp;H344=※編集不可※選択項目!$J$3,VLOOKUP(新規登録用!U344,※編集不可※選択項目!$N$2:$P$13,3,TRUE),
IF(G344&amp;H344=※編集不可※選択項目!$J$15,VLOOKUP(新規登録用!U344,※編集不可※選択項目!$N$14:$P$25,3,TRUE),
IF(G344&amp;H344=※編集不可※選択項目!$J$27,VLOOKUP(新規登録用!U344,※編集不可※選択項目!$N$26:$P$41,3,TRUE),
IF(G344&amp;H344=※編集不可※選択項目!$J$43,VLOOKUP(新規登録用!U344,※編集不可※選択項目!$N$42:$P$46,3,TRUE),
IF(G344&amp;H344=※編集不可※選択項目!$J$48,VLOOKUP(新規登録用!U344,※編集不可※選択項目!$N$47:$P$51,3,TRUE),""))))))</f>
        <v/>
      </c>
      <c r="AF344" s="228">
        <f>IFERROR(VLOOKUP(Y344&amp;G344&amp;H344,※編集不可※選択項目!U:V,2,FALSE),0)</f>
        <v>0</v>
      </c>
      <c r="AG344" s="228">
        <f t="shared" si="78"/>
        <v>0</v>
      </c>
      <c r="AH344" s="230" t="str">
        <f t="shared" si="72"/>
        <v/>
      </c>
      <c r="AI344" s="236"/>
      <c r="AJ344" s="236"/>
      <c r="AK344" s="132"/>
      <c r="AL344" s="153">
        <f t="shared" si="79"/>
        <v>0</v>
      </c>
      <c r="AM344" s="153">
        <f t="shared" si="80"/>
        <v>0</v>
      </c>
      <c r="AN344" s="153">
        <f t="shared" si="73"/>
        <v>0</v>
      </c>
      <c r="AO344" s="227" t="str">
        <f t="shared" si="81"/>
        <v/>
      </c>
      <c r="AP344" s="135">
        <f t="shared" si="82"/>
        <v>0</v>
      </c>
      <c r="AQ344" s="135">
        <f t="shared" si="83"/>
        <v>0</v>
      </c>
    </row>
    <row r="345" spans="1:43" s="131" customFormat="1" ht="25" customHeight="1">
      <c r="A345" s="133">
        <f t="shared" si="74"/>
        <v>334</v>
      </c>
      <c r="B345" s="130" t="str">
        <f t="shared" si="71"/>
        <v/>
      </c>
      <c r="C345" s="134"/>
      <c r="D345" s="45" t="str">
        <f t="shared" si="75"/>
        <v/>
      </c>
      <c r="E345" s="45" t="str">
        <f t="shared" si="76"/>
        <v/>
      </c>
      <c r="F345" s="43"/>
      <c r="G345" s="44"/>
      <c r="H345" s="43"/>
      <c r="I345" s="57" t="str">
        <f>IF(OR(G345="",H345="",U345=""),"",IFERROR(VLOOKUP(G345&amp;H345&amp;U345,※編集不可※選択項目!$K$3:$P$51,5,FALSE),"該当なし"))</f>
        <v/>
      </c>
      <c r="J345" s="83"/>
      <c r="K345" s="43"/>
      <c r="L345" s="45" t="str">
        <f t="shared" si="84"/>
        <v/>
      </c>
      <c r="M345" s="43"/>
      <c r="N345" s="43"/>
      <c r="O345" s="57"/>
      <c r="P345" s="57"/>
      <c r="Q345" s="57"/>
      <c r="R345" s="57"/>
      <c r="S345" s="46" t="str">
        <f t="shared" si="77"/>
        <v/>
      </c>
      <c r="T345" s="47"/>
      <c r="U345" s="48"/>
      <c r="V345" s="85"/>
      <c r="W345" s="48"/>
      <c r="X345" s="85"/>
      <c r="Y345" s="43"/>
      <c r="Z345" s="80"/>
      <c r="AA345" s="83"/>
      <c r="AB345" s="56"/>
      <c r="AC345" s="71"/>
      <c r="AD345" s="228">
        <f>IFERROR(INDEX(※編集不可※選択項目!$P$3:$P$51,MATCH(新規登録用!G345&amp;新規登録用!H345&amp;新規登録用!I345,※編集不可※選択項目!$Q$3:$Q$51,0)),0)</f>
        <v>0</v>
      </c>
      <c r="AE345" s="229" t="str">
        <f>IF(I345&lt;&gt;"該当なし","",
IF(G345&amp;H345=※編集不可※選択項目!$J$3,VLOOKUP(新規登録用!U345,※編集不可※選択項目!$N$2:$P$13,3,TRUE),
IF(G345&amp;H345=※編集不可※選択項目!$J$15,VLOOKUP(新規登録用!U345,※編集不可※選択項目!$N$14:$P$25,3,TRUE),
IF(G345&amp;H345=※編集不可※選択項目!$J$27,VLOOKUP(新規登録用!U345,※編集不可※選択項目!$N$26:$P$41,3,TRUE),
IF(G345&amp;H345=※編集不可※選択項目!$J$43,VLOOKUP(新規登録用!U345,※編集不可※選択項目!$N$42:$P$46,3,TRUE),
IF(G345&amp;H345=※編集不可※選択項目!$J$48,VLOOKUP(新規登録用!U345,※編集不可※選択項目!$N$47:$P$51,3,TRUE),""))))))</f>
        <v/>
      </c>
      <c r="AF345" s="228">
        <f>IFERROR(VLOOKUP(Y345&amp;G345&amp;H345,※編集不可※選択項目!U:V,2,FALSE),0)</f>
        <v>0</v>
      </c>
      <c r="AG345" s="228">
        <f t="shared" si="78"/>
        <v>0</v>
      </c>
      <c r="AH345" s="230" t="str">
        <f t="shared" si="72"/>
        <v/>
      </c>
      <c r="AI345" s="236"/>
      <c r="AJ345" s="236"/>
      <c r="AK345" s="132"/>
      <c r="AL345" s="153">
        <f t="shared" si="79"/>
        <v>0</v>
      </c>
      <c r="AM345" s="153">
        <f t="shared" si="80"/>
        <v>0</v>
      </c>
      <c r="AN345" s="153">
        <f t="shared" si="73"/>
        <v>0</v>
      </c>
      <c r="AO345" s="227" t="str">
        <f t="shared" si="81"/>
        <v/>
      </c>
      <c r="AP345" s="135">
        <f t="shared" si="82"/>
        <v>0</v>
      </c>
      <c r="AQ345" s="135">
        <f t="shared" si="83"/>
        <v>0</v>
      </c>
    </row>
    <row r="346" spans="1:43" s="131" customFormat="1" ht="25" customHeight="1">
      <c r="A346" s="133">
        <f t="shared" si="74"/>
        <v>335</v>
      </c>
      <c r="B346" s="130" t="str">
        <f t="shared" si="71"/>
        <v/>
      </c>
      <c r="C346" s="134"/>
      <c r="D346" s="45" t="str">
        <f t="shared" si="75"/>
        <v/>
      </c>
      <c r="E346" s="45" t="str">
        <f t="shared" si="76"/>
        <v/>
      </c>
      <c r="F346" s="43"/>
      <c r="G346" s="44"/>
      <c r="H346" s="43"/>
      <c r="I346" s="57" t="str">
        <f>IF(OR(G346="",H346="",U346=""),"",IFERROR(VLOOKUP(G346&amp;H346&amp;U346,※編集不可※選択項目!$K$3:$P$51,5,FALSE),"該当なし"))</f>
        <v/>
      </c>
      <c r="J346" s="83"/>
      <c r="K346" s="43"/>
      <c r="L346" s="45" t="str">
        <f t="shared" si="84"/>
        <v/>
      </c>
      <c r="M346" s="43"/>
      <c r="N346" s="43"/>
      <c r="O346" s="57"/>
      <c r="P346" s="57"/>
      <c r="Q346" s="57"/>
      <c r="R346" s="57"/>
      <c r="S346" s="46" t="str">
        <f t="shared" si="77"/>
        <v/>
      </c>
      <c r="T346" s="47"/>
      <c r="U346" s="48"/>
      <c r="V346" s="85"/>
      <c r="W346" s="48"/>
      <c r="X346" s="85"/>
      <c r="Y346" s="43"/>
      <c r="Z346" s="80"/>
      <c r="AA346" s="83"/>
      <c r="AB346" s="56"/>
      <c r="AC346" s="71"/>
      <c r="AD346" s="228">
        <f>IFERROR(INDEX(※編集不可※選択項目!$P$3:$P$51,MATCH(新規登録用!G346&amp;新規登録用!H346&amp;新規登録用!I346,※編集不可※選択項目!$Q$3:$Q$51,0)),0)</f>
        <v>0</v>
      </c>
      <c r="AE346" s="229" t="str">
        <f>IF(I346&lt;&gt;"該当なし","",
IF(G346&amp;H346=※編集不可※選択項目!$J$3,VLOOKUP(新規登録用!U346,※編集不可※選択項目!$N$2:$P$13,3,TRUE),
IF(G346&amp;H346=※編集不可※選択項目!$J$15,VLOOKUP(新規登録用!U346,※編集不可※選択項目!$N$14:$P$25,3,TRUE),
IF(G346&amp;H346=※編集不可※選択項目!$J$27,VLOOKUP(新規登録用!U346,※編集不可※選択項目!$N$26:$P$41,3,TRUE),
IF(G346&amp;H346=※編集不可※選択項目!$J$43,VLOOKUP(新規登録用!U346,※編集不可※選択項目!$N$42:$P$46,3,TRUE),
IF(G346&amp;H346=※編集不可※選択項目!$J$48,VLOOKUP(新規登録用!U346,※編集不可※選択項目!$N$47:$P$51,3,TRUE),""))))))</f>
        <v/>
      </c>
      <c r="AF346" s="228">
        <f>IFERROR(VLOOKUP(Y346&amp;G346&amp;H346,※編集不可※選択項目!U:V,2,FALSE),0)</f>
        <v>0</v>
      </c>
      <c r="AG346" s="228">
        <f t="shared" si="78"/>
        <v>0</v>
      </c>
      <c r="AH346" s="230" t="str">
        <f t="shared" si="72"/>
        <v/>
      </c>
      <c r="AI346" s="236"/>
      <c r="AJ346" s="236"/>
      <c r="AK346" s="132"/>
      <c r="AL346" s="153">
        <f t="shared" si="79"/>
        <v>0</v>
      </c>
      <c r="AM346" s="153">
        <f t="shared" si="80"/>
        <v>0</v>
      </c>
      <c r="AN346" s="153">
        <f t="shared" si="73"/>
        <v>0</v>
      </c>
      <c r="AO346" s="227" t="str">
        <f t="shared" si="81"/>
        <v/>
      </c>
      <c r="AP346" s="135">
        <f t="shared" si="82"/>
        <v>0</v>
      </c>
      <c r="AQ346" s="135">
        <f t="shared" si="83"/>
        <v>0</v>
      </c>
    </row>
    <row r="347" spans="1:43" s="131" customFormat="1" ht="25" customHeight="1">
      <c r="A347" s="133">
        <f t="shared" si="74"/>
        <v>336</v>
      </c>
      <c r="B347" s="130" t="str">
        <f t="shared" si="71"/>
        <v/>
      </c>
      <c r="C347" s="134"/>
      <c r="D347" s="45" t="str">
        <f t="shared" si="75"/>
        <v/>
      </c>
      <c r="E347" s="45" t="str">
        <f t="shared" si="76"/>
        <v/>
      </c>
      <c r="F347" s="43"/>
      <c r="G347" s="44"/>
      <c r="H347" s="43"/>
      <c r="I347" s="57" t="str">
        <f>IF(OR(G347="",H347="",U347=""),"",IFERROR(VLOOKUP(G347&amp;H347&amp;U347,※編集不可※選択項目!$K$3:$P$51,5,FALSE),"該当なし"))</f>
        <v/>
      </c>
      <c r="J347" s="83"/>
      <c r="K347" s="43"/>
      <c r="L347" s="45" t="str">
        <f t="shared" si="84"/>
        <v/>
      </c>
      <c r="M347" s="43"/>
      <c r="N347" s="43"/>
      <c r="O347" s="57"/>
      <c r="P347" s="57"/>
      <c r="Q347" s="57"/>
      <c r="R347" s="57"/>
      <c r="S347" s="46" t="str">
        <f t="shared" si="77"/>
        <v/>
      </c>
      <c r="T347" s="47"/>
      <c r="U347" s="48"/>
      <c r="V347" s="85"/>
      <c r="W347" s="48"/>
      <c r="X347" s="85"/>
      <c r="Y347" s="43"/>
      <c r="Z347" s="80"/>
      <c r="AA347" s="83"/>
      <c r="AB347" s="56"/>
      <c r="AC347" s="71"/>
      <c r="AD347" s="228">
        <f>IFERROR(INDEX(※編集不可※選択項目!$P$3:$P$51,MATCH(新規登録用!G347&amp;新規登録用!H347&amp;新規登録用!I347,※編集不可※選択項目!$Q$3:$Q$51,0)),0)</f>
        <v>0</v>
      </c>
      <c r="AE347" s="229" t="str">
        <f>IF(I347&lt;&gt;"該当なし","",
IF(G347&amp;H347=※編集不可※選択項目!$J$3,VLOOKUP(新規登録用!U347,※編集不可※選択項目!$N$2:$P$13,3,TRUE),
IF(G347&amp;H347=※編集不可※選択項目!$J$15,VLOOKUP(新規登録用!U347,※編集不可※選択項目!$N$14:$P$25,3,TRUE),
IF(G347&amp;H347=※編集不可※選択項目!$J$27,VLOOKUP(新規登録用!U347,※編集不可※選択項目!$N$26:$P$41,3,TRUE),
IF(G347&amp;H347=※編集不可※選択項目!$J$43,VLOOKUP(新規登録用!U347,※編集不可※選択項目!$N$42:$P$46,3,TRUE),
IF(G347&amp;H347=※編集不可※選択項目!$J$48,VLOOKUP(新規登録用!U347,※編集不可※選択項目!$N$47:$P$51,3,TRUE),""))))))</f>
        <v/>
      </c>
      <c r="AF347" s="228">
        <f>IFERROR(VLOOKUP(Y347&amp;G347&amp;H347,※編集不可※選択項目!U:V,2,FALSE),0)</f>
        <v>0</v>
      </c>
      <c r="AG347" s="228">
        <f t="shared" si="78"/>
        <v>0</v>
      </c>
      <c r="AH347" s="230" t="str">
        <f t="shared" si="72"/>
        <v/>
      </c>
      <c r="AI347" s="236"/>
      <c r="AJ347" s="236"/>
      <c r="AK347" s="132"/>
      <c r="AL347" s="153">
        <f t="shared" si="79"/>
        <v>0</v>
      </c>
      <c r="AM347" s="153">
        <f t="shared" si="80"/>
        <v>0</v>
      </c>
      <c r="AN347" s="153">
        <f t="shared" si="73"/>
        <v>0</v>
      </c>
      <c r="AO347" s="227" t="str">
        <f t="shared" si="81"/>
        <v/>
      </c>
      <c r="AP347" s="135">
        <f t="shared" si="82"/>
        <v>0</v>
      </c>
      <c r="AQ347" s="135">
        <f t="shared" si="83"/>
        <v>0</v>
      </c>
    </row>
    <row r="348" spans="1:43" s="131" customFormat="1" ht="25" customHeight="1">
      <c r="A348" s="133">
        <f t="shared" si="74"/>
        <v>337</v>
      </c>
      <c r="B348" s="130" t="str">
        <f t="shared" si="71"/>
        <v/>
      </c>
      <c r="C348" s="134"/>
      <c r="D348" s="45" t="str">
        <f t="shared" si="75"/>
        <v/>
      </c>
      <c r="E348" s="45" t="str">
        <f t="shared" si="76"/>
        <v/>
      </c>
      <c r="F348" s="43"/>
      <c r="G348" s="44"/>
      <c r="H348" s="43"/>
      <c r="I348" s="57" t="str">
        <f>IF(OR(G348="",H348="",U348=""),"",IFERROR(VLOOKUP(G348&amp;H348&amp;U348,※編集不可※選択項目!$K$3:$P$51,5,FALSE),"該当なし"))</f>
        <v/>
      </c>
      <c r="J348" s="83"/>
      <c r="K348" s="43"/>
      <c r="L348" s="45" t="str">
        <f t="shared" si="84"/>
        <v/>
      </c>
      <c r="M348" s="43"/>
      <c r="N348" s="43"/>
      <c r="O348" s="57"/>
      <c r="P348" s="57"/>
      <c r="Q348" s="57"/>
      <c r="R348" s="57"/>
      <c r="S348" s="46" t="str">
        <f t="shared" si="77"/>
        <v/>
      </c>
      <c r="T348" s="47"/>
      <c r="U348" s="48"/>
      <c r="V348" s="85"/>
      <c r="W348" s="48"/>
      <c r="X348" s="85"/>
      <c r="Y348" s="43"/>
      <c r="Z348" s="80"/>
      <c r="AA348" s="83"/>
      <c r="AB348" s="56"/>
      <c r="AC348" s="71"/>
      <c r="AD348" s="228">
        <f>IFERROR(INDEX(※編集不可※選択項目!$P$3:$P$51,MATCH(新規登録用!G348&amp;新規登録用!H348&amp;新規登録用!I348,※編集不可※選択項目!$Q$3:$Q$51,0)),0)</f>
        <v>0</v>
      </c>
      <c r="AE348" s="229" t="str">
        <f>IF(I348&lt;&gt;"該当なし","",
IF(G348&amp;H348=※編集不可※選択項目!$J$3,VLOOKUP(新規登録用!U348,※編集不可※選択項目!$N$2:$P$13,3,TRUE),
IF(G348&amp;H348=※編集不可※選択項目!$J$15,VLOOKUP(新規登録用!U348,※編集不可※選択項目!$N$14:$P$25,3,TRUE),
IF(G348&amp;H348=※編集不可※選択項目!$J$27,VLOOKUP(新規登録用!U348,※編集不可※選択項目!$N$26:$P$41,3,TRUE),
IF(G348&amp;H348=※編集不可※選択項目!$J$43,VLOOKUP(新規登録用!U348,※編集不可※選択項目!$N$42:$P$46,3,TRUE),
IF(G348&amp;H348=※編集不可※選択項目!$J$48,VLOOKUP(新規登録用!U348,※編集不可※選択項目!$N$47:$P$51,3,TRUE),""))))))</f>
        <v/>
      </c>
      <c r="AF348" s="228">
        <f>IFERROR(VLOOKUP(Y348&amp;G348&amp;H348,※編集不可※選択項目!U:V,2,FALSE),0)</f>
        <v>0</v>
      </c>
      <c r="AG348" s="228">
        <f t="shared" si="78"/>
        <v>0</v>
      </c>
      <c r="AH348" s="230" t="str">
        <f t="shared" si="72"/>
        <v/>
      </c>
      <c r="AI348" s="236"/>
      <c r="AJ348" s="236"/>
      <c r="AK348" s="132"/>
      <c r="AL348" s="153">
        <f t="shared" si="79"/>
        <v>0</v>
      </c>
      <c r="AM348" s="153">
        <f t="shared" si="80"/>
        <v>0</v>
      </c>
      <c r="AN348" s="153">
        <f t="shared" si="73"/>
        <v>0</v>
      </c>
      <c r="AO348" s="227" t="str">
        <f t="shared" si="81"/>
        <v/>
      </c>
      <c r="AP348" s="135">
        <f t="shared" si="82"/>
        <v>0</v>
      </c>
      <c r="AQ348" s="135">
        <f t="shared" si="83"/>
        <v>0</v>
      </c>
    </row>
    <row r="349" spans="1:43" s="131" customFormat="1" ht="25" customHeight="1">
      <c r="A349" s="133">
        <f t="shared" si="74"/>
        <v>338</v>
      </c>
      <c r="B349" s="130" t="str">
        <f t="shared" si="71"/>
        <v/>
      </c>
      <c r="C349" s="134"/>
      <c r="D349" s="45" t="str">
        <f t="shared" si="75"/>
        <v/>
      </c>
      <c r="E349" s="45" t="str">
        <f t="shared" si="76"/>
        <v/>
      </c>
      <c r="F349" s="43"/>
      <c r="G349" s="44"/>
      <c r="H349" s="43"/>
      <c r="I349" s="57" t="str">
        <f>IF(OR(G349="",H349="",U349=""),"",IFERROR(VLOOKUP(G349&amp;H349&amp;U349,※編集不可※選択項目!$K$3:$P$51,5,FALSE),"該当なし"))</f>
        <v/>
      </c>
      <c r="J349" s="83"/>
      <c r="K349" s="43"/>
      <c r="L349" s="45" t="str">
        <f t="shared" si="84"/>
        <v/>
      </c>
      <c r="M349" s="43"/>
      <c r="N349" s="43"/>
      <c r="O349" s="57"/>
      <c r="P349" s="57"/>
      <c r="Q349" s="57"/>
      <c r="R349" s="57"/>
      <c r="S349" s="46" t="str">
        <f t="shared" si="77"/>
        <v/>
      </c>
      <c r="T349" s="47"/>
      <c r="U349" s="48"/>
      <c r="V349" s="85"/>
      <c r="W349" s="48"/>
      <c r="X349" s="85"/>
      <c r="Y349" s="43"/>
      <c r="Z349" s="80"/>
      <c r="AA349" s="83"/>
      <c r="AB349" s="56"/>
      <c r="AC349" s="71"/>
      <c r="AD349" s="228">
        <f>IFERROR(INDEX(※編集不可※選択項目!$P$3:$P$51,MATCH(新規登録用!G349&amp;新規登録用!H349&amp;新規登録用!I349,※編集不可※選択項目!$Q$3:$Q$51,0)),0)</f>
        <v>0</v>
      </c>
      <c r="AE349" s="229" t="str">
        <f>IF(I349&lt;&gt;"該当なし","",
IF(G349&amp;H349=※編集不可※選択項目!$J$3,VLOOKUP(新規登録用!U349,※編集不可※選択項目!$N$2:$P$13,3,TRUE),
IF(G349&amp;H349=※編集不可※選択項目!$J$15,VLOOKUP(新規登録用!U349,※編集不可※選択項目!$N$14:$P$25,3,TRUE),
IF(G349&amp;H349=※編集不可※選択項目!$J$27,VLOOKUP(新規登録用!U349,※編集不可※選択項目!$N$26:$P$41,3,TRUE),
IF(G349&amp;H349=※編集不可※選択項目!$J$43,VLOOKUP(新規登録用!U349,※編集不可※選択項目!$N$42:$P$46,3,TRUE),
IF(G349&amp;H349=※編集不可※選択項目!$J$48,VLOOKUP(新規登録用!U349,※編集不可※選択項目!$N$47:$P$51,3,TRUE),""))))))</f>
        <v/>
      </c>
      <c r="AF349" s="228">
        <f>IFERROR(VLOOKUP(Y349&amp;G349&amp;H349,※編集不可※選択項目!U:V,2,FALSE),0)</f>
        <v>0</v>
      </c>
      <c r="AG349" s="228">
        <f t="shared" si="78"/>
        <v>0</v>
      </c>
      <c r="AH349" s="230" t="str">
        <f t="shared" si="72"/>
        <v/>
      </c>
      <c r="AI349" s="236"/>
      <c r="AJ349" s="236"/>
      <c r="AK349" s="132"/>
      <c r="AL349" s="153">
        <f t="shared" si="79"/>
        <v>0</v>
      </c>
      <c r="AM349" s="153">
        <f t="shared" si="80"/>
        <v>0</v>
      </c>
      <c r="AN349" s="153">
        <f t="shared" si="73"/>
        <v>0</v>
      </c>
      <c r="AO349" s="227" t="str">
        <f t="shared" si="81"/>
        <v/>
      </c>
      <c r="AP349" s="135">
        <f t="shared" si="82"/>
        <v>0</v>
      </c>
      <c r="AQ349" s="135">
        <f t="shared" si="83"/>
        <v>0</v>
      </c>
    </row>
    <row r="350" spans="1:43" s="131" customFormat="1" ht="25" customHeight="1">
      <c r="A350" s="133">
        <f t="shared" si="74"/>
        <v>339</v>
      </c>
      <c r="B350" s="130" t="str">
        <f t="shared" si="71"/>
        <v/>
      </c>
      <c r="C350" s="134"/>
      <c r="D350" s="45" t="str">
        <f t="shared" si="75"/>
        <v/>
      </c>
      <c r="E350" s="45" t="str">
        <f t="shared" si="76"/>
        <v/>
      </c>
      <c r="F350" s="43"/>
      <c r="G350" s="44"/>
      <c r="H350" s="43"/>
      <c r="I350" s="57" t="str">
        <f>IF(OR(G350="",H350="",U350=""),"",IFERROR(VLOOKUP(G350&amp;H350&amp;U350,※編集不可※選択項目!$K$3:$P$51,5,FALSE),"該当なし"))</f>
        <v/>
      </c>
      <c r="J350" s="83"/>
      <c r="K350" s="43"/>
      <c r="L350" s="45" t="str">
        <f t="shared" si="84"/>
        <v/>
      </c>
      <c r="M350" s="43"/>
      <c r="N350" s="43"/>
      <c r="O350" s="57"/>
      <c r="P350" s="57"/>
      <c r="Q350" s="57"/>
      <c r="R350" s="57"/>
      <c r="S350" s="46" t="str">
        <f t="shared" si="77"/>
        <v/>
      </c>
      <c r="T350" s="47"/>
      <c r="U350" s="48"/>
      <c r="V350" s="85"/>
      <c r="W350" s="48"/>
      <c r="X350" s="85"/>
      <c r="Y350" s="43"/>
      <c r="Z350" s="80"/>
      <c r="AA350" s="83"/>
      <c r="AB350" s="56"/>
      <c r="AC350" s="71"/>
      <c r="AD350" s="228">
        <f>IFERROR(INDEX(※編集不可※選択項目!$P$3:$P$51,MATCH(新規登録用!G350&amp;新規登録用!H350&amp;新規登録用!I350,※編集不可※選択項目!$Q$3:$Q$51,0)),0)</f>
        <v>0</v>
      </c>
      <c r="AE350" s="229" t="str">
        <f>IF(I350&lt;&gt;"該当なし","",
IF(G350&amp;H350=※編集不可※選択項目!$J$3,VLOOKUP(新規登録用!U350,※編集不可※選択項目!$N$2:$P$13,3,TRUE),
IF(G350&amp;H350=※編集不可※選択項目!$J$15,VLOOKUP(新規登録用!U350,※編集不可※選択項目!$N$14:$P$25,3,TRUE),
IF(G350&amp;H350=※編集不可※選択項目!$J$27,VLOOKUP(新規登録用!U350,※編集不可※選択項目!$N$26:$P$41,3,TRUE),
IF(G350&amp;H350=※編集不可※選択項目!$J$43,VLOOKUP(新規登録用!U350,※編集不可※選択項目!$N$42:$P$46,3,TRUE),
IF(G350&amp;H350=※編集不可※選択項目!$J$48,VLOOKUP(新規登録用!U350,※編集不可※選択項目!$N$47:$P$51,3,TRUE),""))))))</f>
        <v/>
      </c>
      <c r="AF350" s="228">
        <f>IFERROR(VLOOKUP(Y350&amp;G350&amp;H350,※編集不可※選択項目!U:V,2,FALSE),0)</f>
        <v>0</v>
      </c>
      <c r="AG350" s="228">
        <f t="shared" si="78"/>
        <v>0</v>
      </c>
      <c r="AH350" s="230" t="str">
        <f t="shared" si="72"/>
        <v/>
      </c>
      <c r="AI350" s="236"/>
      <c r="AJ350" s="236"/>
      <c r="AK350" s="132"/>
      <c r="AL350" s="153">
        <f t="shared" si="79"/>
        <v>0</v>
      </c>
      <c r="AM350" s="153">
        <f t="shared" si="80"/>
        <v>0</v>
      </c>
      <c r="AN350" s="153">
        <f t="shared" si="73"/>
        <v>0</v>
      </c>
      <c r="AO350" s="227" t="str">
        <f t="shared" si="81"/>
        <v/>
      </c>
      <c r="AP350" s="135">
        <f t="shared" si="82"/>
        <v>0</v>
      </c>
      <c r="AQ350" s="135">
        <f t="shared" si="83"/>
        <v>0</v>
      </c>
    </row>
    <row r="351" spans="1:43" s="131" customFormat="1" ht="25" customHeight="1">
      <c r="A351" s="133">
        <f t="shared" si="74"/>
        <v>340</v>
      </c>
      <c r="B351" s="130" t="str">
        <f t="shared" si="71"/>
        <v/>
      </c>
      <c r="C351" s="134"/>
      <c r="D351" s="45" t="str">
        <f t="shared" si="75"/>
        <v/>
      </c>
      <c r="E351" s="45" t="str">
        <f t="shared" si="76"/>
        <v/>
      </c>
      <c r="F351" s="43"/>
      <c r="G351" s="44"/>
      <c r="H351" s="43"/>
      <c r="I351" s="57" t="str">
        <f>IF(OR(G351="",H351="",U351=""),"",IFERROR(VLOOKUP(G351&amp;H351&amp;U351,※編集不可※選択項目!$K$3:$P$51,5,FALSE),"該当なし"))</f>
        <v/>
      </c>
      <c r="J351" s="83"/>
      <c r="K351" s="43"/>
      <c r="L351" s="45" t="str">
        <f t="shared" si="84"/>
        <v/>
      </c>
      <c r="M351" s="43"/>
      <c r="N351" s="43"/>
      <c r="O351" s="57"/>
      <c r="P351" s="57"/>
      <c r="Q351" s="57"/>
      <c r="R351" s="57"/>
      <c r="S351" s="46" t="str">
        <f t="shared" si="77"/>
        <v/>
      </c>
      <c r="T351" s="47"/>
      <c r="U351" s="48"/>
      <c r="V351" s="85"/>
      <c r="W351" s="48"/>
      <c r="X351" s="85"/>
      <c r="Y351" s="43"/>
      <c r="Z351" s="80"/>
      <c r="AA351" s="83"/>
      <c r="AB351" s="56"/>
      <c r="AC351" s="71"/>
      <c r="AD351" s="228">
        <f>IFERROR(INDEX(※編集不可※選択項目!$P$3:$P$51,MATCH(新規登録用!G351&amp;新規登録用!H351&amp;新規登録用!I351,※編集不可※選択項目!$Q$3:$Q$51,0)),0)</f>
        <v>0</v>
      </c>
      <c r="AE351" s="229" t="str">
        <f>IF(I351&lt;&gt;"該当なし","",
IF(G351&amp;H351=※編集不可※選択項目!$J$3,VLOOKUP(新規登録用!U351,※編集不可※選択項目!$N$2:$P$13,3,TRUE),
IF(G351&amp;H351=※編集不可※選択項目!$J$15,VLOOKUP(新規登録用!U351,※編集不可※選択項目!$N$14:$P$25,3,TRUE),
IF(G351&amp;H351=※編集不可※選択項目!$J$27,VLOOKUP(新規登録用!U351,※編集不可※選択項目!$N$26:$P$41,3,TRUE),
IF(G351&amp;H351=※編集不可※選択項目!$J$43,VLOOKUP(新規登録用!U351,※編集不可※選択項目!$N$42:$P$46,3,TRUE),
IF(G351&amp;H351=※編集不可※選択項目!$J$48,VLOOKUP(新規登録用!U351,※編集不可※選択項目!$N$47:$P$51,3,TRUE),""))))))</f>
        <v/>
      </c>
      <c r="AF351" s="228">
        <f>IFERROR(VLOOKUP(Y351&amp;G351&amp;H351,※編集不可※選択項目!U:V,2,FALSE),0)</f>
        <v>0</v>
      </c>
      <c r="AG351" s="228">
        <f t="shared" si="78"/>
        <v>0</v>
      </c>
      <c r="AH351" s="230" t="str">
        <f t="shared" si="72"/>
        <v/>
      </c>
      <c r="AI351" s="236"/>
      <c r="AJ351" s="236"/>
      <c r="AK351" s="132"/>
      <c r="AL351" s="153">
        <f t="shared" si="79"/>
        <v>0</v>
      </c>
      <c r="AM351" s="153">
        <f t="shared" si="80"/>
        <v>0</v>
      </c>
      <c r="AN351" s="153">
        <f t="shared" si="73"/>
        <v>0</v>
      </c>
      <c r="AO351" s="227" t="str">
        <f t="shared" si="81"/>
        <v/>
      </c>
      <c r="AP351" s="135">
        <f t="shared" si="82"/>
        <v>0</v>
      </c>
      <c r="AQ351" s="135">
        <f t="shared" si="83"/>
        <v>0</v>
      </c>
    </row>
    <row r="352" spans="1:43" s="131" customFormat="1" ht="25" customHeight="1">
      <c r="A352" s="133">
        <f t="shared" si="74"/>
        <v>341</v>
      </c>
      <c r="B352" s="130" t="str">
        <f t="shared" si="71"/>
        <v/>
      </c>
      <c r="C352" s="134"/>
      <c r="D352" s="45" t="str">
        <f t="shared" si="75"/>
        <v/>
      </c>
      <c r="E352" s="45" t="str">
        <f t="shared" si="76"/>
        <v/>
      </c>
      <c r="F352" s="43"/>
      <c r="G352" s="44"/>
      <c r="H352" s="43"/>
      <c r="I352" s="57" t="str">
        <f>IF(OR(G352="",H352="",U352=""),"",IFERROR(VLOOKUP(G352&amp;H352&amp;U352,※編集不可※選択項目!$K$3:$P$51,5,FALSE),"該当なし"))</f>
        <v/>
      </c>
      <c r="J352" s="83"/>
      <c r="K352" s="43"/>
      <c r="L352" s="45" t="str">
        <f t="shared" si="84"/>
        <v/>
      </c>
      <c r="M352" s="43"/>
      <c r="N352" s="43"/>
      <c r="O352" s="57"/>
      <c r="P352" s="57"/>
      <c r="Q352" s="57"/>
      <c r="R352" s="57"/>
      <c r="S352" s="46" t="str">
        <f t="shared" si="77"/>
        <v/>
      </c>
      <c r="T352" s="47"/>
      <c r="U352" s="48"/>
      <c r="V352" s="85"/>
      <c r="W352" s="48"/>
      <c r="X352" s="85"/>
      <c r="Y352" s="43"/>
      <c r="Z352" s="80"/>
      <c r="AA352" s="83"/>
      <c r="AB352" s="56"/>
      <c r="AC352" s="71"/>
      <c r="AD352" s="228">
        <f>IFERROR(INDEX(※編集不可※選択項目!$P$3:$P$51,MATCH(新規登録用!G352&amp;新規登録用!H352&amp;新規登録用!I352,※編集不可※選択項目!$Q$3:$Q$51,0)),0)</f>
        <v>0</v>
      </c>
      <c r="AE352" s="229" t="str">
        <f>IF(I352&lt;&gt;"該当なし","",
IF(G352&amp;H352=※編集不可※選択項目!$J$3,VLOOKUP(新規登録用!U352,※編集不可※選択項目!$N$2:$P$13,3,TRUE),
IF(G352&amp;H352=※編集不可※選択項目!$J$15,VLOOKUP(新規登録用!U352,※編集不可※選択項目!$N$14:$P$25,3,TRUE),
IF(G352&amp;H352=※編集不可※選択項目!$J$27,VLOOKUP(新規登録用!U352,※編集不可※選択項目!$N$26:$P$41,3,TRUE),
IF(G352&amp;H352=※編集不可※選択項目!$J$43,VLOOKUP(新規登録用!U352,※編集不可※選択項目!$N$42:$P$46,3,TRUE),
IF(G352&amp;H352=※編集不可※選択項目!$J$48,VLOOKUP(新規登録用!U352,※編集不可※選択項目!$N$47:$P$51,3,TRUE),""))))))</f>
        <v/>
      </c>
      <c r="AF352" s="228">
        <f>IFERROR(VLOOKUP(Y352&amp;G352&amp;H352,※編集不可※選択項目!U:V,2,FALSE),0)</f>
        <v>0</v>
      </c>
      <c r="AG352" s="228">
        <f t="shared" si="78"/>
        <v>0</v>
      </c>
      <c r="AH352" s="230" t="str">
        <f t="shared" si="72"/>
        <v/>
      </c>
      <c r="AI352" s="236"/>
      <c r="AJ352" s="236"/>
      <c r="AK352" s="132"/>
      <c r="AL352" s="153">
        <f t="shared" si="79"/>
        <v>0</v>
      </c>
      <c r="AM352" s="153">
        <f t="shared" si="80"/>
        <v>0</v>
      </c>
      <c r="AN352" s="153">
        <f t="shared" si="73"/>
        <v>0</v>
      </c>
      <c r="AO352" s="227" t="str">
        <f t="shared" si="81"/>
        <v/>
      </c>
      <c r="AP352" s="135">
        <f t="shared" si="82"/>
        <v>0</v>
      </c>
      <c r="AQ352" s="135">
        <f t="shared" si="83"/>
        <v>0</v>
      </c>
    </row>
    <row r="353" spans="1:43" s="131" customFormat="1" ht="25" customHeight="1">
      <c r="A353" s="133">
        <f t="shared" si="74"/>
        <v>342</v>
      </c>
      <c r="B353" s="130" t="str">
        <f t="shared" si="71"/>
        <v/>
      </c>
      <c r="C353" s="134"/>
      <c r="D353" s="45" t="str">
        <f t="shared" si="75"/>
        <v/>
      </c>
      <c r="E353" s="45" t="str">
        <f t="shared" si="76"/>
        <v/>
      </c>
      <c r="F353" s="43"/>
      <c r="G353" s="44"/>
      <c r="H353" s="43"/>
      <c r="I353" s="57" t="str">
        <f>IF(OR(G353="",H353="",U353=""),"",IFERROR(VLOOKUP(G353&amp;H353&amp;U353,※編集不可※選択項目!$K$3:$P$51,5,FALSE),"該当なし"))</f>
        <v/>
      </c>
      <c r="J353" s="83"/>
      <c r="K353" s="43"/>
      <c r="L353" s="45" t="str">
        <f t="shared" si="84"/>
        <v/>
      </c>
      <c r="M353" s="43"/>
      <c r="N353" s="43"/>
      <c r="O353" s="57"/>
      <c r="P353" s="57"/>
      <c r="Q353" s="57"/>
      <c r="R353" s="57"/>
      <c r="S353" s="46" t="str">
        <f t="shared" si="77"/>
        <v/>
      </c>
      <c r="T353" s="47"/>
      <c r="U353" s="48"/>
      <c r="V353" s="85"/>
      <c r="W353" s="48"/>
      <c r="X353" s="85"/>
      <c r="Y353" s="43"/>
      <c r="Z353" s="80"/>
      <c r="AA353" s="83"/>
      <c r="AB353" s="56"/>
      <c r="AC353" s="71"/>
      <c r="AD353" s="228">
        <f>IFERROR(INDEX(※編集不可※選択項目!$P$3:$P$51,MATCH(新規登録用!G353&amp;新規登録用!H353&amp;新規登録用!I353,※編集不可※選択項目!$Q$3:$Q$51,0)),0)</f>
        <v>0</v>
      </c>
      <c r="AE353" s="229" t="str">
        <f>IF(I353&lt;&gt;"該当なし","",
IF(G353&amp;H353=※編集不可※選択項目!$J$3,VLOOKUP(新規登録用!U353,※編集不可※選択項目!$N$2:$P$13,3,TRUE),
IF(G353&amp;H353=※編集不可※選択項目!$J$15,VLOOKUP(新規登録用!U353,※編集不可※選択項目!$N$14:$P$25,3,TRUE),
IF(G353&amp;H353=※編集不可※選択項目!$J$27,VLOOKUP(新規登録用!U353,※編集不可※選択項目!$N$26:$P$41,3,TRUE),
IF(G353&amp;H353=※編集不可※選択項目!$J$43,VLOOKUP(新規登録用!U353,※編集不可※選択項目!$N$42:$P$46,3,TRUE),
IF(G353&amp;H353=※編集不可※選択項目!$J$48,VLOOKUP(新規登録用!U353,※編集不可※選択項目!$N$47:$P$51,3,TRUE),""))))))</f>
        <v/>
      </c>
      <c r="AF353" s="228">
        <f>IFERROR(VLOOKUP(Y353&amp;G353&amp;H353,※編集不可※選択項目!U:V,2,FALSE),0)</f>
        <v>0</v>
      </c>
      <c r="AG353" s="228">
        <f t="shared" si="78"/>
        <v>0</v>
      </c>
      <c r="AH353" s="230" t="str">
        <f t="shared" si="72"/>
        <v/>
      </c>
      <c r="AI353" s="236"/>
      <c r="AJ353" s="236"/>
      <c r="AK353" s="132"/>
      <c r="AL353" s="153">
        <f t="shared" si="79"/>
        <v>0</v>
      </c>
      <c r="AM353" s="153">
        <f t="shared" si="80"/>
        <v>0</v>
      </c>
      <c r="AN353" s="153">
        <f t="shared" si="73"/>
        <v>0</v>
      </c>
      <c r="AO353" s="227" t="str">
        <f t="shared" si="81"/>
        <v/>
      </c>
      <c r="AP353" s="135">
        <f t="shared" si="82"/>
        <v>0</v>
      </c>
      <c r="AQ353" s="135">
        <f t="shared" si="83"/>
        <v>0</v>
      </c>
    </row>
    <row r="354" spans="1:43" s="131" customFormat="1" ht="25" customHeight="1">
      <c r="A354" s="133">
        <f t="shared" si="74"/>
        <v>343</v>
      </c>
      <c r="B354" s="130" t="str">
        <f t="shared" si="71"/>
        <v/>
      </c>
      <c r="C354" s="134"/>
      <c r="D354" s="45" t="str">
        <f t="shared" si="75"/>
        <v/>
      </c>
      <c r="E354" s="45" t="str">
        <f t="shared" si="76"/>
        <v/>
      </c>
      <c r="F354" s="43"/>
      <c r="G354" s="44"/>
      <c r="H354" s="43"/>
      <c r="I354" s="57" t="str">
        <f>IF(OR(G354="",H354="",U354=""),"",IFERROR(VLOOKUP(G354&amp;H354&amp;U354,※編集不可※選択項目!$K$3:$P$51,5,FALSE),"該当なし"))</f>
        <v/>
      </c>
      <c r="J354" s="83"/>
      <c r="K354" s="43"/>
      <c r="L354" s="45" t="str">
        <f t="shared" si="84"/>
        <v/>
      </c>
      <c r="M354" s="43"/>
      <c r="N354" s="43"/>
      <c r="O354" s="57"/>
      <c r="P354" s="57"/>
      <c r="Q354" s="57"/>
      <c r="R354" s="57"/>
      <c r="S354" s="46" t="str">
        <f t="shared" si="77"/>
        <v/>
      </c>
      <c r="T354" s="47"/>
      <c r="U354" s="48"/>
      <c r="V354" s="85"/>
      <c r="W354" s="48"/>
      <c r="X354" s="85"/>
      <c r="Y354" s="43"/>
      <c r="Z354" s="80"/>
      <c r="AA354" s="83"/>
      <c r="AB354" s="56"/>
      <c r="AC354" s="71"/>
      <c r="AD354" s="228">
        <f>IFERROR(INDEX(※編集不可※選択項目!$P$3:$P$51,MATCH(新規登録用!G354&amp;新規登録用!H354&amp;新規登録用!I354,※編集不可※選択項目!$Q$3:$Q$51,0)),0)</f>
        <v>0</v>
      </c>
      <c r="AE354" s="229" t="str">
        <f>IF(I354&lt;&gt;"該当なし","",
IF(G354&amp;H354=※編集不可※選択項目!$J$3,VLOOKUP(新規登録用!U354,※編集不可※選択項目!$N$2:$P$13,3,TRUE),
IF(G354&amp;H354=※編集不可※選択項目!$J$15,VLOOKUP(新規登録用!U354,※編集不可※選択項目!$N$14:$P$25,3,TRUE),
IF(G354&amp;H354=※編集不可※選択項目!$J$27,VLOOKUP(新規登録用!U354,※編集不可※選択項目!$N$26:$P$41,3,TRUE),
IF(G354&amp;H354=※編集不可※選択項目!$J$43,VLOOKUP(新規登録用!U354,※編集不可※選択項目!$N$42:$P$46,3,TRUE),
IF(G354&amp;H354=※編集不可※選択項目!$J$48,VLOOKUP(新規登録用!U354,※編集不可※選択項目!$N$47:$P$51,3,TRUE),""))))))</f>
        <v/>
      </c>
      <c r="AF354" s="228">
        <f>IFERROR(VLOOKUP(Y354&amp;G354&amp;H354,※編集不可※選択項目!U:V,2,FALSE),0)</f>
        <v>0</v>
      </c>
      <c r="AG354" s="228">
        <f t="shared" si="78"/>
        <v>0</v>
      </c>
      <c r="AH354" s="230" t="str">
        <f t="shared" si="72"/>
        <v/>
      </c>
      <c r="AI354" s="236"/>
      <c r="AJ354" s="236"/>
      <c r="AK354" s="132"/>
      <c r="AL354" s="153">
        <f t="shared" si="79"/>
        <v>0</v>
      </c>
      <c r="AM354" s="153">
        <f t="shared" si="80"/>
        <v>0</v>
      </c>
      <c r="AN354" s="153">
        <f t="shared" si="73"/>
        <v>0</v>
      </c>
      <c r="AO354" s="227" t="str">
        <f t="shared" si="81"/>
        <v/>
      </c>
      <c r="AP354" s="135">
        <f t="shared" si="82"/>
        <v>0</v>
      </c>
      <c r="AQ354" s="135">
        <f t="shared" si="83"/>
        <v>0</v>
      </c>
    </row>
    <row r="355" spans="1:43" s="131" customFormat="1" ht="25" customHeight="1">
      <c r="A355" s="133">
        <f t="shared" si="74"/>
        <v>344</v>
      </c>
      <c r="B355" s="130" t="str">
        <f t="shared" si="71"/>
        <v/>
      </c>
      <c r="C355" s="134"/>
      <c r="D355" s="45" t="str">
        <f t="shared" si="75"/>
        <v/>
      </c>
      <c r="E355" s="45" t="str">
        <f t="shared" si="76"/>
        <v/>
      </c>
      <c r="F355" s="43"/>
      <c r="G355" s="44"/>
      <c r="H355" s="43"/>
      <c r="I355" s="57" t="str">
        <f>IF(OR(G355="",H355="",U355=""),"",IFERROR(VLOOKUP(G355&amp;H355&amp;U355,※編集不可※選択項目!$K$3:$P$51,5,FALSE),"該当なし"))</f>
        <v/>
      </c>
      <c r="J355" s="83"/>
      <c r="K355" s="43"/>
      <c r="L355" s="45" t="str">
        <f t="shared" si="84"/>
        <v/>
      </c>
      <c r="M355" s="43"/>
      <c r="N355" s="43"/>
      <c r="O355" s="57"/>
      <c r="P355" s="57"/>
      <c r="Q355" s="57"/>
      <c r="R355" s="57"/>
      <c r="S355" s="46" t="str">
        <f t="shared" si="77"/>
        <v/>
      </c>
      <c r="T355" s="47"/>
      <c r="U355" s="48"/>
      <c r="V355" s="85"/>
      <c r="W355" s="48"/>
      <c r="X355" s="85"/>
      <c r="Y355" s="43"/>
      <c r="Z355" s="80"/>
      <c r="AA355" s="83"/>
      <c r="AB355" s="56"/>
      <c r="AC355" s="71"/>
      <c r="AD355" s="228">
        <f>IFERROR(INDEX(※編集不可※選択項目!$P$3:$P$51,MATCH(新規登録用!G355&amp;新規登録用!H355&amp;新規登録用!I355,※編集不可※選択項目!$Q$3:$Q$51,0)),0)</f>
        <v>0</v>
      </c>
      <c r="AE355" s="229" t="str">
        <f>IF(I355&lt;&gt;"該当なし","",
IF(G355&amp;H355=※編集不可※選択項目!$J$3,VLOOKUP(新規登録用!U355,※編集不可※選択項目!$N$2:$P$13,3,TRUE),
IF(G355&amp;H355=※編集不可※選択項目!$J$15,VLOOKUP(新規登録用!U355,※編集不可※選択項目!$N$14:$P$25,3,TRUE),
IF(G355&amp;H355=※編集不可※選択項目!$J$27,VLOOKUP(新規登録用!U355,※編集不可※選択項目!$N$26:$P$41,3,TRUE),
IF(G355&amp;H355=※編集不可※選択項目!$J$43,VLOOKUP(新規登録用!U355,※編集不可※選択項目!$N$42:$P$46,3,TRUE),
IF(G355&amp;H355=※編集不可※選択項目!$J$48,VLOOKUP(新規登録用!U355,※編集不可※選択項目!$N$47:$P$51,3,TRUE),""))))))</f>
        <v/>
      </c>
      <c r="AF355" s="228">
        <f>IFERROR(VLOOKUP(Y355&amp;G355&amp;H355,※編集不可※選択項目!U:V,2,FALSE),0)</f>
        <v>0</v>
      </c>
      <c r="AG355" s="228">
        <f t="shared" si="78"/>
        <v>0</v>
      </c>
      <c r="AH355" s="230" t="str">
        <f t="shared" si="72"/>
        <v/>
      </c>
      <c r="AI355" s="236"/>
      <c r="AJ355" s="236"/>
      <c r="AK355" s="132"/>
      <c r="AL355" s="153">
        <f t="shared" si="79"/>
        <v>0</v>
      </c>
      <c r="AM355" s="153">
        <f t="shared" si="80"/>
        <v>0</v>
      </c>
      <c r="AN355" s="153">
        <f t="shared" si="73"/>
        <v>0</v>
      </c>
      <c r="AO355" s="227" t="str">
        <f t="shared" si="81"/>
        <v/>
      </c>
      <c r="AP355" s="135">
        <f t="shared" si="82"/>
        <v>0</v>
      </c>
      <c r="AQ355" s="135">
        <f t="shared" si="83"/>
        <v>0</v>
      </c>
    </row>
    <row r="356" spans="1:43" s="131" customFormat="1" ht="25" customHeight="1">
      <c r="A356" s="133">
        <f t="shared" si="74"/>
        <v>345</v>
      </c>
      <c r="B356" s="130" t="str">
        <f t="shared" si="71"/>
        <v/>
      </c>
      <c r="C356" s="134"/>
      <c r="D356" s="45" t="str">
        <f t="shared" si="75"/>
        <v/>
      </c>
      <c r="E356" s="45" t="str">
        <f t="shared" si="76"/>
        <v/>
      </c>
      <c r="F356" s="43"/>
      <c r="G356" s="44"/>
      <c r="H356" s="43"/>
      <c r="I356" s="57" t="str">
        <f>IF(OR(G356="",H356="",U356=""),"",IFERROR(VLOOKUP(G356&amp;H356&amp;U356,※編集不可※選択項目!$K$3:$P$51,5,FALSE),"該当なし"))</f>
        <v/>
      </c>
      <c r="J356" s="83"/>
      <c r="K356" s="43"/>
      <c r="L356" s="45" t="str">
        <f t="shared" si="84"/>
        <v/>
      </c>
      <c r="M356" s="43"/>
      <c r="N356" s="43"/>
      <c r="O356" s="57"/>
      <c r="P356" s="57"/>
      <c r="Q356" s="57"/>
      <c r="R356" s="57"/>
      <c r="S356" s="46" t="str">
        <f t="shared" si="77"/>
        <v/>
      </c>
      <c r="T356" s="47"/>
      <c r="U356" s="48"/>
      <c r="V356" s="85"/>
      <c r="W356" s="48"/>
      <c r="X356" s="85"/>
      <c r="Y356" s="43"/>
      <c r="Z356" s="80"/>
      <c r="AA356" s="83"/>
      <c r="AB356" s="56"/>
      <c r="AC356" s="71"/>
      <c r="AD356" s="228">
        <f>IFERROR(INDEX(※編集不可※選択項目!$P$3:$P$51,MATCH(新規登録用!G356&amp;新規登録用!H356&amp;新規登録用!I356,※編集不可※選択項目!$Q$3:$Q$51,0)),0)</f>
        <v>0</v>
      </c>
      <c r="AE356" s="229" t="str">
        <f>IF(I356&lt;&gt;"該当なし","",
IF(G356&amp;H356=※編集不可※選択項目!$J$3,VLOOKUP(新規登録用!U356,※編集不可※選択項目!$N$2:$P$13,3,TRUE),
IF(G356&amp;H356=※編集不可※選択項目!$J$15,VLOOKUP(新規登録用!U356,※編集不可※選択項目!$N$14:$P$25,3,TRUE),
IF(G356&amp;H356=※編集不可※選択項目!$J$27,VLOOKUP(新規登録用!U356,※編集不可※選択項目!$N$26:$P$41,3,TRUE),
IF(G356&amp;H356=※編集不可※選択項目!$J$43,VLOOKUP(新規登録用!U356,※編集不可※選択項目!$N$42:$P$46,3,TRUE),
IF(G356&amp;H356=※編集不可※選択項目!$J$48,VLOOKUP(新規登録用!U356,※編集不可※選択項目!$N$47:$P$51,3,TRUE),""))))))</f>
        <v/>
      </c>
      <c r="AF356" s="228">
        <f>IFERROR(VLOOKUP(Y356&amp;G356&amp;H356,※編集不可※選択項目!U:V,2,FALSE),0)</f>
        <v>0</v>
      </c>
      <c r="AG356" s="228">
        <f t="shared" si="78"/>
        <v>0</v>
      </c>
      <c r="AH356" s="230" t="str">
        <f t="shared" si="72"/>
        <v/>
      </c>
      <c r="AI356" s="236"/>
      <c r="AJ356" s="236"/>
      <c r="AK356" s="132"/>
      <c r="AL356" s="153">
        <f t="shared" si="79"/>
        <v>0</v>
      </c>
      <c r="AM356" s="153">
        <f t="shared" si="80"/>
        <v>0</v>
      </c>
      <c r="AN356" s="153">
        <f t="shared" si="73"/>
        <v>0</v>
      </c>
      <c r="AO356" s="227" t="str">
        <f t="shared" si="81"/>
        <v/>
      </c>
      <c r="AP356" s="135">
        <f t="shared" si="82"/>
        <v>0</v>
      </c>
      <c r="AQ356" s="135">
        <f t="shared" si="83"/>
        <v>0</v>
      </c>
    </row>
    <row r="357" spans="1:43" s="131" customFormat="1" ht="25" customHeight="1">
      <c r="A357" s="133">
        <f t="shared" si="74"/>
        <v>346</v>
      </c>
      <c r="B357" s="130" t="str">
        <f t="shared" si="71"/>
        <v/>
      </c>
      <c r="C357" s="134"/>
      <c r="D357" s="45" t="str">
        <f t="shared" si="75"/>
        <v/>
      </c>
      <c r="E357" s="45" t="str">
        <f t="shared" si="76"/>
        <v/>
      </c>
      <c r="F357" s="43"/>
      <c r="G357" s="44"/>
      <c r="H357" s="43"/>
      <c r="I357" s="57" t="str">
        <f>IF(OR(G357="",H357="",U357=""),"",IFERROR(VLOOKUP(G357&amp;H357&amp;U357,※編集不可※選択項目!$K$3:$P$51,5,FALSE),"該当なし"))</f>
        <v/>
      </c>
      <c r="J357" s="83"/>
      <c r="K357" s="43"/>
      <c r="L357" s="45" t="str">
        <f t="shared" si="84"/>
        <v/>
      </c>
      <c r="M357" s="43"/>
      <c r="N357" s="43"/>
      <c r="O357" s="57"/>
      <c r="P357" s="57"/>
      <c r="Q357" s="57"/>
      <c r="R357" s="57"/>
      <c r="S357" s="46" t="str">
        <f t="shared" si="77"/>
        <v/>
      </c>
      <c r="T357" s="47"/>
      <c r="U357" s="48"/>
      <c r="V357" s="85"/>
      <c r="W357" s="48"/>
      <c r="X357" s="85"/>
      <c r="Y357" s="43"/>
      <c r="Z357" s="80"/>
      <c r="AA357" s="83"/>
      <c r="AB357" s="56"/>
      <c r="AC357" s="71"/>
      <c r="AD357" s="228">
        <f>IFERROR(INDEX(※編集不可※選択項目!$P$3:$P$51,MATCH(新規登録用!G357&amp;新規登録用!H357&amp;新規登録用!I357,※編集不可※選択項目!$Q$3:$Q$51,0)),0)</f>
        <v>0</v>
      </c>
      <c r="AE357" s="229" t="str">
        <f>IF(I357&lt;&gt;"該当なし","",
IF(G357&amp;H357=※編集不可※選択項目!$J$3,VLOOKUP(新規登録用!U357,※編集不可※選択項目!$N$2:$P$13,3,TRUE),
IF(G357&amp;H357=※編集不可※選択項目!$J$15,VLOOKUP(新規登録用!U357,※編集不可※選択項目!$N$14:$P$25,3,TRUE),
IF(G357&amp;H357=※編集不可※選択項目!$J$27,VLOOKUP(新規登録用!U357,※編集不可※選択項目!$N$26:$P$41,3,TRUE),
IF(G357&amp;H357=※編集不可※選択項目!$J$43,VLOOKUP(新規登録用!U357,※編集不可※選択項目!$N$42:$P$46,3,TRUE),
IF(G357&amp;H357=※編集不可※選択項目!$J$48,VLOOKUP(新規登録用!U357,※編集不可※選択項目!$N$47:$P$51,3,TRUE),""))))))</f>
        <v/>
      </c>
      <c r="AF357" s="228">
        <f>IFERROR(VLOOKUP(Y357&amp;G357&amp;H357,※編集不可※選択項目!U:V,2,FALSE),0)</f>
        <v>0</v>
      </c>
      <c r="AG357" s="228">
        <f t="shared" si="78"/>
        <v>0</v>
      </c>
      <c r="AH357" s="230" t="str">
        <f t="shared" si="72"/>
        <v/>
      </c>
      <c r="AI357" s="236"/>
      <c r="AJ357" s="236"/>
      <c r="AK357" s="132"/>
      <c r="AL357" s="153">
        <f t="shared" si="79"/>
        <v>0</v>
      </c>
      <c r="AM357" s="153">
        <f t="shared" si="80"/>
        <v>0</v>
      </c>
      <c r="AN357" s="153">
        <f t="shared" si="73"/>
        <v>0</v>
      </c>
      <c r="AO357" s="227" t="str">
        <f t="shared" si="81"/>
        <v/>
      </c>
      <c r="AP357" s="135">
        <f t="shared" si="82"/>
        <v>0</v>
      </c>
      <c r="AQ357" s="135">
        <f t="shared" si="83"/>
        <v>0</v>
      </c>
    </row>
    <row r="358" spans="1:43" s="131" customFormat="1" ht="25" customHeight="1">
      <c r="A358" s="133">
        <f t="shared" si="74"/>
        <v>347</v>
      </c>
      <c r="B358" s="130" t="str">
        <f t="shared" si="71"/>
        <v/>
      </c>
      <c r="C358" s="134"/>
      <c r="D358" s="45" t="str">
        <f t="shared" si="75"/>
        <v/>
      </c>
      <c r="E358" s="45" t="str">
        <f t="shared" si="76"/>
        <v/>
      </c>
      <c r="F358" s="43"/>
      <c r="G358" s="44"/>
      <c r="H358" s="43"/>
      <c r="I358" s="57" t="str">
        <f>IF(OR(G358="",H358="",U358=""),"",IFERROR(VLOOKUP(G358&amp;H358&amp;U358,※編集不可※選択項目!$K$3:$P$51,5,FALSE),"該当なし"))</f>
        <v/>
      </c>
      <c r="J358" s="83"/>
      <c r="K358" s="43"/>
      <c r="L358" s="45" t="str">
        <f t="shared" si="84"/>
        <v/>
      </c>
      <c r="M358" s="43"/>
      <c r="N358" s="43"/>
      <c r="O358" s="57"/>
      <c r="P358" s="57"/>
      <c r="Q358" s="57"/>
      <c r="R358" s="57"/>
      <c r="S358" s="46" t="str">
        <f t="shared" si="77"/>
        <v/>
      </c>
      <c r="T358" s="47"/>
      <c r="U358" s="48"/>
      <c r="V358" s="85"/>
      <c r="W358" s="48"/>
      <c r="X358" s="85"/>
      <c r="Y358" s="43"/>
      <c r="Z358" s="80"/>
      <c r="AA358" s="83"/>
      <c r="AB358" s="56"/>
      <c r="AC358" s="71"/>
      <c r="AD358" s="228">
        <f>IFERROR(INDEX(※編集不可※選択項目!$P$3:$P$51,MATCH(新規登録用!G358&amp;新規登録用!H358&amp;新規登録用!I358,※編集不可※選択項目!$Q$3:$Q$51,0)),0)</f>
        <v>0</v>
      </c>
      <c r="AE358" s="229" t="str">
        <f>IF(I358&lt;&gt;"該当なし","",
IF(G358&amp;H358=※編集不可※選択項目!$J$3,VLOOKUP(新規登録用!U358,※編集不可※選択項目!$N$2:$P$13,3,TRUE),
IF(G358&amp;H358=※編集不可※選択項目!$J$15,VLOOKUP(新規登録用!U358,※編集不可※選択項目!$N$14:$P$25,3,TRUE),
IF(G358&amp;H358=※編集不可※選択項目!$J$27,VLOOKUP(新規登録用!U358,※編集不可※選択項目!$N$26:$P$41,3,TRUE),
IF(G358&amp;H358=※編集不可※選択項目!$J$43,VLOOKUP(新規登録用!U358,※編集不可※選択項目!$N$42:$P$46,3,TRUE),
IF(G358&amp;H358=※編集不可※選択項目!$J$48,VLOOKUP(新規登録用!U358,※編集不可※選択項目!$N$47:$P$51,3,TRUE),""))))))</f>
        <v/>
      </c>
      <c r="AF358" s="228">
        <f>IFERROR(VLOOKUP(Y358&amp;G358&amp;H358,※編集不可※選択項目!U:V,2,FALSE),0)</f>
        <v>0</v>
      </c>
      <c r="AG358" s="228">
        <f t="shared" si="78"/>
        <v>0</v>
      </c>
      <c r="AH358" s="230" t="str">
        <f t="shared" si="72"/>
        <v/>
      </c>
      <c r="AI358" s="236"/>
      <c r="AJ358" s="236"/>
      <c r="AK358" s="132"/>
      <c r="AL358" s="153">
        <f t="shared" si="79"/>
        <v>0</v>
      </c>
      <c r="AM358" s="153">
        <f t="shared" si="80"/>
        <v>0</v>
      </c>
      <c r="AN358" s="153">
        <f t="shared" si="73"/>
        <v>0</v>
      </c>
      <c r="AO358" s="227" t="str">
        <f t="shared" si="81"/>
        <v/>
      </c>
      <c r="AP358" s="135">
        <f t="shared" si="82"/>
        <v>0</v>
      </c>
      <c r="AQ358" s="135">
        <f t="shared" si="83"/>
        <v>0</v>
      </c>
    </row>
    <row r="359" spans="1:43" s="131" customFormat="1" ht="25" customHeight="1">
      <c r="A359" s="133">
        <f t="shared" si="74"/>
        <v>348</v>
      </c>
      <c r="B359" s="130" t="str">
        <f t="shared" si="71"/>
        <v/>
      </c>
      <c r="C359" s="134"/>
      <c r="D359" s="45" t="str">
        <f t="shared" si="75"/>
        <v/>
      </c>
      <c r="E359" s="45" t="str">
        <f t="shared" si="76"/>
        <v/>
      </c>
      <c r="F359" s="43"/>
      <c r="G359" s="44"/>
      <c r="H359" s="43"/>
      <c r="I359" s="57" t="str">
        <f>IF(OR(G359="",H359="",U359=""),"",IFERROR(VLOOKUP(G359&amp;H359&amp;U359,※編集不可※選択項目!$K$3:$P$51,5,FALSE),"該当なし"))</f>
        <v/>
      </c>
      <c r="J359" s="83"/>
      <c r="K359" s="43"/>
      <c r="L359" s="45" t="str">
        <f t="shared" si="84"/>
        <v/>
      </c>
      <c r="M359" s="43"/>
      <c r="N359" s="43"/>
      <c r="O359" s="57"/>
      <c r="P359" s="57"/>
      <c r="Q359" s="57"/>
      <c r="R359" s="57"/>
      <c r="S359" s="46" t="str">
        <f t="shared" si="77"/>
        <v/>
      </c>
      <c r="T359" s="47"/>
      <c r="U359" s="48"/>
      <c r="V359" s="85"/>
      <c r="W359" s="48"/>
      <c r="X359" s="85"/>
      <c r="Y359" s="43"/>
      <c r="Z359" s="80"/>
      <c r="AA359" s="83"/>
      <c r="AB359" s="56"/>
      <c r="AC359" s="71"/>
      <c r="AD359" s="228">
        <f>IFERROR(INDEX(※編集不可※選択項目!$P$3:$P$51,MATCH(新規登録用!G359&amp;新規登録用!H359&amp;新規登録用!I359,※編集不可※選択項目!$Q$3:$Q$51,0)),0)</f>
        <v>0</v>
      </c>
      <c r="AE359" s="229" t="str">
        <f>IF(I359&lt;&gt;"該当なし","",
IF(G359&amp;H359=※編集不可※選択項目!$J$3,VLOOKUP(新規登録用!U359,※編集不可※選択項目!$N$2:$P$13,3,TRUE),
IF(G359&amp;H359=※編集不可※選択項目!$J$15,VLOOKUP(新規登録用!U359,※編集不可※選択項目!$N$14:$P$25,3,TRUE),
IF(G359&amp;H359=※編集不可※選択項目!$J$27,VLOOKUP(新規登録用!U359,※編集不可※選択項目!$N$26:$P$41,3,TRUE),
IF(G359&amp;H359=※編集不可※選択項目!$J$43,VLOOKUP(新規登録用!U359,※編集不可※選択項目!$N$42:$P$46,3,TRUE),
IF(G359&amp;H359=※編集不可※選択項目!$J$48,VLOOKUP(新規登録用!U359,※編集不可※選択項目!$N$47:$P$51,3,TRUE),""))))))</f>
        <v/>
      </c>
      <c r="AF359" s="228">
        <f>IFERROR(VLOOKUP(Y359&amp;G359&amp;H359,※編集不可※選択項目!U:V,2,FALSE),0)</f>
        <v>0</v>
      </c>
      <c r="AG359" s="228">
        <f t="shared" si="78"/>
        <v>0</v>
      </c>
      <c r="AH359" s="230" t="str">
        <f t="shared" si="72"/>
        <v/>
      </c>
      <c r="AI359" s="236"/>
      <c r="AJ359" s="236"/>
      <c r="AK359" s="132"/>
      <c r="AL359" s="153">
        <f t="shared" si="79"/>
        <v>0</v>
      </c>
      <c r="AM359" s="153">
        <f t="shared" si="80"/>
        <v>0</v>
      </c>
      <c r="AN359" s="153">
        <f t="shared" si="73"/>
        <v>0</v>
      </c>
      <c r="AO359" s="227" t="str">
        <f t="shared" si="81"/>
        <v/>
      </c>
      <c r="AP359" s="135">
        <f t="shared" si="82"/>
        <v>0</v>
      </c>
      <c r="AQ359" s="135">
        <f t="shared" si="83"/>
        <v>0</v>
      </c>
    </row>
    <row r="360" spans="1:43" s="131" customFormat="1" ht="25" customHeight="1">
      <c r="A360" s="133">
        <f t="shared" si="74"/>
        <v>349</v>
      </c>
      <c r="B360" s="130" t="str">
        <f t="shared" si="71"/>
        <v/>
      </c>
      <c r="C360" s="134"/>
      <c r="D360" s="45" t="str">
        <f t="shared" si="75"/>
        <v/>
      </c>
      <c r="E360" s="45" t="str">
        <f t="shared" si="76"/>
        <v/>
      </c>
      <c r="F360" s="43"/>
      <c r="G360" s="44"/>
      <c r="H360" s="43"/>
      <c r="I360" s="57" t="str">
        <f>IF(OR(G360="",H360="",U360=""),"",IFERROR(VLOOKUP(G360&amp;H360&amp;U360,※編集不可※選択項目!$K$3:$P$51,5,FALSE),"該当なし"))</f>
        <v/>
      </c>
      <c r="J360" s="83"/>
      <c r="K360" s="43"/>
      <c r="L360" s="45" t="str">
        <f t="shared" si="84"/>
        <v/>
      </c>
      <c r="M360" s="43"/>
      <c r="N360" s="43"/>
      <c r="O360" s="57"/>
      <c r="P360" s="57"/>
      <c r="Q360" s="57"/>
      <c r="R360" s="57"/>
      <c r="S360" s="46" t="str">
        <f t="shared" si="77"/>
        <v/>
      </c>
      <c r="T360" s="47"/>
      <c r="U360" s="48"/>
      <c r="V360" s="85"/>
      <c r="W360" s="48"/>
      <c r="X360" s="85"/>
      <c r="Y360" s="43"/>
      <c r="Z360" s="80"/>
      <c r="AA360" s="83"/>
      <c r="AB360" s="56"/>
      <c r="AC360" s="71"/>
      <c r="AD360" s="228">
        <f>IFERROR(INDEX(※編集不可※選択項目!$P$3:$P$51,MATCH(新規登録用!G360&amp;新規登録用!H360&amp;新規登録用!I360,※編集不可※選択項目!$Q$3:$Q$51,0)),0)</f>
        <v>0</v>
      </c>
      <c r="AE360" s="229" t="str">
        <f>IF(I360&lt;&gt;"該当なし","",
IF(G360&amp;H360=※編集不可※選択項目!$J$3,VLOOKUP(新規登録用!U360,※編集不可※選択項目!$N$2:$P$13,3,TRUE),
IF(G360&amp;H360=※編集不可※選択項目!$J$15,VLOOKUP(新規登録用!U360,※編集不可※選択項目!$N$14:$P$25,3,TRUE),
IF(G360&amp;H360=※編集不可※選択項目!$J$27,VLOOKUP(新規登録用!U360,※編集不可※選択項目!$N$26:$P$41,3,TRUE),
IF(G360&amp;H360=※編集不可※選択項目!$J$43,VLOOKUP(新規登録用!U360,※編集不可※選択項目!$N$42:$P$46,3,TRUE),
IF(G360&amp;H360=※編集不可※選択項目!$J$48,VLOOKUP(新規登録用!U360,※編集不可※選択項目!$N$47:$P$51,3,TRUE),""))))))</f>
        <v/>
      </c>
      <c r="AF360" s="228">
        <f>IFERROR(VLOOKUP(Y360&amp;G360&amp;H360,※編集不可※選択項目!U:V,2,FALSE),0)</f>
        <v>0</v>
      </c>
      <c r="AG360" s="228">
        <f t="shared" si="78"/>
        <v>0</v>
      </c>
      <c r="AH360" s="230" t="str">
        <f t="shared" si="72"/>
        <v/>
      </c>
      <c r="AI360" s="236"/>
      <c r="AJ360" s="236"/>
      <c r="AK360" s="132"/>
      <c r="AL360" s="153">
        <f t="shared" si="79"/>
        <v>0</v>
      </c>
      <c r="AM360" s="153">
        <f t="shared" si="80"/>
        <v>0</v>
      </c>
      <c r="AN360" s="153">
        <f t="shared" si="73"/>
        <v>0</v>
      </c>
      <c r="AO360" s="227" t="str">
        <f t="shared" si="81"/>
        <v/>
      </c>
      <c r="AP360" s="135">
        <f t="shared" si="82"/>
        <v>0</v>
      </c>
      <c r="AQ360" s="135">
        <f t="shared" si="83"/>
        <v>0</v>
      </c>
    </row>
    <row r="361" spans="1:43" s="131" customFormat="1" ht="25" customHeight="1">
      <c r="A361" s="133">
        <f t="shared" si="74"/>
        <v>350</v>
      </c>
      <c r="B361" s="130" t="str">
        <f t="shared" si="71"/>
        <v/>
      </c>
      <c r="C361" s="134"/>
      <c r="D361" s="45" t="str">
        <f t="shared" si="75"/>
        <v/>
      </c>
      <c r="E361" s="45" t="str">
        <f t="shared" si="76"/>
        <v/>
      </c>
      <c r="F361" s="43"/>
      <c r="G361" s="44"/>
      <c r="H361" s="43"/>
      <c r="I361" s="57" t="str">
        <f>IF(OR(G361="",H361="",U361=""),"",IFERROR(VLOOKUP(G361&amp;H361&amp;U361,※編集不可※選択項目!$K$3:$P$51,5,FALSE),"該当なし"))</f>
        <v/>
      </c>
      <c r="J361" s="83"/>
      <c r="K361" s="43"/>
      <c r="L361" s="45" t="str">
        <f t="shared" si="84"/>
        <v/>
      </c>
      <c r="M361" s="43"/>
      <c r="N361" s="43"/>
      <c r="O361" s="57"/>
      <c r="P361" s="57"/>
      <c r="Q361" s="57"/>
      <c r="R361" s="57"/>
      <c r="S361" s="46" t="str">
        <f t="shared" si="77"/>
        <v/>
      </c>
      <c r="T361" s="47"/>
      <c r="U361" s="48"/>
      <c r="V361" s="85"/>
      <c r="W361" s="48"/>
      <c r="X361" s="85"/>
      <c r="Y361" s="43"/>
      <c r="Z361" s="80"/>
      <c r="AA361" s="83"/>
      <c r="AB361" s="56"/>
      <c r="AC361" s="71"/>
      <c r="AD361" s="228">
        <f>IFERROR(INDEX(※編集不可※選択項目!$P$3:$P$51,MATCH(新規登録用!G361&amp;新規登録用!H361&amp;新規登録用!I361,※編集不可※選択項目!$Q$3:$Q$51,0)),0)</f>
        <v>0</v>
      </c>
      <c r="AE361" s="229" t="str">
        <f>IF(I361&lt;&gt;"該当なし","",
IF(G361&amp;H361=※編集不可※選択項目!$J$3,VLOOKUP(新規登録用!U361,※編集不可※選択項目!$N$2:$P$13,3,TRUE),
IF(G361&amp;H361=※編集不可※選択項目!$J$15,VLOOKUP(新規登録用!U361,※編集不可※選択項目!$N$14:$P$25,3,TRUE),
IF(G361&amp;H361=※編集不可※選択項目!$J$27,VLOOKUP(新規登録用!U361,※編集不可※選択項目!$N$26:$P$41,3,TRUE),
IF(G361&amp;H361=※編集不可※選択項目!$J$43,VLOOKUP(新規登録用!U361,※編集不可※選択項目!$N$42:$P$46,3,TRUE),
IF(G361&amp;H361=※編集不可※選択項目!$J$48,VLOOKUP(新規登録用!U361,※編集不可※選択項目!$N$47:$P$51,3,TRUE),""))))))</f>
        <v/>
      </c>
      <c r="AF361" s="228">
        <f>IFERROR(VLOOKUP(Y361&amp;G361&amp;H361,※編集不可※選択項目!U:V,2,FALSE),0)</f>
        <v>0</v>
      </c>
      <c r="AG361" s="228">
        <f t="shared" si="78"/>
        <v>0</v>
      </c>
      <c r="AH361" s="230" t="str">
        <f t="shared" si="72"/>
        <v/>
      </c>
      <c r="AI361" s="236"/>
      <c r="AJ361" s="236"/>
      <c r="AK361" s="132"/>
      <c r="AL361" s="153">
        <f t="shared" si="79"/>
        <v>0</v>
      </c>
      <c r="AM361" s="153">
        <f t="shared" si="80"/>
        <v>0</v>
      </c>
      <c r="AN361" s="153">
        <f t="shared" si="73"/>
        <v>0</v>
      </c>
      <c r="AO361" s="227" t="str">
        <f t="shared" si="81"/>
        <v/>
      </c>
      <c r="AP361" s="135">
        <f t="shared" si="82"/>
        <v>0</v>
      </c>
      <c r="AQ361" s="135">
        <f t="shared" si="83"/>
        <v>0</v>
      </c>
    </row>
    <row r="362" spans="1:43" s="131" customFormat="1" ht="25" customHeight="1">
      <c r="A362" s="133">
        <f t="shared" si="74"/>
        <v>351</v>
      </c>
      <c r="B362" s="130" t="str">
        <f t="shared" si="71"/>
        <v/>
      </c>
      <c r="C362" s="134"/>
      <c r="D362" s="45" t="str">
        <f t="shared" si="75"/>
        <v/>
      </c>
      <c r="E362" s="45" t="str">
        <f t="shared" si="76"/>
        <v/>
      </c>
      <c r="F362" s="43"/>
      <c r="G362" s="44"/>
      <c r="H362" s="43"/>
      <c r="I362" s="57" t="str">
        <f>IF(OR(G362="",H362="",U362=""),"",IFERROR(VLOOKUP(G362&amp;H362&amp;U362,※編集不可※選択項目!$K$3:$P$51,5,FALSE),"該当なし"))</f>
        <v/>
      </c>
      <c r="J362" s="83"/>
      <c r="K362" s="43"/>
      <c r="L362" s="45" t="str">
        <f t="shared" si="84"/>
        <v/>
      </c>
      <c r="M362" s="43"/>
      <c r="N362" s="43"/>
      <c r="O362" s="57"/>
      <c r="P362" s="57"/>
      <c r="Q362" s="57"/>
      <c r="R362" s="57"/>
      <c r="S362" s="46" t="str">
        <f t="shared" si="77"/>
        <v/>
      </c>
      <c r="T362" s="47"/>
      <c r="U362" s="48"/>
      <c r="V362" s="85"/>
      <c r="W362" s="48"/>
      <c r="X362" s="85"/>
      <c r="Y362" s="43"/>
      <c r="Z362" s="80"/>
      <c r="AA362" s="83"/>
      <c r="AB362" s="56"/>
      <c r="AC362" s="71"/>
      <c r="AD362" s="228">
        <f>IFERROR(INDEX(※編集不可※選択項目!$P$3:$P$51,MATCH(新規登録用!G362&amp;新規登録用!H362&amp;新規登録用!I362,※編集不可※選択項目!$Q$3:$Q$51,0)),0)</f>
        <v>0</v>
      </c>
      <c r="AE362" s="229" t="str">
        <f>IF(I362&lt;&gt;"該当なし","",
IF(G362&amp;H362=※編集不可※選択項目!$J$3,VLOOKUP(新規登録用!U362,※編集不可※選択項目!$N$2:$P$13,3,TRUE),
IF(G362&amp;H362=※編集不可※選択項目!$J$15,VLOOKUP(新規登録用!U362,※編集不可※選択項目!$N$14:$P$25,3,TRUE),
IF(G362&amp;H362=※編集不可※選択項目!$J$27,VLOOKUP(新規登録用!U362,※編集不可※選択項目!$N$26:$P$41,3,TRUE),
IF(G362&amp;H362=※編集不可※選択項目!$J$43,VLOOKUP(新規登録用!U362,※編集不可※選択項目!$N$42:$P$46,3,TRUE),
IF(G362&amp;H362=※編集不可※選択項目!$J$48,VLOOKUP(新規登録用!U362,※編集不可※選択項目!$N$47:$P$51,3,TRUE),""))))))</f>
        <v/>
      </c>
      <c r="AF362" s="228">
        <f>IFERROR(VLOOKUP(Y362&amp;G362&amp;H362,※編集不可※選択項目!U:V,2,FALSE),0)</f>
        <v>0</v>
      </c>
      <c r="AG362" s="228">
        <f t="shared" si="78"/>
        <v>0</v>
      </c>
      <c r="AH362" s="230" t="str">
        <f t="shared" si="72"/>
        <v/>
      </c>
      <c r="AI362" s="236"/>
      <c r="AJ362" s="236"/>
      <c r="AK362" s="132"/>
      <c r="AL362" s="153">
        <f t="shared" si="79"/>
        <v>0</v>
      </c>
      <c r="AM362" s="153">
        <f t="shared" si="80"/>
        <v>0</v>
      </c>
      <c r="AN362" s="153">
        <f t="shared" si="73"/>
        <v>0</v>
      </c>
      <c r="AO362" s="227" t="str">
        <f t="shared" si="81"/>
        <v/>
      </c>
      <c r="AP362" s="135">
        <f t="shared" si="82"/>
        <v>0</v>
      </c>
      <c r="AQ362" s="135">
        <f t="shared" si="83"/>
        <v>0</v>
      </c>
    </row>
    <row r="363" spans="1:43" s="131" customFormat="1" ht="25" customHeight="1">
      <c r="A363" s="133">
        <f t="shared" si="74"/>
        <v>352</v>
      </c>
      <c r="B363" s="130" t="str">
        <f t="shared" si="71"/>
        <v/>
      </c>
      <c r="C363" s="134"/>
      <c r="D363" s="45" t="str">
        <f t="shared" si="75"/>
        <v/>
      </c>
      <c r="E363" s="45" t="str">
        <f t="shared" si="76"/>
        <v/>
      </c>
      <c r="F363" s="43"/>
      <c r="G363" s="44"/>
      <c r="H363" s="43"/>
      <c r="I363" s="57" t="str">
        <f>IF(OR(G363="",H363="",U363=""),"",IFERROR(VLOOKUP(G363&amp;H363&amp;U363,※編集不可※選択項目!$K$3:$P$51,5,FALSE),"該当なし"))</f>
        <v/>
      </c>
      <c r="J363" s="83"/>
      <c r="K363" s="43"/>
      <c r="L363" s="45" t="str">
        <f t="shared" si="84"/>
        <v/>
      </c>
      <c r="M363" s="43"/>
      <c r="N363" s="43"/>
      <c r="O363" s="57"/>
      <c r="P363" s="57"/>
      <c r="Q363" s="57"/>
      <c r="R363" s="57"/>
      <c r="S363" s="46" t="str">
        <f t="shared" si="77"/>
        <v/>
      </c>
      <c r="T363" s="47"/>
      <c r="U363" s="48"/>
      <c r="V363" s="85"/>
      <c r="W363" s="48"/>
      <c r="X363" s="85"/>
      <c r="Y363" s="43"/>
      <c r="Z363" s="80"/>
      <c r="AA363" s="83"/>
      <c r="AB363" s="56"/>
      <c r="AC363" s="71"/>
      <c r="AD363" s="228">
        <f>IFERROR(INDEX(※編集不可※選択項目!$P$3:$P$51,MATCH(新規登録用!G363&amp;新規登録用!H363&amp;新規登録用!I363,※編集不可※選択項目!$Q$3:$Q$51,0)),0)</f>
        <v>0</v>
      </c>
      <c r="AE363" s="229" t="str">
        <f>IF(I363&lt;&gt;"該当なし","",
IF(G363&amp;H363=※編集不可※選択項目!$J$3,VLOOKUP(新規登録用!U363,※編集不可※選択項目!$N$2:$P$13,3,TRUE),
IF(G363&amp;H363=※編集不可※選択項目!$J$15,VLOOKUP(新規登録用!U363,※編集不可※選択項目!$N$14:$P$25,3,TRUE),
IF(G363&amp;H363=※編集不可※選択項目!$J$27,VLOOKUP(新規登録用!U363,※編集不可※選択項目!$N$26:$P$41,3,TRUE),
IF(G363&amp;H363=※編集不可※選択項目!$J$43,VLOOKUP(新規登録用!U363,※編集不可※選択項目!$N$42:$P$46,3,TRUE),
IF(G363&amp;H363=※編集不可※選択項目!$J$48,VLOOKUP(新規登録用!U363,※編集不可※選択項目!$N$47:$P$51,3,TRUE),""))))))</f>
        <v/>
      </c>
      <c r="AF363" s="228">
        <f>IFERROR(VLOOKUP(Y363&amp;G363&amp;H363,※編集不可※選択項目!U:V,2,FALSE),0)</f>
        <v>0</v>
      </c>
      <c r="AG363" s="228">
        <f t="shared" si="78"/>
        <v>0</v>
      </c>
      <c r="AH363" s="230" t="str">
        <f t="shared" si="72"/>
        <v/>
      </c>
      <c r="AI363" s="236"/>
      <c r="AJ363" s="236"/>
      <c r="AK363" s="132"/>
      <c r="AL363" s="153">
        <f t="shared" si="79"/>
        <v>0</v>
      </c>
      <c r="AM363" s="153">
        <f t="shared" si="80"/>
        <v>0</v>
      </c>
      <c r="AN363" s="153">
        <f t="shared" si="73"/>
        <v>0</v>
      </c>
      <c r="AO363" s="227" t="str">
        <f t="shared" si="81"/>
        <v/>
      </c>
      <c r="AP363" s="135">
        <f t="shared" si="82"/>
        <v>0</v>
      </c>
      <c r="AQ363" s="135">
        <f t="shared" si="83"/>
        <v>0</v>
      </c>
    </row>
    <row r="364" spans="1:43" s="131" customFormat="1" ht="25" customHeight="1">
      <c r="A364" s="133">
        <f t="shared" si="74"/>
        <v>353</v>
      </c>
      <c r="B364" s="130" t="str">
        <f t="shared" si="71"/>
        <v/>
      </c>
      <c r="C364" s="134"/>
      <c r="D364" s="45" t="str">
        <f t="shared" si="75"/>
        <v/>
      </c>
      <c r="E364" s="45" t="str">
        <f t="shared" si="76"/>
        <v/>
      </c>
      <c r="F364" s="43"/>
      <c r="G364" s="44"/>
      <c r="H364" s="43"/>
      <c r="I364" s="57" t="str">
        <f>IF(OR(G364="",H364="",U364=""),"",IFERROR(VLOOKUP(G364&amp;H364&amp;U364,※編集不可※選択項目!$K$3:$P$51,5,FALSE),"該当なし"))</f>
        <v/>
      </c>
      <c r="J364" s="83"/>
      <c r="K364" s="43"/>
      <c r="L364" s="45" t="str">
        <f t="shared" si="84"/>
        <v/>
      </c>
      <c r="M364" s="43"/>
      <c r="N364" s="43"/>
      <c r="O364" s="57"/>
      <c r="P364" s="57"/>
      <c r="Q364" s="57"/>
      <c r="R364" s="57"/>
      <c r="S364" s="46" t="str">
        <f t="shared" si="77"/>
        <v/>
      </c>
      <c r="T364" s="47"/>
      <c r="U364" s="48"/>
      <c r="V364" s="85"/>
      <c r="W364" s="48"/>
      <c r="X364" s="85"/>
      <c r="Y364" s="43"/>
      <c r="Z364" s="80"/>
      <c r="AA364" s="83"/>
      <c r="AB364" s="56"/>
      <c r="AC364" s="71"/>
      <c r="AD364" s="228">
        <f>IFERROR(INDEX(※編集不可※選択項目!$P$3:$P$51,MATCH(新規登録用!G364&amp;新規登録用!H364&amp;新規登録用!I364,※編集不可※選択項目!$Q$3:$Q$51,0)),0)</f>
        <v>0</v>
      </c>
      <c r="AE364" s="229" t="str">
        <f>IF(I364&lt;&gt;"該当なし","",
IF(G364&amp;H364=※編集不可※選択項目!$J$3,VLOOKUP(新規登録用!U364,※編集不可※選択項目!$N$2:$P$13,3,TRUE),
IF(G364&amp;H364=※編集不可※選択項目!$J$15,VLOOKUP(新規登録用!U364,※編集不可※選択項目!$N$14:$P$25,3,TRUE),
IF(G364&amp;H364=※編集不可※選択項目!$J$27,VLOOKUP(新規登録用!U364,※編集不可※選択項目!$N$26:$P$41,3,TRUE),
IF(G364&amp;H364=※編集不可※選択項目!$J$43,VLOOKUP(新規登録用!U364,※編集不可※選択項目!$N$42:$P$46,3,TRUE),
IF(G364&amp;H364=※編集不可※選択項目!$J$48,VLOOKUP(新規登録用!U364,※編集不可※選択項目!$N$47:$P$51,3,TRUE),""))))))</f>
        <v/>
      </c>
      <c r="AF364" s="228">
        <f>IFERROR(VLOOKUP(Y364&amp;G364&amp;H364,※編集不可※選択項目!U:V,2,FALSE),0)</f>
        <v>0</v>
      </c>
      <c r="AG364" s="228">
        <f t="shared" si="78"/>
        <v>0</v>
      </c>
      <c r="AH364" s="230" t="str">
        <f t="shared" si="72"/>
        <v/>
      </c>
      <c r="AI364" s="236"/>
      <c r="AJ364" s="236"/>
      <c r="AK364" s="132"/>
      <c r="AL364" s="153">
        <f t="shared" si="79"/>
        <v>0</v>
      </c>
      <c r="AM364" s="153">
        <f t="shared" si="80"/>
        <v>0</v>
      </c>
      <c r="AN364" s="153">
        <f t="shared" si="73"/>
        <v>0</v>
      </c>
      <c r="AO364" s="227" t="str">
        <f t="shared" si="81"/>
        <v/>
      </c>
      <c r="AP364" s="135">
        <f t="shared" si="82"/>
        <v>0</v>
      </c>
      <c r="AQ364" s="135">
        <f t="shared" si="83"/>
        <v>0</v>
      </c>
    </row>
    <row r="365" spans="1:43" s="131" customFormat="1" ht="25" customHeight="1">
      <c r="A365" s="133">
        <f t="shared" si="74"/>
        <v>354</v>
      </c>
      <c r="B365" s="130" t="str">
        <f t="shared" si="71"/>
        <v/>
      </c>
      <c r="C365" s="134"/>
      <c r="D365" s="45" t="str">
        <f t="shared" si="75"/>
        <v/>
      </c>
      <c r="E365" s="45" t="str">
        <f t="shared" si="76"/>
        <v/>
      </c>
      <c r="F365" s="43"/>
      <c r="G365" s="44"/>
      <c r="H365" s="43"/>
      <c r="I365" s="57" t="str">
        <f>IF(OR(G365="",H365="",U365=""),"",IFERROR(VLOOKUP(G365&amp;H365&amp;U365,※編集不可※選択項目!$K$3:$P$51,5,FALSE),"該当なし"))</f>
        <v/>
      </c>
      <c r="J365" s="83"/>
      <c r="K365" s="43"/>
      <c r="L365" s="45" t="str">
        <f t="shared" si="84"/>
        <v/>
      </c>
      <c r="M365" s="43"/>
      <c r="N365" s="43"/>
      <c r="O365" s="57"/>
      <c r="P365" s="57"/>
      <c r="Q365" s="57"/>
      <c r="R365" s="57"/>
      <c r="S365" s="46" t="str">
        <f t="shared" si="77"/>
        <v/>
      </c>
      <c r="T365" s="47"/>
      <c r="U365" s="48"/>
      <c r="V365" s="85"/>
      <c r="W365" s="48"/>
      <c r="X365" s="85"/>
      <c r="Y365" s="43"/>
      <c r="Z365" s="80"/>
      <c r="AA365" s="83"/>
      <c r="AB365" s="56"/>
      <c r="AC365" s="71"/>
      <c r="AD365" s="228">
        <f>IFERROR(INDEX(※編集不可※選択項目!$P$3:$P$51,MATCH(新規登録用!G365&amp;新規登録用!H365&amp;新規登録用!I365,※編集不可※選択項目!$Q$3:$Q$51,0)),0)</f>
        <v>0</v>
      </c>
      <c r="AE365" s="229" t="str">
        <f>IF(I365&lt;&gt;"該当なし","",
IF(G365&amp;H365=※編集不可※選択項目!$J$3,VLOOKUP(新規登録用!U365,※編集不可※選択項目!$N$2:$P$13,3,TRUE),
IF(G365&amp;H365=※編集不可※選択項目!$J$15,VLOOKUP(新規登録用!U365,※編集不可※選択項目!$N$14:$P$25,3,TRUE),
IF(G365&amp;H365=※編集不可※選択項目!$J$27,VLOOKUP(新規登録用!U365,※編集不可※選択項目!$N$26:$P$41,3,TRUE),
IF(G365&amp;H365=※編集不可※選択項目!$J$43,VLOOKUP(新規登録用!U365,※編集不可※選択項目!$N$42:$P$46,3,TRUE),
IF(G365&amp;H365=※編集不可※選択項目!$J$48,VLOOKUP(新規登録用!U365,※編集不可※選択項目!$N$47:$P$51,3,TRUE),""))))))</f>
        <v/>
      </c>
      <c r="AF365" s="228">
        <f>IFERROR(VLOOKUP(Y365&amp;G365&amp;H365,※編集不可※選択項目!U:V,2,FALSE),0)</f>
        <v>0</v>
      </c>
      <c r="AG365" s="228">
        <f t="shared" si="78"/>
        <v>0</v>
      </c>
      <c r="AH365" s="230" t="str">
        <f t="shared" si="72"/>
        <v/>
      </c>
      <c r="AI365" s="236"/>
      <c r="AJ365" s="236"/>
      <c r="AK365" s="132"/>
      <c r="AL365" s="153">
        <f t="shared" si="79"/>
        <v>0</v>
      </c>
      <c r="AM365" s="153">
        <f t="shared" si="80"/>
        <v>0</v>
      </c>
      <c r="AN365" s="153">
        <f t="shared" si="73"/>
        <v>0</v>
      </c>
      <c r="AO365" s="227" t="str">
        <f t="shared" si="81"/>
        <v/>
      </c>
      <c r="AP365" s="135">
        <f t="shared" si="82"/>
        <v>0</v>
      </c>
      <c r="AQ365" s="135">
        <f t="shared" si="83"/>
        <v>0</v>
      </c>
    </row>
    <row r="366" spans="1:43" s="131" customFormat="1" ht="25" customHeight="1">
      <c r="A366" s="133">
        <f t="shared" si="74"/>
        <v>355</v>
      </c>
      <c r="B366" s="130" t="str">
        <f t="shared" si="71"/>
        <v/>
      </c>
      <c r="C366" s="134"/>
      <c r="D366" s="45" t="str">
        <f t="shared" si="75"/>
        <v/>
      </c>
      <c r="E366" s="45" t="str">
        <f t="shared" si="76"/>
        <v/>
      </c>
      <c r="F366" s="43"/>
      <c r="G366" s="44"/>
      <c r="H366" s="43"/>
      <c r="I366" s="57" t="str">
        <f>IF(OR(G366="",H366="",U366=""),"",IFERROR(VLOOKUP(G366&amp;H366&amp;U366,※編集不可※選択項目!$K$3:$P$51,5,FALSE),"該当なし"))</f>
        <v/>
      </c>
      <c r="J366" s="83"/>
      <c r="K366" s="43"/>
      <c r="L366" s="45" t="str">
        <f t="shared" si="84"/>
        <v/>
      </c>
      <c r="M366" s="43"/>
      <c r="N366" s="43"/>
      <c r="O366" s="57"/>
      <c r="P366" s="57"/>
      <c r="Q366" s="57"/>
      <c r="R366" s="57"/>
      <c r="S366" s="46" t="str">
        <f t="shared" si="77"/>
        <v/>
      </c>
      <c r="T366" s="47"/>
      <c r="U366" s="48"/>
      <c r="V366" s="85"/>
      <c r="W366" s="48"/>
      <c r="X366" s="85"/>
      <c r="Y366" s="43"/>
      <c r="Z366" s="80"/>
      <c r="AA366" s="83"/>
      <c r="AB366" s="56"/>
      <c r="AC366" s="71"/>
      <c r="AD366" s="228">
        <f>IFERROR(INDEX(※編集不可※選択項目!$P$3:$P$51,MATCH(新規登録用!G366&amp;新規登録用!H366&amp;新規登録用!I366,※編集不可※選択項目!$Q$3:$Q$51,0)),0)</f>
        <v>0</v>
      </c>
      <c r="AE366" s="229" t="str">
        <f>IF(I366&lt;&gt;"該当なし","",
IF(G366&amp;H366=※編集不可※選択項目!$J$3,VLOOKUP(新規登録用!U366,※編集不可※選択項目!$N$2:$P$13,3,TRUE),
IF(G366&amp;H366=※編集不可※選択項目!$J$15,VLOOKUP(新規登録用!U366,※編集不可※選択項目!$N$14:$P$25,3,TRUE),
IF(G366&amp;H366=※編集不可※選択項目!$J$27,VLOOKUP(新規登録用!U366,※編集不可※選択項目!$N$26:$P$41,3,TRUE),
IF(G366&amp;H366=※編集不可※選択項目!$J$43,VLOOKUP(新規登録用!U366,※編集不可※選択項目!$N$42:$P$46,3,TRUE),
IF(G366&amp;H366=※編集不可※選択項目!$J$48,VLOOKUP(新規登録用!U366,※編集不可※選択項目!$N$47:$P$51,3,TRUE),""))))))</f>
        <v/>
      </c>
      <c r="AF366" s="228">
        <f>IFERROR(VLOOKUP(Y366&amp;G366&amp;H366,※編集不可※選択項目!U:V,2,FALSE),0)</f>
        <v>0</v>
      </c>
      <c r="AG366" s="228">
        <f t="shared" si="78"/>
        <v>0</v>
      </c>
      <c r="AH366" s="230" t="str">
        <f t="shared" si="72"/>
        <v/>
      </c>
      <c r="AI366" s="236"/>
      <c r="AJ366" s="236"/>
      <c r="AK366" s="132"/>
      <c r="AL366" s="153">
        <f t="shared" si="79"/>
        <v>0</v>
      </c>
      <c r="AM366" s="153">
        <f t="shared" si="80"/>
        <v>0</v>
      </c>
      <c r="AN366" s="153">
        <f t="shared" si="73"/>
        <v>0</v>
      </c>
      <c r="AO366" s="227" t="str">
        <f t="shared" si="81"/>
        <v/>
      </c>
      <c r="AP366" s="135">
        <f t="shared" si="82"/>
        <v>0</v>
      </c>
      <c r="AQ366" s="135">
        <f t="shared" si="83"/>
        <v>0</v>
      </c>
    </row>
    <row r="367" spans="1:43" s="131" customFormat="1" ht="25" customHeight="1">
      <c r="A367" s="133">
        <f t="shared" si="74"/>
        <v>356</v>
      </c>
      <c r="B367" s="130" t="str">
        <f t="shared" si="71"/>
        <v/>
      </c>
      <c r="C367" s="134"/>
      <c r="D367" s="45" t="str">
        <f t="shared" si="75"/>
        <v/>
      </c>
      <c r="E367" s="45" t="str">
        <f t="shared" si="76"/>
        <v/>
      </c>
      <c r="F367" s="43"/>
      <c r="G367" s="44"/>
      <c r="H367" s="43"/>
      <c r="I367" s="57" t="str">
        <f>IF(OR(G367="",H367="",U367=""),"",IFERROR(VLOOKUP(G367&amp;H367&amp;U367,※編集不可※選択項目!$K$3:$P$51,5,FALSE),"該当なし"))</f>
        <v/>
      </c>
      <c r="J367" s="83"/>
      <c r="K367" s="43"/>
      <c r="L367" s="45" t="str">
        <f t="shared" si="84"/>
        <v/>
      </c>
      <c r="M367" s="43"/>
      <c r="N367" s="43"/>
      <c r="O367" s="57"/>
      <c r="P367" s="57"/>
      <c r="Q367" s="57"/>
      <c r="R367" s="57"/>
      <c r="S367" s="46" t="str">
        <f t="shared" si="77"/>
        <v/>
      </c>
      <c r="T367" s="47"/>
      <c r="U367" s="48"/>
      <c r="V367" s="85"/>
      <c r="W367" s="48"/>
      <c r="X367" s="85"/>
      <c r="Y367" s="43"/>
      <c r="Z367" s="80"/>
      <c r="AA367" s="83"/>
      <c r="AB367" s="56"/>
      <c r="AC367" s="71"/>
      <c r="AD367" s="228">
        <f>IFERROR(INDEX(※編集不可※選択項目!$P$3:$P$51,MATCH(新規登録用!G367&amp;新規登録用!H367&amp;新規登録用!I367,※編集不可※選択項目!$Q$3:$Q$51,0)),0)</f>
        <v>0</v>
      </c>
      <c r="AE367" s="229" t="str">
        <f>IF(I367&lt;&gt;"該当なし","",
IF(G367&amp;H367=※編集不可※選択項目!$J$3,VLOOKUP(新規登録用!U367,※編集不可※選択項目!$N$2:$P$13,3,TRUE),
IF(G367&amp;H367=※編集不可※選択項目!$J$15,VLOOKUP(新規登録用!U367,※編集不可※選択項目!$N$14:$P$25,3,TRUE),
IF(G367&amp;H367=※編集不可※選択項目!$J$27,VLOOKUP(新規登録用!U367,※編集不可※選択項目!$N$26:$P$41,3,TRUE),
IF(G367&amp;H367=※編集不可※選択項目!$J$43,VLOOKUP(新規登録用!U367,※編集不可※選択項目!$N$42:$P$46,3,TRUE),
IF(G367&amp;H367=※編集不可※選択項目!$J$48,VLOOKUP(新規登録用!U367,※編集不可※選択項目!$N$47:$P$51,3,TRUE),""))))))</f>
        <v/>
      </c>
      <c r="AF367" s="228">
        <f>IFERROR(VLOOKUP(Y367&amp;G367&amp;H367,※編集不可※選択項目!U:V,2,FALSE),0)</f>
        <v>0</v>
      </c>
      <c r="AG367" s="228">
        <f t="shared" si="78"/>
        <v>0</v>
      </c>
      <c r="AH367" s="230" t="str">
        <f t="shared" si="72"/>
        <v/>
      </c>
      <c r="AI367" s="236"/>
      <c r="AJ367" s="236"/>
      <c r="AK367" s="132"/>
      <c r="AL367" s="153">
        <f t="shared" si="79"/>
        <v>0</v>
      </c>
      <c r="AM367" s="153">
        <f t="shared" si="80"/>
        <v>0</v>
      </c>
      <c r="AN367" s="153">
        <f t="shared" si="73"/>
        <v>0</v>
      </c>
      <c r="AO367" s="227" t="str">
        <f t="shared" si="81"/>
        <v/>
      </c>
      <c r="AP367" s="135">
        <f t="shared" si="82"/>
        <v>0</v>
      </c>
      <c r="AQ367" s="135">
        <f t="shared" si="83"/>
        <v>0</v>
      </c>
    </row>
    <row r="368" spans="1:43" s="131" customFormat="1" ht="25" customHeight="1">
      <c r="A368" s="133">
        <f t="shared" si="74"/>
        <v>357</v>
      </c>
      <c r="B368" s="130" t="str">
        <f t="shared" si="71"/>
        <v/>
      </c>
      <c r="C368" s="134"/>
      <c r="D368" s="45" t="str">
        <f t="shared" si="75"/>
        <v/>
      </c>
      <c r="E368" s="45" t="str">
        <f t="shared" si="76"/>
        <v/>
      </c>
      <c r="F368" s="43"/>
      <c r="G368" s="44"/>
      <c r="H368" s="43"/>
      <c r="I368" s="57" t="str">
        <f>IF(OR(G368="",H368="",U368=""),"",IFERROR(VLOOKUP(G368&amp;H368&amp;U368,※編集不可※選択項目!$K$3:$P$51,5,FALSE),"該当なし"))</f>
        <v/>
      </c>
      <c r="J368" s="83"/>
      <c r="K368" s="43"/>
      <c r="L368" s="45" t="str">
        <f t="shared" si="84"/>
        <v/>
      </c>
      <c r="M368" s="43"/>
      <c r="N368" s="43"/>
      <c r="O368" s="57"/>
      <c r="P368" s="57"/>
      <c r="Q368" s="57"/>
      <c r="R368" s="57"/>
      <c r="S368" s="46" t="str">
        <f t="shared" si="77"/>
        <v/>
      </c>
      <c r="T368" s="47"/>
      <c r="U368" s="48"/>
      <c r="V368" s="85"/>
      <c r="W368" s="48"/>
      <c r="X368" s="85"/>
      <c r="Y368" s="43"/>
      <c r="Z368" s="80"/>
      <c r="AA368" s="83"/>
      <c r="AB368" s="56"/>
      <c r="AC368" s="71"/>
      <c r="AD368" s="228">
        <f>IFERROR(INDEX(※編集不可※選択項目!$P$3:$P$51,MATCH(新規登録用!G368&amp;新規登録用!H368&amp;新規登録用!I368,※編集不可※選択項目!$Q$3:$Q$51,0)),0)</f>
        <v>0</v>
      </c>
      <c r="AE368" s="229" t="str">
        <f>IF(I368&lt;&gt;"該当なし","",
IF(G368&amp;H368=※編集不可※選択項目!$J$3,VLOOKUP(新規登録用!U368,※編集不可※選択項目!$N$2:$P$13,3,TRUE),
IF(G368&amp;H368=※編集不可※選択項目!$J$15,VLOOKUP(新規登録用!U368,※編集不可※選択項目!$N$14:$P$25,3,TRUE),
IF(G368&amp;H368=※編集不可※選択項目!$J$27,VLOOKUP(新規登録用!U368,※編集不可※選択項目!$N$26:$P$41,3,TRUE),
IF(G368&amp;H368=※編集不可※選択項目!$J$43,VLOOKUP(新規登録用!U368,※編集不可※選択項目!$N$42:$P$46,3,TRUE),
IF(G368&amp;H368=※編集不可※選択項目!$J$48,VLOOKUP(新規登録用!U368,※編集不可※選択項目!$N$47:$P$51,3,TRUE),""))))))</f>
        <v/>
      </c>
      <c r="AF368" s="228">
        <f>IFERROR(VLOOKUP(Y368&amp;G368&amp;H368,※編集不可※選択項目!U:V,2,FALSE),0)</f>
        <v>0</v>
      </c>
      <c r="AG368" s="228">
        <f t="shared" si="78"/>
        <v>0</v>
      </c>
      <c r="AH368" s="230" t="str">
        <f t="shared" si="72"/>
        <v/>
      </c>
      <c r="AI368" s="236"/>
      <c r="AJ368" s="236"/>
      <c r="AK368" s="132"/>
      <c r="AL368" s="153">
        <f t="shared" si="79"/>
        <v>0</v>
      </c>
      <c r="AM368" s="153">
        <f t="shared" si="80"/>
        <v>0</v>
      </c>
      <c r="AN368" s="153">
        <f t="shared" si="73"/>
        <v>0</v>
      </c>
      <c r="AO368" s="227" t="str">
        <f t="shared" si="81"/>
        <v/>
      </c>
      <c r="AP368" s="135">
        <f t="shared" si="82"/>
        <v>0</v>
      </c>
      <c r="AQ368" s="135">
        <f t="shared" si="83"/>
        <v>0</v>
      </c>
    </row>
    <row r="369" spans="1:43" s="131" customFormat="1" ht="25" customHeight="1">
      <c r="A369" s="133">
        <f t="shared" si="74"/>
        <v>358</v>
      </c>
      <c r="B369" s="130" t="str">
        <f t="shared" si="71"/>
        <v/>
      </c>
      <c r="C369" s="134"/>
      <c r="D369" s="45" t="str">
        <f t="shared" si="75"/>
        <v/>
      </c>
      <c r="E369" s="45" t="str">
        <f t="shared" si="76"/>
        <v/>
      </c>
      <c r="F369" s="43"/>
      <c r="G369" s="44"/>
      <c r="H369" s="43"/>
      <c r="I369" s="57" t="str">
        <f>IF(OR(G369="",H369="",U369=""),"",IFERROR(VLOOKUP(G369&amp;H369&amp;U369,※編集不可※選択項目!$K$3:$P$51,5,FALSE),"該当なし"))</f>
        <v/>
      </c>
      <c r="J369" s="83"/>
      <c r="K369" s="43"/>
      <c r="L369" s="45" t="str">
        <f t="shared" si="84"/>
        <v/>
      </c>
      <c r="M369" s="43"/>
      <c r="N369" s="43"/>
      <c r="O369" s="57"/>
      <c r="P369" s="57"/>
      <c r="Q369" s="57"/>
      <c r="R369" s="57"/>
      <c r="S369" s="46" t="str">
        <f t="shared" si="77"/>
        <v/>
      </c>
      <c r="T369" s="47"/>
      <c r="U369" s="48"/>
      <c r="V369" s="85"/>
      <c r="W369" s="48"/>
      <c r="X369" s="85"/>
      <c r="Y369" s="43"/>
      <c r="Z369" s="80"/>
      <c r="AA369" s="83"/>
      <c r="AB369" s="56"/>
      <c r="AC369" s="71"/>
      <c r="AD369" s="228">
        <f>IFERROR(INDEX(※編集不可※選択項目!$P$3:$P$51,MATCH(新規登録用!G369&amp;新規登録用!H369&amp;新規登録用!I369,※編集不可※選択項目!$Q$3:$Q$51,0)),0)</f>
        <v>0</v>
      </c>
      <c r="AE369" s="229" t="str">
        <f>IF(I369&lt;&gt;"該当なし","",
IF(G369&amp;H369=※編集不可※選択項目!$J$3,VLOOKUP(新規登録用!U369,※編集不可※選択項目!$N$2:$P$13,3,TRUE),
IF(G369&amp;H369=※編集不可※選択項目!$J$15,VLOOKUP(新規登録用!U369,※編集不可※選択項目!$N$14:$P$25,3,TRUE),
IF(G369&amp;H369=※編集不可※選択項目!$J$27,VLOOKUP(新規登録用!U369,※編集不可※選択項目!$N$26:$P$41,3,TRUE),
IF(G369&amp;H369=※編集不可※選択項目!$J$43,VLOOKUP(新規登録用!U369,※編集不可※選択項目!$N$42:$P$46,3,TRUE),
IF(G369&amp;H369=※編集不可※選択項目!$J$48,VLOOKUP(新規登録用!U369,※編集不可※選択項目!$N$47:$P$51,3,TRUE),""))))))</f>
        <v/>
      </c>
      <c r="AF369" s="228">
        <f>IFERROR(VLOOKUP(Y369&amp;G369&amp;H369,※編集不可※選択項目!U:V,2,FALSE),0)</f>
        <v>0</v>
      </c>
      <c r="AG369" s="228">
        <f t="shared" si="78"/>
        <v>0</v>
      </c>
      <c r="AH369" s="230" t="str">
        <f t="shared" si="72"/>
        <v/>
      </c>
      <c r="AI369" s="236"/>
      <c r="AJ369" s="236"/>
      <c r="AK369" s="132"/>
      <c r="AL369" s="153">
        <f t="shared" si="79"/>
        <v>0</v>
      </c>
      <c r="AM369" s="153">
        <f t="shared" si="80"/>
        <v>0</v>
      </c>
      <c r="AN369" s="153">
        <f t="shared" si="73"/>
        <v>0</v>
      </c>
      <c r="AO369" s="227" t="str">
        <f t="shared" si="81"/>
        <v/>
      </c>
      <c r="AP369" s="135">
        <f t="shared" si="82"/>
        <v>0</v>
      </c>
      <c r="AQ369" s="135">
        <f t="shared" si="83"/>
        <v>0</v>
      </c>
    </row>
    <row r="370" spans="1:43" s="131" customFormat="1" ht="25" customHeight="1">
      <c r="A370" s="133">
        <f t="shared" si="74"/>
        <v>359</v>
      </c>
      <c r="B370" s="130" t="str">
        <f t="shared" si="71"/>
        <v/>
      </c>
      <c r="C370" s="134"/>
      <c r="D370" s="45" t="str">
        <f t="shared" si="75"/>
        <v/>
      </c>
      <c r="E370" s="45" t="str">
        <f t="shared" si="76"/>
        <v/>
      </c>
      <c r="F370" s="43"/>
      <c r="G370" s="44"/>
      <c r="H370" s="43"/>
      <c r="I370" s="57" t="str">
        <f>IF(OR(G370="",H370="",U370=""),"",IFERROR(VLOOKUP(G370&amp;H370&amp;U370,※編集不可※選択項目!$K$3:$P$51,5,FALSE),"該当なし"))</f>
        <v/>
      </c>
      <c r="J370" s="83"/>
      <c r="K370" s="43"/>
      <c r="L370" s="45" t="str">
        <f t="shared" si="84"/>
        <v/>
      </c>
      <c r="M370" s="43"/>
      <c r="N370" s="43"/>
      <c r="O370" s="57"/>
      <c r="P370" s="57"/>
      <c r="Q370" s="57"/>
      <c r="R370" s="57"/>
      <c r="S370" s="46" t="str">
        <f t="shared" si="77"/>
        <v/>
      </c>
      <c r="T370" s="47"/>
      <c r="U370" s="48"/>
      <c r="V370" s="85"/>
      <c r="W370" s="48"/>
      <c r="X370" s="85"/>
      <c r="Y370" s="43"/>
      <c r="Z370" s="80"/>
      <c r="AA370" s="83"/>
      <c r="AB370" s="56"/>
      <c r="AC370" s="71"/>
      <c r="AD370" s="228">
        <f>IFERROR(INDEX(※編集不可※選択項目!$P$3:$P$51,MATCH(新規登録用!G370&amp;新規登録用!H370&amp;新規登録用!I370,※編集不可※選択項目!$Q$3:$Q$51,0)),0)</f>
        <v>0</v>
      </c>
      <c r="AE370" s="229" t="str">
        <f>IF(I370&lt;&gt;"該当なし","",
IF(G370&amp;H370=※編集不可※選択項目!$J$3,VLOOKUP(新規登録用!U370,※編集不可※選択項目!$N$2:$P$13,3,TRUE),
IF(G370&amp;H370=※編集不可※選択項目!$J$15,VLOOKUP(新規登録用!U370,※編集不可※選択項目!$N$14:$P$25,3,TRUE),
IF(G370&amp;H370=※編集不可※選択項目!$J$27,VLOOKUP(新規登録用!U370,※編集不可※選択項目!$N$26:$P$41,3,TRUE),
IF(G370&amp;H370=※編集不可※選択項目!$J$43,VLOOKUP(新規登録用!U370,※編集不可※選択項目!$N$42:$P$46,3,TRUE),
IF(G370&amp;H370=※編集不可※選択項目!$J$48,VLOOKUP(新規登録用!U370,※編集不可※選択項目!$N$47:$P$51,3,TRUE),""))))))</f>
        <v/>
      </c>
      <c r="AF370" s="228">
        <f>IFERROR(VLOOKUP(Y370&amp;G370&amp;H370,※編集不可※選択項目!U:V,2,FALSE),0)</f>
        <v>0</v>
      </c>
      <c r="AG370" s="228">
        <f t="shared" si="78"/>
        <v>0</v>
      </c>
      <c r="AH370" s="230" t="str">
        <f t="shared" si="72"/>
        <v/>
      </c>
      <c r="AI370" s="236"/>
      <c r="AJ370" s="236"/>
      <c r="AK370" s="132"/>
      <c r="AL370" s="153">
        <f t="shared" si="79"/>
        <v>0</v>
      </c>
      <c r="AM370" s="153">
        <f t="shared" si="80"/>
        <v>0</v>
      </c>
      <c r="AN370" s="153">
        <f t="shared" si="73"/>
        <v>0</v>
      </c>
      <c r="AO370" s="227" t="str">
        <f t="shared" si="81"/>
        <v/>
      </c>
      <c r="AP370" s="135">
        <f t="shared" si="82"/>
        <v>0</v>
      </c>
      <c r="AQ370" s="135">
        <f t="shared" si="83"/>
        <v>0</v>
      </c>
    </row>
    <row r="371" spans="1:43" s="131" customFormat="1" ht="25" customHeight="1">
      <c r="A371" s="133">
        <f t="shared" si="74"/>
        <v>360</v>
      </c>
      <c r="B371" s="130" t="str">
        <f t="shared" si="71"/>
        <v/>
      </c>
      <c r="C371" s="134"/>
      <c r="D371" s="45" t="str">
        <f t="shared" si="75"/>
        <v/>
      </c>
      <c r="E371" s="45" t="str">
        <f t="shared" si="76"/>
        <v/>
      </c>
      <c r="F371" s="43"/>
      <c r="G371" s="44"/>
      <c r="H371" s="43"/>
      <c r="I371" s="57" t="str">
        <f>IF(OR(G371="",H371="",U371=""),"",IFERROR(VLOOKUP(G371&amp;H371&amp;U371,※編集不可※選択項目!$K$3:$P$51,5,FALSE),"該当なし"))</f>
        <v/>
      </c>
      <c r="J371" s="83"/>
      <c r="K371" s="43"/>
      <c r="L371" s="45" t="str">
        <f t="shared" si="84"/>
        <v/>
      </c>
      <c r="M371" s="43"/>
      <c r="N371" s="43"/>
      <c r="O371" s="57"/>
      <c r="P371" s="57"/>
      <c r="Q371" s="57"/>
      <c r="R371" s="57"/>
      <c r="S371" s="46" t="str">
        <f t="shared" si="77"/>
        <v/>
      </c>
      <c r="T371" s="47"/>
      <c r="U371" s="48"/>
      <c r="V371" s="85"/>
      <c r="W371" s="48"/>
      <c r="X371" s="85"/>
      <c r="Y371" s="43"/>
      <c r="Z371" s="80"/>
      <c r="AA371" s="83"/>
      <c r="AB371" s="56"/>
      <c r="AC371" s="71"/>
      <c r="AD371" s="228">
        <f>IFERROR(INDEX(※編集不可※選択項目!$P$3:$P$51,MATCH(新規登録用!G371&amp;新規登録用!H371&amp;新規登録用!I371,※編集不可※選択項目!$Q$3:$Q$51,0)),0)</f>
        <v>0</v>
      </c>
      <c r="AE371" s="229" t="str">
        <f>IF(I371&lt;&gt;"該当なし","",
IF(G371&amp;H371=※編集不可※選択項目!$J$3,VLOOKUP(新規登録用!U371,※編集不可※選択項目!$N$2:$P$13,3,TRUE),
IF(G371&amp;H371=※編集不可※選択項目!$J$15,VLOOKUP(新規登録用!U371,※編集不可※選択項目!$N$14:$P$25,3,TRUE),
IF(G371&amp;H371=※編集不可※選択項目!$J$27,VLOOKUP(新規登録用!U371,※編集不可※選択項目!$N$26:$P$41,3,TRUE),
IF(G371&amp;H371=※編集不可※選択項目!$J$43,VLOOKUP(新規登録用!U371,※編集不可※選択項目!$N$42:$P$46,3,TRUE),
IF(G371&amp;H371=※編集不可※選択項目!$J$48,VLOOKUP(新規登録用!U371,※編集不可※選択項目!$N$47:$P$51,3,TRUE),""))))))</f>
        <v/>
      </c>
      <c r="AF371" s="228">
        <f>IFERROR(VLOOKUP(Y371&amp;G371&amp;H371,※編集不可※選択項目!U:V,2,FALSE),0)</f>
        <v>0</v>
      </c>
      <c r="AG371" s="228">
        <f t="shared" si="78"/>
        <v>0</v>
      </c>
      <c r="AH371" s="230" t="str">
        <f t="shared" si="72"/>
        <v/>
      </c>
      <c r="AI371" s="236"/>
      <c r="AJ371" s="236"/>
      <c r="AK371" s="132"/>
      <c r="AL371" s="153">
        <f t="shared" si="79"/>
        <v>0</v>
      </c>
      <c r="AM371" s="153">
        <f t="shared" si="80"/>
        <v>0</v>
      </c>
      <c r="AN371" s="153">
        <f t="shared" si="73"/>
        <v>0</v>
      </c>
      <c r="AO371" s="227" t="str">
        <f t="shared" si="81"/>
        <v/>
      </c>
      <c r="AP371" s="135">
        <f t="shared" si="82"/>
        <v>0</v>
      </c>
      <c r="AQ371" s="135">
        <f t="shared" si="83"/>
        <v>0</v>
      </c>
    </row>
    <row r="372" spans="1:43" s="131" customFormat="1" ht="25" customHeight="1">
      <c r="A372" s="133">
        <f t="shared" si="74"/>
        <v>361</v>
      </c>
      <c r="B372" s="130" t="str">
        <f t="shared" si="71"/>
        <v/>
      </c>
      <c r="C372" s="134"/>
      <c r="D372" s="45" t="str">
        <f t="shared" si="75"/>
        <v/>
      </c>
      <c r="E372" s="45" t="str">
        <f t="shared" si="76"/>
        <v/>
      </c>
      <c r="F372" s="43"/>
      <c r="G372" s="44"/>
      <c r="H372" s="43"/>
      <c r="I372" s="57" t="str">
        <f>IF(OR(G372="",H372="",U372=""),"",IFERROR(VLOOKUP(G372&amp;H372&amp;U372,※編集不可※選択項目!$K$3:$P$51,5,FALSE),"該当なし"))</f>
        <v/>
      </c>
      <c r="J372" s="83"/>
      <c r="K372" s="43"/>
      <c r="L372" s="45" t="str">
        <f t="shared" si="84"/>
        <v/>
      </c>
      <c r="M372" s="43"/>
      <c r="N372" s="43"/>
      <c r="O372" s="57"/>
      <c r="P372" s="57"/>
      <c r="Q372" s="57"/>
      <c r="R372" s="57"/>
      <c r="S372" s="46" t="str">
        <f t="shared" si="77"/>
        <v/>
      </c>
      <c r="T372" s="47"/>
      <c r="U372" s="48"/>
      <c r="V372" s="85"/>
      <c r="W372" s="48"/>
      <c r="X372" s="85"/>
      <c r="Y372" s="43"/>
      <c r="Z372" s="80"/>
      <c r="AA372" s="83"/>
      <c r="AB372" s="56"/>
      <c r="AC372" s="71"/>
      <c r="AD372" s="228">
        <f>IFERROR(INDEX(※編集不可※選択項目!$P$3:$P$51,MATCH(新規登録用!G372&amp;新規登録用!H372&amp;新規登録用!I372,※編集不可※選択項目!$Q$3:$Q$51,0)),0)</f>
        <v>0</v>
      </c>
      <c r="AE372" s="229" t="str">
        <f>IF(I372&lt;&gt;"該当なし","",
IF(G372&amp;H372=※編集不可※選択項目!$J$3,VLOOKUP(新規登録用!U372,※編集不可※選択項目!$N$2:$P$13,3,TRUE),
IF(G372&amp;H372=※編集不可※選択項目!$J$15,VLOOKUP(新規登録用!U372,※編集不可※選択項目!$N$14:$P$25,3,TRUE),
IF(G372&amp;H372=※編集不可※選択項目!$J$27,VLOOKUP(新規登録用!U372,※編集不可※選択項目!$N$26:$P$41,3,TRUE),
IF(G372&amp;H372=※編集不可※選択項目!$J$43,VLOOKUP(新規登録用!U372,※編集不可※選択項目!$N$42:$P$46,3,TRUE),
IF(G372&amp;H372=※編集不可※選択項目!$J$48,VLOOKUP(新規登録用!U372,※編集不可※選択項目!$N$47:$P$51,3,TRUE),""))))))</f>
        <v/>
      </c>
      <c r="AF372" s="228">
        <f>IFERROR(VLOOKUP(Y372&amp;G372&amp;H372,※編集不可※選択項目!U:V,2,FALSE),0)</f>
        <v>0</v>
      </c>
      <c r="AG372" s="228">
        <f t="shared" si="78"/>
        <v>0</v>
      </c>
      <c r="AH372" s="230" t="str">
        <f t="shared" si="72"/>
        <v/>
      </c>
      <c r="AI372" s="236"/>
      <c r="AJ372" s="236"/>
      <c r="AK372" s="132"/>
      <c r="AL372" s="153">
        <f t="shared" si="79"/>
        <v>0</v>
      </c>
      <c r="AM372" s="153">
        <f t="shared" si="80"/>
        <v>0</v>
      </c>
      <c r="AN372" s="153">
        <f t="shared" si="73"/>
        <v>0</v>
      </c>
      <c r="AO372" s="227" t="str">
        <f t="shared" si="81"/>
        <v/>
      </c>
      <c r="AP372" s="135">
        <f t="shared" si="82"/>
        <v>0</v>
      </c>
      <c r="AQ372" s="135">
        <f t="shared" si="83"/>
        <v>0</v>
      </c>
    </row>
    <row r="373" spans="1:43" s="131" customFormat="1" ht="25" customHeight="1">
      <c r="A373" s="133">
        <f t="shared" si="74"/>
        <v>362</v>
      </c>
      <c r="B373" s="130" t="str">
        <f t="shared" si="71"/>
        <v/>
      </c>
      <c r="C373" s="134"/>
      <c r="D373" s="45" t="str">
        <f t="shared" si="75"/>
        <v/>
      </c>
      <c r="E373" s="45" t="str">
        <f t="shared" si="76"/>
        <v/>
      </c>
      <c r="F373" s="43"/>
      <c r="G373" s="44"/>
      <c r="H373" s="43"/>
      <c r="I373" s="57" t="str">
        <f>IF(OR(G373="",H373="",U373=""),"",IFERROR(VLOOKUP(G373&amp;H373&amp;U373,※編集不可※選択項目!$K$3:$P$51,5,FALSE),"該当なし"))</f>
        <v/>
      </c>
      <c r="J373" s="83"/>
      <c r="K373" s="43"/>
      <c r="L373" s="45" t="str">
        <f t="shared" si="84"/>
        <v/>
      </c>
      <c r="M373" s="43"/>
      <c r="N373" s="43"/>
      <c r="O373" s="57"/>
      <c r="P373" s="57"/>
      <c r="Q373" s="57"/>
      <c r="R373" s="57"/>
      <c r="S373" s="46" t="str">
        <f t="shared" si="77"/>
        <v/>
      </c>
      <c r="T373" s="47"/>
      <c r="U373" s="48"/>
      <c r="V373" s="85"/>
      <c r="W373" s="48"/>
      <c r="X373" s="85"/>
      <c r="Y373" s="43"/>
      <c r="Z373" s="80"/>
      <c r="AA373" s="83"/>
      <c r="AB373" s="56"/>
      <c r="AC373" s="71"/>
      <c r="AD373" s="228">
        <f>IFERROR(INDEX(※編集不可※選択項目!$P$3:$P$51,MATCH(新規登録用!G373&amp;新規登録用!H373&amp;新規登録用!I373,※編集不可※選択項目!$Q$3:$Q$51,0)),0)</f>
        <v>0</v>
      </c>
      <c r="AE373" s="229" t="str">
        <f>IF(I373&lt;&gt;"該当なし","",
IF(G373&amp;H373=※編集不可※選択項目!$J$3,VLOOKUP(新規登録用!U373,※編集不可※選択項目!$N$2:$P$13,3,TRUE),
IF(G373&amp;H373=※編集不可※選択項目!$J$15,VLOOKUP(新規登録用!U373,※編集不可※選択項目!$N$14:$P$25,3,TRUE),
IF(G373&amp;H373=※編集不可※選択項目!$J$27,VLOOKUP(新規登録用!U373,※編集不可※選択項目!$N$26:$P$41,3,TRUE),
IF(G373&amp;H373=※編集不可※選択項目!$J$43,VLOOKUP(新規登録用!U373,※編集不可※選択項目!$N$42:$P$46,3,TRUE),
IF(G373&amp;H373=※編集不可※選択項目!$J$48,VLOOKUP(新規登録用!U373,※編集不可※選択項目!$N$47:$P$51,3,TRUE),""))))))</f>
        <v/>
      </c>
      <c r="AF373" s="228">
        <f>IFERROR(VLOOKUP(Y373&amp;G373&amp;H373,※編集不可※選択項目!U:V,2,FALSE),0)</f>
        <v>0</v>
      </c>
      <c r="AG373" s="228">
        <f t="shared" si="78"/>
        <v>0</v>
      </c>
      <c r="AH373" s="230" t="str">
        <f t="shared" si="72"/>
        <v/>
      </c>
      <c r="AI373" s="236"/>
      <c r="AJ373" s="236"/>
      <c r="AK373" s="132"/>
      <c r="AL373" s="153">
        <f t="shared" si="79"/>
        <v>0</v>
      </c>
      <c r="AM373" s="153">
        <f t="shared" si="80"/>
        <v>0</v>
      </c>
      <c r="AN373" s="153">
        <f t="shared" si="73"/>
        <v>0</v>
      </c>
      <c r="AO373" s="227" t="str">
        <f t="shared" si="81"/>
        <v/>
      </c>
      <c r="AP373" s="135">
        <f t="shared" si="82"/>
        <v>0</v>
      </c>
      <c r="AQ373" s="135">
        <f t="shared" si="83"/>
        <v>0</v>
      </c>
    </row>
    <row r="374" spans="1:43" s="131" customFormat="1" ht="25" customHeight="1">
      <c r="A374" s="133">
        <f t="shared" si="74"/>
        <v>363</v>
      </c>
      <c r="B374" s="130" t="str">
        <f t="shared" si="71"/>
        <v/>
      </c>
      <c r="C374" s="134"/>
      <c r="D374" s="45" t="str">
        <f t="shared" si="75"/>
        <v/>
      </c>
      <c r="E374" s="45" t="str">
        <f t="shared" si="76"/>
        <v/>
      </c>
      <c r="F374" s="43"/>
      <c r="G374" s="44"/>
      <c r="H374" s="43"/>
      <c r="I374" s="57" t="str">
        <f>IF(OR(G374="",H374="",U374=""),"",IFERROR(VLOOKUP(G374&amp;H374&amp;U374,※編集不可※選択項目!$K$3:$P$51,5,FALSE),"該当なし"))</f>
        <v/>
      </c>
      <c r="J374" s="83"/>
      <c r="K374" s="43"/>
      <c r="L374" s="45" t="str">
        <f t="shared" si="84"/>
        <v/>
      </c>
      <c r="M374" s="43"/>
      <c r="N374" s="43"/>
      <c r="O374" s="57"/>
      <c r="P374" s="57"/>
      <c r="Q374" s="57"/>
      <c r="R374" s="57"/>
      <c r="S374" s="46" t="str">
        <f t="shared" si="77"/>
        <v/>
      </c>
      <c r="T374" s="47"/>
      <c r="U374" s="48"/>
      <c r="V374" s="85"/>
      <c r="W374" s="48"/>
      <c r="X374" s="85"/>
      <c r="Y374" s="43"/>
      <c r="Z374" s="80"/>
      <c r="AA374" s="83"/>
      <c r="AB374" s="56"/>
      <c r="AC374" s="71"/>
      <c r="AD374" s="228">
        <f>IFERROR(INDEX(※編集不可※選択項目!$P$3:$P$51,MATCH(新規登録用!G374&amp;新規登録用!H374&amp;新規登録用!I374,※編集不可※選択項目!$Q$3:$Q$51,0)),0)</f>
        <v>0</v>
      </c>
      <c r="AE374" s="229" t="str">
        <f>IF(I374&lt;&gt;"該当なし","",
IF(G374&amp;H374=※編集不可※選択項目!$J$3,VLOOKUP(新規登録用!U374,※編集不可※選択項目!$N$2:$P$13,3,TRUE),
IF(G374&amp;H374=※編集不可※選択項目!$J$15,VLOOKUP(新規登録用!U374,※編集不可※選択項目!$N$14:$P$25,3,TRUE),
IF(G374&amp;H374=※編集不可※選択項目!$J$27,VLOOKUP(新規登録用!U374,※編集不可※選択項目!$N$26:$P$41,3,TRUE),
IF(G374&amp;H374=※編集不可※選択項目!$J$43,VLOOKUP(新規登録用!U374,※編集不可※選択項目!$N$42:$P$46,3,TRUE),
IF(G374&amp;H374=※編集不可※選択項目!$J$48,VLOOKUP(新規登録用!U374,※編集不可※選択項目!$N$47:$P$51,3,TRUE),""))))))</f>
        <v/>
      </c>
      <c r="AF374" s="228">
        <f>IFERROR(VLOOKUP(Y374&amp;G374&amp;H374,※編集不可※選択項目!U:V,2,FALSE),0)</f>
        <v>0</v>
      </c>
      <c r="AG374" s="228">
        <f t="shared" si="78"/>
        <v>0</v>
      </c>
      <c r="AH374" s="230" t="str">
        <f t="shared" si="72"/>
        <v/>
      </c>
      <c r="AI374" s="236"/>
      <c r="AJ374" s="236"/>
      <c r="AK374" s="132"/>
      <c r="AL374" s="153">
        <f t="shared" si="79"/>
        <v>0</v>
      </c>
      <c r="AM374" s="153">
        <f t="shared" si="80"/>
        <v>0</v>
      </c>
      <c r="AN374" s="153">
        <f t="shared" si="73"/>
        <v>0</v>
      </c>
      <c r="AO374" s="227" t="str">
        <f t="shared" si="81"/>
        <v/>
      </c>
      <c r="AP374" s="135">
        <f t="shared" si="82"/>
        <v>0</v>
      </c>
      <c r="AQ374" s="135">
        <f t="shared" si="83"/>
        <v>0</v>
      </c>
    </row>
    <row r="375" spans="1:43" s="131" customFormat="1" ht="25" customHeight="1">
      <c r="A375" s="133">
        <f t="shared" si="74"/>
        <v>364</v>
      </c>
      <c r="B375" s="130" t="str">
        <f t="shared" si="71"/>
        <v/>
      </c>
      <c r="C375" s="134"/>
      <c r="D375" s="45" t="str">
        <f t="shared" si="75"/>
        <v/>
      </c>
      <c r="E375" s="45" t="str">
        <f t="shared" si="76"/>
        <v/>
      </c>
      <c r="F375" s="43"/>
      <c r="G375" s="44"/>
      <c r="H375" s="43"/>
      <c r="I375" s="57" t="str">
        <f>IF(OR(G375="",H375="",U375=""),"",IFERROR(VLOOKUP(G375&amp;H375&amp;U375,※編集不可※選択項目!$K$3:$P$51,5,FALSE),"該当なし"))</f>
        <v/>
      </c>
      <c r="J375" s="83"/>
      <c r="K375" s="43"/>
      <c r="L375" s="45" t="str">
        <f t="shared" si="84"/>
        <v/>
      </c>
      <c r="M375" s="43"/>
      <c r="N375" s="43"/>
      <c r="O375" s="57"/>
      <c r="P375" s="57"/>
      <c r="Q375" s="57"/>
      <c r="R375" s="57"/>
      <c r="S375" s="46" t="str">
        <f t="shared" si="77"/>
        <v/>
      </c>
      <c r="T375" s="47"/>
      <c r="U375" s="48"/>
      <c r="V375" s="85"/>
      <c r="W375" s="48"/>
      <c r="X375" s="85"/>
      <c r="Y375" s="43"/>
      <c r="Z375" s="80"/>
      <c r="AA375" s="83"/>
      <c r="AB375" s="56"/>
      <c r="AC375" s="71"/>
      <c r="AD375" s="228">
        <f>IFERROR(INDEX(※編集不可※選択項目!$P$3:$P$51,MATCH(新規登録用!G375&amp;新規登録用!H375&amp;新規登録用!I375,※編集不可※選択項目!$Q$3:$Q$51,0)),0)</f>
        <v>0</v>
      </c>
      <c r="AE375" s="229" t="str">
        <f>IF(I375&lt;&gt;"該当なし","",
IF(G375&amp;H375=※編集不可※選択項目!$J$3,VLOOKUP(新規登録用!U375,※編集不可※選択項目!$N$2:$P$13,3,TRUE),
IF(G375&amp;H375=※編集不可※選択項目!$J$15,VLOOKUP(新規登録用!U375,※編集不可※選択項目!$N$14:$P$25,3,TRUE),
IF(G375&amp;H375=※編集不可※選択項目!$J$27,VLOOKUP(新規登録用!U375,※編集不可※選択項目!$N$26:$P$41,3,TRUE),
IF(G375&amp;H375=※編集不可※選択項目!$J$43,VLOOKUP(新規登録用!U375,※編集不可※選択項目!$N$42:$P$46,3,TRUE),
IF(G375&amp;H375=※編集不可※選択項目!$J$48,VLOOKUP(新規登録用!U375,※編集不可※選択項目!$N$47:$P$51,3,TRUE),""))))))</f>
        <v/>
      </c>
      <c r="AF375" s="228">
        <f>IFERROR(VLOOKUP(Y375&amp;G375&amp;H375,※編集不可※選択項目!U:V,2,FALSE),0)</f>
        <v>0</v>
      </c>
      <c r="AG375" s="228">
        <f t="shared" si="78"/>
        <v>0</v>
      </c>
      <c r="AH375" s="230" t="str">
        <f t="shared" si="72"/>
        <v/>
      </c>
      <c r="AI375" s="236"/>
      <c r="AJ375" s="236"/>
      <c r="AK375" s="132"/>
      <c r="AL375" s="153">
        <f t="shared" si="79"/>
        <v>0</v>
      </c>
      <c r="AM375" s="153">
        <f t="shared" si="80"/>
        <v>0</v>
      </c>
      <c r="AN375" s="153">
        <f t="shared" si="73"/>
        <v>0</v>
      </c>
      <c r="AO375" s="227" t="str">
        <f t="shared" si="81"/>
        <v/>
      </c>
      <c r="AP375" s="135">
        <f t="shared" si="82"/>
        <v>0</v>
      </c>
      <c r="AQ375" s="135">
        <f t="shared" si="83"/>
        <v>0</v>
      </c>
    </row>
    <row r="376" spans="1:43" s="131" customFormat="1" ht="25" customHeight="1">
      <c r="A376" s="133">
        <f t="shared" si="74"/>
        <v>365</v>
      </c>
      <c r="B376" s="130" t="str">
        <f t="shared" si="71"/>
        <v/>
      </c>
      <c r="C376" s="134"/>
      <c r="D376" s="45" t="str">
        <f t="shared" si="75"/>
        <v/>
      </c>
      <c r="E376" s="45" t="str">
        <f t="shared" si="76"/>
        <v/>
      </c>
      <c r="F376" s="43"/>
      <c r="G376" s="44"/>
      <c r="H376" s="43"/>
      <c r="I376" s="57" t="str">
        <f>IF(OR(G376="",H376="",U376=""),"",IFERROR(VLOOKUP(G376&amp;H376&amp;U376,※編集不可※選択項目!$K$3:$P$51,5,FALSE),"該当なし"))</f>
        <v/>
      </c>
      <c r="J376" s="83"/>
      <c r="K376" s="43"/>
      <c r="L376" s="45" t="str">
        <f t="shared" si="84"/>
        <v/>
      </c>
      <c r="M376" s="43"/>
      <c r="N376" s="43"/>
      <c r="O376" s="57"/>
      <c r="P376" s="57"/>
      <c r="Q376" s="57"/>
      <c r="R376" s="57"/>
      <c r="S376" s="46" t="str">
        <f t="shared" si="77"/>
        <v/>
      </c>
      <c r="T376" s="47"/>
      <c r="U376" s="48"/>
      <c r="V376" s="85"/>
      <c r="W376" s="48"/>
      <c r="X376" s="85"/>
      <c r="Y376" s="43"/>
      <c r="Z376" s="80"/>
      <c r="AA376" s="83"/>
      <c r="AB376" s="56"/>
      <c r="AC376" s="71"/>
      <c r="AD376" s="228">
        <f>IFERROR(INDEX(※編集不可※選択項目!$P$3:$P$51,MATCH(新規登録用!G376&amp;新規登録用!H376&amp;新規登録用!I376,※編集不可※選択項目!$Q$3:$Q$51,0)),0)</f>
        <v>0</v>
      </c>
      <c r="AE376" s="229" t="str">
        <f>IF(I376&lt;&gt;"該当なし","",
IF(G376&amp;H376=※編集不可※選択項目!$J$3,VLOOKUP(新規登録用!U376,※編集不可※選択項目!$N$2:$P$13,3,TRUE),
IF(G376&amp;H376=※編集不可※選択項目!$J$15,VLOOKUP(新規登録用!U376,※編集不可※選択項目!$N$14:$P$25,3,TRUE),
IF(G376&amp;H376=※編集不可※選択項目!$J$27,VLOOKUP(新規登録用!U376,※編集不可※選択項目!$N$26:$P$41,3,TRUE),
IF(G376&amp;H376=※編集不可※選択項目!$J$43,VLOOKUP(新規登録用!U376,※編集不可※選択項目!$N$42:$P$46,3,TRUE),
IF(G376&amp;H376=※編集不可※選択項目!$J$48,VLOOKUP(新規登録用!U376,※編集不可※選択項目!$N$47:$P$51,3,TRUE),""))))))</f>
        <v/>
      </c>
      <c r="AF376" s="228">
        <f>IFERROR(VLOOKUP(Y376&amp;G376&amp;H376,※編集不可※選択項目!U:V,2,FALSE),0)</f>
        <v>0</v>
      </c>
      <c r="AG376" s="228">
        <f t="shared" si="78"/>
        <v>0</v>
      </c>
      <c r="AH376" s="230" t="str">
        <f t="shared" si="72"/>
        <v/>
      </c>
      <c r="AI376" s="236"/>
      <c r="AJ376" s="236"/>
      <c r="AK376" s="132"/>
      <c r="AL376" s="153">
        <f t="shared" si="79"/>
        <v>0</v>
      </c>
      <c r="AM376" s="153">
        <f t="shared" si="80"/>
        <v>0</v>
      </c>
      <c r="AN376" s="153">
        <f t="shared" si="73"/>
        <v>0</v>
      </c>
      <c r="AO376" s="227" t="str">
        <f t="shared" si="81"/>
        <v/>
      </c>
      <c r="AP376" s="135">
        <f t="shared" si="82"/>
        <v>0</v>
      </c>
      <c r="AQ376" s="135">
        <f t="shared" si="83"/>
        <v>0</v>
      </c>
    </row>
    <row r="377" spans="1:43" s="131" customFormat="1" ht="25" customHeight="1">
      <c r="A377" s="133">
        <f t="shared" si="74"/>
        <v>366</v>
      </c>
      <c r="B377" s="130" t="str">
        <f t="shared" si="71"/>
        <v/>
      </c>
      <c r="C377" s="134"/>
      <c r="D377" s="45" t="str">
        <f t="shared" si="75"/>
        <v/>
      </c>
      <c r="E377" s="45" t="str">
        <f t="shared" si="76"/>
        <v/>
      </c>
      <c r="F377" s="43"/>
      <c r="G377" s="44"/>
      <c r="H377" s="43"/>
      <c r="I377" s="57" t="str">
        <f>IF(OR(G377="",H377="",U377=""),"",IFERROR(VLOOKUP(G377&amp;H377&amp;U377,※編集不可※選択項目!$K$3:$P$51,5,FALSE),"該当なし"))</f>
        <v/>
      </c>
      <c r="J377" s="83"/>
      <c r="K377" s="43"/>
      <c r="L377" s="45" t="str">
        <f t="shared" si="84"/>
        <v/>
      </c>
      <c r="M377" s="43"/>
      <c r="N377" s="43"/>
      <c r="O377" s="57"/>
      <c r="P377" s="57"/>
      <c r="Q377" s="57"/>
      <c r="R377" s="57"/>
      <c r="S377" s="46" t="str">
        <f t="shared" si="77"/>
        <v/>
      </c>
      <c r="T377" s="47"/>
      <c r="U377" s="48"/>
      <c r="V377" s="85"/>
      <c r="W377" s="48"/>
      <c r="X377" s="85"/>
      <c r="Y377" s="43"/>
      <c r="Z377" s="80"/>
      <c r="AA377" s="83"/>
      <c r="AB377" s="56"/>
      <c r="AC377" s="71"/>
      <c r="AD377" s="228">
        <f>IFERROR(INDEX(※編集不可※選択項目!$P$3:$P$51,MATCH(新規登録用!G377&amp;新規登録用!H377&amp;新規登録用!I377,※編集不可※選択項目!$Q$3:$Q$51,0)),0)</f>
        <v>0</v>
      </c>
      <c r="AE377" s="229" t="str">
        <f>IF(I377&lt;&gt;"該当なし","",
IF(G377&amp;H377=※編集不可※選択項目!$J$3,VLOOKUP(新規登録用!U377,※編集不可※選択項目!$N$2:$P$13,3,TRUE),
IF(G377&amp;H377=※編集不可※選択項目!$J$15,VLOOKUP(新規登録用!U377,※編集不可※選択項目!$N$14:$P$25,3,TRUE),
IF(G377&amp;H377=※編集不可※選択項目!$J$27,VLOOKUP(新規登録用!U377,※編集不可※選択項目!$N$26:$P$41,3,TRUE),
IF(G377&amp;H377=※編集不可※選択項目!$J$43,VLOOKUP(新規登録用!U377,※編集不可※選択項目!$N$42:$P$46,3,TRUE),
IF(G377&amp;H377=※編集不可※選択項目!$J$48,VLOOKUP(新規登録用!U377,※編集不可※選択項目!$N$47:$P$51,3,TRUE),""))))))</f>
        <v/>
      </c>
      <c r="AF377" s="228">
        <f>IFERROR(VLOOKUP(Y377&amp;G377&amp;H377,※編集不可※選択項目!U:V,2,FALSE),0)</f>
        <v>0</v>
      </c>
      <c r="AG377" s="228">
        <f t="shared" si="78"/>
        <v>0</v>
      </c>
      <c r="AH377" s="230" t="str">
        <f t="shared" si="72"/>
        <v/>
      </c>
      <c r="AI377" s="236"/>
      <c r="AJ377" s="236"/>
      <c r="AK377" s="132"/>
      <c r="AL377" s="153">
        <f t="shared" si="79"/>
        <v>0</v>
      </c>
      <c r="AM377" s="153">
        <f t="shared" si="80"/>
        <v>0</v>
      </c>
      <c r="AN377" s="153">
        <f t="shared" si="73"/>
        <v>0</v>
      </c>
      <c r="AO377" s="227" t="str">
        <f t="shared" si="81"/>
        <v/>
      </c>
      <c r="AP377" s="135">
        <f t="shared" si="82"/>
        <v>0</v>
      </c>
      <c r="AQ377" s="135">
        <f t="shared" si="83"/>
        <v>0</v>
      </c>
    </row>
    <row r="378" spans="1:43" s="131" customFormat="1" ht="25" customHeight="1">
      <c r="A378" s="133">
        <f t="shared" si="74"/>
        <v>367</v>
      </c>
      <c r="B378" s="130" t="str">
        <f t="shared" si="71"/>
        <v/>
      </c>
      <c r="C378" s="134"/>
      <c r="D378" s="45" t="str">
        <f t="shared" si="75"/>
        <v/>
      </c>
      <c r="E378" s="45" t="str">
        <f t="shared" si="76"/>
        <v/>
      </c>
      <c r="F378" s="43"/>
      <c r="G378" s="44"/>
      <c r="H378" s="43"/>
      <c r="I378" s="57" t="str">
        <f>IF(OR(G378="",H378="",U378=""),"",IFERROR(VLOOKUP(G378&amp;H378&amp;U378,※編集不可※選択項目!$K$3:$P$51,5,FALSE),"該当なし"))</f>
        <v/>
      </c>
      <c r="J378" s="83"/>
      <c r="K378" s="43"/>
      <c r="L378" s="45" t="str">
        <f t="shared" si="84"/>
        <v/>
      </c>
      <c r="M378" s="43"/>
      <c r="N378" s="43"/>
      <c r="O378" s="57"/>
      <c r="P378" s="57"/>
      <c r="Q378" s="57"/>
      <c r="R378" s="57"/>
      <c r="S378" s="46" t="str">
        <f t="shared" si="77"/>
        <v/>
      </c>
      <c r="T378" s="47"/>
      <c r="U378" s="48"/>
      <c r="V378" s="85"/>
      <c r="W378" s="48"/>
      <c r="X378" s="85"/>
      <c r="Y378" s="43"/>
      <c r="Z378" s="80"/>
      <c r="AA378" s="83"/>
      <c r="AB378" s="56"/>
      <c r="AC378" s="71"/>
      <c r="AD378" s="228">
        <f>IFERROR(INDEX(※編集不可※選択項目!$P$3:$P$51,MATCH(新規登録用!G378&amp;新規登録用!H378&amp;新規登録用!I378,※編集不可※選択項目!$Q$3:$Q$51,0)),0)</f>
        <v>0</v>
      </c>
      <c r="AE378" s="229" t="str">
        <f>IF(I378&lt;&gt;"該当なし","",
IF(G378&amp;H378=※編集不可※選択項目!$J$3,VLOOKUP(新規登録用!U378,※編集不可※選択項目!$N$2:$P$13,3,TRUE),
IF(G378&amp;H378=※編集不可※選択項目!$J$15,VLOOKUP(新規登録用!U378,※編集不可※選択項目!$N$14:$P$25,3,TRUE),
IF(G378&amp;H378=※編集不可※選択項目!$J$27,VLOOKUP(新規登録用!U378,※編集不可※選択項目!$N$26:$P$41,3,TRUE),
IF(G378&amp;H378=※編集不可※選択項目!$J$43,VLOOKUP(新規登録用!U378,※編集不可※選択項目!$N$42:$P$46,3,TRUE),
IF(G378&amp;H378=※編集不可※選択項目!$J$48,VLOOKUP(新規登録用!U378,※編集不可※選択項目!$N$47:$P$51,3,TRUE),""))))))</f>
        <v/>
      </c>
      <c r="AF378" s="228">
        <f>IFERROR(VLOOKUP(Y378&amp;G378&amp;H378,※編集不可※選択項目!U:V,2,FALSE),0)</f>
        <v>0</v>
      </c>
      <c r="AG378" s="228">
        <f t="shared" si="78"/>
        <v>0</v>
      </c>
      <c r="AH378" s="230" t="str">
        <f t="shared" si="72"/>
        <v/>
      </c>
      <c r="AI378" s="236"/>
      <c r="AJ378" s="236"/>
      <c r="AK378" s="132"/>
      <c r="AL378" s="153">
        <f t="shared" si="79"/>
        <v>0</v>
      </c>
      <c r="AM378" s="153">
        <f t="shared" si="80"/>
        <v>0</v>
      </c>
      <c r="AN378" s="153">
        <f t="shared" si="73"/>
        <v>0</v>
      </c>
      <c r="AO378" s="227" t="str">
        <f t="shared" si="81"/>
        <v/>
      </c>
      <c r="AP378" s="135">
        <f t="shared" si="82"/>
        <v>0</v>
      </c>
      <c r="AQ378" s="135">
        <f t="shared" si="83"/>
        <v>0</v>
      </c>
    </row>
    <row r="379" spans="1:43" s="131" customFormat="1" ht="25" customHeight="1">
      <c r="A379" s="133">
        <f t="shared" si="74"/>
        <v>368</v>
      </c>
      <c r="B379" s="130" t="str">
        <f t="shared" si="71"/>
        <v/>
      </c>
      <c r="C379" s="134"/>
      <c r="D379" s="45" t="str">
        <f t="shared" si="75"/>
        <v/>
      </c>
      <c r="E379" s="45" t="str">
        <f t="shared" si="76"/>
        <v/>
      </c>
      <c r="F379" s="43"/>
      <c r="G379" s="44"/>
      <c r="H379" s="43"/>
      <c r="I379" s="57" t="str">
        <f>IF(OR(G379="",H379="",U379=""),"",IFERROR(VLOOKUP(G379&amp;H379&amp;U379,※編集不可※選択項目!$K$3:$P$51,5,FALSE),"該当なし"))</f>
        <v/>
      </c>
      <c r="J379" s="83"/>
      <c r="K379" s="43"/>
      <c r="L379" s="45" t="str">
        <f t="shared" si="84"/>
        <v/>
      </c>
      <c r="M379" s="43"/>
      <c r="N379" s="43"/>
      <c r="O379" s="57"/>
      <c r="P379" s="57"/>
      <c r="Q379" s="57"/>
      <c r="R379" s="57"/>
      <c r="S379" s="46" t="str">
        <f t="shared" si="77"/>
        <v/>
      </c>
      <c r="T379" s="47"/>
      <c r="U379" s="48"/>
      <c r="V379" s="85"/>
      <c r="W379" s="48"/>
      <c r="X379" s="85"/>
      <c r="Y379" s="43"/>
      <c r="Z379" s="80"/>
      <c r="AA379" s="83"/>
      <c r="AB379" s="56"/>
      <c r="AC379" s="71"/>
      <c r="AD379" s="228">
        <f>IFERROR(INDEX(※編集不可※選択項目!$P$3:$P$51,MATCH(新規登録用!G379&amp;新規登録用!H379&amp;新規登録用!I379,※編集不可※選択項目!$Q$3:$Q$51,0)),0)</f>
        <v>0</v>
      </c>
      <c r="AE379" s="229" t="str">
        <f>IF(I379&lt;&gt;"該当なし","",
IF(G379&amp;H379=※編集不可※選択項目!$J$3,VLOOKUP(新規登録用!U379,※編集不可※選択項目!$N$2:$P$13,3,TRUE),
IF(G379&amp;H379=※編集不可※選択項目!$J$15,VLOOKUP(新規登録用!U379,※編集不可※選択項目!$N$14:$P$25,3,TRUE),
IF(G379&amp;H379=※編集不可※選択項目!$J$27,VLOOKUP(新規登録用!U379,※編集不可※選択項目!$N$26:$P$41,3,TRUE),
IF(G379&amp;H379=※編集不可※選択項目!$J$43,VLOOKUP(新規登録用!U379,※編集不可※選択項目!$N$42:$P$46,3,TRUE),
IF(G379&amp;H379=※編集不可※選択項目!$J$48,VLOOKUP(新規登録用!U379,※編集不可※選択項目!$N$47:$P$51,3,TRUE),""))))))</f>
        <v/>
      </c>
      <c r="AF379" s="228">
        <f>IFERROR(VLOOKUP(Y379&amp;G379&amp;H379,※編集不可※選択項目!U:V,2,FALSE),0)</f>
        <v>0</v>
      </c>
      <c r="AG379" s="228">
        <f t="shared" si="78"/>
        <v>0</v>
      </c>
      <c r="AH379" s="230" t="str">
        <f t="shared" si="72"/>
        <v/>
      </c>
      <c r="AI379" s="236"/>
      <c r="AJ379" s="236"/>
      <c r="AK379" s="132"/>
      <c r="AL379" s="153">
        <f t="shared" si="79"/>
        <v>0</v>
      </c>
      <c r="AM379" s="153">
        <f t="shared" si="80"/>
        <v>0</v>
      </c>
      <c r="AN379" s="153">
        <f t="shared" si="73"/>
        <v>0</v>
      </c>
      <c r="AO379" s="227" t="str">
        <f t="shared" si="81"/>
        <v/>
      </c>
      <c r="AP379" s="135">
        <f t="shared" si="82"/>
        <v>0</v>
      </c>
      <c r="AQ379" s="135">
        <f t="shared" si="83"/>
        <v>0</v>
      </c>
    </row>
    <row r="380" spans="1:43" s="131" customFormat="1" ht="25" customHeight="1">
      <c r="A380" s="133">
        <f t="shared" si="74"/>
        <v>369</v>
      </c>
      <c r="B380" s="130" t="str">
        <f t="shared" si="71"/>
        <v/>
      </c>
      <c r="C380" s="134"/>
      <c r="D380" s="45" t="str">
        <f t="shared" si="75"/>
        <v/>
      </c>
      <c r="E380" s="45" t="str">
        <f t="shared" si="76"/>
        <v/>
      </c>
      <c r="F380" s="43"/>
      <c r="G380" s="44"/>
      <c r="H380" s="43"/>
      <c r="I380" s="57" t="str">
        <f>IF(OR(G380="",H380="",U380=""),"",IFERROR(VLOOKUP(G380&amp;H380&amp;U380,※編集不可※選択項目!$K$3:$P$51,5,FALSE),"該当なし"))</f>
        <v/>
      </c>
      <c r="J380" s="83"/>
      <c r="K380" s="43"/>
      <c r="L380" s="45" t="str">
        <f t="shared" si="84"/>
        <v/>
      </c>
      <c r="M380" s="43"/>
      <c r="N380" s="43"/>
      <c r="O380" s="57"/>
      <c r="P380" s="57"/>
      <c r="Q380" s="57"/>
      <c r="R380" s="57"/>
      <c r="S380" s="46" t="str">
        <f t="shared" si="77"/>
        <v/>
      </c>
      <c r="T380" s="47"/>
      <c r="U380" s="48"/>
      <c r="V380" s="85"/>
      <c r="W380" s="48"/>
      <c r="X380" s="85"/>
      <c r="Y380" s="43"/>
      <c r="Z380" s="80"/>
      <c r="AA380" s="83"/>
      <c r="AB380" s="56"/>
      <c r="AC380" s="71"/>
      <c r="AD380" s="228">
        <f>IFERROR(INDEX(※編集不可※選択項目!$P$3:$P$51,MATCH(新規登録用!G380&amp;新規登録用!H380&amp;新規登録用!I380,※編集不可※選択項目!$Q$3:$Q$51,0)),0)</f>
        <v>0</v>
      </c>
      <c r="AE380" s="229" t="str">
        <f>IF(I380&lt;&gt;"該当なし","",
IF(G380&amp;H380=※編集不可※選択項目!$J$3,VLOOKUP(新規登録用!U380,※編集不可※選択項目!$N$2:$P$13,3,TRUE),
IF(G380&amp;H380=※編集不可※選択項目!$J$15,VLOOKUP(新規登録用!U380,※編集不可※選択項目!$N$14:$P$25,3,TRUE),
IF(G380&amp;H380=※編集不可※選択項目!$J$27,VLOOKUP(新規登録用!U380,※編集不可※選択項目!$N$26:$P$41,3,TRUE),
IF(G380&amp;H380=※編集不可※選択項目!$J$43,VLOOKUP(新規登録用!U380,※編集不可※選択項目!$N$42:$P$46,3,TRUE),
IF(G380&amp;H380=※編集不可※選択項目!$J$48,VLOOKUP(新規登録用!U380,※編集不可※選択項目!$N$47:$P$51,3,TRUE),""))))))</f>
        <v/>
      </c>
      <c r="AF380" s="228">
        <f>IFERROR(VLOOKUP(Y380&amp;G380&amp;H380,※編集不可※選択項目!U:V,2,FALSE),0)</f>
        <v>0</v>
      </c>
      <c r="AG380" s="228">
        <f t="shared" si="78"/>
        <v>0</v>
      </c>
      <c r="AH380" s="230" t="str">
        <f t="shared" si="72"/>
        <v/>
      </c>
      <c r="AI380" s="236"/>
      <c r="AJ380" s="236"/>
      <c r="AK380" s="132"/>
      <c r="AL380" s="153">
        <f t="shared" si="79"/>
        <v>0</v>
      </c>
      <c r="AM380" s="153">
        <f t="shared" si="80"/>
        <v>0</v>
      </c>
      <c r="AN380" s="153">
        <f t="shared" si="73"/>
        <v>0</v>
      </c>
      <c r="AO380" s="227" t="str">
        <f t="shared" si="81"/>
        <v/>
      </c>
      <c r="AP380" s="135">
        <f t="shared" si="82"/>
        <v>0</v>
      </c>
      <c r="AQ380" s="135">
        <f t="shared" si="83"/>
        <v>0</v>
      </c>
    </row>
    <row r="381" spans="1:43" s="131" customFormat="1" ht="25" customHeight="1">
      <c r="A381" s="133">
        <f t="shared" si="74"/>
        <v>370</v>
      </c>
      <c r="B381" s="130" t="str">
        <f t="shared" si="71"/>
        <v/>
      </c>
      <c r="C381" s="134"/>
      <c r="D381" s="45" t="str">
        <f t="shared" si="75"/>
        <v/>
      </c>
      <c r="E381" s="45" t="str">
        <f t="shared" si="76"/>
        <v/>
      </c>
      <c r="F381" s="43"/>
      <c r="G381" s="44"/>
      <c r="H381" s="43"/>
      <c r="I381" s="57" t="str">
        <f>IF(OR(G381="",H381="",U381=""),"",IFERROR(VLOOKUP(G381&amp;H381&amp;U381,※編集不可※選択項目!$K$3:$P$51,5,FALSE),"該当なし"))</f>
        <v/>
      </c>
      <c r="J381" s="83"/>
      <c r="K381" s="43"/>
      <c r="L381" s="45" t="str">
        <f t="shared" si="84"/>
        <v/>
      </c>
      <c r="M381" s="43"/>
      <c r="N381" s="43"/>
      <c r="O381" s="57"/>
      <c r="P381" s="57"/>
      <c r="Q381" s="57"/>
      <c r="R381" s="57"/>
      <c r="S381" s="46" t="str">
        <f t="shared" si="77"/>
        <v/>
      </c>
      <c r="T381" s="47"/>
      <c r="U381" s="48"/>
      <c r="V381" s="85"/>
      <c r="W381" s="48"/>
      <c r="X381" s="85"/>
      <c r="Y381" s="43"/>
      <c r="Z381" s="80"/>
      <c r="AA381" s="83"/>
      <c r="AB381" s="56"/>
      <c r="AC381" s="71"/>
      <c r="AD381" s="228">
        <f>IFERROR(INDEX(※編集不可※選択項目!$P$3:$P$51,MATCH(新規登録用!G381&amp;新規登録用!H381&amp;新規登録用!I381,※編集不可※選択項目!$Q$3:$Q$51,0)),0)</f>
        <v>0</v>
      </c>
      <c r="AE381" s="229" t="str">
        <f>IF(I381&lt;&gt;"該当なし","",
IF(G381&amp;H381=※編集不可※選択項目!$J$3,VLOOKUP(新規登録用!U381,※編集不可※選択項目!$N$2:$P$13,3,TRUE),
IF(G381&amp;H381=※編集不可※選択項目!$J$15,VLOOKUP(新規登録用!U381,※編集不可※選択項目!$N$14:$P$25,3,TRUE),
IF(G381&amp;H381=※編集不可※選択項目!$J$27,VLOOKUP(新規登録用!U381,※編集不可※選択項目!$N$26:$P$41,3,TRUE),
IF(G381&amp;H381=※編集不可※選択項目!$J$43,VLOOKUP(新規登録用!U381,※編集不可※選択項目!$N$42:$P$46,3,TRUE),
IF(G381&amp;H381=※編集不可※選択項目!$J$48,VLOOKUP(新規登録用!U381,※編集不可※選択項目!$N$47:$P$51,3,TRUE),""))))))</f>
        <v/>
      </c>
      <c r="AF381" s="228">
        <f>IFERROR(VLOOKUP(Y381&amp;G381&amp;H381,※編集不可※選択項目!U:V,2,FALSE),0)</f>
        <v>0</v>
      </c>
      <c r="AG381" s="228">
        <f t="shared" si="78"/>
        <v>0</v>
      </c>
      <c r="AH381" s="230" t="str">
        <f t="shared" si="72"/>
        <v/>
      </c>
      <c r="AI381" s="236"/>
      <c r="AJ381" s="236"/>
      <c r="AK381" s="132"/>
      <c r="AL381" s="153">
        <f t="shared" si="79"/>
        <v>0</v>
      </c>
      <c r="AM381" s="153">
        <f t="shared" si="80"/>
        <v>0</v>
      </c>
      <c r="AN381" s="153">
        <f t="shared" si="73"/>
        <v>0</v>
      </c>
      <c r="AO381" s="227" t="str">
        <f t="shared" si="81"/>
        <v/>
      </c>
      <c r="AP381" s="135">
        <f t="shared" si="82"/>
        <v>0</v>
      </c>
      <c r="AQ381" s="135">
        <f t="shared" si="83"/>
        <v>0</v>
      </c>
    </row>
    <row r="382" spans="1:43" s="131" customFormat="1" ht="25" customHeight="1">
      <c r="A382" s="133">
        <f t="shared" si="74"/>
        <v>371</v>
      </c>
      <c r="B382" s="130" t="str">
        <f t="shared" si="71"/>
        <v/>
      </c>
      <c r="C382" s="134"/>
      <c r="D382" s="45" t="str">
        <f t="shared" si="75"/>
        <v/>
      </c>
      <c r="E382" s="45" t="str">
        <f t="shared" si="76"/>
        <v/>
      </c>
      <c r="F382" s="43"/>
      <c r="G382" s="44"/>
      <c r="H382" s="43"/>
      <c r="I382" s="57" t="str">
        <f>IF(OR(G382="",H382="",U382=""),"",IFERROR(VLOOKUP(G382&amp;H382&amp;U382,※編集不可※選択項目!$K$3:$P$51,5,FALSE),"該当なし"))</f>
        <v/>
      </c>
      <c r="J382" s="83"/>
      <c r="K382" s="43"/>
      <c r="L382" s="45" t="str">
        <f t="shared" si="84"/>
        <v/>
      </c>
      <c r="M382" s="43"/>
      <c r="N382" s="43"/>
      <c r="O382" s="57"/>
      <c r="P382" s="57"/>
      <c r="Q382" s="57"/>
      <c r="R382" s="57"/>
      <c r="S382" s="46" t="str">
        <f t="shared" si="77"/>
        <v/>
      </c>
      <c r="T382" s="47"/>
      <c r="U382" s="48"/>
      <c r="V382" s="85"/>
      <c r="W382" s="48"/>
      <c r="X382" s="85"/>
      <c r="Y382" s="43"/>
      <c r="Z382" s="80"/>
      <c r="AA382" s="83"/>
      <c r="AB382" s="56"/>
      <c r="AC382" s="71"/>
      <c r="AD382" s="228">
        <f>IFERROR(INDEX(※編集不可※選択項目!$P$3:$P$51,MATCH(新規登録用!G382&amp;新規登録用!H382&amp;新規登録用!I382,※編集不可※選択項目!$Q$3:$Q$51,0)),0)</f>
        <v>0</v>
      </c>
      <c r="AE382" s="229" t="str">
        <f>IF(I382&lt;&gt;"該当なし","",
IF(G382&amp;H382=※編集不可※選択項目!$J$3,VLOOKUP(新規登録用!U382,※編集不可※選択項目!$N$2:$P$13,3,TRUE),
IF(G382&amp;H382=※編集不可※選択項目!$J$15,VLOOKUP(新規登録用!U382,※編集不可※選択項目!$N$14:$P$25,3,TRUE),
IF(G382&amp;H382=※編集不可※選択項目!$J$27,VLOOKUP(新規登録用!U382,※編集不可※選択項目!$N$26:$P$41,3,TRUE),
IF(G382&amp;H382=※編集不可※選択項目!$J$43,VLOOKUP(新規登録用!U382,※編集不可※選択項目!$N$42:$P$46,3,TRUE),
IF(G382&amp;H382=※編集不可※選択項目!$J$48,VLOOKUP(新規登録用!U382,※編集不可※選択項目!$N$47:$P$51,3,TRUE),""))))))</f>
        <v/>
      </c>
      <c r="AF382" s="228">
        <f>IFERROR(VLOOKUP(Y382&amp;G382&amp;H382,※編集不可※選択項目!U:V,2,FALSE),0)</f>
        <v>0</v>
      </c>
      <c r="AG382" s="228">
        <f t="shared" si="78"/>
        <v>0</v>
      </c>
      <c r="AH382" s="230" t="str">
        <f t="shared" si="72"/>
        <v/>
      </c>
      <c r="AI382" s="236"/>
      <c r="AJ382" s="236"/>
      <c r="AK382" s="132"/>
      <c r="AL382" s="153">
        <f t="shared" si="79"/>
        <v>0</v>
      </c>
      <c r="AM382" s="153">
        <f t="shared" si="80"/>
        <v>0</v>
      </c>
      <c r="AN382" s="153">
        <f t="shared" si="73"/>
        <v>0</v>
      </c>
      <c r="AO382" s="227" t="str">
        <f t="shared" si="81"/>
        <v/>
      </c>
      <c r="AP382" s="135">
        <f t="shared" si="82"/>
        <v>0</v>
      </c>
      <c r="AQ382" s="135">
        <f t="shared" si="83"/>
        <v>0</v>
      </c>
    </row>
    <row r="383" spans="1:43" s="131" customFormat="1" ht="25" customHeight="1">
      <c r="A383" s="133">
        <f t="shared" si="74"/>
        <v>372</v>
      </c>
      <c r="B383" s="130" t="str">
        <f t="shared" si="71"/>
        <v/>
      </c>
      <c r="C383" s="134"/>
      <c r="D383" s="45" t="str">
        <f t="shared" si="75"/>
        <v/>
      </c>
      <c r="E383" s="45" t="str">
        <f t="shared" si="76"/>
        <v/>
      </c>
      <c r="F383" s="43"/>
      <c r="G383" s="44"/>
      <c r="H383" s="43"/>
      <c r="I383" s="57" t="str">
        <f>IF(OR(G383="",H383="",U383=""),"",IFERROR(VLOOKUP(G383&amp;H383&amp;U383,※編集不可※選択項目!$K$3:$P$51,5,FALSE),"該当なし"))</f>
        <v/>
      </c>
      <c r="J383" s="83"/>
      <c r="K383" s="43"/>
      <c r="L383" s="45" t="str">
        <f t="shared" si="84"/>
        <v/>
      </c>
      <c r="M383" s="43"/>
      <c r="N383" s="43"/>
      <c r="O383" s="57"/>
      <c r="P383" s="57"/>
      <c r="Q383" s="57"/>
      <c r="R383" s="57"/>
      <c r="S383" s="46" t="str">
        <f t="shared" si="77"/>
        <v/>
      </c>
      <c r="T383" s="47"/>
      <c r="U383" s="48"/>
      <c r="V383" s="85"/>
      <c r="W383" s="48"/>
      <c r="X383" s="85"/>
      <c r="Y383" s="43"/>
      <c r="Z383" s="80"/>
      <c r="AA383" s="83"/>
      <c r="AB383" s="56"/>
      <c r="AC383" s="71"/>
      <c r="AD383" s="228">
        <f>IFERROR(INDEX(※編集不可※選択項目!$P$3:$P$51,MATCH(新規登録用!G383&amp;新規登録用!H383&amp;新規登録用!I383,※編集不可※選択項目!$Q$3:$Q$51,0)),0)</f>
        <v>0</v>
      </c>
      <c r="AE383" s="229" t="str">
        <f>IF(I383&lt;&gt;"該当なし","",
IF(G383&amp;H383=※編集不可※選択項目!$J$3,VLOOKUP(新規登録用!U383,※編集不可※選択項目!$N$2:$P$13,3,TRUE),
IF(G383&amp;H383=※編集不可※選択項目!$J$15,VLOOKUP(新規登録用!U383,※編集不可※選択項目!$N$14:$P$25,3,TRUE),
IF(G383&amp;H383=※編集不可※選択項目!$J$27,VLOOKUP(新規登録用!U383,※編集不可※選択項目!$N$26:$P$41,3,TRUE),
IF(G383&amp;H383=※編集不可※選択項目!$J$43,VLOOKUP(新規登録用!U383,※編集不可※選択項目!$N$42:$P$46,3,TRUE),
IF(G383&amp;H383=※編集不可※選択項目!$J$48,VLOOKUP(新規登録用!U383,※編集不可※選択項目!$N$47:$P$51,3,TRUE),""))))))</f>
        <v/>
      </c>
      <c r="AF383" s="228">
        <f>IFERROR(VLOOKUP(Y383&amp;G383&amp;H383,※編集不可※選択項目!U:V,2,FALSE),0)</f>
        <v>0</v>
      </c>
      <c r="AG383" s="228">
        <f t="shared" si="78"/>
        <v>0</v>
      </c>
      <c r="AH383" s="230" t="str">
        <f t="shared" si="72"/>
        <v/>
      </c>
      <c r="AI383" s="236"/>
      <c r="AJ383" s="236"/>
      <c r="AK383" s="132"/>
      <c r="AL383" s="153">
        <f t="shared" si="79"/>
        <v>0</v>
      </c>
      <c r="AM383" s="153">
        <f t="shared" si="80"/>
        <v>0</v>
      </c>
      <c r="AN383" s="153">
        <f t="shared" si="73"/>
        <v>0</v>
      </c>
      <c r="AO383" s="227" t="str">
        <f t="shared" si="81"/>
        <v/>
      </c>
      <c r="AP383" s="135">
        <f t="shared" si="82"/>
        <v>0</v>
      </c>
      <c r="AQ383" s="135">
        <f t="shared" si="83"/>
        <v>0</v>
      </c>
    </row>
    <row r="384" spans="1:43" s="131" customFormat="1" ht="25" customHeight="1">
      <c r="A384" s="133">
        <f t="shared" si="74"/>
        <v>373</v>
      </c>
      <c r="B384" s="130" t="str">
        <f t="shared" si="71"/>
        <v/>
      </c>
      <c r="C384" s="134"/>
      <c r="D384" s="45" t="str">
        <f t="shared" si="75"/>
        <v/>
      </c>
      <c r="E384" s="45" t="str">
        <f t="shared" si="76"/>
        <v/>
      </c>
      <c r="F384" s="43"/>
      <c r="G384" s="44"/>
      <c r="H384" s="43"/>
      <c r="I384" s="57" t="str">
        <f>IF(OR(G384="",H384="",U384=""),"",IFERROR(VLOOKUP(G384&amp;H384&amp;U384,※編集不可※選択項目!$K$3:$P$51,5,FALSE),"該当なし"))</f>
        <v/>
      </c>
      <c r="J384" s="83"/>
      <c r="K384" s="43"/>
      <c r="L384" s="45" t="str">
        <f t="shared" si="84"/>
        <v/>
      </c>
      <c r="M384" s="43"/>
      <c r="N384" s="43"/>
      <c r="O384" s="57"/>
      <c r="P384" s="57"/>
      <c r="Q384" s="57"/>
      <c r="R384" s="57"/>
      <c r="S384" s="46" t="str">
        <f t="shared" si="77"/>
        <v/>
      </c>
      <c r="T384" s="47"/>
      <c r="U384" s="48"/>
      <c r="V384" s="85"/>
      <c r="W384" s="48"/>
      <c r="X384" s="85"/>
      <c r="Y384" s="43"/>
      <c r="Z384" s="80"/>
      <c r="AA384" s="83"/>
      <c r="AB384" s="56"/>
      <c r="AC384" s="71"/>
      <c r="AD384" s="228">
        <f>IFERROR(INDEX(※編集不可※選択項目!$P$3:$P$51,MATCH(新規登録用!G384&amp;新規登録用!H384&amp;新規登録用!I384,※編集不可※選択項目!$Q$3:$Q$51,0)),0)</f>
        <v>0</v>
      </c>
      <c r="AE384" s="229" t="str">
        <f>IF(I384&lt;&gt;"該当なし","",
IF(G384&amp;H384=※編集不可※選択項目!$J$3,VLOOKUP(新規登録用!U384,※編集不可※選択項目!$N$2:$P$13,3,TRUE),
IF(G384&amp;H384=※編集不可※選択項目!$J$15,VLOOKUP(新規登録用!U384,※編集不可※選択項目!$N$14:$P$25,3,TRUE),
IF(G384&amp;H384=※編集不可※選択項目!$J$27,VLOOKUP(新規登録用!U384,※編集不可※選択項目!$N$26:$P$41,3,TRUE),
IF(G384&amp;H384=※編集不可※選択項目!$J$43,VLOOKUP(新規登録用!U384,※編集不可※選択項目!$N$42:$P$46,3,TRUE),
IF(G384&amp;H384=※編集不可※選択項目!$J$48,VLOOKUP(新規登録用!U384,※編集不可※選択項目!$N$47:$P$51,3,TRUE),""))))))</f>
        <v/>
      </c>
      <c r="AF384" s="228">
        <f>IFERROR(VLOOKUP(Y384&amp;G384&amp;H384,※編集不可※選択項目!U:V,2,FALSE),0)</f>
        <v>0</v>
      </c>
      <c r="AG384" s="228">
        <f t="shared" si="78"/>
        <v>0</v>
      </c>
      <c r="AH384" s="230" t="str">
        <f t="shared" si="72"/>
        <v/>
      </c>
      <c r="AI384" s="236"/>
      <c r="AJ384" s="236"/>
      <c r="AK384" s="132"/>
      <c r="AL384" s="153">
        <f t="shared" si="79"/>
        <v>0</v>
      </c>
      <c r="AM384" s="153">
        <f t="shared" si="80"/>
        <v>0</v>
      </c>
      <c r="AN384" s="153">
        <f t="shared" si="73"/>
        <v>0</v>
      </c>
      <c r="AO384" s="227" t="str">
        <f t="shared" si="81"/>
        <v/>
      </c>
      <c r="AP384" s="135">
        <f t="shared" si="82"/>
        <v>0</v>
      </c>
      <c r="AQ384" s="135">
        <f t="shared" si="83"/>
        <v>0</v>
      </c>
    </row>
    <row r="385" spans="1:43" s="131" customFormat="1" ht="25" customHeight="1">
      <c r="A385" s="133">
        <f t="shared" si="74"/>
        <v>374</v>
      </c>
      <c r="B385" s="130" t="str">
        <f t="shared" si="71"/>
        <v/>
      </c>
      <c r="C385" s="134"/>
      <c r="D385" s="45" t="str">
        <f t="shared" si="75"/>
        <v/>
      </c>
      <c r="E385" s="45" t="str">
        <f t="shared" si="76"/>
        <v/>
      </c>
      <c r="F385" s="43"/>
      <c r="G385" s="44"/>
      <c r="H385" s="43"/>
      <c r="I385" s="57" t="str">
        <f>IF(OR(G385="",H385="",U385=""),"",IFERROR(VLOOKUP(G385&amp;H385&amp;U385,※編集不可※選択項目!$K$3:$P$51,5,FALSE),"該当なし"))</f>
        <v/>
      </c>
      <c r="J385" s="83"/>
      <c r="K385" s="43"/>
      <c r="L385" s="45" t="str">
        <f t="shared" si="84"/>
        <v/>
      </c>
      <c r="M385" s="43"/>
      <c r="N385" s="43"/>
      <c r="O385" s="57"/>
      <c r="P385" s="57"/>
      <c r="Q385" s="57"/>
      <c r="R385" s="57"/>
      <c r="S385" s="46" t="str">
        <f t="shared" si="77"/>
        <v/>
      </c>
      <c r="T385" s="47"/>
      <c r="U385" s="48"/>
      <c r="V385" s="85"/>
      <c r="W385" s="48"/>
      <c r="X385" s="85"/>
      <c r="Y385" s="43"/>
      <c r="Z385" s="80"/>
      <c r="AA385" s="83"/>
      <c r="AB385" s="56"/>
      <c r="AC385" s="71"/>
      <c r="AD385" s="228">
        <f>IFERROR(INDEX(※編集不可※選択項目!$P$3:$P$51,MATCH(新規登録用!G385&amp;新規登録用!H385&amp;新規登録用!I385,※編集不可※選択項目!$Q$3:$Q$51,0)),0)</f>
        <v>0</v>
      </c>
      <c r="AE385" s="229" t="str">
        <f>IF(I385&lt;&gt;"該当なし","",
IF(G385&amp;H385=※編集不可※選択項目!$J$3,VLOOKUP(新規登録用!U385,※編集不可※選択項目!$N$2:$P$13,3,TRUE),
IF(G385&amp;H385=※編集不可※選択項目!$J$15,VLOOKUP(新規登録用!U385,※編集不可※選択項目!$N$14:$P$25,3,TRUE),
IF(G385&amp;H385=※編集不可※選択項目!$J$27,VLOOKUP(新規登録用!U385,※編集不可※選択項目!$N$26:$P$41,3,TRUE),
IF(G385&amp;H385=※編集不可※選択項目!$J$43,VLOOKUP(新規登録用!U385,※編集不可※選択項目!$N$42:$P$46,3,TRUE),
IF(G385&amp;H385=※編集不可※選択項目!$J$48,VLOOKUP(新規登録用!U385,※編集不可※選択項目!$N$47:$P$51,3,TRUE),""))))))</f>
        <v/>
      </c>
      <c r="AF385" s="228">
        <f>IFERROR(VLOOKUP(Y385&amp;G385&amp;H385,※編集不可※選択項目!U:V,2,FALSE),0)</f>
        <v>0</v>
      </c>
      <c r="AG385" s="228">
        <f t="shared" si="78"/>
        <v>0</v>
      </c>
      <c r="AH385" s="230" t="str">
        <f t="shared" si="72"/>
        <v/>
      </c>
      <c r="AI385" s="236"/>
      <c r="AJ385" s="236"/>
      <c r="AK385" s="132"/>
      <c r="AL385" s="153">
        <f t="shared" si="79"/>
        <v>0</v>
      </c>
      <c r="AM385" s="153">
        <f t="shared" si="80"/>
        <v>0</v>
      </c>
      <c r="AN385" s="153">
        <f t="shared" si="73"/>
        <v>0</v>
      </c>
      <c r="AO385" s="227" t="str">
        <f t="shared" si="81"/>
        <v/>
      </c>
      <c r="AP385" s="135">
        <f t="shared" si="82"/>
        <v>0</v>
      </c>
      <c r="AQ385" s="135">
        <f t="shared" si="83"/>
        <v>0</v>
      </c>
    </row>
    <row r="386" spans="1:43" s="131" customFormat="1" ht="25" customHeight="1">
      <c r="A386" s="133">
        <f t="shared" si="74"/>
        <v>375</v>
      </c>
      <c r="B386" s="130" t="str">
        <f t="shared" si="71"/>
        <v/>
      </c>
      <c r="C386" s="134"/>
      <c r="D386" s="45" t="str">
        <f t="shared" si="75"/>
        <v/>
      </c>
      <c r="E386" s="45" t="str">
        <f t="shared" si="76"/>
        <v/>
      </c>
      <c r="F386" s="43"/>
      <c r="G386" s="44"/>
      <c r="H386" s="43"/>
      <c r="I386" s="57" t="str">
        <f>IF(OR(G386="",H386="",U386=""),"",IFERROR(VLOOKUP(G386&amp;H386&amp;U386,※編集不可※選択項目!$K$3:$P$51,5,FALSE),"該当なし"))</f>
        <v/>
      </c>
      <c r="J386" s="83"/>
      <c r="K386" s="43"/>
      <c r="L386" s="45" t="str">
        <f t="shared" si="84"/>
        <v/>
      </c>
      <c r="M386" s="43"/>
      <c r="N386" s="43"/>
      <c r="O386" s="57"/>
      <c r="P386" s="57"/>
      <c r="Q386" s="57"/>
      <c r="R386" s="57"/>
      <c r="S386" s="46" t="str">
        <f t="shared" si="77"/>
        <v/>
      </c>
      <c r="T386" s="47"/>
      <c r="U386" s="48"/>
      <c r="V386" s="85"/>
      <c r="W386" s="48"/>
      <c r="X386" s="85"/>
      <c r="Y386" s="43"/>
      <c r="Z386" s="80"/>
      <c r="AA386" s="83"/>
      <c r="AB386" s="56"/>
      <c r="AC386" s="71"/>
      <c r="AD386" s="228">
        <f>IFERROR(INDEX(※編集不可※選択項目!$P$3:$P$51,MATCH(新規登録用!G386&amp;新規登録用!H386&amp;新規登録用!I386,※編集不可※選択項目!$Q$3:$Q$51,0)),0)</f>
        <v>0</v>
      </c>
      <c r="AE386" s="229" t="str">
        <f>IF(I386&lt;&gt;"該当なし","",
IF(G386&amp;H386=※編集不可※選択項目!$J$3,VLOOKUP(新規登録用!U386,※編集不可※選択項目!$N$2:$P$13,3,TRUE),
IF(G386&amp;H386=※編集不可※選択項目!$J$15,VLOOKUP(新規登録用!U386,※編集不可※選択項目!$N$14:$P$25,3,TRUE),
IF(G386&amp;H386=※編集不可※選択項目!$J$27,VLOOKUP(新規登録用!U386,※編集不可※選択項目!$N$26:$P$41,3,TRUE),
IF(G386&amp;H386=※編集不可※選択項目!$J$43,VLOOKUP(新規登録用!U386,※編集不可※選択項目!$N$42:$P$46,3,TRUE),
IF(G386&amp;H386=※編集不可※選択項目!$J$48,VLOOKUP(新規登録用!U386,※編集不可※選択項目!$N$47:$P$51,3,TRUE),""))))))</f>
        <v/>
      </c>
      <c r="AF386" s="228">
        <f>IFERROR(VLOOKUP(Y386&amp;G386&amp;H386,※編集不可※選択項目!U:V,2,FALSE),0)</f>
        <v>0</v>
      </c>
      <c r="AG386" s="228">
        <f t="shared" si="78"/>
        <v>0</v>
      </c>
      <c r="AH386" s="230" t="str">
        <f t="shared" si="72"/>
        <v/>
      </c>
      <c r="AI386" s="236"/>
      <c r="AJ386" s="236"/>
      <c r="AK386" s="132"/>
      <c r="AL386" s="153">
        <f t="shared" si="79"/>
        <v>0</v>
      </c>
      <c r="AM386" s="153">
        <f t="shared" si="80"/>
        <v>0</v>
      </c>
      <c r="AN386" s="153">
        <f t="shared" si="73"/>
        <v>0</v>
      </c>
      <c r="AO386" s="227" t="str">
        <f t="shared" si="81"/>
        <v/>
      </c>
      <c r="AP386" s="135">
        <f t="shared" si="82"/>
        <v>0</v>
      </c>
      <c r="AQ386" s="135">
        <f t="shared" si="83"/>
        <v>0</v>
      </c>
    </row>
    <row r="387" spans="1:43" s="131" customFormat="1" ht="25" customHeight="1">
      <c r="A387" s="133">
        <f t="shared" si="74"/>
        <v>376</v>
      </c>
      <c r="B387" s="130" t="str">
        <f t="shared" si="71"/>
        <v/>
      </c>
      <c r="C387" s="134"/>
      <c r="D387" s="45" t="str">
        <f t="shared" si="75"/>
        <v/>
      </c>
      <c r="E387" s="45" t="str">
        <f t="shared" si="76"/>
        <v/>
      </c>
      <c r="F387" s="43"/>
      <c r="G387" s="44"/>
      <c r="H387" s="43"/>
      <c r="I387" s="57" t="str">
        <f>IF(OR(G387="",H387="",U387=""),"",IFERROR(VLOOKUP(G387&amp;H387&amp;U387,※編集不可※選択項目!$K$3:$P$51,5,FALSE),"該当なし"))</f>
        <v/>
      </c>
      <c r="J387" s="83"/>
      <c r="K387" s="43"/>
      <c r="L387" s="45" t="str">
        <f t="shared" si="84"/>
        <v/>
      </c>
      <c r="M387" s="43"/>
      <c r="N387" s="43"/>
      <c r="O387" s="57"/>
      <c r="P387" s="57"/>
      <c r="Q387" s="57"/>
      <c r="R387" s="57"/>
      <c r="S387" s="46" t="str">
        <f t="shared" si="77"/>
        <v/>
      </c>
      <c r="T387" s="47"/>
      <c r="U387" s="48"/>
      <c r="V387" s="85"/>
      <c r="W387" s="48"/>
      <c r="X387" s="85"/>
      <c r="Y387" s="43"/>
      <c r="Z387" s="80"/>
      <c r="AA387" s="83"/>
      <c r="AB387" s="56"/>
      <c r="AC387" s="71"/>
      <c r="AD387" s="228">
        <f>IFERROR(INDEX(※編集不可※選択項目!$P$3:$P$51,MATCH(新規登録用!G387&amp;新規登録用!H387&amp;新規登録用!I387,※編集不可※選択項目!$Q$3:$Q$51,0)),0)</f>
        <v>0</v>
      </c>
      <c r="AE387" s="229" t="str">
        <f>IF(I387&lt;&gt;"該当なし","",
IF(G387&amp;H387=※編集不可※選択項目!$J$3,VLOOKUP(新規登録用!U387,※編集不可※選択項目!$N$2:$P$13,3,TRUE),
IF(G387&amp;H387=※編集不可※選択項目!$J$15,VLOOKUP(新規登録用!U387,※編集不可※選択項目!$N$14:$P$25,3,TRUE),
IF(G387&amp;H387=※編集不可※選択項目!$J$27,VLOOKUP(新規登録用!U387,※編集不可※選択項目!$N$26:$P$41,3,TRUE),
IF(G387&amp;H387=※編集不可※選択項目!$J$43,VLOOKUP(新規登録用!U387,※編集不可※選択項目!$N$42:$P$46,3,TRUE),
IF(G387&amp;H387=※編集不可※選択項目!$J$48,VLOOKUP(新規登録用!U387,※編集不可※選択項目!$N$47:$P$51,3,TRUE),""))))))</f>
        <v/>
      </c>
      <c r="AF387" s="228">
        <f>IFERROR(VLOOKUP(Y387&amp;G387&amp;H387,※編集不可※選択項目!U:V,2,FALSE),0)</f>
        <v>0</v>
      </c>
      <c r="AG387" s="228">
        <f t="shared" si="78"/>
        <v>0</v>
      </c>
      <c r="AH387" s="230" t="str">
        <f t="shared" si="72"/>
        <v/>
      </c>
      <c r="AI387" s="236"/>
      <c r="AJ387" s="236"/>
      <c r="AK387" s="132"/>
      <c r="AL387" s="153">
        <f t="shared" si="79"/>
        <v>0</v>
      </c>
      <c r="AM387" s="153">
        <f t="shared" si="80"/>
        <v>0</v>
      </c>
      <c r="AN387" s="153">
        <f t="shared" si="73"/>
        <v>0</v>
      </c>
      <c r="AO387" s="227" t="str">
        <f t="shared" si="81"/>
        <v/>
      </c>
      <c r="AP387" s="135">
        <f t="shared" si="82"/>
        <v>0</v>
      </c>
      <c r="AQ387" s="135">
        <f t="shared" si="83"/>
        <v>0</v>
      </c>
    </row>
    <row r="388" spans="1:43" s="131" customFormat="1" ht="25" customHeight="1">
      <c r="A388" s="133">
        <f t="shared" si="74"/>
        <v>377</v>
      </c>
      <c r="B388" s="130" t="str">
        <f t="shared" si="71"/>
        <v/>
      </c>
      <c r="C388" s="134"/>
      <c r="D388" s="45" t="str">
        <f t="shared" si="75"/>
        <v/>
      </c>
      <c r="E388" s="45" t="str">
        <f t="shared" si="76"/>
        <v/>
      </c>
      <c r="F388" s="43"/>
      <c r="G388" s="44"/>
      <c r="H388" s="43"/>
      <c r="I388" s="57" t="str">
        <f>IF(OR(G388="",H388="",U388=""),"",IFERROR(VLOOKUP(G388&amp;H388&amp;U388,※編集不可※選択項目!$K$3:$P$51,5,FALSE),"該当なし"))</f>
        <v/>
      </c>
      <c r="J388" s="83"/>
      <c r="K388" s="43"/>
      <c r="L388" s="45" t="str">
        <f t="shared" si="84"/>
        <v/>
      </c>
      <c r="M388" s="43"/>
      <c r="N388" s="43"/>
      <c r="O388" s="57"/>
      <c r="P388" s="57"/>
      <c r="Q388" s="57"/>
      <c r="R388" s="57"/>
      <c r="S388" s="46" t="str">
        <f t="shared" si="77"/>
        <v/>
      </c>
      <c r="T388" s="47"/>
      <c r="U388" s="48"/>
      <c r="V388" s="85"/>
      <c r="W388" s="48"/>
      <c r="X388" s="85"/>
      <c r="Y388" s="43"/>
      <c r="Z388" s="80"/>
      <c r="AA388" s="83"/>
      <c r="AB388" s="56"/>
      <c r="AC388" s="71"/>
      <c r="AD388" s="228">
        <f>IFERROR(INDEX(※編集不可※選択項目!$P$3:$P$51,MATCH(新規登録用!G388&amp;新規登録用!H388&amp;新規登録用!I388,※編集不可※選択項目!$Q$3:$Q$51,0)),0)</f>
        <v>0</v>
      </c>
      <c r="AE388" s="229" t="str">
        <f>IF(I388&lt;&gt;"該当なし","",
IF(G388&amp;H388=※編集不可※選択項目!$J$3,VLOOKUP(新規登録用!U388,※編集不可※選択項目!$N$2:$P$13,3,TRUE),
IF(G388&amp;H388=※編集不可※選択項目!$J$15,VLOOKUP(新規登録用!U388,※編集不可※選択項目!$N$14:$P$25,3,TRUE),
IF(G388&amp;H388=※編集不可※選択項目!$J$27,VLOOKUP(新規登録用!U388,※編集不可※選択項目!$N$26:$P$41,3,TRUE),
IF(G388&amp;H388=※編集不可※選択項目!$J$43,VLOOKUP(新規登録用!U388,※編集不可※選択項目!$N$42:$P$46,3,TRUE),
IF(G388&amp;H388=※編集不可※選択項目!$J$48,VLOOKUP(新規登録用!U388,※編集不可※選択項目!$N$47:$P$51,3,TRUE),""))))))</f>
        <v/>
      </c>
      <c r="AF388" s="228">
        <f>IFERROR(VLOOKUP(Y388&amp;G388&amp;H388,※編集不可※選択項目!U:V,2,FALSE),0)</f>
        <v>0</v>
      </c>
      <c r="AG388" s="228">
        <f t="shared" si="78"/>
        <v>0</v>
      </c>
      <c r="AH388" s="230" t="str">
        <f t="shared" si="72"/>
        <v/>
      </c>
      <c r="AI388" s="236"/>
      <c r="AJ388" s="236"/>
      <c r="AK388" s="132"/>
      <c r="AL388" s="153">
        <f t="shared" si="79"/>
        <v>0</v>
      </c>
      <c r="AM388" s="153">
        <f t="shared" si="80"/>
        <v>0</v>
      </c>
      <c r="AN388" s="153">
        <f t="shared" si="73"/>
        <v>0</v>
      </c>
      <c r="AO388" s="227" t="str">
        <f t="shared" si="81"/>
        <v/>
      </c>
      <c r="AP388" s="135">
        <f t="shared" si="82"/>
        <v>0</v>
      </c>
      <c r="AQ388" s="135">
        <f t="shared" si="83"/>
        <v>0</v>
      </c>
    </row>
    <row r="389" spans="1:43" s="131" customFormat="1" ht="25" customHeight="1">
      <c r="A389" s="133">
        <f t="shared" si="74"/>
        <v>378</v>
      </c>
      <c r="B389" s="130" t="str">
        <f t="shared" si="71"/>
        <v/>
      </c>
      <c r="C389" s="134"/>
      <c r="D389" s="45" t="str">
        <f t="shared" si="75"/>
        <v/>
      </c>
      <c r="E389" s="45" t="str">
        <f t="shared" si="76"/>
        <v/>
      </c>
      <c r="F389" s="43"/>
      <c r="G389" s="44"/>
      <c r="H389" s="43"/>
      <c r="I389" s="57" t="str">
        <f>IF(OR(G389="",H389="",U389=""),"",IFERROR(VLOOKUP(G389&amp;H389&amp;U389,※編集不可※選択項目!$K$3:$P$51,5,FALSE),"該当なし"))</f>
        <v/>
      </c>
      <c r="J389" s="83"/>
      <c r="K389" s="43"/>
      <c r="L389" s="45" t="str">
        <f t="shared" si="84"/>
        <v/>
      </c>
      <c r="M389" s="43"/>
      <c r="N389" s="43"/>
      <c r="O389" s="57"/>
      <c r="P389" s="57"/>
      <c r="Q389" s="57"/>
      <c r="R389" s="57"/>
      <c r="S389" s="46" t="str">
        <f t="shared" si="77"/>
        <v/>
      </c>
      <c r="T389" s="47"/>
      <c r="U389" s="48"/>
      <c r="V389" s="85"/>
      <c r="W389" s="48"/>
      <c r="X389" s="85"/>
      <c r="Y389" s="43"/>
      <c r="Z389" s="80"/>
      <c r="AA389" s="83"/>
      <c r="AB389" s="56"/>
      <c r="AC389" s="71"/>
      <c r="AD389" s="228">
        <f>IFERROR(INDEX(※編集不可※選択項目!$P$3:$P$51,MATCH(新規登録用!G389&amp;新規登録用!H389&amp;新規登録用!I389,※編集不可※選択項目!$Q$3:$Q$51,0)),0)</f>
        <v>0</v>
      </c>
      <c r="AE389" s="229" t="str">
        <f>IF(I389&lt;&gt;"該当なし","",
IF(G389&amp;H389=※編集不可※選択項目!$J$3,VLOOKUP(新規登録用!U389,※編集不可※選択項目!$N$2:$P$13,3,TRUE),
IF(G389&amp;H389=※編集不可※選択項目!$J$15,VLOOKUP(新規登録用!U389,※編集不可※選択項目!$N$14:$P$25,3,TRUE),
IF(G389&amp;H389=※編集不可※選択項目!$J$27,VLOOKUP(新規登録用!U389,※編集不可※選択項目!$N$26:$P$41,3,TRUE),
IF(G389&amp;H389=※編集不可※選択項目!$J$43,VLOOKUP(新規登録用!U389,※編集不可※選択項目!$N$42:$P$46,3,TRUE),
IF(G389&amp;H389=※編集不可※選択項目!$J$48,VLOOKUP(新規登録用!U389,※編集不可※選択項目!$N$47:$P$51,3,TRUE),""))))))</f>
        <v/>
      </c>
      <c r="AF389" s="228">
        <f>IFERROR(VLOOKUP(Y389&amp;G389&amp;H389,※編集不可※選択項目!U:V,2,FALSE),0)</f>
        <v>0</v>
      </c>
      <c r="AG389" s="228">
        <f t="shared" si="78"/>
        <v>0</v>
      </c>
      <c r="AH389" s="230" t="str">
        <f t="shared" si="72"/>
        <v/>
      </c>
      <c r="AI389" s="236"/>
      <c r="AJ389" s="236"/>
      <c r="AK389" s="132"/>
      <c r="AL389" s="153">
        <f t="shared" si="79"/>
        <v>0</v>
      </c>
      <c r="AM389" s="153">
        <f t="shared" si="80"/>
        <v>0</v>
      </c>
      <c r="AN389" s="153">
        <f t="shared" si="73"/>
        <v>0</v>
      </c>
      <c r="AO389" s="227" t="str">
        <f t="shared" si="81"/>
        <v/>
      </c>
      <c r="AP389" s="135">
        <f t="shared" si="82"/>
        <v>0</v>
      </c>
      <c r="AQ389" s="135">
        <f t="shared" si="83"/>
        <v>0</v>
      </c>
    </row>
    <row r="390" spans="1:43" s="131" customFormat="1" ht="25" customHeight="1">
      <c r="A390" s="133">
        <f t="shared" si="74"/>
        <v>379</v>
      </c>
      <c r="B390" s="130" t="str">
        <f t="shared" si="71"/>
        <v/>
      </c>
      <c r="C390" s="134"/>
      <c r="D390" s="45" t="str">
        <f t="shared" si="75"/>
        <v/>
      </c>
      <c r="E390" s="45" t="str">
        <f t="shared" si="76"/>
        <v/>
      </c>
      <c r="F390" s="43"/>
      <c r="G390" s="44"/>
      <c r="H390" s="43"/>
      <c r="I390" s="57" t="str">
        <f>IF(OR(G390="",H390="",U390=""),"",IFERROR(VLOOKUP(G390&amp;H390&amp;U390,※編集不可※選択項目!$K$3:$P$51,5,FALSE),"該当なし"))</f>
        <v/>
      </c>
      <c r="J390" s="83"/>
      <c r="K390" s="43"/>
      <c r="L390" s="45" t="str">
        <f t="shared" si="84"/>
        <v/>
      </c>
      <c r="M390" s="43"/>
      <c r="N390" s="43"/>
      <c r="O390" s="57"/>
      <c r="P390" s="57"/>
      <c r="Q390" s="57"/>
      <c r="R390" s="57"/>
      <c r="S390" s="46" t="str">
        <f t="shared" si="77"/>
        <v/>
      </c>
      <c r="T390" s="47"/>
      <c r="U390" s="48"/>
      <c r="V390" s="85"/>
      <c r="W390" s="48"/>
      <c r="X390" s="85"/>
      <c r="Y390" s="43"/>
      <c r="Z390" s="80"/>
      <c r="AA390" s="83"/>
      <c r="AB390" s="56"/>
      <c r="AC390" s="71"/>
      <c r="AD390" s="228">
        <f>IFERROR(INDEX(※編集不可※選択項目!$P$3:$P$51,MATCH(新規登録用!G390&amp;新規登録用!H390&amp;新規登録用!I390,※編集不可※選択項目!$Q$3:$Q$51,0)),0)</f>
        <v>0</v>
      </c>
      <c r="AE390" s="229" t="str">
        <f>IF(I390&lt;&gt;"該当なし","",
IF(G390&amp;H390=※編集不可※選択項目!$J$3,VLOOKUP(新規登録用!U390,※編集不可※選択項目!$N$2:$P$13,3,TRUE),
IF(G390&amp;H390=※編集不可※選択項目!$J$15,VLOOKUP(新規登録用!U390,※編集不可※選択項目!$N$14:$P$25,3,TRUE),
IF(G390&amp;H390=※編集不可※選択項目!$J$27,VLOOKUP(新規登録用!U390,※編集不可※選択項目!$N$26:$P$41,3,TRUE),
IF(G390&amp;H390=※編集不可※選択項目!$J$43,VLOOKUP(新規登録用!U390,※編集不可※選択項目!$N$42:$P$46,3,TRUE),
IF(G390&amp;H390=※編集不可※選択項目!$J$48,VLOOKUP(新規登録用!U390,※編集不可※選択項目!$N$47:$P$51,3,TRUE),""))))))</f>
        <v/>
      </c>
      <c r="AF390" s="228">
        <f>IFERROR(VLOOKUP(Y390&amp;G390&amp;H390,※編集不可※選択項目!U:V,2,FALSE),0)</f>
        <v>0</v>
      </c>
      <c r="AG390" s="228">
        <f t="shared" si="78"/>
        <v>0</v>
      </c>
      <c r="AH390" s="230" t="str">
        <f t="shared" si="72"/>
        <v/>
      </c>
      <c r="AI390" s="236"/>
      <c r="AJ390" s="236"/>
      <c r="AK390" s="132"/>
      <c r="AL390" s="153">
        <f t="shared" si="79"/>
        <v>0</v>
      </c>
      <c r="AM390" s="153">
        <f t="shared" si="80"/>
        <v>0</v>
      </c>
      <c r="AN390" s="153">
        <f t="shared" si="73"/>
        <v>0</v>
      </c>
      <c r="AO390" s="227" t="str">
        <f t="shared" si="81"/>
        <v/>
      </c>
      <c r="AP390" s="135">
        <f t="shared" si="82"/>
        <v>0</v>
      </c>
      <c r="AQ390" s="135">
        <f t="shared" si="83"/>
        <v>0</v>
      </c>
    </row>
    <row r="391" spans="1:43" s="131" customFormat="1" ht="25" customHeight="1">
      <c r="A391" s="133">
        <f t="shared" si="74"/>
        <v>380</v>
      </c>
      <c r="B391" s="130" t="str">
        <f t="shared" si="71"/>
        <v/>
      </c>
      <c r="C391" s="134"/>
      <c r="D391" s="45" t="str">
        <f t="shared" si="75"/>
        <v/>
      </c>
      <c r="E391" s="45" t="str">
        <f t="shared" si="76"/>
        <v/>
      </c>
      <c r="F391" s="43"/>
      <c r="G391" s="44"/>
      <c r="H391" s="43"/>
      <c r="I391" s="57" t="str">
        <f>IF(OR(G391="",H391="",U391=""),"",IFERROR(VLOOKUP(G391&amp;H391&amp;U391,※編集不可※選択項目!$K$3:$P$51,5,FALSE),"該当なし"))</f>
        <v/>
      </c>
      <c r="J391" s="83"/>
      <c r="K391" s="43"/>
      <c r="L391" s="45" t="str">
        <f t="shared" si="84"/>
        <v/>
      </c>
      <c r="M391" s="43"/>
      <c r="N391" s="43"/>
      <c r="O391" s="57"/>
      <c r="P391" s="57"/>
      <c r="Q391" s="57"/>
      <c r="R391" s="57"/>
      <c r="S391" s="46" t="str">
        <f t="shared" si="77"/>
        <v/>
      </c>
      <c r="T391" s="47"/>
      <c r="U391" s="48"/>
      <c r="V391" s="85"/>
      <c r="W391" s="48"/>
      <c r="X391" s="85"/>
      <c r="Y391" s="43"/>
      <c r="Z391" s="80"/>
      <c r="AA391" s="83"/>
      <c r="AB391" s="56"/>
      <c r="AC391" s="71"/>
      <c r="AD391" s="228">
        <f>IFERROR(INDEX(※編集不可※選択項目!$P$3:$P$51,MATCH(新規登録用!G391&amp;新規登録用!H391&amp;新規登録用!I391,※編集不可※選択項目!$Q$3:$Q$51,0)),0)</f>
        <v>0</v>
      </c>
      <c r="AE391" s="229" t="str">
        <f>IF(I391&lt;&gt;"該当なし","",
IF(G391&amp;H391=※編集不可※選択項目!$J$3,VLOOKUP(新規登録用!U391,※編集不可※選択項目!$N$2:$P$13,3,TRUE),
IF(G391&amp;H391=※編集不可※選択項目!$J$15,VLOOKUP(新規登録用!U391,※編集不可※選択項目!$N$14:$P$25,3,TRUE),
IF(G391&amp;H391=※編集不可※選択項目!$J$27,VLOOKUP(新規登録用!U391,※編集不可※選択項目!$N$26:$P$41,3,TRUE),
IF(G391&amp;H391=※編集不可※選択項目!$J$43,VLOOKUP(新規登録用!U391,※編集不可※選択項目!$N$42:$P$46,3,TRUE),
IF(G391&amp;H391=※編集不可※選択項目!$J$48,VLOOKUP(新規登録用!U391,※編集不可※選択項目!$N$47:$P$51,3,TRUE),""))))))</f>
        <v/>
      </c>
      <c r="AF391" s="228">
        <f>IFERROR(VLOOKUP(Y391&amp;G391&amp;H391,※編集不可※選択項目!U:V,2,FALSE),0)</f>
        <v>0</v>
      </c>
      <c r="AG391" s="228">
        <f t="shared" si="78"/>
        <v>0</v>
      </c>
      <c r="AH391" s="230" t="str">
        <f t="shared" si="72"/>
        <v/>
      </c>
      <c r="AI391" s="236"/>
      <c r="AJ391" s="236"/>
      <c r="AK391" s="132"/>
      <c r="AL391" s="153">
        <f t="shared" si="79"/>
        <v>0</v>
      </c>
      <c r="AM391" s="153">
        <f t="shared" si="80"/>
        <v>0</v>
      </c>
      <c r="AN391" s="153">
        <f t="shared" si="73"/>
        <v>0</v>
      </c>
      <c r="AO391" s="227" t="str">
        <f t="shared" si="81"/>
        <v/>
      </c>
      <c r="AP391" s="135">
        <f t="shared" si="82"/>
        <v>0</v>
      </c>
      <c r="AQ391" s="135">
        <f t="shared" si="83"/>
        <v>0</v>
      </c>
    </row>
    <row r="392" spans="1:43" s="131" customFormat="1" ht="25" customHeight="1">
      <c r="A392" s="133">
        <f t="shared" si="74"/>
        <v>381</v>
      </c>
      <c r="B392" s="130" t="str">
        <f t="shared" si="71"/>
        <v/>
      </c>
      <c r="C392" s="134"/>
      <c r="D392" s="45" t="str">
        <f t="shared" si="75"/>
        <v/>
      </c>
      <c r="E392" s="45" t="str">
        <f t="shared" si="76"/>
        <v/>
      </c>
      <c r="F392" s="43"/>
      <c r="G392" s="44"/>
      <c r="H392" s="43"/>
      <c r="I392" s="57" t="str">
        <f>IF(OR(G392="",H392="",U392=""),"",IFERROR(VLOOKUP(G392&amp;H392&amp;U392,※編集不可※選択項目!$K$3:$P$51,5,FALSE),"該当なし"))</f>
        <v/>
      </c>
      <c r="J392" s="83"/>
      <c r="K392" s="43"/>
      <c r="L392" s="45" t="str">
        <f t="shared" si="84"/>
        <v/>
      </c>
      <c r="M392" s="43"/>
      <c r="N392" s="43"/>
      <c r="O392" s="57"/>
      <c r="P392" s="57"/>
      <c r="Q392" s="57"/>
      <c r="R392" s="57"/>
      <c r="S392" s="46" t="str">
        <f t="shared" si="77"/>
        <v/>
      </c>
      <c r="T392" s="47"/>
      <c r="U392" s="48"/>
      <c r="V392" s="85"/>
      <c r="W392" s="48"/>
      <c r="X392" s="85"/>
      <c r="Y392" s="43"/>
      <c r="Z392" s="80"/>
      <c r="AA392" s="83"/>
      <c r="AB392" s="56"/>
      <c r="AC392" s="71"/>
      <c r="AD392" s="228">
        <f>IFERROR(INDEX(※編集不可※選択項目!$P$3:$P$51,MATCH(新規登録用!G392&amp;新規登録用!H392&amp;新規登録用!I392,※編集不可※選択項目!$Q$3:$Q$51,0)),0)</f>
        <v>0</v>
      </c>
      <c r="AE392" s="229" t="str">
        <f>IF(I392&lt;&gt;"該当なし","",
IF(G392&amp;H392=※編集不可※選択項目!$J$3,VLOOKUP(新規登録用!U392,※編集不可※選択項目!$N$2:$P$13,3,TRUE),
IF(G392&amp;H392=※編集不可※選択項目!$J$15,VLOOKUP(新規登録用!U392,※編集不可※選択項目!$N$14:$P$25,3,TRUE),
IF(G392&amp;H392=※編集不可※選択項目!$J$27,VLOOKUP(新規登録用!U392,※編集不可※選択項目!$N$26:$P$41,3,TRUE),
IF(G392&amp;H392=※編集不可※選択項目!$J$43,VLOOKUP(新規登録用!U392,※編集不可※選択項目!$N$42:$P$46,3,TRUE),
IF(G392&amp;H392=※編集不可※選択項目!$J$48,VLOOKUP(新規登録用!U392,※編集不可※選択項目!$N$47:$P$51,3,TRUE),""))))))</f>
        <v/>
      </c>
      <c r="AF392" s="228">
        <f>IFERROR(VLOOKUP(Y392&amp;G392&amp;H392,※編集不可※選択項目!U:V,2,FALSE),0)</f>
        <v>0</v>
      </c>
      <c r="AG392" s="228">
        <f t="shared" si="78"/>
        <v>0</v>
      </c>
      <c r="AH392" s="230" t="str">
        <f t="shared" si="72"/>
        <v/>
      </c>
      <c r="AI392" s="236"/>
      <c r="AJ392" s="236"/>
      <c r="AK392" s="132"/>
      <c r="AL392" s="153">
        <f t="shared" si="79"/>
        <v>0</v>
      </c>
      <c r="AM392" s="153">
        <f t="shared" si="80"/>
        <v>0</v>
      </c>
      <c r="AN392" s="153">
        <f t="shared" si="73"/>
        <v>0</v>
      </c>
      <c r="AO392" s="227" t="str">
        <f t="shared" si="81"/>
        <v/>
      </c>
      <c r="AP392" s="135">
        <f t="shared" si="82"/>
        <v>0</v>
      </c>
      <c r="AQ392" s="135">
        <f t="shared" si="83"/>
        <v>0</v>
      </c>
    </row>
    <row r="393" spans="1:43" s="131" customFormat="1" ht="25" customHeight="1">
      <c r="A393" s="133">
        <f t="shared" si="74"/>
        <v>382</v>
      </c>
      <c r="B393" s="130" t="str">
        <f t="shared" si="71"/>
        <v/>
      </c>
      <c r="C393" s="134"/>
      <c r="D393" s="45" t="str">
        <f t="shared" si="75"/>
        <v/>
      </c>
      <c r="E393" s="45" t="str">
        <f t="shared" si="76"/>
        <v/>
      </c>
      <c r="F393" s="43"/>
      <c r="G393" s="44"/>
      <c r="H393" s="43"/>
      <c r="I393" s="57" t="str">
        <f>IF(OR(G393="",H393="",U393=""),"",IFERROR(VLOOKUP(G393&amp;H393&amp;U393,※編集不可※選択項目!$K$3:$P$51,5,FALSE),"該当なし"))</f>
        <v/>
      </c>
      <c r="J393" s="83"/>
      <c r="K393" s="43"/>
      <c r="L393" s="45" t="str">
        <f t="shared" si="84"/>
        <v/>
      </c>
      <c r="M393" s="43"/>
      <c r="N393" s="43"/>
      <c r="O393" s="57"/>
      <c r="P393" s="57"/>
      <c r="Q393" s="57"/>
      <c r="R393" s="57"/>
      <c r="S393" s="46" t="str">
        <f t="shared" si="77"/>
        <v/>
      </c>
      <c r="T393" s="47"/>
      <c r="U393" s="48"/>
      <c r="V393" s="85"/>
      <c r="W393" s="48"/>
      <c r="X393" s="85"/>
      <c r="Y393" s="43"/>
      <c r="Z393" s="80"/>
      <c r="AA393" s="83"/>
      <c r="AB393" s="56"/>
      <c r="AC393" s="71"/>
      <c r="AD393" s="228">
        <f>IFERROR(INDEX(※編集不可※選択項目!$P$3:$P$51,MATCH(新規登録用!G393&amp;新規登録用!H393&amp;新規登録用!I393,※編集不可※選択項目!$Q$3:$Q$51,0)),0)</f>
        <v>0</v>
      </c>
      <c r="AE393" s="229" t="str">
        <f>IF(I393&lt;&gt;"該当なし","",
IF(G393&amp;H393=※編集不可※選択項目!$J$3,VLOOKUP(新規登録用!U393,※編集不可※選択項目!$N$2:$P$13,3,TRUE),
IF(G393&amp;H393=※編集不可※選択項目!$J$15,VLOOKUP(新規登録用!U393,※編集不可※選択項目!$N$14:$P$25,3,TRUE),
IF(G393&amp;H393=※編集不可※選択項目!$J$27,VLOOKUP(新規登録用!U393,※編集不可※選択項目!$N$26:$P$41,3,TRUE),
IF(G393&amp;H393=※編集不可※選択項目!$J$43,VLOOKUP(新規登録用!U393,※編集不可※選択項目!$N$42:$P$46,3,TRUE),
IF(G393&amp;H393=※編集不可※選択項目!$J$48,VLOOKUP(新規登録用!U393,※編集不可※選択項目!$N$47:$P$51,3,TRUE),""))))))</f>
        <v/>
      </c>
      <c r="AF393" s="228">
        <f>IFERROR(VLOOKUP(Y393&amp;G393&amp;H393,※編集不可※選択項目!U:V,2,FALSE),0)</f>
        <v>0</v>
      </c>
      <c r="AG393" s="228">
        <f t="shared" si="78"/>
        <v>0</v>
      </c>
      <c r="AH393" s="230" t="str">
        <f t="shared" si="72"/>
        <v/>
      </c>
      <c r="AI393" s="236"/>
      <c r="AJ393" s="236"/>
      <c r="AK393" s="132"/>
      <c r="AL393" s="153">
        <f t="shared" si="79"/>
        <v>0</v>
      </c>
      <c r="AM393" s="153">
        <f t="shared" si="80"/>
        <v>0</v>
      </c>
      <c r="AN393" s="153">
        <f t="shared" si="73"/>
        <v>0</v>
      </c>
      <c r="AO393" s="227" t="str">
        <f t="shared" si="81"/>
        <v/>
      </c>
      <c r="AP393" s="135">
        <f t="shared" si="82"/>
        <v>0</v>
      </c>
      <c r="AQ393" s="135">
        <f t="shared" si="83"/>
        <v>0</v>
      </c>
    </row>
    <row r="394" spans="1:43" s="131" customFormat="1" ht="25" customHeight="1">
      <c r="A394" s="133">
        <f t="shared" si="74"/>
        <v>383</v>
      </c>
      <c r="B394" s="130" t="str">
        <f t="shared" si="71"/>
        <v/>
      </c>
      <c r="C394" s="134"/>
      <c r="D394" s="45" t="str">
        <f t="shared" si="75"/>
        <v/>
      </c>
      <c r="E394" s="45" t="str">
        <f t="shared" si="76"/>
        <v/>
      </c>
      <c r="F394" s="43"/>
      <c r="G394" s="44"/>
      <c r="H394" s="43"/>
      <c r="I394" s="57" t="str">
        <f>IF(OR(G394="",H394="",U394=""),"",IFERROR(VLOOKUP(G394&amp;H394&amp;U394,※編集不可※選択項目!$K$3:$P$51,5,FALSE),"該当なし"))</f>
        <v/>
      </c>
      <c r="J394" s="83"/>
      <c r="K394" s="43"/>
      <c r="L394" s="45" t="str">
        <f t="shared" si="84"/>
        <v/>
      </c>
      <c r="M394" s="43"/>
      <c r="N394" s="43"/>
      <c r="O394" s="57"/>
      <c r="P394" s="57"/>
      <c r="Q394" s="57"/>
      <c r="R394" s="57"/>
      <c r="S394" s="46" t="str">
        <f t="shared" si="77"/>
        <v/>
      </c>
      <c r="T394" s="47"/>
      <c r="U394" s="48"/>
      <c r="V394" s="85"/>
      <c r="W394" s="48"/>
      <c r="X394" s="85"/>
      <c r="Y394" s="43"/>
      <c r="Z394" s="80"/>
      <c r="AA394" s="83"/>
      <c r="AB394" s="56"/>
      <c r="AC394" s="71"/>
      <c r="AD394" s="228">
        <f>IFERROR(INDEX(※編集不可※選択項目!$P$3:$P$51,MATCH(新規登録用!G394&amp;新規登録用!H394&amp;新規登録用!I394,※編集不可※選択項目!$Q$3:$Q$51,0)),0)</f>
        <v>0</v>
      </c>
      <c r="AE394" s="229" t="str">
        <f>IF(I394&lt;&gt;"該当なし","",
IF(G394&amp;H394=※編集不可※選択項目!$J$3,VLOOKUP(新規登録用!U394,※編集不可※選択項目!$N$2:$P$13,3,TRUE),
IF(G394&amp;H394=※編集不可※選択項目!$J$15,VLOOKUP(新規登録用!U394,※編集不可※選択項目!$N$14:$P$25,3,TRUE),
IF(G394&amp;H394=※編集不可※選択項目!$J$27,VLOOKUP(新規登録用!U394,※編集不可※選択項目!$N$26:$P$41,3,TRUE),
IF(G394&amp;H394=※編集不可※選択項目!$J$43,VLOOKUP(新規登録用!U394,※編集不可※選択項目!$N$42:$P$46,3,TRUE),
IF(G394&amp;H394=※編集不可※選択項目!$J$48,VLOOKUP(新規登録用!U394,※編集不可※選択項目!$N$47:$P$51,3,TRUE),""))))))</f>
        <v/>
      </c>
      <c r="AF394" s="228">
        <f>IFERROR(VLOOKUP(Y394&amp;G394&amp;H394,※編集不可※選択項目!U:V,2,FALSE),0)</f>
        <v>0</v>
      </c>
      <c r="AG394" s="228">
        <f t="shared" si="78"/>
        <v>0</v>
      </c>
      <c r="AH394" s="230" t="str">
        <f t="shared" si="72"/>
        <v/>
      </c>
      <c r="AI394" s="236"/>
      <c r="AJ394" s="236"/>
      <c r="AK394" s="132"/>
      <c r="AL394" s="153">
        <f t="shared" si="79"/>
        <v>0</v>
      </c>
      <c r="AM394" s="153">
        <f t="shared" si="80"/>
        <v>0</v>
      </c>
      <c r="AN394" s="153">
        <f t="shared" si="73"/>
        <v>0</v>
      </c>
      <c r="AO394" s="227" t="str">
        <f t="shared" si="81"/>
        <v/>
      </c>
      <c r="AP394" s="135">
        <f t="shared" si="82"/>
        <v>0</v>
      </c>
      <c r="AQ394" s="135">
        <f t="shared" si="83"/>
        <v>0</v>
      </c>
    </row>
    <row r="395" spans="1:43" s="131" customFormat="1" ht="25" customHeight="1">
      <c r="A395" s="133">
        <f t="shared" si="74"/>
        <v>384</v>
      </c>
      <c r="B395" s="130" t="str">
        <f t="shared" ref="B395:B458" si="85">IF($C395="","","高効率空調")</f>
        <v/>
      </c>
      <c r="C395" s="134"/>
      <c r="D395" s="45" t="str">
        <f t="shared" si="75"/>
        <v/>
      </c>
      <c r="E395" s="45" t="str">
        <f t="shared" si="76"/>
        <v/>
      </c>
      <c r="F395" s="43"/>
      <c r="G395" s="44"/>
      <c r="H395" s="43"/>
      <c r="I395" s="57" t="str">
        <f>IF(OR(G395="",H395="",U395=""),"",IFERROR(VLOOKUP(G395&amp;H395&amp;U395,※編集不可※選択項目!$K$3:$P$51,5,FALSE),"該当なし"))</f>
        <v/>
      </c>
      <c r="J395" s="83"/>
      <c r="K395" s="43"/>
      <c r="L395" s="45" t="str">
        <f t="shared" si="84"/>
        <v/>
      </c>
      <c r="M395" s="43"/>
      <c r="N395" s="43"/>
      <c r="O395" s="57"/>
      <c r="P395" s="57"/>
      <c r="Q395" s="57"/>
      <c r="R395" s="57"/>
      <c r="S395" s="46" t="str">
        <f t="shared" si="77"/>
        <v/>
      </c>
      <c r="T395" s="47"/>
      <c r="U395" s="48"/>
      <c r="V395" s="85"/>
      <c r="W395" s="48"/>
      <c r="X395" s="85"/>
      <c r="Y395" s="43"/>
      <c r="Z395" s="80"/>
      <c r="AA395" s="83"/>
      <c r="AB395" s="56"/>
      <c r="AC395" s="71"/>
      <c r="AD395" s="228">
        <f>IFERROR(INDEX(※編集不可※選択項目!$P$3:$P$51,MATCH(新規登録用!G395&amp;新規登録用!H395&amp;新規登録用!I395,※編集不可※選択項目!$Q$3:$Q$51,0)),0)</f>
        <v>0</v>
      </c>
      <c r="AE395" s="229" t="str">
        <f>IF(I395&lt;&gt;"該当なし","",
IF(G395&amp;H395=※編集不可※選択項目!$J$3,VLOOKUP(新規登録用!U395,※編集不可※選択項目!$N$2:$P$13,3,TRUE),
IF(G395&amp;H395=※編集不可※選択項目!$J$15,VLOOKUP(新規登録用!U395,※編集不可※選択項目!$N$14:$P$25,3,TRUE),
IF(G395&amp;H395=※編集不可※選択項目!$J$27,VLOOKUP(新規登録用!U395,※編集不可※選択項目!$N$26:$P$41,3,TRUE),
IF(G395&amp;H395=※編集不可※選択項目!$J$43,VLOOKUP(新規登録用!U395,※編集不可※選択項目!$N$42:$P$46,3,TRUE),
IF(G395&amp;H395=※編集不可※選択項目!$J$48,VLOOKUP(新規登録用!U395,※編集不可※選択項目!$N$47:$P$51,3,TRUE),""))))))</f>
        <v/>
      </c>
      <c r="AF395" s="228">
        <f>IFERROR(VLOOKUP(Y395&amp;G395&amp;H395,※編集不可※選択項目!U:V,2,FALSE),0)</f>
        <v>0</v>
      </c>
      <c r="AG395" s="228">
        <f t="shared" si="78"/>
        <v>0</v>
      </c>
      <c r="AH395" s="230" t="str">
        <f t="shared" si="72"/>
        <v/>
      </c>
      <c r="AI395" s="236"/>
      <c r="AJ395" s="236"/>
      <c r="AK395" s="132"/>
      <c r="AL395" s="153">
        <f t="shared" si="79"/>
        <v>0</v>
      </c>
      <c r="AM395" s="153">
        <f t="shared" si="80"/>
        <v>0</v>
      </c>
      <c r="AN395" s="153">
        <f t="shared" si="73"/>
        <v>0</v>
      </c>
      <c r="AO395" s="227" t="str">
        <f t="shared" si="81"/>
        <v/>
      </c>
      <c r="AP395" s="135">
        <f t="shared" si="82"/>
        <v>0</v>
      </c>
      <c r="AQ395" s="135">
        <f t="shared" si="83"/>
        <v>0</v>
      </c>
    </row>
    <row r="396" spans="1:43" s="131" customFormat="1" ht="25" customHeight="1">
      <c r="A396" s="133">
        <f t="shared" si="74"/>
        <v>385</v>
      </c>
      <c r="B396" s="130" t="str">
        <f t="shared" si="85"/>
        <v/>
      </c>
      <c r="C396" s="134"/>
      <c r="D396" s="45" t="str">
        <f t="shared" si="75"/>
        <v/>
      </c>
      <c r="E396" s="45" t="str">
        <f t="shared" si="76"/>
        <v/>
      </c>
      <c r="F396" s="43"/>
      <c r="G396" s="44"/>
      <c r="H396" s="43"/>
      <c r="I396" s="57" t="str">
        <f>IF(OR(G396="",H396="",U396=""),"",IFERROR(VLOOKUP(G396&amp;H396&amp;U396,※編集不可※選択項目!$K$3:$P$51,5,FALSE),"該当なし"))</f>
        <v/>
      </c>
      <c r="J396" s="83"/>
      <c r="K396" s="43"/>
      <c r="L396" s="45" t="str">
        <f t="shared" si="84"/>
        <v/>
      </c>
      <c r="M396" s="43"/>
      <c r="N396" s="43"/>
      <c r="O396" s="57"/>
      <c r="P396" s="57"/>
      <c r="Q396" s="57"/>
      <c r="R396" s="57"/>
      <c r="S396" s="46" t="str">
        <f t="shared" si="77"/>
        <v/>
      </c>
      <c r="T396" s="47"/>
      <c r="U396" s="48"/>
      <c r="V396" s="85"/>
      <c r="W396" s="48"/>
      <c r="X396" s="85"/>
      <c r="Y396" s="43"/>
      <c r="Z396" s="80"/>
      <c r="AA396" s="83"/>
      <c r="AB396" s="56"/>
      <c r="AC396" s="71"/>
      <c r="AD396" s="228">
        <f>IFERROR(INDEX(※編集不可※選択項目!$P$3:$P$51,MATCH(新規登録用!G396&amp;新規登録用!H396&amp;新規登録用!I396,※編集不可※選択項目!$Q$3:$Q$51,0)),0)</f>
        <v>0</v>
      </c>
      <c r="AE396" s="229" t="str">
        <f>IF(I396&lt;&gt;"該当なし","",
IF(G396&amp;H396=※編集不可※選択項目!$J$3,VLOOKUP(新規登録用!U396,※編集不可※選択項目!$N$2:$P$13,3,TRUE),
IF(G396&amp;H396=※編集不可※選択項目!$J$15,VLOOKUP(新規登録用!U396,※編集不可※選択項目!$N$14:$P$25,3,TRUE),
IF(G396&amp;H396=※編集不可※選択項目!$J$27,VLOOKUP(新規登録用!U396,※編集不可※選択項目!$N$26:$P$41,3,TRUE),
IF(G396&amp;H396=※編集不可※選択項目!$J$43,VLOOKUP(新規登録用!U396,※編集不可※選択項目!$N$42:$P$46,3,TRUE),
IF(G396&amp;H396=※編集不可※選択項目!$J$48,VLOOKUP(新規登録用!U396,※編集不可※選択項目!$N$47:$P$51,3,TRUE),""))))))</f>
        <v/>
      </c>
      <c r="AF396" s="228">
        <f>IFERROR(VLOOKUP(Y396&amp;G396&amp;H396,※編集不可※選択項目!U:V,2,FALSE),0)</f>
        <v>0</v>
      </c>
      <c r="AG396" s="228">
        <f t="shared" si="78"/>
        <v>0</v>
      </c>
      <c r="AH396" s="230" t="str">
        <f t="shared" ref="AH396:AH459" si="86">IF(K396="","","["&amp;K396&amp;"]")</f>
        <v/>
      </c>
      <c r="AI396" s="236"/>
      <c r="AJ396" s="236"/>
      <c r="AK396" s="132"/>
      <c r="AL396" s="153">
        <f t="shared" si="79"/>
        <v>0</v>
      </c>
      <c r="AM396" s="153">
        <f t="shared" si="80"/>
        <v>0</v>
      </c>
      <c r="AN396" s="153">
        <f t="shared" ref="AN396:AN459" si="87">IF(AND($J396&lt;&gt;"",COUNTIF($J396,"*■*")&gt;0,$AA396=""),1,0)</f>
        <v>0</v>
      </c>
      <c r="AO396" s="227" t="str">
        <f t="shared" si="81"/>
        <v/>
      </c>
      <c r="AP396" s="135">
        <f t="shared" si="82"/>
        <v>0</v>
      </c>
      <c r="AQ396" s="135">
        <f t="shared" si="83"/>
        <v>0</v>
      </c>
    </row>
    <row r="397" spans="1:43" s="131" customFormat="1" ht="25" customHeight="1">
      <c r="A397" s="133">
        <f t="shared" ref="A397:A460" si="88">ROW()-11</f>
        <v>386</v>
      </c>
      <c r="B397" s="130" t="str">
        <f t="shared" si="85"/>
        <v/>
      </c>
      <c r="C397" s="134"/>
      <c r="D397" s="45" t="str">
        <f t="shared" ref="D397:D460" si="89">IF($B397&lt;&gt;"",$C$2,"")</f>
        <v/>
      </c>
      <c r="E397" s="45" t="str">
        <f t="shared" ref="E397:E460" si="90">IF($B397&lt;&gt;"",$F$2,"")</f>
        <v/>
      </c>
      <c r="F397" s="43"/>
      <c r="G397" s="44"/>
      <c r="H397" s="43"/>
      <c r="I397" s="57" t="str">
        <f>IF(OR(G397="",H397="",U397=""),"",IFERROR(VLOOKUP(G397&amp;H397&amp;U397,※編集不可※選択項目!$K$3:$P$51,5,FALSE),"該当なし"))</f>
        <v/>
      </c>
      <c r="J397" s="83"/>
      <c r="K397" s="43"/>
      <c r="L397" s="45" t="str">
        <f t="shared" si="84"/>
        <v/>
      </c>
      <c r="M397" s="43"/>
      <c r="N397" s="43"/>
      <c r="O397" s="57"/>
      <c r="P397" s="57"/>
      <c r="Q397" s="57"/>
      <c r="R397" s="57"/>
      <c r="S397" s="46" t="str">
        <f t="shared" ref="S397:S460" si="91">IF($M397="連結","連結前のすべての室外機が、基準を満たしていること",IF(U397="","",AG397))</f>
        <v/>
      </c>
      <c r="T397" s="47"/>
      <c r="U397" s="48"/>
      <c r="V397" s="85"/>
      <c r="W397" s="48"/>
      <c r="X397" s="85"/>
      <c r="Y397" s="43"/>
      <c r="Z397" s="80"/>
      <c r="AA397" s="83"/>
      <c r="AB397" s="56"/>
      <c r="AC397" s="71"/>
      <c r="AD397" s="228">
        <f>IFERROR(INDEX(※編集不可※選択項目!$P$3:$P$51,MATCH(新規登録用!G397&amp;新規登録用!H397&amp;新規登録用!I397,※編集不可※選択項目!$Q$3:$Q$51,0)),0)</f>
        <v>0</v>
      </c>
      <c r="AE397" s="229" t="str">
        <f>IF(I397&lt;&gt;"該当なし","",
IF(G397&amp;H397=※編集不可※選択項目!$J$3,VLOOKUP(新規登録用!U397,※編集不可※選択項目!$N$2:$P$13,3,TRUE),
IF(G397&amp;H397=※編集不可※選択項目!$J$15,VLOOKUP(新規登録用!U397,※編集不可※選択項目!$N$14:$P$25,3,TRUE),
IF(G397&amp;H397=※編集不可※選択項目!$J$27,VLOOKUP(新規登録用!U397,※編集不可※選択項目!$N$26:$P$41,3,TRUE),
IF(G397&amp;H397=※編集不可※選択項目!$J$43,VLOOKUP(新規登録用!U397,※編集不可※選択項目!$N$42:$P$46,3,TRUE),
IF(G397&amp;H397=※編集不可※選択項目!$J$48,VLOOKUP(新規登録用!U397,※編集不可※選択項目!$N$47:$P$51,3,TRUE),""))))))</f>
        <v/>
      </c>
      <c r="AF397" s="228">
        <f>IFERROR(VLOOKUP(Y397&amp;G397&amp;H397,※編集不可※選択項目!U:V,2,FALSE),0)</f>
        <v>0</v>
      </c>
      <c r="AG397" s="228">
        <f t="shared" ref="AG397:AG460" si="92">IF(I397="該当なし",_xlfn.IFNA(ROUNDDOWN(AE397*AF397,1),""),_xlfn.IFNA(ROUNDDOWN(AD397*AF397,1),""))</f>
        <v>0</v>
      </c>
      <c r="AH397" s="230" t="str">
        <f t="shared" si="86"/>
        <v/>
      </c>
      <c r="AI397" s="236"/>
      <c r="AJ397" s="236"/>
      <c r="AK397" s="132"/>
      <c r="AL397" s="153">
        <f t="shared" ref="AL397:AL460" si="93">IF(AND(($C397&lt;&gt;""),(OR($C$2="",$F$2="",$G$3="",F397="",G397="",H397="",J397="",M397="",N397="",T397="",U397="",V397="",W397="",X397="",Y397=""))),1,0)</f>
        <v>0</v>
      </c>
      <c r="AM397" s="153">
        <f t="shared" ref="AM397:AM460" si="94">IF(AND(M397="連結",N397=""),1,0)</f>
        <v>0</v>
      </c>
      <c r="AN397" s="153">
        <f t="shared" si="87"/>
        <v>0</v>
      </c>
      <c r="AO397" s="227" t="str">
        <f t="shared" ref="AO397:AO460" si="95">IF(L397="","",TEXT(L397,"G/標準"))</f>
        <v/>
      </c>
      <c r="AP397" s="135">
        <f t="shared" ref="AP397:AP460" si="96">IF(AO397="",0,COUNTIF($AO$12:$AO$1048576,AO397))</f>
        <v>0</v>
      </c>
      <c r="AQ397" s="135">
        <f t="shared" ref="AQ397:AQ460" si="97">IF(AND($T397&lt;&gt;"",$T397&lt;$S397),1,0)</f>
        <v>0</v>
      </c>
    </row>
    <row r="398" spans="1:43" s="131" customFormat="1" ht="25" customHeight="1">
      <c r="A398" s="133">
        <f t="shared" si="88"/>
        <v>387</v>
      </c>
      <c r="B398" s="130" t="str">
        <f t="shared" si="85"/>
        <v/>
      </c>
      <c r="C398" s="134"/>
      <c r="D398" s="45" t="str">
        <f t="shared" si="89"/>
        <v/>
      </c>
      <c r="E398" s="45" t="str">
        <f t="shared" si="90"/>
        <v/>
      </c>
      <c r="F398" s="43"/>
      <c r="G398" s="44"/>
      <c r="H398" s="43"/>
      <c r="I398" s="57" t="str">
        <f>IF(OR(G398="",H398="",U398=""),"",IFERROR(VLOOKUP(G398&amp;H398&amp;U398,※編集不可※選択項目!$K$3:$P$51,5,FALSE),"該当なし"))</f>
        <v/>
      </c>
      <c r="J398" s="83"/>
      <c r="K398" s="43"/>
      <c r="L398" s="45" t="str">
        <f t="shared" si="84"/>
        <v/>
      </c>
      <c r="M398" s="43"/>
      <c r="N398" s="43"/>
      <c r="O398" s="57"/>
      <c r="P398" s="57"/>
      <c r="Q398" s="57"/>
      <c r="R398" s="57"/>
      <c r="S398" s="46" t="str">
        <f t="shared" si="91"/>
        <v/>
      </c>
      <c r="T398" s="47"/>
      <c r="U398" s="48"/>
      <c r="V398" s="85"/>
      <c r="W398" s="48"/>
      <c r="X398" s="85"/>
      <c r="Y398" s="43"/>
      <c r="Z398" s="80"/>
      <c r="AA398" s="83"/>
      <c r="AB398" s="56"/>
      <c r="AC398" s="71"/>
      <c r="AD398" s="228">
        <f>IFERROR(INDEX(※編集不可※選択項目!$P$3:$P$51,MATCH(新規登録用!G398&amp;新規登録用!H398&amp;新規登録用!I398,※編集不可※選択項目!$Q$3:$Q$51,0)),0)</f>
        <v>0</v>
      </c>
      <c r="AE398" s="229" t="str">
        <f>IF(I398&lt;&gt;"該当なし","",
IF(G398&amp;H398=※編集不可※選択項目!$J$3,VLOOKUP(新規登録用!U398,※編集不可※選択項目!$N$2:$P$13,3,TRUE),
IF(G398&amp;H398=※編集不可※選択項目!$J$15,VLOOKUP(新規登録用!U398,※編集不可※選択項目!$N$14:$P$25,3,TRUE),
IF(G398&amp;H398=※編集不可※選択項目!$J$27,VLOOKUP(新規登録用!U398,※編集不可※選択項目!$N$26:$P$41,3,TRUE),
IF(G398&amp;H398=※編集不可※選択項目!$J$43,VLOOKUP(新規登録用!U398,※編集不可※選択項目!$N$42:$P$46,3,TRUE),
IF(G398&amp;H398=※編集不可※選択項目!$J$48,VLOOKUP(新規登録用!U398,※編集不可※選択項目!$N$47:$P$51,3,TRUE),""))))))</f>
        <v/>
      </c>
      <c r="AF398" s="228">
        <f>IFERROR(VLOOKUP(Y398&amp;G398&amp;H398,※編集不可※選択項目!U:V,2,FALSE),0)</f>
        <v>0</v>
      </c>
      <c r="AG398" s="228">
        <f t="shared" si="92"/>
        <v>0</v>
      </c>
      <c r="AH398" s="230" t="str">
        <f t="shared" si="86"/>
        <v/>
      </c>
      <c r="AI398" s="236"/>
      <c r="AJ398" s="236"/>
      <c r="AK398" s="132"/>
      <c r="AL398" s="153">
        <f t="shared" si="93"/>
        <v>0</v>
      </c>
      <c r="AM398" s="153">
        <f t="shared" si="94"/>
        <v>0</v>
      </c>
      <c r="AN398" s="153">
        <f t="shared" si="87"/>
        <v>0</v>
      </c>
      <c r="AO398" s="227" t="str">
        <f t="shared" si="95"/>
        <v/>
      </c>
      <c r="AP398" s="135">
        <f t="shared" si="96"/>
        <v>0</v>
      </c>
      <c r="AQ398" s="135">
        <f t="shared" si="97"/>
        <v>0</v>
      </c>
    </row>
    <row r="399" spans="1:43" s="131" customFormat="1" ht="25" customHeight="1">
      <c r="A399" s="133">
        <f t="shared" si="88"/>
        <v>388</v>
      </c>
      <c r="B399" s="130" t="str">
        <f t="shared" si="85"/>
        <v/>
      </c>
      <c r="C399" s="134"/>
      <c r="D399" s="45" t="str">
        <f t="shared" si="89"/>
        <v/>
      </c>
      <c r="E399" s="45" t="str">
        <f t="shared" si="90"/>
        <v/>
      </c>
      <c r="F399" s="43"/>
      <c r="G399" s="44"/>
      <c r="H399" s="43"/>
      <c r="I399" s="57" t="str">
        <f>IF(OR(G399="",H399="",U399=""),"",IFERROR(VLOOKUP(G399&amp;H399&amp;U399,※編集不可※選択項目!$K$3:$P$51,5,FALSE),"該当なし"))</f>
        <v/>
      </c>
      <c r="J399" s="83"/>
      <c r="K399" s="43"/>
      <c r="L399" s="45" t="str">
        <f t="shared" si="84"/>
        <v/>
      </c>
      <c r="M399" s="43"/>
      <c r="N399" s="43"/>
      <c r="O399" s="57"/>
      <c r="P399" s="57"/>
      <c r="Q399" s="57"/>
      <c r="R399" s="57"/>
      <c r="S399" s="46" t="str">
        <f t="shared" si="91"/>
        <v/>
      </c>
      <c r="T399" s="47"/>
      <c r="U399" s="48"/>
      <c r="V399" s="85"/>
      <c r="W399" s="48"/>
      <c r="X399" s="85"/>
      <c r="Y399" s="43"/>
      <c r="Z399" s="80"/>
      <c r="AA399" s="83"/>
      <c r="AB399" s="56"/>
      <c r="AC399" s="71"/>
      <c r="AD399" s="228">
        <f>IFERROR(INDEX(※編集不可※選択項目!$P$3:$P$51,MATCH(新規登録用!G399&amp;新規登録用!H399&amp;新規登録用!I399,※編集不可※選択項目!$Q$3:$Q$51,0)),0)</f>
        <v>0</v>
      </c>
      <c r="AE399" s="229" t="str">
        <f>IF(I399&lt;&gt;"該当なし","",
IF(G399&amp;H399=※編集不可※選択項目!$J$3,VLOOKUP(新規登録用!U399,※編集不可※選択項目!$N$2:$P$13,3,TRUE),
IF(G399&amp;H399=※編集不可※選択項目!$J$15,VLOOKUP(新規登録用!U399,※編集不可※選択項目!$N$14:$P$25,3,TRUE),
IF(G399&amp;H399=※編集不可※選択項目!$J$27,VLOOKUP(新規登録用!U399,※編集不可※選択項目!$N$26:$P$41,3,TRUE),
IF(G399&amp;H399=※編集不可※選択項目!$J$43,VLOOKUP(新規登録用!U399,※編集不可※選択項目!$N$42:$P$46,3,TRUE),
IF(G399&amp;H399=※編集不可※選択項目!$J$48,VLOOKUP(新規登録用!U399,※編集不可※選択項目!$N$47:$P$51,3,TRUE),""))))))</f>
        <v/>
      </c>
      <c r="AF399" s="228">
        <f>IFERROR(VLOOKUP(Y399&amp;G399&amp;H399,※編集不可※選択項目!U:V,2,FALSE),0)</f>
        <v>0</v>
      </c>
      <c r="AG399" s="228">
        <f t="shared" si="92"/>
        <v>0</v>
      </c>
      <c r="AH399" s="230" t="str">
        <f t="shared" si="86"/>
        <v/>
      </c>
      <c r="AI399" s="236"/>
      <c r="AJ399" s="236"/>
      <c r="AK399" s="132"/>
      <c r="AL399" s="153">
        <f t="shared" si="93"/>
        <v>0</v>
      </c>
      <c r="AM399" s="153">
        <f t="shared" si="94"/>
        <v>0</v>
      </c>
      <c r="AN399" s="153">
        <f t="shared" si="87"/>
        <v>0</v>
      </c>
      <c r="AO399" s="227" t="str">
        <f t="shared" si="95"/>
        <v/>
      </c>
      <c r="AP399" s="135">
        <f t="shared" si="96"/>
        <v>0</v>
      </c>
      <c r="AQ399" s="135">
        <f t="shared" si="97"/>
        <v>0</v>
      </c>
    </row>
    <row r="400" spans="1:43" s="131" customFormat="1" ht="25" customHeight="1">
      <c r="A400" s="133">
        <f t="shared" si="88"/>
        <v>389</v>
      </c>
      <c r="B400" s="130" t="str">
        <f t="shared" si="85"/>
        <v/>
      </c>
      <c r="C400" s="134"/>
      <c r="D400" s="45" t="str">
        <f t="shared" si="89"/>
        <v/>
      </c>
      <c r="E400" s="45" t="str">
        <f t="shared" si="90"/>
        <v/>
      </c>
      <c r="F400" s="43"/>
      <c r="G400" s="44"/>
      <c r="H400" s="43"/>
      <c r="I400" s="57" t="str">
        <f>IF(OR(G400="",H400="",U400=""),"",IFERROR(VLOOKUP(G400&amp;H400&amp;U400,※編集不可※選択項目!$K$3:$P$51,5,FALSE),"該当なし"))</f>
        <v/>
      </c>
      <c r="J400" s="83"/>
      <c r="K400" s="43"/>
      <c r="L400" s="45" t="str">
        <f t="shared" ref="L400:L463" si="98">J400&amp;AH400</f>
        <v/>
      </c>
      <c r="M400" s="43"/>
      <c r="N400" s="43"/>
      <c r="O400" s="57"/>
      <c r="P400" s="57"/>
      <c r="Q400" s="57"/>
      <c r="R400" s="57"/>
      <c r="S400" s="46" t="str">
        <f t="shared" si="91"/>
        <v/>
      </c>
      <c r="T400" s="47"/>
      <c r="U400" s="48"/>
      <c r="V400" s="85"/>
      <c r="W400" s="48"/>
      <c r="X400" s="85"/>
      <c r="Y400" s="43"/>
      <c r="Z400" s="80"/>
      <c r="AA400" s="83"/>
      <c r="AB400" s="56"/>
      <c r="AC400" s="71"/>
      <c r="AD400" s="228">
        <f>IFERROR(INDEX(※編集不可※選択項目!$P$3:$P$51,MATCH(新規登録用!G400&amp;新規登録用!H400&amp;新規登録用!I400,※編集不可※選択項目!$Q$3:$Q$51,0)),0)</f>
        <v>0</v>
      </c>
      <c r="AE400" s="229" t="str">
        <f>IF(I400&lt;&gt;"該当なし","",
IF(G400&amp;H400=※編集不可※選択項目!$J$3,VLOOKUP(新規登録用!U400,※編集不可※選択項目!$N$2:$P$13,3,TRUE),
IF(G400&amp;H400=※編集不可※選択項目!$J$15,VLOOKUP(新規登録用!U400,※編集不可※選択項目!$N$14:$P$25,3,TRUE),
IF(G400&amp;H400=※編集不可※選択項目!$J$27,VLOOKUP(新規登録用!U400,※編集不可※選択項目!$N$26:$P$41,3,TRUE),
IF(G400&amp;H400=※編集不可※選択項目!$J$43,VLOOKUP(新規登録用!U400,※編集不可※選択項目!$N$42:$P$46,3,TRUE),
IF(G400&amp;H400=※編集不可※選択項目!$J$48,VLOOKUP(新規登録用!U400,※編集不可※選択項目!$N$47:$P$51,3,TRUE),""))))))</f>
        <v/>
      </c>
      <c r="AF400" s="228">
        <f>IFERROR(VLOOKUP(Y400&amp;G400&amp;H400,※編集不可※選択項目!U:V,2,FALSE),0)</f>
        <v>0</v>
      </c>
      <c r="AG400" s="228">
        <f t="shared" si="92"/>
        <v>0</v>
      </c>
      <c r="AH400" s="230" t="str">
        <f t="shared" si="86"/>
        <v/>
      </c>
      <c r="AI400" s="236"/>
      <c r="AJ400" s="236"/>
      <c r="AK400" s="132"/>
      <c r="AL400" s="153">
        <f t="shared" si="93"/>
        <v>0</v>
      </c>
      <c r="AM400" s="153">
        <f t="shared" si="94"/>
        <v>0</v>
      </c>
      <c r="AN400" s="153">
        <f t="shared" si="87"/>
        <v>0</v>
      </c>
      <c r="AO400" s="227" t="str">
        <f t="shared" si="95"/>
        <v/>
      </c>
      <c r="AP400" s="135">
        <f t="shared" si="96"/>
        <v>0</v>
      </c>
      <c r="AQ400" s="135">
        <f t="shared" si="97"/>
        <v>0</v>
      </c>
    </row>
    <row r="401" spans="1:43" s="131" customFormat="1" ht="25" customHeight="1">
      <c r="A401" s="133">
        <f t="shared" si="88"/>
        <v>390</v>
      </c>
      <c r="B401" s="130" t="str">
        <f t="shared" si="85"/>
        <v/>
      </c>
      <c r="C401" s="134"/>
      <c r="D401" s="45" t="str">
        <f t="shared" si="89"/>
        <v/>
      </c>
      <c r="E401" s="45" t="str">
        <f t="shared" si="90"/>
        <v/>
      </c>
      <c r="F401" s="43"/>
      <c r="G401" s="44"/>
      <c r="H401" s="43"/>
      <c r="I401" s="57" t="str">
        <f>IF(OR(G401="",H401="",U401=""),"",IFERROR(VLOOKUP(G401&amp;H401&amp;U401,※編集不可※選択項目!$K$3:$P$51,5,FALSE),"該当なし"))</f>
        <v/>
      </c>
      <c r="J401" s="83"/>
      <c r="K401" s="43"/>
      <c r="L401" s="45" t="str">
        <f t="shared" si="98"/>
        <v/>
      </c>
      <c r="M401" s="43"/>
      <c r="N401" s="43"/>
      <c r="O401" s="57"/>
      <c r="P401" s="57"/>
      <c r="Q401" s="57"/>
      <c r="R401" s="57"/>
      <c r="S401" s="46" t="str">
        <f t="shared" si="91"/>
        <v/>
      </c>
      <c r="T401" s="47"/>
      <c r="U401" s="48"/>
      <c r="V401" s="85"/>
      <c r="W401" s="48"/>
      <c r="X401" s="85"/>
      <c r="Y401" s="43"/>
      <c r="Z401" s="80"/>
      <c r="AA401" s="83"/>
      <c r="AB401" s="56"/>
      <c r="AC401" s="71"/>
      <c r="AD401" s="228">
        <f>IFERROR(INDEX(※編集不可※選択項目!$P$3:$P$51,MATCH(新規登録用!G401&amp;新規登録用!H401&amp;新規登録用!I401,※編集不可※選択項目!$Q$3:$Q$51,0)),0)</f>
        <v>0</v>
      </c>
      <c r="AE401" s="229" t="str">
        <f>IF(I401&lt;&gt;"該当なし","",
IF(G401&amp;H401=※編集不可※選択項目!$J$3,VLOOKUP(新規登録用!U401,※編集不可※選択項目!$N$2:$P$13,3,TRUE),
IF(G401&amp;H401=※編集不可※選択項目!$J$15,VLOOKUP(新規登録用!U401,※編集不可※選択項目!$N$14:$P$25,3,TRUE),
IF(G401&amp;H401=※編集不可※選択項目!$J$27,VLOOKUP(新規登録用!U401,※編集不可※選択項目!$N$26:$P$41,3,TRUE),
IF(G401&amp;H401=※編集不可※選択項目!$J$43,VLOOKUP(新規登録用!U401,※編集不可※選択項目!$N$42:$P$46,3,TRUE),
IF(G401&amp;H401=※編集不可※選択項目!$J$48,VLOOKUP(新規登録用!U401,※編集不可※選択項目!$N$47:$P$51,3,TRUE),""))))))</f>
        <v/>
      </c>
      <c r="AF401" s="228">
        <f>IFERROR(VLOOKUP(Y401&amp;G401&amp;H401,※編集不可※選択項目!U:V,2,FALSE),0)</f>
        <v>0</v>
      </c>
      <c r="AG401" s="228">
        <f t="shared" si="92"/>
        <v>0</v>
      </c>
      <c r="AH401" s="230" t="str">
        <f t="shared" si="86"/>
        <v/>
      </c>
      <c r="AI401" s="236"/>
      <c r="AJ401" s="236"/>
      <c r="AK401" s="132"/>
      <c r="AL401" s="153">
        <f t="shared" si="93"/>
        <v>0</v>
      </c>
      <c r="AM401" s="153">
        <f t="shared" si="94"/>
        <v>0</v>
      </c>
      <c r="AN401" s="153">
        <f t="shared" si="87"/>
        <v>0</v>
      </c>
      <c r="AO401" s="227" t="str">
        <f t="shared" si="95"/>
        <v/>
      </c>
      <c r="AP401" s="135">
        <f t="shared" si="96"/>
        <v>0</v>
      </c>
      <c r="AQ401" s="135">
        <f t="shared" si="97"/>
        <v>0</v>
      </c>
    </row>
    <row r="402" spans="1:43" s="131" customFormat="1" ht="25" customHeight="1">
      <c r="A402" s="133">
        <f t="shared" si="88"/>
        <v>391</v>
      </c>
      <c r="B402" s="130" t="str">
        <f t="shared" si="85"/>
        <v/>
      </c>
      <c r="C402" s="134"/>
      <c r="D402" s="45" t="str">
        <f t="shared" si="89"/>
        <v/>
      </c>
      <c r="E402" s="45" t="str">
        <f t="shared" si="90"/>
        <v/>
      </c>
      <c r="F402" s="43"/>
      <c r="G402" s="44"/>
      <c r="H402" s="43"/>
      <c r="I402" s="57" t="str">
        <f>IF(OR(G402="",H402="",U402=""),"",IFERROR(VLOOKUP(G402&amp;H402&amp;U402,※編集不可※選択項目!$K$3:$P$51,5,FALSE),"該当なし"))</f>
        <v/>
      </c>
      <c r="J402" s="83"/>
      <c r="K402" s="43"/>
      <c r="L402" s="45" t="str">
        <f t="shared" si="98"/>
        <v/>
      </c>
      <c r="M402" s="43"/>
      <c r="N402" s="43"/>
      <c r="O402" s="57"/>
      <c r="P402" s="57"/>
      <c r="Q402" s="57"/>
      <c r="R402" s="57"/>
      <c r="S402" s="46" t="str">
        <f t="shared" si="91"/>
        <v/>
      </c>
      <c r="T402" s="47"/>
      <c r="U402" s="48"/>
      <c r="V402" s="85"/>
      <c r="W402" s="48"/>
      <c r="X402" s="85"/>
      <c r="Y402" s="43"/>
      <c r="Z402" s="80"/>
      <c r="AA402" s="83"/>
      <c r="AB402" s="56"/>
      <c r="AC402" s="71"/>
      <c r="AD402" s="228">
        <f>IFERROR(INDEX(※編集不可※選択項目!$P$3:$P$51,MATCH(新規登録用!G402&amp;新規登録用!H402&amp;新規登録用!I402,※編集不可※選択項目!$Q$3:$Q$51,0)),0)</f>
        <v>0</v>
      </c>
      <c r="AE402" s="229" t="str">
        <f>IF(I402&lt;&gt;"該当なし","",
IF(G402&amp;H402=※編集不可※選択項目!$J$3,VLOOKUP(新規登録用!U402,※編集不可※選択項目!$N$2:$P$13,3,TRUE),
IF(G402&amp;H402=※編集不可※選択項目!$J$15,VLOOKUP(新規登録用!U402,※編集不可※選択項目!$N$14:$P$25,3,TRUE),
IF(G402&amp;H402=※編集不可※選択項目!$J$27,VLOOKUP(新規登録用!U402,※編集不可※選択項目!$N$26:$P$41,3,TRUE),
IF(G402&amp;H402=※編集不可※選択項目!$J$43,VLOOKUP(新規登録用!U402,※編集不可※選択項目!$N$42:$P$46,3,TRUE),
IF(G402&amp;H402=※編集不可※選択項目!$J$48,VLOOKUP(新規登録用!U402,※編集不可※選択項目!$N$47:$P$51,3,TRUE),""))))))</f>
        <v/>
      </c>
      <c r="AF402" s="228">
        <f>IFERROR(VLOOKUP(Y402&amp;G402&amp;H402,※編集不可※選択項目!U:V,2,FALSE),0)</f>
        <v>0</v>
      </c>
      <c r="AG402" s="228">
        <f t="shared" si="92"/>
        <v>0</v>
      </c>
      <c r="AH402" s="230" t="str">
        <f t="shared" si="86"/>
        <v/>
      </c>
      <c r="AI402" s="236"/>
      <c r="AJ402" s="236"/>
      <c r="AK402" s="132"/>
      <c r="AL402" s="153">
        <f t="shared" si="93"/>
        <v>0</v>
      </c>
      <c r="AM402" s="153">
        <f t="shared" si="94"/>
        <v>0</v>
      </c>
      <c r="AN402" s="153">
        <f t="shared" si="87"/>
        <v>0</v>
      </c>
      <c r="AO402" s="227" t="str">
        <f t="shared" si="95"/>
        <v/>
      </c>
      <c r="AP402" s="135">
        <f t="shared" si="96"/>
        <v>0</v>
      </c>
      <c r="AQ402" s="135">
        <f t="shared" si="97"/>
        <v>0</v>
      </c>
    </row>
    <row r="403" spans="1:43" s="131" customFormat="1" ht="25" customHeight="1">
      <c r="A403" s="133">
        <f t="shared" si="88"/>
        <v>392</v>
      </c>
      <c r="B403" s="130" t="str">
        <f t="shared" si="85"/>
        <v/>
      </c>
      <c r="C403" s="134"/>
      <c r="D403" s="45" t="str">
        <f t="shared" si="89"/>
        <v/>
      </c>
      <c r="E403" s="45" t="str">
        <f t="shared" si="90"/>
        <v/>
      </c>
      <c r="F403" s="43"/>
      <c r="G403" s="44"/>
      <c r="H403" s="43"/>
      <c r="I403" s="57" t="str">
        <f>IF(OR(G403="",H403="",U403=""),"",IFERROR(VLOOKUP(G403&amp;H403&amp;U403,※編集不可※選択項目!$K$3:$P$51,5,FALSE),"該当なし"))</f>
        <v/>
      </c>
      <c r="J403" s="83"/>
      <c r="K403" s="43"/>
      <c r="L403" s="45" t="str">
        <f t="shared" si="98"/>
        <v/>
      </c>
      <c r="M403" s="43"/>
      <c r="N403" s="43"/>
      <c r="O403" s="57"/>
      <c r="P403" s="57"/>
      <c r="Q403" s="57"/>
      <c r="R403" s="57"/>
      <c r="S403" s="46" t="str">
        <f t="shared" si="91"/>
        <v/>
      </c>
      <c r="T403" s="47"/>
      <c r="U403" s="48"/>
      <c r="V403" s="85"/>
      <c r="W403" s="48"/>
      <c r="X403" s="85"/>
      <c r="Y403" s="43"/>
      <c r="Z403" s="80"/>
      <c r="AA403" s="83"/>
      <c r="AB403" s="56"/>
      <c r="AC403" s="71"/>
      <c r="AD403" s="228">
        <f>IFERROR(INDEX(※編集不可※選択項目!$P$3:$P$51,MATCH(新規登録用!G403&amp;新規登録用!H403&amp;新規登録用!I403,※編集不可※選択項目!$Q$3:$Q$51,0)),0)</f>
        <v>0</v>
      </c>
      <c r="AE403" s="229" t="str">
        <f>IF(I403&lt;&gt;"該当なし","",
IF(G403&amp;H403=※編集不可※選択項目!$J$3,VLOOKUP(新規登録用!U403,※編集不可※選択項目!$N$2:$P$13,3,TRUE),
IF(G403&amp;H403=※編集不可※選択項目!$J$15,VLOOKUP(新規登録用!U403,※編集不可※選択項目!$N$14:$P$25,3,TRUE),
IF(G403&amp;H403=※編集不可※選択項目!$J$27,VLOOKUP(新規登録用!U403,※編集不可※選択項目!$N$26:$P$41,3,TRUE),
IF(G403&amp;H403=※編集不可※選択項目!$J$43,VLOOKUP(新規登録用!U403,※編集不可※選択項目!$N$42:$P$46,3,TRUE),
IF(G403&amp;H403=※編集不可※選択項目!$J$48,VLOOKUP(新規登録用!U403,※編集不可※選択項目!$N$47:$P$51,3,TRUE),""))))))</f>
        <v/>
      </c>
      <c r="AF403" s="228">
        <f>IFERROR(VLOOKUP(Y403&amp;G403&amp;H403,※編集不可※選択項目!U:V,2,FALSE),0)</f>
        <v>0</v>
      </c>
      <c r="AG403" s="228">
        <f t="shared" si="92"/>
        <v>0</v>
      </c>
      <c r="AH403" s="230" t="str">
        <f t="shared" si="86"/>
        <v/>
      </c>
      <c r="AI403" s="236"/>
      <c r="AJ403" s="236"/>
      <c r="AK403" s="132"/>
      <c r="AL403" s="153">
        <f t="shared" si="93"/>
        <v>0</v>
      </c>
      <c r="AM403" s="153">
        <f t="shared" si="94"/>
        <v>0</v>
      </c>
      <c r="AN403" s="153">
        <f t="shared" si="87"/>
        <v>0</v>
      </c>
      <c r="AO403" s="227" t="str">
        <f t="shared" si="95"/>
        <v/>
      </c>
      <c r="AP403" s="135">
        <f t="shared" si="96"/>
        <v>0</v>
      </c>
      <c r="AQ403" s="135">
        <f t="shared" si="97"/>
        <v>0</v>
      </c>
    </row>
    <row r="404" spans="1:43" s="131" customFormat="1" ht="25" customHeight="1">
      <c r="A404" s="133">
        <f t="shared" si="88"/>
        <v>393</v>
      </c>
      <c r="B404" s="130" t="str">
        <f t="shared" si="85"/>
        <v/>
      </c>
      <c r="C404" s="134"/>
      <c r="D404" s="45" t="str">
        <f t="shared" si="89"/>
        <v/>
      </c>
      <c r="E404" s="45" t="str">
        <f t="shared" si="90"/>
        <v/>
      </c>
      <c r="F404" s="43"/>
      <c r="G404" s="44"/>
      <c r="H404" s="43"/>
      <c r="I404" s="57" t="str">
        <f>IF(OR(G404="",H404="",U404=""),"",IFERROR(VLOOKUP(G404&amp;H404&amp;U404,※編集不可※選択項目!$K$3:$P$51,5,FALSE),"該当なし"))</f>
        <v/>
      </c>
      <c r="J404" s="83"/>
      <c r="K404" s="43"/>
      <c r="L404" s="45" t="str">
        <f t="shared" si="98"/>
        <v/>
      </c>
      <c r="M404" s="43"/>
      <c r="N404" s="43"/>
      <c r="O404" s="57"/>
      <c r="P404" s="57"/>
      <c r="Q404" s="57"/>
      <c r="R404" s="57"/>
      <c r="S404" s="46" t="str">
        <f t="shared" si="91"/>
        <v/>
      </c>
      <c r="T404" s="47"/>
      <c r="U404" s="48"/>
      <c r="V404" s="85"/>
      <c r="W404" s="48"/>
      <c r="X404" s="85"/>
      <c r="Y404" s="43"/>
      <c r="Z404" s="80"/>
      <c r="AA404" s="83"/>
      <c r="AB404" s="56"/>
      <c r="AC404" s="71"/>
      <c r="AD404" s="228">
        <f>IFERROR(INDEX(※編集不可※選択項目!$P$3:$P$51,MATCH(新規登録用!G404&amp;新規登録用!H404&amp;新規登録用!I404,※編集不可※選択項目!$Q$3:$Q$51,0)),0)</f>
        <v>0</v>
      </c>
      <c r="AE404" s="229" t="str">
        <f>IF(I404&lt;&gt;"該当なし","",
IF(G404&amp;H404=※編集不可※選択項目!$J$3,VLOOKUP(新規登録用!U404,※編集不可※選択項目!$N$2:$P$13,3,TRUE),
IF(G404&amp;H404=※編集不可※選択項目!$J$15,VLOOKUP(新規登録用!U404,※編集不可※選択項目!$N$14:$P$25,3,TRUE),
IF(G404&amp;H404=※編集不可※選択項目!$J$27,VLOOKUP(新規登録用!U404,※編集不可※選択項目!$N$26:$P$41,3,TRUE),
IF(G404&amp;H404=※編集不可※選択項目!$J$43,VLOOKUP(新規登録用!U404,※編集不可※選択項目!$N$42:$P$46,3,TRUE),
IF(G404&amp;H404=※編集不可※選択項目!$J$48,VLOOKUP(新規登録用!U404,※編集不可※選択項目!$N$47:$P$51,3,TRUE),""))))))</f>
        <v/>
      </c>
      <c r="AF404" s="228">
        <f>IFERROR(VLOOKUP(Y404&amp;G404&amp;H404,※編集不可※選択項目!U:V,2,FALSE),0)</f>
        <v>0</v>
      </c>
      <c r="AG404" s="228">
        <f t="shared" si="92"/>
        <v>0</v>
      </c>
      <c r="AH404" s="230" t="str">
        <f t="shared" si="86"/>
        <v/>
      </c>
      <c r="AI404" s="236"/>
      <c r="AJ404" s="236"/>
      <c r="AK404" s="132"/>
      <c r="AL404" s="153">
        <f t="shared" si="93"/>
        <v>0</v>
      </c>
      <c r="AM404" s="153">
        <f t="shared" si="94"/>
        <v>0</v>
      </c>
      <c r="AN404" s="153">
        <f t="shared" si="87"/>
        <v>0</v>
      </c>
      <c r="AO404" s="227" t="str">
        <f t="shared" si="95"/>
        <v/>
      </c>
      <c r="AP404" s="135">
        <f t="shared" si="96"/>
        <v>0</v>
      </c>
      <c r="AQ404" s="135">
        <f t="shared" si="97"/>
        <v>0</v>
      </c>
    </row>
    <row r="405" spans="1:43" s="131" customFormat="1" ht="25" customHeight="1">
      <c r="A405" s="133">
        <f t="shared" si="88"/>
        <v>394</v>
      </c>
      <c r="B405" s="130" t="str">
        <f t="shared" si="85"/>
        <v/>
      </c>
      <c r="C405" s="134"/>
      <c r="D405" s="45" t="str">
        <f t="shared" si="89"/>
        <v/>
      </c>
      <c r="E405" s="45" t="str">
        <f t="shared" si="90"/>
        <v/>
      </c>
      <c r="F405" s="43"/>
      <c r="G405" s="44"/>
      <c r="H405" s="43"/>
      <c r="I405" s="57" t="str">
        <f>IF(OR(G405="",H405="",U405=""),"",IFERROR(VLOOKUP(G405&amp;H405&amp;U405,※編集不可※選択項目!$K$3:$P$51,5,FALSE),"該当なし"))</f>
        <v/>
      </c>
      <c r="J405" s="83"/>
      <c r="K405" s="43"/>
      <c r="L405" s="45" t="str">
        <f t="shared" si="98"/>
        <v/>
      </c>
      <c r="M405" s="43"/>
      <c r="N405" s="43"/>
      <c r="O405" s="57"/>
      <c r="P405" s="57"/>
      <c r="Q405" s="57"/>
      <c r="R405" s="57"/>
      <c r="S405" s="46" t="str">
        <f t="shared" si="91"/>
        <v/>
      </c>
      <c r="T405" s="47"/>
      <c r="U405" s="48"/>
      <c r="V405" s="85"/>
      <c r="W405" s="48"/>
      <c r="X405" s="85"/>
      <c r="Y405" s="43"/>
      <c r="Z405" s="80"/>
      <c r="AA405" s="83"/>
      <c r="AB405" s="56"/>
      <c r="AC405" s="71"/>
      <c r="AD405" s="228">
        <f>IFERROR(INDEX(※編集不可※選択項目!$P$3:$P$51,MATCH(新規登録用!G405&amp;新規登録用!H405&amp;新規登録用!I405,※編集不可※選択項目!$Q$3:$Q$51,0)),0)</f>
        <v>0</v>
      </c>
      <c r="AE405" s="229" t="str">
        <f>IF(I405&lt;&gt;"該当なし","",
IF(G405&amp;H405=※編集不可※選択項目!$J$3,VLOOKUP(新規登録用!U405,※編集不可※選択項目!$N$2:$P$13,3,TRUE),
IF(G405&amp;H405=※編集不可※選択項目!$J$15,VLOOKUP(新規登録用!U405,※編集不可※選択項目!$N$14:$P$25,3,TRUE),
IF(G405&amp;H405=※編集不可※選択項目!$J$27,VLOOKUP(新規登録用!U405,※編集不可※選択項目!$N$26:$P$41,3,TRUE),
IF(G405&amp;H405=※編集不可※選択項目!$J$43,VLOOKUP(新規登録用!U405,※編集不可※選択項目!$N$42:$P$46,3,TRUE),
IF(G405&amp;H405=※編集不可※選択項目!$J$48,VLOOKUP(新規登録用!U405,※編集不可※選択項目!$N$47:$P$51,3,TRUE),""))))))</f>
        <v/>
      </c>
      <c r="AF405" s="228">
        <f>IFERROR(VLOOKUP(Y405&amp;G405&amp;H405,※編集不可※選択項目!U:V,2,FALSE),0)</f>
        <v>0</v>
      </c>
      <c r="AG405" s="228">
        <f t="shared" si="92"/>
        <v>0</v>
      </c>
      <c r="AH405" s="230" t="str">
        <f t="shared" si="86"/>
        <v/>
      </c>
      <c r="AI405" s="236"/>
      <c r="AJ405" s="236"/>
      <c r="AK405" s="132"/>
      <c r="AL405" s="153">
        <f t="shared" si="93"/>
        <v>0</v>
      </c>
      <c r="AM405" s="153">
        <f t="shared" si="94"/>
        <v>0</v>
      </c>
      <c r="AN405" s="153">
        <f t="shared" si="87"/>
        <v>0</v>
      </c>
      <c r="AO405" s="227" t="str">
        <f t="shared" si="95"/>
        <v/>
      </c>
      <c r="AP405" s="135">
        <f t="shared" si="96"/>
        <v>0</v>
      </c>
      <c r="AQ405" s="135">
        <f t="shared" si="97"/>
        <v>0</v>
      </c>
    </row>
    <row r="406" spans="1:43" s="131" customFormat="1" ht="25" customHeight="1">
      <c r="A406" s="133">
        <f t="shared" si="88"/>
        <v>395</v>
      </c>
      <c r="B406" s="130" t="str">
        <f t="shared" si="85"/>
        <v/>
      </c>
      <c r="C406" s="134"/>
      <c r="D406" s="45" t="str">
        <f t="shared" si="89"/>
        <v/>
      </c>
      <c r="E406" s="45" t="str">
        <f t="shared" si="90"/>
        <v/>
      </c>
      <c r="F406" s="43"/>
      <c r="G406" s="44"/>
      <c r="H406" s="43"/>
      <c r="I406" s="57" t="str">
        <f>IF(OR(G406="",H406="",U406=""),"",IFERROR(VLOOKUP(G406&amp;H406&amp;U406,※編集不可※選択項目!$K$3:$P$51,5,FALSE),"該当なし"))</f>
        <v/>
      </c>
      <c r="J406" s="83"/>
      <c r="K406" s="43"/>
      <c r="L406" s="45" t="str">
        <f t="shared" si="98"/>
        <v/>
      </c>
      <c r="M406" s="43"/>
      <c r="N406" s="43"/>
      <c r="O406" s="57"/>
      <c r="P406" s="57"/>
      <c r="Q406" s="57"/>
      <c r="R406" s="57"/>
      <c r="S406" s="46" t="str">
        <f t="shared" si="91"/>
        <v/>
      </c>
      <c r="T406" s="47"/>
      <c r="U406" s="48"/>
      <c r="V406" s="85"/>
      <c r="W406" s="48"/>
      <c r="X406" s="85"/>
      <c r="Y406" s="43"/>
      <c r="Z406" s="80"/>
      <c r="AA406" s="83"/>
      <c r="AB406" s="56"/>
      <c r="AC406" s="71"/>
      <c r="AD406" s="228">
        <f>IFERROR(INDEX(※編集不可※選択項目!$P$3:$P$51,MATCH(新規登録用!G406&amp;新規登録用!H406&amp;新規登録用!I406,※編集不可※選択項目!$Q$3:$Q$51,0)),0)</f>
        <v>0</v>
      </c>
      <c r="AE406" s="229" t="str">
        <f>IF(I406&lt;&gt;"該当なし","",
IF(G406&amp;H406=※編集不可※選択項目!$J$3,VLOOKUP(新規登録用!U406,※編集不可※選択項目!$N$2:$P$13,3,TRUE),
IF(G406&amp;H406=※編集不可※選択項目!$J$15,VLOOKUP(新規登録用!U406,※編集不可※選択項目!$N$14:$P$25,3,TRUE),
IF(G406&amp;H406=※編集不可※選択項目!$J$27,VLOOKUP(新規登録用!U406,※編集不可※選択項目!$N$26:$P$41,3,TRUE),
IF(G406&amp;H406=※編集不可※選択項目!$J$43,VLOOKUP(新規登録用!U406,※編集不可※選択項目!$N$42:$P$46,3,TRUE),
IF(G406&amp;H406=※編集不可※選択項目!$J$48,VLOOKUP(新規登録用!U406,※編集不可※選択項目!$N$47:$P$51,3,TRUE),""))))))</f>
        <v/>
      </c>
      <c r="AF406" s="228">
        <f>IFERROR(VLOOKUP(Y406&amp;G406&amp;H406,※編集不可※選択項目!U:V,2,FALSE),0)</f>
        <v>0</v>
      </c>
      <c r="AG406" s="228">
        <f t="shared" si="92"/>
        <v>0</v>
      </c>
      <c r="AH406" s="230" t="str">
        <f t="shared" si="86"/>
        <v/>
      </c>
      <c r="AI406" s="236"/>
      <c r="AJ406" s="236"/>
      <c r="AK406" s="132"/>
      <c r="AL406" s="153">
        <f t="shared" si="93"/>
        <v>0</v>
      </c>
      <c r="AM406" s="153">
        <f t="shared" si="94"/>
        <v>0</v>
      </c>
      <c r="AN406" s="153">
        <f t="shared" si="87"/>
        <v>0</v>
      </c>
      <c r="AO406" s="227" t="str">
        <f t="shared" si="95"/>
        <v/>
      </c>
      <c r="AP406" s="135">
        <f t="shared" si="96"/>
        <v>0</v>
      </c>
      <c r="AQ406" s="135">
        <f t="shared" si="97"/>
        <v>0</v>
      </c>
    </row>
    <row r="407" spans="1:43" s="131" customFormat="1" ht="25" customHeight="1">
      <c r="A407" s="133">
        <f t="shared" si="88"/>
        <v>396</v>
      </c>
      <c r="B407" s="130" t="str">
        <f t="shared" si="85"/>
        <v/>
      </c>
      <c r="C407" s="134"/>
      <c r="D407" s="45" t="str">
        <f t="shared" si="89"/>
        <v/>
      </c>
      <c r="E407" s="45" t="str">
        <f t="shared" si="90"/>
        <v/>
      </c>
      <c r="F407" s="43"/>
      <c r="G407" s="44"/>
      <c r="H407" s="43"/>
      <c r="I407" s="57" t="str">
        <f>IF(OR(G407="",H407="",U407=""),"",IFERROR(VLOOKUP(G407&amp;H407&amp;U407,※編集不可※選択項目!$K$3:$P$51,5,FALSE),"該当なし"))</f>
        <v/>
      </c>
      <c r="J407" s="83"/>
      <c r="K407" s="43"/>
      <c r="L407" s="45" t="str">
        <f t="shared" si="98"/>
        <v/>
      </c>
      <c r="M407" s="43"/>
      <c r="N407" s="43"/>
      <c r="O407" s="57"/>
      <c r="P407" s="57"/>
      <c r="Q407" s="57"/>
      <c r="R407" s="57"/>
      <c r="S407" s="46" t="str">
        <f t="shared" si="91"/>
        <v/>
      </c>
      <c r="T407" s="47"/>
      <c r="U407" s="48"/>
      <c r="V407" s="85"/>
      <c r="W407" s="48"/>
      <c r="X407" s="85"/>
      <c r="Y407" s="43"/>
      <c r="Z407" s="80"/>
      <c r="AA407" s="83"/>
      <c r="AB407" s="56"/>
      <c r="AC407" s="71"/>
      <c r="AD407" s="228">
        <f>IFERROR(INDEX(※編集不可※選択項目!$P$3:$P$51,MATCH(新規登録用!G407&amp;新規登録用!H407&amp;新規登録用!I407,※編集不可※選択項目!$Q$3:$Q$51,0)),0)</f>
        <v>0</v>
      </c>
      <c r="AE407" s="229" t="str">
        <f>IF(I407&lt;&gt;"該当なし","",
IF(G407&amp;H407=※編集不可※選択項目!$J$3,VLOOKUP(新規登録用!U407,※編集不可※選択項目!$N$2:$P$13,3,TRUE),
IF(G407&amp;H407=※編集不可※選択項目!$J$15,VLOOKUP(新規登録用!U407,※編集不可※選択項目!$N$14:$P$25,3,TRUE),
IF(G407&amp;H407=※編集不可※選択項目!$J$27,VLOOKUP(新規登録用!U407,※編集不可※選択項目!$N$26:$P$41,3,TRUE),
IF(G407&amp;H407=※編集不可※選択項目!$J$43,VLOOKUP(新規登録用!U407,※編集不可※選択項目!$N$42:$P$46,3,TRUE),
IF(G407&amp;H407=※編集不可※選択項目!$J$48,VLOOKUP(新規登録用!U407,※編集不可※選択項目!$N$47:$P$51,3,TRUE),""))))))</f>
        <v/>
      </c>
      <c r="AF407" s="228">
        <f>IFERROR(VLOOKUP(Y407&amp;G407&amp;H407,※編集不可※選択項目!U:V,2,FALSE),0)</f>
        <v>0</v>
      </c>
      <c r="AG407" s="228">
        <f t="shared" si="92"/>
        <v>0</v>
      </c>
      <c r="AH407" s="230" t="str">
        <f t="shared" si="86"/>
        <v/>
      </c>
      <c r="AI407" s="236"/>
      <c r="AJ407" s="236"/>
      <c r="AK407" s="132"/>
      <c r="AL407" s="153">
        <f t="shared" si="93"/>
        <v>0</v>
      </c>
      <c r="AM407" s="153">
        <f t="shared" si="94"/>
        <v>0</v>
      </c>
      <c r="AN407" s="153">
        <f t="shared" si="87"/>
        <v>0</v>
      </c>
      <c r="AO407" s="227" t="str">
        <f t="shared" si="95"/>
        <v/>
      </c>
      <c r="AP407" s="135">
        <f t="shared" si="96"/>
        <v>0</v>
      </c>
      <c r="AQ407" s="135">
        <f t="shared" si="97"/>
        <v>0</v>
      </c>
    </row>
    <row r="408" spans="1:43" s="131" customFormat="1" ht="25" customHeight="1">
      <c r="A408" s="133">
        <f t="shared" si="88"/>
        <v>397</v>
      </c>
      <c r="B408" s="130" t="str">
        <f t="shared" si="85"/>
        <v/>
      </c>
      <c r="C408" s="134"/>
      <c r="D408" s="45" t="str">
        <f t="shared" si="89"/>
        <v/>
      </c>
      <c r="E408" s="45" t="str">
        <f t="shared" si="90"/>
        <v/>
      </c>
      <c r="F408" s="43"/>
      <c r="G408" s="44"/>
      <c r="H408" s="43"/>
      <c r="I408" s="57" t="str">
        <f>IF(OR(G408="",H408="",U408=""),"",IFERROR(VLOOKUP(G408&amp;H408&amp;U408,※編集不可※選択項目!$K$3:$P$51,5,FALSE),"該当なし"))</f>
        <v/>
      </c>
      <c r="J408" s="83"/>
      <c r="K408" s="43"/>
      <c r="L408" s="45" t="str">
        <f t="shared" si="98"/>
        <v/>
      </c>
      <c r="M408" s="43"/>
      <c r="N408" s="43"/>
      <c r="O408" s="57"/>
      <c r="P408" s="57"/>
      <c r="Q408" s="57"/>
      <c r="R408" s="57"/>
      <c r="S408" s="46" t="str">
        <f t="shared" si="91"/>
        <v/>
      </c>
      <c r="T408" s="47"/>
      <c r="U408" s="48"/>
      <c r="V408" s="85"/>
      <c r="W408" s="48"/>
      <c r="X408" s="85"/>
      <c r="Y408" s="43"/>
      <c r="Z408" s="80"/>
      <c r="AA408" s="83"/>
      <c r="AB408" s="56"/>
      <c r="AC408" s="71"/>
      <c r="AD408" s="228">
        <f>IFERROR(INDEX(※編集不可※選択項目!$P$3:$P$51,MATCH(新規登録用!G408&amp;新規登録用!H408&amp;新規登録用!I408,※編集不可※選択項目!$Q$3:$Q$51,0)),0)</f>
        <v>0</v>
      </c>
      <c r="AE408" s="229" t="str">
        <f>IF(I408&lt;&gt;"該当なし","",
IF(G408&amp;H408=※編集不可※選択項目!$J$3,VLOOKUP(新規登録用!U408,※編集不可※選択項目!$N$2:$P$13,3,TRUE),
IF(G408&amp;H408=※編集不可※選択項目!$J$15,VLOOKUP(新規登録用!U408,※編集不可※選択項目!$N$14:$P$25,3,TRUE),
IF(G408&amp;H408=※編集不可※選択項目!$J$27,VLOOKUP(新規登録用!U408,※編集不可※選択項目!$N$26:$P$41,3,TRUE),
IF(G408&amp;H408=※編集不可※選択項目!$J$43,VLOOKUP(新規登録用!U408,※編集不可※選択項目!$N$42:$P$46,3,TRUE),
IF(G408&amp;H408=※編集不可※選択項目!$J$48,VLOOKUP(新規登録用!U408,※編集不可※選択項目!$N$47:$P$51,3,TRUE),""))))))</f>
        <v/>
      </c>
      <c r="AF408" s="228">
        <f>IFERROR(VLOOKUP(Y408&amp;G408&amp;H408,※編集不可※選択項目!U:V,2,FALSE),0)</f>
        <v>0</v>
      </c>
      <c r="AG408" s="228">
        <f t="shared" si="92"/>
        <v>0</v>
      </c>
      <c r="AH408" s="230" t="str">
        <f t="shared" si="86"/>
        <v/>
      </c>
      <c r="AI408" s="236"/>
      <c r="AJ408" s="236"/>
      <c r="AK408" s="132"/>
      <c r="AL408" s="153">
        <f t="shared" si="93"/>
        <v>0</v>
      </c>
      <c r="AM408" s="153">
        <f t="shared" si="94"/>
        <v>0</v>
      </c>
      <c r="AN408" s="153">
        <f t="shared" si="87"/>
        <v>0</v>
      </c>
      <c r="AO408" s="227" t="str">
        <f t="shared" si="95"/>
        <v/>
      </c>
      <c r="AP408" s="135">
        <f t="shared" si="96"/>
        <v>0</v>
      </c>
      <c r="AQ408" s="135">
        <f t="shared" si="97"/>
        <v>0</v>
      </c>
    </row>
    <row r="409" spans="1:43" s="131" customFormat="1" ht="25" customHeight="1">
      <c r="A409" s="133">
        <f t="shared" si="88"/>
        <v>398</v>
      </c>
      <c r="B409" s="130" t="str">
        <f t="shared" si="85"/>
        <v/>
      </c>
      <c r="C409" s="134"/>
      <c r="D409" s="45" t="str">
        <f t="shared" si="89"/>
        <v/>
      </c>
      <c r="E409" s="45" t="str">
        <f t="shared" si="90"/>
        <v/>
      </c>
      <c r="F409" s="43"/>
      <c r="G409" s="44"/>
      <c r="H409" s="43"/>
      <c r="I409" s="57" t="str">
        <f>IF(OR(G409="",H409="",U409=""),"",IFERROR(VLOOKUP(G409&amp;H409&amp;U409,※編集不可※選択項目!$K$3:$P$51,5,FALSE),"該当なし"))</f>
        <v/>
      </c>
      <c r="J409" s="83"/>
      <c r="K409" s="43"/>
      <c r="L409" s="45" t="str">
        <f t="shared" si="98"/>
        <v/>
      </c>
      <c r="M409" s="43"/>
      <c r="N409" s="43"/>
      <c r="O409" s="57"/>
      <c r="P409" s="57"/>
      <c r="Q409" s="57"/>
      <c r="R409" s="57"/>
      <c r="S409" s="46" t="str">
        <f t="shared" si="91"/>
        <v/>
      </c>
      <c r="T409" s="47"/>
      <c r="U409" s="48"/>
      <c r="V409" s="85"/>
      <c r="W409" s="48"/>
      <c r="X409" s="85"/>
      <c r="Y409" s="43"/>
      <c r="Z409" s="80"/>
      <c r="AA409" s="83"/>
      <c r="AB409" s="56"/>
      <c r="AC409" s="71"/>
      <c r="AD409" s="228">
        <f>IFERROR(INDEX(※編集不可※選択項目!$P$3:$P$51,MATCH(新規登録用!G409&amp;新規登録用!H409&amp;新規登録用!I409,※編集不可※選択項目!$Q$3:$Q$51,0)),0)</f>
        <v>0</v>
      </c>
      <c r="AE409" s="229" t="str">
        <f>IF(I409&lt;&gt;"該当なし","",
IF(G409&amp;H409=※編集不可※選択項目!$J$3,VLOOKUP(新規登録用!U409,※編集不可※選択項目!$N$2:$P$13,3,TRUE),
IF(G409&amp;H409=※編集不可※選択項目!$J$15,VLOOKUP(新規登録用!U409,※編集不可※選択項目!$N$14:$P$25,3,TRUE),
IF(G409&amp;H409=※編集不可※選択項目!$J$27,VLOOKUP(新規登録用!U409,※編集不可※選択項目!$N$26:$P$41,3,TRUE),
IF(G409&amp;H409=※編集不可※選択項目!$J$43,VLOOKUP(新規登録用!U409,※編集不可※選択項目!$N$42:$P$46,3,TRUE),
IF(G409&amp;H409=※編集不可※選択項目!$J$48,VLOOKUP(新規登録用!U409,※編集不可※選択項目!$N$47:$P$51,3,TRUE),""))))))</f>
        <v/>
      </c>
      <c r="AF409" s="228">
        <f>IFERROR(VLOOKUP(Y409&amp;G409&amp;H409,※編集不可※選択項目!U:V,2,FALSE),0)</f>
        <v>0</v>
      </c>
      <c r="AG409" s="228">
        <f t="shared" si="92"/>
        <v>0</v>
      </c>
      <c r="AH409" s="230" t="str">
        <f t="shared" si="86"/>
        <v/>
      </c>
      <c r="AI409" s="236"/>
      <c r="AJ409" s="236"/>
      <c r="AK409" s="132"/>
      <c r="AL409" s="153">
        <f t="shared" si="93"/>
        <v>0</v>
      </c>
      <c r="AM409" s="153">
        <f t="shared" si="94"/>
        <v>0</v>
      </c>
      <c r="AN409" s="153">
        <f t="shared" si="87"/>
        <v>0</v>
      </c>
      <c r="AO409" s="227" t="str">
        <f t="shared" si="95"/>
        <v/>
      </c>
      <c r="AP409" s="135">
        <f t="shared" si="96"/>
        <v>0</v>
      </c>
      <c r="AQ409" s="135">
        <f t="shared" si="97"/>
        <v>0</v>
      </c>
    </row>
    <row r="410" spans="1:43" s="131" customFormat="1" ht="25" customHeight="1">
      <c r="A410" s="133">
        <f t="shared" si="88"/>
        <v>399</v>
      </c>
      <c r="B410" s="130" t="str">
        <f t="shared" si="85"/>
        <v/>
      </c>
      <c r="C410" s="134"/>
      <c r="D410" s="45" t="str">
        <f t="shared" si="89"/>
        <v/>
      </c>
      <c r="E410" s="45" t="str">
        <f t="shared" si="90"/>
        <v/>
      </c>
      <c r="F410" s="43"/>
      <c r="G410" s="44"/>
      <c r="H410" s="43"/>
      <c r="I410" s="57" t="str">
        <f>IF(OR(G410="",H410="",U410=""),"",IFERROR(VLOOKUP(G410&amp;H410&amp;U410,※編集不可※選択項目!$K$3:$P$51,5,FALSE),"該当なし"))</f>
        <v/>
      </c>
      <c r="J410" s="83"/>
      <c r="K410" s="43"/>
      <c r="L410" s="45" t="str">
        <f t="shared" si="98"/>
        <v/>
      </c>
      <c r="M410" s="43"/>
      <c r="N410" s="43"/>
      <c r="O410" s="57"/>
      <c r="P410" s="57"/>
      <c r="Q410" s="57"/>
      <c r="R410" s="57"/>
      <c r="S410" s="46" t="str">
        <f t="shared" si="91"/>
        <v/>
      </c>
      <c r="T410" s="47"/>
      <c r="U410" s="48"/>
      <c r="V410" s="85"/>
      <c r="W410" s="48"/>
      <c r="X410" s="85"/>
      <c r="Y410" s="43"/>
      <c r="Z410" s="80"/>
      <c r="AA410" s="83"/>
      <c r="AB410" s="56"/>
      <c r="AC410" s="71"/>
      <c r="AD410" s="228">
        <f>IFERROR(INDEX(※編集不可※選択項目!$P$3:$P$51,MATCH(新規登録用!G410&amp;新規登録用!H410&amp;新規登録用!I410,※編集不可※選択項目!$Q$3:$Q$51,0)),0)</f>
        <v>0</v>
      </c>
      <c r="AE410" s="229" t="str">
        <f>IF(I410&lt;&gt;"該当なし","",
IF(G410&amp;H410=※編集不可※選択項目!$J$3,VLOOKUP(新規登録用!U410,※編集不可※選択項目!$N$2:$P$13,3,TRUE),
IF(G410&amp;H410=※編集不可※選択項目!$J$15,VLOOKUP(新規登録用!U410,※編集不可※選択項目!$N$14:$P$25,3,TRUE),
IF(G410&amp;H410=※編集不可※選択項目!$J$27,VLOOKUP(新規登録用!U410,※編集不可※選択項目!$N$26:$P$41,3,TRUE),
IF(G410&amp;H410=※編集不可※選択項目!$J$43,VLOOKUP(新規登録用!U410,※編集不可※選択項目!$N$42:$P$46,3,TRUE),
IF(G410&amp;H410=※編集不可※選択項目!$J$48,VLOOKUP(新規登録用!U410,※編集不可※選択項目!$N$47:$P$51,3,TRUE),""))))))</f>
        <v/>
      </c>
      <c r="AF410" s="228">
        <f>IFERROR(VLOOKUP(Y410&amp;G410&amp;H410,※編集不可※選択項目!U:V,2,FALSE),0)</f>
        <v>0</v>
      </c>
      <c r="AG410" s="228">
        <f t="shared" si="92"/>
        <v>0</v>
      </c>
      <c r="AH410" s="230" t="str">
        <f t="shared" si="86"/>
        <v/>
      </c>
      <c r="AI410" s="236"/>
      <c r="AJ410" s="236"/>
      <c r="AK410" s="132"/>
      <c r="AL410" s="153">
        <f t="shared" si="93"/>
        <v>0</v>
      </c>
      <c r="AM410" s="153">
        <f t="shared" si="94"/>
        <v>0</v>
      </c>
      <c r="AN410" s="153">
        <f t="shared" si="87"/>
        <v>0</v>
      </c>
      <c r="AO410" s="227" t="str">
        <f t="shared" si="95"/>
        <v/>
      </c>
      <c r="AP410" s="135">
        <f t="shared" si="96"/>
        <v>0</v>
      </c>
      <c r="AQ410" s="135">
        <f t="shared" si="97"/>
        <v>0</v>
      </c>
    </row>
    <row r="411" spans="1:43" s="131" customFormat="1" ht="25" customHeight="1">
      <c r="A411" s="133">
        <f t="shared" si="88"/>
        <v>400</v>
      </c>
      <c r="B411" s="130" t="str">
        <f t="shared" si="85"/>
        <v/>
      </c>
      <c r="C411" s="134"/>
      <c r="D411" s="45" t="str">
        <f t="shared" si="89"/>
        <v/>
      </c>
      <c r="E411" s="45" t="str">
        <f t="shared" si="90"/>
        <v/>
      </c>
      <c r="F411" s="43"/>
      <c r="G411" s="44"/>
      <c r="H411" s="43"/>
      <c r="I411" s="57" t="str">
        <f>IF(OR(G411="",H411="",U411=""),"",IFERROR(VLOOKUP(G411&amp;H411&amp;U411,※編集不可※選択項目!$K$3:$P$51,5,FALSE),"該当なし"))</f>
        <v/>
      </c>
      <c r="J411" s="83"/>
      <c r="K411" s="43"/>
      <c r="L411" s="45" t="str">
        <f t="shared" si="98"/>
        <v/>
      </c>
      <c r="M411" s="43"/>
      <c r="N411" s="43"/>
      <c r="O411" s="57"/>
      <c r="P411" s="57"/>
      <c r="Q411" s="57"/>
      <c r="R411" s="57"/>
      <c r="S411" s="46" t="str">
        <f t="shared" si="91"/>
        <v/>
      </c>
      <c r="T411" s="47"/>
      <c r="U411" s="48"/>
      <c r="V411" s="85"/>
      <c r="W411" s="48"/>
      <c r="X411" s="85"/>
      <c r="Y411" s="43"/>
      <c r="Z411" s="80"/>
      <c r="AA411" s="83"/>
      <c r="AB411" s="56"/>
      <c r="AC411" s="71"/>
      <c r="AD411" s="228">
        <f>IFERROR(INDEX(※編集不可※選択項目!$P$3:$P$51,MATCH(新規登録用!G411&amp;新規登録用!H411&amp;新規登録用!I411,※編集不可※選択項目!$Q$3:$Q$51,0)),0)</f>
        <v>0</v>
      </c>
      <c r="AE411" s="229" t="str">
        <f>IF(I411&lt;&gt;"該当なし","",
IF(G411&amp;H411=※編集不可※選択項目!$J$3,VLOOKUP(新規登録用!U411,※編集不可※選択項目!$N$2:$P$13,3,TRUE),
IF(G411&amp;H411=※編集不可※選択項目!$J$15,VLOOKUP(新規登録用!U411,※編集不可※選択項目!$N$14:$P$25,3,TRUE),
IF(G411&amp;H411=※編集不可※選択項目!$J$27,VLOOKUP(新規登録用!U411,※編集不可※選択項目!$N$26:$P$41,3,TRUE),
IF(G411&amp;H411=※編集不可※選択項目!$J$43,VLOOKUP(新規登録用!U411,※編集不可※選択項目!$N$42:$P$46,3,TRUE),
IF(G411&amp;H411=※編集不可※選択項目!$J$48,VLOOKUP(新規登録用!U411,※編集不可※選択項目!$N$47:$P$51,3,TRUE),""))))))</f>
        <v/>
      </c>
      <c r="AF411" s="228">
        <f>IFERROR(VLOOKUP(Y411&amp;G411&amp;H411,※編集不可※選択項目!U:V,2,FALSE),0)</f>
        <v>0</v>
      </c>
      <c r="AG411" s="228">
        <f t="shared" si="92"/>
        <v>0</v>
      </c>
      <c r="AH411" s="230" t="str">
        <f t="shared" si="86"/>
        <v/>
      </c>
      <c r="AI411" s="236"/>
      <c r="AJ411" s="236"/>
      <c r="AK411" s="132"/>
      <c r="AL411" s="153">
        <f t="shared" si="93"/>
        <v>0</v>
      </c>
      <c r="AM411" s="153">
        <f t="shared" si="94"/>
        <v>0</v>
      </c>
      <c r="AN411" s="153">
        <f t="shared" si="87"/>
        <v>0</v>
      </c>
      <c r="AO411" s="227" t="str">
        <f t="shared" si="95"/>
        <v/>
      </c>
      <c r="AP411" s="135">
        <f t="shared" si="96"/>
        <v>0</v>
      </c>
      <c r="AQ411" s="135">
        <f t="shared" si="97"/>
        <v>0</v>
      </c>
    </row>
    <row r="412" spans="1:43" s="131" customFormat="1" ht="25" customHeight="1">
      <c r="A412" s="133">
        <f t="shared" si="88"/>
        <v>401</v>
      </c>
      <c r="B412" s="130" t="str">
        <f t="shared" si="85"/>
        <v/>
      </c>
      <c r="C412" s="134"/>
      <c r="D412" s="45" t="str">
        <f t="shared" si="89"/>
        <v/>
      </c>
      <c r="E412" s="45" t="str">
        <f t="shared" si="90"/>
        <v/>
      </c>
      <c r="F412" s="43"/>
      <c r="G412" s="44"/>
      <c r="H412" s="43"/>
      <c r="I412" s="57" t="str">
        <f>IF(OR(G412="",H412="",U412=""),"",IFERROR(VLOOKUP(G412&amp;H412&amp;U412,※編集不可※選択項目!$K$3:$P$51,5,FALSE),"該当なし"))</f>
        <v/>
      </c>
      <c r="J412" s="83"/>
      <c r="K412" s="43"/>
      <c r="L412" s="45" t="str">
        <f t="shared" si="98"/>
        <v/>
      </c>
      <c r="M412" s="43"/>
      <c r="N412" s="43"/>
      <c r="O412" s="57"/>
      <c r="P412" s="57"/>
      <c r="Q412" s="57"/>
      <c r="R412" s="57"/>
      <c r="S412" s="46" t="str">
        <f t="shared" si="91"/>
        <v/>
      </c>
      <c r="T412" s="47"/>
      <c r="U412" s="48"/>
      <c r="V412" s="85"/>
      <c r="W412" s="48"/>
      <c r="X412" s="85"/>
      <c r="Y412" s="43"/>
      <c r="Z412" s="80"/>
      <c r="AA412" s="83"/>
      <c r="AB412" s="56"/>
      <c r="AC412" s="71"/>
      <c r="AD412" s="228">
        <f>IFERROR(INDEX(※編集不可※選択項目!$P$3:$P$51,MATCH(新規登録用!G412&amp;新規登録用!H412&amp;新規登録用!I412,※編集不可※選択項目!$Q$3:$Q$51,0)),0)</f>
        <v>0</v>
      </c>
      <c r="AE412" s="229" t="str">
        <f>IF(I412&lt;&gt;"該当なし","",
IF(G412&amp;H412=※編集不可※選択項目!$J$3,VLOOKUP(新規登録用!U412,※編集不可※選択項目!$N$2:$P$13,3,TRUE),
IF(G412&amp;H412=※編集不可※選択項目!$J$15,VLOOKUP(新規登録用!U412,※編集不可※選択項目!$N$14:$P$25,3,TRUE),
IF(G412&amp;H412=※編集不可※選択項目!$J$27,VLOOKUP(新規登録用!U412,※編集不可※選択項目!$N$26:$P$41,3,TRUE),
IF(G412&amp;H412=※編集不可※選択項目!$J$43,VLOOKUP(新規登録用!U412,※編集不可※選択項目!$N$42:$P$46,3,TRUE),
IF(G412&amp;H412=※編集不可※選択項目!$J$48,VLOOKUP(新規登録用!U412,※編集不可※選択項目!$N$47:$P$51,3,TRUE),""))))))</f>
        <v/>
      </c>
      <c r="AF412" s="228">
        <f>IFERROR(VLOOKUP(Y412&amp;G412&amp;H412,※編集不可※選択項目!U:V,2,FALSE),0)</f>
        <v>0</v>
      </c>
      <c r="AG412" s="228">
        <f t="shared" si="92"/>
        <v>0</v>
      </c>
      <c r="AH412" s="230" t="str">
        <f t="shared" si="86"/>
        <v/>
      </c>
      <c r="AI412" s="236"/>
      <c r="AJ412" s="236"/>
      <c r="AK412" s="132"/>
      <c r="AL412" s="153">
        <f t="shared" si="93"/>
        <v>0</v>
      </c>
      <c r="AM412" s="153">
        <f t="shared" si="94"/>
        <v>0</v>
      </c>
      <c r="AN412" s="153">
        <f t="shared" si="87"/>
        <v>0</v>
      </c>
      <c r="AO412" s="227" t="str">
        <f t="shared" si="95"/>
        <v/>
      </c>
      <c r="AP412" s="135">
        <f t="shared" si="96"/>
        <v>0</v>
      </c>
      <c r="AQ412" s="135">
        <f t="shared" si="97"/>
        <v>0</v>
      </c>
    </row>
    <row r="413" spans="1:43" s="131" customFormat="1" ht="25" customHeight="1">
      <c r="A413" s="133">
        <f t="shared" si="88"/>
        <v>402</v>
      </c>
      <c r="B413" s="130" t="str">
        <f t="shared" si="85"/>
        <v/>
      </c>
      <c r="C413" s="134"/>
      <c r="D413" s="45" t="str">
        <f t="shared" si="89"/>
        <v/>
      </c>
      <c r="E413" s="45" t="str">
        <f t="shared" si="90"/>
        <v/>
      </c>
      <c r="F413" s="43"/>
      <c r="G413" s="44"/>
      <c r="H413" s="43"/>
      <c r="I413" s="57" t="str">
        <f>IF(OR(G413="",H413="",U413=""),"",IFERROR(VLOOKUP(G413&amp;H413&amp;U413,※編集不可※選択項目!$K$3:$P$51,5,FALSE),"該当なし"))</f>
        <v/>
      </c>
      <c r="J413" s="83"/>
      <c r="K413" s="43"/>
      <c r="L413" s="45" t="str">
        <f t="shared" si="98"/>
        <v/>
      </c>
      <c r="M413" s="43"/>
      <c r="N413" s="43"/>
      <c r="O413" s="57"/>
      <c r="P413" s="57"/>
      <c r="Q413" s="57"/>
      <c r="R413" s="57"/>
      <c r="S413" s="46" t="str">
        <f t="shared" si="91"/>
        <v/>
      </c>
      <c r="T413" s="47"/>
      <c r="U413" s="48"/>
      <c r="V413" s="85"/>
      <c r="W413" s="48"/>
      <c r="X413" s="85"/>
      <c r="Y413" s="43"/>
      <c r="Z413" s="80"/>
      <c r="AA413" s="83"/>
      <c r="AB413" s="56"/>
      <c r="AC413" s="71"/>
      <c r="AD413" s="228">
        <f>IFERROR(INDEX(※編集不可※選択項目!$P$3:$P$51,MATCH(新規登録用!G413&amp;新規登録用!H413&amp;新規登録用!I413,※編集不可※選択項目!$Q$3:$Q$51,0)),0)</f>
        <v>0</v>
      </c>
      <c r="AE413" s="229" t="str">
        <f>IF(I413&lt;&gt;"該当なし","",
IF(G413&amp;H413=※編集不可※選択項目!$J$3,VLOOKUP(新規登録用!U413,※編集不可※選択項目!$N$2:$P$13,3,TRUE),
IF(G413&amp;H413=※編集不可※選択項目!$J$15,VLOOKUP(新規登録用!U413,※編集不可※選択項目!$N$14:$P$25,3,TRUE),
IF(G413&amp;H413=※編集不可※選択項目!$J$27,VLOOKUP(新規登録用!U413,※編集不可※選択項目!$N$26:$P$41,3,TRUE),
IF(G413&amp;H413=※編集不可※選択項目!$J$43,VLOOKUP(新規登録用!U413,※編集不可※選択項目!$N$42:$P$46,3,TRUE),
IF(G413&amp;H413=※編集不可※選択項目!$J$48,VLOOKUP(新規登録用!U413,※編集不可※選択項目!$N$47:$P$51,3,TRUE),""))))))</f>
        <v/>
      </c>
      <c r="AF413" s="228">
        <f>IFERROR(VLOOKUP(Y413&amp;G413&amp;H413,※編集不可※選択項目!U:V,2,FALSE),0)</f>
        <v>0</v>
      </c>
      <c r="AG413" s="228">
        <f t="shared" si="92"/>
        <v>0</v>
      </c>
      <c r="AH413" s="230" t="str">
        <f t="shared" si="86"/>
        <v/>
      </c>
      <c r="AI413" s="236"/>
      <c r="AJ413" s="236"/>
      <c r="AK413" s="132"/>
      <c r="AL413" s="153">
        <f t="shared" si="93"/>
        <v>0</v>
      </c>
      <c r="AM413" s="153">
        <f t="shared" si="94"/>
        <v>0</v>
      </c>
      <c r="AN413" s="153">
        <f t="shared" si="87"/>
        <v>0</v>
      </c>
      <c r="AO413" s="227" t="str">
        <f t="shared" si="95"/>
        <v/>
      </c>
      <c r="AP413" s="135">
        <f t="shared" si="96"/>
        <v>0</v>
      </c>
      <c r="AQ413" s="135">
        <f t="shared" si="97"/>
        <v>0</v>
      </c>
    </row>
    <row r="414" spans="1:43" s="131" customFormat="1" ht="25" customHeight="1">
      <c r="A414" s="133">
        <f t="shared" si="88"/>
        <v>403</v>
      </c>
      <c r="B414" s="130" t="str">
        <f t="shared" si="85"/>
        <v/>
      </c>
      <c r="C414" s="134"/>
      <c r="D414" s="45" t="str">
        <f t="shared" si="89"/>
        <v/>
      </c>
      <c r="E414" s="45" t="str">
        <f t="shared" si="90"/>
        <v/>
      </c>
      <c r="F414" s="43"/>
      <c r="G414" s="44"/>
      <c r="H414" s="43"/>
      <c r="I414" s="57" t="str">
        <f>IF(OR(G414="",H414="",U414=""),"",IFERROR(VLOOKUP(G414&amp;H414&amp;U414,※編集不可※選択項目!$K$3:$P$51,5,FALSE),"該当なし"))</f>
        <v/>
      </c>
      <c r="J414" s="83"/>
      <c r="K414" s="43"/>
      <c r="L414" s="45" t="str">
        <f t="shared" si="98"/>
        <v/>
      </c>
      <c r="M414" s="43"/>
      <c r="N414" s="43"/>
      <c r="O414" s="57"/>
      <c r="P414" s="57"/>
      <c r="Q414" s="57"/>
      <c r="R414" s="57"/>
      <c r="S414" s="46" t="str">
        <f t="shared" si="91"/>
        <v/>
      </c>
      <c r="T414" s="47"/>
      <c r="U414" s="48"/>
      <c r="V414" s="85"/>
      <c r="W414" s="48"/>
      <c r="X414" s="85"/>
      <c r="Y414" s="43"/>
      <c r="Z414" s="80"/>
      <c r="AA414" s="83"/>
      <c r="AB414" s="56"/>
      <c r="AC414" s="71"/>
      <c r="AD414" s="228">
        <f>IFERROR(INDEX(※編集不可※選択項目!$P$3:$P$51,MATCH(新規登録用!G414&amp;新規登録用!H414&amp;新規登録用!I414,※編集不可※選択項目!$Q$3:$Q$51,0)),0)</f>
        <v>0</v>
      </c>
      <c r="AE414" s="229" t="str">
        <f>IF(I414&lt;&gt;"該当なし","",
IF(G414&amp;H414=※編集不可※選択項目!$J$3,VLOOKUP(新規登録用!U414,※編集不可※選択項目!$N$2:$P$13,3,TRUE),
IF(G414&amp;H414=※編集不可※選択項目!$J$15,VLOOKUP(新規登録用!U414,※編集不可※選択項目!$N$14:$P$25,3,TRUE),
IF(G414&amp;H414=※編集不可※選択項目!$J$27,VLOOKUP(新規登録用!U414,※編集不可※選択項目!$N$26:$P$41,3,TRUE),
IF(G414&amp;H414=※編集不可※選択項目!$J$43,VLOOKUP(新規登録用!U414,※編集不可※選択項目!$N$42:$P$46,3,TRUE),
IF(G414&amp;H414=※編集不可※選択項目!$J$48,VLOOKUP(新規登録用!U414,※編集不可※選択項目!$N$47:$P$51,3,TRUE),""))))))</f>
        <v/>
      </c>
      <c r="AF414" s="228">
        <f>IFERROR(VLOOKUP(Y414&amp;G414&amp;H414,※編集不可※選択項目!U:V,2,FALSE),0)</f>
        <v>0</v>
      </c>
      <c r="AG414" s="228">
        <f t="shared" si="92"/>
        <v>0</v>
      </c>
      <c r="AH414" s="230" t="str">
        <f t="shared" si="86"/>
        <v/>
      </c>
      <c r="AI414" s="236"/>
      <c r="AJ414" s="236"/>
      <c r="AK414" s="132"/>
      <c r="AL414" s="153">
        <f t="shared" si="93"/>
        <v>0</v>
      </c>
      <c r="AM414" s="153">
        <f t="shared" si="94"/>
        <v>0</v>
      </c>
      <c r="AN414" s="153">
        <f t="shared" si="87"/>
        <v>0</v>
      </c>
      <c r="AO414" s="227" t="str">
        <f t="shared" si="95"/>
        <v/>
      </c>
      <c r="AP414" s="135">
        <f t="shared" si="96"/>
        <v>0</v>
      </c>
      <c r="AQ414" s="135">
        <f t="shared" si="97"/>
        <v>0</v>
      </c>
    </row>
    <row r="415" spans="1:43" s="131" customFormat="1" ht="25" customHeight="1">
      <c r="A415" s="133">
        <f t="shared" si="88"/>
        <v>404</v>
      </c>
      <c r="B415" s="130" t="str">
        <f t="shared" si="85"/>
        <v/>
      </c>
      <c r="C415" s="134"/>
      <c r="D415" s="45" t="str">
        <f t="shared" si="89"/>
        <v/>
      </c>
      <c r="E415" s="45" t="str">
        <f t="shared" si="90"/>
        <v/>
      </c>
      <c r="F415" s="43"/>
      <c r="G415" s="44"/>
      <c r="H415" s="43"/>
      <c r="I415" s="57" t="str">
        <f>IF(OR(G415="",H415="",U415=""),"",IFERROR(VLOOKUP(G415&amp;H415&amp;U415,※編集不可※選択項目!$K$3:$P$51,5,FALSE),"該当なし"))</f>
        <v/>
      </c>
      <c r="J415" s="83"/>
      <c r="K415" s="43"/>
      <c r="L415" s="45" t="str">
        <f t="shared" si="98"/>
        <v/>
      </c>
      <c r="M415" s="43"/>
      <c r="N415" s="43"/>
      <c r="O415" s="57"/>
      <c r="P415" s="57"/>
      <c r="Q415" s="57"/>
      <c r="R415" s="57"/>
      <c r="S415" s="46" t="str">
        <f t="shared" si="91"/>
        <v/>
      </c>
      <c r="T415" s="47"/>
      <c r="U415" s="48"/>
      <c r="V415" s="85"/>
      <c r="W415" s="48"/>
      <c r="X415" s="85"/>
      <c r="Y415" s="43"/>
      <c r="Z415" s="80"/>
      <c r="AA415" s="83"/>
      <c r="AB415" s="56"/>
      <c r="AC415" s="71"/>
      <c r="AD415" s="228">
        <f>IFERROR(INDEX(※編集不可※選択項目!$P$3:$P$51,MATCH(新規登録用!G415&amp;新規登録用!H415&amp;新規登録用!I415,※編集不可※選択項目!$Q$3:$Q$51,0)),0)</f>
        <v>0</v>
      </c>
      <c r="AE415" s="229" t="str">
        <f>IF(I415&lt;&gt;"該当なし","",
IF(G415&amp;H415=※編集不可※選択項目!$J$3,VLOOKUP(新規登録用!U415,※編集不可※選択項目!$N$2:$P$13,3,TRUE),
IF(G415&amp;H415=※編集不可※選択項目!$J$15,VLOOKUP(新規登録用!U415,※編集不可※選択項目!$N$14:$P$25,3,TRUE),
IF(G415&amp;H415=※編集不可※選択項目!$J$27,VLOOKUP(新規登録用!U415,※編集不可※選択項目!$N$26:$P$41,3,TRUE),
IF(G415&amp;H415=※編集不可※選択項目!$J$43,VLOOKUP(新規登録用!U415,※編集不可※選択項目!$N$42:$P$46,3,TRUE),
IF(G415&amp;H415=※編集不可※選択項目!$J$48,VLOOKUP(新規登録用!U415,※編集不可※選択項目!$N$47:$P$51,3,TRUE),""))))))</f>
        <v/>
      </c>
      <c r="AF415" s="228">
        <f>IFERROR(VLOOKUP(Y415&amp;G415&amp;H415,※編集不可※選択項目!U:V,2,FALSE),0)</f>
        <v>0</v>
      </c>
      <c r="AG415" s="228">
        <f t="shared" si="92"/>
        <v>0</v>
      </c>
      <c r="AH415" s="230" t="str">
        <f t="shared" si="86"/>
        <v/>
      </c>
      <c r="AI415" s="236"/>
      <c r="AJ415" s="236"/>
      <c r="AK415" s="132"/>
      <c r="AL415" s="153">
        <f t="shared" si="93"/>
        <v>0</v>
      </c>
      <c r="AM415" s="153">
        <f t="shared" si="94"/>
        <v>0</v>
      </c>
      <c r="AN415" s="153">
        <f t="shared" si="87"/>
        <v>0</v>
      </c>
      <c r="AO415" s="227" t="str">
        <f t="shared" si="95"/>
        <v/>
      </c>
      <c r="AP415" s="135">
        <f t="shared" si="96"/>
        <v>0</v>
      </c>
      <c r="AQ415" s="135">
        <f t="shared" si="97"/>
        <v>0</v>
      </c>
    </row>
    <row r="416" spans="1:43" s="131" customFormat="1" ht="25" customHeight="1">
      <c r="A416" s="133">
        <f t="shared" si="88"/>
        <v>405</v>
      </c>
      <c r="B416" s="130" t="str">
        <f t="shared" si="85"/>
        <v/>
      </c>
      <c r="C416" s="134"/>
      <c r="D416" s="45" t="str">
        <f t="shared" si="89"/>
        <v/>
      </c>
      <c r="E416" s="45" t="str">
        <f t="shared" si="90"/>
        <v/>
      </c>
      <c r="F416" s="43"/>
      <c r="G416" s="44"/>
      <c r="H416" s="43"/>
      <c r="I416" s="57" t="str">
        <f>IF(OR(G416="",H416="",U416=""),"",IFERROR(VLOOKUP(G416&amp;H416&amp;U416,※編集不可※選択項目!$K$3:$P$51,5,FALSE),"該当なし"))</f>
        <v/>
      </c>
      <c r="J416" s="83"/>
      <c r="K416" s="43"/>
      <c r="L416" s="45" t="str">
        <f t="shared" si="98"/>
        <v/>
      </c>
      <c r="M416" s="43"/>
      <c r="N416" s="43"/>
      <c r="O416" s="57"/>
      <c r="P416" s="57"/>
      <c r="Q416" s="57"/>
      <c r="R416" s="57"/>
      <c r="S416" s="46" t="str">
        <f t="shared" si="91"/>
        <v/>
      </c>
      <c r="T416" s="47"/>
      <c r="U416" s="48"/>
      <c r="V416" s="85"/>
      <c r="W416" s="48"/>
      <c r="X416" s="85"/>
      <c r="Y416" s="43"/>
      <c r="Z416" s="80"/>
      <c r="AA416" s="83"/>
      <c r="AB416" s="56"/>
      <c r="AC416" s="71"/>
      <c r="AD416" s="228">
        <f>IFERROR(INDEX(※編集不可※選択項目!$P$3:$P$51,MATCH(新規登録用!G416&amp;新規登録用!H416&amp;新規登録用!I416,※編集不可※選択項目!$Q$3:$Q$51,0)),0)</f>
        <v>0</v>
      </c>
      <c r="AE416" s="229" t="str">
        <f>IF(I416&lt;&gt;"該当なし","",
IF(G416&amp;H416=※編集不可※選択項目!$J$3,VLOOKUP(新規登録用!U416,※編集不可※選択項目!$N$2:$P$13,3,TRUE),
IF(G416&amp;H416=※編集不可※選択項目!$J$15,VLOOKUP(新規登録用!U416,※編集不可※選択項目!$N$14:$P$25,3,TRUE),
IF(G416&amp;H416=※編集不可※選択項目!$J$27,VLOOKUP(新規登録用!U416,※編集不可※選択項目!$N$26:$P$41,3,TRUE),
IF(G416&amp;H416=※編集不可※選択項目!$J$43,VLOOKUP(新規登録用!U416,※編集不可※選択項目!$N$42:$P$46,3,TRUE),
IF(G416&amp;H416=※編集不可※選択項目!$J$48,VLOOKUP(新規登録用!U416,※編集不可※選択項目!$N$47:$P$51,3,TRUE),""))))))</f>
        <v/>
      </c>
      <c r="AF416" s="228">
        <f>IFERROR(VLOOKUP(Y416&amp;G416&amp;H416,※編集不可※選択項目!U:V,2,FALSE),0)</f>
        <v>0</v>
      </c>
      <c r="AG416" s="228">
        <f t="shared" si="92"/>
        <v>0</v>
      </c>
      <c r="AH416" s="230" t="str">
        <f t="shared" si="86"/>
        <v/>
      </c>
      <c r="AI416" s="236"/>
      <c r="AJ416" s="236"/>
      <c r="AK416" s="132"/>
      <c r="AL416" s="153">
        <f t="shared" si="93"/>
        <v>0</v>
      </c>
      <c r="AM416" s="153">
        <f t="shared" si="94"/>
        <v>0</v>
      </c>
      <c r="AN416" s="153">
        <f t="shared" si="87"/>
        <v>0</v>
      </c>
      <c r="AO416" s="227" t="str">
        <f t="shared" si="95"/>
        <v/>
      </c>
      <c r="AP416" s="135">
        <f t="shared" si="96"/>
        <v>0</v>
      </c>
      <c r="AQ416" s="135">
        <f t="shared" si="97"/>
        <v>0</v>
      </c>
    </row>
    <row r="417" spans="1:43" s="131" customFormat="1" ht="25" customHeight="1">
      <c r="A417" s="133">
        <f t="shared" si="88"/>
        <v>406</v>
      </c>
      <c r="B417" s="130" t="str">
        <f t="shared" si="85"/>
        <v/>
      </c>
      <c r="C417" s="134"/>
      <c r="D417" s="45" t="str">
        <f t="shared" si="89"/>
        <v/>
      </c>
      <c r="E417" s="45" t="str">
        <f t="shared" si="90"/>
        <v/>
      </c>
      <c r="F417" s="43"/>
      <c r="G417" s="44"/>
      <c r="H417" s="43"/>
      <c r="I417" s="57" t="str">
        <f>IF(OR(G417="",H417="",U417=""),"",IFERROR(VLOOKUP(G417&amp;H417&amp;U417,※編集不可※選択項目!$K$3:$P$51,5,FALSE),"該当なし"))</f>
        <v/>
      </c>
      <c r="J417" s="83"/>
      <c r="K417" s="43"/>
      <c r="L417" s="45" t="str">
        <f t="shared" si="98"/>
        <v/>
      </c>
      <c r="M417" s="43"/>
      <c r="N417" s="43"/>
      <c r="O417" s="57"/>
      <c r="P417" s="57"/>
      <c r="Q417" s="57"/>
      <c r="R417" s="57"/>
      <c r="S417" s="46" t="str">
        <f t="shared" si="91"/>
        <v/>
      </c>
      <c r="T417" s="47"/>
      <c r="U417" s="48"/>
      <c r="V417" s="85"/>
      <c r="W417" s="48"/>
      <c r="X417" s="85"/>
      <c r="Y417" s="43"/>
      <c r="Z417" s="80"/>
      <c r="AA417" s="83"/>
      <c r="AB417" s="56"/>
      <c r="AC417" s="71"/>
      <c r="AD417" s="228">
        <f>IFERROR(INDEX(※編集不可※選択項目!$P$3:$P$51,MATCH(新規登録用!G417&amp;新規登録用!H417&amp;新規登録用!I417,※編集不可※選択項目!$Q$3:$Q$51,0)),0)</f>
        <v>0</v>
      </c>
      <c r="AE417" s="229" t="str">
        <f>IF(I417&lt;&gt;"該当なし","",
IF(G417&amp;H417=※編集不可※選択項目!$J$3,VLOOKUP(新規登録用!U417,※編集不可※選択項目!$N$2:$P$13,3,TRUE),
IF(G417&amp;H417=※編集不可※選択項目!$J$15,VLOOKUP(新規登録用!U417,※編集不可※選択項目!$N$14:$P$25,3,TRUE),
IF(G417&amp;H417=※編集不可※選択項目!$J$27,VLOOKUP(新規登録用!U417,※編集不可※選択項目!$N$26:$P$41,3,TRUE),
IF(G417&amp;H417=※編集不可※選択項目!$J$43,VLOOKUP(新規登録用!U417,※編集不可※選択項目!$N$42:$P$46,3,TRUE),
IF(G417&amp;H417=※編集不可※選択項目!$J$48,VLOOKUP(新規登録用!U417,※編集不可※選択項目!$N$47:$P$51,3,TRUE),""))))))</f>
        <v/>
      </c>
      <c r="AF417" s="228">
        <f>IFERROR(VLOOKUP(Y417&amp;G417&amp;H417,※編集不可※選択項目!U:V,2,FALSE),0)</f>
        <v>0</v>
      </c>
      <c r="AG417" s="228">
        <f t="shared" si="92"/>
        <v>0</v>
      </c>
      <c r="AH417" s="230" t="str">
        <f t="shared" si="86"/>
        <v/>
      </c>
      <c r="AI417" s="236"/>
      <c r="AJ417" s="236"/>
      <c r="AK417" s="132"/>
      <c r="AL417" s="153">
        <f t="shared" si="93"/>
        <v>0</v>
      </c>
      <c r="AM417" s="153">
        <f t="shared" si="94"/>
        <v>0</v>
      </c>
      <c r="AN417" s="153">
        <f t="shared" si="87"/>
        <v>0</v>
      </c>
      <c r="AO417" s="227" t="str">
        <f t="shared" si="95"/>
        <v/>
      </c>
      <c r="AP417" s="135">
        <f t="shared" si="96"/>
        <v>0</v>
      </c>
      <c r="AQ417" s="135">
        <f t="shared" si="97"/>
        <v>0</v>
      </c>
    </row>
    <row r="418" spans="1:43" s="131" customFormat="1" ht="25" customHeight="1">
      <c r="A418" s="133">
        <f t="shared" si="88"/>
        <v>407</v>
      </c>
      <c r="B418" s="130" t="str">
        <f t="shared" si="85"/>
        <v/>
      </c>
      <c r="C418" s="134"/>
      <c r="D418" s="45" t="str">
        <f t="shared" si="89"/>
        <v/>
      </c>
      <c r="E418" s="45" t="str">
        <f t="shared" si="90"/>
        <v/>
      </c>
      <c r="F418" s="43"/>
      <c r="G418" s="44"/>
      <c r="H418" s="43"/>
      <c r="I418" s="57" t="str">
        <f>IF(OR(G418="",H418="",U418=""),"",IFERROR(VLOOKUP(G418&amp;H418&amp;U418,※編集不可※選択項目!$K$3:$P$51,5,FALSE),"該当なし"))</f>
        <v/>
      </c>
      <c r="J418" s="83"/>
      <c r="K418" s="43"/>
      <c r="L418" s="45" t="str">
        <f t="shared" si="98"/>
        <v/>
      </c>
      <c r="M418" s="43"/>
      <c r="N418" s="43"/>
      <c r="O418" s="57"/>
      <c r="P418" s="57"/>
      <c r="Q418" s="57"/>
      <c r="R418" s="57"/>
      <c r="S418" s="46" t="str">
        <f t="shared" si="91"/>
        <v/>
      </c>
      <c r="T418" s="47"/>
      <c r="U418" s="48"/>
      <c r="V418" s="85"/>
      <c r="W418" s="48"/>
      <c r="X418" s="85"/>
      <c r="Y418" s="43"/>
      <c r="Z418" s="80"/>
      <c r="AA418" s="83"/>
      <c r="AB418" s="56"/>
      <c r="AC418" s="71"/>
      <c r="AD418" s="228">
        <f>IFERROR(INDEX(※編集不可※選択項目!$P$3:$P$51,MATCH(新規登録用!G418&amp;新規登録用!H418&amp;新規登録用!I418,※編集不可※選択項目!$Q$3:$Q$51,0)),0)</f>
        <v>0</v>
      </c>
      <c r="AE418" s="229" t="str">
        <f>IF(I418&lt;&gt;"該当なし","",
IF(G418&amp;H418=※編集不可※選択項目!$J$3,VLOOKUP(新規登録用!U418,※編集不可※選択項目!$N$2:$P$13,3,TRUE),
IF(G418&amp;H418=※編集不可※選択項目!$J$15,VLOOKUP(新規登録用!U418,※編集不可※選択項目!$N$14:$P$25,3,TRUE),
IF(G418&amp;H418=※編集不可※選択項目!$J$27,VLOOKUP(新規登録用!U418,※編集不可※選択項目!$N$26:$P$41,3,TRUE),
IF(G418&amp;H418=※編集不可※選択項目!$J$43,VLOOKUP(新規登録用!U418,※編集不可※選択項目!$N$42:$P$46,3,TRUE),
IF(G418&amp;H418=※編集不可※選択項目!$J$48,VLOOKUP(新規登録用!U418,※編集不可※選択項目!$N$47:$P$51,3,TRUE),""))))))</f>
        <v/>
      </c>
      <c r="AF418" s="228">
        <f>IFERROR(VLOOKUP(Y418&amp;G418&amp;H418,※編集不可※選択項目!U:V,2,FALSE),0)</f>
        <v>0</v>
      </c>
      <c r="AG418" s="228">
        <f t="shared" si="92"/>
        <v>0</v>
      </c>
      <c r="AH418" s="230" t="str">
        <f t="shared" si="86"/>
        <v/>
      </c>
      <c r="AI418" s="236"/>
      <c r="AJ418" s="236"/>
      <c r="AK418" s="132"/>
      <c r="AL418" s="153">
        <f t="shared" si="93"/>
        <v>0</v>
      </c>
      <c r="AM418" s="153">
        <f t="shared" si="94"/>
        <v>0</v>
      </c>
      <c r="AN418" s="153">
        <f t="shared" si="87"/>
        <v>0</v>
      </c>
      <c r="AO418" s="227" t="str">
        <f t="shared" si="95"/>
        <v/>
      </c>
      <c r="AP418" s="135">
        <f t="shared" si="96"/>
        <v>0</v>
      </c>
      <c r="AQ418" s="135">
        <f t="shared" si="97"/>
        <v>0</v>
      </c>
    </row>
    <row r="419" spans="1:43" s="131" customFormat="1" ht="25" customHeight="1">
      <c r="A419" s="133">
        <f t="shared" si="88"/>
        <v>408</v>
      </c>
      <c r="B419" s="130" t="str">
        <f t="shared" si="85"/>
        <v/>
      </c>
      <c r="C419" s="134"/>
      <c r="D419" s="45" t="str">
        <f t="shared" si="89"/>
        <v/>
      </c>
      <c r="E419" s="45" t="str">
        <f t="shared" si="90"/>
        <v/>
      </c>
      <c r="F419" s="43"/>
      <c r="G419" s="44"/>
      <c r="H419" s="43"/>
      <c r="I419" s="57" t="str">
        <f>IF(OR(G419="",H419="",U419=""),"",IFERROR(VLOOKUP(G419&amp;H419&amp;U419,※編集不可※選択項目!$K$3:$P$51,5,FALSE),"該当なし"))</f>
        <v/>
      </c>
      <c r="J419" s="83"/>
      <c r="K419" s="43"/>
      <c r="L419" s="45" t="str">
        <f t="shared" si="98"/>
        <v/>
      </c>
      <c r="M419" s="43"/>
      <c r="N419" s="43"/>
      <c r="O419" s="57"/>
      <c r="P419" s="57"/>
      <c r="Q419" s="57"/>
      <c r="R419" s="57"/>
      <c r="S419" s="46" t="str">
        <f t="shared" si="91"/>
        <v/>
      </c>
      <c r="T419" s="47"/>
      <c r="U419" s="48"/>
      <c r="V419" s="85"/>
      <c r="W419" s="48"/>
      <c r="X419" s="85"/>
      <c r="Y419" s="43"/>
      <c r="Z419" s="80"/>
      <c r="AA419" s="83"/>
      <c r="AB419" s="56"/>
      <c r="AC419" s="71"/>
      <c r="AD419" s="228">
        <f>IFERROR(INDEX(※編集不可※選択項目!$P$3:$P$51,MATCH(新規登録用!G419&amp;新規登録用!H419&amp;新規登録用!I419,※編集不可※選択項目!$Q$3:$Q$51,0)),0)</f>
        <v>0</v>
      </c>
      <c r="AE419" s="229" t="str">
        <f>IF(I419&lt;&gt;"該当なし","",
IF(G419&amp;H419=※編集不可※選択項目!$J$3,VLOOKUP(新規登録用!U419,※編集不可※選択項目!$N$2:$P$13,3,TRUE),
IF(G419&amp;H419=※編集不可※選択項目!$J$15,VLOOKUP(新規登録用!U419,※編集不可※選択項目!$N$14:$P$25,3,TRUE),
IF(G419&amp;H419=※編集不可※選択項目!$J$27,VLOOKUP(新規登録用!U419,※編集不可※選択項目!$N$26:$P$41,3,TRUE),
IF(G419&amp;H419=※編集不可※選択項目!$J$43,VLOOKUP(新規登録用!U419,※編集不可※選択項目!$N$42:$P$46,3,TRUE),
IF(G419&amp;H419=※編集不可※選択項目!$J$48,VLOOKUP(新規登録用!U419,※編集不可※選択項目!$N$47:$P$51,3,TRUE),""))))))</f>
        <v/>
      </c>
      <c r="AF419" s="228">
        <f>IFERROR(VLOOKUP(Y419&amp;G419&amp;H419,※編集不可※選択項目!U:V,2,FALSE),0)</f>
        <v>0</v>
      </c>
      <c r="AG419" s="228">
        <f t="shared" si="92"/>
        <v>0</v>
      </c>
      <c r="AH419" s="230" t="str">
        <f t="shared" si="86"/>
        <v/>
      </c>
      <c r="AI419" s="236"/>
      <c r="AJ419" s="236"/>
      <c r="AK419" s="132"/>
      <c r="AL419" s="153">
        <f t="shared" si="93"/>
        <v>0</v>
      </c>
      <c r="AM419" s="153">
        <f t="shared" si="94"/>
        <v>0</v>
      </c>
      <c r="AN419" s="153">
        <f t="shared" si="87"/>
        <v>0</v>
      </c>
      <c r="AO419" s="227" t="str">
        <f t="shared" si="95"/>
        <v/>
      </c>
      <c r="AP419" s="135">
        <f t="shared" si="96"/>
        <v>0</v>
      </c>
      <c r="AQ419" s="135">
        <f t="shared" si="97"/>
        <v>0</v>
      </c>
    </row>
    <row r="420" spans="1:43" s="131" customFormat="1" ht="25" customHeight="1">
      <c r="A420" s="133">
        <f t="shared" si="88"/>
        <v>409</v>
      </c>
      <c r="B420" s="130" t="str">
        <f t="shared" si="85"/>
        <v/>
      </c>
      <c r="C420" s="134"/>
      <c r="D420" s="45" t="str">
        <f t="shared" si="89"/>
        <v/>
      </c>
      <c r="E420" s="45" t="str">
        <f t="shared" si="90"/>
        <v/>
      </c>
      <c r="F420" s="43"/>
      <c r="G420" s="44"/>
      <c r="H420" s="43"/>
      <c r="I420" s="57" t="str">
        <f>IF(OR(G420="",H420="",U420=""),"",IFERROR(VLOOKUP(G420&amp;H420&amp;U420,※編集不可※選択項目!$K$3:$P$51,5,FALSE),"該当なし"))</f>
        <v/>
      </c>
      <c r="J420" s="83"/>
      <c r="K420" s="43"/>
      <c r="L420" s="45" t="str">
        <f t="shared" si="98"/>
        <v/>
      </c>
      <c r="M420" s="43"/>
      <c r="N420" s="43"/>
      <c r="O420" s="57"/>
      <c r="P420" s="57"/>
      <c r="Q420" s="57"/>
      <c r="R420" s="57"/>
      <c r="S420" s="46" t="str">
        <f t="shared" si="91"/>
        <v/>
      </c>
      <c r="T420" s="47"/>
      <c r="U420" s="48"/>
      <c r="V420" s="85"/>
      <c r="W420" s="48"/>
      <c r="X420" s="85"/>
      <c r="Y420" s="43"/>
      <c r="Z420" s="80"/>
      <c r="AA420" s="83"/>
      <c r="AB420" s="56"/>
      <c r="AC420" s="71"/>
      <c r="AD420" s="228">
        <f>IFERROR(INDEX(※編集不可※選択項目!$P$3:$P$51,MATCH(新規登録用!G420&amp;新規登録用!H420&amp;新規登録用!I420,※編集不可※選択項目!$Q$3:$Q$51,0)),0)</f>
        <v>0</v>
      </c>
      <c r="AE420" s="229" t="str">
        <f>IF(I420&lt;&gt;"該当なし","",
IF(G420&amp;H420=※編集不可※選択項目!$J$3,VLOOKUP(新規登録用!U420,※編集不可※選択項目!$N$2:$P$13,3,TRUE),
IF(G420&amp;H420=※編集不可※選択項目!$J$15,VLOOKUP(新規登録用!U420,※編集不可※選択項目!$N$14:$P$25,3,TRUE),
IF(G420&amp;H420=※編集不可※選択項目!$J$27,VLOOKUP(新規登録用!U420,※編集不可※選択項目!$N$26:$P$41,3,TRUE),
IF(G420&amp;H420=※編集不可※選択項目!$J$43,VLOOKUP(新規登録用!U420,※編集不可※選択項目!$N$42:$P$46,3,TRUE),
IF(G420&amp;H420=※編集不可※選択項目!$J$48,VLOOKUP(新規登録用!U420,※編集不可※選択項目!$N$47:$P$51,3,TRUE),""))))))</f>
        <v/>
      </c>
      <c r="AF420" s="228">
        <f>IFERROR(VLOOKUP(Y420&amp;G420&amp;H420,※編集不可※選択項目!U:V,2,FALSE),0)</f>
        <v>0</v>
      </c>
      <c r="AG420" s="228">
        <f t="shared" si="92"/>
        <v>0</v>
      </c>
      <c r="AH420" s="230" t="str">
        <f t="shared" si="86"/>
        <v/>
      </c>
      <c r="AI420" s="236"/>
      <c r="AJ420" s="236"/>
      <c r="AK420" s="132"/>
      <c r="AL420" s="153">
        <f t="shared" si="93"/>
        <v>0</v>
      </c>
      <c r="AM420" s="153">
        <f t="shared" si="94"/>
        <v>0</v>
      </c>
      <c r="AN420" s="153">
        <f t="shared" si="87"/>
        <v>0</v>
      </c>
      <c r="AO420" s="227" t="str">
        <f t="shared" si="95"/>
        <v/>
      </c>
      <c r="AP420" s="135">
        <f t="shared" si="96"/>
        <v>0</v>
      </c>
      <c r="AQ420" s="135">
        <f t="shared" si="97"/>
        <v>0</v>
      </c>
    </row>
    <row r="421" spans="1:43" s="131" customFormat="1" ht="25" customHeight="1">
      <c r="A421" s="133">
        <f t="shared" si="88"/>
        <v>410</v>
      </c>
      <c r="B421" s="130" t="str">
        <f t="shared" si="85"/>
        <v/>
      </c>
      <c r="C421" s="134"/>
      <c r="D421" s="45" t="str">
        <f t="shared" si="89"/>
        <v/>
      </c>
      <c r="E421" s="45" t="str">
        <f t="shared" si="90"/>
        <v/>
      </c>
      <c r="F421" s="43"/>
      <c r="G421" s="44"/>
      <c r="H421" s="43"/>
      <c r="I421" s="57" t="str">
        <f>IF(OR(G421="",H421="",U421=""),"",IFERROR(VLOOKUP(G421&amp;H421&amp;U421,※編集不可※選択項目!$K$3:$P$51,5,FALSE),"該当なし"))</f>
        <v/>
      </c>
      <c r="J421" s="83"/>
      <c r="K421" s="43"/>
      <c r="L421" s="45" t="str">
        <f t="shared" si="98"/>
        <v/>
      </c>
      <c r="M421" s="43"/>
      <c r="N421" s="43"/>
      <c r="O421" s="57"/>
      <c r="P421" s="57"/>
      <c r="Q421" s="57"/>
      <c r="R421" s="57"/>
      <c r="S421" s="46" t="str">
        <f t="shared" si="91"/>
        <v/>
      </c>
      <c r="T421" s="47"/>
      <c r="U421" s="48"/>
      <c r="V421" s="85"/>
      <c r="W421" s="48"/>
      <c r="X421" s="85"/>
      <c r="Y421" s="43"/>
      <c r="Z421" s="80"/>
      <c r="AA421" s="83"/>
      <c r="AB421" s="56"/>
      <c r="AC421" s="71"/>
      <c r="AD421" s="228">
        <f>IFERROR(INDEX(※編集不可※選択項目!$P$3:$P$51,MATCH(新規登録用!G421&amp;新規登録用!H421&amp;新規登録用!I421,※編集不可※選択項目!$Q$3:$Q$51,0)),0)</f>
        <v>0</v>
      </c>
      <c r="AE421" s="229" t="str">
        <f>IF(I421&lt;&gt;"該当なし","",
IF(G421&amp;H421=※編集不可※選択項目!$J$3,VLOOKUP(新規登録用!U421,※編集不可※選択項目!$N$2:$P$13,3,TRUE),
IF(G421&amp;H421=※編集不可※選択項目!$J$15,VLOOKUP(新規登録用!U421,※編集不可※選択項目!$N$14:$P$25,3,TRUE),
IF(G421&amp;H421=※編集不可※選択項目!$J$27,VLOOKUP(新規登録用!U421,※編集不可※選択項目!$N$26:$P$41,3,TRUE),
IF(G421&amp;H421=※編集不可※選択項目!$J$43,VLOOKUP(新規登録用!U421,※編集不可※選択項目!$N$42:$P$46,3,TRUE),
IF(G421&amp;H421=※編集不可※選択項目!$J$48,VLOOKUP(新規登録用!U421,※編集不可※選択項目!$N$47:$P$51,3,TRUE),""))))))</f>
        <v/>
      </c>
      <c r="AF421" s="228">
        <f>IFERROR(VLOOKUP(Y421&amp;G421&amp;H421,※編集不可※選択項目!U:V,2,FALSE),0)</f>
        <v>0</v>
      </c>
      <c r="AG421" s="228">
        <f t="shared" si="92"/>
        <v>0</v>
      </c>
      <c r="AH421" s="230" t="str">
        <f t="shared" si="86"/>
        <v/>
      </c>
      <c r="AI421" s="236"/>
      <c r="AJ421" s="236"/>
      <c r="AK421" s="132"/>
      <c r="AL421" s="153">
        <f t="shared" si="93"/>
        <v>0</v>
      </c>
      <c r="AM421" s="153">
        <f t="shared" si="94"/>
        <v>0</v>
      </c>
      <c r="AN421" s="153">
        <f t="shared" si="87"/>
        <v>0</v>
      </c>
      <c r="AO421" s="227" t="str">
        <f t="shared" si="95"/>
        <v/>
      </c>
      <c r="AP421" s="135">
        <f t="shared" si="96"/>
        <v>0</v>
      </c>
      <c r="AQ421" s="135">
        <f t="shared" si="97"/>
        <v>0</v>
      </c>
    </row>
    <row r="422" spans="1:43" s="131" customFormat="1" ht="25" customHeight="1">
      <c r="A422" s="133">
        <f t="shared" si="88"/>
        <v>411</v>
      </c>
      <c r="B422" s="130" t="str">
        <f t="shared" si="85"/>
        <v/>
      </c>
      <c r="C422" s="134"/>
      <c r="D422" s="45" t="str">
        <f t="shared" si="89"/>
        <v/>
      </c>
      <c r="E422" s="45" t="str">
        <f t="shared" si="90"/>
        <v/>
      </c>
      <c r="F422" s="43"/>
      <c r="G422" s="44"/>
      <c r="H422" s="43"/>
      <c r="I422" s="57" t="str">
        <f>IF(OR(G422="",H422="",U422=""),"",IFERROR(VLOOKUP(G422&amp;H422&amp;U422,※編集不可※選択項目!$K$3:$P$51,5,FALSE),"該当なし"))</f>
        <v/>
      </c>
      <c r="J422" s="83"/>
      <c r="K422" s="43"/>
      <c r="L422" s="45" t="str">
        <f t="shared" si="98"/>
        <v/>
      </c>
      <c r="M422" s="43"/>
      <c r="N422" s="43"/>
      <c r="O422" s="57"/>
      <c r="P422" s="57"/>
      <c r="Q422" s="57"/>
      <c r="R422" s="57"/>
      <c r="S422" s="46" t="str">
        <f t="shared" si="91"/>
        <v/>
      </c>
      <c r="T422" s="47"/>
      <c r="U422" s="48"/>
      <c r="V422" s="85"/>
      <c r="W422" s="48"/>
      <c r="X422" s="85"/>
      <c r="Y422" s="43"/>
      <c r="Z422" s="80"/>
      <c r="AA422" s="83"/>
      <c r="AB422" s="56"/>
      <c r="AC422" s="71"/>
      <c r="AD422" s="228">
        <f>IFERROR(INDEX(※編集不可※選択項目!$P$3:$P$51,MATCH(新規登録用!G422&amp;新規登録用!H422&amp;新規登録用!I422,※編集不可※選択項目!$Q$3:$Q$51,0)),0)</f>
        <v>0</v>
      </c>
      <c r="AE422" s="229" t="str">
        <f>IF(I422&lt;&gt;"該当なし","",
IF(G422&amp;H422=※編集不可※選択項目!$J$3,VLOOKUP(新規登録用!U422,※編集不可※選択項目!$N$2:$P$13,3,TRUE),
IF(G422&amp;H422=※編集不可※選択項目!$J$15,VLOOKUP(新規登録用!U422,※編集不可※選択項目!$N$14:$P$25,3,TRUE),
IF(G422&amp;H422=※編集不可※選択項目!$J$27,VLOOKUP(新規登録用!U422,※編集不可※選択項目!$N$26:$P$41,3,TRUE),
IF(G422&amp;H422=※編集不可※選択項目!$J$43,VLOOKUP(新規登録用!U422,※編集不可※選択項目!$N$42:$P$46,3,TRUE),
IF(G422&amp;H422=※編集不可※選択項目!$J$48,VLOOKUP(新規登録用!U422,※編集不可※選択項目!$N$47:$P$51,3,TRUE),""))))))</f>
        <v/>
      </c>
      <c r="AF422" s="228">
        <f>IFERROR(VLOOKUP(Y422&amp;G422&amp;H422,※編集不可※選択項目!U:V,2,FALSE),0)</f>
        <v>0</v>
      </c>
      <c r="AG422" s="228">
        <f t="shared" si="92"/>
        <v>0</v>
      </c>
      <c r="AH422" s="230" t="str">
        <f t="shared" si="86"/>
        <v/>
      </c>
      <c r="AI422" s="236"/>
      <c r="AJ422" s="236"/>
      <c r="AK422" s="132"/>
      <c r="AL422" s="153">
        <f t="shared" si="93"/>
        <v>0</v>
      </c>
      <c r="AM422" s="153">
        <f t="shared" si="94"/>
        <v>0</v>
      </c>
      <c r="AN422" s="153">
        <f t="shared" si="87"/>
        <v>0</v>
      </c>
      <c r="AO422" s="227" t="str">
        <f t="shared" si="95"/>
        <v/>
      </c>
      <c r="AP422" s="135">
        <f t="shared" si="96"/>
        <v>0</v>
      </c>
      <c r="AQ422" s="135">
        <f t="shared" si="97"/>
        <v>0</v>
      </c>
    </row>
    <row r="423" spans="1:43" s="131" customFormat="1" ht="25" customHeight="1">
      <c r="A423" s="133">
        <f t="shared" si="88"/>
        <v>412</v>
      </c>
      <c r="B423" s="130" t="str">
        <f t="shared" si="85"/>
        <v/>
      </c>
      <c r="C423" s="134"/>
      <c r="D423" s="45" t="str">
        <f t="shared" si="89"/>
        <v/>
      </c>
      <c r="E423" s="45" t="str">
        <f t="shared" si="90"/>
        <v/>
      </c>
      <c r="F423" s="43"/>
      <c r="G423" s="44"/>
      <c r="H423" s="43"/>
      <c r="I423" s="57" t="str">
        <f>IF(OR(G423="",H423="",U423=""),"",IFERROR(VLOOKUP(G423&amp;H423&amp;U423,※編集不可※選択項目!$K$3:$P$51,5,FALSE),"該当なし"))</f>
        <v/>
      </c>
      <c r="J423" s="83"/>
      <c r="K423" s="43"/>
      <c r="L423" s="45" t="str">
        <f t="shared" si="98"/>
        <v/>
      </c>
      <c r="M423" s="43"/>
      <c r="N423" s="43"/>
      <c r="O423" s="57"/>
      <c r="P423" s="57"/>
      <c r="Q423" s="57"/>
      <c r="R423" s="57"/>
      <c r="S423" s="46" t="str">
        <f t="shared" si="91"/>
        <v/>
      </c>
      <c r="T423" s="47"/>
      <c r="U423" s="48"/>
      <c r="V423" s="85"/>
      <c r="W423" s="48"/>
      <c r="X423" s="85"/>
      <c r="Y423" s="43"/>
      <c r="Z423" s="80"/>
      <c r="AA423" s="83"/>
      <c r="AB423" s="56"/>
      <c r="AC423" s="71"/>
      <c r="AD423" s="228">
        <f>IFERROR(INDEX(※編集不可※選択項目!$P$3:$P$51,MATCH(新規登録用!G423&amp;新規登録用!H423&amp;新規登録用!I423,※編集不可※選択項目!$Q$3:$Q$51,0)),0)</f>
        <v>0</v>
      </c>
      <c r="AE423" s="229" t="str">
        <f>IF(I423&lt;&gt;"該当なし","",
IF(G423&amp;H423=※編集不可※選択項目!$J$3,VLOOKUP(新規登録用!U423,※編集不可※選択項目!$N$2:$P$13,3,TRUE),
IF(G423&amp;H423=※編集不可※選択項目!$J$15,VLOOKUP(新規登録用!U423,※編集不可※選択項目!$N$14:$P$25,3,TRUE),
IF(G423&amp;H423=※編集不可※選択項目!$J$27,VLOOKUP(新規登録用!U423,※編集不可※選択項目!$N$26:$P$41,3,TRUE),
IF(G423&amp;H423=※編集不可※選択項目!$J$43,VLOOKUP(新規登録用!U423,※編集不可※選択項目!$N$42:$P$46,3,TRUE),
IF(G423&amp;H423=※編集不可※選択項目!$J$48,VLOOKUP(新規登録用!U423,※編集不可※選択項目!$N$47:$P$51,3,TRUE),""))))))</f>
        <v/>
      </c>
      <c r="AF423" s="228">
        <f>IFERROR(VLOOKUP(Y423&amp;G423&amp;H423,※編集不可※選択項目!U:V,2,FALSE),0)</f>
        <v>0</v>
      </c>
      <c r="AG423" s="228">
        <f t="shared" si="92"/>
        <v>0</v>
      </c>
      <c r="AH423" s="230" t="str">
        <f t="shared" si="86"/>
        <v/>
      </c>
      <c r="AI423" s="236"/>
      <c r="AJ423" s="236"/>
      <c r="AK423" s="132"/>
      <c r="AL423" s="153">
        <f t="shared" si="93"/>
        <v>0</v>
      </c>
      <c r="AM423" s="153">
        <f t="shared" si="94"/>
        <v>0</v>
      </c>
      <c r="AN423" s="153">
        <f t="shared" si="87"/>
        <v>0</v>
      </c>
      <c r="AO423" s="227" t="str">
        <f t="shared" si="95"/>
        <v/>
      </c>
      <c r="AP423" s="135">
        <f t="shared" si="96"/>
        <v>0</v>
      </c>
      <c r="AQ423" s="135">
        <f t="shared" si="97"/>
        <v>0</v>
      </c>
    </row>
    <row r="424" spans="1:43" s="131" customFormat="1" ht="25" customHeight="1">
      <c r="A424" s="133">
        <f t="shared" si="88"/>
        <v>413</v>
      </c>
      <c r="B424" s="130" t="str">
        <f t="shared" si="85"/>
        <v/>
      </c>
      <c r="C424" s="134"/>
      <c r="D424" s="45" t="str">
        <f t="shared" si="89"/>
        <v/>
      </c>
      <c r="E424" s="45" t="str">
        <f t="shared" si="90"/>
        <v/>
      </c>
      <c r="F424" s="43"/>
      <c r="G424" s="44"/>
      <c r="H424" s="43"/>
      <c r="I424" s="57" t="str">
        <f>IF(OR(G424="",H424="",U424=""),"",IFERROR(VLOOKUP(G424&amp;H424&amp;U424,※編集不可※選択項目!$K$3:$P$51,5,FALSE),"該当なし"))</f>
        <v/>
      </c>
      <c r="J424" s="83"/>
      <c r="K424" s="43"/>
      <c r="L424" s="45" t="str">
        <f t="shared" si="98"/>
        <v/>
      </c>
      <c r="M424" s="43"/>
      <c r="N424" s="43"/>
      <c r="O424" s="57"/>
      <c r="P424" s="57"/>
      <c r="Q424" s="57"/>
      <c r="R424" s="57"/>
      <c r="S424" s="46" t="str">
        <f t="shared" si="91"/>
        <v/>
      </c>
      <c r="T424" s="47"/>
      <c r="U424" s="48"/>
      <c r="V424" s="85"/>
      <c r="W424" s="48"/>
      <c r="X424" s="85"/>
      <c r="Y424" s="43"/>
      <c r="Z424" s="80"/>
      <c r="AA424" s="83"/>
      <c r="AB424" s="56"/>
      <c r="AC424" s="71"/>
      <c r="AD424" s="228">
        <f>IFERROR(INDEX(※編集不可※選択項目!$P$3:$P$51,MATCH(新規登録用!G424&amp;新規登録用!H424&amp;新規登録用!I424,※編集不可※選択項目!$Q$3:$Q$51,0)),0)</f>
        <v>0</v>
      </c>
      <c r="AE424" s="229" t="str">
        <f>IF(I424&lt;&gt;"該当なし","",
IF(G424&amp;H424=※編集不可※選択項目!$J$3,VLOOKUP(新規登録用!U424,※編集不可※選択項目!$N$2:$P$13,3,TRUE),
IF(G424&amp;H424=※編集不可※選択項目!$J$15,VLOOKUP(新規登録用!U424,※編集不可※選択項目!$N$14:$P$25,3,TRUE),
IF(G424&amp;H424=※編集不可※選択項目!$J$27,VLOOKUP(新規登録用!U424,※編集不可※選択項目!$N$26:$P$41,3,TRUE),
IF(G424&amp;H424=※編集不可※選択項目!$J$43,VLOOKUP(新規登録用!U424,※編集不可※選択項目!$N$42:$P$46,3,TRUE),
IF(G424&amp;H424=※編集不可※選択項目!$J$48,VLOOKUP(新規登録用!U424,※編集不可※選択項目!$N$47:$P$51,3,TRUE),""))))))</f>
        <v/>
      </c>
      <c r="AF424" s="228">
        <f>IFERROR(VLOOKUP(Y424&amp;G424&amp;H424,※編集不可※選択項目!U:V,2,FALSE),0)</f>
        <v>0</v>
      </c>
      <c r="AG424" s="228">
        <f t="shared" si="92"/>
        <v>0</v>
      </c>
      <c r="AH424" s="230" t="str">
        <f t="shared" si="86"/>
        <v/>
      </c>
      <c r="AI424" s="236"/>
      <c r="AJ424" s="236"/>
      <c r="AK424" s="132"/>
      <c r="AL424" s="153">
        <f t="shared" si="93"/>
        <v>0</v>
      </c>
      <c r="AM424" s="153">
        <f t="shared" si="94"/>
        <v>0</v>
      </c>
      <c r="AN424" s="153">
        <f t="shared" si="87"/>
        <v>0</v>
      </c>
      <c r="AO424" s="227" t="str">
        <f t="shared" si="95"/>
        <v/>
      </c>
      <c r="AP424" s="135">
        <f t="shared" si="96"/>
        <v>0</v>
      </c>
      <c r="AQ424" s="135">
        <f t="shared" si="97"/>
        <v>0</v>
      </c>
    </row>
    <row r="425" spans="1:43" s="131" customFormat="1" ht="25" customHeight="1">
      <c r="A425" s="133">
        <f t="shared" si="88"/>
        <v>414</v>
      </c>
      <c r="B425" s="130" t="str">
        <f t="shared" si="85"/>
        <v/>
      </c>
      <c r="C425" s="134"/>
      <c r="D425" s="45" t="str">
        <f t="shared" si="89"/>
        <v/>
      </c>
      <c r="E425" s="45" t="str">
        <f t="shared" si="90"/>
        <v/>
      </c>
      <c r="F425" s="43"/>
      <c r="G425" s="44"/>
      <c r="H425" s="43"/>
      <c r="I425" s="57" t="str">
        <f>IF(OR(G425="",H425="",U425=""),"",IFERROR(VLOOKUP(G425&amp;H425&amp;U425,※編集不可※選択項目!$K$3:$P$51,5,FALSE),"該当なし"))</f>
        <v/>
      </c>
      <c r="J425" s="83"/>
      <c r="K425" s="43"/>
      <c r="L425" s="45" t="str">
        <f t="shared" si="98"/>
        <v/>
      </c>
      <c r="M425" s="43"/>
      <c r="N425" s="43"/>
      <c r="O425" s="57"/>
      <c r="P425" s="57"/>
      <c r="Q425" s="57"/>
      <c r="R425" s="57"/>
      <c r="S425" s="46" t="str">
        <f t="shared" si="91"/>
        <v/>
      </c>
      <c r="T425" s="47"/>
      <c r="U425" s="48"/>
      <c r="V425" s="85"/>
      <c r="W425" s="48"/>
      <c r="X425" s="85"/>
      <c r="Y425" s="43"/>
      <c r="Z425" s="80"/>
      <c r="AA425" s="83"/>
      <c r="AB425" s="56"/>
      <c r="AC425" s="71"/>
      <c r="AD425" s="228">
        <f>IFERROR(INDEX(※編集不可※選択項目!$P$3:$P$51,MATCH(新規登録用!G425&amp;新規登録用!H425&amp;新規登録用!I425,※編集不可※選択項目!$Q$3:$Q$51,0)),0)</f>
        <v>0</v>
      </c>
      <c r="AE425" s="229" t="str">
        <f>IF(I425&lt;&gt;"該当なし","",
IF(G425&amp;H425=※編集不可※選択項目!$J$3,VLOOKUP(新規登録用!U425,※編集不可※選択項目!$N$2:$P$13,3,TRUE),
IF(G425&amp;H425=※編集不可※選択項目!$J$15,VLOOKUP(新規登録用!U425,※編集不可※選択項目!$N$14:$P$25,3,TRUE),
IF(G425&amp;H425=※編集不可※選択項目!$J$27,VLOOKUP(新規登録用!U425,※編集不可※選択項目!$N$26:$P$41,3,TRUE),
IF(G425&amp;H425=※編集不可※選択項目!$J$43,VLOOKUP(新規登録用!U425,※編集不可※選択項目!$N$42:$P$46,3,TRUE),
IF(G425&amp;H425=※編集不可※選択項目!$J$48,VLOOKUP(新規登録用!U425,※編集不可※選択項目!$N$47:$P$51,3,TRUE),""))))))</f>
        <v/>
      </c>
      <c r="AF425" s="228">
        <f>IFERROR(VLOOKUP(Y425&amp;G425&amp;H425,※編集不可※選択項目!U:V,2,FALSE),0)</f>
        <v>0</v>
      </c>
      <c r="AG425" s="228">
        <f t="shared" si="92"/>
        <v>0</v>
      </c>
      <c r="AH425" s="230" t="str">
        <f t="shared" si="86"/>
        <v/>
      </c>
      <c r="AI425" s="236"/>
      <c r="AJ425" s="236"/>
      <c r="AK425" s="132"/>
      <c r="AL425" s="153">
        <f t="shared" si="93"/>
        <v>0</v>
      </c>
      <c r="AM425" s="153">
        <f t="shared" si="94"/>
        <v>0</v>
      </c>
      <c r="AN425" s="153">
        <f t="shared" si="87"/>
        <v>0</v>
      </c>
      <c r="AO425" s="227" t="str">
        <f t="shared" si="95"/>
        <v/>
      </c>
      <c r="AP425" s="135">
        <f t="shared" si="96"/>
        <v>0</v>
      </c>
      <c r="AQ425" s="135">
        <f t="shared" si="97"/>
        <v>0</v>
      </c>
    </row>
    <row r="426" spans="1:43" s="131" customFormat="1" ht="25" customHeight="1">
      <c r="A426" s="133">
        <f t="shared" si="88"/>
        <v>415</v>
      </c>
      <c r="B426" s="130" t="str">
        <f t="shared" si="85"/>
        <v/>
      </c>
      <c r="C426" s="134"/>
      <c r="D426" s="45" t="str">
        <f t="shared" si="89"/>
        <v/>
      </c>
      <c r="E426" s="45" t="str">
        <f t="shared" si="90"/>
        <v/>
      </c>
      <c r="F426" s="43"/>
      <c r="G426" s="44"/>
      <c r="H426" s="43"/>
      <c r="I426" s="57" t="str">
        <f>IF(OR(G426="",H426="",U426=""),"",IFERROR(VLOOKUP(G426&amp;H426&amp;U426,※編集不可※選択項目!$K$3:$P$51,5,FALSE),"該当なし"))</f>
        <v/>
      </c>
      <c r="J426" s="83"/>
      <c r="K426" s="43"/>
      <c r="L426" s="45" t="str">
        <f t="shared" si="98"/>
        <v/>
      </c>
      <c r="M426" s="43"/>
      <c r="N426" s="43"/>
      <c r="O426" s="57"/>
      <c r="P426" s="57"/>
      <c r="Q426" s="57"/>
      <c r="R426" s="57"/>
      <c r="S426" s="46" t="str">
        <f t="shared" si="91"/>
        <v/>
      </c>
      <c r="T426" s="47"/>
      <c r="U426" s="48"/>
      <c r="V426" s="85"/>
      <c r="W426" s="48"/>
      <c r="X426" s="85"/>
      <c r="Y426" s="43"/>
      <c r="Z426" s="80"/>
      <c r="AA426" s="83"/>
      <c r="AB426" s="56"/>
      <c r="AC426" s="71"/>
      <c r="AD426" s="228">
        <f>IFERROR(INDEX(※編集不可※選択項目!$P$3:$P$51,MATCH(新規登録用!G426&amp;新規登録用!H426&amp;新規登録用!I426,※編集不可※選択項目!$Q$3:$Q$51,0)),0)</f>
        <v>0</v>
      </c>
      <c r="AE426" s="229" t="str">
        <f>IF(I426&lt;&gt;"該当なし","",
IF(G426&amp;H426=※編集不可※選択項目!$J$3,VLOOKUP(新規登録用!U426,※編集不可※選択項目!$N$2:$P$13,3,TRUE),
IF(G426&amp;H426=※編集不可※選択項目!$J$15,VLOOKUP(新規登録用!U426,※編集不可※選択項目!$N$14:$P$25,3,TRUE),
IF(G426&amp;H426=※編集不可※選択項目!$J$27,VLOOKUP(新規登録用!U426,※編集不可※選択項目!$N$26:$P$41,3,TRUE),
IF(G426&amp;H426=※編集不可※選択項目!$J$43,VLOOKUP(新規登録用!U426,※編集不可※選択項目!$N$42:$P$46,3,TRUE),
IF(G426&amp;H426=※編集不可※選択項目!$J$48,VLOOKUP(新規登録用!U426,※編集不可※選択項目!$N$47:$P$51,3,TRUE),""))))))</f>
        <v/>
      </c>
      <c r="AF426" s="228">
        <f>IFERROR(VLOOKUP(Y426&amp;G426&amp;H426,※編集不可※選択項目!U:V,2,FALSE),0)</f>
        <v>0</v>
      </c>
      <c r="AG426" s="228">
        <f t="shared" si="92"/>
        <v>0</v>
      </c>
      <c r="AH426" s="230" t="str">
        <f t="shared" si="86"/>
        <v/>
      </c>
      <c r="AI426" s="236"/>
      <c r="AJ426" s="236"/>
      <c r="AK426" s="132"/>
      <c r="AL426" s="153">
        <f t="shared" si="93"/>
        <v>0</v>
      </c>
      <c r="AM426" s="153">
        <f t="shared" si="94"/>
        <v>0</v>
      </c>
      <c r="AN426" s="153">
        <f t="shared" si="87"/>
        <v>0</v>
      </c>
      <c r="AO426" s="227" t="str">
        <f t="shared" si="95"/>
        <v/>
      </c>
      <c r="AP426" s="135">
        <f t="shared" si="96"/>
        <v>0</v>
      </c>
      <c r="AQ426" s="135">
        <f t="shared" si="97"/>
        <v>0</v>
      </c>
    </row>
    <row r="427" spans="1:43" s="131" customFormat="1" ht="25" customHeight="1">
      <c r="A427" s="133">
        <f t="shared" si="88"/>
        <v>416</v>
      </c>
      <c r="B427" s="130" t="str">
        <f t="shared" si="85"/>
        <v/>
      </c>
      <c r="C427" s="134"/>
      <c r="D427" s="45" t="str">
        <f t="shared" si="89"/>
        <v/>
      </c>
      <c r="E427" s="45" t="str">
        <f t="shared" si="90"/>
        <v/>
      </c>
      <c r="F427" s="43"/>
      <c r="G427" s="44"/>
      <c r="H427" s="43"/>
      <c r="I427" s="57" t="str">
        <f>IF(OR(G427="",H427="",U427=""),"",IFERROR(VLOOKUP(G427&amp;H427&amp;U427,※編集不可※選択項目!$K$3:$P$51,5,FALSE),"該当なし"))</f>
        <v/>
      </c>
      <c r="J427" s="83"/>
      <c r="K427" s="43"/>
      <c r="L427" s="45" t="str">
        <f t="shared" si="98"/>
        <v/>
      </c>
      <c r="M427" s="43"/>
      <c r="N427" s="43"/>
      <c r="O427" s="57"/>
      <c r="P427" s="57"/>
      <c r="Q427" s="57"/>
      <c r="R427" s="57"/>
      <c r="S427" s="46" t="str">
        <f t="shared" si="91"/>
        <v/>
      </c>
      <c r="T427" s="47"/>
      <c r="U427" s="48"/>
      <c r="V427" s="85"/>
      <c r="W427" s="48"/>
      <c r="X427" s="85"/>
      <c r="Y427" s="43"/>
      <c r="Z427" s="80"/>
      <c r="AA427" s="83"/>
      <c r="AB427" s="56"/>
      <c r="AC427" s="71"/>
      <c r="AD427" s="228">
        <f>IFERROR(INDEX(※編集不可※選択項目!$P$3:$P$51,MATCH(新規登録用!G427&amp;新規登録用!H427&amp;新規登録用!I427,※編集不可※選択項目!$Q$3:$Q$51,0)),0)</f>
        <v>0</v>
      </c>
      <c r="AE427" s="229" t="str">
        <f>IF(I427&lt;&gt;"該当なし","",
IF(G427&amp;H427=※編集不可※選択項目!$J$3,VLOOKUP(新規登録用!U427,※編集不可※選択項目!$N$2:$P$13,3,TRUE),
IF(G427&amp;H427=※編集不可※選択項目!$J$15,VLOOKUP(新規登録用!U427,※編集不可※選択項目!$N$14:$P$25,3,TRUE),
IF(G427&amp;H427=※編集不可※選択項目!$J$27,VLOOKUP(新規登録用!U427,※編集不可※選択項目!$N$26:$P$41,3,TRUE),
IF(G427&amp;H427=※編集不可※選択項目!$J$43,VLOOKUP(新規登録用!U427,※編集不可※選択項目!$N$42:$P$46,3,TRUE),
IF(G427&amp;H427=※編集不可※選択項目!$J$48,VLOOKUP(新規登録用!U427,※編集不可※選択項目!$N$47:$P$51,3,TRUE),""))))))</f>
        <v/>
      </c>
      <c r="AF427" s="228">
        <f>IFERROR(VLOOKUP(Y427&amp;G427&amp;H427,※編集不可※選択項目!U:V,2,FALSE),0)</f>
        <v>0</v>
      </c>
      <c r="AG427" s="228">
        <f t="shared" si="92"/>
        <v>0</v>
      </c>
      <c r="AH427" s="230" t="str">
        <f t="shared" si="86"/>
        <v/>
      </c>
      <c r="AI427" s="236"/>
      <c r="AJ427" s="236"/>
      <c r="AK427" s="132"/>
      <c r="AL427" s="153">
        <f t="shared" si="93"/>
        <v>0</v>
      </c>
      <c r="AM427" s="153">
        <f t="shared" si="94"/>
        <v>0</v>
      </c>
      <c r="AN427" s="153">
        <f t="shared" si="87"/>
        <v>0</v>
      </c>
      <c r="AO427" s="227" t="str">
        <f t="shared" si="95"/>
        <v/>
      </c>
      <c r="AP427" s="135">
        <f t="shared" si="96"/>
        <v>0</v>
      </c>
      <c r="AQ427" s="135">
        <f t="shared" si="97"/>
        <v>0</v>
      </c>
    </row>
    <row r="428" spans="1:43" s="131" customFormat="1" ht="25" customHeight="1">
      <c r="A428" s="133">
        <f t="shared" si="88"/>
        <v>417</v>
      </c>
      <c r="B428" s="130" t="str">
        <f t="shared" si="85"/>
        <v/>
      </c>
      <c r="C428" s="134"/>
      <c r="D428" s="45" t="str">
        <f t="shared" si="89"/>
        <v/>
      </c>
      <c r="E428" s="45" t="str">
        <f t="shared" si="90"/>
        <v/>
      </c>
      <c r="F428" s="43"/>
      <c r="G428" s="44"/>
      <c r="H428" s="43"/>
      <c r="I428" s="57" t="str">
        <f>IF(OR(G428="",H428="",U428=""),"",IFERROR(VLOOKUP(G428&amp;H428&amp;U428,※編集不可※選択項目!$K$3:$P$51,5,FALSE),"該当なし"))</f>
        <v/>
      </c>
      <c r="J428" s="83"/>
      <c r="K428" s="43"/>
      <c r="L428" s="45" t="str">
        <f t="shared" si="98"/>
        <v/>
      </c>
      <c r="M428" s="43"/>
      <c r="N428" s="43"/>
      <c r="O428" s="57"/>
      <c r="P428" s="57"/>
      <c r="Q428" s="57"/>
      <c r="R428" s="57"/>
      <c r="S428" s="46" t="str">
        <f t="shared" si="91"/>
        <v/>
      </c>
      <c r="T428" s="47"/>
      <c r="U428" s="48"/>
      <c r="V428" s="85"/>
      <c r="W428" s="48"/>
      <c r="X428" s="85"/>
      <c r="Y428" s="43"/>
      <c r="Z428" s="80"/>
      <c r="AA428" s="83"/>
      <c r="AB428" s="56"/>
      <c r="AC428" s="71"/>
      <c r="AD428" s="228">
        <f>IFERROR(INDEX(※編集不可※選択項目!$P$3:$P$51,MATCH(新規登録用!G428&amp;新規登録用!H428&amp;新規登録用!I428,※編集不可※選択項目!$Q$3:$Q$51,0)),0)</f>
        <v>0</v>
      </c>
      <c r="AE428" s="229" t="str">
        <f>IF(I428&lt;&gt;"該当なし","",
IF(G428&amp;H428=※編集不可※選択項目!$J$3,VLOOKUP(新規登録用!U428,※編集不可※選択項目!$N$2:$P$13,3,TRUE),
IF(G428&amp;H428=※編集不可※選択項目!$J$15,VLOOKUP(新規登録用!U428,※編集不可※選択項目!$N$14:$P$25,3,TRUE),
IF(G428&amp;H428=※編集不可※選択項目!$J$27,VLOOKUP(新規登録用!U428,※編集不可※選択項目!$N$26:$P$41,3,TRUE),
IF(G428&amp;H428=※編集不可※選択項目!$J$43,VLOOKUP(新規登録用!U428,※編集不可※選択項目!$N$42:$P$46,3,TRUE),
IF(G428&amp;H428=※編集不可※選択項目!$J$48,VLOOKUP(新規登録用!U428,※編集不可※選択項目!$N$47:$P$51,3,TRUE),""))))))</f>
        <v/>
      </c>
      <c r="AF428" s="228">
        <f>IFERROR(VLOOKUP(Y428&amp;G428&amp;H428,※編集不可※選択項目!U:V,2,FALSE),0)</f>
        <v>0</v>
      </c>
      <c r="AG428" s="228">
        <f t="shared" si="92"/>
        <v>0</v>
      </c>
      <c r="AH428" s="230" t="str">
        <f t="shared" si="86"/>
        <v/>
      </c>
      <c r="AI428" s="236"/>
      <c r="AJ428" s="236"/>
      <c r="AK428" s="132"/>
      <c r="AL428" s="153">
        <f t="shared" si="93"/>
        <v>0</v>
      </c>
      <c r="AM428" s="153">
        <f t="shared" si="94"/>
        <v>0</v>
      </c>
      <c r="AN428" s="153">
        <f t="shared" si="87"/>
        <v>0</v>
      </c>
      <c r="AO428" s="227" t="str">
        <f t="shared" si="95"/>
        <v/>
      </c>
      <c r="AP428" s="135">
        <f t="shared" si="96"/>
        <v>0</v>
      </c>
      <c r="AQ428" s="135">
        <f t="shared" si="97"/>
        <v>0</v>
      </c>
    </row>
    <row r="429" spans="1:43" s="131" customFormat="1" ht="25" customHeight="1">
      <c r="A429" s="133">
        <f t="shared" si="88"/>
        <v>418</v>
      </c>
      <c r="B429" s="130" t="str">
        <f t="shared" si="85"/>
        <v/>
      </c>
      <c r="C429" s="134"/>
      <c r="D429" s="45" t="str">
        <f t="shared" si="89"/>
        <v/>
      </c>
      <c r="E429" s="45" t="str">
        <f t="shared" si="90"/>
        <v/>
      </c>
      <c r="F429" s="43"/>
      <c r="G429" s="44"/>
      <c r="H429" s="43"/>
      <c r="I429" s="57" t="str">
        <f>IF(OR(G429="",H429="",U429=""),"",IFERROR(VLOOKUP(G429&amp;H429&amp;U429,※編集不可※選択項目!$K$3:$P$51,5,FALSE),"該当なし"))</f>
        <v/>
      </c>
      <c r="J429" s="83"/>
      <c r="K429" s="43"/>
      <c r="L429" s="45" t="str">
        <f t="shared" si="98"/>
        <v/>
      </c>
      <c r="M429" s="43"/>
      <c r="N429" s="43"/>
      <c r="O429" s="57"/>
      <c r="P429" s="57"/>
      <c r="Q429" s="57"/>
      <c r="R429" s="57"/>
      <c r="S429" s="46" t="str">
        <f t="shared" si="91"/>
        <v/>
      </c>
      <c r="T429" s="47"/>
      <c r="U429" s="48"/>
      <c r="V429" s="85"/>
      <c r="W429" s="48"/>
      <c r="X429" s="85"/>
      <c r="Y429" s="43"/>
      <c r="Z429" s="80"/>
      <c r="AA429" s="83"/>
      <c r="AB429" s="56"/>
      <c r="AC429" s="71"/>
      <c r="AD429" s="228">
        <f>IFERROR(INDEX(※編集不可※選択項目!$P$3:$P$51,MATCH(新規登録用!G429&amp;新規登録用!H429&amp;新規登録用!I429,※編集不可※選択項目!$Q$3:$Q$51,0)),0)</f>
        <v>0</v>
      </c>
      <c r="AE429" s="229" t="str">
        <f>IF(I429&lt;&gt;"該当なし","",
IF(G429&amp;H429=※編集不可※選択項目!$J$3,VLOOKUP(新規登録用!U429,※編集不可※選択項目!$N$2:$P$13,3,TRUE),
IF(G429&amp;H429=※編集不可※選択項目!$J$15,VLOOKUP(新規登録用!U429,※編集不可※選択項目!$N$14:$P$25,3,TRUE),
IF(G429&amp;H429=※編集不可※選択項目!$J$27,VLOOKUP(新規登録用!U429,※編集不可※選択項目!$N$26:$P$41,3,TRUE),
IF(G429&amp;H429=※編集不可※選択項目!$J$43,VLOOKUP(新規登録用!U429,※編集不可※選択項目!$N$42:$P$46,3,TRUE),
IF(G429&amp;H429=※編集不可※選択項目!$J$48,VLOOKUP(新規登録用!U429,※編集不可※選択項目!$N$47:$P$51,3,TRUE),""))))))</f>
        <v/>
      </c>
      <c r="AF429" s="228">
        <f>IFERROR(VLOOKUP(Y429&amp;G429&amp;H429,※編集不可※選択項目!U:V,2,FALSE),0)</f>
        <v>0</v>
      </c>
      <c r="AG429" s="228">
        <f t="shared" si="92"/>
        <v>0</v>
      </c>
      <c r="AH429" s="230" t="str">
        <f t="shared" si="86"/>
        <v/>
      </c>
      <c r="AI429" s="236"/>
      <c r="AJ429" s="236"/>
      <c r="AK429" s="132"/>
      <c r="AL429" s="153">
        <f t="shared" si="93"/>
        <v>0</v>
      </c>
      <c r="AM429" s="153">
        <f t="shared" si="94"/>
        <v>0</v>
      </c>
      <c r="AN429" s="153">
        <f t="shared" si="87"/>
        <v>0</v>
      </c>
      <c r="AO429" s="227" t="str">
        <f t="shared" si="95"/>
        <v/>
      </c>
      <c r="AP429" s="135">
        <f t="shared" si="96"/>
        <v>0</v>
      </c>
      <c r="AQ429" s="135">
        <f t="shared" si="97"/>
        <v>0</v>
      </c>
    </row>
    <row r="430" spans="1:43" s="131" customFormat="1" ht="25" customHeight="1">
      <c r="A430" s="133">
        <f t="shared" si="88"/>
        <v>419</v>
      </c>
      <c r="B430" s="130" t="str">
        <f t="shared" si="85"/>
        <v/>
      </c>
      <c r="C430" s="134"/>
      <c r="D430" s="45" t="str">
        <f t="shared" si="89"/>
        <v/>
      </c>
      <c r="E430" s="45" t="str">
        <f t="shared" si="90"/>
        <v/>
      </c>
      <c r="F430" s="43"/>
      <c r="G430" s="44"/>
      <c r="H430" s="43"/>
      <c r="I430" s="57" t="str">
        <f>IF(OR(G430="",H430="",U430=""),"",IFERROR(VLOOKUP(G430&amp;H430&amp;U430,※編集不可※選択項目!$K$3:$P$51,5,FALSE),"該当なし"))</f>
        <v/>
      </c>
      <c r="J430" s="83"/>
      <c r="K430" s="43"/>
      <c r="L430" s="45" t="str">
        <f t="shared" si="98"/>
        <v/>
      </c>
      <c r="M430" s="43"/>
      <c r="N430" s="43"/>
      <c r="O430" s="57"/>
      <c r="P430" s="57"/>
      <c r="Q430" s="57"/>
      <c r="R430" s="57"/>
      <c r="S430" s="46" t="str">
        <f t="shared" si="91"/>
        <v/>
      </c>
      <c r="T430" s="47"/>
      <c r="U430" s="48"/>
      <c r="V430" s="85"/>
      <c r="W430" s="48"/>
      <c r="X430" s="85"/>
      <c r="Y430" s="43"/>
      <c r="Z430" s="80"/>
      <c r="AA430" s="83"/>
      <c r="AB430" s="56"/>
      <c r="AC430" s="71"/>
      <c r="AD430" s="228">
        <f>IFERROR(INDEX(※編集不可※選択項目!$P$3:$P$51,MATCH(新規登録用!G430&amp;新規登録用!H430&amp;新規登録用!I430,※編集不可※選択項目!$Q$3:$Q$51,0)),0)</f>
        <v>0</v>
      </c>
      <c r="AE430" s="229" t="str">
        <f>IF(I430&lt;&gt;"該当なし","",
IF(G430&amp;H430=※編集不可※選択項目!$J$3,VLOOKUP(新規登録用!U430,※編集不可※選択項目!$N$2:$P$13,3,TRUE),
IF(G430&amp;H430=※編集不可※選択項目!$J$15,VLOOKUP(新規登録用!U430,※編集不可※選択項目!$N$14:$P$25,3,TRUE),
IF(G430&amp;H430=※編集不可※選択項目!$J$27,VLOOKUP(新規登録用!U430,※編集不可※選択項目!$N$26:$P$41,3,TRUE),
IF(G430&amp;H430=※編集不可※選択項目!$J$43,VLOOKUP(新規登録用!U430,※編集不可※選択項目!$N$42:$P$46,3,TRUE),
IF(G430&amp;H430=※編集不可※選択項目!$J$48,VLOOKUP(新規登録用!U430,※編集不可※選択項目!$N$47:$P$51,3,TRUE),""))))))</f>
        <v/>
      </c>
      <c r="AF430" s="228">
        <f>IFERROR(VLOOKUP(Y430&amp;G430&amp;H430,※編集不可※選択項目!U:V,2,FALSE),0)</f>
        <v>0</v>
      </c>
      <c r="AG430" s="228">
        <f t="shared" si="92"/>
        <v>0</v>
      </c>
      <c r="AH430" s="230" t="str">
        <f t="shared" si="86"/>
        <v/>
      </c>
      <c r="AI430" s="236"/>
      <c r="AJ430" s="236"/>
      <c r="AK430" s="132"/>
      <c r="AL430" s="153">
        <f t="shared" si="93"/>
        <v>0</v>
      </c>
      <c r="AM430" s="153">
        <f t="shared" si="94"/>
        <v>0</v>
      </c>
      <c r="AN430" s="153">
        <f t="shared" si="87"/>
        <v>0</v>
      </c>
      <c r="AO430" s="227" t="str">
        <f t="shared" si="95"/>
        <v/>
      </c>
      <c r="AP430" s="135">
        <f t="shared" si="96"/>
        <v>0</v>
      </c>
      <c r="AQ430" s="135">
        <f t="shared" si="97"/>
        <v>0</v>
      </c>
    </row>
    <row r="431" spans="1:43" s="131" customFormat="1" ht="25" customHeight="1">
      <c r="A431" s="133">
        <f t="shared" si="88"/>
        <v>420</v>
      </c>
      <c r="B431" s="130" t="str">
        <f t="shared" si="85"/>
        <v/>
      </c>
      <c r="C431" s="134"/>
      <c r="D431" s="45" t="str">
        <f t="shared" si="89"/>
        <v/>
      </c>
      <c r="E431" s="45" t="str">
        <f t="shared" si="90"/>
        <v/>
      </c>
      <c r="F431" s="43"/>
      <c r="G431" s="44"/>
      <c r="H431" s="43"/>
      <c r="I431" s="57" t="str">
        <f>IF(OR(G431="",H431="",U431=""),"",IFERROR(VLOOKUP(G431&amp;H431&amp;U431,※編集不可※選択項目!$K$3:$P$51,5,FALSE),"該当なし"))</f>
        <v/>
      </c>
      <c r="J431" s="83"/>
      <c r="K431" s="43"/>
      <c r="L431" s="45" t="str">
        <f t="shared" si="98"/>
        <v/>
      </c>
      <c r="M431" s="43"/>
      <c r="N431" s="43"/>
      <c r="O431" s="57"/>
      <c r="P431" s="57"/>
      <c r="Q431" s="57"/>
      <c r="R431" s="57"/>
      <c r="S431" s="46" t="str">
        <f t="shared" si="91"/>
        <v/>
      </c>
      <c r="T431" s="47"/>
      <c r="U431" s="48"/>
      <c r="V431" s="85"/>
      <c r="W431" s="48"/>
      <c r="X431" s="85"/>
      <c r="Y431" s="43"/>
      <c r="Z431" s="80"/>
      <c r="AA431" s="83"/>
      <c r="AB431" s="56"/>
      <c r="AC431" s="71"/>
      <c r="AD431" s="228">
        <f>IFERROR(INDEX(※編集不可※選択項目!$P$3:$P$51,MATCH(新規登録用!G431&amp;新規登録用!H431&amp;新規登録用!I431,※編集不可※選択項目!$Q$3:$Q$51,0)),0)</f>
        <v>0</v>
      </c>
      <c r="AE431" s="229" t="str">
        <f>IF(I431&lt;&gt;"該当なし","",
IF(G431&amp;H431=※編集不可※選択項目!$J$3,VLOOKUP(新規登録用!U431,※編集不可※選択項目!$N$2:$P$13,3,TRUE),
IF(G431&amp;H431=※編集不可※選択項目!$J$15,VLOOKUP(新規登録用!U431,※編集不可※選択項目!$N$14:$P$25,3,TRUE),
IF(G431&amp;H431=※編集不可※選択項目!$J$27,VLOOKUP(新規登録用!U431,※編集不可※選択項目!$N$26:$P$41,3,TRUE),
IF(G431&amp;H431=※編集不可※選択項目!$J$43,VLOOKUP(新規登録用!U431,※編集不可※選択項目!$N$42:$P$46,3,TRUE),
IF(G431&amp;H431=※編集不可※選択項目!$J$48,VLOOKUP(新規登録用!U431,※編集不可※選択項目!$N$47:$P$51,3,TRUE),""))))))</f>
        <v/>
      </c>
      <c r="AF431" s="228">
        <f>IFERROR(VLOOKUP(Y431&amp;G431&amp;H431,※編集不可※選択項目!U:V,2,FALSE),0)</f>
        <v>0</v>
      </c>
      <c r="AG431" s="228">
        <f t="shared" si="92"/>
        <v>0</v>
      </c>
      <c r="AH431" s="230" t="str">
        <f t="shared" si="86"/>
        <v/>
      </c>
      <c r="AI431" s="236"/>
      <c r="AJ431" s="236"/>
      <c r="AK431" s="132"/>
      <c r="AL431" s="153">
        <f t="shared" si="93"/>
        <v>0</v>
      </c>
      <c r="AM431" s="153">
        <f t="shared" si="94"/>
        <v>0</v>
      </c>
      <c r="AN431" s="153">
        <f t="shared" si="87"/>
        <v>0</v>
      </c>
      <c r="AO431" s="227" t="str">
        <f t="shared" si="95"/>
        <v/>
      </c>
      <c r="AP431" s="135">
        <f t="shared" si="96"/>
        <v>0</v>
      </c>
      <c r="AQ431" s="135">
        <f t="shared" si="97"/>
        <v>0</v>
      </c>
    </row>
    <row r="432" spans="1:43" s="131" customFormat="1" ht="25" customHeight="1">
      <c r="A432" s="133">
        <f t="shared" si="88"/>
        <v>421</v>
      </c>
      <c r="B432" s="130" t="str">
        <f t="shared" si="85"/>
        <v/>
      </c>
      <c r="C432" s="134"/>
      <c r="D432" s="45" t="str">
        <f t="shared" si="89"/>
        <v/>
      </c>
      <c r="E432" s="45" t="str">
        <f t="shared" si="90"/>
        <v/>
      </c>
      <c r="F432" s="43"/>
      <c r="G432" s="44"/>
      <c r="H432" s="43"/>
      <c r="I432" s="57" t="str">
        <f>IF(OR(G432="",H432="",U432=""),"",IFERROR(VLOOKUP(G432&amp;H432&amp;U432,※編集不可※選択項目!$K$3:$P$51,5,FALSE),"該当なし"))</f>
        <v/>
      </c>
      <c r="J432" s="83"/>
      <c r="K432" s="43"/>
      <c r="L432" s="45" t="str">
        <f t="shared" si="98"/>
        <v/>
      </c>
      <c r="M432" s="43"/>
      <c r="N432" s="43"/>
      <c r="O432" s="57"/>
      <c r="P432" s="57"/>
      <c r="Q432" s="57"/>
      <c r="R432" s="57"/>
      <c r="S432" s="46" t="str">
        <f t="shared" si="91"/>
        <v/>
      </c>
      <c r="T432" s="47"/>
      <c r="U432" s="48"/>
      <c r="V432" s="85"/>
      <c r="W432" s="48"/>
      <c r="X432" s="85"/>
      <c r="Y432" s="43"/>
      <c r="Z432" s="80"/>
      <c r="AA432" s="83"/>
      <c r="AB432" s="56"/>
      <c r="AC432" s="71"/>
      <c r="AD432" s="228">
        <f>IFERROR(INDEX(※編集不可※選択項目!$P$3:$P$51,MATCH(新規登録用!G432&amp;新規登録用!H432&amp;新規登録用!I432,※編集不可※選択項目!$Q$3:$Q$51,0)),0)</f>
        <v>0</v>
      </c>
      <c r="AE432" s="229" t="str">
        <f>IF(I432&lt;&gt;"該当なし","",
IF(G432&amp;H432=※編集不可※選択項目!$J$3,VLOOKUP(新規登録用!U432,※編集不可※選択項目!$N$2:$P$13,3,TRUE),
IF(G432&amp;H432=※編集不可※選択項目!$J$15,VLOOKUP(新規登録用!U432,※編集不可※選択項目!$N$14:$P$25,3,TRUE),
IF(G432&amp;H432=※編集不可※選択項目!$J$27,VLOOKUP(新規登録用!U432,※編集不可※選択項目!$N$26:$P$41,3,TRUE),
IF(G432&amp;H432=※編集不可※選択項目!$J$43,VLOOKUP(新規登録用!U432,※編集不可※選択項目!$N$42:$P$46,3,TRUE),
IF(G432&amp;H432=※編集不可※選択項目!$J$48,VLOOKUP(新規登録用!U432,※編集不可※選択項目!$N$47:$P$51,3,TRUE),""))))))</f>
        <v/>
      </c>
      <c r="AF432" s="228">
        <f>IFERROR(VLOOKUP(Y432&amp;G432&amp;H432,※編集不可※選択項目!U:V,2,FALSE),0)</f>
        <v>0</v>
      </c>
      <c r="AG432" s="228">
        <f t="shared" si="92"/>
        <v>0</v>
      </c>
      <c r="AH432" s="230" t="str">
        <f t="shared" si="86"/>
        <v/>
      </c>
      <c r="AI432" s="236"/>
      <c r="AJ432" s="236"/>
      <c r="AK432" s="132"/>
      <c r="AL432" s="153">
        <f t="shared" si="93"/>
        <v>0</v>
      </c>
      <c r="AM432" s="153">
        <f t="shared" si="94"/>
        <v>0</v>
      </c>
      <c r="AN432" s="153">
        <f t="shared" si="87"/>
        <v>0</v>
      </c>
      <c r="AO432" s="227" t="str">
        <f t="shared" si="95"/>
        <v/>
      </c>
      <c r="AP432" s="135">
        <f t="shared" si="96"/>
        <v>0</v>
      </c>
      <c r="AQ432" s="135">
        <f t="shared" si="97"/>
        <v>0</v>
      </c>
    </row>
    <row r="433" spans="1:43" s="131" customFormat="1" ht="25" customHeight="1">
      <c r="A433" s="133">
        <f t="shared" si="88"/>
        <v>422</v>
      </c>
      <c r="B433" s="130" t="str">
        <f t="shared" si="85"/>
        <v/>
      </c>
      <c r="C433" s="134"/>
      <c r="D433" s="45" t="str">
        <f t="shared" si="89"/>
        <v/>
      </c>
      <c r="E433" s="45" t="str">
        <f t="shared" si="90"/>
        <v/>
      </c>
      <c r="F433" s="43"/>
      <c r="G433" s="44"/>
      <c r="H433" s="43"/>
      <c r="I433" s="57" t="str">
        <f>IF(OR(G433="",H433="",U433=""),"",IFERROR(VLOOKUP(G433&amp;H433&amp;U433,※編集不可※選択項目!$K$3:$P$51,5,FALSE),"該当なし"))</f>
        <v/>
      </c>
      <c r="J433" s="83"/>
      <c r="K433" s="43"/>
      <c r="L433" s="45" t="str">
        <f t="shared" si="98"/>
        <v/>
      </c>
      <c r="M433" s="43"/>
      <c r="N433" s="43"/>
      <c r="O433" s="57"/>
      <c r="P433" s="57"/>
      <c r="Q433" s="57"/>
      <c r="R433" s="57"/>
      <c r="S433" s="46" t="str">
        <f t="shared" si="91"/>
        <v/>
      </c>
      <c r="T433" s="47"/>
      <c r="U433" s="48"/>
      <c r="V433" s="85"/>
      <c r="W433" s="48"/>
      <c r="X433" s="85"/>
      <c r="Y433" s="43"/>
      <c r="Z433" s="80"/>
      <c r="AA433" s="83"/>
      <c r="AB433" s="56"/>
      <c r="AC433" s="71"/>
      <c r="AD433" s="228">
        <f>IFERROR(INDEX(※編集不可※選択項目!$P$3:$P$51,MATCH(新規登録用!G433&amp;新規登録用!H433&amp;新規登録用!I433,※編集不可※選択項目!$Q$3:$Q$51,0)),0)</f>
        <v>0</v>
      </c>
      <c r="AE433" s="229" t="str">
        <f>IF(I433&lt;&gt;"該当なし","",
IF(G433&amp;H433=※編集不可※選択項目!$J$3,VLOOKUP(新規登録用!U433,※編集不可※選択項目!$N$2:$P$13,3,TRUE),
IF(G433&amp;H433=※編集不可※選択項目!$J$15,VLOOKUP(新規登録用!U433,※編集不可※選択項目!$N$14:$P$25,3,TRUE),
IF(G433&amp;H433=※編集不可※選択項目!$J$27,VLOOKUP(新規登録用!U433,※編集不可※選択項目!$N$26:$P$41,3,TRUE),
IF(G433&amp;H433=※編集不可※選択項目!$J$43,VLOOKUP(新規登録用!U433,※編集不可※選択項目!$N$42:$P$46,3,TRUE),
IF(G433&amp;H433=※編集不可※選択項目!$J$48,VLOOKUP(新規登録用!U433,※編集不可※選択項目!$N$47:$P$51,3,TRUE),""))))))</f>
        <v/>
      </c>
      <c r="AF433" s="228">
        <f>IFERROR(VLOOKUP(Y433&amp;G433&amp;H433,※編集不可※選択項目!U:V,2,FALSE),0)</f>
        <v>0</v>
      </c>
      <c r="AG433" s="228">
        <f t="shared" si="92"/>
        <v>0</v>
      </c>
      <c r="AH433" s="230" t="str">
        <f t="shared" si="86"/>
        <v/>
      </c>
      <c r="AI433" s="236"/>
      <c r="AJ433" s="236"/>
      <c r="AK433" s="132"/>
      <c r="AL433" s="153">
        <f t="shared" si="93"/>
        <v>0</v>
      </c>
      <c r="AM433" s="153">
        <f t="shared" si="94"/>
        <v>0</v>
      </c>
      <c r="AN433" s="153">
        <f t="shared" si="87"/>
        <v>0</v>
      </c>
      <c r="AO433" s="227" t="str">
        <f t="shared" si="95"/>
        <v/>
      </c>
      <c r="AP433" s="135">
        <f t="shared" si="96"/>
        <v>0</v>
      </c>
      <c r="AQ433" s="135">
        <f t="shared" si="97"/>
        <v>0</v>
      </c>
    </row>
    <row r="434" spans="1:43" s="131" customFormat="1" ht="25" customHeight="1">
      <c r="A434" s="133">
        <f t="shared" si="88"/>
        <v>423</v>
      </c>
      <c r="B434" s="130" t="str">
        <f t="shared" si="85"/>
        <v/>
      </c>
      <c r="C434" s="134"/>
      <c r="D434" s="45" t="str">
        <f t="shared" si="89"/>
        <v/>
      </c>
      <c r="E434" s="45" t="str">
        <f t="shared" si="90"/>
        <v/>
      </c>
      <c r="F434" s="43"/>
      <c r="G434" s="44"/>
      <c r="H434" s="43"/>
      <c r="I434" s="57" t="str">
        <f>IF(OR(G434="",H434="",U434=""),"",IFERROR(VLOOKUP(G434&amp;H434&amp;U434,※編集不可※選択項目!$K$3:$P$51,5,FALSE),"該当なし"))</f>
        <v/>
      </c>
      <c r="J434" s="83"/>
      <c r="K434" s="43"/>
      <c r="L434" s="45" t="str">
        <f t="shared" si="98"/>
        <v/>
      </c>
      <c r="M434" s="43"/>
      <c r="N434" s="43"/>
      <c r="O434" s="57"/>
      <c r="P434" s="57"/>
      <c r="Q434" s="57"/>
      <c r="R434" s="57"/>
      <c r="S434" s="46" t="str">
        <f t="shared" si="91"/>
        <v/>
      </c>
      <c r="T434" s="47"/>
      <c r="U434" s="48"/>
      <c r="V434" s="85"/>
      <c r="W434" s="48"/>
      <c r="X434" s="85"/>
      <c r="Y434" s="43"/>
      <c r="Z434" s="80"/>
      <c r="AA434" s="83"/>
      <c r="AB434" s="56"/>
      <c r="AC434" s="71"/>
      <c r="AD434" s="228">
        <f>IFERROR(INDEX(※編集不可※選択項目!$P$3:$P$51,MATCH(新規登録用!G434&amp;新規登録用!H434&amp;新規登録用!I434,※編集不可※選択項目!$Q$3:$Q$51,0)),0)</f>
        <v>0</v>
      </c>
      <c r="AE434" s="229" t="str">
        <f>IF(I434&lt;&gt;"該当なし","",
IF(G434&amp;H434=※編集不可※選択項目!$J$3,VLOOKUP(新規登録用!U434,※編集不可※選択項目!$N$2:$P$13,3,TRUE),
IF(G434&amp;H434=※編集不可※選択項目!$J$15,VLOOKUP(新規登録用!U434,※編集不可※選択項目!$N$14:$P$25,3,TRUE),
IF(G434&amp;H434=※編集不可※選択項目!$J$27,VLOOKUP(新規登録用!U434,※編集不可※選択項目!$N$26:$P$41,3,TRUE),
IF(G434&amp;H434=※編集不可※選択項目!$J$43,VLOOKUP(新規登録用!U434,※編集不可※選択項目!$N$42:$P$46,3,TRUE),
IF(G434&amp;H434=※編集不可※選択項目!$J$48,VLOOKUP(新規登録用!U434,※編集不可※選択項目!$N$47:$P$51,3,TRUE),""))))))</f>
        <v/>
      </c>
      <c r="AF434" s="228">
        <f>IFERROR(VLOOKUP(Y434&amp;G434&amp;H434,※編集不可※選択項目!U:V,2,FALSE),0)</f>
        <v>0</v>
      </c>
      <c r="AG434" s="228">
        <f t="shared" si="92"/>
        <v>0</v>
      </c>
      <c r="AH434" s="230" t="str">
        <f t="shared" si="86"/>
        <v/>
      </c>
      <c r="AI434" s="236"/>
      <c r="AJ434" s="236"/>
      <c r="AK434" s="132"/>
      <c r="AL434" s="153">
        <f t="shared" si="93"/>
        <v>0</v>
      </c>
      <c r="AM434" s="153">
        <f t="shared" si="94"/>
        <v>0</v>
      </c>
      <c r="AN434" s="153">
        <f t="shared" si="87"/>
        <v>0</v>
      </c>
      <c r="AO434" s="227" t="str">
        <f t="shared" si="95"/>
        <v/>
      </c>
      <c r="AP434" s="135">
        <f t="shared" si="96"/>
        <v>0</v>
      </c>
      <c r="AQ434" s="135">
        <f t="shared" si="97"/>
        <v>0</v>
      </c>
    </row>
    <row r="435" spans="1:43" s="131" customFormat="1" ht="25" customHeight="1">
      <c r="A435" s="133">
        <f t="shared" si="88"/>
        <v>424</v>
      </c>
      <c r="B435" s="130" t="str">
        <f t="shared" si="85"/>
        <v/>
      </c>
      <c r="C435" s="134"/>
      <c r="D435" s="45" t="str">
        <f t="shared" si="89"/>
        <v/>
      </c>
      <c r="E435" s="45" t="str">
        <f t="shared" si="90"/>
        <v/>
      </c>
      <c r="F435" s="43"/>
      <c r="G435" s="44"/>
      <c r="H435" s="43"/>
      <c r="I435" s="57" t="str">
        <f>IF(OR(G435="",H435="",U435=""),"",IFERROR(VLOOKUP(G435&amp;H435&amp;U435,※編集不可※選択項目!$K$3:$P$51,5,FALSE),"該当なし"))</f>
        <v/>
      </c>
      <c r="J435" s="83"/>
      <c r="K435" s="43"/>
      <c r="L435" s="45" t="str">
        <f t="shared" si="98"/>
        <v/>
      </c>
      <c r="M435" s="43"/>
      <c r="N435" s="43"/>
      <c r="O435" s="57"/>
      <c r="P435" s="57"/>
      <c r="Q435" s="57"/>
      <c r="R435" s="57"/>
      <c r="S435" s="46" t="str">
        <f t="shared" si="91"/>
        <v/>
      </c>
      <c r="T435" s="47"/>
      <c r="U435" s="48"/>
      <c r="V435" s="85"/>
      <c r="W435" s="48"/>
      <c r="X435" s="85"/>
      <c r="Y435" s="43"/>
      <c r="Z435" s="80"/>
      <c r="AA435" s="83"/>
      <c r="AB435" s="56"/>
      <c r="AC435" s="71"/>
      <c r="AD435" s="228">
        <f>IFERROR(INDEX(※編集不可※選択項目!$P$3:$P$51,MATCH(新規登録用!G435&amp;新規登録用!H435&amp;新規登録用!I435,※編集不可※選択項目!$Q$3:$Q$51,0)),0)</f>
        <v>0</v>
      </c>
      <c r="AE435" s="229" t="str">
        <f>IF(I435&lt;&gt;"該当なし","",
IF(G435&amp;H435=※編集不可※選択項目!$J$3,VLOOKUP(新規登録用!U435,※編集不可※選択項目!$N$2:$P$13,3,TRUE),
IF(G435&amp;H435=※編集不可※選択項目!$J$15,VLOOKUP(新規登録用!U435,※編集不可※選択項目!$N$14:$P$25,3,TRUE),
IF(G435&amp;H435=※編集不可※選択項目!$J$27,VLOOKUP(新規登録用!U435,※編集不可※選択項目!$N$26:$P$41,3,TRUE),
IF(G435&amp;H435=※編集不可※選択項目!$J$43,VLOOKUP(新規登録用!U435,※編集不可※選択項目!$N$42:$P$46,3,TRUE),
IF(G435&amp;H435=※編集不可※選択項目!$J$48,VLOOKUP(新規登録用!U435,※編集不可※選択項目!$N$47:$P$51,3,TRUE),""))))))</f>
        <v/>
      </c>
      <c r="AF435" s="228">
        <f>IFERROR(VLOOKUP(Y435&amp;G435&amp;H435,※編集不可※選択項目!U:V,2,FALSE),0)</f>
        <v>0</v>
      </c>
      <c r="AG435" s="228">
        <f t="shared" si="92"/>
        <v>0</v>
      </c>
      <c r="AH435" s="230" t="str">
        <f t="shared" si="86"/>
        <v/>
      </c>
      <c r="AI435" s="236"/>
      <c r="AJ435" s="236"/>
      <c r="AK435" s="132"/>
      <c r="AL435" s="153">
        <f t="shared" si="93"/>
        <v>0</v>
      </c>
      <c r="AM435" s="153">
        <f t="shared" si="94"/>
        <v>0</v>
      </c>
      <c r="AN435" s="153">
        <f t="shared" si="87"/>
        <v>0</v>
      </c>
      <c r="AO435" s="227" t="str">
        <f t="shared" si="95"/>
        <v/>
      </c>
      <c r="AP435" s="135">
        <f t="shared" si="96"/>
        <v>0</v>
      </c>
      <c r="AQ435" s="135">
        <f t="shared" si="97"/>
        <v>0</v>
      </c>
    </row>
    <row r="436" spans="1:43" s="131" customFormat="1" ht="25" customHeight="1">
      <c r="A436" s="133">
        <f t="shared" si="88"/>
        <v>425</v>
      </c>
      <c r="B436" s="130" t="str">
        <f t="shared" si="85"/>
        <v/>
      </c>
      <c r="C436" s="134"/>
      <c r="D436" s="45" t="str">
        <f t="shared" si="89"/>
        <v/>
      </c>
      <c r="E436" s="45" t="str">
        <f t="shared" si="90"/>
        <v/>
      </c>
      <c r="F436" s="43"/>
      <c r="G436" s="44"/>
      <c r="H436" s="43"/>
      <c r="I436" s="57" t="str">
        <f>IF(OR(G436="",H436="",U436=""),"",IFERROR(VLOOKUP(G436&amp;H436&amp;U436,※編集不可※選択項目!$K$3:$P$51,5,FALSE),"該当なし"))</f>
        <v/>
      </c>
      <c r="J436" s="83"/>
      <c r="K436" s="43"/>
      <c r="L436" s="45" t="str">
        <f t="shared" si="98"/>
        <v/>
      </c>
      <c r="M436" s="43"/>
      <c r="N436" s="43"/>
      <c r="O436" s="57"/>
      <c r="P436" s="57"/>
      <c r="Q436" s="57"/>
      <c r="R436" s="57"/>
      <c r="S436" s="46" t="str">
        <f t="shared" si="91"/>
        <v/>
      </c>
      <c r="T436" s="47"/>
      <c r="U436" s="48"/>
      <c r="V436" s="85"/>
      <c r="W436" s="48"/>
      <c r="X436" s="85"/>
      <c r="Y436" s="43"/>
      <c r="Z436" s="80"/>
      <c r="AA436" s="83"/>
      <c r="AB436" s="56"/>
      <c r="AC436" s="71"/>
      <c r="AD436" s="228">
        <f>IFERROR(INDEX(※編集不可※選択項目!$P$3:$P$51,MATCH(新規登録用!G436&amp;新規登録用!H436&amp;新規登録用!I436,※編集不可※選択項目!$Q$3:$Q$51,0)),0)</f>
        <v>0</v>
      </c>
      <c r="AE436" s="229" t="str">
        <f>IF(I436&lt;&gt;"該当なし","",
IF(G436&amp;H436=※編集不可※選択項目!$J$3,VLOOKUP(新規登録用!U436,※編集不可※選択項目!$N$2:$P$13,3,TRUE),
IF(G436&amp;H436=※編集不可※選択項目!$J$15,VLOOKUP(新規登録用!U436,※編集不可※選択項目!$N$14:$P$25,3,TRUE),
IF(G436&amp;H436=※編集不可※選択項目!$J$27,VLOOKUP(新規登録用!U436,※編集不可※選択項目!$N$26:$P$41,3,TRUE),
IF(G436&amp;H436=※編集不可※選択項目!$J$43,VLOOKUP(新規登録用!U436,※編集不可※選択項目!$N$42:$P$46,3,TRUE),
IF(G436&amp;H436=※編集不可※選択項目!$J$48,VLOOKUP(新規登録用!U436,※編集不可※選択項目!$N$47:$P$51,3,TRUE),""))))))</f>
        <v/>
      </c>
      <c r="AF436" s="228">
        <f>IFERROR(VLOOKUP(Y436&amp;G436&amp;H436,※編集不可※選択項目!U:V,2,FALSE),0)</f>
        <v>0</v>
      </c>
      <c r="AG436" s="228">
        <f t="shared" si="92"/>
        <v>0</v>
      </c>
      <c r="AH436" s="230" t="str">
        <f t="shared" si="86"/>
        <v/>
      </c>
      <c r="AI436" s="236"/>
      <c r="AJ436" s="236"/>
      <c r="AK436" s="132"/>
      <c r="AL436" s="153">
        <f t="shared" si="93"/>
        <v>0</v>
      </c>
      <c r="AM436" s="153">
        <f t="shared" si="94"/>
        <v>0</v>
      </c>
      <c r="AN436" s="153">
        <f t="shared" si="87"/>
        <v>0</v>
      </c>
      <c r="AO436" s="227" t="str">
        <f t="shared" si="95"/>
        <v/>
      </c>
      <c r="AP436" s="135">
        <f t="shared" si="96"/>
        <v>0</v>
      </c>
      <c r="AQ436" s="135">
        <f t="shared" si="97"/>
        <v>0</v>
      </c>
    </row>
    <row r="437" spans="1:43" s="131" customFormat="1" ht="25" customHeight="1">
      <c r="A437" s="133">
        <f t="shared" si="88"/>
        <v>426</v>
      </c>
      <c r="B437" s="130" t="str">
        <f t="shared" si="85"/>
        <v/>
      </c>
      <c r="C437" s="134"/>
      <c r="D437" s="45" t="str">
        <f t="shared" si="89"/>
        <v/>
      </c>
      <c r="E437" s="45" t="str">
        <f t="shared" si="90"/>
        <v/>
      </c>
      <c r="F437" s="43"/>
      <c r="G437" s="44"/>
      <c r="H437" s="43"/>
      <c r="I437" s="57" t="str">
        <f>IF(OR(G437="",H437="",U437=""),"",IFERROR(VLOOKUP(G437&amp;H437&amp;U437,※編集不可※選択項目!$K$3:$P$51,5,FALSE),"該当なし"))</f>
        <v/>
      </c>
      <c r="J437" s="83"/>
      <c r="K437" s="43"/>
      <c r="L437" s="45" t="str">
        <f t="shared" si="98"/>
        <v/>
      </c>
      <c r="M437" s="43"/>
      <c r="N437" s="43"/>
      <c r="O437" s="57"/>
      <c r="P437" s="57"/>
      <c r="Q437" s="57"/>
      <c r="R437" s="57"/>
      <c r="S437" s="46" t="str">
        <f t="shared" si="91"/>
        <v/>
      </c>
      <c r="T437" s="47"/>
      <c r="U437" s="48"/>
      <c r="V437" s="85"/>
      <c r="W437" s="48"/>
      <c r="X437" s="85"/>
      <c r="Y437" s="43"/>
      <c r="Z437" s="80"/>
      <c r="AA437" s="83"/>
      <c r="AB437" s="56"/>
      <c r="AC437" s="71"/>
      <c r="AD437" s="228">
        <f>IFERROR(INDEX(※編集不可※選択項目!$P$3:$P$51,MATCH(新規登録用!G437&amp;新規登録用!H437&amp;新規登録用!I437,※編集不可※選択項目!$Q$3:$Q$51,0)),0)</f>
        <v>0</v>
      </c>
      <c r="AE437" s="229" t="str">
        <f>IF(I437&lt;&gt;"該当なし","",
IF(G437&amp;H437=※編集不可※選択項目!$J$3,VLOOKUP(新規登録用!U437,※編集不可※選択項目!$N$2:$P$13,3,TRUE),
IF(G437&amp;H437=※編集不可※選択項目!$J$15,VLOOKUP(新規登録用!U437,※編集不可※選択項目!$N$14:$P$25,3,TRUE),
IF(G437&amp;H437=※編集不可※選択項目!$J$27,VLOOKUP(新規登録用!U437,※編集不可※選択項目!$N$26:$P$41,3,TRUE),
IF(G437&amp;H437=※編集不可※選択項目!$J$43,VLOOKUP(新規登録用!U437,※編集不可※選択項目!$N$42:$P$46,3,TRUE),
IF(G437&amp;H437=※編集不可※選択項目!$J$48,VLOOKUP(新規登録用!U437,※編集不可※選択項目!$N$47:$P$51,3,TRUE),""))))))</f>
        <v/>
      </c>
      <c r="AF437" s="228">
        <f>IFERROR(VLOOKUP(Y437&amp;G437&amp;H437,※編集不可※選択項目!U:V,2,FALSE),0)</f>
        <v>0</v>
      </c>
      <c r="AG437" s="228">
        <f t="shared" si="92"/>
        <v>0</v>
      </c>
      <c r="AH437" s="230" t="str">
        <f t="shared" si="86"/>
        <v/>
      </c>
      <c r="AI437" s="236"/>
      <c r="AJ437" s="236"/>
      <c r="AK437" s="132"/>
      <c r="AL437" s="153">
        <f t="shared" si="93"/>
        <v>0</v>
      </c>
      <c r="AM437" s="153">
        <f t="shared" si="94"/>
        <v>0</v>
      </c>
      <c r="AN437" s="153">
        <f t="shared" si="87"/>
        <v>0</v>
      </c>
      <c r="AO437" s="227" t="str">
        <f t="shared" si="95"/>
        <v/>
      </c>
      <c r="AP437" s="135">
        <f t="shared" si="96"/>
        <v>0</v>
      </c>
      <c r="AQ437" s="135">
        <f t="shared" si="97"/>
        <v>0</v>
      </c>
    </row>
    <row r="438" spans="1:43" s="131" customFormat="1" ht="25" customHeight="1">
      <c r="A438" s="133">
        <f t="shared" si="88"/>
        <v>427</v>
      </c>
      <c r="B438" s="130" t="str">
        <f t="shared" si="85"/>
        <v/>
      </c>
      <c r="C438" s="134"/>
      <c r="D438" s="45" t="str">
        <f t="shared" si="89"/>
        <v/>
      </c>
      <c r="E438" s="45" t="str">
        <f t="shared" si="90"/>
        <v/>
      </c>
      <c r="F438" s="43"/>
      <c r="G438" s="44"/>
      <c r="H438" s="43"/>
      <c r="I438" s="57" t="str">
        <f>IF(OR(G438="",H438="",U438=""),"",IFERROR(VLOOKUP(G438&amp;H438&amp;U438,※編集不可※選択項目!$K$3:$P$51,5,FALSE),"該当なし"))</f>
        <v/>
      </c>
      <c r="J438" s="83"/>
      <c r="K438" s="43"/>
      <c r="L438" s="45" t="str">
        <f t="shared" si="98"/>
        <v/>
      </c>
      <c r="M438" s="43"/>
      <c r="N438" s="43"/>
      <c r="O438" s="57"/>
      <c r="P438" s="57"/>
      <c r="Q438" s="57"/>
      <c r="R438" s="57"/>
      <c r="S438" s="46" t="str">
        <f t="shared" si="91"/>
        <v/>
      </c>
      <c r="T438" s="47"/>
      <c r="U438" s="48"/>
      <c r="V438" s="85"/>
      <c r="W438" s="48"/>
      <c r="X438" s="85"/>
      <c r="Y438" s="43"/>
      <c r="Z438" s="80"/>
      <c r="AA438" s="83"/>
      <c r="AB438" s="56"/>
      <c r="AC438" s="71"/>
      <c r="AD438" s="228">
        <f>IFERROR(INDEX(※編集不可※選択項目!$P$3:$P$51,MATCH(新規登録用!G438&amp;新規登録用!H438&amp;新規登録用!I438,※編集不可※選択項目!$Q$3:$Q$51,0)),0)</f>
        <v>0</v>
      </c>
      <c r="AE438" s="229" t="str">
        <f>IF(I438&lt;&gt;"該当なし","",
IF(G438&amp;H438=※編集不可※選択項目!$J$3,VLOOKUP(新規登録用!U438,※編集不可※選択項目!$N$2:$P$13,3,TRUE),
IF(G438&amp;H438=※編集不可※選択項目!$J$15,VLOOKUP(新規登録用!U438,※編集不可※選択項目!$N$14:$P$25,3,TRUE),
IF(G438&amp;H438=※編集不可※選択項目!$J$27,VLOOKUP(新規登録用!U438,※編集不可※選択項目!$N$26:$P$41,3,TRUE),
IF(G438&amp;H438=※編集不可※選択項目!$J$43,VLOOKUP(新規登録用!U438,※編集不可※選択項目!$N$42:$P$46,3,TRUE),
IF(G438&amp;H438=※編集不可※選択項目!$J$48,VLOOKUP(新規登録用!U438,※編集不可※選択項目!$N$47:$P$51,3,TRUE),""))))))</f>
        <v/>
      </c>
      <c r="AF438" s="228">
        <f>IFERROR(VLOOKUP(Y438&amp;G438&amp;H438,※編集不可※選択項目!U:V,2,FALSE),0)</f>
        <v>0</v>
      </c>
      <c r="AG438" s="228">
        <f t="shared" si="92"/>
        <v>0</v>
      </c>
      <c r="AH438" s="230" t="str">
        <f t="shared" si="86"/>
        <v/>
      </c>
      <c r="AI438" s="236"/>
      <c r="AJ438" s="236"/>
      <c r="AK438" s="132"/>
      <c r="AL438" s="153">
        <f t="shared" si="93"/>
        <v>0</v>
      </c>
      <c r="AM438" s="153">
        <f t="shared" si="94"/>
        <v>0</v>
      </c>
      <c r="AN438" s="153">
        <f t="shared" si="87"/>
        <v>0</v>
      </c>
      <c r="AO438" s="227" t="str">
        <f t="shared" si="95"/>
        <v/>
      </c>
      <c r="AP438" s="135">
        <f t="shared" si="96"/>
        <v>0</v>
      </c>
      <c r="AQ438" s="135">
        <f t="shared" si="97"/>
        <v>0</v>
      </c>
    </row>
    <row r="439" spans="1:43" s="131" customFormat="1" ht="25" customHeight="1">
      <c r="A439" s="133">
        <f t="shared" si="88"/>
        <v>428</v>
      </c>
      <c r="B439" s="130" t="str">
        <f t="shared" si="85"/>
        <v/>
      </c>
      <c r="C439" s="134"/>
      <c r="D439" s="45" t="str">
        <f t="shared" si="89"/>
        <v/>
      </c>
      <c r="E439" s="45" t="str">
        <f t="shared" si="90"/>
        <v/>
      </c>
      <c r="F439" s="43"/>
      <c r="G439" s="44"/>
      <c r="H439" s="43"/>
      <c r="I439" s="57" t="str">
        <f>IF(OR(G439="",H439="",U439=""),"",IFERROR(VLOOKUP(G439&amp;H439&amp;U439,※編集不可※選択項目!$K$3:$P$51,5,FALSE),"該当なし"))</f>
        <v/>
      </c>
      <c r="J439" s="83"/>
      <c r="K439" s="43"/>
      <c r="L439" s="45" t="str">
        <f t="shared" si="98"/>
        <v/>
      </c>
      <c r="M439" s="43"/>
      <c r="N439" s="43"/>
      <c r="O439" s="57"/>
      <c r="P439" s="57"/>
      <c r="Q439" s="57"/>
      <c r="R439" s="57"/>
      <c r="S439" s="46" t="str">
        <f t="shared" si="91"/>
        <v/>
      </c>
      <c r="T439" s="47"/>
      <c r="U439" s="48"/>
      <c r="V439" s="85"/>
      <c r="W439" s="48"/>
      <c r="X439" s="85"/>
      <c r="Y439" s="43"/>
      <c r="Z439" s="80"/>
      <c r="AA439" s="83"/>
      <c r="AB439" s="56"/>
      <c r="AC439" s="71"/>
      <c r="AD439" s="228">
        <f>IFERROR(INDEX(※編集不可※選択項目!$P$3:$P$51,MATCH(新規登録用!G439&amp;新規登録用!H439&amp;新規登録用!I439,※編集不可※選択項目!$Q$3:$Q$51,0)),0)</f>
        <v>0</v>
      </c>
      <c r="AE439" s="229" t="str">
        <f>IF(I439&lt;&gt;"該当なし","",
IF(G439&amp;H439=※編集不可※選択項目!$J$3,VLOOKUP(新規登録用!U439,※編集不可※選択項目!$N$2:$P$13,3,TRUE),
IF(G439&amp;H439=※編集不可※選択項目!$J$15,VLOOKUP(新規登録用!U439,※編集不可※選択項目!$N$14:$P$25,3,TRUE),
IF(G439&amp;H439=※編集不可※選択項目!$J$27,VLOOKUP(新規登録用!U439,※編集不可※選択項目!$N$26:$P$41,3,TRUE),
IF(G439&amp;H439=※編集不可※選択項目!$J$43,VLOOKUP(新規登録用!U439,※編集不可※選択項目!$N$42:$P$46,3,TRUE),
IF(G439&amp;H439=※編集不可※選択項目!$J$48,VLOOKUP(新規登録用!U439,※編集不可※選択項目!$N$47:$P$51,3,TRUE),""))))))</f>
        <v/>
      </c>
      <c r="AF439" s="228">
        <f>IFERROR(VLOOKUP(Y439&amp;G439&amp;H439,※編集不可※選択項目!U:V,2,FALSE),0)</f>
        <v>0</v>
      </c>
      <c r="AG439" s="228">
        <f t="shared" si="92"/>
        <v>0</v>
      </c>
      <c r="AH439" s="230" t="str">
        <f t="shared" si="86"/>
        <v/>
      </c>
      <c r="AI439" s="236"/>
      <c r="AJ439" s="236"/>
      <c r="AK439" s="132"/>
      <c r="AL439" s="153">
        <f t="shared" si="93"/>
        <v>0</v>
      </c>
      <c r="AM439" s="153">
        <f t="shared" si="94"/>
        <v>0</v>
      </c>
      <c r="AN439" s="153">
        <f t="shared" si="87"/>
        <v>0</v>
      </c>
      <c r="AO439" s="227" t="str">
        <f t="shared" si="95"/>
        <v/>
      </c>
      <c r="AP439" s="135">
        <f t="shared" si="96"/>
        <v>0</v>
      </c>
      <c r="AQ439" s="135">
        <f t="shared" si="97"/>
        <v>0</v>
      </c>
    </row>
    <row r="440" spans="1:43" s="131" customFormat="1" ht="25" customHeight="1">
      <c r="A440" s="133">
        <f t="shared" si="88"/>
        <v>429</v>
      </c>
      <c r="B440" s="130" t="str">
        <f t="shared" si="85"/>
        <v/>
      </c>
      <c r="C440" s="134"/>
      <c r="D440" s="45" t="str">
        <f t="shared" si="89"/>
        <v/>
      </c>
      <c r="E440" s="45" t="str">
        <f t="shared" si="90"/>
        <v/>
      </c>
      <c r="F440" s="43"/>
      <c r="G440" s="44"/>
      <c r="H440" s="43"/>
      <c r="I440" s="57" t="str">
        <f>IF(OR(G440="",H440="",U440=""),"",IFERROR(VLOOKUP(G440&amp;H440&amp;U440,※編集不可※選択項目!$K$3:$P$51,5,FALSE),"該当なし"))</f>
        <v/>
      </c>
      <c r="J440" s="83"/>
      <c r="K440" s="43"/>
      <c r="L440" s="45" t="str">
        <f t="shared" si="98"/>
        <v/>
      </c>
      <c r="M440" s="43"/>
      <c r="N440" s="43"/>
      <c r="O440" s="57"/>
      <c r="P440" s="57"/>
      <c r="Q440" s="57"/>
      <c r="R440" s="57"/>
      <c r="S440" s="46" t="str">
        <f t="shared" si="91"/>
        <v/>
      </c>
      <c r="T440" s="47"/>
      <c r="U440" s="48"/>
      <c r="V440" s="85"/>
      <c r="W440" s="48"/>
      <c r="X440" s="85"/>
      <c r="Y440" s="43"/>
      <c r="Z440" s="80"/>
      <c r="AA440" s="83"/>
      <c r="AB440" s="56"/>
      <c r="AC440" s="71"/>
      <c r="AD440" s="228">
        <f>IFERROR(INDEX(※編集不可※選択項目!$P$3:$P$51,MATCH(新規登録用!G440&amp;新規登録用!H440&amp;新規登録用!I440,※編集不可※選択項目!$Q$3:$Q$51,0)),0)</f>
        <v>0</v>
      </c>
      <c r="AE440" s="229" t="str">
        <f>IF(I440&lt;&gt;"該当なし","",
IF(G440&amp;H440=※編集不可※選択項目!$J$3,VLOOKUP(新規登録用!U440,※編集不可※選択項目!$N$2:$P$13,3,TRUE),
IF(G440&amp;H440=※編集不可※選択項目!$J$15,VLOOKUP(新規登録用!U440,※編集不可※選択項目!$N$14:$P$25,3,TRUE),
IF(G440&amp;H440=※編集不可※選択項目!$J$27,VLOOKUP(新規登録用!U440,※編集不可※選択項目!$N$26:$P$41,3,TRUE),
IF(G440&amp;H440=※編集不可※選択項目!$J$43,VLOOKUP(新規登録用!U440,※編集不可※選択項目!$N$42:$P$46,3,TRUE),
IF(G440&amp;H440=※編集不可※選択項目!$J$48,VLOOKUP(新規登録用!U440,※編集不可※選択項目!$N$47:$P$51,3,TRUE),""))))))</f>
        <v/>
      </c>
      <c r="AF440" s="228">
        <f>IFERROR(VLOOKUP(Y440&amp;G440&amp;H440,※編集不可※選択項目!U:V,2,FALSE),0)</f>
        <v>0</v>
      </c>
      <c r="AG440" s="228">
        <f t="shared" si="92"/>
        <v>0</v>
      </c>
      <c r="AH440" s="230" t="str">
        <f t="shared" si="86"/>
        <v/>
      </c>
      <c r="AI440" s="236"/>
      <c r="AJ440" s="236"/>
      <c r="AK440" s="132"/>
      <c r="AL440" s="153">
        <f t="shared" si="93"/>
        <v>0</v>
      </c>
      <c r="AM440" s="153">
        <f t="shared" si="94"/>
        <v>0</v>
      </c>
      <c r="AN440" s="153">
        <f t="shared" si="87"/>
        <v>0</v>
      </c>
      <c r="AO440" s="227" t="str">
        <f t="shared" si="95"/>
        <v/>
      </c>
      <c r="AP440" s="135">
        <f t="shared" si="96"/>
        <v>0</v>
      </c>
      <c r="AQ440" s="135">
        <f t="shared" si="97"/>
        <v>0</v>
      </c>
    </row>
    <row r="441" spans="1:43" s="131" customFormat="1" ht="25" customHeight="1">
      <c r="A441" s="133">
        <f t="shared" si="88"/>
        <v>430</v>
      </c>
      <c r="B441" s="130" t="str">
        <f t="shared" si="85"/>
        <v/>
      </c>
      <c r="C441" s="134"/>
      <c r="D441" s="45" t="str">
        <f t="shared" si="89"/>
        <v/>
      </c>
      <c r="E441" s="45" t="str">
        <f t="shared" si="90"/>
        <v/>
      </c>
      <c r="F441" s="43"/>
      <c r="G441" s="44"/>
      <c r="H441" s="43"/>
      <c r="I441" s="57" t="str">
        <f>IF(OR(G441="",H441="",U441=""),"",IFERROR(VLOOKUP(G441&amp;H441&amp;U441,※編集不可※選択項目!$K$3:$P$51,5,FALSE),"該当なし"))</f>
        <v/>
      </c>
      <c r="J441" s="83"/>
      <c r="K441" s="43"/>
      <c r="L441" s="45" t="str">
        <f t="shared" si="98"/>
        <v/>
      </c>
      <c r="M441" s="43"/>
      <c r="N441" s="43"/>
      <c r="O441" s="57"/>
      <c r="P441" s="57"/>
      <c r="Q441" s="57"/>
      <c r="R441" s="57"/>
      <c r="S441" s="46" t="str">
        <f t="shared" si="91"/>
        <v/>
      </c>
      <c r="T441" s="47"/>
      <c r="U441" s="48"/>
      <c r="V441" s="85"/>
      <c r="W441" s="48"/>
      <c r="X441" s="85"/>
      <c r="Y441" s="43"/>
      <c r="Z441" s="80"/>
      <c r="AA441" s="83"/>
      <c r="AB441" s="56"/>
      <c r="AC441" s="71"/>
      <c r="AD441" s="228">
        <f>IFERROR(INDEX(※編集不可※選択項目!$P$3:$P$51,MATCH(新規登録用!G441&amp;新規登録用!H441&amp;新規登録用!I441,※編集不可※選択項目!$Q$3:$Q$51,0)),0)</f>
        <v>0</v>
      </c>
      <c r="AE441" s="229" t="str">
        <f>IF(I441&lt;&gt;"該当なし","",
IF(G441&amp;H441=※編集不可※選択項目!$J$3,VLOOKUP(新規登録用!U441,※編集不可※選択項目!$N$2:$P$13,3,TRUE),
IF(G441&amp;H441=※編集不可※選択項目!$J$15,VLOOKUP(新規登録用!U441,※編集不可※選択項目!$N$14:$P$25,3,TRUE),
IF(G441&amp;H441=※編集不可※選択項目!$J$27,VLOOKUP(新規登録用!U441,※編集不可※選択項目!$N$26:$P$41,3,TRUE),
IF(G441&amp;H441=※編集不可※選択項目!$J$43,VLOOKUP(新規登録用!U441,※編集不可※選択項目!$N$42:$P$46,3,TRUE),
IF(G441&amp;H441=※編集不可※選択項目!$J$48,VLOOKUP(新規登録用!U441,※編集不可※選択項目!$N$47:$P$51,3,TRUE),""))))))</f>
        <v/>
      </c>
      <c r="AF441" s="228">
        <f>IFERROR(VLOOKUP(Y441&amp;G441&amp;H441,※編集不可※選択項目!U:V,2,FALSE),0)</f>
        <v>0</v>
      </c>
      <c r="AG441" s="228">
        <f t="shared" si="92"/>
        <v>0</v>
      </c>
      <c r="AH441" s="230" t="str">
        <f t="shared" si="86"/>
        <v/>
      </c>
      <c r="AI441" s="236"/>
      <c r="AJ441" s="236"/>
      <c r="AK441" s="132"/>
      <c r="AL441" s="153">
        <f t="shared" si="93"/>
        <v>0</v>
      </c>
      <c r="AM441" s="153">
        <f t="shared" si="94"/>
        <v>0</v>
      </c>
      <c r="AN441" s="153">
        <f t="shared" si="87"/>
        <v>0</v>
      </c>
      <c r="AO441" s="227" t="str">
        <f t="shared" si="95"/>
        <v/>
      </c>
      <c r="AP441" s="135">
        <f t="shared" si="96"/>
        <v>0</v>
      </c>
      <c r="AQ441" s="135">
        <f t="shared" si="97"/>
        <v>0</v>
      </c>
    </row>
    <row r="442" spans="1:43" s="131" customFormat="1" ht="25" customHeight="1">
      <c r="A442" s="133">
        <f t="shared" si="88"/>
        <v>431</v>
      </c>
      <c r="B442" s="130" t="str">
        <f t="shared" si="85"/>
        <v/>
      </c>
      <c r="C442" s="134"/>
      <c r="D442" s="45" t="str">
        <f t="shared" si="89"/>
        <v/>
      </c>
      <c r="E442" s="45" t="str">
        <f t="shared" si="90"/>
        <v/>
      </c>
      <c r="F442" s="43"/>
      <c r="G442" s="44"/>
      <c r="H442" s="43"/>
      <c r="I442" s="57" t="str">
        <f>IF(OR(G442="",H442="",U442=""),"",IFERROR(VLOOKUP(G442&amp;H442&amp;U442,※編集不可※選択項目!$K$3:$P$51,5,FALSE),"該当なし"))</f>
        <v/>
      </c>
      <c r="J442" s="83"/>
      <c r="K442" s="43"/>
      <c r="L442" s="45" t="str">
        <f t="shared" si="98"/>
        <v/>
      </c>
      <c r="M442" s="43"/>
      <c r="N442" s="43"/>
      <c r="O442" s="57"/>
      <c r="P442" s="57"/>
      <c r="Q442" s="57"/>
      <c r="R442" s="57"/>
      <c r="S442" s="46" t="str">
        <f t="shared" si="91"/>
        <v/>
      </c>
      <c r="T442" s="47"/>
      <c r="U442" s="48"/>
      <c r="V442" s="85"/>
      <c r="W442" s="48"/>
      <c r="X442" s="85"/>
      <c r="Y442" s="43"/>
      <c r="Z442" s="80"/>
      <c r="AA442" s="83"/>
      <c r="AB442" s="56"/>
      <c r="AC442" s="71"/>
      <c r="AD442" s="228">
        <f>IFERROR(INDEX(※編集不可※選択項目!$P$3:$P$51,MATCH(新規登録用!G442&amp;新規登録用!H442&amp;新規登録用!I442,※編集不可※選択項目!$Q$3:$Q$51,0)),0)</f>
        <v>0</v>
      </c>
      <c r="AE442" s="229" t="str">
        <f>IF(I442&lt;&gt;"該当なし","",
IF(G442&amp;H442=※編集不可※選択項目!$J$3,VLOOKUP(新規登録用!U442,※編集不可※選択項目!$N$2:$P$13,3,TRUE),
IF(G442&amp;H442=※編集不可※選択項目!$J$15,VLOOKUP(新規登録用!U442,※編集不可※選択項目!$N$14:$P$25,3,TRUE),
IF(G442&amp;H442=※編集不可※選択項目!$J$27,VLOOKUP(新規登録用!U442,※編集不可※選択項目!$N$26:$P$41,3,TRUE),
IF(G442&amp;H442=※編集不可※選択項目!$J$43,VLOOKUP(新規登録用!U442,※編集不可※選択項目!$N$42:$P$46,3,TRUE),
IF(G442&amp;H442=※編集不可※選択項目!$J$48,VLOOKUP(新規登録用!U442,※編集不可※選択項目!$N$47:$P$51,3,TRUE),""))))))</f>
        <v/>
      </c>
      <c r="AF442" s="228">
        <f>IFERROR(VLOOKUP(Y442&amp;G442&amp;H442,※編集不可※選択項目!U:V,2,FALSE),0)</f>
        <v>0</v>
      </c>
      <c r="AG442" s="228">
        <f t="shared" si="92"/>
        <v>0</v>
      </c>
      <c r="AH442" s="230" t="str">
        <f t="shared" si="86"/>
        <v/>
      </c>
      <c r="AI442" s="236"/>
      <c r="AJ442" s="236"/>
      <c r="AK442" s="132"/>
      <c r="AL442" s="153">
        <f t="shared" si="93"/>
        <v>0</v>
      </c>
      <c r="AM442" s="153">
        <f t="shared" si="94"/>
        <v>0</v>
      </c>
      <c r="AN442" s="153">
        <f t="shared" si="87"/>
        <v>0</v>
      </c>
      <c r="AO442" s="227" t="str">
        <f t="shared" si="95"/>
        <v/>
      </c>
      <c r="AP442" s="135">
        <f t="shared" si="96"/>
        <v>0</v>
      </c>
      <c r="AQ442" s="135">
        <f t="shared" si="97"/>
        <v>0</v>
      </c>
    </row>
    <row r="443" spans="1:43" s="131" customFormat="1" ht="25" customHeight="1">
      <c r="A443" s="133">
        <f t="shared" si="88"/>
        <v>432</v>
      </c>
      <c r="B443" s="130" t="str">
        <f t="shared" si="85"/>
        <v/>
      </c>
      <c r="C443" s="134"/>
      <c r="D443" s="45" t="str">
        <f t="shared" si="89"/>
        <v/>
      </c>
      <c r="E443" s="45" t="str">
        <f t="shared" si="90"/>
        <v/>
      </c>
      <c r="F443" s="43"/>
      <c r="G443" s="44"/>
      <c r="H443" s="43"/>
      <c r="I443" s="57" t="str">
        <f>IF(OR(G443="",H443="",U443=""),"",IFERROR(VLOOKUP(G443&amp;H443&amp;U443,※編集不可※選択項目!$K$3:$P$51,5,FALSE),"該当なし"))</f>
        <v/>
      </c>
      <c r="J443" s="83"/>
      <c r="K443" s="43"/>
      <c r="L443" s="45" t="str">
        <f t="shared" si="98"/>
        <v/>
      </c>
      <c r="M443" s="43"/>
      <c r="N443" s="43"/>
      <c r="O443" s="57"/>
      <c r="P443" s="57"/>
      <c r="Q443" s="57"/>
      <c r="R443" s="57"/>
      <c r="S443" s="46" t="str">
        <f t="shared" si="91"/>
        <v/>
      </c>
      <c r="T443" s="47"/>
      <c r="U443" s="48"/>
      <c r="V443" s="85"/>
      <c r="W443" s="48"/>
      <c r="X443" s="85"/>
      <c r="Y443" s="43"/>
      <c r="Z443" s="80"/>
      <c r="AA443" s="83"/>
      <c r="AB443" s="56"/>
      <c r="AC443" s="71"/>
      <c r="AD443" s="228">
        <f>IFERROR(INDEX(※編集不可※選択項目!$P$3:$P$51,MATCH(新規登録用!G443&amp;新規登録用!H443&amp;新規登録用!I443,※編集不可※選択項目!$Q$3:$Q$51,0)),0)</f>
        <v>0</v>
      </c>
      <c r="AE443" s="229" t="str">
        <f>IF(I443&lt;&gt;"該当なし","",
IF(G443&amp;H443=※編集不可※選択項目!$J$3,VLOOKUP(新規登録用!U443,※編集不可※選択項目!$N$2:$P$13,3,TRUE),
IF(G443&amp;H443=※編集不可※選択項目!$J$15,VLOOKUP(新規登録用!U443,※編集不可※選択項目!$N$14:$P$25,3,TRUE),
IF(G443&amp;H443=※編集不可※選択項目!$J$27,VLOOKUP(新規登録用!U443,※編集不可※選択項目!$N$26:$P$41,3,TRUE),
IF(G443&amp;H443=※編集不可※選択項目!$J$43,VLOOKUP(新規登録用!U443,※編集不可※選択項目!$N$42:$P$46,3,TRUE),
IF(G443&amp;H443=※編集不可※選択項目!$J$48,VLOOKUP(新規登録用!U443,※編集不可※選択項目!$N$47:$P$51,3,TRUE),""))))))</f>
        <v/>
      </c>
      <c r="AF443" s="228">
        <f>IFERROR(VLOOKUP(Y443&amp;G443&amp;H443,※編集不可※選択項目!U:V,2,FALSE),0)</f>
        <v>0</v>
      </c>
      <c r="AG443" s="228">
        <f t="shared" si="92"/>
        <v>0</v>
      </c>
      <c r="AH443" s="230" t="str">
        <f t="shared" si="86"/>
        <v/>
      </c>
      <c r="AI443" s="236"/>
      <c r="AJ443" s="236"/>
      <c r="AK443" s="132"/>
      <c r="AL443" s="153">
        <f t="shared" si="93"/>
        <v>0</v>
      </c>
      <c r="AM443" s="153">
        <f t="shared" si="94"/>
        <v>0</v>
      </c>
      <c r="AN443" s="153">
        <f t="shared" si="87"/>
        <v>0</v>
      </c>
      <c r="AO443" s="227" t="str">
        <f t="shared" si="95"/>
        <v/>
      </c>
      <c r="AP443" s="135">
        <f t="shared" si="96"/>
        <v>0</v>
      </c>
      <c r="AQ443" s="135">
        <f t="shared" si="97"/>
        <v>0</v>
      </c>
    </row>
    <row r="444" spans="1:43" s="131" customFormat="1" ht="25" customHeight="1">
      <c r="A444" s="133">
        <f t="shared" si="88"/>
        <v>433</v>
      </c>
      <c r="B444" s="130" t="str">
        <f t="shared" si="85"/>
        <v/>
      </c>
      <c r="C444" s="134"/>
      <c r="D444" s="45" t="str">
        <f t="shared" si="89"/>
        <v/>
      </c>
      <c r="E444" s="45" t="str">
        <f t="shared" si="90"/>
        <v/>
      </c>
      <c r="F444" s="43"/>
      <c r="G444" s="44"/>
      <c r="H444" s="43"/>
      <c r="I444" s="57" t="str">
        <f>IF(OR(G444="",H444="",U444=""),"",IFERROR(VLOOKUP(G444&amp;H444&amp;U444,※編集不可※選択項目!$K$3:$P$51,5,FALSE),"該当なし"))</f>
        <v/>
      </c>
      <c r="J444" s="83"/>
      <c r="K444" s="43"/>
      <c r="L444" s="45" t="str">
        <f t="shared" si="98"/>
        <v/>
      </c>
      <c r="M444" s="43"/>
      <c r="N444" s="43"/>
      <c r="O444" s="57"/>
      <c r="P444" s="57"/>
      <c r="Q444" s="57"/>
      <c r="R444" s="57"/>
      <c r="S444" s="46" t="str">
        <f t="shared" si="91"/>
        <v/>
      </c>
      <c r="T444" s="47"/>
      <c r="U444" s="48"/>
      <c r="V444" s="85"/>
      <c r="W444" s="48"/>
      <c r="X444" s="85"/>
      <c r="Y444" s="43"/>
      <c r="Z444" s="80"/>
      <c r="AA444" s="83"/>
      <c r="AB444" s="56"/>
      <c r="AC444" s="71"/>
      <c r="AD444" s="228">
        <f>IFERROR(INDEX(※編集不可※選択項目!$P$3:$P$51,MATCH(新規登録用!G444&amp;新規登録用!H444&amp;新規登録用!I444,※編集不可※選択項目!$Q$3:$Q$51,0)),0)</f>
        <v>0</v>
      </c>
      <c r="AE444" s="229" t="str">
        <f>IF(I444&lt;&gt;"該当なし","",
IF(G444&amp;H444=※編集不可※選択項目!$J$3,VLOOKUP(新規登録用!U444,※編集不可※選択項目!$N$2:$P$13,3,TRUE),
IF(G444&amp;H444=※編集不可※選択項目!$J$15,VLOOKUP(新規登録用!U444,※編集不可※選択項目!$N$14:$P$25,3,TRUE),
IF(G444&amp;H444=※編集不可※選択項目!$J$27,VLOOKUP(新規登録用!U444,※編集不可※選択項目!$N$26:$P$41,3,TRUE),
IF(G444&amp;H444=※編集不可※選択項目!$J$43,VLOOKUP(新規登録用!U444,※編集不可※選択項目!$N$42:$P$46,3,TRUE),
IF(G444&amp;H444=※編集不可※選択項目!$J$48,VLOOKUP(新規登録用!U444,※編集不可※選択項目!$N$47:$P$51,3,TRUE),""))))))</f>
        <v/>
      </c>
      <c r="AF444" s="228">
        <f>IFERROR(VLOOKUP(Y444&amp;G444&amp;H444,※編集不可※選択項目!U:V,2,FALSE),0)</f>
        <v>0</v>
      </c>
      <c r="AG444" s="228">
        <f t="shared" si="92"/>
        <v>0</v>
      </c>
      <c r="AH444" s="230" t="str">
        <f t="shared" si="86"/>
        <v/>
      </c>
      <c r="AI444" s="236"/>
      <c r="AJ444" s="236"/>
      <c r="AK444" s="132"/>
      <c r="AL444" s="153">
        <f t="shared" si="93"/>
        <v>0</v>
      </c>
      <c r="AM444" s="153">
        <f t="shared" si="94"/>
        <v>0</v>
      </c>
      <c r="AN444" s="153">
        <f t="shared" si="87"/>
        <v>0</v>
      </c>
      <c r="AO444" s="227" t="str">
        <f t="shared" si="95"/>
        <v/>
      </c>
      <c r="AP444" s="135">
        <f t="shared" si="96"/>
        <v>0</v>
      </c>
      <c r="AQ444" s="135">
        <f t="shared" si="97"/>
        <v>0</v>
      </c>
    </row>
    <row r="445" spans="1:43" s="131" customFormat="1" ht="25" customHeight="1">
      <c r="A445" s="133">
        <f t="shared" si="88"/>
        <v>434</v>
      </c>
      <c r="B445" s="130" t="str">
        <f t="shared" si="85"/>
        <v/>
      </c>
      <c r="C445" s="134"/>
      <c r="D445" s="45" t="str">
        <f t="shared" si="89"/>
        <v/>
      </c>
      <c r="E445" s="45" t="str">
        <f t="shared" si="90"/>
        <v/>
      </c>
      <c r="F445" s="43"/>
      <c r="G445" s="44"/>
      <c r="H445" s="43"/>
      <c r="I445" s="57" t="str">
        <f>IF(OR(G445="",H445="",U445=""),"",IFERROR(VLOOKUP(G445&amp;H445&amp;U445,※編集不可※選択項目!$K$3:$P$51,5,FALSE),"該当なし"))</f>
        <v/>
      </c>
      <c r="J445" s="83"/>
      <c r="K445" s="43"/>
      <c r="L445" s="45" t="str">
        <f t="shared" si="98"/>
        <v/>
      </c>
      <c r="M445" s="43"/>
      <c r="N445" s="43"/>
      <c r="O445" s="57"/>
      <c r="P445" s="57"/>
      <c r="Q445" s="57"/>
      <c r="R445" s="57"/>
      <c r="S445" s="46" t="str">
        <f t="shared" si="91"/>
        <v/>
      </c>
      <c r="T445" s="47"/>
      <c r="U445" s="48"/>
      <c r="V445" s="85"/>
      <c r="W445" s="48"/>
      <c r="X445" s="85"/>
      <c r="Y445" s="43"/>
      <c r="Z445" s="80"/>
      <c r="AA445" s="83"/>
      <c r="AB445" s="56"/>
      <c r="AC445" s="71"/>
      <c r="AD445" s="228">
        <f>IFERROR(INDEX(※編集不可※選択項目!$P$3:$P$51,MATCH(新規登録用!G445&amp;新規登録用!H445&amp;新規登録用!I445,※編集不可※選択項目!$Q$3:$Q$51,0)),0)</f>
        <v>0</v>
      </c>
      <c r="AE445" s="229" t="str">
        <f>IF(I445&lt;&gt;"該当なし","",
IF(G445&amp;H445=※編集不可※選択項目!$J$3,VLOOKUP(新規登録用!U445,※編集不可※選択項目!$N$2:$P$13,3,TRUE),
IF(G445&amp;H445=※編集不可※選択項目!$J$15,VLOOKUP(新規登録用!U445,※編集不可※選択項目!$N$14:$P$25,3,TRUE),
IF(G445&amp;H445=※編集不可※選択項目!$J$27,VLOOKUP(新規登録用!U445,※編集不可※選択項目!$N$26:$P$41,3,TRUE),
IF(G445&amp;H445=※編集不可※選択項目!$J$43,VLOOKUP(新規登録用!U445,※編集不可※選択項目!$N$42:$P$46,3,TRUE),
IF(G445&amp;H445=※編集不可※選択項目!$J$48,VLOOKUP(新規登録用!U445,※編集不可※選択項目!$N$47:$P$51,3,TRUE),""))))))</f>
        <v/>
      </c>
      <c r="AF445" s="228">
        <f>IFERROR(VLOOKUP(Y445&amp;G445&amp;H445,※編集不可※選択項目!U:V,2,FALSE),0)</f>
        <v>0</v>
      </c>
      <c r="AG445" s="228">
        <f t="shared" si="92"/>
        <v>0</v>
      </c>
      <c r="AH445" s="230" t="str">
        <f t="shared" si="86"/>
        <v/>
      </c>
      <c r="AI445" s="236"/>
      <c r="AJ445" s="236"/>
      <c r="AK445" s="132"/>
      <c r="AL445" s="153">
        <f t="shared" si="93"/>
        <v>0</v>
      </c>
      <c r="AM445" s="153">
        <f t="shared" si="94"/>
        <v>0</v>
      </c>
      <c r="AN445" s="153">
        <f t="shared" si="87"/>
        <v>0</v>
      </c>
      <c r="AO445" s="227" t="str">
        <f t="shared" si="95"/>
        <v/>
      </c>
      <c r="AP445" s="135">
        <f t="shared" si="96"/>
        <v>0</v>
      </c>
      <c r="AQ445" s="135">
        <f t="shared" si="97"/>
        <v>0</v>
      </c>
    </row>
    <row r="446" spans="1:43" s="131" customFormat="1" ht="25" customHeight="1">
      <c r="A446" s="133">
        <f t="shared" si="88"/>
        <v>435</v>
      </c>
      <c r="B446" s="130" t="str">
        <f t="shared" si="85"/>
        <v/>
      </c>
      <c r="C446" s="134"/>
      <c r="D446" s="45" t="str">
        <f t="shared" si="89"/>
        <v/>
      </c>
      <c r="E446" s="45" t="str">
        <f t="shared" si="90"/>
        <v/>
      </c>
      <c r="F446" s="43"/>
      <c r="G446" s="44"/>
      <c r="H446" s="43"/>
      <c r="I446" s="57" t="str">
        <f>IF(OR(G446="",H446="",U446=""),"",IFERROR(VLOOKUP(G446&amp;H446&amp;U446,※編集不可※選択項目!$K$3:$P$51,5,FALSE),"該当なし"))</f>
        <v/>
      </c>
      <c r="J446" s="83"/>
      <c r="K446" s="43"/>
      <c r="L446" s="45" t="str">
        <f t="shared" si="98"/>
        <v/>
      </c>
      <c r="M446" s="43"/>
      <c r="N446" s="43"/>
      <c r="O446" s="57"/>
      <c r="P446" s="57"/>
      <c r="Q446" s="57"/>
      <c r="R446" s="57"/>
      <c r="S446" s="46" t="str">
        <f t="shared" si="91"/>
        <v/>
      </c>
      <c r="T446" s="47"/>
      <c r="U446" s="48"/>
      <c r="V446" s="85"/>
      <c r="W446" s="48"/>
      <c r="X446" s="85"/>
      <c r="Y446" s="43"/>
      <c r="Z446" s="80"/>
      <c r="AA446" s="83"/>
      <c r="AB446" s="56"/>
      <c r="AC446" s="71"/>
      <c r="AD446" s="228">
        <f>IFERROR(INDEX(※編集不可※選択項目!$P$3:$P$51,MATCH(新規登録用!G446&amp;新規登録用!H446&amp;新規登録用!I446,※編集不可※選択項目!$Q$3:$Q$51,0)),0)</f>
        <v>0</v>
      </c>
      <c r="AE446" s="229" t="str">
        <f>IF(I446&lt;&gt;"該当なし","",
IF(G446&amp;H446=※編集不可※選択項目!$J$3,VLOOKUP(新規登録用!U446,※編集不可※選択項目!$N$2:$P$13,3,TRUE),
IF(G446&amp;H446=※編集不可※選択項目!$J$15,VLOOKUP(新規登録用!U446,※編集不可※選択項目!$N$14:$P$25,3,TRUE),
IF(G446&amp;H446=※編集不可※選択項目!$J$27,VLOOKUP(新規登録用!U446,※編集不可※選択項目!$N$26:$P$41,3,TRUE),
IF(G446&amp;H446=※編集不可※選択項目!$J$43,VLOOKUP(新規登録用!U446,※編集不可※選択項目!$N$42:$P$46,3,TRUE),
IF(G446&amp;H446=※編集不可※選択項目!$J$48,VLOOKUP(新規登録用!U446,※編集不可※選択項目!$N$47:$P$51,3,TRUE),""))))))</f>
        <v/>
      </c>
      <c r="AF446" s="228">
        <f>IFERROR(VLOOKUP(Y446&amp;G446&amp;H446,※編集不可※選択項目!U:V,2,FALSE),0)</f>
        <v>0</v>
      </c>
      <c r="AG446" s="228">
        <f t="shared" si="92"/>
        <v>0</v>
      </c>
      <c r="AH446" s="230" t="str">
        <f t="shared" si="86"/>
        <v/>
      </c>
      <c r="AI446" s="236"/>
      <c r="AJ446" s="236"/>
      <c r="AK446" s="132"/>
      <c r="AL446" s="153">
        <f t="shared" si="93"/>
        <v>0</v>
      </c>
      <c r="AM446" s="153">
        <f t="shared" si="94"/>
        <v>0</v>
      </c>
      <c r="AN446" s="153">
        <f t="shared" si="87"/>
        <v>0</v>
      </c>
      <c r="AO446" s="227" t="str">
        <f t="shared" si="95"/>
        <v/>
      </c>
      <c r="AP446" s="135">
        <f t="shared" si="96"/>
        <v>0</v>
      </c>
      <c r="AQ446" s="135">
        <f t="shared" si="97"/>
        <v>0</v>
      </c>
    </row>
    <row r="447" spans="1:43" s="131" customFormat="1" ht="25" customHeight="1">
      <c r="A447" s="133">
        <f t="shared" si="88"/>
        <v>436</v>
      </c>
      <c r="B447" s="130" t="str">
        <f t="shared" si="85"/>
        <v/>
      </c>
      <c r="C447" s="134"/>
      <c r="D447" s="45" t="str">
        <f t="shared" si="89"/>
        <v/>
      </c>
      <c r="E447" s="45" t="str">
        <f t="shared" si="90"/>
        <v/>
      </c>
      <c r="F447" s="43"/>
      <c r="G447" s="44"/>
      <c r="H447" s="43"/>
      <c r="I447" s="57" t="str">
        <f>IF(OR(G447="",H447="",U447=""),"",IFERROR(VLOOKUP(G447&amp;H447&amp;U447,※編集不可※選択項目!$K$3:$P$51,5,FALSE),"該当なし"))</f>
        <v/>
      </c>
      <c r="J447" s="83"/>
      <c r="K447" s="43"/>
      <c r="L447" s="45" t="str">
        <f t="shared" si="98"/>
        <v/>
      </c>
      <c r="M447" s="43"/>
      <c r="N447" s="43"/>
      <c r="O447" s="57"/>
      <c r="P447" s="57"/>
      <c r="Q447" s="57"/>
      <c r="R447" s="57"/>
      <c r="S447" s="46" t="str">
        <f t="shared" si="91"/>
        <v/>
      </c>
      <c r="T447" s="47"/>
      <c r="U447" s="48"/>
      <c r="V447" s="85"/>
      <c r="W447" s="48"/>
      <c r="X447" s="85"/>
      <c r="Y447" s="43"/>
      <c r="Z447" s="80"/>
      <c r="AA447" s="83"/>
      <c r="AB447" s="56"/>
      <c r="AC447" s="71"/>
      <c r="AD447" s="228">
        <f>IFERROR(INDEX(※編集不可※選択項目!$P$3:$P$51,MATCH(新規登録用!G447&amp;新規登録用!H447&amp;新規登録用!I447,※編集不可※選択項目!$Q$3:$Q$51,0)),0)</f>
        <v>0</v>
      </c>
      <c r="AE447" s="229" t="str">
        <f>IF(I447&lt;&gt;"該当なし","",
IF(G447&amp;H447=※編集不可※選択項目!$J$3,VLOOKUP(新規登録用!U447,※編集不可※選択項目!$N$2:$P$13,3,TRUE),
IF(G447&amp;H447=※編集不可※選択項目!$J$15,VLOOKUP(新規登録用!U447,※編集不可※選択項目!$N$14:$P$25,3,TRUE),
IF(G447&amp;H447=※編集不可※選択項目!$J$27,VLOOKUP(新規登録用!U447,※編集不可※選択項目!$N$26:$P$41,3,TRUE),
IF(G447&amp;H447=※編集不可※選択項目!$J$43,VLOOKUP(新規登録用!U447,※編集不可※選択項目!$N$42:$P$46,3,TRUE),
IF(G447&amp;H447=※編集不可※選択項目!$J$48,VLOOKUP(新規登録用!U447,※編集不可※選択項目!$N$47:$P$51,3,TRUE),""))))))</f>
        <v/>
      </c>
      <c r="AF447" s="228">
        <f>IFERROR(VLOOKUP(Y447&amp;G447&amp;H447,※編集不可※選択項目!U:V,2,FALSE),0)</f>
        <v>0</v>
      </c>
      <c r="AG447" s="228">
        <f t="shared" si="92"/>
        <v>0</v>
      </c>
      <c r="AH447" s="230" t="str">
        <f t="shared" si="86"/>
        <v/>
      </c>
      <c r="AI447" s="236"/>
      <c r="AJ447" s="236"/>
      <c r="AK447" s="132"/>
      <c r="AL447" s="153">
        <f t="shared" si="93"/>
        <v>0</v>
      </c>
      <c r="AM447" s="153">
        <f t="shared" si="94"/>
        <v>0</v>
      </c>
      <c r="AN447" s="153">
        <f t="shared" si="87"/>
        <v>0</v>
      </c>
      <c r="AO447" s="227" t="str">
        <f t="shared" si="95"/>
        <v/>
      </c>
      <c r="AP447" s="135">
        <f t="shared" si="96"/>
        <v>0</v>
      </c>
      <c r="AQ447" s="135">
        <f t="shared" si="97"/>
        <v>0</v>
      </c>
    </row>
    <row r="448" spans="1:43" s="131" customFormat="1" ht="25" customHeight="1">
      <c r="A448" s="133">
        <f t="shared" si="88"/>
        <v>437</v>
      </c>
      <c r="B448" s="130" t="str">
        <f t="shared" si="85"/>
        <v/>
      </c>
      <c r="C448" s="134"/>
      <c r="D448" s="45" t="str">
        <f t="shared" si="89"/>
        <v/>
      </c>
      <c r="E448" s="45" t="str">
        <f t="shared" si="90"/>
        <v/>
      </c>
      <c r="F448" s="43"/>
      <c r="G448" s="44"/>
      <c r="H448" s="43"/>
      <c r="I448" s="57" t="str">
        <f>IF(OR(G448="",H448="",U448=""),"",IFERROR(VLOOKUP(G448&amp;H448&amp;U448,※編集不可※選択項目!$K$3:$P$51,5,FALSE),"該当なし"))</f>
        <v/>
      </c>
      <c r="J448" s="83"/>
      <c r="K448" s="43"/>
      <c r="L448" s="45" t="str">
        <f t="shared" si="98"/>
        <v/>
      </c>
      <c r="M448" s="43"/>
      <c r="N448" s="43"/>
      <c r="O448" s="57"/>
      <c r="P448" s="57"/>
      <c r="Q448" s="57"/>
      <c r="R448" s="57"/>
      <c r="S448" s="46" t="str">
        <f t="shared" si="91"/>
        <v/>
      </c>
      <c r="T448" s="47"/>
      <c r="U448" s="48"/>
      <c r="V448" s="85"/>
      <c r="W448" s="48"/>
      <c r="X448" s="85"/>
      <c r="Y448" s="43"/>
      <c r="Z448" s="80"/>
      <c r="AA448" s="83"/>
      <c r="AB448" s="56"/>
      <c r="AC448" s="71"/>
      <c r="AD448" s="228">
        <f>IFERROR(INDEX(※編集不可※選択項目!$P$3:$P$51,MATCH(新規登録用!G448&amp;新規登録用!H448&amp;新規登録用!I448,※編集不可※選択項目!$Q$3:$Q$51,0)),0)</f>
        <v>0</v>
      </c>
      <c r="AE448" s="229" t="str">
        <f>IF(I448&lt;&gt;"該当なし","",
IF(G448&amp;H448=※編集不可※選択項目!$J$3,VLOOKUP(新規登録用!U448,※編集不可※選択項目!$N$2:$P$13,3,TRUE),
IF(G448&amp;H448=※編集不可※選択項目!$J$15,VLOOKUP(新規登録用!U448,※編集不可※選択項目!$N$14:$P$25,3,TRUE),
IF(G448&amp;H448=※編集不可※選択項目!$J$27,VLOOKUP(新規登録用!U448,※編集不可※選択項目!$N$26:$P$41,3,TRUE),
IF(G448&amp;H448=※編集不可※選択項目!$J$43,VLOOKUP(新規登録用!U448,※編集不可※選択項目!$N$42:$P$46,3,TRUE),
IF(G448&amp;H448=※編集不可※選択項目!$J$48,VLOOKUP(新規登録用!U448,※編集不可※選択項目!$N$47:$P$51,3,TRUE),""))))))</f>
        <v/>
      </c>
      <c r="AF448" s="228">
        <f>IFERROR(VLOOKUP(Y448&amp;G448&amp;H448,※編集不可※選択項目!U:V,2,FALSE),0)</f>
        <v>0</v>
      </c>
      <c r="AG448" s="228">
        <f t="shared" si="92"/>
        <v>0</v>
      </c>
      <c r="AH448" s="230" t="str">
        <f t="shared" si="86"/>
        <v/>
      </c>
      <c r="AI448" s="236"/>
      <c r="AJ448" s="236"/>
      <c r="AK448" s="132"/>
      <c r="AL448" s="153">
        <f t="shared" si="93"/>
        <v>0</v>
      </c>
      <c r="AM448" s="153">
        <f t="shared" si="94"/>
        <v>0</v>
      </c>
      <c r="AN448" s="153">
        <f t="shared" si="87"/>
        <v>0</v>
      </c>
      <c r="AO448" s="227" t="str">
        <f t="shared" si="95"/>
        <v/>
      </c>
      <c r="AP448" s="135">
        <f t="shared" si="96"/>
        <v>0</v>
      </c>
      <c r="AQ448" s="135">
        <f t="shared" si="97"/>
        <v>0</v>
      </c>
    </row>
    <row r="449" spans="1:43" s="131" customFormat="1" ht="25" customHeight="1">
      <c r="A449" s="133">
        <f t="shared" si="88"/>
        <v>438</v>
      </c>
      <c r="B449" s="130" t="str">
        <f t="shared" si="85"/>
        <v/>
      </c>
      <c r="C449" s="134"/>
      <c r="D449" s="45" t="str">
        <f t="shared" si="89"/>
        <v/>
      </c>
      <c r="E449" s="45" t="str">
        <f t="shared" si="90"/>
        <v/>
      </c>
      <c r="F449" s="43"/>
      <c r="G449" s="44"/>
      <c r="H449" s="43"/>
      <c r="I449" s="57" t="str">
        <f>IF(OR(G449="",H449="",U449=""),"",IFERROR(VLOOKUP(G449&amp;H449&amp;U449,※編集不可※選択項目!$K$3:$P$51,5,FALSE),"該当なし"))</f>
        <v/>
      </c>
      <c r="J449" s="83"/>
      <c r="K449" s="43"/>
      <c r="L449" s="45" t="str">
        <f t="shared" si="98"/>
        <v/>
      </c>
      <c r="M449" s="43"/>
      <c r="N449" s="43"/>
      <c r="O449" s="57"/>
      <c r="P449" s="57"/>
      <c r="Q449" s="57"/>
      <c r="R449" s="57"/>
      <c r="S449" s="46" t="str">
        <f t="shared" si="91"/>
        <v/>
      </c>
      <c r="T449" s="47"/>
      <c r="U449" s="48"/>
      <c r="V449" s="85"/>
      <c r="W449" s="48"/>
      <c r="X449" s="85"/>
      <c r="Y449" s="43"/>
      <c r="Z449" s="80"/>
      <c r="AA449" s="83"/>
      <c r="AB449" s="56"/>
      <c r="AC449" s="71"/>
      <c r="AD449" s="228">
        <f>IFERROR(INDEX(※編集不可※選択項目!$P$3:$P$51,MATCH(新規登録用!G449&amp;新規登録用!H449&amp;新規登録用!I449,※編集不可※選択項目!$Q$3:$Q$51,0)),0)</f>
        <v>0</v>
      </c>
      <c r="AE449" s="229" t="str">
        <f>IF(I449&lt;&gt;"該当なし","",
IF(G449&amp;H449=※編集不可※選択項目!$J$3,VLOOKUP(新規登録用!U449,※編集不可※選択項目!$N$2:$P$13,3,TRUE),
IF(G449&amp;H449=※編集不可※選択項目!$J$15,VLOOKUP(新規登録用!U449,※編集不可※選択項目!$N$14:$P$25,3,TRUE),
IF(G449&amp;H449=※編集不可※選択項目!$J$27,VLOOKUP(新規登録用!U449,※編集不可※選択項目!$N$26:$P$41,3,TRUE),
IF(G449&amp;H449=※編集不可※選択項目!$J$43,VLOOKUP(新規登録用!U449,※編集不可※選択項目!$N$42:$P$46,3,TRUE),
IF(G449&amp;H449=※編集不可※選択項目!$J$48,VLOOKUP(新規登録用!U449,※編集不可※選択項目!$N$47:$P$51,3,TRUE),""))))))</f>
        <v/>
      </c>
      <c r="AF449" s="228">
        <f>IFERROR(VLOOKUP(Y449&amp;G449&amp;H449,※編集不可※選択項目!U:V,2,FALSE),0)</f>
        <v>0</v>
      </c>
      <c r="AG449" s="228">
        <f t="shared" si="92"/>
        <v>0</v>
      </c>
      <c r="AH449" s="230" t="str">
        <f t="shared" si="86"/>
        <v/>
      </c>
      <c r="AI449" s="236"/>
      <c r="AJ449" s="236"/>
      <c r="AK449" s="132"/>
      <c r="AL449" s="153">
        <f t="shared" si="93"/>
        <v>0</v>
      </c>
      <c r="AM449" s="153">
        <f t="shared" si="94"/>
        <v>0</v>
      </c>
      <c r="AN449" s="153">
        <f t="shared" si="87"/>
        <v>0</v>
      </c>
      <c r="AO449" s="227" t="str">
        <f t="shared" si="95"/>
        <v/>
      </c>
      <c r="AP449" s="135">
        <f t="shared" si="96"/>
        <v>0</v>
      </c>
      <c r="AQ449" s="135">
        <f t="shared" si="97"/>
        <v>0</v>
      </c>
    </row>
    <row r="450" spans="1:43" s="131" customFormat="1" ht="25" customHeight="1">
      <c r="A450" s="133">
        <f t="shared" si="88"/>
        <v>439</v>
      </c>
      <c r="B450" s="130" t="str">
        <f t="shared" si="85"/>
        <v/>
      </c>
      <c r="C450" s="134"/>
      <c r="D450" s="45" t="str">
        <f t="shared" si="89"/>
        <v/>
      </c>
      <c r="E450" s="45" t="str">
        <f t="shared" si="90"/>
        <v/>
      </c>
      <c r="F450" s="43"/>
      <c r="G450" s="44"/>
      <c r="H450" s="43"/>
      <c r="I450" s="57" t="str">
        <f>IF(OR(G450="",H450="",U450=""),"",IFERROR(VLOOKUP(G450&amp;H450&amp;U450,※編集不可※選択項目!$K$3:$P$51,5,FALSE),"該当なし"))</f>
        <v/>
      </c>
      <c r="J450" s="83"/>
      <c r="K450" s="43"/>
      <c r="L450" s="45" t="str">
        <f t="shared" si="98"/>
        <v/>
      </c>
      <c r="M450" s="43"/>
      <c r="N450" s="43"/>
      <c r="O450" s="57"/>
      <c r="P450" s="57"/>
      <c r="Q450" s="57"/>
      <c r="R450" s="57"/>
      <c r="S450" s="46" t="str">
        <f t="shared" si="91"/>
        <v/>
      </c>
      <c r="T450" s="47"/>
      <c r="U450" s="48"/>
      <c r="V450" s="85"/>
      <c r="W450" s="48"/>
      <c r="X450" s="85"/>
      <c r="Y450" s="43"/>
      <c r="Z450" s="80"/>
      <c r="AA450" s="83"/>
      <c r="AB450" s="56"/>
      <c r="AC450" s="71"/>
      <c r="AD450" s="228">
        <f>IFERROR(INDEX(※編集不可※選択項目!$P$3:$P$51,MATCH(新規登録用!G450&amp;新規登録用!H450&amp;新規登録用!I450,※編集不可※選択項目!$Q$3:$Q$51,0)),0)</f>
        <v>0</v>
      </c>
      <c r="AE450" s="229" t="str">
        <f>IF(I450&lt;&gt;"該当なし","",
IF(G450&amp;H450=※編集不可※選択項目!$J$3,VLOOKUP(新規登録用!U450,※編集不可※選択項目!$N$2:$P$13,3,TRUE),
IF(G450&amp;H450=※編集不可※選択項目!$J$15,VLOOKUP(新規登録用!U450,※編集不可※選択項目!$N$14:$P$25,3,TRUE),
IF(G450&amp;H450=※編集不可※選択項目!$J$27,VLOOKUP(新規登録用!U450,※編集不可※選択項目!$N$26:$P$41,3,TRUE),
IF(G450&amp;H450=※編集不可※選択項目!$J$43,VLOOKUP(新規登録用!U450,※編集不可※選択項目!$N$42:$P$46,3,TRUE),
IF(G450&amp;H450=※編集不可※選択項目!$J$48,VLOOKUP(新規登録用!U450,※編集不可※選択項目!$N$47:$P$51,3,TRUE),""))))))</f>
        <v/>
      </c>
      <c r="AF450" s="228">
        <f>IFERROR(VLOOKUP(Y450&amp;G450&amp;H450,※編集不可※選択項目!U:V,2,FALSE),0)</f>
        <v>0</v>
      </c>
      <c r="AG450" s="228">
        <f t="shared" si="92"/>
        <v>0</v>
      </c>
      <c r="AH450" s="230" t="str">
        <f t="shared" si="86"/>
        <v/>
      </c>
      <c r="AI450" s="236"/>
      <c r="AJ450" s="236"/>
      <c r="AK450" s="132"/>
      <c r="AL450" s="153">
        <f t="shared" si="93"/>
        <v>0</v>
      </c>
      <c r="AM450" s="153">
        <f t="shared" si="94"/>
        <v>0</v>
      </c>
      <c r="AN450" s="153">
        <f t="shared" si="87"/>
        <v>0</v>
      </c>
      <c r="AO450" s="227" t="str">
        <f t="shared" si="95"/>
        <v/>
      </c>
      <c r="AP450" s="135">
        <f t="shared" si="96"/>
        <v>0</v>
      </c>
      <c r="AQ450" s="135">
        <f t="shared" si="97"/>
        <v>0</v>
      </c>
    </row>
    <row r="451" spans="1:43" s="131" customFormat="1" ht="25" customHeight="1">
      <c r="A451" s="133">
        <f t="shared" si="88"/>
        <v>440</v>
      </c>
      <c r="B451" s="130" t="str">
        <f t="shared" si="85"/>
        <v/>
      </c>
      <c r="C451" s="134"/>
      <c r="D451" s="45" t="str">
        <f t="shared" si="89"/>
        <v/>
      </c>
      <c r="E451" s="45" t="str">
        <f t="shared" si="90"/>
        <v/>
      </c>
      <c r="F451" s="43"/>
      <c r="G451" s="44"/>
      <c r="H451" s="43"/>
      <c r="I451" s="57" t="str">
        <f>IF(OR(G451="",H451="",U451=""),"",IFERROR(VLOOKUP(G451&amp;H451&amp;U451,※編集不可※選択項目!$K$3:$P$51,5,FALSE),"該当なし"))</f>
        <v/>
      </c>
      <c r="J451" s="83"/>
      <c r="K451" s="43"/>
      <c r="L451" s="45" t="str">
        <f t="shared" si="98"/>
        <v/>
      </c>
      <c r="M451" s="43"/>
      <c r="N451" s="43"/>
      <c r="O451" s="57"/>
      <c r="P451" s="57"/>
      <c r="Q451" s="57"/>
      <c r="R451" s="57"/>
      <c r="S451" s="46" t="str">
        <f t="shared" si="91"/>
        <v/>
      </c>
      <c r="T451" s="47"/>
      <c r="U451" s="48"/>
      <c r="V451" s="85"/>
      <c r="W451" s="48"/>
      <c r="X451" s="85"/>
      <c r="Y451" s="43"/>
      <c r="Z451" s="80"/>
      <c r="AA451" s="83"/>
      <c r="AB451" s="56"/>
      <c r="AC451" s="71"/>
      <c r="AD451" s="228">
        <f>IFERROR(INDEX(※編集不可※選択項目!$P$3:$P$51,MATCH(新規登録用!G451&amp;新規登録用!H451&amp;新規登録用!I451,※編集不可※選択項目!$Q$3:$Q$51,0)),0)</f>
        <v>0</v>
      </c>
      <c r="AE451" s="229" t="str">
        <f>IF(I451&lt;&gt;"該当なし","",
IF(G451&amp;H451=※編集不可※選択項目!$J$3,VLOOKUP(新規登録用!U451,※編集不可※選択項目!$N$2:$P$13,3,TRUE),
IF(G451&amp;H451=※編集不可※選択項目!$J$15,VLOOKUP(新規登録用!U451,※編集不可※選択項目!$N$14:$P$25,3,TRUE),
IF(G451&amp;H451=※編集不可※選択項目!$J$27,VLOOKUP(新規登録用!U451,※編集不可※選択項目!$N$26:$P$41,3,TRUE),
IF(G451&amp;H451=※編集不可※選択項目!$J$43,VLOOKUP(新規登録用!U451,※編集不可※選択項目!$N$42:$P$46,3,TRUE),
IF(G451&amp;H451=※編集不可※選択項目!$J$48,VLOOKUP(新規登録用!U451,※編集不可※選択項目!$N$47:$P$51,3,TRUE),""))))))</f>
        <v/>
      </c>
      <c r="AF451" s="228">
        <f>IFERROR(VLOOKUP(Y451&amp;G451&amp;H451,※編集不可※選択項目!U:V,2,FALSE),0)</f>
        <v>0</v>
      </c>
      <c r="AG451" s="228">
        <f t="shared" si="92"/>
        <v>0</v>
      </c>
      <c r="AH451" s="230" t="str">
        <f t="shared" si="86"/>
        <v/>
      </c>
      <c r="AI451" s="236"/>
      <c r="AJ451" s="236"/>
      <c r="AK451" s="132"/>
      <c r="AL451" s="153">
        <f t="shared" si="93"/>
        <v>0</v>
      </c>
      <c r="AM451" s="153">
        <f t="shared" si="94"/>
        <v>0</v>
      </c>
      <c r="AN451" s="153">
        <f t="shared" si="87"/>
        <v>0</v>
      </c>
      <c r="AO451" s="227" t="str">
        <f t="shared" si="95"/>
        <v/>
      </c>
      <c r="AP451" s="135">
        <f t="shared" si="96"/>
        <v>0</v>
      </c>
      <c r="AQ451" s="135">
        <f t="shared" si="97"/>
        <v>0</v>
      </c>
    </row>
    <row r="452" spans="1:43" s="131" customFormat="1" ht="25" customHeight="1">
      <c r="A452" s="133">
        <f t="shared" si="88"/>
        <v>441</v>
      </c>
      <c r="B452" s="130" t="str">
        <f t="shared" si="85"/>
        <v/>
      </c>
      <c r="C452" s="134"/>
      <c r="D452" s="45" t="str">
        <f t="shared" si="89"/>
        <v/>
      </c>
      <c r="E452" s="45" t="str">
        <f t="shared" si="90"/>
        <v/>
      </c>
      <c r="F452" s="43"/>
      <c r="G452" s="44"/>
      <c r="H452" s="43"/>
      <c r="I452" s="57" t="str">
        <f>IF(OR(G452="",H452="",U452=""),"",IFERROR(VLOOKUP(G452&amp;H452&amp;U452,※編集不可※選択項目!$K$3:$P$51,5,FALSE),"該当なし"))</f>
        <v/>
      </c>
      <c r="J452" s="83"/>
      <c r="K452" s="43"/>
      <c r="L452" s="45" t="str">
        <f t="shared" si="98"/>
        <v/>
      </c>
      <c r="M452" s="43"/>
      <c r="N452" s="43"/>
      <c r="O452" s="57"/>
      <c r="P452" s="57"/>
      <c r="Q452" s="57"/>
      <c r="R452" s="57"/>
      <c r="S452" s="46" t="str">
        <f t="shared" si="91"/>
        <v/>
      </c>
      <c r="T452" s="47"/>
      <c r="U452" s="48"/>
      <c r="V452" s="85"/>
      <c r="W452" s="48"/>
      <c r="X452" s="85"/>
      <c r="Y452" s="43"/>
      <c r="Z452" s="80"/>
      <c r="AA452" s="83"/>
      <c r="AB452" s="56"/>
      <c r="AC452" s="71"/>
      <c r="AD452" s="228">
        <f>IFERROR(INDEX(※編集不可※選択項目!$P$3:$P$51,MATCH(新規登録用!G452&amp;新規登録用!H452&amp;新規登録用!I452,※編集不可※選択項目!$Q$3:$Q$51,0)),0)</f>
        <v>0</v>
      </c>
      <c r="AE452" s="229" t="str">
        <f>IF(I452&lt;&gt;"該当なし","",
IF(G452&amp;H452=※編集不可※選択項目!$J$3,VLOOKUP(新規登録用!U452,※編集不可※選択項目!$N$2:$P$13,3,TRUE),
IF(G452&amp;H452=※編集不可※選択項目!$J$15,VLOOKUP(新規登録用!U452,※編集不可※選択項目!$N$14:$P$25,3,TRUE),
IF(G452&amp;H452=※編集不可※選択項目!$J$27,VLOOKUP(新規登録用!U452,※編集不可※選択項目!$N$26:$P$41,3,TRUE),
IF(G452&amp;H452=※編集不可※選択項目!$J$43,VLOOKUP(新規登録用!U452,※編集不可※選択項目!$N$42:$P$46,3,TRUE),
IF(G452&amp;H452=※編集不可※選択項目!$J$48,VLOOKUP(新規登録用!U452,※編集不可※選択項目!$N$47:$P$51,3,TRUE),""))))))</f>
        <v/>
      </c>
      <c r="AF452" s="228">
        <f>IFERROR(VLOOKUP(Y452&amp;G452&amp;H452,※編集不可※選択項目!U:V,2,FALSE),0)</f>
        <v>0</v>
      </c>
      <c r="AG452" s="228">
        <f t="shared" si="92"/>
        <v>0</v>
      </c>
      <c r="AH452" s="230" t="str">
        <f t="shared" si="86"/>
        <v/>
      </c>
      <c r="AI452" s="236"/>
      <c r="AJ452" s="236"/>
      <c r="AK452" s="132"/>
      <c r="AL452" s="153">
        <f t="shared" si="93"/>
        <v>0</v>
      </c>
      <c r="AM452" s="153">
        <f t="shared" si="94"/>
        <v>0</v>
      </c>
      <c r="AN452" s="153">
        <f t="shared" si="87"/>
        <v>0</v>
      </c>
      <c r="AO452" s="227" t="str">
        <f t="shared" si="95"/>
        <v/>
      </c>
      <c r="AP452" s="135">
        <f t="shared" si="96"/>
        <v>0</v>
      </c>
      <c r="AQ452" s="135">
        <f t="shared" si="97"/>
        <v>0</v>
      </c>
    </row>
    <row r="453" spans="1:43" s="131" customFormat="1" ht="25" customHeight="1">
      <c r="A453" s="133">
        <f t="shared" si="88"/>
        <v>442</v>
      </c>
      <c r="B453" s="130" t="str">
        <f t="shared" si="85"/>
        <v/>
      </c>
      <c r="C453" s="134"/>
      <c r="D453" s="45" t="str">
        <f t="shared" si="89"/>
        <v/>
      </c>
      <c r="E453" s="45" t="str">
        <f t="shared" si="90"/>
        <v/>
      </c>
      <c r="F453" s="43"/>
      <c r="G453" s="44"/>
      <c r="H453" s="43"/>
      <c r="I453" s="57" t="str">
        <f>IF(OR(G453="",H453="",U453=""),"",IFERROR(VLOOKUP(G453&amp;H453&amp;U453,※編集不可※選択項目!$K$3:$P$51,5,FALSE),"該当なし"))</f>
        <v/>
      </c>
      <c r="J453" s="83"/>
      <c r="K453" s="43"/>
      <c r="L453" s="45" t="str">
        <f t="shared" si="98"/>
        <v/>
      </c>
      <c r="M453" s="43"/>
      <c r="N453" s="43"/>
      <c r="O453" s="57"/>
      <c r="P453" s="57"/>
      <c r="Q453" s="57"/>
      <c r="R453" s="57"/>
      <c r="S453" s="46" t="str">
        <f t="shared" si="91"/>
        <v/>
      </c>
      <c r="T453" s="47"/>
      <c r="U453" s="48"/>
      <c r="V453" s="85"/>
      <c r="W453" s="48"/>
      <c r="X453" s="85"/>
      <c r="Y453" s="43"/>
      <c r="Z453" s="80"/>
      <c r="AA453" s="83"/>
      <c r="AB453" s="56"/>
      <c r="AC453" s="71"/>
      <c r="AD453" s="228">
        <f>IFERROR(INDEX(※編集不可※選択項目!$P$3:$P$51,MATCH(新規登録用!G453&amp;新規登録用!H453&amp;新規登録用!I453,※編集不可※選択項目!$Q$3:$Q$51,0)),0)</f>
        <v>0</v>
      </c>
      <c r="AE453" s="229" t="str">
        <f>IF(I453&lt;&gt;"該当なし","",
IF(G453&amp;H453=※編集不可※選択項目!$J$3,VLOOKUP(新規登録用!U453,※編集不可※選択項目!$N$2:$P$13,3,TRUE),
IF(G453&amp;H453=※編集不可※選択項目!$J$15,VLOOKUP(新規登録用!U453,※編集不可※選択項目!$N$14:$P$25,3,TRUE),
IF(G453&amp;H453=※編集不可※選択項目!$J$27,VLOOKUP(新規登録用!U453,※編集不可※選択項目!$N$26:$P$41,3,TRUE),
IF(G453&amp;H453=※編集不可※選択項目!$J$43,VLOOKUP(新規登録用!U453,※編集不可※選択項目!$N$42:$P$46,3,TRUE),
IF(G453&amp;H453=※編集不可※選択項目!$J$48,VLOOKUP(新規登録用!U453,※編集不可※選択項目!$N$47:$P$51,3,TRUE),""))))))</f>
        <v/>
      </c>
      <c r="AF453" s="228">
        <f>IFERROR(VLOOKUP(Y453&amp;G453&amp;H453,※編集不可※選択項目!U:V,2,FALSE),0)</f>
        <v>0</v>
      </c>
      <c r="AG453" s="228">
        <f t="shared" si="92"/>
        <v>0</v>
      </c>
      <c r="AH453" s="230" t="str">
        <f t="shared" si="86"/>
        <v/>
      </c>
      <c r="AI453" s="236"/>
      <c r="AJ453" s="236"/>
      <c r="AK453" s="132"/>
      <c r="AL453" s="153">
        <f t="shared" si="93"/>
        <v>0</v>
      </c>
      <c r="AM453" s="153">
        <f t="shared" si="94"/>
        <v>0</v>
      </c>
      <c r="AN453" s="153">
        <f t="shared" si="87"/>
        <v>0</v>
      </c>
      <c r="AO453" s="227" t="str">
        <f t="shared" si="95"/>
        <v/>
      </c>
      <c r="AP453" s="135">
        <f t="shared" si="96"/>
        <v>0</v>
      </c>
      <c r="AQ453" s="135">
        <f t="shared" si="97"/>
        <v>0</v>
      </c>
    </row>
    <row r="454" spans="1:43" s="131" customFormat="1" ht="25" customHeight="1">
      <c r="A454" s="133">
        <f t="shared" si="88"/>
        <v>443</v>
      </c>
      <c r="B454" s="130" t="str">
        <f t="shared" si="85"/>
        <v/>
      </c>
      <c r="C454" s="134"/>
      <c r="D454" s="45" t="str">
        <f t="shared" si="89"/>
        <v/>
      </c>
      <c r="E454" s="45" t="str">
        <f t="shared" si="90"/>
        <v/>
      </c>
      <c r="F454" s="43"/>
      <c r="G454" s="44"/>
      <c r="H454" s="43"/>
      <c r="I454" s="57" t="str">
        <f>IF(OR(G454="",H454="",U454=""),"",IFERROR(VLOOKUP(G454&amp;H454&amp;U454,※編集不可※選択項目!$K$3:$P$51,5,FALSE),"該当なし"))</f>
        <v/>
      </c>
      <c r="J454" s="83"/>
      <c r="K454" s="43"/>
      <c r="L454" s="45" t="str">
        <f t="shared" si="98"/>
        <v/>
      </c>
      <c r="M454" s="43"/>
      <c r="N454" s="43"/>
      <c r="O454" s="57"/>
      <c r="P454" s="57"/>
      <c r="Q454" s="57"/>
      <c r="R454" s="57"/>
      <c r="S454" s="46" t="str">
        <f t="shared" si="91"/>
        <v/>
      </c>
      <c r="T454" s="47"/>
      <c r="U454" s="48"/>
      <c r="V454" s="85"/>
      <c r="W454" s="48"/>
      <c r="X454" s="85"/>
      <c r="Y454" s="43"/>
      <c r="Z454" s="80"/>
      <c r="AA454" s="83"/>
      <c r="AB454" s="56"/>
      <c r="AC454" s="71"/>
      <c r="AD454" s="228">
        <f>IFERROR(INDEX(※編集不可※選択項目!$P$3:$P$51,MATCH(新規登録用!G454&amp;新規登録用!H454&amp;新規登録用!I454,※編集不可※選択項目!$Q$3:$Q$51,0)),0)</f>
        <v>0</v>
      </c>
      <c r="AE454" s="229" t="str">
        <f>IF(I454&lt;&gt;"該当なし","",
IF(G454&amp;H454=※編集不可※選択項目!$J$3,VLOOKUP(新規登録用!U454,※編集不可※選択項目!$N$2:$P$13,3,TRUE),
IF(G454&amp;H454=※編集不可※選択項目!$J$15,VLOOKUP(新規登録用!U454,※編集不可※選択項目!$N$14:$P$25,3,TRUE),
IF(G454&amp;H454=※編集不可※選択項目!$J$27,VLOOKUP(新規登録用!U454,※編集不可※選択項目!$N$26:$P$41,3,TRUE),
IF(G454&amp;H454=※編集不可※選択項目!$J$43,VLOOKUP(新規登録用!U454,※編集不可※選択項目!$N$42:$P$46,3,TRUE),
IF(G454&amp;H454=※編集不可※選択項目!$J$48,VLOOKUP(新規登録用!U454,※編集不可※選択項目!$N$47:$P$51,3,TRUE),""))))))</f>
        <v/>
      </c>
      <c r="AF454" s="228">
        <f>IFERROR(VLOOKUP(Y454&amp;G454&amp;H454,※編集不可※選択項目!U:V,2,FALSE),0)</f>
        <v>0</v>
      </c>
      <c r="AG454" s="228">
        <f t="shared" si="92"/>
        <v>0</v>
      </c>
      <c r="AH454" s="230" t="str">
        <f t="shared" si="86"/>
        <v/>
      </c>
      <c r="AI454" s="236"/>
      <c r="AJ454" s="236"/>
      <c r="AK454" s="132"/>
      <c r="AL454" s="153">
        <f t="shared" si="93"/>
        <v>0</v>
      </c>
      <c r="AM454" s="153">
        <f t="shared" si="94"/>
        <v>0</v>
      </c>
      <c r="AN454" s="153">
        <f t="shared" si="87"/>
        <v>0</v>
      </c>
      <c r="AO454" s="227" t="str">
        <f t="shared" si="95"/>
        <v/>
      </c>
      <c r="AP454" s="135">
        <f t="shared" si="96"/>
        <v>0</v>
      </c>
      <c r="AQ454" s="135">
        <f t="shared" si="97"/>
        <v>0</v>
      </c>
    </row>
    <row r="455" spans="1:43" s="131" customFormat="1" ht="25" customHeight="1">
      <c r="A455" s="133">
        <f t="shared" si="88"/>
        <v>444</v>
      </c>
      <c r="B455" s="130" t="str">
        <f t="shared" si="85"/>
        <v/>
      </c>
      <c r="C455" s="134"/>
      <c r="D455" s="45" t="str">
        <f t="shared" si="89"/>
        <v/>
      </c>
      <c r="E455" s="45" t="str">
        <f t="shared" si="90"/>
        <v/>
      </c>
      <c r="F455" s="43"/>
      <c r="G455" s="44"/>
      <c r="H455" s="43"/>
      <c r="I455" s="57" t="str">
        <f>IF(OR(G455="",H455="",U455=""),"",IFERROR(VLOOKUP(G455&amp;H455&amp;U455,※編集不可※選択項目!$K$3:$P$51,5,FALSE),"該当なし"))</f>
        <v/>
      </c>
      <c r="J455" s="83"/>
      <c r="K455" s="43"/>
      <c r="L455" s="45" t="str">
        <f t="shared" si="98"/>
        <v/>
      </c>
      <c r="M455" s="43"/>
      <c r="N455" s="43"/>
      <c r="O455" s="57"/>
      <c r="P455" s="57"/>
      <c r="Q455" s="57"/>
      <c r="R455" s="57"/>
      <c r="S455" s="46" t="str">
        <f t="shared" si="91"/>
        <v/>
      </c>
      <c r="T455" s="47"/>
      <c r="U455" s="48"/>
      <c r="V455" s="85"/>
      <c r="W455" s="48"/>
      <c r="X455" s="85"/>
      <c r="Y455" s="43"/>
      <c r="Z455" s="80"/>
      <c r="AA455" s="83"/>
      <c r="AB455" s="56"/>
      <c r="AC455" s="71"/>
      <c r="AD455" s="228">
        <f>IFERROR(INDEX(※編集不可※選択項目!$P$3:$P$51,MATCH(新規登録用!G455&amp;新規登録用!H455&amp;新規登録用!I455,※編集不可※選択項目!$Q$3:$Q$51,0)),0)</f>
        <v>0</v>
      </c>
      <c r="AE455" s="229" t="str">
        <f>IF(I455&lt;&gt;"該当なし","",
IF(G455&amp;H455=※編集不可※選択項目!$J$3,VLOOKUP(新規登録用!U455,※編集不可※選択項目!$N$2:$P$13,3,TRUE),
IF(G455&amp;H455=※編集不可※選択項目!$J$15,VLOOKUP(新規登録用!U455,※編集不可※選択項目!$N$14:$P$25,3,TRUE),
IF(G455&amp;H455=※編集不可※選択項目!$J$27,VLOOKUP(新規登録用!U455,※編集不可※選択項目!$N$26:$P$41,3,TRUE),
IF(G455&amp;H455=※編集不可※選択項目!$J$43,VLOOKUP(新規登録用!U455,※編集不可※選択項目!$N$42:$P$46,3,TRUE),
IF(G455&amp;H455=※編集不可※選択項目!$J$48,VLOOKUP(新規登録用!U455,※編集不可※選択項目!$N$47:$P$51,3,TRUE),""))))))</f>
        <v/>
      </c>
      <c r="AF455" s="228">
        <f>IFERROR(VLOOKUP(Y455&amp;G455&amp;H455,※編集不可※選択項目!U:V,2,FALSE),0)</f>
        <v>0</v>
      </c>
      <c r="AG455" s="228">
        <f t="shared" si="92"/>
        <v>0</v>
      </c>
      <c r="AH455" s="230" t="str">
        <f t="shared" si="86"/>
        <v/>
      </c>
      <c r="AI455" s="236"/>
      <c r="AJ455" s="236"/>
      <c r="AK455" s="132"/>
      <c r="AL455" s="153">
        <f t="shared" si="93"/>
        <v>0</v>
      </c>
      <c r="AM455" s="153">
        <f t="shared" si="94"/>
        <v>0</v>
      </c>
      <c r="AN455" s="153">
        <f t="shared" si="87"/>
        <v>0</v>
      </c>
      <c r="AO455" s="227" t="str">
        <f t="shared" si="95"/>
        <v/>
      </c>
      <c r="AP455" s="135">
        <f t="shared" si="96"/>
        <v>0</v>
      </c>
      <c r="AQ455" s="135">
        <f t="shared" si="97"/>
        <v>0</v>
      </c>
    </row>
    <row r="456" spans="1:43" s="131" customFormat="1" ht="25" customHeight="1">
      <c r="A456" s="133">
        <f t="shared" si="88"/>
        <v>445</v>
      </c>
      <c r="B456" s="130" t="str">
        <f t="shared" si="85"/>
        <v/>
      </c>
      <c r="C456" s="134"/>
      <c r="D456" s="45" t="str">
        <f t="shared" si="89"/>
        <v/>
      </c>
      <c r="E456" s="45" t="str">
        <f t="shared" si="90"/>
        <v/>
      </c>
      <c r="F456" s="43"/>
      <c r="G456" s="44"/>
      <c r="H456" s="43"/>
      <c r="I456" s="57" t="str">
        <f>IF(OR(G456="",H456="",U456=""),"",IFERROR(VLOOKUP(G456&amp;H456&amp;U456,※編集不可※選択項目!$K$3:$P$51,5,FALSE),"該当なし"))</f>
        <v/>
      </c>
      <c r="J456" s="83"/>
      <c r="K456" s="43"/>
      <c r="L456" s="45" t="str">
        <f t="shared" si="98"/>
        <v/>
      </c>
      <c r="M456" s="43"/>
      <c r="N456" s="43"/>
      <c r="O456" s="57"/>
      <c r="P456" s="57"/>
      <c r="Q456" s="57"/>
      <c r="R456" s="57"/>
      <c r="S456" s="46" t="str">
        <f t="shared" si="91"/>
        <v/>
      </c>
      <c r="T456" s="47"/>
      <c r="U456" s="48"/>
      <c r="V456" s="85"/>
      <c r="W456" s="48"/>
      <c r="X456" s="85"/>
      <c r="Y456" s="43"/>
      <c r="Z456" s="80"/>
      <c r="AA456" s="83"/>
      <c r="AB456" s="56"/>
      <c r="AC456" s="71"/>
      <c r="AD456" s="228">
        <f>IFERROR(INDEX(※編集不可※選択項目!$P$3:$P$51,MATCH(新規登録用!G456&amp;新規登録用!H456&amp;新規登録用!I456,※編集不可※選択項目!$Q$3:$Q$51,0)),0)</f>
        <v>0</v>
      </c>
      <c r="AE456" s="229" t="str">
        <f>IF(I456&lt;&gt;"該当なし","",
IF(G456&amp;H456=※編集不可※選択項目!$J$3,VLOOKUP(新規登録用!U456,※編集不可※選択項目!$N$2:$P$13,3,TRUE),
IF(G456&amp;H456=※編集不可※選択項目!$J$15,VLOOKUP(新規登録用!U456,※編集不可※選択項目!$N$14:$P$25,3,TRUE),
IF(G456&amp;H456=※編集不可※選択項目!$J$27,VLOOKUP(新規登録用!U456,※編集不可※選択項目!$N$26:$P$41,3,TRUE),
IF(G456&amp;H456=※編集不可※選択項目!$J$43,VLOOKUP(新規登録用!U456,※編集不可※選択項目!$N$42:$P$46,3,TRUE),
IF(G456&amp;H456=※編集不可※選択項目!$J$48,VLOOKUP(新規登録用!U456,※編集不可※選択項目!$N$47:$P$51,3,TRUE),""))))))</f>
        <v/>
      </c>
      <c r="AF456" s="228">
        <f>IFERROR(VLOOKUP(Y456&amp;G456&amp;H456,※編集不可※選択項目!U:V,2,FALSE),0)</f>
        <v>0</v>
      </c>
      <c r="AG456" s="228">
        <f t="shared" si="92"/>
        <v>0</v>
      </c>
      <c r="AH456" s="230" t="str">
        <f t="shared" si="86"/>
        <v/>
      </c>
      <c r="AI456" s="236"/>
      <c r="AJ456" s="236"/>
      <c r="AK456" s="132"/>
      <c r="AL456" s="153">
        <f t="shared" si="93"/>
        <v>0</v>
      </c>
      <c r="AM456" s="153">
        <f t="shared" si="94"/>
        <v>0</v>
      </c>
      <c r="AN456" s="153">
        <f t="shared" si="87"/>
        <v>0</v>
      </c>
      <c r="AO456" s="227" t="str">
        <f t="shared" si="95"/>
        <v/>
      </c>
      <c r="AP456" s="135">
        <f t="shared" si="96"/>
        <v>0</v>
      </c>
      <c r="AQ456" s="135">
        <f t="shared" si="97"/>
        <v>0</v>
      </c>
    </row>
    <row r="457" spans="1:43" s="131" customFormat="1" ht="25" customHeight="1">
      <c r="A457" s="133">
        <f t="shared" si="88"/>
        <v>446</v>
      </c>
      <c r="B457" s="130" t="str">
        <f t="shared" si="85"/>
        <v/>
      </c>
      <c r="C457" s="134"/>
      <c r="D457" s="45" t="str">
        <f t="shared" si="89"/>
        <v/>
      </c>
      <c r="E457" s="45" t="str">
        <f t="shared" si="90"/>
        <v/>
      </c>
      <c r="F457" s="43"/>
      <c r="G457" s="44"/>
      <c r="H457" s="43"/>
      <c r="I457" s="57" t="str">
        <f>IF(OR(G457="",H457="",U457=""),"",IFERROR(VLOOKUP(G457&amp;H457&amp;U457,※編集不可※選択項目!$K$3:$P$51,5,FALSE),"該当なし"))</f>
        <v/>
      </c>
      <c r="J457" s="83"/>
      <c r="K457" s="43"/>
      <c r="L457" s="45" t="str">
        <f t="shared" si="98"/>
        <v/>
      </c>
      <c r="M457" s="43"/>
      <c r="N457" s="43"/>
      <c r="O457" s="57"/>
      <c r="P457" s="57"/>
      <c r="Q457" s="57"/>
      <c r="R457" s="57"/>
      <c r="S457" s="46" t="str">
        <f t="shared" si="91"/>
        <v/>
      </c>
      <c r="T457" s="47"/>
      <c r="U457" s="48"/>
      <c r="V457" s="85"/>
      <c r="W457" s="48"/>
      <c r="X457" s="85"/>
      <c r="Y457" s="43"/>
      <c r="Z457" s="80"/>
      <c r="AA457" s="83"/>
      <c r="AB457" s="56"/>
      <c r="AC457" s="71"/>
      <c r="AD457" s="228">
        <f>IFERROR(INDEX(※編集不可※選択項目!$P$3:$P$51,MATCH(新規登録用!G457&amp;新規登録用!H457&amp;新規登録用!I457,※編集不可※選択項目!$Q$3:$Q$51,0)),0)</f>
        <v>0</v>
      </c>
      <c r="AE457" s="229" t="str">
        <f>IF(I457&lt;&gt;"該当なし","",
IF(G457&amp;H457=※編集不可※選択項目!$J$3,VLOOKUP(新規登録用!U457,※編集不可※選択項目!$N$2:$P$13,3,TRUE),
IF(G457&amp;H457=※編集不可※選択項目!$J$15,VLOOKUP(新規登録用!U457,※編集不可※選択項目!$N$14:$P$25,3,TRUE),
IF(G457&amp;H457=※編集不可※選択項目!$J$27,VLOOKUP(新規登録用!U457,※編集不可※選択項目!$N$26:$P$41,3,TRUE),
IF(G457&amp;H457=※編集不可※選択項目!$J$43,VLOOKUP(新規登録用!U457,※編集不可※選択項目!$N$42:$P$46,3,TRUE),
IF(G457&amp;H457=※編集不可※選択項目!$J$48,VLOOKUP(新規登録用!U457,※編集不可※選択項目!$N$47:$P$51,3,TRUE),""))))))</f>
        <v/>
      </c>
      <c r="AF457" s="228">
        <f>IFERROR(VLOOKUP(Y457&amp;G457&amp;H457,※編集不可※選択項目!U:V,2,FALSE),0)</f>
        <v>0</v>
      </c>
      <c r="AG457" s="228">
        <f t="shared" si="92"/>
        <v>0</v>
      </c>
      <c r="AH457" s="230" t="str">
        <f t="shared" si="86"/>
        <v/>
      </c>
      <c r="AI457" s="236"/>
      <c r="AJ457" s="236"/>
      <c r="AK457" s="132"/>
      <c r="AL457" s="153">
        <f t="shared" si="93"/>
        <v>0</v>
      </c>
      <c r="AM457" s="153">
        <f t="shared" si="94"/>
        <v>0</v>
      </c>
      <c r="AN457" s="153">
        <f t="shared" si="87"/>
        <v>0</v>
      </c>
      <c r="AO457" s="227" t="str">
        <f t="shared" si="95"/>
        <v/>
      </c>
      <c r="AP457" s="135">
        <f t="shared" si="96"/>
        <v>0</v>
      </c>
      <c r="AQ457" s="135">
        <f t="shared" si="97"/>
        <v>0</v>
      </c>
    </row>
    <row r="458" spans="1:43" s="131" customFormat="1" ht="25" customHeight="1">
      <c r="A458" s="133">
        <f t="shared" si="88"/>
        <v>447</v>
      </c>
      <c r="B458" s="130" t="str">
        <f t="shared" si="85"/>
        <v/>
      </c>
      <c r="C458" s="134"/>
      <c r="D458" s="45" t="str">
        <f t="shared" si="89"/>
        <v/>
      </c>
      <c r="E458" s="45" t="str">
        <f t="shared" si="90"/>
        <v/>
      </c>
      <c r="F458" s="43"/>
      <c r="G458" s="44"/>
      <c r="H458" s="43"/>
      <c r="I458" s="57" t="str">
        <f>IF(OR(G458="",H458="",U458=""),"",IFERROR(VLOOKUP(G458&amp;H458&amp;U458,※編集不可※選択項目!$K$3:$P$51,5,FALSE),"該当なし"))</f>
        <v/>
      </c>
      <c r="J458" s="83"/>
      <c r="K458" s="43"/>
      <c r="L458" s="45" t="str">
        <f t="shared" si="98"/>
        <v/>
      </c>
      <c r="M458" s="43"/>
      <c r="N458" s="43"/>
      <c r="O458" s="57"/>
      <c r="P458" s="57"/>
      <c r="Q458" s="57"/>
      <c r="R458" s="57"/>
      <c r="S458" s="46" t="str">
        <f t="shared" si="91"/>
        <v/>
      </c>
      <c r="T458" s="47"/>
      <c r="U458" s="48"/>
      <c r="V458" s="85"/>
      <c r="W458" s="48"/>
      <c r="X458" s="85"/>
      <c r="Y458" s="43"/>
      <c r="Z458" s="80"/>
      <c r="AA458" s="83"/>
      <c r="AB458" s="56"/>
      <c r="AC458" s="71"/>
      <c r="AD458" s="228">
        <f>IFERROR(INDEX(※編集不可※選択項目!$P$3:$P$51,MATCH(新規登録用!G458&amp;新規登録用!H458&amp;新規登録用!I458,※編集不可※選択項目!$Q$3:$Q$51,0)),0)</f>
        <v>0</v>
      </c>
      <c r="AE458" s="229" t="str">
        <f>IF(I458&lt;&gt;"該当なし","",
IF(G458&amp;H458=※編集不可※選択項目!$J$3,VLOOKUP(新規登録用!U458,※編集不可※選択項目!$N$2:$P$13,3,TRUE),
IF(G458&amp;H458=※編集不可※選択項目!$J$15,VLOOKUP(新規登録用!U458,※編集不可※選択項目!$N$14:$P$25,3,TRUE),
IF(G458&amp;H458=※編集不可※選択項目!$J$27,VLOOKUP(新規登録用!U458,※編集不可※選択項目!$N$26:$P$41,3,TRUE),
IF(G458&amp;H458=※編集不可※選択項目!$J$43,VLOOKUP(新規登録用!U458,※編集不可※選択項目!$N$42:$P$46,3,TRUE),
IF(G458&amp;H458=※編集不可※選択項目!$J$48,VLOOKUP(新規登録用!U458,※編集不可※選択項目!$N$47:$P$51,3,TRUE),""))))))</f>
        <v/>
      </c>
      <c r="AF458" s="228">
        <f>IFERROR(VLOOKUP(Y458&amp;G458&amp;H458,※編集不可※選択項目!U:V,2,FALSE),0)</f>
        <v>0</v>
      </c>
      <c r="AG458" s="228">
        <f t="shared" si="92"/>
        <v>0</v>
      </c>
      <c r="AH458" s="230" t="str">
        <f t="shared" si="86"/>
        <v/>
      </c>
      <c r="AI458" s="236"/>
      <c r="AJ458" s="236"/>
      <c r="AK458" s="132"/>
      <c r="AL458" s="153">
        <f t="shared" si="93"/>
        <v>0</v>
      </c>
      <c r="AM458" s="153">
        <f t="shared" si="94"/>
        <v>0</v>
      </c>
      <c r="AN458" s="153">
        <f t="shared" si="87"/>
        <v>0</v>
      </c>
      <c r="AO458" s="227" t="str">
        <f t="shared" si="95"/>
        <v/>
      </c>
      <c r="AP458" s="135">
        <f t="shared" si="96"/>
        <v>0</v>
      </c>
      <c r="AQ458" s="135">
        <f t="shared" si="97"/>
        <v>0</v>
      </c>
    </row>
    <row r="459" spans="1:43" s="131" customFormat="1" ht="25" customHeight="1">
      <c r="A459" s="133">
        <f t="shared" si="88"/>
        <v>448</v>
      </c>
      <c r="B459" s="130" t="str">
        <f t="shared" ref="B459:B522" si="99">IF($C459="","","高効率空調")</f>
        <v/>
      </c>
      <c r="C459" s="134"/>
      <c r="D459" s="45" t="str">
        <f t="shared" si="89"/>
        <v/>
      </c>
      <c r="E459" s="45" t="str">
        <f t="shared" si="90"/>
        <v/>
      </c>
      <c r="F459" s="43"/>
      <c r="G459" s="44"/>
      <c r="H459" s="43"/>
      <c r="I459" s="57" t="str">
        <f>IF(OR(G459="",H459="",U459=""),"",IFERROR(VLOOKUP(G459&amp;H459&amp;U459,※編集不可※選択項目!$K$3:$P$51,5,FALSE),"該当なし"))</f>
        <v/>
      </c>
      <c r="J459" s="83"/>
      <c r="K459" s="43"/>
      <c r="L459" s="45" t="str">
        <f t="shared" si="98"/>
        <v/>
      </c>
      <c r="M459" s="43"/>
      <c r="N459" s="43"/>
      <c r="O459" s="57"/>
      <c r="P459" s="57"/>
      <c r="Q459" s="57"/>
      <c r="R459" s="57"/>
      <c r="S459" s="46" t="str">
        <f t="shared" si="91"/>
        <v/>
      </c>
      <c r="T459" s="47"/>
      <c r="U459" s="48"/>
      <c r="V459" s="85"/>
      <c r="W459" s="48"/>
      <c r="X459" s="85"/>
      <c r="Y459" s="43"/>
      <c r="Z459" s="80"/>
      <c r="AA459" s="83"/>
      <c r="AB459" s="56"/>
      <c r="AC459" s="71"/>
      <c r="AD459" s="228">
        <f>IFERROR(INDEX(※編集不可※選択項目!$P$3:$P$51,MATCH(新規登録用!G459&amp;新規登録用!H459&amp;新規登録用!I459,※編集不可※選択項目!$Q$3:$Q$51,0)),0)</f>
        <v>0</v>
      </c>
      <c r="AE459" s="229" t="str">
        <f>IF(I459&lt;&gt;"該当なし","",
IF(G459&amp;H459=※編集不可※選択項目!$J$3,VLOOKUP(新規登録用!U459,※編集不可※選択項目!$N$2:$P$13,3,TRUE),
IF(G459&amp;H459=※編集不可※選択項目!$J$15,VLOOKUP(新規登録用!U459,※編集不可※選択項目!$N$14:$P$25,3,TRUE),
IF(G459&amp;H459=※編集不可※選択項目!$J$27,VLOOKUP(新規登録用!U459,※編集不可※選択項目!$N$26:$P$41,3,TRUE),
IF(G459&amp;H459=※編集不可※選択項目!$J$43,VLOOKUP(新規登録用!U459,※編集不可※選択項目!$N$42:$P$46,3,TRUE),
IF(G459&amp;H459=※編集不可※選択項目!$J$48,VLOOKUP(新規登録用!U459,※編集不可※選択項目!$N$47:$P$51,3,TRUE),""))))))</f>
        <v/>
      </c>
      <c r="AF459" s="228">
        <f>IFERROR(VLOOKUP(Y459&amp;G459&amp;H459,※編集不可※選択項目!U:V,2,FALSE),0)</f>
        <v>0</v>
      </c>
      <c r="AG459" s="228">
        <f t="shared" si="92"/>
        <v>0</v>
      </c>
      <c r="AH459" s="230" t="str">
        <f t="shared" si="86"/>
        <v/>
      </c>
      <c r="AI459" s="236"/>
      <c r="AJ459" s="236"/>
      <c r="AK459" s="132"/>
      <c r="AL459" s="153">
        <f t="shared" si="93"/>
        <v>0</v>
      </c>
      <c r="AM459" s="153">
        <f t="shared" si="94"/>
        <v>0</v>
      </c>
      <c r="AN459" s="153">
        <f t="shared" si="87"/>
        <v>0</v>
      </c>
      <c r="AO459" s="227" t="str">
        <f t="shared" si="95"/>
        <v/>
      </c>
      <c r="AP459" s="135">
        <f t="shared" si="96"/>
        <v>0</v>
      </c>
      <c r="AQ459" s="135">
        <f t="shared" si="97"/>
        <v>0</v>
      </c>
    </row>
    <row r="460" spans="1:43" s="131" customFormat="1" ht="25" customHeight="1">
      <c r="A460" s="133">
        <f t="shared" si="88"/>
        <v>449</v>
      </c>
      <c r="B460" s="130" t="str">
        <f t="shared" si="99"/>
        <v/>
      </c>
      <c r="C460" s="134"/>
      <c r="D460" s="45" t="str">
        <f t="shared" si="89"/>
        <v/>
      </c>
      <c r="E460" s="45" t="str">
        <f t="shared" si="90"/>
        <v/>
      </c>
      <c r="F460" s="43"/>
      <c r="G460" s="44"/>
      <c r="H460" s="43"/>
      <c r="I460" s="57" t="str">
        <f>IF(OR(G460="",H460="",U460=""),"",IFERROR(VLOOKUP(G460&amp;H460&amp;U460,※編集不可※選択項目!$K$3:$P$51,5,FALSE),"該当なし"))</f>
        <v/>
      </c>
      <c r="J460" s="83"/>
      <c r="K460" s="43"/>
      <c r="L460" s="45" t="str">
        <f t="shared" si="98"/>
        <v/>
      </c>
      <c r="M460" s="43"/>
      <c r="N460" s="43"/>
      <c r="O460" s="57"/>
      <c r="P460" s="57"/>
      <c r="Q460" s="57"/>
      <c r="R460" s="57"/>
      <c r="S460" s="46" t="str">
        <f t="shared" si="91"/>
        <v/>
      </c>
      <c r="T460" s="47"/>
      <c r="U460" s="48"/>
      <c r="V460" s="85"/>
      <c r="W460" s="48"/>
      <c r="X460" s="85"/>
      <c r="Y460" s="43"/>
      <c r="Z460" s="80"/>
      <c r="AA460" s="83"/>
      <c r="AB460" s="56"/>
      <c r="AC460" s="71"/>
      <c r="AD460" s="228">
        <f>IFERROR(INDEX(※編集不可※選択項目!$P$3:$P$51,MATCH(新規登録用!G460&amp;新規登録用!H460&amp;新規登録用!I460,※編集不可※選択項目!$Q$3:$Q$51,0)),0)</f>
        <v>0</v>
      </c>
      <c r="AE460" s="229" t="str">
        <f>IF(I460&lt;&gt;"該当なし","",
IF(G460&amp;H460=※編集不可※選択項目!$J$3,VLOOKUP(新規登録用!U460,※編集不可※選択項目!$N$2:$P$13,3,TRUE),
IF(G460&amp;H460=※編集不可※選択項目!$J$15,VLOOKUP(新規登録用!U460,※編集不可※選択項目!$N$14:$P$25,3,TRUE),
IF(G460&amp;H460=※編集不可※選択項目!$J$27,VLOOKUP(新規登録用!U460,※編集不可※選択項目!$N$26:$P$41,3,TRUE),
IF(G460&amp;H460=※編集不可※選択項目!$J$43,VLOOKUP(新規登録用!U460,※編集不可※選択項目!$N$42:$P$46,3,TRUE),
IF(G460&amp;H460=※編集不可※選択項目!$J$48,VLOOKUP(新規登録用!U460,※編集不可※選択項目!$N$47:$P$51,3,TRUE),""))))))</f>
        <v/>
      </c>
      <c r="AF460" s="228">
        <f>IFERROR(VLOOKUP(Y460&amp;G460&amp;H460,※編集不可※選択項目!U:V,2,FALSE),0)</f>
        <v>0</v>
      </c>
      <c r="AG460" s="228">
        <f t="shared" si="92"/>
        <v>0</v>
      </c>
      <c r="AH460" s="230" t="str">
        <f t="shared" ref="AH460:AH523" si="100">IF(K460="","","["&amp;K460&amp;"]")</f>
        <v/>
      </c>
      <c r="AI460" s="236"/>
      <c r="AJ460" s="236"/>
      <c r="AK460" s="132"/>
      <c r="AL460" s="153">
        <f t="shared" si="93"/>
        <v>0</v>
      </c>
      <c r="AM460" s="153">
        <f t="shared" si="94"/>
        <v>0</v>
      </c>
      <c r="AN460" s="153">
        <f t="shared" ref="AN460:AN523" si="101">IF(AND($J460&lt;&gt;"",COUNTIF($J460,"*■*")&gt;0,$AA460=""),1,0)</f>
        <v>0</v>
      </c>
      <c r="AO460" s="227" t="str">
        <f t="shared" si="95"/>
        <v/>
      </c>
      <c r="AP460" s="135">
        <f t="shared" si="96"/>
        <v>0</v>
      </c>
      <c r="AQ460" s="135">
        <f t="shared" si="97"/>
        <v>0</v>
      </c>
    </row>
    <row r="461" spans="1:43" s="131" customFormat="1" ht="25" customHeight="1">
      <c r="A461" s="133">
        <f t="shared" ref="A461:A524" si="102">ROW()-11</f>
        <v>450</v>
      </c>
      <c r="B461" s="130" t="str">
        <f t="shared" si="99"/>
        <v/>
      </c>
      <c r="C461" s="134"/>
      <c r="D461" s="45" t="str">
        <f t="shared" ref="D461:D524" si="103">IF($B461&lt;&gt;"",$C$2,"")</f>
        <v/>
      </c>
      <c r="E461" s="45" t="str">
        <f t="shared" ref="E461:E524" si="104">IF($B461&lt;&gt;"",$F$2,"")</f>
        <v/>
      </c>
      <c r="F461" s="43"/>
      <c r="G461" s="44"/>
      <c r="H461" s="43"/>
      <c r="I461" s="57" t="str">
        <f>IF(OR(G461="",H461="",U461=""),"",IFERROR(VLOOKUP(G461&amp;H461&amp;U461,※編集不可※選択項目!$K$3:$P$51,5,FALSE),"該当なし"))</f>
        <v/>
      </c>
      <c r="J461" s="83"/>
      <c r="K461" s="43"/>
      <c r="L461" s="45" t="str">
        <f t="shared" si="98"/>
        <v/>
      </c>
      <c r="M461" s="43"/>
      <c r="N461" s="43"/>
      <c r="O461" s="57"/>
      <c r="P461" s="57"/>
      <c r="Q461" s="57"/>
      <c r="R461" s="57"/>
      <c r="S461" s="46" t="str">
        <f t="shared" ref="S461:S524" si="105">IF($M461="連結","連結前のすべての室外機が、基準を満たしていること",IF(U461="","",AG461))</f>
        <v/>
      </c>
      <c r="T461" s="47"/>
      <c r="U461" s="48"/>
      <c r="V461" s="85"/>
      <c r="W461" s="48"/>
      <c r="X461" s="85"/>
      <c r="Y461" s="43"/>
      <c r="Z461" s="80"/>
      <c r="AA461" s="83"/>
      <c r="AB461" s="56"/>
      <c r="AC461" s="71"/>
      <c r="AD461" s="228">
        <f>IFERROR(INDEX(※編集不可※選択項目!$P$3:$P$51,MATCH(新規登録用!G461&amp;新規登録用!H461&amp;新規登録用!I461,※編集不可※選択項目!$Q$3:$Q$51,0)),0)</f>
        <v>0</v>
      </c>
      <c r="AE461" s="229" t="str">
        <f>IF(I461&lt;&gt;"該当なし","",
IF(G461&amp;H461=※編集不可※選択項目!$J$3,VLOOKUP(新規登録用!U461,※編集不可※選択項目!$N$2:$P$13,3,TRUE),
IF(G461&amp;H461=※編集不可※選択項目!$J$15,VLOOKUP(新規登録用!U461,※編集不可※選択項目!$N$14:$P$25,3,TRUE),
IF(G461&amp;H461=※編集不可※選択項目!$J$27,VLOOKUP(新規登録用!U461,※編集不可※選択項目!$N$26:$P$41,3,TRUE),
IF(G461&amp;H461=※編集不可※選択項目!$J$43,VLOOKUP(新規登録用!U461,※編集不可※選択項目!$N$42:$P$46,3,TRUE),
IF(G461&amp;H461=※編集不可※選択項目!$J$48,VLOOKUP(新規登録用!U461,※編集不可※選択項目!$N$47:$P$51,3,TRUE),""))))))</f>
        <v/>
      </c>
      <c r="AF461" s="228">
        <f>IFERROR(VLOOKUP(Y461&amp;G461&amp;H461,※編集不可※選択項目!U:V,2,FALSE),0)</f>
        <v>0</v>
      </c>
      <c r="AG461" s="228">
        <f t="shared" ref="AG461:AG524" si="106">IF(I461="該当なし",_xlfn.IFNA(ROUNDDOWN(AE461*AF461,1),""),_xlfn.IFNA(ROUNDDOWN(AD461*AF461,1),""))</f>
        <v>0</v>
      </c>
      <c r="AH461" s="230" t="str">
        <f t="shared" si="100"/>
        <v/>
      </c>
      <c r="AI461" s="236"/>
      <c r="AJ461" s="236"/>
      <c r="AK461" s="132"/>
      <c r="AL461" s="153">
        <f t="shared" ref="AL461:AL524" si="107">IF(AND(($C461&lt;&gt;""),(OR($C$2="",$F$2="",$G$3="",F461="",G461="",H461="",J461="",M461="",N461="",T461="",U461="",V461="",W461="",X461="",Y461=""))),1,0)</f>
        <v>0</v>
      </c>
      <c r="AM461" s="153">
        <f t="shared" ref="AM461:AM524" si="108">IF(AND(M461="連結",N461=""),1,0)</f>
        <v>0</v>
      </c>
      <c r="AN461" s="153">
        <f t="shared" si="101"/>
        <v>0</v>
      </c>
      <c r="AO461" s="227" t="str">
        <f t="shared" ref="AO461:AO524" si="109">IF(L461="","",TEXT(L461,"G/標準"))</f>
        <v/>
      </c>
      <c r="AP461" s="135">
        <f t="shared" ref="AP461:AP524" si="110">IF(AO461="",0,COUNTIF($AO$12:$AO$1048576,AO461))</f>
        <v>0</v>
      </c>
      <c r="AQ461" s="135">
        <f t="shared" ref="AQ461:AQ524" si="111">IF(AND($T461&lt;&gt;"",$T461&lt;$S461),1,0)</f>
        <v>0</v>
      </c>
    </row>
    <row r="462" spans="1:43" s="131" customFormat="1" ht="25" customHeight="1">
      <c r="A462" s="133">
        <f t="shared" si="102"/>
        <v>451</v>
      </c>
      <c r="B462" s="130" t="str">
        <f t="shared" si="99"/>
        <v/>
      </c>
      <c r="C462" s="134"/>
      <c r="D462" s="45" t="str">
        <f t="shared" si="103"/>
        <v/>
      </c>
      <c r="E462" s="45" t="str">
        <f t="shared" si="104"/>
        <v/>
      </c>
      <c r="F462" s="43"/>
      <c r="G462" s="44"/>
      <c r="H462" s="43"/>
      <c r="I462" s="57" t="str">
        <f>IF(OR(G462="",H462="",U462=""),"",IFERROR(VLOOKUP(G462&amp;H462&amp;U462,※編集不可※選択項目!$K$3:$P$51,5,FALSE),"該当なし"))</f>
        <v/>
      </c>
      <c r="J462" s="83"/>
      <c r="K462" s="43"/>
      <c r="L462" s="45" t="str">
        <f t="shared" si="98"/>
        <v/>
      </c>
      <c r="M462" s="43"/>
      <c r="N462" s="43"/>
      <c r="O462" s="57"/>
      <c r="P462" s="57"/>
      <c r="Q462" s="57"/>
      <c r="R462" s="57"/>
      <c r="S462" s="46" t="str">
        <f t="shared" si="105"/>
        <v/>
      </c>
      <c r="T462" s="47"/>
      <c r="U462" s="48"/>
      <c r="V462" s="85"/>
      <c r="W462" s="48"/>
      <c r="X462" s="85"/>
      <c r="Y462" s="43"/>
      <c r="Z462" s="80"/>
      <c r="AA462" s="83"/>
      <c r="AB462" s="56"/>
      <c r="AC462" s="71"/>
      <c r="AD462" s="228">
        <f>IFERROR(INDEX(※編集不可※選択項目!$P$3:$P$51,MATCH(新規登録用!G462&amp;新規登録用!H462&amp;新規登録用!I462,※編集不可※選択項目!$Q$3:$Q$51,0)),0)</f>
        <v>0</v>
      </c>
      <c r="AE462" s="229" t="str">
        <f>IF(I462&lt;&gt;"該当なし","",
IF(G462&amp;H462=※編集不可※選択項目!$J$3,VLOOKUP(新規登録用!U462,※編集不可※選択項目!$N$2:$P$13,3,TRUE),
IF(G462&amp;H462=※編集不可※選択項目!$J$15,VLOOKUP(新規登録用!U462,※編集不可※選択項目!$N$14:$P$25,3,TRUE),
IF(G462&amp;H462=※編集不可※選択項目!$J$27,VLOOKUP(新規登録用!U462,※編集不可※選択項目!$N$26:$P$41,3,TRUE),
IF(G462&amp;H462=※編集不可※選択項目!$J$43,VLOOKUP(新規登録用!U462,※編集不可※選択項目!$N$42:$P$46,3,TRUE),
IF(G462&amp;H462=※編集不可※選択項目!$J$48,VLOOKUP(新規登録用!U462,※編集不可※選択項目!$N$47:$P$51,3,TRUE),""))))))</f>
        <v/>
      </c>
      <c r="AF462" s="228">
        <f>IFERROR(VLOOKUP(Y462&amp;G462&amp;H462,※編集不可※選択項目!U:V,2,FALSE),0)</f>
        <v>0</v>
      </c>
      <c r="AG462" s="228">
        <f t="shared" si="106"/>
        <v>0</v>
      </c>
      <c r="AH462" s="230" t="str">
        <f t="shared" si="100"/>
        <v/>
      </c>
      <c r="AI462" s="236"/>
      <c r="AJ462" s="236"/>
      <c r="AK462" s="132"/>
      <c r="AL462" s="153">
        <f t="shared" si="107"/>
        <v>0</v>
      </c>
      <c r="AM462" s="153">
        <f t="shared" si="108"/>
        <v>0</v>
      </c>
      <c r="AN462" s="153">
        <f t="shared" si="101"/>
        <v>0</v>
      </c>
      <c r="AO462" s="227" t="str">
        <f t="shared" si="109"/>
        <v/>
      </c>
      <c r="AP462" s="135">
        <f t="shared" si="110"/>
        <v>0</v>
      </c>
      <c r="AQ462" s="135">
        <f t="shared" si="111"/>
        <v>0</v>
      </c>
    </row>
    <row r="463" spans="1:43" s="131" customFormat="1" ht="25" customHeight="1">
      <c r="A463" s="133">
        <f t="shared" si="102"/>
        <v>452</v>
      </c>
      <c r="B463" s="130" t="str">
        <f t="shared" si="99"/>
        <v/>
      </c>
      <c r="C463" s="134"/>
      <c r="D463" s="45" t="str">
        <f t="shared" si="103"/>
        <v/>
      </c>
      <c r="E463" s="45" t="str">
        <f t="shared" si="104"/>
        <v/>
      </c>
      <c r="F463" s="43"/>
      <c r="G463" s="44"/>
      <c r="H463" s="43"/>
      <c r="I463" s="57" t="str">
        <f>IF(OR(G463="",H463="",U463=""),"",IFERROR(VLOOKUP(G463&amp;H463&amp;U463,※編集不可※選択項目!$K$3:$P$51,5,FALSE),"該当なし"))</f>
        <v/>
      </c>
      <c r="J463" s="83"/>
      <c r="K463" s="43"/>
      <c r="L463" s="45" t="str">
        <f t="shared" si="98"/>
        <v/>
      </c>
      <c r="M463" s="43"/>
      <c r="N463" s="43"/>
      <c r="O463" s="57"/>
      <c r="P463" s="57"/>
      <c r="Q463" s="57"/>
      <c r="R463" s="57"/>
      <c r="S463" s="46" t="str">
        <f t="shared" si="105"/>
        <v/>
      </c>
      <c r="T463" s="47"/>
      <c r="U463" s="48"/>
      <c r="V463" s="85"/>
      <c r="W463" s="48"/>
      <c r="X463" s="85"/>
      <c r="Y463" s="43"/>
      <c r="Z463" s="80"/>
      <c r="AA463" s="83"/>
      <c r="AB463" s="56"/>
      <c r="AC463" s="71"/>
      <c r="AD463" s="228">
        <f>IFERROR(INDEX(※編集不可※選択項目!$P$3:$P$51,MATCH(新規登録用!G463&amp;新規登録用!H463&amp;新規登録用!I463,※編集不可※選択項目!$Q$3:$Q$51,0)),0)</f>
        <v>0</v>
      </c>
      <c r="AE463" s="229" t="str">
        <f>IF(I463&lt;&gt;"該当なし","",
IF(G463&amp;H463=※編集不可※選択項目!$J$3,VLOOKUP(新規登録用!U463,※編集不可※選択項目!$N$2:$P$13,3,TRUE),
IF(G463&amp;H463=※編集不可※選択項目!$J$15,VLOOKUP(新規登録用!U463,※編集不可※選択項目!$N$14:$P$25,3,TRUE),
IF(G463&amp;H463=※編集不可※選択項目!$J$27,VLOOKUP(新規登録用!U463,※編集不可※選択項目!$N$26:$P$41,3,TRUE),
IF(G463&amp;H463=※編集不可※選択項目!$J$43,VLOOKUP(新規登録用!U463,※編集不可※選択項目!$N$42:$P$46,3,TRUE),
IF(G463&amp;H463=※編集不可※選択項目!$J$48,VLOOKUP(新規登録用!U463,※編集不可※選択項目!$N$47:$P$51,3,TRUE),""))))))</f>
        <v/>
      </c>
      <c r="AF463" s="228">
        <f>IFERROR(VLOOKUP(Y463&amp;G463&amp;H463,※編集不可※選択項目!U:V,2,FALSE),0)</f>
        <v>0</v>
      </c>
      <c r="AG463" s="228">
        <f t="shared" si="106"/>
        <v>0</v>
      </c>
      <c r="AH463" s="230" t="str">
        <f t="shared" si="100"/>
        <v/>
      </c>
      <c r="AI463" s="236"/>
      <c r="AJ463" s="236"/>
      <c r="AK463" s="132"/>
      <c r="AL463" s="153">
        <f t="shared" si="107"/>
        <v>0</v>
      </c>
      <c r="AM463" s="153">
        <f t="shared" si="108"/>
        <v>0</v>
      </c>
      <c r="AN463" s="153">
        <f t="shared" si="101"/>
        <v>0</v>
      </c>
      <c r="AO463" s="227" t="str">
        <f t="shared" si="109"/>
        <v/>
      </c>
      <c r="AP463" s="135">
        <f t="shared" si="110"/>
        <v>0</v>
      </c>
      <c r="AQ463" s="135">
        <f t="shared" si="111"/>
        <v>0</v>
      </c>
    </row>
    <row r="464" spans="1:43" s="131" customFormat="1" ht="25" customHeight="1">
      <c r="A464" s="133">
        <f t="shared" si="102"/>
        <v>453</v>
      </c>
      <c r="B464" s="130" t="str">
        <f t="shared" si="99"/>
        <v/>
      </c>
      <c r="C464" s="134"/>
      <c r="D464" s="45" t="str">
        <f t="shared" si="103"/>
        <v/>
      </c>
      <c r="E464" s="45" t="str">
        <f t="shared" si="104"/>
        <v/>
      </c>
      <c r="F464" s="43"/>
      <c r="G464" s="44"/>
      <c r="H464" s="43"/>
      <c r="I464" s="57" t="str">
        <f>IF(OR(G464="",H464="",U464=""),"",IFERROR(VLOOKUP(G464&amp;H464&amp;U464,※編集不可※選択項目!$K$3:$P$51,5,FALSE),"該当なし"))</f>
        <v/>
      </c>
      <c r="J464" s="83"/>
      <c r="K464" s="43"/>
      <c r="L464" s="45" t="str">
        <f t="shared" ref="L464:L527" si="112">J464&amp;AH464</f>
        <v/>
      </c>
      <c r="M464" s="43"/>
      <c r="N464" s="43"/>
      <c r="O464" s="57"/>
      <c r="P464" s="57"/>
      <c r="Q464" s="57"/>
      <c r="R464" s="57"/>
      <c r="S464" s="46" t="str">
        <f t="shared" si="105"/>
        <v/>
      </c>
      <c r="T464" s="47"/>
      <c r="U464" s="48"/>
      <c r="V464" s="85"/>
      <c r="W464" s="48"/>
      <c r="X464" s="85"/>
      <c r="Y464" s="43"/>
      <c r="Z464" s="80"/>
      <c r="AA464" s="83"/>
      <c r="AB464" s="56"/>
      <c r="AC464" s="71"/>
      <c r="AD464" s="228">
        <f>IFERROR(INDEX(※編集不可※選択項目!$P$3:$P$51,MATCH(新規登録用!G464&amp;新規登録用!H464&amp;新規登録用!I464,※編集不可※選択項目!$Q$3:$Q$51,0)),0)</f>
        <v>0</v>
      </c>
      <c r="AE464" s="229" t="str">
        <f>IF(I464&lt;&gt;"該当なし","",
IF(G464&amp;H464=※編集不可※選択項目!$J$3,VLOOKUP(新規登録用!U464,※編集不可※選択項目!$N$2:$P$13,3,TRUE),
IF(G464&amp;H464=※編集不可※選択項目!$J$15,VLOOKUP(新規登録用!U464,※編集不可※選択項目!$N$14:$P$25,3,TRUE),
IF(G464&amp;H464=※編集不可※選択項目!$J$27,VLOOKUP(新規登録用!U464,※編集不可※選択項目!$N$26:$P$41,3,TRUE),
IF(G464&amp;H464=※編集不可※選択項目!$J$43,VLOOKUP(新規登録用!U464,※編集不可※選択項目!$N$42:$P$46,3,TRUE),
IF(G464&amp;H464=※編集不可※選択項目!$J$48,VLOOKUP(新規登録用!U464,※編集不可※選択項目!$N$47:$P$51,3,TRUE),""))))))</f>
        <v/>
      </c>
      <c r="AF464" s="228">
        <f>IFERROR(VLOOKUP(Y464&amp;G464&amp;H464,※編集不可※選択項目!U:V,2,FALSE),0)</f>
        <v>0</v>
      </c>
      <c r="AG464" s="228">
        <f t="shared" si="106"/>
        <v>0</v>
      </c>
      <c r="AH464" s="230" t="str">
        <f t="shared" si="100"/>
        <v/>
      </c>
      <c r="AI464" s="236"/>
      <c r="AJ464" s="236"/>
      <c r="AK464" s="132"/>
      <c r="AL464" s="153">
        <f t="shared" si="107"/>
        <v>0</v>
      </c>
      <c r="AM464" s="153">
        <f t="shared" si="108"/>
        <v>0</v>
      </c>
      <c r="AN464" s="153">
        <f t="shared" si="101"/>
        <v>0</v>
      </c>
      <c r="AO464" s="227" t="str">
        <f t="shared" si="109"/>
        <v/>
      </c>
      <c r="AP464" s="135">
        <f t="shared" si="110"/>
        <v>0</v>
      </c>
      <c r="AQ464" s="135">
        <f t="shared" si="111"/>
        <v>0</v>
      </c>
    </row>
    <row r="465" spans="1:43" s="131" customFormat="1" ht="25" customHeight="1">
      <c r="A465" s="133">
        <f t="shared" si="102"/>
        <v>454</v>
      </c>
      <c r="B465" s="130" t="str">
        <f t="shared" si="99"/>
        <v/>
      </c>
      <c r="C465" s="134"/>
      <c r="D465" s="45" t="str">
        <f t="shared" si="103"/>
        <v/>
      </c>
      <c r="E465" s="45" t="str">
        <f t="shared" si="104"/>
        <v/>
      </c>
      <c r="F465" s="43"/>
      <c r="G465" s="44"/>
      <c r="H465" s="43"/>
      <c r="I465" s="57" t="str">
        <f>IF(OR(G465="",H465="",U465=""),"",IFERROR(VLOOKUP(G465&amp;H465&amp;U465,※編集不可※選択項目!$K$3:$P$51,5,FALSE),"該当なし"))</f>
        <v/>
      </c>
      <c r="J465" s="83"/>
      <c r="K465" s="43"/>
      <c r="L465" s="45" t="str">
        <f t="shared" si="112"/>
        <v/>
      </c>
      <c r="M465" s="43"/>
      <c r="N465" s="43"/>
      <c r="O465" s="57"/>
      <c r="P465" s="57"/>
      <c r="Q465" s="57"/>
      <c r="R465" s="57"/>
      <c r="S465" s="46" t="str">
        <f t="shared" si="105"/>
        <v/>
      </c>
      <c r="T465" s="47"/>
      <c r="U465" s="48"/>
      <c r="V465" s="85"/>
      <c r="W465" s="48"/>
      <c r="X465" s="85"/>
      <c r="Y465" s="43"/>
      <c r="Z465" s="80"/>
      <c r="AA465" s="83"/>
      <c r="AB465" s="56"/>
      <c r="AC465" s="71"/>
      <c r="AD465" s="228">
        <f>IFERROR(INDEX(※編集不可※選択項目!$P$3:$P$51,MATCH(新規登録用!G465&amp;新規登録用!H465&amp;新規登録用!I465,※編集不可※選択項目!$Q$3:$Q$51,0)),0)</f>
        <v>0</v>
      </c>
      <c r="AE465" s="229" t="str">
        <f>IF(I465&lt;&gt;"該当なし","",
IF(G465&amp;H465=※編集不可※選択項目!$J$3,VLOOKUP(新規登録用!U465,※編集不可※選択項目!$N$2:$P$13,3,TRUE),
IF(G465&amp;H465=※編集不可※選択項目!$J$15,VLOOKUP(新規登録用!U465,※編集不可※選択項目!$N$14:$P$25,3,TRUE),
IF(G465&amp;H465=※編集不可※選択項目!$J$27,VLOOKUP(新規登録用!U465,※編集不可※選択項目!$N$26:$P$41,3,TRUE),
IF(G465&amp;H465=※編集不可※選択項目!$J$43,VLOOKUP(新規登録用!U465,※編集不可※選択項目!$N$42:$P$46,3,TRUE),
IF(G465&amp;H465=※編集不可※選択項目!$J$48,VLOOKUP(新規登録用!U465,※編集不可※選択項目!$N$47:$P$51,3,TRUE),""))))))</f>
        <v/>
      </c>
      <c r="AF465" s="228">
        <f>IFERROR(VLOOKUP(Y465&amp;G465&amp;H465,※編集不可※選択項目!U:V,2,FALSE),0)</f>
        <v>0</v>
      </c>
      <c r="AG465" s="228">
        <f t="shared" si="106"/>
        <v>0</v>
      </c>
      <c r="AH465" s="230" t="str">
        <f t="shared" si="100"/>
        <v/>
      </c>
      <c r="AI465" s="236"/>
      <c r="AJ465" s="236"/>
      <c r="AK465" s="132"/>
      <c r="AL465" s="153">
        <f t="shared" si="107"/>
        <v>0</v>
      </c>
      <c r="AM465" s="153">
        <f t="shared" si="108"/>
        <v>0</v>
      </c>
      <c r="AN465" s="153">
        <f t="shared" si="101"/>
        <v>0</v>
      </c>
      <c r="AO465" s="227" t="str">
        <f t="shared" si="109"/>
        <v/>
      </c>
      <c r="AP465" s="135">
        <f t="shared" si="110"/>
        <v>0</v>
      </c>
      <c r="AQ465" s="135">
        <f t="shared" si="111"/>
        <v>0</v>
      </c>
    </row>
    <row r="466" spans="1:43" s="131" customFormat="1" ht="25" customHeight="1">
      <c r="A466" s="133">
        <f t="shared" si="102"/>
        <v>455</v>
      </c>
      <c r="B466" s="130" t="str">
        <f t="shared" si="99"/>
        <v/>
      </c>
      <c r="C466" s="134"/>
      <c r="D466" s="45" t="str">
        <f t="shared" si="103"/>
        <v/>
      </c>
      <c r="E466" s="45" t="str">
        <f t="shared" si="104"/>
        <v/>
      </c>
      <c r="F466" s="43"/>
      <c r="G466" s="44"/>
      <c r="H466" s="43"/>
      <c r="I466" s="57" t="str">
        <f>IF(OR(G466="",H466="",U466=""),"",IFERROR(VLOOKUP(G466&amp;H466&amp;U466,※編集不可※選択項目!$K$3:$P$51,5,FALSE),"該当なし"))</f>
        <v/>
      </c>
      <c r="J466" s="83"/>
      <c r="K466" s="43"/>
      <c r="L466" s="45" t="str">
        <f t="shared" si="112"/>
        <v/>
      </c>
      <c r="M466" s="43"/>
      <c r="N466" s="43"/>
      <c r="O466" s="57"/>
      <c r="P466" s="57"/>
      <c r="Q466" s="57"/>
      <c r="R466" s="57"/>
      <c r="S466" s="46" t="str">
        <f t="shared" si="105"/>
        <v/>
      </c>
      <c r="T466" s="47"/>
      <c r="U466" s="48"/>
      <c r="V466" s="85"/>
      <c r="W466" s="48"/>
      <c r="X466" s="85"/>
      <c r="Y466" s="43"/>
      <c r="Z466" s="80"/>
      <c r="AA466" s="83"/>
      <c r="AB466" s="56"/>
      <c r="AC466" s="71"/>
      <c r="AD466" s="228">
        <f>IFERROR(INDEX(※編集不可※選択項目!$P$3:$P$51,MATCH(新規登録用!G466&amp;新規登録用!H466&amp;新規登録用!I466,※編集不可※選択項目!$Q$3:$Q$51,0)),0)</f>
        <v>0</v>
      </c>
      <c r="AE466" s="229" t="str">
        <f>IF(I466&lt;&gt;"該当なし","",
IF(G466&amp;H466=※編集不可※選択項目!$J$3,VLOOKUP(新規登録用!U466,※編集不可※選択項目!$N$2:$P$13,3,TRUE),
IF(G466&amp;H466=※編集不可※選択項目!$J$15,VLOOKUP(新規登録用!U466,※編集不可※選択項目!$N$14:$P$25,3,TRUE),
IF(G466&amp;H466=※編集不可※選択項目!$J$27,VLOOKUP(新規登録用!U466,※編集不可※選択項目!$N$26:$P$41,3,TRUE),
IF(G466&amp;H466=※編集不可※選択項目!$J$43,VLOOKUP(新規登録用!U466,※編集不可※選択項目!$N$42:$P$46,3,TRUE),
IF(G466&amp;H466=※編集不可※選択項目!$J$48,VLOOKUP(新規登録用!U466,※編集不可※選択項目!$N$47:$P$51,3,TRUE),""))))))</f>
        <v/>
      </c>
      <c r="AF466" s="228">
        <f>IFERROR(VLOOKUP(Y466&amp;G466&amp;H466,※編集不可※選択項目!U:V,2,FALSE),0)</f>
        <v>0</v>
      </c>
      <c r="AG466" s="228">
        <f t="shared" si="106"/>
        <v>0</v>
      </c>
      <c r="AH466" s="230" t="str">
        <f t="shared" si="100"/>
        <v/>
      </c>
      <c r="AI466" s="236"/>
      <c r="AJ466" s="236"/>
      <c r="AK466" s="132"/>
      <c r="AL466" s="153">
        <f t="shared" si="107"/>
        <v>0</v>
      </c>
      <c r="AM466" s="153">
        <f t="shared" si="108"/>
        <v>0</v>
      </c>
      <c r="AN466" s="153">
        <f t="shared" si="101"/>
        <v>0</v>
      </c>
      <c r="AO466" s="227" t="str">
        <f t="shared" si="109"/>
        <v/>
      </c>
      <c r="AP466" s="135">
        <f t="shared" si="110"/>
        <v>0</v>
      </c>
      <c r="AQ466" s="135">
        <f t="shared" si="111"/>
        <v>0</v>
      </c>
    </row>
    <row r="467" spans="1:43" s="131" customFormat="1" ht="25" customHeight="1">
      <c r="A467" s="133">
        <f t="shared" si="102"/>
        <v>456</v>
      </c>
      <c r="B467" s="130" t="str">
        <f t="shared" si="99"/>
        <v/>
      </c>
      <c r="C467" s="134"/>
      <c r="D467" s="45" t="str">
        <f t="shared" si="103"/>
        <v/>
      </c>
      <c r="E467" s="45" t="str">
        <f t="shared" si="104"/>
        <v/>
      </c>
      <c r="F467" s="43"/>
      <c r="G467" s="44"/>
      <c r="H467" s="43"/>
      <c r="I467" s="57" t="str">
        <f>IF(OR(G467="",H467="",U467=""),"",IFERROR(VLOOKUP(G467&amp;H467&amp;U467,※編集不可※選択項目!$K$3:$P$51,5,FALSE),"該当なし"))</f>
        <v/>
      </c>
      <c r="J467" s="83"/>
      <c r="K467" s="43"/>
      <c r="L467" s="45" t="str">
        <f t="shared" si="112"/>
        <v/>
      </c>
      <c r="M467" s="43"/>
      <c r="N467" s="43"/>
      <c r="O467" s="57"/>
      <c r="P467" s="57"/>
      <c r="Q467" s="57"/>
      <c r="R467" s="57"/>
      <c r="S467" s="46" t="str">
        <f t="shared" si="105"/>
        <v/>
      </c>
      <c r="T467" s="47"/>
      <c r="U467" s="48"/>
      <c r="V467" s="85"/>
      <c r="W467" s="48"/>
      <c r="X467" s="85"/>
      <c r="Y467" s="43"/>
      <c r="Z467" s="80"/>
      <c r="AA467" s="83"/>
      <c r="AB467" s="56"/>
      <c r="AC467" s="71"/>
      <c r="AD467" s="228">
        <f>IFERROR(INDEX(※編集不可※選択項目!$P$3:$P$51,MATCH(新規登録用!G467&amp;新規登録用!H467&amp;新規登録用!I467,※編集不可※選択項目!$Q$3:$Q$51,0)),0)</f>
        <v>0</v>
      </c>
      <c r="AE467" s="229" t="str">
        <f>IF(I467&lt;&gt;"該当なし","",
IF(G467&amp;H467=※編集不可※選択項目!$J$3,VLOOKUP(新規登録用!U467,※編集不可※選択項目!$N$2:$P$13,3,TRUE),
IF(G467&amp;H467=※編集不可※選択項目!$J$15,VLOOKUP(新規登録用!U467,※編集不可※選択項目!$N$14:$P$25,3,TRUE),
IF(G467&amp;H467=※編集不可※選択項目!$J$27,VLOOKUP(新規登録用!U467,※編集不可※選択項目!$N$26:$P$41,3,TRUE),
IF(G467&amp;H467=※編集不可※選択項目!$J$43,VLOOKUP(新規登録用!U467,※編集不可※選択項目!$N$42:$P$46,3,TRUE),
IF(G467&amp;H467=※編集不可※選択項目!$J$48,VLOOKUP(新規登録用!U467,※編集不可※選択項目!$N$47:$P$51,3,TRUE),""))))))</f>
        <v/>
      </c>
      <c r="AF467" s="228">
        <f>IFERROR(VLOOKUP(Y467&amp;G467&amp;H467,※編集不可※選択項目!U:V,2,FALSE),0)</f>
        <v>0</v>
      </c>
      <c r="AG467" s="228">
        <f t="shared" si="106"/>
        <v>0</v>
      </c>
      <c r="AH467" s="230" t="str">
        <f t="shared" si="100"/>
        <v/>
      </c>
      <c r="AI467" s="236"/>
      <c r="AJ467" s="236"/>
      <c r="AK467" s="132"/>
      <c r="AL467" s="153">
        <f t="shared" si="107"/>
        <v>0</v>
      </c>
      <c r="AM467" s="153">
        <f t="shared" si="108"/>
        <v>0</v>
      </c>
      <c r="AN467" s="153">
        <f t="shared" si="101"/>
        <v>0</v>
      </c>
      <c r="AO467" s="227" t="str">
        <f t="shared" si="109"/>
        <v/>
      </c>
      <c r="AP467" s="135">
        <f t="shared" si="110"/>
        <v>0</v>
      </c>
      <c r="AQ467" s="135">
        <f t="shared" si="111"/>
        <v>0</v>
      </c>
    </row>
    <row r="468" spans="1:43" s="131" customFormat="1" ht="25" customHeight="1">
      <c r="A468" s="133">
        <f t="shared" si="102"/>
        <v>457</v>
      </c>
      <c r="B468" s="130" t="str">
        <f t="shared" si="99"/>
        <v/>
      </c>
      <c r="C468" s="134"/>
      <c r="D468" s="45" t="str">
        <f t="shared" si="103"/>
        <v/>
      </c>
      <c r="E468" s="45" t="str">
        <f t="shared" si="104"/>
        <v/>
      </c>
      <c r="F468" s="43"/>
      <c r="G468" s="44"/>
      <c r="H468" s="43"/>
      <c r="I468" s="57" t="str">
        <f>IF(OR(G468="",H468="",U468=""),"",IFERROR(VLOOKUP(G468&amp;H468&amp;U468,※編集不可※選択項目!$K$3:$P$51,5,FALSE),"該当なし"))</f>
        <v/>
      </c>
      <c r="J468" s="83"/>
      <c r="K468" s="43"/>
      <c r="L468" s="45" t="str">
        <f t="shared" si="112"/>
        <v/>
      </c>
      <c r="M468" s="43"/>
      <c r="N468" s="43"/>
      <c r="O468" s="57"/>
      <c r="P468" s="57"/>
      <c r="Q468" s="57"/>
      <c r="R468" s="57"/>
      <c r="S468" s="46" t="str">
        <f t="shared" si="105"/>
        <v/>
      </c>
      <c r="T468" s="47"/>
      <c r="U468" s="48"/>
      <c r="V468" s="85"/>
      <c r="W468" s="48"/>
      <c r="X468" s="85"/>
      <c r="Y468" s="43"/>
      <c r="Z468" s="80"/>
      <c r="AA468" s="83"/>
      <c r="AB468" s="56"/>
      <c r="AC468" s="71"/>
      <c r="AD468" s="228">
        <f>IFERROR(INDEX(※編集不可※選択項目!$P$3:$P$51,MATCH(新規登録用!G468&amp;新規登録用!H468&amp;新規登録用!I468,※編集不可※選択項目!$Q$3:$Q$51,0)),0)</f>
        <v>0</v>
      </c>
      <c r="AE468" s="229" t="str">
        <f>IF(I468&lt;&gt;"該当なし","",
IF(G468&amp;H468=※編集不可※選択項目!$J$3,VLOOKUP(新規登録用!U468,※編集不可※選択項目!$N$2:$P$13,3,TRUE),
IF(G468&amp;H468=※編集不可※選択項目!$J$15,VLOOKUP(新規登録用!U468,※編集不可※選択項目!$N$14:$P$25,3,TRUE),
IF(G468&amp;H468=※編集不可※選択項目!$J$27,VLOOKUP(新規登録用!U468,※編集不可※選択項目!$N$26:$P$41,3,TRUE),
IF(G468&amp;H468=※編集不可※選択項目!$J$43,VLOOKUP(新規登録用!U468,※編集不可※選択項目!$N$42:$P$46,3,TRUE),
IF(G468&amp;H468=※編集不可※選択項目!$J$48,VLOOKUP(新規登録用!U468,※編集不可※選択項目!$N$47:$P$51,3,TRUE),""))))))</f>
        <v/>
      </c>
      <c r="AF468" s="228">
        <f>IFERROR(VLOOKUP(Y468&amp;G468&amp;H468,※編集不可※選択項目!U:V,2,FALSE),0)</f>
        <v>0</v>
      </c>
      <c r="AG468" s="228">
        <f t="shared" si="106"/>
        <v>0</v>
      </c>
      <c r="AH468" s="230" t="str">
        <f t="shared" si="100"/>
        <v/>
      </c>
      <c r="AI468" s="236"/>
      <c r="AJ468" s="236"/>
      <c r="AK468" s="132"/>
      <c r="AL468" s="153">
        <f t="shared" si="107"/>
        <v>0</v>
      </c>
      <c r="AM468" s="153">
        <f t="shared" si="108"/>
        <v>0</v>
      </c>
      <c r="AN468" s="153">
        <f t="shared" si="101"/>
        <v>0</v>
      </c>
      <c r="AO468" s="227" t="str">
        <f t="shared" si="109"/>
        <v/>
      </c>
      <c r="AP468" s="135">
        <f t="shared" si="110"/>
        <v>0</v>
      </c>
      <c r="AQ468" s="135">
        <f t="shared" si="111"/>
        <v>0</v>
      </c>
    </row>
    <row r="469" spans="1:43" s="131" customFormat="1" ht="25" customHeight="1">
      <c r="A469" s="133">
        <f t="shared" si="102"/>
        <v>458</v>
      </c>
      <c r="B469" s="130" t="str">
        <f t="shared" si="99"/>
        <v/>
      </c>
      <c r="C469" s="134"/>
      <c r="D469" s="45" t="str">
        <f t="shared" si="103"/>
        <v/>
      </c>
      <c r="E469" s="45" t="str">
        <f t="shared" si="104"/>
        <v/>
      </c>
      <c r="F469" s="43"/>
      <c r="G469" s="44"/>
      <c r="H469" s="43"/>
      <c r="I469" s="57" t="str">
        <f>IF(OR(G469="",H469="",U469=""),"",IFERROR(VLOOKUP(G469&amp;H469&amp;U469,※編集不可※選択項目!$K$3:$P$51,5,FALSE),"該当なし"))</f>
        <v/>
      </c>
      <c r="J469" s="83"/>
      <c r="K469" s="43"/>
      <c r="L469" s="45" t="str">
        <f t="shared" si="112"/>
        <v/>
      </c>
      <c r="M469" s="43"/>
      <c r="N469" s="43"/>
      <c r="O469" s="57"/>
      <c r="P469" s="57"/>
      <c r="Q469" s="57"/>
      <c r="R469" s="57"/>
      <c r="S469" s="46" t="str">
        <f t="shared" si="105"/>
        <v/>
      </c>
      <c r="T469" s="47"/>
      <c r="U469" s="48"/>
      <c r="V469" s="85"/>
      <c r="W469" s="48"/>
      <c r="X469" s="85"/>
      <c r="Y469" s="43"/>
      <c r="Z469" s="80"/>
      <c r="AA469" s="83"/>
      <c r="AB469" s="56"/>
      <c r="AC469" s="71"/>
      <c r="AD469" s="228">
        <f>IFERROR(INDEX(※編集不可※選択項目!$P$3:$P$51,MATCH(新規登録用!G469&amp;新規登録用!H469&amp;新規登録用!I469,※編集不可※選択項目!$Q$3:$Q$51,0)),0)</f>
        <v>0</v>
      </c>
      <c r="AE469" s="229" t="str">
        <f>IF(I469&lt;&gt;"該当なし","",
IF(G469&amp;H469=※編集不可※選択項目!$J$3,VLOOKUP(新規登録用!U469,※編集不可※選択項目!$N$2:$P$13,3,TRUE),
IF(G469&amp;H469=※編集不可※選択項目!$J$15,VLOOKUP(新規登録用!U469,※編集不可※選択項目!$N$14:$P$25,3,TRUE),
IF(G469&amp;H469=※編集不可※選択項目!$J$27,VLOOKUP(新規登録用!U469,※編集不可※選択項目!$N$26:$P$41,3,TRUE),
IF(G469&amp;H469=※編集不可※選択項目!$J$43,VLOOKUP(新規登録用!U469,※編集不可※選択項目!$N$42:$P$46,3,TRUE),
IF(G469&amp;H469=※編集不可※選択項目!$J$48,VLOOKUP(新規登録用!U469,※編集不可※選択項目!$N$47:$P$51,3,TRUE),""))))))</f>
        <v/>
      </c>
      <c r="AF469" s="228">
        <f>IFERROR(VLOOKUP(Y469&amp;G469&amp;H469,※編集不可※選択項目!U:V,2,FALSE),0)</f>
        <v>0</v>
      </c>
      <c r="AG469" s="228">
        <f t="shared" si="106"/>
        <v>0</v>
      </c>
      <c r="AH469" s="230" t="str">
        <f t="shared" si="100"/>
        <v/>
      </c>
      <c r="AI469" s="236"/>
      <c r="AJ469" s="236"/>
      <c r="AK469" s="132"/>
      <c r="AL469" s="153">
        <f t="shared" si="107"/>
        <v>0</v>
      </c>
      <c r="AM469" s="153">
        <f t="shared" si="108"/>
        <v>0</v>
      </c>
      <c r="AN469" s="153">
        <f t="shared" si="101"/>
        <v>0</v>
      </c>
      <c r="AO469" s="227" t="str">
        <f t="shared" si="109"/>
        <v/>
      </c>
      <c r="AP469" s="135">
        <f t="shared" si="110"/>
        <v>0</v>
      </c>
      <c r="AQ469" s="135">
        <f t="shared" si="111"/>
        <v>0</v>
      </c>
    </row>
    <row r="470" spans="1:43" s="131" customFormat="1" ht="25" customHeight="1">
      <c r="A470" s="133">
        <f t="shared" si="102"/>
        <v>459</v>
      </c>
      <c r="B470" s="130" t="str">
        <f t="shared" si="99"/>
        <v/>
      </c>
      <c r="C470" s="134"/>
      <c r="D470" s="45" t="str">
        <f t="shared" si="103"/>
        <v/>
      </c>
      <c r="E470" s="45" t="str">
        <f t="shared" si="104"/>
        <v/>
      </c>
      <c r="F470" s="43"/>
      <c r="G470" s="44"/>
      <c r="H470" s="43"/>
      <c r="I470" s="57" t="str">
        <f>IF(OR(G470="",H470="",U470=""),"",IFERROR(VLOOKUP(G470&amp;H470&amp;U470,※編集不可※選択項目!$K$3:$P$51,5,FALSE),"該当なし"))</f>
        <v/>
      </c>
      <c r="J470" s="83"/>
      <c r="K470" s="43"/>
      <c r="L470" s="45" t="str">
        <f t="shared" si="112"/>
        <v/>
      </c>
      <c r="M470" s="43"/>
      <c r="N470" s="43"/>
      <c r="O470" s="57"/>
      <c r="P470" s="57"/>
      <c r="Q470" s="57"/>
      <c r="R470" s="57"/>
      <c r="S470" s="46" t="str">
        <f t="shared" si="105"/>
        <v/>
      </c>
      <c r="T470" s="47"/>
      <c r="U470" s="48"/>
      <c r="V470" s="85"/>
      <c r="W470" s="48"/>
      <c r="X470" s="85"/>
      <c r="Y470" s="43"/>
      <c r="Z470" s="80"/>
      <c r="AA470" s="83"/>
      <c r="AB470" s="56"/>
      <c r="AC470" s="71"/>
      <c r="AD470" s="228">
        <f>IFERROR(INDEX(※編集不可※選択項目!$P$3:$P$51,MATCH(新規登録用!G470&amp;新規登録用!H470&amp;新規登録用!I470,※編集不可※選択項目!$Q$3:$Q$51,0)),0)</f>
        <v>0</v>
      </c>
      <c r="AE470" s="229" t="str">
        <f>IF(I470&lt;&gt;"該当なし","",
IF(G470&amp;H470=※編集不可※選択項目!$J$3,VLOOKUP(新規登録用!U470,※編集不可※選択項目!$N$2:$P$13,3,TRUE),
IF(G470&amp;H470=※編集不可※選択項目!$J$15,VLOOKUP(新規登録用!U470,※編集不可※選択項目!$N$14:$P$25,3,TRUE),
IF(G470&amp;H470=※編集不可※選択項目!$J$27,VLOOKUP(新規登録用!U470,※編集不可※選択項目!$N$26:$P$41,3,TRUE),
IF(G470&amp;H470=※編集不可※選択項目!$J$43,VLOOKUP(新規登録用!U470,※編集不可※選択項目!$N$42:$P$46,3,TRUE),
IF(G470&amp;H470=※編集不可※選択項目!$J$48,VLOOKUP(新規登録用!U470,※編集不可※選択項目!$N$47:$P$51,3,TRUE),""))))))</f>
        <v/>
      </c>
      <c r="AF470" s="228">
        <f>IFERROR(VLOOKUP(Y470&amp;G470&amp;H470,※編集不可※選択項目!U:V,2,FALSE),0)</f>
        <v>0</v>
      </c>
      <c r="AG470" s="228">
        <f t="shared" si="106"/>
        <v>0</v>
      </c>
      <c r="AH470" s="230" t="str">
        <f t="shared" si="100"/>
        <v/>
      </c>
      <c r="AI470" s="236"/>
      <c r="AJ470" s="236"/>
      <c r="AK470" s="132"/>
      <c r="AL470" s="153">
        <f t="shared" si="107"/>
        <v>0</v>
      </c>
      <c r="AM470" s="153">
        <f t="shared" si="108"/>
        <v>0</v>
      </c>
      <c r="AN470" s="153">
        <f t="shared" si="101"/>
        <v>0</v>
      </c>
      <c r="AO470" s="227" t="str">
        <f t="shared" si="109"/>
        <v/>
      </c>
      <c r="AP470" s="135">
        <f t="shared" si="110"/>
        <v>0</v>
      </c>
      <c r="AQ470" s="135">
        <f t="shared" si="111"/>
        <v>0</v>
      </c>
    </row>
    <row r="471" spans="1:43" s="131" customFormat="1" ht="25" customHeight="1">
      <c r="A471" s="133">
        <f t="shared" si="102"/>
        <v>460</v>
      </c>
      <c r="B471" s="130" t="str">
        <f t="shared" si="99"/>
        <v/>
      </c>
      <c r="C471" s="134"/>
      <c r="D471" s="45" t="str">
        <f t="shared" si="103"/>
        <v/>
      </c>
      <c r="E471" s="45" t="str">
        <f t="shared" si="104"/>
        <v/>
      </c>
      <c r="F471" s="43"/>
      <c r="G471" s="44"/>
      <c r="H471" s="43"/>
      <c r="I471" s="57" t="str">
        <f>IF(OR(G471="",H471="",U471=""),"",IFERROR(VLOOKUP(G471&amp;H471&amp;U471,※編集不可※選択項目!$K$3:$P$51,5,FALSE),"該当なし"))</f>
        <v/>
      </c>
      <c r="J471" s="83"/>
      <c r="K471" s="43"/>
      <c r="L471" s="45" t="str">
        <f t="shared" si="112"/>
        <v/>
      </c>
      <c r="M471" s="43"/>
      <c r="N471" s="43"/>
      <c r="O471" s="57"/>
      <c r="P471" s="57"/>
      <c r="Q471" s="57"/>
      <c r="R471" s="57"/>
      <c r="S471" s="46" t="str">
        <f t="shared" si="105"/>
        <v/>
      </c>
      <c r="T471" s="47"/>
      <c r="U471" s="48"/>
      <c r="V471" s="85"/>
      <c r="W471" s="48"/>
      <c r="X471" s="85"/>
      <c r="Y471" s="43"/>
      <c r="Z471" s="80"/>
      <c r="AA471" s="83"/>
      <c r="AB471" s="56"/>
      <c r="AC471" s="71"/>
      <c r="AD471" s="228">
        <f>IFERROR(INDEX(※編集不可※選択項目!$P$3:$P$51,MATCH(新規登録用!G471&amp;新規登録用!H471&amp;新規登録用!I471,※編集不可※選択項目!$Q$3:$Q$51,0)),0)</f>
        <v>0</v>
      </c>
      <c r="AE471" s="229" t="str">
        <f>IF(I471&lt;&gt;"該当なし","",
IF(G471&amp;H471=※編集不可※選択項目!$J$3,VLOOKUP(新規登録用!U471,※編集不可※選択項目!$N$2:$P$13,3,TRUE),
IF(G471&amp;H471=※編集不可※選択項目!$J$15,VLOOKUP(新規登録用!U471,※編集不可※選択項目!$N$14:$P$25,3,TRUE),
IF(G471&amp;H471=※編集不可※選択項目!$J$27,VLOOKUP(新規登録用!U471,※編集不可※選択項目!$N$26:$P$41,3,TRUE),
IF(G471&amp;H471=※編集不可※選択項目!$J$43,VLOOKUP(新規登録用!U471,※編集不可※選択項目!$N$42:$P$46,3,TRUE),
IF(G471&amp;H471=※編集不可※選択項目!$J$48,VLOOKUP(新規登録用!U471,※編集不可※選択項目!$N$47:$P$51,3,TRUE),""))))))</f>
        <v/>
      </c>
      <c r="AF471" s="228">
        <f>IFERROR(VLOOKUP(Y471&amp;G471&amp;H471,※編集不可※選択項目!U:V,2,FALSE),0)</f>
        <v>0</v>
      </c>
      <c r="AG471" s="228">
        <f t="shared" si="106"/>
        <v>0</v>
      </c>
      <c r="AH471" s="230" t="str">
        <f t="shared" si="100"/>
        <v/>
      </c>
      <c r="AI471" s="236"/>
      <c r="AJ471" s="236"/>
      <c r="AK471" s="132"/>
      <c r="AL471" s="153">
        <f t="shared" si="107"/>
        <v>0</v>
      </c>
      <c r="AM471" s="153">
        <f t="shared" si="108"/>
        <v>0</v>
      </c>
      <c r="AN471" s="153">
        <f t="shared" si="101"/>
        <v>0</v>
      </c>
      <c r="AO471" s="227" t="str">
        <f t="shared" si="109"/>
        <v/>
      </c>
      <c r="AP471" s="135">
        <f t="shared" si="110"/>
        <v>0</v>
      </c>
      <c r="AQ471" s="135">
        <f t="shared" si="111"/>
        <v>0</v>
      </c>
    </row>
    <row r="472" spans="1:43" s="131" customFormat="1" ht="25" customHeight="1">
      <c r="A472" s="133">
        <f t="shared" si="102"/>
        <v>461</v>
      </c>
      <c r="B472" s="130" t="str">
        <f t="shared" si="99"/>
        <v/>
      </c>
      <c r="C472" s="134"/>
      <c r="D472" s="45" t="str">
        <f t="shared" si="103"/>
        <v/>
      </c>
      <c r="E472" s="45" t="str">
        <f t="shared" si="104"/>
        <v/>
      </c>
      <c r="F472" s="43"/>
      <c r="G472" s="44"/>
      <c r="H472" s="43"/>
      <c r="I472" s="57" t="str">
        <f>IF(OR(G472="",H472="",U472=""),"",IFERROR(VLOOKUP(G472&amp;H472&amp;U472,※編集不可※選択項目!$K$3:$P$51,5,FALSE),"該当なし"))</f>
        <v/>
      </c>
      <c r="J472" s="83"/>
      <c r="K472" s="43"/>
      <c r="L472" s="45" t="str">
        <f t="shared" si="112"/>
        <v/>
      </c>
      <c r="M472" s="43"/>
      <c r="N472" s="43"/>
      <c r="O472" s="57"/>
      <c r="P472" s="57"/>
      <c r="Q472" s="57"/>
      <c r="R472" s="57"/>
      <c r="S472" s="46" t="str">
        <f t="shared" si="105"/>
        <v/>
      </c>
      <c r="T472" s="47"/>
      <c r="U472" s="48"/>
      <c r="V472" s="85"/>
      <c r="W472" s="48"/>
      <c r="X472" s="85"/>
      <c r="Y472" s="43"/>
      <c r="Z472" s="80"/>
      <c r="AA472" s="83"/>
      <c r="AB472" s="56"/>
      <c r="AC472" s="71"/>
      <c r="AD472" s="228">
        <f>IFERROR(INDEX(※編集不可※選択項目!$P$3:$P$51,MATCH(新規登録用!G472&amp;新規登録用!H472&amp;新規登録用!I472,※編集不可※選択項目!$Q$3:$Q$51,0)),0)</f>
        <v>0</v>
      </c>
      <c r="AE472" s="229" t="str">
        <f>IF(I472&lt;&gt;"該当なし","",
IF(G472&amp;H472=※編集不可※選択項目!$J$3,VLOOKUP(新規登録用!U472,※編集不可※選択項目!$N$2:$P$13,3,TRUE),
IF(G472&amp;H472=※編集不可※選択項目!$J$15,VLOOKUP(新規登録用!U472,※編集不可※選択項目!$N$14:$P$25,3,TRUE),
IF(G472&amp;H472=※編集不可※選択項目!$J$27,VLOOKUP(新規登録用!U472,※編集不可※選択項目!$N$26:$P$41,3,TRUE),
IF(G472&amp;H472=※編集不可※選択項目!$J$43,VLOOKUP(新規登録用!U472,※編集不可※選択項目!$N$42:$P$46,3,TRUE),
IF(G472&amp;H472=※編集不可※選択項目!$J$48,VLOOKUP(新規登録用!U472,※編集不可※選択項目!$N$47:$P$51,3,TRUE),""))))))</f>
        <v/>
      </c>
      <c r="AF472" s="228">
        <f>IFERROR(VLOOKUP(Y472&amp;G472&amp;H472,※編集不可※選択項目!U:V,2,FALSE),0)</f>
        <v>0</v>
      </c>
      <c r="AG472" s="228">
        <f t="shared" si="106"/>
        <v>0</v>
      </c>
      <c r="AH472" s="230" t="str">
        <f t="shared" si="100"/>
        <v/>
      </c>
      <c r="AI472" s="236"/>
      <c r="AJ472" s="236"/>
      <c r="AK472" s="132"/>
      <c r="AL472" s="153">
        <f t="shared" si="107"/>
        <v>0</v>
      </c>
      <c r="AM472" s="153">
        <f t="shared" si="108"/>
        <v>0</v>
      </c>
      <c r="AN472" s="153">
        <f t="shared" si="101"/>
        <v>0</v>
      </c>
      <c r="AO472" s="227" t="str">
        <f t="shared" si="109"/>
        <v/>
      </c>
      <c r="AP472" s="135">
        <f t="shared" si="110"/>
        <v>0</v>
      </c>
      <c r="AQ472" s="135">
        <f t="shared" si="111"/>
        <v>0</v>
      </c>
    </row>
    <row r="473" spans="1:43" s="131" customFormat="1" ht="25" customHeight="1">
      <c r="A473" s="133">
        <f t="shared" si="102"/>
        <v>462</v>
      </c>
      <c r="B473" s="130" t="str">
        <f t="shared" si="99"/>
        <v/>
      </c>
      <c r="C473" s="134"/>
      <c r="D473" s="45" t="str">
        <f t="shared" si="103"/>
        <v/>
      </c>
      <c r="E473" s="45" t="str">
        <f t="shared" si="104"/>
        <v/>
      </c>
      <c r="F473" s="43"/>
      <c r="G473" s="44"/>
      <c r="H473" s="43"/>
      <c r="I473" s="57" t="str">
        <f>IF(OR(G473="",H473="",U473=""),"",IFERROR(VLOOKUP(G473&amp;H473&amp;U473,※編集不可※選択項目!$K$3:$P$51,5,FALSE),"該当なし"))</f>
        <v/>
      </c>
      <c r="J473" s="83"/>
      <c r="K473" s="43"/>
      <c r="L473" s="45" t="str">
        <f t="shared" si="112"/>
        <v/>
      </c>
      <c r="M473" s="43"/>
      <c r="N473" s="43"/>
      <c r="O473" s="57"/>
      <c r="P473" s="57"/>
      <c r="Q473" s="57"/>
      <c r="R473" s="57"/>
      <c r="S473" s="46" t="str">
        <f t="shared" si="105"/>
        <v/>
      </c>
      <c r="T473" s="47"/>
      <c r="U473" s="48"/>
      <c r="V473" s="85"/>
      <c r="W473" s="48"/>
      <c r="X473" s="85"/>
      <c r="Y473" s="43"/>
      <c r="Z473" s="80"/>
      <c r="AA473" s="83"/>
      <c r="AB473" s="56"/>
      <c r="AC473" s="71"/>
      <c r="AD473" s="228">
        <f>IFERROR(INDEX(※編集不可※選択項目!$P$3:$P$51,MATCH(新規登録用!G473&amp;新規登録用!H473&amp;新規登録用!I473,※編集不可※選択項目!$Q$3:$Q$51,0)),0)</f>
        <v>0</v>
      </c>
      <c r="AE473" s="229" t="str">
        <f>IF(I473&lt;&gt;"該当なし","",
IF(G473&amp;H473=※編集不可※選択項目!$J$3,VLOOKUP(新規登録用!U473,※編集不可※選択項目!$N$2:$P$13,3,TRUE),
IF(G473&amp;H473=※編集不可※選択項目!$J$15,VLOOKUP(新規登録用!U473,※編集不可※選択項目!$N$14:$P$25,3,TRUE),
IF(G473&amp;H473=※編集不可※選択項目!$J$27,VLOOKUP(新規登録用!U473,※編集不可※選択項目!$N$26:$P$41,3,TRUE),
IF(G473&amp;H473=※編集不可※選択項目!$J$43,VLOOKUP(新規登録用!U473,※編集不可※選択項目!$N$42:$P$46,3,TRUE),
IF(G473&amp;H473=※編集不可※選択項目!$J$48,VLOOKUP(新規登録用!U473,※編集不可※選択項目!$N$47:$P$51,3,TRUE),""))))))</f>
        <v/>
      </c>
      <c r="AF473" s="228">
        <f>IFERROR(VLOOKUP(Y473&amp;G473&amp;H473,※編集不可※選択項目!U:V,2,FALSE),0)</f>
        <v>0</v>
      </c>
      <c r="AG473" s="228">
        <f t="shared" si="106"/>
        <v>0</v>
      </c>
      <c r="AH473" s="230" t="str">
        <f t="shared" si="100"/>
        <v/>
      </c>
      <c r="AI473" s="236"/>
      <c r="AJ473" s="236"/>
      <c r="AK473" s="132"/>
      <c r="AL473" s="153">
        <f t="shared" si="107"/>
        <v>0</v>
      </c>
      <c r="AM473" s="153">
        <f t="shared" si="108"/>
        <v>0</v>
      </c>
      <c r="AN473" s="153">
        <f t="shared" si="101"/>
        <v>0</v>
      </c>
      <c r="AO473" s="227" t="str">
        <f t="shared" si="109"/>
        <v/>
      </c>
      <c r="AP473" s="135">
        <f t="shared" si="110"/>
        <v>0</v>
      </c>
      <c r="AQ473" s="135">
        <f t="shared" si="111"/>
        <v>0</v>
      </c>
    </row>
    <row r="474" spans="1:43" s="131" customFormat="1" ht="25" customHeight="1">
      <c r="A474" s="133">
        <f t="shared" si="102"/>
        <v>463</v>
      </c>
      <c r="B474" s="130" t="str">
        <f t="shared" si="99"/>
        <v/>
      </c>
      <c r="C474" s="134"/>
      <c r="D474" s="45" t="str">
        <f t="shared" si="103"/>
        <v/>
      </c>
      <c r="E474" s="45" t="str">
        <f t="shared" si="104"/>
        <v/>
      </c>
      <c r="F474" s="43"/>
      <c r="G474" s="44"/>
      <c r="H474" s="43"/>
      <c r="I474" s="57" t="str">
        <f>IF(OR(G474="",H474="",U474=""),"",IFERROR(VLOOKUP(G474&amp;H474&amp;U474,※編集不可※選択項目!$K$3:$P$51,5,FALSE),"該当なし"))</f>
        <v/>
      </c>
      <c r="J474" s="83"/>
      <c r="K474" s="43"/>
      <c r="L474" s="45" t="str">
        <f t="shared" si="112"/>
        <v/>
      </c>
      <c r="M474" s="43"/>
      <c r="N474" s="43"/>
      <c r="O474" s="57"/>
      <c r="P474" s="57"/>
      <c r="Q474" s="57"/>
      <c r="R474" s="57"/>
      <c r="S474" s="46" t="str">
        <f t="shared" si="105"/>
        <v/>
      </c>
      <c r="T474" s="47"/>
      <c r="U474" s="48"/>
      <c r="V474" s="85"/>
      <c r="W474" s="48"/>
      <c r="X474" s="85"/>
      <c r="Y474" s="43"/>
      <c r="Z474" s="80"/>
      <c r="AA474" s="83"/>
      <c r="AB474" s="56"/>
      <c r="AC474" s="71"/>
      <c r="AD474" s="228">
        <f>IFERROR(INDEX(※編集不可※選択項目!$P$3:$P$51,MATCH(新規登録用!G474&amp;新規登録用!H474&amp;新規登録用!I474,※編集不可※選択項目!$Q$3:$Q$51,0)),0)</f>
        <v>0</v>
      </c>
      <c r="AE474" s="229" t="str">
        <f>IF(I474&lt;&gt;"該当なし","",
IF(G474&amp;H474=※編集不可※選択項目!$J$3,VLOOKUP(新規登録用!U474,※編集不可※選択項目!$N$2:$P$13,3,TRUE),
IF(G474&amp;H474=※編集不可※選択項目!$J$15,VLOOKUP(新規登録用!U474,※編集不可※選択項目!$N$14:$P$25,3,TRUE),
IF(G474&amp;H474=※編集不可※選択項目!$J$27,VLOOKUP(新規登録用!U474,※編集不可※選択項目!$N$26:$P$41,3,TRUE),
IF(G474&amp;H474=※編集不可※選択項目!$J$43,VLOOKUP(新規登録用!U474,※編集不可※選択項目!$N$42:$P$46,3,TRUE),
IF(G474&amp;H474=※編集不可※選択項目!$J$48,VLOOKUP(新規登録用!U474,※編集不可※選択項目!$N$47:$P$51,3,TRUE),""))))))</f>
        <v/>
      </c>
      <c r="AF474" s="228">
        <f>IFERROR(VLOOKUP(Y474&amp;G474&amp;H474,※編集不可※選択項目!U:V,2,FALSE),0)</f>
        <v>0</v>
      </c>
      <c r="AG474" s="228">
        <f t="shared" si="106"/>
        <v>0</v>
      </c>
      <c r="AH474" s="230" t="str">
        <f t="shared" si="100"/>
        <v/>
      </c>
      <c r="AI474" s="236"/>
      <c r="AJ474" s="236"/>
      <c r="AK474" s="132"/>
      <c r="AL474" s="153">
        <f t="shared" si="107"/>
        <v>0</v>
      </c>
      <c r="AM474" s="153">
        <f t="shared" si="108"/>
        <v>0</v>
      </c>
      <c r="AN474" s="153">
        <f t="shared" si="101"/>
        <v>0</v>
      </c>
      <c r="AO474" s="227" t="str">
        <f t="shared" si="109"/>
        <v/>
      </c>
      <c r="AP474" s="135">
        <f t="shared" si="110"/>
        <v>0</v>
      </c>
      <c r="AQ474" s="135">
        <f t="shared" si="111"/>
        <v>0</v>
      </c>
    </row>
    <row r="475" spans="1:43" s="131" customFormat="1" ht="25" customHeight="1">
      <c r="A475" s="133">
        <f t="shared" si="102"/>
        <v>464</v>
      </c>
      <c r="B475" s="130" t="str">
        <f t="shared" si="99"/>
        <v/>
      </c>
      <c r="C475" s="134"/>
      <c r="D475" s="45" t="str">
        <f t="shared" si="103"/>
        <v/>
      </c>
      <c r="E475" s="45" t="str">
        <f t="shared" si="104"/>
        <v/>
      </c>
      <c r="F475" s="43"/>
      <c r="G475" s="44"/>
      <c r="H475" s="43"/>
      <c r="I475" s="57" t="str">
        <f>IF(OR(G475="",H475="",U475=""),"",IFERROR(VLOOKUP(G475&amp;H475&amp;U475,※編集不可※選択項目!$K$3:$P$51,5,FALSE),"該当なし"))</f>
        <v/>
      </c>
      <c r="J475" s="83"/>
      <c r="K475" s="43"/>
      <c r="L475" s="45" t="str">
        <f t="shared" si="112"/>
        <v/>
      </c>
      <c r="M475" s="43"/>
      <c r="N475" s="43"/>
      <c r="O475" s="57"/>
      <c r="P475" s="57"/>
      <c r="Q475" s="57"/>
      <c r="R475" s="57"/>
      <c r="S475" s="46" t="str">
        <f t="shared" si="105"/>
        <v/>
      </c>
      <c r="T475" s="47"/>
      <c r="U475" s="48"/>
      <c r="V475" s="85"/>
      <c r="W475" s="48"/>
      <c r="X475" s="85"/>
      <c r="Y475" s="43"/>
      <c r="Z475" s="80"/>
      <c r="AA475" s="83"/>
      <c r="AB475" s="56"/>
      <c r="AC475" s="71"/>
      <c r="AD475" s="228">
        <f>IFERROR(INDEX(※編集不可※選択項目!$P$3:$P$51,MATCH(新規登録用!G475&amp;新規登録用!H475&amp;新規登録用!I475,※編集不可※選択項目!$Q$3:$Q$51,0)),0)</f>
        <v>0</v>
      </c>
      <c r="AE475" s="229" t="str">
        <f>IF(I475&lt;&gt;"該当なし","",
IF(G475&amp;H475=※編集不可※選択項目!$J$3,VLOOKUP(新規登録用!U475,※編集不可※選択項目!$N$2:$P$13,3,TRUE),
IF(G475&amp;H475=※編集不可※選択項目!$J$15,VLOOKUP(新規登録用!U475,※編集不可※選択項目!$N$14:$P$25,3,TRUE),
IF(G475&amp;H475=※編集不可※選択項目!$J$27,VLOOKUP(新規登録用!U475,※編集不可※選択項目!$N$26:$P$41,3,TRUE),
IF(G475&amp;H475=※編集不可※選択項目!$J$43,VLOOKUP(新規登録用!U475,※編集不可※選択項目!$N$42:$P$46,3,TRUE),
IF(G475&amp;H475=※編集不可※選択項目!$J$48,VLOOKUP(新規登録用!U475,※編集不可※選択項目!$N$47:$P$51,3,TRUE),""))))))</f>
        <v/>
      </c>
      <c r="AF475" s="228">
        <f>IFERROR(VLOOKUP(Y475&amp;G475&amp;H475,※編集不可※選択項目!U:V,2,FALSE),0)</f>
        <v>0</v>
      </c>
      <c r="AG475" s="228">
        <f t="shared" si="106"/>
        <v>0</v>
      </c>
      <c r="AH475" s="230" t="str">
        <f t="shared" si="100"/>
        <v/>
      </c>
      <c r="AI475" s="236"/>
      <c r="AJ475" s="236"/>
      <c r="AK475" s="132"/>
      <c r="AL475" s="153">
        <f t="shared" si="107"/>
        <v>0</v>
      </c>
      <c r="AM475" s="153">
        <f t="shared" si="108"/>
        <v>0</v>
      </c>
      <c r="AN475" s="153">
        <f t="shared" si="101"/>
        <v>0</v>
      </c>
      <c r="AO475" s="227" t="str">
        <f t="shared" si="109"/>
        <v/>
      </c>
      <c r="AP475" s="135">
        <f t="shared" si="110"/>
        <v>0</v>
      </c>
      <c r="AQ475" s="135">
        <f t="shared" si="111"/>
        <v>0</v>
      </c>
    </row>
    <row r="476" spans="1:43" s="131" customFormat="1" ht="25" customHeight="1">
      <c r="A476" s="133">
        <f t="shared" si="102"/>
        <v>465</v>
      </c>
      <c r="B476" s="130" t="str">
        <f t="shared" si="99"/>
        <v/>
      </c>
      <c r="C476" s="134"/>
      <c r="D476" s="45" t="str">
        <f t="shared" si="103"/>
        <v/>
      </c>
      <c r="E476" s="45" t="str">
        <f t="shared" si="104"/>
        <v/>
      </c>
      <c r="F476" s="43"/>
      <c r="G476" s="44"/>
      <c r="H476" s="43"/>
      <c r="I476" s="57" t="str">
        <f>IF(OR(G476="",H476="",U476=""),"",IFERROR(VLOOKUP(G476&amp;H476&amp;U476,※編集不可※選択項目!$K$3:$P$51,5,FALSE),"該当なし"))</f>
        <v/>
      </c>
      <c r="J476" s="83"/>
      <c r="K476" s="43"/>
      <c r="L476" s="45" t="str">
        <f t="shared" si="112"/>
        <v/>
      </c>
      <c r="M476" s="43"/>
      <c r="N476" s="43"/>
      <c r="O476" s="57"/>
      <c r="P476" s="57"/>
      <c r="Q476" s="57"/>
      <c r="R476" s="57"/>
      <c r="S476" s="46" t="str">
        <f t="shared" si="105"/>
        <v/>
      </c>
      <c r="T476" s="47"/>
      <c r="U476" s="48"/>
      <c r="V476" s="85"/>
      <c r="W476" s="48"/>
      <c r="X476" s="85"/>
      <c r="Y476" s="43"/>
      <c r="Z476" s="80"/>
      <c r="AA476" s="83"/>
      <c r="AB476" s="56"/>
      <c r="AC476" s="71"/>
      <c r="AD476" s="228">
        <f>IFERROR(INDEX(※編集不可※選択項目!$P$3:$P$51,MATCH(新規登録用!G476&amp;新規登録用!H476&amp;新規登録用!I476,※編集不可※選択項目!$Q$3:$Q$51,0)),0)</f>
        <v>0</v>
      </c>
      <c r="AE476" s="229" t="str">
        <f>IF(I476&lt;&gt;"該当なし","",
IF(G476&amp;H476=※編集不可※選択項目!$J$3,VLOOKUP(新規登録用!U476,※編集不可※選択項目!$N$2:$P$13,3,TRUE),
IF(G476&amp;H476=※編集不可※選択項目!$J$15,VLOOKUP(新規登録用!U476,※編集不可※選択項目!$N$14:$P$25,3,TRUE),
IF(G476&amp;H476=※編集不可※選択項目!$J$27,VLOOKUP(新規登録用!U476,※編集不可※選択項目!$N$26:$P$41,3,TRUE),
IF(G476&amp;H476=※編集不可※選択項目!$J$43,VLOOKUP(新規登録用!U476,※編集不可※選択項目!$N$42:$P$46,3,TRUE),
IF(G476&amp;H476=※編集不可※選択項目!$J$48,VLOOKUP(新規登録用!U476,※編集不可※選択項目!$N$47:$P$51,3,TRUE),""))))))</f>
        <v/>
      </c>
      <c r="AF476" s="228">
        <f>IFERROR(VLOOKUP(Y476&amp;G476&amp;H476,※編集不可※選択項目!U:V,2,FALSE),0)</f>
        <v>0</v>
      </c>
      <c r="AG476" s="228">
        <f t="shared" si="106"/>
        <v>0</v>
      </c>
      <c r="AH476" s="230" t="str">
        <f t="shared" si="100"/>
        <v/>
      </c>
      <c r="AI476" s="236"/>
      <c r="AJ476" s="236"/>
      <c r="AK476" s="132"/>
      <c r="AL476" s="153">
        <f t="shared" si="107"/>
        <v>0</v>
      </c>
      <c r="AM476" s="153">
        <f t="shared" si="108"/>
        <v>0</v>
      </c>
      <c r="AN476" s="153">
        <f t="shared" si="101"/>
        <v>0</v>
      </c>
      <c r="AO476" s="227" t="str">
        <f t="shared" si="109"/>
        <v/>
      </c>
      <c r="AP476" s="135">
        <f t="shared" si="110"/>
        <v>0</v>
      </c>
      <c r="AQ476" s="135">
        <f t="shared" si="111"/>
        <v>0</v>
      </c>
    </row>
    <row r="477" spans="1:43" s="131" customFormat="1" ht="25" customHeight="1">
      <c r="A477" s="133">
        <f t="shared" si="102"/>
        <v>466</v>
      </c>
      <c r="B477" s="130" t="str">
        <f t="shared" si="99"/>
        <v/>
      </c>
      <c r="C477" s="134"/>
      <c r="D477" s="45" t="str">
        <f t="shared" si="103"/>
        <v/>
      </c>
      <c r="E477" s="45" t="str">
        <f t="shared" si="104"/>
        <v/>
      </c>
      <c r="F477" s="43"/>
      <c r="G477" s="44"/>
      <c r="H477" s="43"/>
      <c r="I477" s="57" t="str">
        <f>IF(OR(G477="",H477="",U477=""),"",IFERROR(VLOOKUP(G477&amp;H477&amp;U477,※編集不可※選択項目!$K$3:$P$51,5,FALSE),"該当なし"))</f>
        <v/>
      </c>
      <c r="J477" s="83"/>
      <c r="K477" s="43"/>
      <c r="L477" s="45" t="str">
        <f t="shared" si="112"/>
        <v/>
      </c>
      <c r="M477" s="43"/>
      <c r="N477" s="43"/>
      <c r="O477" s="57"/>
      <c r="P477" s="57"/>
      <c r="Q477" s="57"/>
      <c r="R477" s="57"/>
      <c r="S477" s="46" t="str">
        <f t="shared" si="105"/>
        <v/>
      </c>
      <c r="T477" s="47"/>
      <c r="U477" s="48"/>
      <c r="V477" s="85"/>
      <c r="W477" s="48"/>
      <c r="X477" s="85"/>
      <c r="Y477" s="43"/>
      <c r="Z477" s="80"/>
      <c r="AA477" s="83"/>
      <c r="AB477" s="56"/>
      <c r="AC477" s="71"/>
      <c r="AD477" s="228">
        <f>IFERROR(INDEX(※編集不可※選択項目!$P$3:$P$51,MATCH(新規登録用!G477&amp;新規登録用!H477&amp;新規登録用!I477,※編集不可※選択項目!$Q$3:$Q$51,0)),0)</f>
        <v>0</v>
      </c>
      <c r="AE477" s="229" t="str">
        <f>IF(I477&lt;&gt;"該当なし","",
IF(G477&amp;H477=※編集不可※選択項目!$J$3,VLOOKUP(新規登録用!U477,※編集不可※選択項目!$N$2:$P$13,3,TRUE),
IF(G477&amp;H477=※編集不可※選択項目!$J$15,VLOOKUP(新規登録用!U477,※編集不可※選択項目!$N$14:$P$25,3,TRUE),
IF(G477&amp;H477=※編集不可※選択項目!$J$27,VLOOKUP(新規登録用!U477,※編集不可※選択項目!$N$26:$P$41,3,TRUE),
IF(G477&amp;H477=※編集不可※選択項目!$J$43,VLOOKUP(新規登録用!U477,※編集不可※選択項目!$N$42:$P$46,3,TRUE),
IF(G477&amp;H477=※編集不可※選択項目!$J$48,VLOOKUP(新規登録用!U477,※編集不可※選択項目!$N$47:$P$51,3,TRUE),""))))))</f>
        <v/>
      </c>
      <c r="AF477" s="228">
        <f>IFERROR(VLOOKUP(Y477&amp;G477&amp;H477,※編集不可※選択項目!U:V,2,FALSE),0)</f>
        <v>0</v>
      </c>
      <c r="AG477" s="228">
        <f t="shared" si="106"/>
        <v>0</v>
      </c>
      <c r="AH477" s="230" t="str">
        <f t="shared" si="100"/>
        <v/>
      </c>
      <c r="AI477" s="236"/>
      <c r="AJ477" s="236"/>
      <c r="AK477" s="132"/>
      <c r="AL477" s="153">
        <f t="shared" si="107"/>
        <v>0</v>
      </c>
      <c r="AM477" s="153">
        <f t="shared" si="108"/>
        <v>0</v>
      </c>
      <c r="AN477" s="153">
        <f t="shared" si="101"/>
        <v>0</v>
      </c>
      <c r="AO477" s="227" t="str">
        <f t="shared" si="109"/>
        <v/>
      </c>
      <c r="AP477" s="135">
        <f t="shared" si="110"/>
        <v>0</v>
      </c>
      <c r="AQ477" s="135">
        <f t="shared" si="111"/>
        <v>0</v>
      </c>
    </row>
    <row r="478" spans="1:43" s="131" customFormat="1" ht="25" customHeight="1">
      <c r="A478" s="133">
        <f t="shared" si="102"/>
        <v>467</v>
      </c>
      <c r="B478" s="130" t="str">
        <f t="shared" si="99"/>
        <v/>
      </c>
      <c r="C478" s="134"/>
      <c r="D478" s="45" t="str">
        <f t="shared" si="103"/>
        <v/>
      </c>
      <c r="E478" s="45" t="str">
        <f t="shared" si="104"/>
        <v/>
      </c>
      <c r="F478" s="43"/>
      <c r="G478" s="44"/>
      <c r="H478" s="43"/>
      <c r="I478" s="57" t="str">
        <f>IF(OR(G478="",H478="",U478=""),"",IFERROR(VLOOKUP(G478&amp;H478&amp;U478,※編集不可※選択項目!$K$3:$P$51,5,FALSE),"該当なし"))</f>
        <v/>
      </c>
      <c r="J478" s="83"/>
      <c r="K478" s="43"/>
      <c r="L478" s="45" t="str">
        <f t="shared" si="112"/>
        <v/>
      </c>
      <c r="M478" s="43"/>
      <c r="N478" s="43"/>
      <c r="O478" s="57"/>
      <c r="P478" s="57"/>
      <c r="Q478" s="57"/>
      <c r="R478" s="57"/>
      <c r="S478" s="46" t="str">
        <f t="shared" si="105"/>
        <v/>
      </c>
      <c r="T478" s="47"/>
      <c r="U478" s="48"/>
      <c r="V478" s="85"/>
      <c r="W478" s="48"/>
      <c r="X478" s="85"/>
      <c r="Y478" s="43"/>
      <c r="Z478" s="80"/>
      <c r="AA478" s="83"/>
      <c r="AB478" s="56"/>
      <c r="AC478" s="71"/>
      <c r="AD478" s="228">
        <f>IFERROR(INDEX(※編集不可※選択項目!$P$3:$P$51,MATCH(新規登録用!G478&amp;新規登録用!H478&amp;新規登録用!I478,※編集不可※選択項目!$Q$3:$Q$51,0)),0)</f>
        <v>0</v>
      </c>
      <c r="AE478" s="229" t="str">
        <f>IF(I478&lt;&gt;"該当なし","",
IF(G478&amp;H478=※編集不可※選択項目!$J$3,VLOOKUP(新規登録用!U478,※編集不可※選択項目!$N$2:$P$13,3,TRUE),
IF(G478&amp;H478=※編集不可※選択項目!$J$15,VLOOKUP(新規登録用!U478,※編集不可※選択項目!$N$14:$P$25,3,TRUE),
IF(G478&amp;H478=※編集不可※選択項目!$J$27,VLOOKUP(新規登録用!U478,※編集不可※選択項目!$N$26:$P$41,3,TRUE),
IF(G478&amp;H478=※編集不可※選択項目!$J$43,VLOOKUP(新規登録用!U478,※編集不可※選択項目!$N$42:$P$46,3,TRUE),
IF(G478&amp;H478=※編集不可※選択項目!$J$48,VLOOKUP(新規登録用!U478,※編集不可※選択項目!$N$47:$P$51,3,TRUE),""))))))</f>
        <v/>
      </c>
      <c r="AF478" s="228">
        <f>IFERROR(VLOOKUP(Y478&amp;G478&amp;H478,※編集不可※選択項目!U:V,2,FALSE),0)</f>
        <v>0</v>
      </c>
      <c r="AG478" s="228">
        <f t="shared" si="106"/>
        <v>0</v>
      </c>
      <c r="AH478" s="230" t="str">
        <f t="shared" si="100"/>
        <v/>
      </c>
      <c r="AI478" s="236"/>
      <c r="AJ478" s="236"/>
      <c r="AK478" s="132"/>
      <c r="AL478" s="153">
        <f t="shared" si="107"/>
        <v>0</v>
      </c>
      <c r="AM478" s="153">
        <f t="shared" si="108"/>
        <v>0</v>
      </c>
      <c r="AN478" s="153">
        <f t="shared" si="101"/>
        <v>0</v>
      </c>
      <c r="AO478" s="227" t="str">
        <f t="shared" si="109"/>
        <v/>
      </c>
      <c r="AP478" s="135">
        <f t="shared" si="110"/>
        <v>0</v>
      </c>
      <c r="AQ478" s="135">
        <f t="shared" si="111"/>
        <v>0</v>
      </c>
    </row>
    <row r="479" spans="1:43" s="131" customFormat="1" ht="25" customHeight="1">
      <c r="A479" s="133">
        <f t="shared" si="102"/>
        <v>468</v>
      </c>
      <c r="B479" s="130" t="str">
        <f t="shared" si="99"/>
        <v/>
      </c>
      <c r="C479" s="134"/>
      <c r="D479" s="45" t="str">
        <f t="shared" si="103"/>
        <v/>
      </c>
      <c r="E479" s="45" t="str">
        <f t="shared" si="104"/>
        <v/>
      </c>
      <c r="F479" s="43"/>
      <c r="G479" s="44"/>
      <c r="H479" s="43"/>
      <c r="I479" s="57" t="str">
        <f>IF(OR(G479="",H479="",U479=""),"",IFERROR(VLOOKUP(G479&amp;H479&amp;U479,※編集不可※選択項目!$K$3:$P$51,5,FALSE),"該当なし"))</f>
        <v/>
      </c>
      <c r="J479" s="83"/>
      <c r="K479" s="43"/>
      <c r="L479" s="45" t="str">
        <f t="shared" si="112"/>
        <v/>
      </c>
      <c r="M479" s="43"/>
      <c r="N479" s="43"/>
      <c r="O479" s="57"/>
      <c r="P479" s="57"/>
      <c r="Q479" s="57"/>
      <c r="R479" s="57"/>
      <c r="S479" s="46" t="str">
        <f t="shared" si="105"/>
        <v/>
      </c>
      <c r="T479" s="47"/>
      <c r="U479" s="48"/>
      <c r="V479" s="85"/>
      <c r="W479" s="48"/>
      <c r="X479" s="85"/>
      <c r="Y479" s="43"/>
      <c r="Z479" s="80"/>
      <c r="AA479" s="83"/>
      <c r="AB479" s="56"/>
      <c r="AC479" s="71"/>
      <c r="AD479" s="228">
        <f>IFERROR(INDEX(※編集不可※選択項目!$P$3:$P$51,MATCH(新規登録用!G479&amp;新規登録用!H479&amp;新規登録用!I479,※編集不可※選択項目!$Q$3:$Q$51,0)),0)</f>
        <v>0</v>
      </c>
      <c r="AE479" s="229" t="str">
        <f>IF(I479&lt;&gt;"該当なし","",
IF(G479&amp;H479=※編集不可※選択項目!$J$3,VLOOKUP(新規登録用!U479,※編集不可※選択項目!$N$2:$P$13,3,TRUE),
IF(G479&amp;H479=※編集不可※選択項目!$J$15,VLOOKUP(新規登録用!U479,※編集不可※選択項目!$N$14:$P$25,3,TRUE),
IF(G479&amp;H479=※編集不可※選択項目!$J$27,VLOOKUP(新規登録用!U479,※編集不可※選択項目!$N$26:$P$41,3,TRUE),
IF(G479&amp;H479=※編集不可※選択項目!$J$43,VLOOKUP(新規登録用!U479,※編集不可※選択項目!$N$42:$P$46,3,TRUE),
IF(G479&amp;H479=※編集不可※選択項目!$J$48,VLOOKUP(新規登録用!U479,※編集不可※選択項目!$N$47:$P$51,3,TRUE),""))))))</f>
        <v/>
      </c>
      <c r="AF479" s="228">
        <f>IFERROR(VLOOKUP(Y479&amp;G479&amp;H479,※編集不可※選択項目!U:V,2,FALSE),0)</f>
        <v>0</v>
      </c>
      <c r="AG479" s="228">
        <f t="shared" si="106"/>
        <v>0</v>
      </c>
      <c r="AH479" s="230" t="str">
        <f t="shared" si="100"/>
        <v/>
      </c>
      <c r="AI479" s="236"/>
      <c r="AJ479" s="236"/>
      <c r="AK479" s="132"/>
      <c r="AL479" s="153">
        <f t="shared" si="107"/>
        <v>0</v>
      </c>
      <c r="AM479" s="153">
        <f t="shared" si="108"/>
        <v>0</v>
      </c>
      <c r="AN479" s="153">
        <f t="shared" si="101"/>
        <v>0</v>
      </c>
      <c r="AO479" s="227" t="str">
        <f t="shared" si="109"/>
        <v/>
      </c>
      <c r="AP479" s="135">
        <f t="shared" si="110"/>
        <v>0</v>
      </c>
      <c r="AQ479" s="135">
        <f t="shared" si="111"/>
        <v>0</v>
      </c>
    </row>
    <row r="480" spans="1:43" s="131" customFormat="1" ht="25" customHeight="1">
      <c r="A480" s="133">
        <f t="shared" si="102"/>
        <v>469</v>
      </c>
      <c r="B480" s="130" t="str">
        <f t="shared" si="99"/>
        <v/>
      </c>
      <c r="C480" s="134"/>
      <c r="D480" s="45" t="str">
        <f t="shared" si="103"/>
        <v/>
      </c>
      <c r="E480" s="45" t="str">
        <f t="shared" si="104"/>
        <v/>
      </c>
      <c r="F480" s="43"/>
      <c r="G480" s="44"/>
      <c r="H480" s="43"/>
      <c r="I480" s="57" t="str">
        <f>IF(OR(G480="",H480="",U480=""),"",IFERROR(VLOOKUP(G480&amp;H480&amp;U480,※編集不可※選択項目!$K$3:$P$51,5,FALSE),"該当なし"))</f>
        <v/>
      </c>
      <c r="J480" s="83"/>
      <c r="K480" s="43"/>
      <c r="L480" s="45" t="str">
        <f t="shared" si="112"/>
        <v/>
      </c>
      <c r="M480" s="43"/>
      <c r="N480" s="43"/>
      <c r="O480" s="57"/>
      <c r="P480" s="57"/>
      <c r="Q480" s="57"/>
      <c r="R480" s="57"/>
      <c r="S480" s="46" t="str">
        <f t="shared" si="105"/>
        <v/>
      </c>
      <c r="T480" s="47"/>
      <c r="U480" s="48"/>
      <c r="V480" s="85"/>
      <c r="W480" s="48"/>
      <c r="X480" s="85"/>
      <c r="Y480" s="43"/>
      <c r="Z480" s="80"/>
      <c r="AA480" s="83"/>
      <c r="AB480" s="56"/>
      <c r="AC480" s="71"/>
      <c r="AD480" s="228">
        <f>IFERROR(INDEX(※編集不可※選択項目!$P$3:$P$51,MATCH(新規登録用!G480&amp;新規登録用!H480&amp;新規登録用!I480,※編集不可※選択項目!$Q$3:$Q$51,0)),0)</f>
        <v>0</v>
      </c>
      <c r="AE480" s="229" t="str">
        <f>IF(I480&lt;&gt;"該当なし","",
IF(G480&amp;H480=※編集不可※選択項目!$J$3,VLOOKUP(新規登録用!U480,※編集不可※選択項目!$N$2:$P$13,3,TRUE),
IF(G480&amp;H480=※編集不可※選択項目!$J$15,VLOOKUP(新規登録用!U480,※編集不可※選択項目!$N$14:$P$25,3,TRUE),
IF(G480&amp;H480=※編集不可※選択項目!$J$27,VLOOKUP(新規登録用!U480,※編集不可※選択項目!$N$26:$P$41,3,TRUE),
IF(G480&amp;H480=※編集不可※選択項目!$J$43,VLOOKUP(新規登録用!U480,※編集不可※選択項目!$N$42:$P$46,3,TRUE),
IF(G480&amp;H480=※編集不可※選択項目!$J$48,VLOOKUP(新規登録用!U480,※編集不可※選択項目!$N$47:$P$51,3,TRUE),""))))))</f>
        <v/>
      </c>
      <c r="AF480" s="228">
        <f>IFERROR(VLOOKUP(Y480&amp;G480&amp;H480,※編集不可※選択項目!U:V,2,FALSE),0)</f>
        <v>0</v>
      </c>
      <c r="AG480" s="228">
        <f t="shared" si="106"/>
        <v>0</v>
      </c>
      <c r="AH480" s="230" t="str">
        <f t="shared" si="100"/>
        <v/>
      </c>
      <c r="AI480" s="236"/>
      <c r="AJ480" s="236"/>
      <c r="AK480" s="132"/>
      <c r="AL480" s="153">
        <f t="shared" si="107"/>
        <v>0</v>
      </c>
      <c r="AM480" s="153">
        <f t="shared" si="108"/>
        <v>0</v>
      </c>
      <c r="AN480" s="153">
        <f t="shared" si="101"/>
        <v>0</v>
      </c>
      <c r="AO480" s="227" t="str">
        <f t="shared" si="109"/>
        <v/>
      </c>
      <c r="AP480" s="135">
        <f t="shared" si="110"/>
        <v>0</v>
      </c>
      <c r="AQ480" s="135">
        <f t="shared" si="111"/>
        <v>0</v>
      </c>
    </row>
    <row r="481" spans="1:43" s="131" customFormat="1" ht="25" customHeight="1">
      <c r="A481" s="133">
        <f t="shared" si="102"/>
        <v>470</v>
      </c>
      <c r="B481" s="130" t="str">
        <f t="shared" si="99"/>
        <v/>
      </c>
      <c r="C481" s="134"/>
      <c r="D481" s="45" t="str">
        <f t="shared" si="103"/>
        <v/>
      </c>
      <c r="E481" s="45" t="str">
        <f t="shared" si="104"/>
        <v/>
      </c>
      <c r="F481" s="43"/>
      <c r="G481" s="44"/>
      <c r="H481" s="43"/>
      <c r="I481" s="57" t="str">
        <f>IF(OR(G481="",H481="",U481=""),"",IFERROR(VLOOKUP(G481&amp;H481&amp;U481,※編集不可※選択項目!$K$3:$P$51,5,FALSE),"該当なし"))</f>
        <v/>
      </c>
      <c r="J481" s="83"/>
      <c r="K481" s="43"/>
      <c r="L481" s="45" t="str">
        <f t="shared" si="112"/>
        <v/>
      </c>
      <c r="M481" s="43"/>
      <c r="N481" s="43"/>
      <c r="O481" s="57"/>
      <c r="P481" s="57"/>
      <c r="Q481" s="57"/>
      <c r="R481" s="57"/>
      <c r="S481" s="46" t="str">
        <f t="shared" si="105"/>
        <v/>
      </c>
      <c r="T481" s="47"/>
      <c r="U481" s="48"/>
      <c r="V481" s="85"/>
      <c r="W481" s="48"/>
      <c r="X481" s="85"/>
      <c r="Y481" s="43"/>
      <c r="Z481" s="80"/>
      <c r="AA481" s="83"/>
      <c r="AB481" s="56"/>
      <c r="AC481" s="71"/>
      <c r="AD481" s="228">
        <f>IFERROR(INDEX(※編集不可※選択項目!$P$3:$P$51,MATCH(新規登録用!G481&amp;新規登録用!H481&amp;新規登録用!I481,※編集不可※選択項目!$Q$3:$Q$51,0)),0)</f>
        <v>0</v>
      </c>
      <c r="AE481" s="229" t="str">
        <f>IF(I481&lt;&gt;"該当なし","",
IF(G481&amp;H481=※編集不可※選択項目!$J$3,VLOOKUP(新規登録用!U481,※編集不可※選択項目!$N$2:$P$13,3,TRUE),
IF(G481&amp;H481=※編集不可※選択項目!$J$15,VLOOKUP(新規登録用!U481,※編集不可※選択項目!$N$14:$P$25,3,TRUE),
IF(G481&amp;H481=※編集不可※選択項目!$J$27,VLOOKUP(新規登録用!U481,※編集不可※選択項目!$N$26:$P$41,3,TRUE),
IF(G481&amp;H481=※編集不可※選択項目!$J$43,VLOOKUP(新規登録用!U481,※編集不可※選択項目!$N$42:$P$46,3,TRUE),
IF(G481&amp;H481=※編集不可※選択項目!$J$48,VLOOKUP(新規登録用!U481,※編集不可※選択項目!$N$47:$P$51,3,TRUE),""))))))</f>
        <v/>
      </c>
      <c r="AF481" s="228">
        <f>IFERROR(VLOOKUP(Y481&amp;G481&amp;H481,※編集不可※選択項目!U:V,2,FALSE),0)</f>
        <v>0</v>
      </c>
      <c r="AG481" s="228">
        <f t="shared" si="106"/>
        <v>0</v>
      </c>
      <c r="AH481" s="230" t="str">
        <f t="shared" si="100"/>
        <v/>
      </c>
      <c r="AI481" s="236"/>
      <c r="AJ481" s="236"/>
      <c r="AK481" s="132"/>
      <c r="AL481" s="153">
        <f t="shared" si="107"/>
        <v>0</v>
      </c>
      <c r="AM481" s="153">
        <f t="shared" si="108"/>
        <v>0</v>
      </c>
      <c r="AN481" s="153">
        <f t="shared" si="101"/>
        <v>0</v>
      </c>
      <c r="AO481" s="227" t="str">
        <f t="shared" si="109"/>
        <v/>
      </c>
      <c r="AP481" s="135">
        <f t="shared" si="110"/>
        <v>0</v>
      </c>
      <c r="AQ481" s="135">
        <f t="shared" si="111"/>
        <v>0</v>
      </c>
    </row>
    <row r="482" spans="1:43" s="131" customFormat="1" ht="25" customHeight="1">
      <c r="A482" s="133">
        <f t="shared" si="102"/>
        <v>471</v>
      </c>
      <c r="B482" s="130" t="str">
        <f t="shared" si="99"/>
        <v/>
      </c>
      <c r="C482" s="134"/>
      <c r="D482" s="45" t="str">
        <f t="shared" si="103"/>
        <v/>
      </c>
      <c r="E482" s="45" t="str">
        <f t="shared" si="104"/>
        <v/>
      </c>
      <c r="F482" s="43"/>
      <c r="G482" s="44"/>
      <c r="H482" s="43"/>
      <c r="I482" s="57" t="str">
        <f>IF(OR(G482="",H482="",U482=""),"",IFERROR(VLOOKUP(G482&amp;H482&amp;U482,※編集不可※選択項目!$K$3:$P$51,5,FALSE),"該当なし"))</f>
        <v/>
      </c>
      <c r="J482" s="83"/>
      <c r="K482" s="43"/>
      <c r="L482" s="45" t="str">
        <f t="shared" si="112"/>
        <v/>
      </c>
      <c r="M482" s="43"/>
      <c r="N482" s="43"/>
      <c r="O482" s="57"/>
      <c r="P482" s="57"/>
      <c r="Q482" s="57"/>
      <c r="R482" s="57"/>
      <c r="S482" s="46" t="str">
        <f t="shared" si="105"/>
        <v/>
      </c>
      <c r="T482" s="47"/>
      <c r="U482" s="48"/>
      <c r="V482" s="85"/>
      <c r="W482" s="48"/>
      <c r="X482" s="85"/>
      <c r="Y482" s="43"/>
      <c r="Z482" s="80"/>
      <c r="AA482" s="83"/>
      <c r="AB482" s="56"/>
      <c r="AC482" s="71"/>
      <c r="AD482" s="228">
        <f>IFERROR(INDEX(※編集不可※選択項目!$P$3:$P$51,MATCH(新規登録用!G482&amp;新規登録用!H482&amp;新規登録用!I482,※編集不可※選択項目!$Q$3:$Q$51,0)),0)</f>
        <v>0</v>
      </c>
      <c r="AE482" s="229" t="str">
        <f>IF(I482&lt;&gt;"該当なし","",
IF(G482&amp;H482=※編集不可※選択項目!$J$3,VLOOKUP(新規登録用!U482,※編集不可※選択項目!$N$2:$P$13,3,TRUE),
IF(G482&amp;H482=※編集不可※選択項目!$J$15,VLOOKUP(新規登録用!U482,※編集不可※選択項目!$N$14:$P$25,3,TRUE),
IF(G482&amp;H482=※編集不可※選択項目!$J$27,VLOOKUP(新規登録用!U482,※編集不可※選択項目!$N$26:$P$41,3,TRUE),
IF(G482&amp;H482=※編集不可※選択項目!$J$43,VLOOKUP(新規登録用!U482,※編集不可※選択項目!$N$42:$P$46,3,TRUE),
IF(G482&amp;H482=※編集不可※選択項目!$J$48,VLOOKUP(新規登録用!U482,※編集不可※選択項目!$N$47:$P$51,3,TRUE),""))))))</f>
        <v/>
      </c>
      <c r="AF482" s="228">
        <f>IFERROR(VLOOKUP(Y482&amp;G482&amp;H482,※編集不可※選択項目!U:V,2,FALSE),0)</f>
        <v>0</v>
      </c>
      <c r="AG482" s="228">
        <f t="shared" si="106"/>
        <v>0</v>
      </c>
      <c r="AH482" s="230" t="str">
        <f t="shared" si="100"/>
        <v/>
      </c>
      <c r="AI482" s="236"/>
      <c r="AJ482" s="236"/>
      <c r="AK482" s="132"/>
      <c r="AL482" s="153">
        <f t="shared" si="107"/>
        <v>0</v>
      </c>
      <c r="AM482" s="153">
        <f t="shared" si="108"/>
        <v>0</v>
      </c>
      <c r="AN482" s="153">
        <f t="shared" si="101"/>
        <v>0</v>
      </c>
      <c r="AO482" s="227" t="str">
        <f t="shared" si="109"/>
        <v/>
      </c>
      <c r="AP482" s="135">
        <f t="shared" si="110"/>
        <v>0</v>
      </c>
      <c r="AQ482" s="135">
        <f t="shared" si="111"/>
        <v>0</v>
      </c>
    </row>
    <row r="483" spans="1:43" s="131" customFormat="1" ht="25" customHeight="1">
      <c r="A483" s="133">
        <f t="shared" si="102"/>
        <v>472</v>
      </c>
      <c r="B483" s="130" t="str">
        <f t="shared" si="99"/>
        <v/>
      </c>
      <c r="C483" s="134"/>
      <c r="D483" s="45" t="str">
        <f t="shared" si="103"/>
        <v/>
      </c>
      <c r="E483" s="45" t="str">
        <f t="shared" si="104"/>
        <v/>
      </c>
      <c r="F483" s="43"/>
      <c r="G483" s="44"/>
      <c r="H483" s="43"/>
      <c r="I483" s="57" t="str">
        <f>IF(OR(G483="",H483="",U483=""),"",IFERROR(VLOOKUP(G483&amp;H483&amp;U483,※編集不可※選択項目!$K$3:$P$51,5,FALSE),"該当なし"))</f>
        <v/>
      </c>
      <c r="J483" s="83"/>
      <c r="K483" s="43"/>
      <c r="L483" s="45" t="str">
        <f t="shared" si="112"/>
        <v/>
      </c>
      <c r="M483" s="43"/>
      <c r="N483" s="43"/>
      <c r="O483" s="57"/>
      <c r="P483" s="57"/>
      <c r="Q483" s="57"/>
      <c r="R483" s="57"/>
      <c r="S483" s="46" t="str">
        <f t="shared" si="105"/>
        <v/>
      </c>
      <c r="T483" s="47"/>
      <c r="U483" s="48"/>
      <c r="V483" s="85"/>
      <c r="W483" s="48"/>
      <c r="X483" s="85"/>
      <c r="Y483" s="43"/>
      <c r="Z483" s="80"/>
      <c r="AA483" s="83"/>
      <c r="AB483" s="56"/>
      <c r="AC483" s="71"/>
      <c r="AD483" s="228">
        <f>IFERROR(INDEX(※編集不可※選択項目!$P$3:$P$51,MATCH(新規登録用!G483&amp;新規登録用!H483&amp;新規登録用!I483,※編集不可※選択項目!$Q$3:$Q$51,0)),0)</f>
        <v>0</v>
      </c>
      <c r="AE483" s="229" t="str">
        <f>IF(I483&lt;&gt;"該当なし","",
IF(G483&amp;H483=※編集不可※選択項目!$J$3,VLOOKUP(新規登録用!U483,※編集不可※選択項目!$N$2:$P$13,3,TRUE),
IF(G483&amp;H483=※編集不可※選択項目!$J$15,VLOOKUP(新規登録用!U483,※編集不可※選択項目!$N$14:$P$25,3,TRUE),
IF(G483&amp;H483=※編集不可※選択項目!$J$27,VLOOKUP(新規登録用!U483,※編集不可※選択項目!$N$26:$P$41,3,TRUE),
IF(G483&amp;H483=※編集不可※選択項目!$J$43,VLOOKUP(新規登録用!U483,※編集不可※選択項目!$N$42:$P$46,3,TRUE),
IF(G483&amp;H483=※編集不可※選択項目!$J$48,VLOOKUP(新規登録用!U483,※編集不可※選択項目!$N$47:$P$51,3,TRUE),""))))))</f>
        <v/>
      </c>
      <c r="AF483" s="228">
        <f>IFERROR(VLOOKUP(Y483&amp;G483&amp;H483,※編集不可※選択項目!U:V,2,FALSE),0)</f>
        <v>0</v>
      </c>
      <c r="AG483" s="228">
        <f t="shared" si="106"/>
        <v>0</v>
      </c>
      <c r="AH483" s="230" t="str">
        <f t="shared" si="100"/>
        <v/>
      </c>
      <c r="AI483" s="236"/>
      <c r="AJ483" s="236"/>
      <c r="AK483" s="132"/>
      <c r="AL483" s="153">
        <f t="shared" si="107"/>
        <v>0</v>
      </c>
      <c r="AM483" s="153">
        <f t="shared" si="108"/>
        <v>0</v>
      </c>
      <c r="AN483" s="153">
        <f t="shared" si="101"/>
        <v>0</v>
      </c>
      <c r="AO483" s="227" t="str">
        <f t="shared" si="109"/>
        <v/>
      </c>
      <c r="AP483" s="135">
        <f t="shared" si="110"/>
        <v>0</v>
      </c>
      <c r="AQ483" s="135">
        <f t="shared" si="111"/>
        <v>0</v>
      </c>
    </row>
    <row r="484" spans="1:43" s="131" customFormat="1" ht="25" customHeight="1">
      <c r="A484" s="133">
        <f t="shared" si="102"/>
        <v>473</v>
      </c>
      <c r="B484" s="130" t="str">
        <f t="shared" si="99"/>
        <v/>
      </c>
      <c r="C484" s="134"/>
      <c r="D484" s="45" t="str">
        <f t="shared" si="103"/>
        <v/>
      </c>
      <c r="E484" s="45" t="str">
        <f t="shared" si="104"/>
        <v/>
      </c>
      <c r="F484" s="43"/>
      <c r="G484" s="44"/>
      <c r="H484" s="43"/>
      <c r="I484" s="57" t="str">
        <f>IF(OR(G484="",H484="",U484=""),"",IFERROR(VLOOKUP(G484&amp;H484&amp;U484,※編集不可※選択項目!$K$3:$P$51,5,FALSE),"該当なし"))</f>
        <v/>
      </c>
      <c r="J484" s="83"/>
      <c r="K484" s="43"/>
      <c r="L484" s="45" t="str">
        <f t="shared" si="112"/>
        <v/>
      </c>
      <c r="M484" s="43"/>
      <c r="N484" s="43"/>
      <c r="O484" s="57"/>
      <c r="P484" s="57"/>
      <c r="Q484" s="57"/>
      <c r="R484" s="57"/>
      <c r="S484" s="46" t="str">
        <f t="shared" si="105"/>
        <v/>
      </c>
      <c r="T484" s="47"/>
      <c r="U484" s="48"/>
      <c r="V484" s="85"/>
      <c r="W484" s="48"/>
      <c r="X484" s="85"/>
      <c r="Y484" s="43"/>
      <c r="Z484" s="80"/>
      <c r="AA484" s="83"/>
      <c r="AB484" s="56"/>
      <c r="AC484" s="71"/>
      <c r="AD484" s="228">
        <f>IFERROR(INDEX(※編集不可※選択項目!$P$3:$P$51,MATCH(新規登録用!G484&amp;新規登録用!H484&amp;新規登録用!I484,※編集不可※選択項目!$Q$3:$Q$51,0)),0)</f>
        <v>0</v>
      </c>
      <c r="AE484" s="229" t="str">
        <f>IF(I484&lt;&gt;"該当なし","",
IF(G484&amp;H484=※編集不可※選択項目!$J$3,VLOOKUP(新規登録用!U484,※編集不可※選択項目!$N$2:$P$13,3,TRUE),
IF(G484&amp;H484=※編集不可※選択項目!$J$15,VLOOKUP(新規登録用!U484,※編集不可※選択項目!$N$14:$P$25,3,TRUE),
IF(G484&amp;H484=※編集不可※選択項目!$J$27,VLOOKUP(新規登録用!U484,※編集不可※選択項目!$N$26:$P$41,3,TRUE),
IF(G484&amp;H484=※編集不可※選択項目!$J$43,VLOOKUP(新規登録用!U484,※編集不可※選択項目!$N$42:$P$46,3,TRUE),
IF(G484&amp;H484=※編集不可※選択項目!$J$48,VLOOKUP(新規登録用!U484,※編集不可※選択項目!$N$47:$P$51,3,TRUE),""))))))</f>
        <v/>
      </c>
      <c r="AF484" s="228">
        <f>IFERROR(VLOOKUP(Y484&amp;G484&amp;H484,※編集不可※選択項目!U:V,2,FALSE),0)</f>
        <v>0</v>
      </c>
      <c r="AG484" s="228">
        <f t="shared" si="106"/>
        <v>0</v>
      </c>
      <c r="AH484" s="230" t="str">
        <f t="shared" si="100"/>
        <v/>
      </c>
      <c r="AI484" s="236"/>
      <c r="AJ484" s="236"/>
      <c r="AK484" s="132"/>
      <c r="AL484" s="153">
        <f t="shared" si="107"/>
        <v>0</v>
      </c>
      <c r="AM484" s="153">
        <f t="shared" si="108"/>
        <v>0</v>
      </c>
      <c r="AN484" s="153">
        <f t="shared" si="101"/>
        <v>0</v>
      </c>
      <c r="AO484" s="227" t="str">
        <f t="shared" si="109"/>
        <v/>
      </c>
      <c r="AP484" s="135">
        <f t="shared" si="110"/>
        <v>0</v>
      </c>
      <c r="AQ484" s="135">
        <f t="shared" si="111"/>
        <v>0</v>
      </c>
    </row>
    <row r="485" spans="1:43" s="131" customFormat="1" ht="25" customHeight="1">
      <c r="A485" s="133">
        <f t="shared" si="102"/>
        <v>474</v>
      </c>
      <c r="B485" s="130" t="str">
        <f t="shared" si="99"/>
        <v/>
      </c>
      <c r="C485" s="134"/>
      <c r="D485" s="45" t="str">
        <f t="shared" si="103"/>
        <v/>
      </c>
      <c r="E485" s="45" t="str">
        <f t="shared" si="104"/>
        <v/>
      </c>
      <c r="F485" s="43"/>
      <c r="G485" s="44"/>
      <c r="H485" s="43"/>
      <c r="I485" s="57" t="str">
        <f>IF(OR(G485="",H485="",U485=""),"",IFERROR(VLOOKUP(G485&amp;H485&amp;U485,※編集不可※選択項目!$K$3:$P$51,5,FALSE),"該当なし"))</f>
        <v/>
      </c>
      <c r="J485" s="83"/>
      <c r="K485" s="43"/>
      <c r="L485" s="45" t="str">
        <f t="shared" si="112"/>
        <v/>
      </c>
      <c r="M485" s="43"/>
      <c r="N485" s="43"/>
      <c r="O485" s="57"/>
      <c r="P485" s="57"/>
      <c r="Q485" s="57"/>
      <c r="R485" s="57"/>
      <c r="S485" s="46" t="str">
        <f t="shared" si="105"/>
        <v/>
      </c>
      <c r="T485" s="47"/>
      <c r="U485" s="48"/>
      <c r="V485" s="85"/>
      <c r="W485" s="48"/>
      <c r="X485" s="85"/>
      <c r="Y485" s="43"/>
      <c r="Z485" s="80"/>
      <c r="AA485" s="83"/>
      <c r="AB485" s="56"/>
      <c r="AC485" s="71"/>
      <c r="AD485" s="228">
        <f>IFERROR(INDEX(※編集不可※選択項目!$P$3:$P$51,MATCH(新規登録用!G485&amp;新規登録用!H485&amp;新規登録用!I485,※編集不可※選択項目!$Q$3:$Q$51,0)),0)</f>
        <v>0</v>
      </c>
      <c r="AE485" s="229" t="str">
        <f>IF(I485&lt;&gt;"該当なし","",
IF(G485&amp;H485=※編集不可※選択項目!$J$3,VLOOKUP(新規登録用!U485,※編集不可※選択項目!$N$2:$P$13,3,TRUE),
IF(G485&amp;H485=※編集不可※選択項目!$J$15,VLOOKUP(新規登録用!U485,※編集不可※選択項目!$N$14:$P$25,3,TRUE),
IF(G485&amp;H485=※編集不可※選択項目!$J$27,VLOOKUP(新規登録用!U485,※編集不可※選択項目!$N$26:$P$41,3,TRUE),
IF(G485&amp;H485=※編集不可※選択項目!$J$43,VLOOKUP(新規登録用!U485,※編集不可※選択項目!$N$42:$P$46,3,TRUE),
IF(G485&amp;H485=※編集不可※選択項目!$J$48,VLOOKUP(新規登録用!U485,※編集不可※選択項目!$N$47:$P$51,3,TRUE),""))))))</f>
        <v/>
      </c>
      <c r="AF485" s="228">
        <f>IFERROR(VLOOKUP(Y485&amp;G485&amp;H485,※編集不可※選択項目!U:V,2,FALSE),0)</f>
        <v>0</v>
      </c>
      <c r="AG485" s="228">
        <f t="shared" si="106"/>
        <v>0</v>
      </c>
      <c r="AH485" s="230" t="str">
        <f t="shared" si="100"/>
        <v/>
      </c>
      <c r="AI485" s="236"/>
      <c r="AJ485" s="236"/>
      <c r="AK485" s="132"/>
      <c r="AL485" s="153">
        <f t="shared" si="107"/>
        <v>0</v>
      </c>
      <c r="AM485" s="153">
        <f t="shared" si="108"/>
        <v>0</v>
      </c>
      <c r="AN485" s="153">
        <f t="shared" si="101"/>
        <v>0</v>
      </c>
      <c r="AO485" s="227" t="str">
        <f t="shared" si="109"/>
        <v/>
      </c>
      <c r="AP485" s="135">
        <f t="shared" si="110"/>
        <v>0</v>
      </c>
      <c r="AQ485" s="135">
        <f t="shared" si="111"/>
        <v>0</v>
      </c>
    </row>
    <row r="486" spans="1:43" s="131" customFormat="1" ht="25" customHeight="1">
      <c r="A486" s="133">
        <f t="shared" si="102"/>
        <v>475</v>
      </c>
      <c r="B486" s="130" t="str">
        <f t="shared" si="99"/>
        <v/>
      </c>
      <c r="C486" s="134"/>
      <c r="D486" s="45" t="str">
        <f t="shared" si="103"/>
        <v/>
      </c>
      <c r="E486" s="45" t="str">
        <f t="shared" si="104"/>
        <v/>
      </c>
      <c r="F486" s="43"/>
      <c r="G486" s="44"/>
      <c r="H486" s="43"/>
      <c r="I486" s="57" t="str">
        <f>IF(OR(G486="",H486="",U486=""),"",IFERROR(VLOOKUP(G486&amp;H486&amp;U486,※編集不可※選択項目!$K$3:$P$51,5,FALSE),"該当なし"))</f>
        <v/>
      </c>
      <c r="J486" s="83"/>
      <c r="K486" s="43"/>
      <c r="L486" s="45" t="str">
        <f t="shared" si="112"/>
        <v/>
      </c>
      <c r="M486" s="43"/>
      <c r="N486" s="43"/>
      <c r="O486" s="57"/>
      <c r="P486" s="57"/>
      <c r="Q486" s="57"/>
      <c r="R486" s="57"/>
      <c r="S486" s="46" t="str">
        <f t="shared" si="105"/>
        <v/>
      </c>
      <c r="T486" s="47"/>
      <c r="U486" s="48"/>
      <c r="V486" s="85"/>
      <c r="W486" s="48"/>
      <c r="X486" s="85"/>
      <c r="Y486" s="43"/>
      <c r="Z486" s="80"/>
      <c r="AA486" s="83"/>
      <c r="AB486" s="56"/>
      <c r="AC486" s="71"/>
      <c r="AD486" s="228">
        <f>IFERROR(INDEX(※編集不可※選択項目!$P$3:$P$51,MATCH(新規登録用!G486&amp;新規登録用!H486&amp;新規登録用!I486,※編集不可※選択項目!$Q$3:$Q$51,0)),0)</f>
        <v>0</v>
      </c>
      <c r="AE486" s="229" t="str">
        <f>IF(I486&lt;&gt;"該当なし","",
IF(G486&amp;H486=※編集不可※選択項目!$J$3,VLOOKUP(新規登録用!U486,※編集不可※選択項目!$N$2:$P$13,3,TRUE),
IF(G486&amp;H486=※編集不可※選択項目!$J$15,VLOOKUP(新規登録用!U486,※編集不可※選択項目!$N$14:$P$25,3,TRUE),
IF(G486&amp;H486=※編集不可※選択項目!$J$27,VLOOKUP(新規登録用!U486,※編集不可※選択項目!$N$26:$P$41,3,TRUE),
IF(G486&amp;H486=※編集不可※選択項目!$J$43,VLOOKUP(新規登録用!U486,※編集不可※選択項目!$N$42:$P$46,3,TRUE),
IF(G486&amp;H486=※編集不可※選択項目!$J$48,VLOOKUP(新規登録用!U486,※編集不可※選択項目!$N$47:$P$51,3,TRUE),""))))))</f>
        <v/>
      </c>
      <c r="AF486" s="228">
        <f>IFERROR(VLOOKUP(Y486&amp;G486&amp;H486,※編集不可※選択項目!U:V,2,FALSE),0)</f>
        <v>0</v>
      </c>
      <c r="AG486" s="228">
        <f t="shared" si="106"/>
        <v>0</v>
      </c>
      <c r="AH486" s="230" t="str">
        <f t="shared" si="100"/>
        <v/>
      </c>
      <c r="AI486" s="236"/>
      <c r="AJ486" s="236"/>
      <c r="AK486" s="132"/>
      <c r="AL486" s="153">
        <f t="shared" si="107"/>
        <v>0</v>
      </c>
      <c r="AM486" s="153">
        <f t="shared" si="108"/>
        <v>0</v>
      </c>
      <c r="AN486" s="153">
        <f t="shared" si="101"/>
        <v>0</v>
      </c>
      <c r="AO486" s="227" t="str">
        <f t="shared" si="109"/>
        <v/>
      </c>
      <c r="AP486" s="135">
        <f t="shared" si="110"/>
        <v>0</v>
      </c>
      <c r="AQ486" s="135">
        <f t="shared" si="111"/>
        <v>0</v>
      </c>
    </row>
    <row r="487" spans="1:43" s="131" customFormat="1" ht="25" customHeight="1">
      <c r="A487" s="133">
        <f t="shared" si="102"/>
        <v>476</v>
      </c>
      <c r="B487" s="130" t="str">
        <f t="shared" si="99"/>
        <v/>
      </c>
      <c r="C487" s="134"/>
      <c r="D487" s="45" t="str">
        <f t="shared" si="103"/>
        <v/>
      </c>
      <c r="E487" s="45" t="str">
        <f t="shared" si="104"/>
        <v/>
      </c>
      <c r="F487" s="43"/>
      <c r="G487" s="44"/>
      <c r="H487" s="43"/>
      <c r="I487" s="57" t="str">
        <f>IF(OR(G487="",H487="",U487=""),"",IFERROR(VLOOKUP(G487&amp;H487&amp;U487,※編集不可※選択項目!$K$3:$P$51,5,FALSE),"該当なし"))</f>
        <v/>
      </c>
      <c r="J487" s="83"/>
      <c r="K487" s="43"/>
      <c r="L487" s="45" t="str">
        <f t="shared" si="112"/>
        <v/>
      </c>
      <c r="M487" s="43"/>
      <c r="N487" s="43"/>
      <c r="O487" s="57"/>
      <c r="P487" s="57"/>
      <c r="Q487" s="57"/>
      <c r="R487" s="57"/>
      <c r="S487" s="46" t="str">
        <f t="shared" si="105"/>
        <v/>
      </c>
      <c r="T487" s="47"/>
      <c r="U487" s="48"/>
      <c r="V487" s="85"/>
      <c r="W487" s="48"/>
      <c r="X487" s="85"/>
      <c r="Y487" s="43"/>
      <c r="Z487" s="80"/>
      <c r="AA487" s="83"/>
      <c r="AB487" s="56"/>
      <c r="AC487" s="71"/>
      <c r="AD487" s="228">
        <f>IFERROR(INDEX(※編集不可※選択項目!$P$3:$P$51,MATCH(新規登録用!G487&amp;新規登録用!H487&amp;新規登録用!I487,※編集不可※選択項目!$Q$3:$Q$51,0)),0)</f>
        <v>0</v>
      </c>
      <c r="AE487" s="229" t="str">
        <f>IF(I487&lt;&gt;"該当なし","",
IF(G487&amp;H487=※編集不可※選択項目!$J$3,VLOOKUP(新規登録用!U487,※編集不可※選択項目!$N$2:$P$13,3,TRUE),
IF(G487&amp;H487=※編集不可※選択項目!$J$15,VLOOKUP(新規登録用!U487,※編集不可※選択項目!$N$14:$P$25,3,TRUE),
IF(G487&amp;H487=※編集不可※選択項目!$J$27,VLOOKUP(新規登録用!U487,※編集不可※選択項目!$N$26:$P$41,3,TRUE),
IF(G487&amp;H487=※編集不可※選択項目!$J$43,VLOOKUP(新規登録用!U487,※編集不可※選択項目!$N$42:$P$46,3,TRUE),
IF(G487&amp;H487=※編集不可※選択項目!$J$48,VLOOKUP(新規登録用!U487,※編集不可※選択項目!$N$47:$P$51,3,TRUE),""))))))</f>
        <v/>
      </c>
      <c r="AF487" s="228">
        <f>IFERROR(VLOOKUP(Y487&amp;G487&amp;H487,※編集不可※選択項目!U:V,2,FALSE),0)</f>
        <v>0</v>
      </c>
      <c r="AG487" s="228">
        <f t="shared" si="106"/>
        <v>0</v>
      </c>
      <c r="AH487" s="230" t="str">
        <f t="shared" si="100"/>
        <v/>
      </c>
      <c r="AI487" s="236"/>
      <c r="AJ487" s="236"/>
      <c r="AK487" s="132"/>
      <c r="AL487" s="153">
        <f t="shared" si="107"/>
        <v>0</v>
      </c>
      <c r="AM487" s="153">
        <f t="shared" si="108"/>
        <v>0</v>
      </c>
      <c r="AN487" s="153">
        <f t="shared" si="101"/>
        <v>0</v>
      </c>
      <c r="AO487" s="227" t="str">
        <f t="shared" si="109"/>
        <v/>
      </c>
      <c r="AP487" s="135">
        <f t="shared" si="110"/>
        <v>0</v>
      </c>
      <c r="AQ487" s="135">
        <f t="shared" si="111"/>
        <v>0</v>
      </c>
    </row>
    <row r="488" spans="1:43" s="131" customFormat="1" ht="25" customHeight="1">
      <c r="A488" s="133">
        <f t="shared" si="102"/>
        <v>477</v>
      </c>
      <c r="B488" s="130" t="str">
        <f t="shared" si="99"/>
        <v/>
      </c>
      <c r="C488" s="134"/>
      <c r="D488" s="45" t="str">
        <f t="shared" si="103"/>
        <v/>
      </c>
      <c r="E488" s="45" t="str">
        <f t="shared" si="104"/>
        <v/>
      </c>
      <c r="F488" s="43"/>
      <c r="G488" s="44"/>
      <c r="H488" s="43"/>
      <c r="I488" s="57" t="str">
        <f>IF(OR(G488="",H488="",U488=""),"",IFERROR(VLOOKUP(G488&amp;H488&amp;U488,※編集不可※選択項目!$K$3:$P$51,5,FALSE),"該当なし"))</f>
        <v/>
      </c>
      <c r="J488" s="83"/>
      <c r="K488" s="43"/>
      <c r="L488" s="45" t="str">
        <f t="shared" si="112"/>
        <v/>
      </c>
      <c r="M488" s="43"/>
      <c r="N488" s="43"/>
      <c r="O488" s="57"/>
      <c r="P488" s="57"/>
      <c r="Q488" s="57"/>
      <c r="R488" s="57"/>
      <c r="S488" s="46" t="str">
        <f t="shared" si="105"/>
        <v/>
      </c>
      <c r="T488" s="47"/>
      <c r="U488" s="48"/>
      <c r="V488" s="85"/>
      <c r="W488" s="48"/>
      <c r="X488" s="85"/>
      <c r="Y488" s="43"/>
      <c r="Z488" s="80"/>
      <c r="AA488" s="83"/>
      <c r="AB488" s="56"/>
      <c r="AC488" s="71"/>
      <c r="AD488" s="228">
        <f>IFERROR(INDEX(※編集不可※選択項目!$P$3:$P$51,MATCH(新規登録用!G488&amp;新規登録用!H488&amp;新規登録用!I488,※編集不可※選択項目!$Q$3:$Q$51,0)),0)</f>
        <v>0</v>
      </c>
      <c r="AE488" s="229" t="str">
        <f>IF(I488&lt;&gt;"該当なし","",
IF(G488&amp;H488=※編集不可※選択項目!$J$3,VLOOKUP(新規登録用!U488,※編集不可※選択項目!$N$2:$P$13,3,TRUE),
IF(G488&amp;H488=※編集不可※選択項目!$J$15,VLOOKUP(新規登録用!U488,※編集不可※選択項目!$N$14:$P$25,3,TRUE),
IF(G488&amp;H488=※編集不可※選択項目!$J$27,VLOOKUP(新規登録用!U488,※編集不可※選択項目!$N$26:$P$41,3,TRUE),
IF(G488&amp;H488=※編集不可※選択項目!$J$43,VLOOKUP(新規登録用!U488,※編集不可※選択項目!$N$42:$P$46,3,TRUE),
IF(G488&amp;H488=※編集不可※選択項目!$J$48,VLOOKUP(新規登録用!U488,※編集不可※選択項目!$N$47:$P$51,3,TRUE),""))))))</f>
        <v/>
      </c>
      <c r="AF488" s="228">
        <f>IFERROR(VLOOKUP(Y488&amp;G488&amp;H488,※編集不可※選択項目!U:V,2,FALSE),0)</f>
        <v>0</v>
      </c>
      <c r="AG488" s="228">
        <f t="shared" si="106"/>
        <v>0</v>
      </c>
      <c r="AH488" s="230" t="str">
        <f t="shared" si="100"/>
        <v/>
      </c>
      <c r="AI488" s="236"/>
      <c r="AJ488" s="236"/>
      <c r="AK488" s="132"/>
      <c r="AL488" s="153">
        <f t="shared" si="107"/>
        <v>0</v>
      </c>
      <c r="AM488" s="153">
        <f t="shared" si="108"/>
        <v>0</v>
      </c>
      <c r="AN488" s="153">
        <f t="shared" si="101"/>
        <v>0</v>
      </c>
      <c r="AO488" s="227" t="str">
        <f t="shared" si="109"/>
        <v/>
      </c>
      <c r="AP488" s="135">
        <f t="shared" si="110"/>
        <v>0</v>
      </c>
      <c r="AQ488" s="135">
        <f t="shared" si="111"/>
        <v>0</v>
      </c>
    </row>
    <row r="489" spans="1:43" s="131" customFormat="1" ht="25" customHeight="1">
      <c r="A489" s="133">
        <f t="shared" si="102"/>
        <v>478</v>
      </c>
      <c r="B489" s="130" t="str">
        <f t="shared" si="99"/>
        <v/>
      </c>
      <c r="C489" s="134"/>
      <c r="D489" s="45" t="str">
        <f t="shared" si="103"/>
        <v/>
      </c>
      <c r="E489" s="45" t="str">
        <f t="shared" si="104"/>
        <v/>
      </c>
      <c r="F489" s="43"/>
      <c r="G489" s="44"/>
      <c r="H489" s="43"/>
      <c r="I489" s="57" t="str">
        <f>IF(OR(G489="",H489="",U489=""),"",IFERROR(VLOOKUP(G489&amp;H489&amp;U489,※編集不可※選択項目!$K$3:$P$51,5,FALSE),"該当なし"))</f>
        <v/>
      </c>
      <c r="J489" s="83"/>
      <c r="K489" s="43"/>
      <c r="L489" s="45" t="str">
        <f t="shared" si="112"/>
        <v/>
      </c>
      <c r="M489" s="43"/>
      <c r="N489" s="43"/>
      <c r="O489" s="57"/>
      <c r="P489" s="57"/>
      <c r="Q489" s="57"/>
      <c r="R489" s="57"/>
      <c r="S489" s="46" t="str">
        <f t="shared" si="105"/>
        <v/>
      </c>
      <c r="T489" s="47"/>
      <c r="U489" s="48"/>
      <c r="V489" s="85"/>
      <c r="W489" s="48"/>
      <c r="X489" s="85"/>
      <c r="Y489" s="43"/>
      <c r="Z489" s="80"/>
      <c r="AA489" s="83"/>
      <c r="AB489" s="56"/>
      <c r="AC489" s="71"/>
      <c r="AD489" s="228">
        <f>IFERROR(INDEX(※編集不可※選択項目!$P$3:$P$51,MATCH(新規登録用!G489&amp;新規登録用!H489&amp;新規登録用!I489,※編集不可※選択項目!$Q$3:$Q$51,0)),0)</f>
        <v>0</v>
      </c>
      <c r="AE489" s="229" t="str">
        <f>IF(I489&lt;&gt;"該当なし","",
IF(G489&amp;H489=※編集不可※選択項目!$J$3,VLOOKUP(新規登録用!U489,※編集不可※選択項目!$N$2:$P$13,3,TRUE),
IF(G489&amp;H489=※編集不可※選択項目!$J$15,VLOOKUP(新規登録用!U489,※編集不可※選択項目!$N$14:$P$25,3,TRUE),
IF(G489&amp;H489=※編集不可※選択項目!$J$27,VLOOKUP(新規登録用!U489,※編集不可※選択項目!$N$26:$P$41,3,TRUE),
IF(G489&amp;H489=※編集不可※選択項目!$J$43,VLOOKUP(新規登録用!U489,※編集不可※選択項目!$N$42:$P$46,3,TRUE),
IF(G489&amp;H489=※編集不可※選択項目!$J$48,VLOOKUP(新規登録用!U489,※編集不可※選択項目!$N$47:$P$51,3,TRUE),""))))))</f>
        <v/>
      </c>
      <c r="AF489" s="228">
        <f>IFERROR(VLOOKUP(Y489&amp;G489&amp;H489,※編集不可※選択項目!U:V,2,FALSE),0)</f>
        <v>0</v>
      </c>
      <c r="AG489" s="228">
        <f t="shared" si="106"/>
        <v>0</v>
      </c>
      <c r="AH489" s="230" t="str">
        <f t="shared" si="100"/>
        <v/>
      </c>
      <c r="AI489" s="236"/>
      <c r="AJ489" s="236"/>
      <c r="AK489" s="132"/>
      <c r="AL489" s="153">
        <f t="shared" si="107"/>
        <v>0</v>
      </c>
      <c r="AM489" s="153">
        <f t="shared" si="108"/>
        <v>0</v>
      </c>
      <c r="AN489" s="153">
        <f t="shared" si="101"/>
        <v>0</v>
      </c>
      <c r="AO489" s="227" t="str">
        <f t="shared" si="109"/>
        <v/>
      </c>
      <c r="AP489" s="135">
        <f t="shared" si="110"/>
        <v>0</v>
      </c>
      <c r="AQ489" s="135">
        <f t="shared" si="111"/>
        <v>0</v>
      </c>
    </row>
    <row r="490" spans="1:43" s="131" customFormat="1" ht="25" customHeight="1">
      <c r="A490" s="133">
        <f t="shared" si="102"/>
        <v>479</v>
      </c>
      <c r="B490" s="130" t="str">
        <f t="shared" si="99"/>
        <v/>
      </c>
      <c r="C490" s="134"/>
      <c r="D490" s="45" t="str">
        <f t="shared" si="103"/>
        <v/>
      </c>
      <c r="E490" s="45" t="str">
        <f t="shared" si="104"/>
        <v/>
      </c>
      <c r="F490" s="43"/>
      <c r="G490" s="44"/>
      <c r="H490" s="43"/>
      <c r="I490" s="57" t="str">
        <f>IF(OR(G490="",H490="",U490=""),"",IFERROR(VLOOKUP(G490&amp;H490&amp;U490,※編集不可※選択項目!$K$3:$P$51,5,FALSE),"該当なし"))</f>
        <v/>
      </c>
      <c r="J490" s="83"/>
      <c r="K490" s="43"/>
      <c r="L490" s="45" t="str">
        <f t="shared" si="112"/>
        <v/>
      </c>
      <c r="M490" s="43"/>
      <c r="N490" s="43"/>
      <c r="O490" s="57"/>
      <c r="P490" s="57"/>
      <c r="Q490" s="57"/>
      <c r="R490" s="57"/>
      <c r="S490" s="46" t="str">
        <f t="shared" si="105"/>
        <v/>
      </c>
      <c r="T490" s="47"/>
      <c r="U490" s="48"/>
      <c r="V490" s="85"/>
      <c r="W490" s="48"/>
      <c r="X490" s="85"/>
      <c r="Y490" s="43"/>
      <c r="Z490" s="80"/>
      <c r="AA490" s="83"/>
      <c r="AB490" s="56"/>
      <c r="AC490" s="71"/>
      <c r="AD490" s="228">
        <f>IFERROR(INDEX(※編集不可※選択項目!$P$3:$P$51,MATCH(新規登録用!G490&amp;新規登録用!H490&amp;新規登録用!I490,※編集不可※選択項目!$Q$3:$Q$51,0)),0)</f>
        <v>0</v>
      </c>
      <c r="AE490" s="229" t="str">
        <f>IF(I490&lt;&gt;"該当なし","",
IF(G490&amp;H490=※編集不可※選択項目!$J$3,VLOOKUP(新規登録用!U490,※編集不可※選択項目!$N$2:$P$13,3,TRUE),
IF(G490&amp;H490=※編集不可※選択項目!$J$15,VLOOKUP(新規登録用!U490,※編集不可※選択項目!$N$14:$P$25,3,TRUE),
IF(G490&amp;H490=※編集不可※選択項目!$J$27,VLOOKUP(新規登録用!U490,※編集不可※選択項目!$N$26:$P$41,3,TRUE),
IF(G490&amp;H490=※編集不可※選択項目!$J$43,VLOOKUP(新規登録用!U490,※編集不可※選択項目!$N$42:$P$46,3,TRUE),
IF(G490&amp;H490=※編集不可※選択項目!$J$48,VLOOKUP(新規登録用!U490,※編集不可※選択項目!$N$47:$P$51,3,TRUE),""))))))</f>
        <v/>
      </c>
      <c r="AF490" s="228">
        <f>IFERROR(VLOOKUP(Y490&amp;G490&amp;H490,※編集不可※選択項目!U:V,2,FALSE),0)</f>
        <v>0</v>
      </c>
      <c r="AG490" s="228">
        <f t="shared" si="106"/>
        <v>0</v>
      </c>
      <c r="AH490" s="230" t="str">
        <f t="shared" si="100"/>
        <v/>
      </c>
      <c r="AI490" s="236"/>
      <c r="AJ490" s="236"/>
      <c r="AK490" s="132"/>
      <c r="AL490" s="153">
        <f t="shared" si="107"/>
        <v>0</v>
      </c>
      <c r="AM490" s="153">
        <f t="shared" si="108"/>
        <v>0</v>
      </c>
      <c r="AN490" s="153">
        <f t="shared" si="101"/>
        <v>0</v>
      </c>
      <c r="AO490" s="227" t="str">
        <f t="shared" si="109"/>
        <v/>
      </c>
      <c r="AP490" s="135">
        <f t="shared" si="110"/>
        <v>0</v>
      </c>
      <c r="AQ490" s="135">
        <f t="shared" si="111"/>
        <v>0</v>
      </c>
    </row>
    <row r="491" spans="1:43" s="131" customFormat="1" ht="25" customHeight="1">
      <c r="A491" s="133">
        <f t="shared" si="102"/>
        <v>480</v>
      </c>
      <c r="B491" s="130" t="str">
        <f t="shared" si="99"/>
        <v/>
      </c>
      <c r="C491" s="134"/>
      <c r="D491" s="45" t="str">
        <f t="shared" si="103"/>
        <v/>
      </c>
      <c r="E491" s="45" t="str">
        <f t="shared" si="104"/>
        <v/>
      </c>
      <c r="F491" s="43"/>
      <c r="G491" s="44"/>
      <c r="H491" s="43"/>
      <c r="I491" s="57" t="str">
        <f>IF(OR(G491="",H491="",U491=""),"",IFERROR(VLOOKUP(G491&amp;H491&amp;U491,※編集不可※選択項目!$K$3:$P$51,5,FALSE),"該当なし"))</f>
        <v/>
      </c>
      <c r="J491" s="83"/>
      <c r="K491" s="43"/>
      <c r="L491" s="45" t="str">
        <f t="shared" si="112"/>
        <v/>
      </c>
      <c r="M491" s="43"/>
      <c r="N491" s="43"/>
      <c r="O491" s="57"/>
      <c r="P491" s="57"/>
      <c r="Q491" s="57"/>
      <c r="R491" s="57"/>
      <c r="S491" s="46" t="str">
        <f t="shared" si="105"/>
        <v/>
      </c>
      <c r="T491" s="47"/>
      <c r="U491" s="48"/>
      <c r="V491" s="85"/>
      <c r="W491" s="48"/>
      <c r="X491" s="85"/>
      <c r="Y491" s="43"/>
      <c r="Z491" s="80"/>
      <c r="AA491" s="83"/>
      <c r="AB491" s="56"/>
      <c r="AC491" s="71"/>
      <c r="AD491" s="228">
        <f>IFERROR(INDEX(※編集不可※選択項目!$P$3:$P$51,MATCH(新規登録用!G491&amp;新規登録用!H491&amp;新規登録用!I491,※編集不可※選択項目!$Q$3:$Q$51,0)),0)</f>
        <v>0</v>
      </c>
      <c r="AE491" s="229" t="str">
        <f>IF(I491&lt;&gt;"該当なし","",
IF(G491&amp;H491=※編集不可※選択項目!$J$3,VLOOKUP(新規登録用!U491,※編集不可※選択項目!$N$2:$P$13,3,TRUE),
IF(G491&amp;H491=※編集不可※選択項目!$J$15,VLOOKUP(新規登録用!U491,※編集不可※選択項目!$N$14:$P$25,3,TRUE),
IF(G491&amp;H491=※編集不可※選択項目!$J$27,VLOOKUP(新規登録用!U491,※編集不可※選択項目!$N$26:$P$41,3,TRUE),
IF(G491&amp;H491=※編集不可※選択項目!$J$43,VLOOKUP(新規登録用!U491,※編集不可※選択項目!$N$42:$P$46,3,TRUE),
IF(G491&amp;H491=※編集不可※選択項目!$J$48,VLOOKUP(新規登録用!U491,※編集不可※選択項目!$N$47:$P$51,3,TRUE),""))))))</f>
        <v/>
      </c>
      <c r="AF491" s="228">
        <f>IFERROR(VLOOKUP(Y491&amp;G491&amp;H491,※編集不可※選択項目!U:V,2,FALSE),0)</f>
        <v>0</v>
      </c>
      <c r="AG491" s="228">
        <f t="shared" si="106"/>
        <v>0</v>
      </c>
      <c r="AH491" s="230" t="str">
        <f t="shared" si="100"/>
        <v/>
      </c>
      <c r="AI491" s="236"/>
      <c r="AJ491" s="236"/>
      <c r="AK491" s="132"/>
      <c r="AL491" s="153">
        <f t="shared" si="107"/>
        <v>0</v>
      </c>
      <c r="AM491" s="153">
        <f t="shared" si="108"/>
        <v>0</v>
      </c>
      <c r="AN491" s="153">
        <f t="shared" si="101"/>
        <v>0</v>
      </c>
      <c r="AO491" s="227" t="str">
        <f t="shared" si="109"/>
        <v/>
      </c>
      <c r="AP491" s="135">
        <f t="shared" si="110"/>
        <v>0</v>
      </c>
      <c r="AQ491" s="135">
        <f t="shared" si="111"/>
        <v>0</v>
      </c>
    </row>
    <row r="492" spans="1:43" s="131" customFormat="1" ht="25" customHeight="1">
      <c r="A492" s="133">
        <f t="shared" si="102"/>
        <v>481</v>
      </c>
      <c r="B492" s="130" t="str">
        <f t="shared" si="99"/>
        <v/>
      </c>
      <c r="C492" s="134"/>
      <c r="D492" s="45" t="str">
        <f t="shared" si="103"/>
        <v/>
      </c>
      <c r="E492" s="45" t="str">
        <f t="shared" si="104"/>
        <v/>
      </c>
      <c r="F492" s="43"/>
      <c r="G492" s="44"/>
      <c r="H492" s="43"/>
      <c r="I492" s="57" t="str">
        <f>IF(OR(G492="",H492="",U492=""),"",IFERROR(VLOOKUP(G492&amp;H492&amp;U492,※編集不可※選択項目!$K$3:$P$51,5,FALSE),"該当なし"))</f>
        <v/>
      </c>
      <c r="J492" s="83"/>
      <c r="K492" s="43"/>
      <c r="L492" s="45" t="str">
        <f t="shared" si="112"/>
        <v/>
      </c>
      <c r="M492" s="43"/>
      <c r="N492" s="43"/>
      <c r="O492" s="57"/>
      <c r="P492" s="57"/>
      <c r="Q492" s="57"/>
      <c r="R492" s="57"/>
      <c r="S492" s="46" t="str">
        <f t="shared" si="105"/>
        <v/>
      </c>
      <c r="T492" s="47"/>
      <c r="U492" s="48"/>
      <c r="V492" s="85"/>
      <c r="W492" s="48"/>
      <c r="X492" s="85"/>
      <c r="Y492" s="43"/>
      <c r="Z492" s="80"/>
      <c r="AA492" s="83"/>
      <c r="AB492" s="56"/>
      <c r="AC492" s="71"/>
      <c r="AD492" s="228">
        <f>IFERROR(INDEX(※編集不可※選択項目!$P$3:$P$51,MATCH(新規登録用!G492&amp;新規登録用!H492&amp;新規登録用!I492,※編集不可※選択項目!$Q$3:$Q$51,0)),0)</f>
        <v>0</v>
      </c>
      <c r="AE492" s="229" t="str">
        <f>IF(I492&lt;&gt;"該当なし","",
IF(G492&amp;H492=※編集不可※選択項目!$J$3,VLOOKUP(新規登録用!U492,※編集不可※選択項目!$N$2:$P$13,3,TRUE),
IF(G492&amp;H492=※編集不可※選択項目!$J$15,VLOOKUP(新規登録用!U492,※編集不可※選択項目!$N$14:$P$25,3,TRUE),
IF(G492&amp;H492=※編集不可※選択項目!$J$27,VLOOKUP(新規登録用!U492,※編集不可※選択項目!$N$26:$P$41,3,TRUE),
IF(G492&amp;H492=※編集不可※選択項目!$J$43,VLOOKUP(新規登録用!U492,※編集不可※選択項目!$N$42:$P$46,3,TRUE),
IF(G492&amp;H492=※編集不可※選択項目!$J$48,VLOOKUP(新規登録用!U492,※編集不可※選択項目!$N$47:$P$51,3,TRUE),""))))))</f>
        <v/>
      </c>
      <c r="AF492" s="228">
        <f>IFERROR(VLOOKUP(Y492&amp;G492&amp;H492,※編集不可※選択項目!U:V,2,FALSE),0)</f>
        <v>0</v>
      </c>
      <c r="AG492" s="228">
        <f t="shared" si="106"/>
        <v>0</v>
      </c>
      <c r="AH492" s="230" t="str">
        <f t="shared" si="100"/>
        <v/>
      </c>
      <c r="AI492" s="236"/>
      <c r="AJ492" s="236"/>
      <c r="AK492" s="132"/>
      <c r="AL492" s="153">
        <f t="shared" si="107"/>
        <v>0</v>
      </c>
      <c r="AM492" s="153">
        <f t="shared" si="108"/>
        <v>0</v>
      </c>
      <c r="AN492" s="153">
        <f t="shared" si="101"/>
        <v>0</v>
      </c>
      <c r="AO492" s="227" t="str">
        <f t="shared" si="109"/>
        <v/>
      </c>
      <c r="AP492" s="135">
        <f t="shared" si="110"/>
        <v>0</v>
      </c>
      <c r="AQ492" s="135">
        <f t="shared" si="111"/>
        <v>0</v>
      </c>
    </row>
    <row r="493" spans="1:43" s="131" customFormat="1" ht="25" customHeight="1">
      <c r="A493" s="133">
        <f t="shared" si="102"/>
        <v>482</v>
      </c>
      <c r="B493" s="130" t="str">
        <f t="shared" si="99"/>
        <v/>
      </c>
      <c r="C493" s="134"/>
      <c r="D493" s="45" t="str">
        <f t="shared" si="103"/>
        <v/>
      </c>
      <c r="E493" s="45" t="str">
        <f t="shared" si="104"/>
        <v/>
      </c>
      <c r="F493" s="43"/>
      <c r="G493" s="44"/>
      <c r="H493" s="43"/>
      <c r="I493" s="57" t="str">
        <f>IF(OR(G493="",H493="",U493=""),"",IFERROR(VLOOKUP(G493&amp;H493&amp;U493,※編集不可※選択項目!$K$3:$P$51,5,FALSE),"該当なし"))</f>
        <v/>
      </c>
      <c r="J493" s="83"/>
      <c r="K493" s="43"/>
      <c r="L493" s="45" t="str">
        <f t="shared" si="112"/>
        <v/>
      </c>
      <c r="M493" s="43"/>
      <c r="N493" s="43"/>
      <c r="O493" s="57"/>
      <c r="P493" s="57"/>
      <c r="Q493" s="57"/>
      <c r="R493" s="57"/>
      <c r="S493" s="46" t="str">
        <f t="shared" si="105"/>
        <v/>
      </c>
      <c r="T493" s="47"/>
      <c r="U493" s="48"/>
      <c r="V493" s="85"/>
      <c r="W493" s="48"/>
      <c r="X493" s="85"/>
      <c r="Y493" s="43"/>
      <c r="Z493" s="80"/>
      <c r="AA493" s="83"/>
      <c r="AB493" s="56"/>
      <c r="AC493" s="71"/>
      <c r="AD493" s="228">
        <f>IFERROR(INDEX(※編集不可※選択項目!$P$3:$P$51,MATCH(新規登録用!G493&amp;新規登録用!H493&amp;新規登録用!I493,※編集不可※選択項目!$Q$3:$Q$51,0)),0)</f>
        <v>0</v>
      </c>
      <c r="AE493" s="229" t="str">
        <f>IF(I493&lt;&gt;"該当なし","",
IF(G493&amp;H493=※編集不可※選択項目!$J$3,VLOOKUP(新規登録用!U493,※編集不可※選択項目!$N$2:$P$13,3,TRUE),
IF(G493&amp;H493=※編集不可※選択項目!$J$15,VLOOKUP(新規登録用!U493,※編集不可※選択項目!$N$14:$P$25,3,TRUE),
IF(G493&amp;H493=※編集不可※選択項目!$J$27,VLOOKUP(新規登録用!U493,※編集不可※選択項目!$N$26:$P$41,3,TRUE),
IF(G493&amp;H493=※編集不可※選択項目!$J$43,VLOOKUP(新規登録用!U493,※編集不可※選択項目!$N$42:$P$46,3,TRUE),
IF(G493&amp;H493=※編集不可※選択項目!$J$48,VLOOKUP(新規登録用!U493,※編集不可※選択項目!$N$47:$P$51,3,TRUE),""))))))</f>
        <v/>
      </c>
      <c r="AF493" s="228">
        <f>IFERROR(VLOOKUP(Y493&amp;G493&amp;H493,※編集不可※選択項目!U:V,2,FALSE),0)</f>
        <v>0</v>
      </c>
      <c r="AG493" s="228">
        <f t="shared" si="106"/>
        <v>0</v>
      </c>
      <c r="AH493" s="230" t="str">
        <f t="shared" si="100"/>
        <v/>
      </c>
      <c r="AI493" s="236"/>
      <c r="AJ493" s="236"/>
      <c r="AK493" s="132"/>
      <c r="AL493" s="153">
        <f t="shared" si="107"/>
        <v>0</v>
      </c>
      <c r="AM493" s="153">
        <f t="shared" si="108"/>
        <v>0</v>
      </c>
      <c r="AN493" s="153">
        <f t="shared" si="101"/>
        <v>0</v>
      </c>
      <c r="AO493" s="227" t="str">
        <f t="shared" si="109"/>
        <v/>
      </c>
      <c r="AP493" s="135">
        <f t="shared" si="110"/>
        <v>0</v>
      </c>
      <c r="AQ493" s="135">
        <f t="shared" si="111"/>
        <v>0</v>
      </c>
    </row>
    <row r="494" spans="1:43" s="131" customFormat="1" ht="25" customHeight="1">
      <c r="A494" s="133">
        <f t="shared" si="102"/>
        <v>483</v>
      </c>
      <c r="B494" s="130" t="str">
        <f t="shared" si="99"/>
        <v/>
      </c>
      <c r="C494" s="134"/>
      <c r="D494" s="45" t="str">
        <f t="shared" si="103"/>
        <v/>
      </c>
      <c r="E494" s="45" t="str">
        <f t="shared" si="104"/>
        <v/>
      </c>
      <c r="F494" s="43"/>
      <c r="G494" s="44"/>
      <c r="H494" s="43"/>
      <c r="I494" s="57" t="str">
        <f>IF(OR(G494="",H494="",U494=""),"",IFERROR(VLOOKUP(G494&amp;H494&amp;U494,※編集不可※選択項目!$K$3:$P$51,5,FALSE),"該当なし"))</f>
        <v/>
      </c>
      <c r="J494" s="83"/>
      <c r="K494" s="43"/>
      <c r="L494" s="45" t="str">
        <f t="shared" si="112"/>
        <v/>
      </c>
      <c r="M494" s="43"/>
      <c r="N494" s="43"/>
      <c r="O494" s="57"/>
      <c r="P494" s="57"/>
      <c r="Q494" s="57"/>
      <c r="R494" s="57"/>
      <c r="S494" s="46" t="str">
        <f t="shared" si="105"/>
        <v/>
      </c>
      <c r="T494" s="47"/>
      <c r="U494" s="48"/>
      <c r="V494" s="85"/>
      <c r="W494" s="48"/>
      <c r="X494" s="85"/>
      <c r="Y494" s="43"/>
      <c r="Z494" s="80"/>
      <c r="AA494" s="83"/>
      <c r="AB494" s="56"/>
      <c r="AC494" s="71"/>
      <c r="AD494" s="228">
        <f>IFERROR(INDEX(※編集不可※選択項目!$P$3:$P$51,MATCH(新規登録用!G494&amp;新規登録用!H494&amp;新規登録用!I494,※編集不可※選択項目!$Q$3:$Q$51,0)),0)</f>
        <v>0</v>
      </c>
      <c r="AE494" s="229" t="str">
        <f>IF(I494&lt;&gt;"該当なし","",
IF(G494&amp;H494=※編集不可※選択項目!$J$3,VLOOKUP(新規登録用!U494,※編集不可※選択項目!$N$2:$P$13,3,TRUE),
IF(G494&amp;H494=※編集不可※選択項目!$J$15,VLOOKUP(新規登録用!U494,※編集不可※選択項目!$N$14:$P$25,3,TRUE),
IF(G494&amp;H494=※編集不可※選択項目!$J$27,VLOOKUP(新規登録用!U494,※編集不可※選択項目!$N$26:$P$41,3,TRUE),
IF(G494&amp;H494=※編集不可※選択項目!$J$43,VLOOKUP(新規登録用!U494,※編集不可※選択項目!$N$42:$P$46,3,TRUE),
IF(G494&amp;H494=※編集不可※選択項目!$J$48,VLOOKUP(新規登録用!U494,※編集不可※選択項目!$N$47:$P$51,3,TRUE),""))))))</f>
        <v/>
      </c>
      <c r="AF494" s="228">
        <f>IFERROR(VLOOKUP(Y494&amp;G494&amp;H494,※編集不可※選択項目!U:V,2,FALSE),0)</f>
        <v>0</v>
      </c>
      <c r="AG494" s="228">
        <f t="shared" si="106"/>
        <v>0</v>
      </c>
      <c r="AH494" s="230" t="str">
        <f t="shared" si="100"/>
        <v/>
      </c>
      <c r="AI494" s="236"/>
      <c r="AJ494" s="236"/>
      <c r="AK494" s="132"/>
      <c r="AL494" s="153">
        <f t="shared" si="107"/>
        <v>0</v>
      </c>
      <c r="AM494" s="153">
        <f t="shared" si="108"/>
        <v>0</v>
      </c>
      <c r="AN494" s="153">
        <f t="shared" si="101"/>
        <v>0</v>
      </c>
      <c r="AO494" s="227" t="str">
        <f t="shared" si="109"/>
        <v/>
      </c>
      <c r="AP494" s="135">
        <f t="shared" si="110"/>
        <v>0</v>
      </c>
      <c r="AQ494" s="135">
        <f t="shared" si="111"/>
        <v>0</v>
      </c>
    </row>
    <row r="495" spans="1:43" s="131" customFormat="1" ht="25" customHeight="1">
      <c r="A495" s="133">
        <f t="shared" si="102"/>
        <v>484</v>
      </c>
      <c r="B495" s="130" t="str">
        <f t="shared" si="99"/>
        <v/>
      </c>
      <c r="C495" s="134"/>
      <c r="D495" s="45" t="str">
        <f t="shared" si="103"/>
        <v/>
      </c>
      <c r="E495" s="45" t="str">
        <f t="shared" si="104"/>
        <v/>
      </c>
      <c r="F495" s="43"/>
      <c r="G495" s="44"/>
      <c r="H495" s="43"/>
      <c r="I495" s="57" t="str">
        <f>IF(OR(G495="",H495="",U495=""),"",IFERROR(VLOOKUP(G495&amp;H495&amp;U495,※編集不可※選択項目!$K$3:$P$51,5,FALSE),"該当なし"))</f>
        <v/>
      </c>
      <c r="J495" s="83"/>
      <c r="K495" s="43"/>
      <c r="L495" s="45" t="str">
        <f t="shared" si="112"/>
        <v/>
      </c>
      <c r="M495" s="43"/>
      <c r="N495" s="43"/>
      <c r="O495" s="57"/>
      <c r="P495" s="57"/>
      <c r="Q495" s="57"/>
      <c r="R495" s="57"/>
      <c r="S495" s="46" t="str">
        <f t="shared" si="105"/>
        <v/>
      </c>
      <c r="T495" s="47"/>
      <c r="U495" s="48"/>
      <c r="V495" s="85"/>
      <c r="W495" s="48"/>
      <c r="X495" s="85"/>
      <c r="Y495" s="43"/>
      <c r="Z495" s="80"/>
      <c r="AA495" s="83"/>
      <c r="AB495" s="56"/>
      <c r="AC495" s="71"/>
      <c r="AD495" s="228">
        <f>IFERROR(INDEX(※編集不可※選択項目!$P$3:$P$51,MATCH(新規登録用!G495&amp;新規登録用!H495&amp;新規登録用!I495,※編集不可※選択項目!$Q$3:$Q$51,0)),0)</f>
        <v>0</v>
      </c>
      <c r="AE495" s="229" t="str">
        <f>IF(I495&lt;&gt;"該当なし","",
IF(G495&amp;H495=※編集不可※選択項目!$J$3,VLOOKUP(新規登録用!U495,※編集不可※選択項目!$N$2:$P$13,3,TRUE),
IF(G495&amp;H495=※編集不可※選択項目!$J$15,VLOOKUP(新規登録用!U495,※編集不可※選択項目!$N$14:$P$25,3,TRUE),
IF(G495&amp;H495=※編集不可※選択項目!$J$27,VLOOKUP(新規登録用!U495,※編集不可※選択項目!$N$26:$P$41,3,TRUE),
IF(G495&amp;H495=※編集不可※選択項目!$J$43,VLOOKUP(新規登録用!U495,※編集不可※選択項目!$N$42:$P$46,3,TRUE),
IF(G495&amp;H495=※編集不可※選択項目!$J$48,VLOOKUP(新規登録用!U495,※編集不可※選択項目!$N$47:$P$51,3,TRUE),""))))))</f>
        <v/>
      </c>
      <c r="AF495" s="228">
        <f>IFERROR(VLOOKUP(Y495&amp;G495&amp;H495,※編集不可※選択項目!U:V,2,FALSE),0)</f>
        <v>0</v>
      </c>
      <c r="AG495" s="228">
        <f t="shared" si="106"/>
        <v>0</v>
      </c>
      <c r="AH495" s="230" t="str">
        <f t="shared" si="100"/>
        <v/>
      </c>
      <c r="AI495" s="236"/>
      <c r="AJ495" s="236"/>
      <c r="AK495" s="132"/>
      <c r="AL495" s="153">
        <f t="shared" si="107"/>
        <v>0</v>
      </c>
      <c r="AM495" s="153">
        <f t="shared" si="108"/>
        <v>0</v>
      </c>
      <c r="AN495" s="153">
        <f t="shared" si="101"/>
        <v>0</v>
      </c>
      <c r="AO495" s="227" t="str">
        <f t="shared" si="109"/>
        <v/>
      </c>
      <c r="AP495" s="135">
        <f t="shared" si="110"/>
        <v>0</v>
      </c>
      <c r="AQ495" s="135">
        <f t="shared" si="111"/>
        <v>0</v>
      </c>
    </row>
    <row r="496" spans="1:43" s="131" customFormat="1" ht="25" customHeight="1">
      <c r="A496" s="133">
        <f t="shared" si="102"/>
        <v>485</v>
      </c>
      <c r="B496" s="130" t="str">
        <f t="shared" si="99"/>
        <v/>
      </c>
      <c r="C496" s="134"/>
      <c r="D496" s="45" t="str">
        <f t="shared" si="103"/>
        <v/>
      </c>
      <c r="E496" s="45" t="str">
        <f t="shared" si="104"/>
        <v/>
      </c>
      <c r="F496" s="43"/>
      <c r="G496" s="44"/>
      <c r="H496" s="43"/>
      <c r="I496" s="57" t="str">
        <f>IF(OR(G496="",H496="",U496=""),"",IFERROR(VLOOKUP(G496&amp;H496&amp;U496,※編集不可※選択項目!$K$3:$P$51,5,FALSE),"該当なし"))</f>
        <v/>
      </c>
      <c r="J496" s="83"/>
      <c r="K496" s="43"/>
      <c r="L496" s="45" t="str">
        <f t="shared" si="112"/>
        <v/>
      </c>
      <c r="M496" s="43"/>
      <c r="N496" s="43"/>
      <c r="O496" s="57"/>
      <c r="P496" s="57"/>
      <c r="Q496" s="57"/>
      <c r="R496" s="57"/>
      <c r="S496" s="46" t="str">
        <f t="shared" si="105"/>
        <v/>
      </c>
      <c r="T496" s="47"/>
      <c r="U496" s="48"/>
      <c r="V496" s="85"/>
      <c r="W496" s="48"/>
      <c r="X496" s="85"/>
      <c r="Y496" s="43"/>
      <c r="Z496" s="80"/>
      <c r="AA496" s="83"/>
      <c r="AB496" s="56"/>
      <c r="AC496" s="71"/>
      <c r="AD496" s="228">
        <f>IFERROR(INDEX(※編集不可※選択項目!$P$3:$P$51,MATCH(新規登録用!G496&amp;新規登録用!H496&amp;新規登録用!I496,※編集不可※選択項目!$Q$3:$Q$51,0)),0)</f>
        <v>0</v>
      </c>
      <c r="AE496" s="229" t="str">
        <f>IF(I496&lt;&gt;"該当なし","",
IF(G496&amp;H496=※編集不可※選択項目!$J$3,VLOOKUP(新規登録用!U496,※編集不可※選択項目!$N$2:$P$13,3,TRUE),
IF(G496&amp;H496=※編集不可※選択項目!$J$15,VLOOKUP(新規登録用!U496,※編集不可※選択項目!$N$14:$P$25,3,TRUE),
IF(G496&amp;H496=※編集不可※選択項目!$J$27,VLOOKUP(新規登録用!U496,※編集不可※選択項目!$N$26:$P$41,3,TRUE),
IF(G496&amp;H496=※編集不可※選択項目!$J$43,VLOOKUP(新規登録用!U496,※編集不可※選択項目!$N$42:$P$46,3,TRUE),
IF(G496&amp;H496=※編集不可※選択項目!$J$48,VLOOKUP(新規登録用!U496,※編集不可※選択項目!$N$47:$P$51,3,TRUE),""))))))</f>
        <v/>
      </c>
      <c r="AF496" s="228">
        <f>IFERROR(VLOOKUP(Y496&amp;G496&amp;H496,※編集不可※選択項目!U:V,2,FALSE),0)</f>
        <v>0</v>
      </c>
      <c r="AG496" s="228">
        <f t="shared" si="106"/>
        <v>0</v>
      </c>
      <c r="AH496" s="230" t="str">
        <f t="shared" si="100"/>
        <v/>
      </c>
      <c r="AI496" s="236"/>
      <c r="AJ496" s="236"/>
      <c r="AK496" s="132"/>
      <c r="AL496" s="153">
        <f t="shared" si="107"/>
        <v>0</v>
      </c>
      <c r="AM496" s="153">
        <f t="shared" si="108"/>
        <v>0</v>
      </c>
      <c r="AN496" s="153">
        <f t="shared" si="101"/>
        <v>0</v>
      </c>
      <c r="AO496" s="227" t="str">
        <f t="shared" si="109"/>
        <v/>
      </c>
      <c r="AP496" s="135">
        <f t="shared" si="110"/>
        <v>0</v>
      </c>
      <c r="AQ496" s="135">
        <f t="shared" si="111"/>
        <v>0</v>
      </c>
    </row>
    <row r="497" spans="1:43" s="131" customFormat="1" ht="25" customHeight="1">
      <c r="A497" s="133">
        <f t="shared" si="102"/>
        <v>486</v>
      </c>
      <c r="B497" s="130" t="str">
        <f t="shared" si="99"/>
        <v/>
      </c>
      <c r="C497" s="134"/>
      <c r="D497" s="45" t="str">
        <f t="shared" si="103"/>
        <v/>
      </c>
      <c r="E497" s="45" t="str">
        <f t="shared" si="104"/>
        <v/>
      </c>
      <c r="F497" s="43"/>
      <c r="G497" s="44"/>
      <c r="H497" s="43"/>
      <c r="I497" s="57" t="str">
        <f>IF(OR(G497="",H497="",U497=""),"",IFERROR(VLOOKUP(G497&amp;H497&amp;U497,※編集不可※選択項目!$K$3:$P$51,5,FALSE),"該当なし"))</f>
        <v/>
      </c>
      <c r="J497" s="83"/>
      <c r="K497" s="43"/>
      <c r="L497" s="45" t="str">
        <f t="shared" si="112"/>
        <v/>
      </c>
      <c r="M497" s="43"/>
      <c r="N497" s="43"/>
      <c r="O497" s="57"/>
      <c r="P497" s="57"/>
      <c r="Q497" s="57"/>
      <c r="R497" s="57"/>
      <c r="S497" s="46" t="str">
        <f t="shared" si="105"/>
        <v/>
      </c>
      <c r="T497" s="47"/>
      <c r="U497" s="48"/>
      <c r="V497" s="85"/>
      <c r="W497" s="48"/>
      <c r="X497" s="85"/>
      <c r="Y497" s="43"/>
      <c r="Z497" s="80"/>
      <c r="AA497" s="83"/>
      <c r="AB497" s="56"/>
      <c r="AC497" s="71"/>
      <c r="AD497" s="228">
        <f>IFERROR(INDEX(※編集不可※選択項目!$P$3:$P$51,MATCH(新規登録用!G497&amp;新規登録用!H497&amp;新規登録用!I497,※編集不可※選択項目!$Q$3:$Q$51,0)),0)</f>
        <v>0</v>
      </c>
      <c r="AE497" s="229" t="str">
        <f>IF(I497&lt;&gt;"該当なし","",
IF(G497&amp;H497=※編集不可※選択項目!$J$3,VLOOKUP(新規登録用!U497,※編集不可※選択項目!$N$2:$P$13,3,TRUE),
IF(G497&amp;H497=※編集不可※選択項目!$J$15,VLOOKUP(新規登録用!U497,※編集不可※選択項目!$N$14:$P$25,3,TRUE),
IF(G497&amp;H497=※編集不可※選択項目!$J$27,VLOOKUP(新規登録用!U497,※編集不可※選択項目!$N$26:$P$41,3,TRUE),
IF(G497&amp;H497=※編集不可※選択項目!$J$43,VLOOKUP(新規登録用!U497,※編集不可※選択項目!$N$42:$P$46,3,TRUE),
IF(G497&amp;H497=※編集不可※選択項目!$J$48,VLOOKUP(新規登録用!U497,※編集不可※選択項目!$N$47:$P$51,3,TRUE),""))))))</f>
        <v/>
      </c>
      <c r="AF497" s="228">
        <f>IFERROR(VLOOKUP(Y497&amp;G497&amp;H497,※編集不可※選択項目!U:V,2,FALSE),0)</f>
        <v>0</v>
      </c>
      <c r="AG497" s="228">
        <f t="shared" si="106"/>
        <v>0</v>
      </c>
      <c r="AH497" s="230" t="str">
        <f t="shared" si="100"/>
        <v/>
      </c>
      <c r="AI497" s="236"/>
      <c r="AJ497" s="236"/>
      <c r="AK497" s="132"/>
      <c r="AL497" s="153">
        <f t="shared" si="107"/>
        <v>0</v>
      </c>
      <c r="AM497" s="153">
        <f t="shared" si="108"/>
        <v>0</v>
      </c>
      <c r="AN497" s="153">
        <f t="shared" si="101"/>
        <v>0</v>
      </c>
      <c r="AO497" s="227" t="str">
        <f t="shared" si="109"/>
        <v/>
      </c>
      <c r="AP497" s="135">
        <f t="shared" si="110"/>
        <v>0</v>
      </c>
      <c r="AQ497" s="135">
        <f t="shared" si="111"/>
        <v>0</v>
      </c>
    </row>
    <row r="498" spans="1:43" s="131" customFormat="1" ht="25" customHeight="1">
      <c r="A498" s="133">
        <f t="shared" si="102"/>
        <v>487</v>
      </c>
      <c r="B498" s="130" t="str">
        <f t="shared" si="99"/>
        <v/>
      </c>
      <c r="C498" s="134"/>
      <c r="D498" s="45" t="str">
        <f t="shared" si="103"/>
        <v/>
      </c>
      <c r="E498" s="45" t="str">
        <f t="shared" si="104"/>
        <v/>
      </c>
      <c r="F498" s="43"/>
      <c r="G498" s="44"/>
      <c r="H498" s="43"/>
      <c r="I498" s="57" t="str">
        <f>IF(OR(G498="",H498="",U498=""),"",IFERROR(VLOOKUP(G498&amp;H498&amp;U498,※編集不可※選択項目!$K$3:$P$51,5,FALSE),"該当なし"))</f>
        <v/>
      </c>
      <c r="J498" s="83"/>
      <c r="K498" s="43"/>
      <c r="L498" s="45" t="str">
        <f t="shared" si="112"/>
        <v/>
      </c>
      <c r="M498" s="43"/>
      <c r="N498" s="43"/>
      <c r="O498" s="57"/>
      <c r="P498" s="57"/>
      <c r="Q498" s="57"/>
      <c r="R498" s="57"/>
      <c r="S498" s="46" t="str">
        <f t="shared" si="105"/>
        <v/>
      </c>
      <c r="T498" s="47"/>
      <c r="U498" s="48"/>
      <c r="V498" s="85"/>
      <c r="W498" s="48"/>
      <c r="X498" s="85"/>
      <c r="Y498" s="43"/>
      <c r="Z498" s="80"/>
      <c r="AA498" s="83"/>
      <c r="AB498" s="56"/>
      <c r="AC498" s="71"/>
      <c r="AD498" s="228">
        <f>IFERROR(INDEX(※編集不可※選択項目!$P$3:$P$51,MATCH(新規登録用!G498&amp;新規登録用!H498&amp;新規登録用!I498,※編集不可※選択項目!$Q$3:$Q$51,0)),0)</f>
        <v>0</v>
      </c>
      <c r="AE498" s="229" t="str">
        <f>IF(I498&lt;&gt;"該当なし","",
IF(G498&amp;H498=※編集不可※選択項目!$J$3,VLOOKUP(新規登録用!U498,※編集不可※選択項目!$N$2:$P$13,3,TRUE),
IF(G498&amp;H498=※編集不可※選択項目!$J$15,VLOOKUP(新規登録用!U498,※編集不可※選択項目!$N$14:$P$25,3,TRUE),
IF(G498&amp;H498=※編集不可※選択項目!$J$27,VLOOKUP(新規登録用!U498,※編集不可※選択項目!$N$26:$P$41,3,TRUE),
IF(G498&amp;H498=※編集不可※選択項目!$J$43,VLOOKUP(新規登録用!U498,※編集不可※選択項目!$N$42:$P$46,3,TRUE),
IF(G498&amp;H498=※編集不可※選択項目!$J$48,VLOOKUP(新規登録用!U498,※編集不可※選択項目!$N$47:$P$51,3,TRUE),""))))))</f>
        <v/>
      </c>
      <c r="AF498" s="228">
        <f>IFERROR(VLOOKUP(Y498&amp;G498&amp;H498,※編集不可※選択項目!U:V,2,FALSE),0)</f>
        <v>0</v>
      </c>
      <c r="AG498" s="228">
        <f t="shared" si="106"/>
        <v>0</v>
      </c>
      <c r="AH498" s="230" t="str">
        <f t="shared" si="100"/>
        <v/>
      </c>
      <c r="AI498" s="236"/>
      <c r="AJ498" s="236"/>
      <c r="AK498" s="132"/>
      <c r="AL498" s="153">
        <f t="shared" si="107"/>
        <v>0</v>
      </c>
      <c r="AM498" s="153">
        <f t="shared" si="108"/>
        <v>0</v>
      </c>
      <c r="AN498" s="153">
        <f t="shared" si="101"/>
        <v>0</v>
      </c>
      <c r="AO498" s="227" t="str">
        <f t="shared" si="109"/>
        <v/>
      </c>
      <c r="AP498" s="135">
        <f t="shared" si="110"/>
        <v>0</v>
      </c>
      <c r="AQ498" s="135">
        <f t="shared" si="111"/>
        <v>0</v>
      </c>
    </row>
    <row r="499" spans="1:43" s="131" customFormat="1" ht="25" customHeight="1">
      <c r="A499" s="133">
        <f t="shared" si="102"/>
        <v>488</v>
      </c>
      <c r="B499" s="130" t="str">
        <f t="shared" si="99"/>
        <v/>
      </c>
      <c r="C499" s="134"/>
      <c r="D499" s="45" t="str">
        <f t="shared" si="103"/>
        <v/>
      </c>
      <c r="E499" s="45" t="str">
        <f t="shared" si="104"/>
        <v/>
      </c>
      <c r="F499" s="43"/>
      <c r="G499" s="44"/>
      <c r="H499" s="43"/>
      <c r="I499" s="57" t="str">
        <f>IF(OR(G499="",H499="",U499=""),"",IFERROR(VLOOKUP(G499&amp;H499&amp;U499,※編集不可※選択項目!$K$3:$P$51,5,FALSE),"該当なし"))</f>
        <v/>
      </c>
      <c r="J499" s="83"/>
      <c r="K499" s="43"/>
      <c r="L499" s="45" t="str">
        <f t="shared" si="112"/>
        <v/>
      </c>
      <c r="M499" s="43"/>
      <c r="N499" s="43"/>
      <c r="O499" s="57"/>
      <c r="P499" s="57"/>
      <c r="Q499" s="57"/>
      <c r="R499" s="57"/>
      <c r="S499" s="46" t="str">
        <f t="shared" si="105"/>
        <v/>
      </c>
      <c r="T499" s="47"/>
      <c r="U499" s="48"/>
      <c r="V499" s="85"/>
      <c r="W499" s="48"/>
      <c r="X499" s="85"/>
      <c r="Y499" s="43"/>
      <c r="Z499" s="80"/>
      <c r="AA499" s="83"/>
      <c r="AB499" s="56"/>
      <c r="AC499" s="71"/>
      <c r="AD499" s="228">
        <f>IFERROR(INDEX(※編集不可※選択項目!$P$3:$P$51,MATCH(新規登録用!G499&amp;新規登録用!H499&amp;新規登録用!I499,※編集不可※選択項目!$Q$3:$Q$51,0)),0)</f>
        <v>0</v>
      </c>
      <c r="AE499" s="229" t="str">
        <f>IF(I499&lt;&gt;"該当なし","",
IF(G499&amp;H499=※編集不可※選択項目!$J$3,VLOOKUP(新規登録用!U499,※編集不可※選択項目!$N$2:$P$13,3,TRUE),
IF(G499&amp;H499=※編集不可※選択項目!$J$15,VLOOKUP(新規登録用!U499,※編集不可※選択項目!$N$14:$P$25,3,TRUE),
IF(G499&amp;H499=※編集不可※選択項目!$J$27,VLOOKUP(新規登録用!U499,※編集不可※選択項目!$N$26:$P$41,3,TRUE),
IF(G499&amp;H499=※編集不可※選択項目!$J$43,VLOOKUP(新規登録用!U499,※編集不可※選択項目!$N$42:$P$46,3,TRUE),
IF(G499&amp;H499=※編集不可※選択項目!$J$48,VLOOKUP(新規登録用!U499,※編集不可※選択項目!$N$47:$P$51,3,TRUE),""))))))</f>
        <v/>
      </c>
      <c r="AF499" s="228">
        <f>IFERROR(VLOOKUP(Y499&amp;G499&amp;H499,※編集不可※選択項目!U:V,2,FALSE),0)</f>
        <v>0</v>
      </c>
      <c r="AG499" s="228">
        <f t="shared" si="106"/>
        <v>0</v>
      </c>
      <c r="AH499" s="230" t="str">
        <f t="shared" si="100"/>
        <v/>
      </c>
      <c r="AI499" s="236"/>
      <c r="AJ499" s="236"/>
      <c r="AK499" s="132"/>
      <c r="AL499" s="153">
        <f t="shared" si="107"/>
        <v>0</v>
      </c>
      <c r="AM499" s="153">
        <f t="shared" si="108"/>
        <v>0</v>
      </c>
      <c r="AN499" s="153">
        <f t="shared" si="101"/>
        <v>0</v>
      </c>
      <c r="AO499" s="227" t="str">
        <f t="shared" si="109"/>
        <v/>
      </c>
      <c r="AP499" s="135">
        <f t="shared" si="110"/>
        <v>0</v>
      </c>
      <c r="AQ499" s="135">
        <f t="shared" si="111"/>
        <v>0</v>
      </c>
    </row>
    <row r="500" spans="1:43" s="131" customFormat="1" ht="25" customHeight="1">
      <c r="A500" s="133">
        <f t="shared" si="102"/>
        <v>489</v>
      </c>
      <c r="B500" s="130" t="str">
        <f t="shared" si="99"/>
        <v/>
      </c>
      <c r="C500" s="134"/>
      <c r="D500" s="45" t="str">
        <f t="shared" si="103"/>
        <v/>
      </c>
      <c r="E500" s="45" t="str">
        <f t="shared" si="104"/>
        <v/>
      </c>
      <c r="F500" s="43"/>
      <c r="G500" s="44"/>
      <c r="H500" s="43"/>
      <c r="I500" s="57" t="str">
        <f>IF(OR(G500="",H500="",U500=""),"",IFERROR(VLOOKUP(G500&amp;H500&amp;U500,※編集不可※選択項目!$K$3:$P$51,5,FALSE),"該当なし"))</f>
        <v/>
      </c>
      <c r="J500" s="83"/>
      <c r="K500" s="43"/>
      <c r="L500" s="45" t="str">
        <f t="shared" si="112"/>
        <v/>
      </c>
      <c r="M500" s="43"/>
      <c r="N500" s="43"/>
      <c r="O500" s="57"/>
      <c r="P500" s="57"/>
      <c r="Q500" s="57"/>
      <c r="R500" s="57"/>
      <c r="S500" s="46" t="str">
        <f t="shared" si="105"/>
        <v/>
      </c>
      <c r="T500" s="47"/>
      <c r="U500" s="48"/>
      <c r="V500" s="85"/>
      <c r="W500" s="48"/>
      <c r="X500" s="85"/>
      <c r="Y500" s="43"/>
      <c r="Z500" s="80"/>
      <c r="AA500" s="83"/>
      <c r="AB500" s="56"/>
      <c r="AC500" s="71"/>
      <c r="AD500" s="228">
        <f>IFERROR(INDEX(※編集不可※選択項目!$P$3:$P$51,MATCH(新規登録用!G500&amp;新規登録用!H500&amp;新規登録用!I500,※編集不可※選択項目!$Q$3:$Q$51,0)),0)</f>
        <v>0</v>
      </c>
      <c r="AE500" s="229" t="str">
        <f>IF(I500&lt;&gt;"該当なし","",
IF(G500&amp;H500=※編集不可※選択項目!$J$3,VLOOKUP(新規登録用!U500,※編集不可※選択項目!$N$2:$P$13,3,TRUE),
IF(G500&amp;H500=※編集不可※選択項目!$J$15,VLOOKUP(新規登録用!U500,※編集不可※選択項目!$N$14:$P$25,3,TRUE),
IF(G500&amp;H500=※編集不可※選択項目!$J$27,VLOOKUP(新規登録用!U500,※編集不可※選択項目!$N$26:$P$41,3,TRUE),
IF(G500&amp;H500=※編集不可※選択項目!$J$43,VLOOKUP(新規登録用!U500,※編集不可※選択項目!$N$42:$P$46,3,TRUE),
IF(G500&amp;H500=※編集不可※選択項目!$J$48,VLOOKUP(新規登録用!U500,※編集不可※選択項目!$N$47:$P$51,3,TRUE),""))))))</f>
        <v/>
      </c>
      <c r="AF500" s="228">
        <f>IFERROR(VLOOKUP(Y500&amp;G500&amp;H500,※編集不可※選択項目!U:V,2,FALSE),0)</f>
        <v>0</v>
      </c>
      <c r="AG500" s="228">
        <f t="shared" si="106"/>
        <v>0</v>
      </c>
      <c r="AH500" s="230" t="str">
        <f t="shared" si="100"/>
        <v/>
      </c>
      <c r="AI500" s="236"/>
      <c r="AJ500" s="236"/>
      <c r="AK500" s="132"/>
      <c r="AL500" s="153">
        <f t="shared" si="107"/>
        <v>0</v>
      </c>
      <c r="AM500" s="153">
        <f t="shared" si="108"/>
        <v>0</v>
      </c>
      <c r="AN500" s="153">
        <f t="shared" si="101"/>
        <v>0</v>
      </c>
      <c r="AO500" s="227" t="str">
        <f t="shared" si="109"/>
        <v/>
      </c>
      <c r="AP500" s="135">
        <f t="shared" si="110"/>
        <v>0</v>
      </c>
      <c r="AQ500" s="135">
        <f t="shared" si="111"/>
        <v>0</v>
      </c>
    </row>
    <row r="501" spans="1:43" s="131" customFormat="1" ht="25" customHeight="1">
      <c r="A501" s="133">
        <f t="shared" si="102"/>
        <v>490</v>
      </c>
      <c r="B501" s="130" t="str">
        <f t="shared" si="99"/>
        <v/>
      </c>
      <c r="C501" s="134"/>
      <c r="D501" s="45" t="str">
        <f t="shared" si="103"/>
        <v/>
      </c>
      <c r="E501" s="45" t="str">
        <f t="shared" si="104"/>
        <v/>
      </c>
      <c r="F501" s="43"/>
      <c r="G501" s="44"/>
      <c r="H501" s="43"/>
      <c r="I501" s="57" t="str">
        <f>IF(OR(G501="",H501="",U501=""),"",IFERROR(VLOOKUP(G501&amp;H501&amp;U501,※編集不可※選択項目!$K$3:$P$51,5,FALSE),"該当なし"))</f>
        <v/>
      </c>
      <c r="J501" s="83"/>
      <c r="K501" s="43"/>
      <c r="L501" s="45" t="str">
        <f t="shared" si="112"/>
        <v/>
      </c>
      <c r="M501" s="43"/>
      <c r="N501" s="43"/>
      <c r="O501" s="57"/>
      <c r="P501" s="57"/>
      <c r="Q501" s="57"/>
      <c r="R501" s="57"/>
      <c r="S501" s="46" t="str">
        <f t="shared" si="105"/>
        <v/>
      </c>
      <c r="T501" s="47"/>
      <c r="U501" s="48"/>
      <c r="V501" s="85"/>
      <c r="W501" s="48"/>
      <c r="X501" s="85"/>
      <c r="Y501" s="43"/>
      <c r="Z501" s="80"/>
      <c r="AA501" s="83"/>
      <c r="AB501" s="56"/>
      <c r="AC501" s="71"/>
      <c r="AD501" s="228">
        <f>IFERROR(INDEX(※編集不可※選択項目!$P$3:$P$51,MATCH(新規登録用!G501&amp;新規登録用!H501&amp;新規登録用!I501,※編集不可※選択項目!$Q$3:$Q$51,0)),0)</f>
        <v>0</v>
      </c>
      <c r="AE501" s="229" t="str">
        <f>IF(I501&lt;&gt;"該当なし","",
IF(G501&amp;H501=※編集不可※選択項目!$J$3,VLOOKUP(新規登録用!U501,※編集不可※選択項目!$N$2:$P$13,3,TRUE),
IF(G501&amp;H501=※編集不可※選択項目!$J$15,VLOOKUP(新規登録用!U501,※編集不可※選択項目!$N$14:$P$25,3,TRUE),
IF(G501&amp;H501=※編集不可※選択項目!$J$27,VLOOKUP(新規登録用!U501,※編集不可※選択項目!$N$26:$P$41,3,TRUE),
IF(G501&amp;H501=※編集不可※選択項目!$J$43,VLOOKUP(新規登録用!U501,※編集不可※選択項目!$N$42:$P$46,3,TRUE),
IF(G501&amp;H501=※編集不可※選択項目!$J$48,VLOOKUP(新規登録用!U501,※編集不可※選択項目!$N$47:$P$51,3,TRUE),""))))))</f>
        <v/>
      </c>
      <c r="AF501" s="228">
        <f>IFERROR(VLOOKUP(Y501&amp;G501&amp;H501,※編集不可※選択項目!U:V,2,FALSE),0)</f>
        <v>0</v>
      </c>
      <c r="AG501" s="228">
        <f t="shared" si="106"/>
        <v>0</v>
      </c>
      <c r="AH501" s="230" t="str">
        <f t="shared" si="100"/>
        <v/>
      </c>
      <c r="AI501" s="236"/>
      <c r="AJ501" s="236"/>
      <c r="AK501" s="132"/>
      <c r="AL501" s="153">
        <f t="shared" si="107"/>
        <v>0</v>
      </c>
      <c r="AM501" s="153">
        <f t="shared" si="108"/>
        <v>0</v>
      </c>
      <c r="AN501" s="153">
        <f t="shared" si="101"/>
        <v>0</v>
      </c>
      <c r="AO501" s="227" t="str">
        <f t="shared" si="109"/>
        <v/>
      </c>
      <c r="AP501" s="135">
        <f t="shared" si="110"/>
        <v>0</v>
      </c>
      <c r="AQ501" s="135">
        <f t="shared" si="111"/>
        <v>0</v>
      </c>
    </row>
    <row r="502" spans="1:43" s="131" customFormat="1" ht="25" customHeight="1">
      <c r="A502" s="133">
        <f t="shared" si="102"/>
        <v>491</v>
      </c>
      <c r="B502" s="130" t="str">
        <f t="shared" si="99"/>
        <v/>
      </c>
      <c r="C502" s="134"/>
      <c r="D502" s="45" t="str">
        <f t="shared" si="103"/>
        <v/>
      </c>
      <c r="E502" s="45" t="str">
        <f t="shared" si="104"/>
        <v/>
      </c>
      <c r="F502" s="43"/>
      <c r="G502" s="44"/>
      <c r="H502" s="43"/>
      <c r="I502" s="57" t="str">
        <f>IF(OR(G502="",H502="",U502=""),"",IFERROR(VLOOKUP(G502&amp;H502&amp;U502,※編集不可※選択項目!$K$3:$P$51,5,FALSE),"該当なし"))</f>
        <v/>
      </c>
      <c r="J502" s="83"/>
      <c r="K502" s="43"/>
      <c r="L502" s="45" t="str">
        <f t="shared" si="112"/>
        <v/>
      </c>
      <c r="M502" s="43"/>
      <c r="N502" s="43"/>
      <c r="O502" s="57"/>
      <c r="P502" s="57"/>
      <c r="Q502" s="57"/>
      <c r="R502" s="57"/>
      <c r="S502" s="46" t="str">
        <f t="shared" si="105"/>
        <v/>
      </c>
      <c r="T502" s="47"/>
      <c r="U502" s="48"/>
      <c r="V502" s="85"/>
      <c r="W502" s="48"/>
      <c r="X502" s="85"/>
      <c r="Y502" s="43"/>
      <c r="Z502" s="80"/>
      <c r="AA502" s="83"/>
      <c r="AB502" s="56"/>
      <c r="AC502" s="71"/>
      <c r="AD502" s="228">
        <f>IFERROR(INDEX(※編集不可※選択項目!$P$3:$P$51,MATCH(新規登録用!G502&amp;新規登録用!H502&amp;新規登録用!I502,※編集不可※選択項目!$Q$3:$Q$51,0)),0)</f>
        <v>0</v>
      </c>
      <c r="AE502" s="229" t="str">
        <f>IF(I502&lt;&gt;"該当なし","",
IF(G502&amp;H502=※編集不可※選択項目!$J$3,VLOOKUP(新規登録用!U502,※編集不可※選択項目!$N$2:$P$13,3,TRUE),
IF(G502&amp;H502=※編集不可※選択項目!$J$15,VLOOKUP(新規登録用!U502,※編集不可※選択項目!$N$14:$P$25,3,TRUE),
IF(G502&amp;H502=※編集不可※選択項目!$J$27,VLOOKUP(新規登録用!U502,※編集不可※選択項目!$N$26:$P$41,3,TRUE),
IF(G502&amp;H502=※編集不可※選択項目!$J$43,VLOOKUP(新規登録用!U502,※編集不可※選択項目!$N$42:$P$46,3,TRUE),
IF(G502&amp;H502=※編集不可※選択項目!$J$48,VLOOKUP(新規登録用!U502,※編集不可※選択項目!$N$47:$P$51,3,TRUE),""))))))</f>
        <v/>
      </c>
      <c r="AF502" s="228">
        <f>IFERROR(VLOOKUP(Y502&amp;G502&amp;H502,※編集不可※選択項目!U:V,2,FALSE),0)</f>
        <v>0</v>
      </c>
      <c r="AG502" s="228">
        <f t="shared" si="106"/>
        <v>0</v>
      </c>
      <c r="AH502" s="230" t="str">
        <f t="shared" si="100"/>
        <v/>
      </c>
      <c r="AI502" s="236"/>
      <c r="AJ502" s="236"/>
      <c r="AK502" s="132"/>
      <c r="AL502" s="153">
        <f t="shared" si="107"/>
        <v>0</v>
      </c>
      <c r="AM502" s="153">
        <f t="shared" si="108"/>
        <v>0</v>
      </c>
      <c r="AN502" s="153">
        <f t="shared" si="101"/>
        <v>0</v>
      </c>
      <c r="AO502" s="227" t="str">
        <f t="shared" si="109"/>
        <v/>
      </c>
      <c r="AP502" s="135">
        <f t="shared" si="110"/>
        <v>0</v>
      </c>
      <c r="AQ502" s="135">
        <f t="shared" si="111"/>
        <v>0</v>
      </c>
    </row>
    <row r="503" spans="1:43" s="131" customFormat="1" ht="25" customHeight="1">
      <c r="A503" s="133">
        <f t="shared" si="102"/>
        <v>492</v>
      </c>
      <c r="B503" s="130" t="str">
        <f t="shared" si="99"/>
        <v/>
      </c>
      <c r="C503" s="134"/>
      <c r="D503" s="45" t="str">
        <f t="shared" si="103"/>
        <v/>
      </c>
      <c r="E503" s="45" t="str">
        <f t="shared" si="104"/>
        <v/>
      </c>
      <c r="F503" s="43"/>
      <c r="G503" s="44"/>
      <c r="H503" s="43"/>
      <c r="I503" s="57" t="str">
        <f>IF(OR(G503="",H503="",U503=""),"",IFERROR(VLOOKUP(G503&amp;H503&amp;U503,※編集不可※選択項目!$K$3:$P$51,5,FALSE),"該当なし"))</f>
        <v/>
      </c>
      <c r="J503" s="83"/>
      <c r="K503" s="43"/>
      <c r="L503" s="45" t="str">
        <f t="shared" si="112"/>
        <v/>
      </c>
      <c r="M503" s="43"/>
      <c r="N503" s="43"/>
      <c r="O503" s="57"/>
      <c r="P503" s="57"/>
      <c r="Q503" s="57"/>
      <c r="R503" s="57"/>
      <c r="S503" s="46" t="str">
        <f t="shared" si="105"/>
        <v/>
      </c>
      <c r="T503" s="47"/>
      <c r="U503" s="48"/>
      <c r="V503" s="85"/>
      <c r="W503" s="48"/>
      <c r="X503" s="85"/>
      <c r="Y503" s="43"/>
      <c r="Z503" s="80"/>
      <c r="AA503" s="83"/>
      <c r="AB503" s="56"/>
      <c r="AC503" s="71"/>
      <c r="AD503" s="228">
        <f>IFERROR(INDEX(※編集不可※選択項目!$P$3:$P$51,MATCH(新規登録用!G503&amp;新規登録用!H503&amp;新規登録用!I503,※編集不可※選択項目!$Q$3:$Q$51,0)),0)</f>
        <v>0</v>
      </c>
      <c r="AE503" s="229" t="str">
        <f>IF(I503&lt;&gt;"該当なし","",
IF(G503&amp;H503=※編集不可※選択項目!$J$3,VLOOKUP(新規登録用!U503,※編集不可※選択項目!$N$2:$P$13,3,TRUE),
IF(G503&amp;H503=※編集不可※選択項目!$J$15,VLOOKUP(新規登録用!U503,※編集不可※選択項目!$N$14:$P$25,3,TRUE),
IF(G503&amp;H503=※編集不可※選択項目!$J$27,VLOOKUP(新規登録用!U503,※編集不可※選択項目!$N$26:$P$41,3,TRUE),
IF(G503&amp;H503=※編集不可※選択項目!$J$43,VLOOKUP(新規登録用!U503,※編集不可※選択項目!$N$42:$P$46,3,TRUE),
IF(G503&amp;H503=※編集不可※選択項目!$J$48,VLOOKUP(新規登録用!U503,※編集不可※選択項目!$N$47:$P$51,3,TRUE),""))))))</f>
        <v/>
      </c>
      <c r="AF503" s="228">
        <f>IFERROR(VLOOKUP(Y503&amp;G503&amp;H503,※編集不可※選択項目!U:V,2,FALSE),0)</f>
        <v>0</v>
      </c>
      <c r="AG503" s="228">
        <f t="shared" si="106"/>
        <v>0</v>
      </c>
      <c r="AH503" s="230" t="str">
        <f t="shared" si="100"/>
        <v/>
      </c>
      <c r="AI503" s="236"/>
      <c r="AJ503" s="236"/>
      <c r="AK503" s="132"/>
      <c r="AL503" s="153">
        <f t="shared" si="107"/>
        <v>0</v>
      </c>
      <c r="AM503" s="153">
        <f t="shared" si="108"/>
        <v>0</v>
      </c>
      <c r="AN503" s="153">
        <f t="shared" si="101"/>
        <v>0</v>
      </c>
      <c r="AO503" s="227" t="str">
        <f t="shared" si="109"/>
        <v/>
      </c>
      <c r="AP503" s="135">
        <f t="shared" si="110"/>
        <v>0</v>
      </c>
      <c r="AQ503" s="135">
        <f t="shared" si="111"/>
        <v>0</v>
      </c>
    </row>
    <row r="504" spans="1:43" s="131" customFormat="1" ht="25" customHeight="1">
      <c r="A504" s="133">
        <f t="shared" si="102"/>
        <v>493</v>
      </c>
      <c r="B504" s="130" t="str">
        <f t="shared" si="99"/>
        <v/>
      </c>
      <c r="C504" s="134"/>
      <c r="D504" s="45" t="str">
        <f t="shared" si="103"/>
        <v/>
      </c>
      <c r="E504" s="45" t="str">
        <f t="shared" si="104"/>
        <v/>
      </c>
      <c r="F504" s="43"/>
      <c r="G504" s="44"/>
      <c r="H504" s="43"/>
      <c r="I504" s="57" t="str">
        <f>IF(OR(G504="",H504="",U504=""),"",IFERROR(VLOOKUP(G504&amp;H504&amp;U504,※編集不可※選択項目!$K$3:$P$51,5,FALSE),"該当なし"))</f>
        <v/>
      </c>
      <c r="J504" s="83"/>
      <c r="K504" s="43"/>
      <c r="L504" s="45" t="str">
        <f t="shared" si="112"/>
        <v/>
      </c>
      <c r="M504" s="43"/>
      <c r="N504" s="43"/>
      <c r="O504" s="57"/>
      <c r="P504" s="57"/>
      <c r="Q504" s="57"/>
      <c r="R504" s="57"/>
      <c r="S504" s="46" t="str">
        <f t="shared" si="105"/>
        <v/>
      </c>
      <c r="T504" s="47"/>
      <c r="U504" s="48"/>
      <c r="V504" s="85"/>
      <c r="W504" s="48"/>
      <c r="X504" s="85"/>
      <c r="Y504" s="43"/>
      <c r="Z504" s="80"/>
      <c r="AA504" s="83"/>
      <c r="AB504" s="56"/>
      <c r="AC504" s="71"/>
      <c r="AD504" s="228">
        <f>IFERROR(INDEX(※編集不可※選択項目!$P$3:$P$51,MATCH(新規登録用!G504&amp;新規登録用!H504&amp;新規登録用!I504,※編集不可※選択項目!$Q$3:$Q$51,0)),0)</f>
        <v>0</v>
      </c>
      <c r="AE504" s="229" t="str">
        <f>IF(I504&lt;&gt;"該当なし","",
IF(G504&amp;H504=※編集不可※選択項目!$J$3,VLOOKUP(新規登録用!U504,※編集不可※選択項目!$N$2:$P$13,3,TRUE),
IF(G504&amp;H504=※編集不可※選択項目!$J$15,VLOOKUP(新規登録用!U504,※編集不可※選択項目!$N$14:$P$25,3,TRUE),
IF(G504&amp;H504=※編集不可※選択項目!$J$27,VLOOKUP(新規登録用!U504,※編集不可※選択項目!$N$26:$P$41,3,TRUE),
IF(G504&amp;H504=※編集不可※選択項目!$J$43,VLOOKUP(新規登録用!U504,※編集不可※選択項目!$N$42:$P$46,3,TRUE),
IF(G504&amp;H504=※編集不可※選択項目!$J$48,VLOOKUP(新規登録用!U504,※編集不可※選択項目!$N$47:$P$51,3,TRUE),""))))))</f>
        <v/>
      </c>
      <c r="AF504" s="228">
        <f>IFERROR(VLOOKUP(Y504&amp;G504&amp;H504,※編集不可※選択項目!U:V,2,FALSE),0)</f>
        <v>0</v>
      </c>
      <c r="AG504" s="228">
        <f t="shared" si="106"/>
        <v>0</v>
      </c>
      <c r="AH504" s="230" t="str">
        <f t="shared" si="100"/>
        <v/>
      </c>
      <c r="AI504" s="236"/>
      <c r="AJ504" s="236"/>
      <c r="AK504" s="132"/>
      <c r="AL504" s="153">
        <f t="shared" si="107"/>
        <v>0</v>
      </c>
      <c r="AM504" s="153">
        <f t="shared" si="108"/>
        <v>0</v>
      </c>
      <c r="AN504" s="153">
        <f t="shared" si="101"/>
        <v>0</v>
      </c>
      <c r="AO504" s="227" t="str">
        <f t="shared" si="109"/>
        <v/>
      </c>
      <c r="AP504" s="135">
        <f t="shared" si="110"/>
        <v>0</v>
      </c>
      <c r="AQ504" s="135">
        <f t="shared" si="111"/>
        <v>0</v>
      </c>
    </row>
    <row r="505" spans="1:43" s="131" customFormat="1" ht="25" customHeight="1">
      <c r="A505" s="133">
        <f t="shared" si="102"/>
        <v>494</v>
      </c>
      <c r="B505" s="130" t="str">
        <f t="shared" si="99"/>
        <v/>
      </c>
      <c r="C505" s="134"/>
      <c r="D505" s="45" t="str">
        <f t="shared" si="103"/>
        <v/>
      </c>
      <c r="E505" s="45" t="str">
        <f t="shared" si="104"/>
        <v/>
      </c>
      <c r="F505" s="43"/>
      <c r="G505" s="44"/>
      <c r="H505" s="43"/>
      <c r="I505" s="57" t="str">
        <f>IF(OR(G505="",H505="",U505=""),"",IFERROR(VLOOKUP(G505&amp;H505&amp;U505,※編集不可※選択項目!$K$3:$P$51,5,FALSE),"該当なし"))</f>
        <v/>
      </c>
      <c r="J505" s="83"/>
      <c r="K505" s="43"/>
      <c r="L505" s="45" t="str">
        <f t="shared" si="112"/>
        <v/>
      </c>
      <c r="M505" s="43"/>
      <c r="N505" s="43"/>
      <c r="O505" s="57"/>
      <c r="P505" s="57"/>
      <c r="Q505" s="57"/>
      <c r="R505" s="57"/>
      <c r="S505" s="46" t="str">
        <f t="shared" si="105"/>
        <v/>
      </c>
      <c r="T505" s="47"/>
      <c r="U505" s="48"/>
      <c r="V505" s="85"/>
      <c r="W505" s="48"/>
      <c r="X505" s="85"/>
      <c r="Y505" s="43"/>
      <c r="Z505" s="80"/>
      <c r="AA505" s="83"/>
      <c r="AB505" s="56"/>
      <c r="AC505" s="71"/>
      <c r="AD505" s="228">
        <f>IFERROR(INDEX(※編集不可※選択項目!$P$3:$P$51,MATCH(新規登録用!G505&amp;新規登録用!H505&amp;新規登録用!I505,※編集不可※選択項目!$Q$3:$Q$51,0)),0)</f>
        <v>0</v>
      </c>
      <c r="AE505" s="229" t="str">
        <f>IF(I505&lt;&gt;"該当なし","",
IF(G505&amp;H505=※編集不可※選択項目!$J$3,VLOOKUP(新規登録用!U505,※編集不可※選択項目!$N$2:$P$13,3,TRUE),
IF(G505&amp;H505=※編集不可※選択項目!$J$15,VLOOKUP(新規登録用!U505,※編集不可※選択項目!$N$14:$P$25,3,TRUE),
IF(G505&amp;H505=※編集不可※選択項目!$J$27,VLOOKUP(新規登録用!U505,※編集不可※選択項目!$N$26:$P$41,3,TRUE),
IF(G505&amp;H505=※編集不可※選択項目!$J$43,VLOOKUP(新規登録用!U505,※編集不可※選択項目!$N$42:$P$46,3,TRUE),
IF(G505&amp;H505=※編集不可※選択項目!$J$48,VLOOKUP(新規登録用!U505,※編集不可※選択項目!$N$47:$P$51,3,TRUE),""))))))</f>
        <v/>
      </c>
      <c r="AF505" s="228">
        <f>IFERROR(VLOOKUP(Y505&amp;G505&amp;H505,※編集不可※選択項目!U:V,2,FALSE),0)</f>
        <v>0</v>
      </c>
      <c r="AG505" s="228">
        <f t="shared" si="106"/>
        <v>0</v>
      </c>
      <c r="AH505" s="230" t="str">
        <f t="shared" si="100"/>
        <v/>
      </c>
      <c r="AI505" s="236"/>
      <c r="AJ505" s="236"/>
      <c r="AK505" s="132"/>
      <c r="AL505" s="153">
        <f t="shared" si="107"/>
        <v>0</v>
      </c>
      <c r="AM505" s="153">
        <f t="shared" si="108"/>
        <v>0</v>
      </c>
      <c r="AN505" s="153">
        <f t="shared" si="101"/>
        <v>0</v>
      </c>
      <c r="AO505" s="227" t="str">
        <f t="shared" si="109"/>
        <v/>
      </c>
      <c r="AP505" s="135">
        <f t="shared" si="110"/>
        <v>0</v>
      </c>
      <c r="AQ505" s="135">
        <f t="shared" si="111"/>
        <v>0</v>
      </c>
    </row>
    <row r="506" spans="1:43" s="131" customFormat="1" ht="25" customHeight="1">
      <c r="A506" s="133">
        <f t="shared" si="102"/>
        <v>495</v>
      </c>
      <c r="B506" s="130" t="str">
        <f t="shared" si="99"/>
        <v/>
      </c>
      <c r="C506" s="134"/>
      <c r="D506" s="45" t="str">
        <f t="shared" si="103"/>
        <v/>
      </c>
      <c r="E506" s="45" t="str">
        <f t="shared" si="104"/>
        <v/>
      </c>
      <c r="F506" s="43"/>
      <c r="G506" s="44"/>
      <c r="H506" s="43"/>
      <c r="I506" s="57" t="str">
        <f>IF(OR(G506="",H506="",U506=""),"",IFERROR(VLOOKUP(G506&amp;H506&amp;U506,※編集不可※選択項目!$K$3:$P$51,5,FALSE),"該当なし"))</f>
        <v/>
      </c>
      <c r="J506" s="83"/>
      <c r="K506" s="43"/>
      <c r="L506" s="45" t="str">
        <f t="shared" si="112"/>
        <v/>
      </c>
      <c r="M506" s="43"/>
      <c r="N506" s="43"/>
      <c r="O506" s="57"/>
      <c r="P506" s="57"/>
      <c r="Q506" s="57"/>
      <c r="R506" s="57"/>
      <c r="S506" s="46" t="str">
        <f t="shared" si="105"/>
        <v/>
      </c>
      <c r="T506" s="47"/>
      <c r="U506" s="48"/>
      <c r="V506" s="85"/>
      <c r="W506" s="48"/>
      <c r="X506" s="85"/>
      <c r="Y506" s="43"/>
      <c r="Z506" s="80"/>
      <c r="AA506" s="83"/>
      <c r="AB506" s="56"/>
      <c r="AC506" s="71"/>
      <c r="AD506" s="228">
        <f>IFERROR(INDEX(※編集不可※選択項目!$P$3:$P$51,MATCH(新規登録用!G506&amp;新規登録用!H506&amp;新規登録用!I506,※編集不可※選択項目!$Q$3:$Q$51,0)),0)</f>
        <v>0</v>
      </c>
      <c r="AE506" s="229" t="str">
        <f>IF(I506&lt;&gt;"該当なし","",
IF(G506&amp;H506=※編集不可※選択項目!$J$3,VLOOKUP(新規登録用!U506,※編集不可※選択項目!$N$2:$P$13,3,TRUE),
IF(G506&amp;H506=※編集不可※選択項目!$J$15,VLOOKUP(新規登録用!U506,※編集不可※選択項目!$N$14:$P$25,3,TRUE),
IF(G506&amp;H506=※編集不可※選択項目!$J$27,VLOOKUP(新規登録用!U506,※編集不可※選択項目!$N$26:$P$41,3,TRUE),
IF(G506&amp;H506=※編集不可※選択項目!$J$43,VLOOKUP(新規登録用!U506,※編集不可※選択項目!$N$42:$P$46,3,TRUE),
IF(G506&amp;H506=※編集不可※選択項目!$J$48,VLOOKUP(新規登録用!U506,※編集不可※選択項目!$N$47:$P$51,3,TRUE),""))))))</f>
        <v/>
      </c>
      <c r="AF506" s="228">
        <f>IFERROR(VLOOKUP(Y506&amp;G506&amp;H506,※編集不可※選択項目!U:V,2,FALSE),0)</f>
        <v>0</v>
      </c>
      <c r="AG506" s="228">
        <f t="shared" si="106"/>
        <v>0</v>
      </c>
      <c r="AH506" s="230" t="str">
        <f t="shared" si="100"/>
        <v/>
      </c>
      <c r="AI506" s="236"/>
      <c r="AJ506" s="236"/>
      <c r="AK506" s="132"/>
      <c r="AL506" s="153">
        <f t="shared" si="107"/>
        <v>0</v>
      </c>
      <c r="AM506" s="153">
        <f t="shared" si="108"/>
        <v>0</v>
      </c>
      <c r="AN506" s="153">
        <f t="shared" si="101"/>
        <v>0</v>
      </c>
      <c r="AO506" s="227" t="str">
        <f t="shared" si="109"/>
        <v/>
      </c>
      <c r="AP506" s="135">
        <f t="shared" si="110"/>
        <v>0</v>
      </c>
      <c r="AQ506" s="135">
        <f t="shared" si="111"/>
        <v>0</v>
      </c>
    </row>
    <row r="507" spans="1:43" s="131" customFormat="1" ht="25" customHeight="1">
      <c r="A507" s="133">
        <f t="shared" si="102"/>
        <v>496</v>
      </c>
      <c r="B507" s="130" t="str">
        <f t="shared" si="99"/>
        <v/>
      </c>
      <c r="C507" s="134"/>
      <c r="D507" s="45" t="str">
        <f t="shared" si="103"/>
        <v/>
      </c>
      <c r="E507" s="45" t="str">
        <f t="shared" si="104"/>
        <v/>
      </c>
      <c r="F507" s="43"/>
      <c r="G507" s="44"/>
      <c r="H507" s="43"/>
      <c r="I507" s="57" t="str">
        <f>IF(OR(G507="",H507="",U507=""),"",IFERROR(VLOOKUP(G507&amp;H507&amp;U507,※編集不可※選択項目!$K$3:$P$51,5,FALSE),"該当なし"))</f>
        <v/>
      </c>
      <c r="J507" s="83"/>
      <c r="K507" s="43"/>
      <c r="L507" s="45" t="str">
        <f t="shared" si="112"/>
        <v/>
      </c>
      <c r="M507" s="43"/>
      <c r="N507" s="43"/>
      <c r="O507" s="57"/>
      <c r="P507" s="57"/>
      <c r="Q507" s="57"/>
      <c r="R507" s="57"/>
      <c r="S507" s="46" t="str">
        <f t="shared" si="105"/>
        <v/>
      </c>
      <c r="T507" s="47"/>
      <c r="U507" s="48"/>
      <c r="V507" s="85"/>
      <c r="W507" s="48"/>
      <c r="X507" s="85"/>
      <c r="Y507" s="43"/>
      <c r="Z507" s="80"/>
      <c r="AA507" s="83"/>
      <c r="AB507" s="56"/>
      <c r="AC507" s="71"/>
      <c r="AD507" s="228">
        <f>IFERROR(INDEX(※編集不可※選択項目!$P$3:$P$51,MATCH(新規登録用!G507&amp;新規登録用!H507&amp;新規登録用!I507,※編集不可※選択項目!$Q$3:$Q$51,0)),0)</f>
        <v>0</v>
      </c>
      <c r="AE507" s="229" t="str">
        <f>IF(I507&lt;&gt;"該当なし","",
IF(G507&amp;H507=※編集不可※選択項目!$J$3,VLOOKUP(新規登録用!U507,※編集不可※選択項目!$N$2:$P$13,3,TRUE),
IF(G507&amp;H507=※編集不可※選択項目!$J$15,VLOOKUP(新規登録用!U507,※編集不可※選択項目!$N$14:$P$25,3,TRUE),
IF(G507&amp;H507=※編集不可※選択項目!$J$27,VLOOKUP(新規登録用!U507,※編集不可※選択項目!$N$26:$P$41,3,TRUE),
IF(G507&amp;H507=※編集不可※選択項目!$J$43,VLOOKUP(新規登録用!U507,※編集不可※選択項目!$N$42:$P$46,3,TRUE),
IF(G507&amp;H507=※編集不可※選択項目!$J$48,VLOOKUP(新規登録用!U507,※編集不可※選択項目!$N$47:$P$51,3,TRUE),""))))))</f>
        <v/>
      </c>
      <c r="AF507" s="228">
        <f>IFERROR(VLOOKUP(Y507&amp;G507&amp;H507,※編集不可※選択項目!U:V,2,FALSE),0)</f>
        <v>0</v>
      </c>
      <c r="AG507" s="228">
        <f t="shared" si="106"/>
        <v>0</v>
      </c>
      <c r="AH507" s="230" t="str">
        <f t="shared" si="100"/>
        <v/>
      </c>
      <c r="AI507" s="236"/>
      <c r="AJ507" s="236"/>
      <c r="AK507" s="132"/>
      <c r="AL507" s="153">
        <f t="shared" si="107"/>
        <v>0</v>
      </c>
      <c r="AM507" s="153">
        <f t="shared" si="108"/>
        <v>0</v>
      </c>
      <c r="AN507" s="153">
        <f t="shared" si="101"/>
        <v>0</v>
      </c>
      <c r="AO507" s="227" t="str">
        <f t="shared" si="109"/>
        <v/>
      </c>
      <c r="AP507" s="135">
        <f t="shared" si="110"/>
        <v>0</v>
      </c>
      <c r="AQ507" s="135">
        <f t="shared" si="111"/>
        <v>0</v>
      </c>
    </row>
    <row r="508" spans="1:43" s="131" customFormat="1" ht="25" customHeight="1">
      <c r="A508" s="133">
        <f t="shared" si="102"/>
        <v>497</v>
      </c>
      <c r="B508" s="130" t="str">
        <f t="shared" si="99"/>
        <v/>
      </c>
      <c r="C508" s="134"/>
      <c r="D508" s="45" t="str">
        <f t="shared" si="103"/>
        <v/>
      </c>
      <c r="E508" s="45" t="str">
        <f t="shared" si="104"/>
        <v/>
      </c>
      <c r="F508" s="43"/>
      <c r="G508" s="44"/>
      <c r="H508" s="43"/>
      <c r="I508" s="57" t="str">
        <f>IF(OR(G508="",H508="",U508=""),"",IFERROR(VLOOKUP(G508&amp;H508&amp;U508,※編集不可※選択項目!$K$3:$P$51,5,FALSE),"該当なし"))</f>
        <v/>
      </c>
      <c r="J508" s="83"/>
      <c r="K508" s="43"/>
      <c r="L508" s="45" t="str">
        <f t="shared" si="112"/>
        <v/>
      </c>
      <c r="M508" s="43"/>
      <c r="N508" s="43"/>
      <c r="O508" s="57"/>
      <c r="P508" s="57"/>
      <c r="Q508" s="57"/>
      <c r="R508" s="57"/>
      <c r="S508" s="46" t="str">
        <f t="shared" si="105"/>
        <v/>
      </c>
      <c r="T508" s="47"/>
      <c r="U508" s="48"/>
      <c r="V508" s="85"/>
      <c r="W508" s="48"/>
      <c r="X508" s="85"/>
      <c r="Y508" s="43"/>
      <c r="Z508" s="80"/>
      <c r="AA508" s="83"/>
      <c r="AB508" s="56"/>
      <c r="AC508" s="71"/>
      <c r="AD508" s="228">
        <f>IFERROR(INDEX(※編集不可※選択項目!$P$3:$P$51,MATCH(新規登録用!G508&amp;新規登録用!H508&amp;新規登録用!I508,※編集不可※選択項目!$Q$3:$Q$51,0)),0)</f>
        <v>0</v>
      </c>
      <c r="AE508" s="229" t="str">
        <f>IF(I508&lt;&gt;"該当なし","",
IF(G508&amp;H508=※編集不可※選択項目!$J$3,VLOOKUP(新規登録用!U508,※編集不可※選択項目!$N$2:$P$13,3,TRUE),
IF(G508&amp;H508=※編集不可※選択項目!$J$15,VLOOKUP(新規登録用!U508,※編集不可※選択項目!$N$14:$P$25,3,TRUE),
IF(G508&amp;H508=※編集不可※選択項目!$J$27,VLOOKUP(新規登録用!U508,※編集不可※選択項目!$N$26:$P$41,3,TRUE),
IF(G508&amp;H508=※編集不可※選択項目!$J$43,VLOOKUP(新規登録用!U508,※編集不可※選択項目!$N$42:$P$46,3,TRUE),
IF(G508&amp;H508=※編集不可※選択項目!$J$48,VLOOKUP(新規登録用!U508,※編集不可※選択項目!$N$47:$P$51,3,TRUE),""))))))</f>
        <v/>
      </c>
      <c r="AF508" s="228">
        <f>IFERROR(VLOOKUP(Y508&amp;G508&amp;H508,※編集不可※選択項目!U:V,2,FALSE),0)</f>
        <v>0</v>
      </c>
      <c r="AG508" s="228">
        <f t="shared" si="106"/>
        <v>0</v>
      </c>
      <c r="AH508" s="230" t="str">
        <f t="shared" si="100"/>
        <v/>
      </c>
      <c r="AI508" s="236"/>
      <c r="AJ508" s="236"/>
      <c r="AK508" s="132"/>
      <c r="AL508" s="153">
        <f t="shared" si="107"/>
        <v>0</v>
      </c>
      <c r="AM508" s="153">
        <f t="shared" si="108"/>
        <v>0</v>
      </c>
      <c r="AN508" s="153">
        <f t="shared" si="101"/>
        <v>0</v>
      </c>
      <c r="AO508" s="227" t="str">
        <f t="shared" si="109"/>
        <v/>
      </c>
      <c r="AP508" s="135">
        <f t="shared" si="110"/>
        <v>0</v>
      </c>
      <c r="AQ508" s="135">
        <f t="shared" si="111"/>
        <v>0</v>
      </c>
    </row>
    <row r="509" spans="1:43" s="131" customFormat="1" ht="25" customHeight="1">
      <c r="A509" s="133">
        <f t="shared" si="102"/>
        <v>498</v>
      </c>
      <c r="B509" s="130" t="str">
        <f t="shared" si="99"/>
        <v/>
      </c>
      <c r="C509" s="134"/>
      <c r="D509" s="45" t="str">
        <f t="shared" si="103"/>
        <v/>
      </c>
      <c r="E509" s="45" t="str">
        <f t="shared" si="104"/>
        <v/>
      </c>
      <c r="F509" s="43"/>
      <c r="G509" s="44"/>
      <c r="H509" s="43"/>
      <c r="I509" s="57" t="str">
        <f>IF(OR(G509="",H509="",U509=""),"",IFERROR(VLOOKUP(G509&amp;H509&amp;U509,※編集不可※選択項目!$K$3:$P$51,5,FALSE),"該当なし"))</f>
        <v/>
      </c>
      <c r="J509" s="83"/>
      <c r="K509" s="43"/>
      <c r="L509" s="45" t="str">
        <f t="shared" si="112"/>
        <v/>
      </c>
      <c r="M509" s="43"/>
      <c r="N509" s="43"/>
      <c r="O509" s="57"/>
      <c r="P509" s="57"/>
      <c r="Q509" s="57"/>
      <c r="R509" s="57"/>
      <c r="S509" s="46" t="str">
        <f t="shared" si="105"/>
        <v/>
      </c>
      <c r="T509" s="47"/>
      <c r="U509" s="48"/>
      <c r="V509" s="85"/>
      <c r="W509" s="48"/>
      <c r="X509" s="85"/>
      <c r="Y509" s="43"/>
      <c r="Z509" s="80"/>
      <c r="AA509" s="83"/>
      <c r="AB509" s="56"/>
      <c r="AC509" s="71"/>
      <c r="AD509" s="228">
        <f>IFERROR(INDEX(※編集不可※選択項目!$P$3:$P$51,MATCH(新規登録用!G509&amp;新規登録用!H509&amp;新規登録用!I509,※編集不可※選択項目!$Q$3:$Q$51,0)),0)</f>
        <v>0</v>
      </c>
      <c r="AE509" s="229" t="str">
        <f>IF(I509&lt;&gt;"該当なし","",
IF(G509&amp;H509=※編集不可※選択項目!$J$3,VLOOKUP(新規登録用!U509,※編集不可※選択項目!$N$2:$P$13,3,TRUE),
IF(G509&amp;H509=※編集不可※選択項目!$J$15,VLOOKUP(新規登録用!U509,※編集不可※選択項目!$N$14:$P$25,3,TRUE),
IF(G509&amp;H509=※編集不可※選択項目!$J$27,VLOOKUP(新規登録用!U509,※編集不可※選択項目!$N$26:$P$41,3,TRUE),
IF(G509&amp;H509=※編集不可※選択項目!$J$43,VLOOKUP(新規登録用!U509,※編集不可※選択項目!$N$42:$P$46,3,TRUE),
IF(G509&amp;H509=※編集不可※選択項目!$J$48,VLOOKUP(新規登録用!U509,※編集不可※選択項目!$N$47:$P$51,3,TRUE),""))))))</f>
        <v/>
      </c>
      <c r="AF509" s="228">
        <f>IFERROR(VLOOKUP(Y509&amp;G509&amp;H509,※編集不可※選択項目!U:V,2,FALSE),0)</f>
        <v>0</v>
      </c>
      <c r="AG509" s="228">
        <f t="shared" si="106"/>
        <v>0</v>
      </c>
      <c r="AH509" s="230" t="str">
        <f t="shared" si="100"/>
        <v/>
      </c>
      <c r="AI509" s="236"/>
      <c r="AJ509" s="236"/>
      <c r="AK509" s="132"/>
      <c r="AL509" s="153">
        <f t="shared" si="107"/>
        <v>0</v>
      </c>
      <c r="AM509" s="153">
        <f t="shared" si="108"/>
        <v>0</v>
      </c>
      <c r="AN509" s="153">
        <f t="shared" si="101"/>
        <v>0</v>
      </c>
      <c r="AO509" s="227" t="str">
        <f t="shared" si="109"/>
        <v/>
      </c>
      <c r="AP509" s="135">
        <f t="shared" si="110"/>
        <v>0</v>
      </c>
      <c r="AQ509" s="135">
        <f t="shared" si="111"/>
        <v>0</v>
      </c>
    </row>
    <row r="510" spans="1:43" s="131" customFormat="1" ht="25" customHeight="1">
      <c r="A510" s="133">
        <f t="shared" si="102"/>
        <v>499</v>
      </c>
      <c r="B510" s="130" t="str">
        <f t="shared" si="99"/>
        <v/>
      </c>
      <c r="C510" s="134"/>
      <c r="D510" s="45" t="str">
        <f t="shared" si="103"/>
        <v/>
      </c>
      <c r="E510" s="45" t="str">
        <f t="shared" si="104"/>
        <v/>
      </c>
      <c r="F510" s="43"/>
      <c r="G510" s="44"/>
      <c r="H510" s="43"/>
      <c r="I510" s="57" t="str">
        <f>IF(OR(G510="",H510="",U510=""),"",IFERROR(VLOOKUP(G510&amp;H510&amp;U510,※編集不可※選択項目!$K$3:$P$51,5,FALSE),"該当なし"))</f>
        <v/>
      </c>
      <c r="J510" s="83"/>
      <c r="K510" s="43"/>
      <c r="L510" s="45" t="str">
        <f t="shared" si="112"/>
        <v/>
      </c>
      <c r="M510" s="43"/>
      <c r="N510" s="43"/>
      <c r="O510" s="57"/>
      <c r="P510" s="57"/>
      <c r="Q510" s="57"/>
      <c r="R510" s="57"/>
      <c r="S510" s="46" t="str">
        <f t="shared" si="105"/>
        <v/>
      </c>
      <c r="T510" s="47"/>
      <c r="U510" s="48"/>
      <c r="V510" s="85"/>
      <c r="W510" s="48"/>
      <c r="X510" s="85"/>
      <c r="Y510" s="43"/>
      <c r="Z510" s="80"/>
      <c r="AA510" s="83"/>
      <c r="AB510" s="56"/>
      <c r="AC510" s="71"/>
      <c r="AD510" s="228">
        <f>IFERROR(INDEX(※編集不可※選択項目!$P$3:$P$51,MATCH(新規登録用!G510&amp;新規登録用!H510&amp;新規登録用!I510,※編集不可※選択項目!$Q$3:$Q$51,0)),0)</f>
        <v>0</v>
      </c>
      <c r="AE510" s="229" t="str">
        <f>IF(I510&lt;&gt;"該当なし","",
IF(G510&amp;H510=※編集不可※選択項目!$J$3,VLOOKUP(新規登録用!U510,※編集不可※選択項目!$N$2:$P$13,3,TRUE),
IF(G510&amp;H510=※編集不可※選択項目!$J$15,VLOOKUP(新規登録用!U510,※編集不可※選択項目!$N$14:$P$25,3,TRUE),
IF(G510&amp;H510=※編集不可※選択項目!$J$27,VLOOKUP(新規登録用!U510,※編集不可※選択項目!$N$26:$P$41,3,TRUE),
IF(G510&amp;H510=※編集不可※選択項目!$J$43,VLOOKUP(新規登録用!U510,※編集不可※選択項目!$N$42:$P$46,3,TRUE),
IF(G510&amp;H510=※編集不可※選択項目!$J$48,VLOOKUP(新規登録用!U510,※編集不可※選択項目!$N$47:$P$51,3,TRUE),""))))))</f>
        <v/>
      </c>
      <c r="AF510" s="228">
        <f>IFERROR(VLOOKUP(Y510&amp;G510&amp;H510,※編集不可※選択項目!U:V,2,FALSE),0)</f>
        <v>0</v>
      </c>
      <c r="AG510" s="228">
        <f t="shared" si="106"/>
        <v>0</v>
      </c>
      <c r="AH510" s="230" t="str">
        <f t="shared" si="100"/>
        <v/>
      </c>
      <c r="AI510" s="236"/>
      <c r="AJ510" s="236"/>
      <c r="AK510" s="132"/>
      <c r="AL510" s="153">
        <f t="shared" si="107"/>
        <v>0</v>
      </c>
      <c r="AM510" s="153">
        <f t="shared" si="108"/>
        <v>0</v>
      </c>
      <c r="AN510" s="153">
        <f t="shared" si="101"/>
        <v>0</v>
      </c>
      <c r="AO510" s="227" t="str">
        <f t="shared" si="109"/>
        <v/>
      </c>
      <c r="AP510" s="135">
        <f t="shared" si="110"/>
        <v>0</v>
      </c>
      <c r="AQ510" s="135">
        <f t="shared" si="111"/>
        <v>0</v>
      </c>
    </row>
    <row r="511" spans="1:43" s="131" customFormat="1" ht="25" customHeight="1">
      <c r="A511" s="133">
        <f t="shared" si="102"/>
        <v>500</v>
      </c>
      <c r="B511" s="130" t="str">
        <f t="shared" si="99"/>
        <v/>
      </c>
      <c r="C511" s="134"/>
      <c r="D511" s="45" t="str">
        <f t="shared" si="103"/>
        <v/>
      </c>
      <c r="E511" s="45" t="str">
        <f t="shared" si="104"/>
        <v/>
      </c>
      <c r="F511" s="43"/>
      <c r="G511" s="44"/>
      <c r="H511" s="43"/>
      <c r="I511" s="57" t="str">
        <f>IF(OR(G511="",H511="",U511=""),"",IFERROR(VLOOKUP(G511&amp;H511&amp;U511,※編集不可※選択項目!$K$3:$P$51,5,FALSE),"該当なし"))</f>
        <v/>
      </c>
      <c r="J511" s="83"/>
      <c r="K511" s="43"/>
      <c r="L511" s="45" t="str">
        <f t="shared" si="112"/>
        <v/>
      </c>
      <c r="M511" s="43"/>
      <c r="N511" s="43"/>
      <c r="O511" s="57"/>
      <c r="P511" s="57"/>
      <c r="Q511" s="57"/>
      <c r="R511" s="57"/>
      <c r="S511" s="46" t="str">
        <f t="shared" si="105"/>
        <v/>
      </c>
      <c r="T511" s="47"/>
      <c r="U511" s="48"/>
      <c r="V511" s="85"/>
      <c r="W511" s="48"/>
      <c r="X511" s="85"/>
      <c r="Y511" s="43"/>
      <c r="Z511" s="80"/>
      <c r="AA511" s="83"/>
      <c r="AB511" s="56"/>
      <c r="AC511" s="71"/>
      <c r="AD511" s="228">
        <f>IFERROR(INDEX(※編集不可※選択項目!$P$3:$P$51,MATCH(新規登録用!G511&amp;新規登録用!H511&amp;新規登録用!I511,※編集不可※選択項目!$Q$3:$Q$51,0)),0)</f>
        <v>0</v>
      </c>
      <c r="AE511" s="229" t="str">
        <f>IF(I511&lt;&gt;"該当なし","",
IF(G511&amp;H511=※編集不可※選択項目!$J$3,VLOOKUP(新規登録用!U511,※編集不可※選択項目!$N$2:$P$13,3,TRUE),
IF(G511&amp;H511=※編集不可※選択項目!$J$15,VLOOKUP(新規登録用!U511,※編集不可※選択項目!$N$14:$P$25,3,TRUE),
IF(G511&amp;H511=※編集不可※選択項目!$J$27,VLOOKUP(新規登録用!U511,※編集不可※選択項目!$N$26:$P$41,3,TRUE),
IF(G511&amp;H511=※編集不可※選択項目!$J$43,VLOOKUP(新規登録用!U511,※編集不可※選択項目!$N$42:$P$46,3,TRUE),
IF(G511&amp;H511=※編集不可※選択項目!$J$48,VLOOKUP(新規登録用!U511,※編集不可※選択項目!$N$47:$P$51,3,TRUE),""))))))</f>
        <v/>
      </c>
      <c r="AF511" s="228">
        <f>IFERROR(VLOOKUP(Y511&amp;G511&amp;H511,※編集不可※選択項目!U:V,2,FALSE),0)</f>
        <v>0</v>
      </c>
      <c r="AG511" s="228">
        <f t="shared" si="106"/>
        <v>0</v>
      </c>
      <c r="AH511" s="230" t="str">
        <f t="shared" si="100"/>
        <v/>
      </c>
      <c r="AI511" s="236"/>
      <c r="AJ511" s="236"/>
      <c r="AK511" s="132"/>
      <c r="AL511" s="153">
        <f t="shared" si="107"/>
        <v>0</v>
      </c>
      <c r="AM511" s="153">
        <f t="shared" si="108"/>
        <v>0</v>
      </c>
      <c r="AN511" s="153">
        <f t="shared" si="101"/>
        <v>0</v>
      </c>
      <c r="AO511" s="227" t="str">
        <f t="shared" si="109"/>
        <v/>
      </c>
      <c r="AP511" s="135">
        <f t="shared" si="110"/>
        <v>0</v>
      </c>
      <c r="AQ511" s="135">
        <f t="shared" si="111"/>
        <v>0</v>
      </c>
    </row>
    <row r="512" spans="1:43" s="131" customFormat="1" ht="25" customHeight="1">
      <c r="A512" s="133">
        <f t="shared" si="102"/>
        <v>501</v>
      </c>
      <c r="B512" s="130" t="str">
        <f t="shared" si="99"/>
        <v/>
      </c>
      <c r="C512" s="134"/>
      <c r="D512" s="45" t="str">
        <f t="shared" si="103"/>
        <v/>
      </c>
      <c r="E512" s="45" t="str">
        <f t="shared" si="104"/>
        <v/>
      </c>
      <c r="F512" s="43"/>
      <c r="G512" s="44"/>
      <c r="H512" s="43"/>
      <c r="I512" s="57" t="str">
        <f>IF(OR(G512="",H512="",U512=""),"",IFERROR(VLOOKUP(G512&amp;H512&amp;U512,※編集不可※選択項目!$K$3:$P$51,5,FALSE),"該当なし"))</f>
        <v/>
      </c>
      <c r="J512" s="83"/>
      <c r="K512" s="43"/>
      <c r="L512" s="45" t="str">
        <f t="shared" si="112"/>
        <v/>
      </c>
      <c r="M512" s="43"/>
      <c r="N512" s="43"/>
      <c r="O512" s="57"/>
      <c r="P512" s="57"/>
      <c r="Q512" s="57"/>
      <c r="R512" s="57"/>
      <c r="S512" s="46" t="str">
        <f t="shared" si="105"/>
        <v/>
      </c>
      <c r="T512" s="47"/>
      <c r="U512" s="48"/>
      <c r="V512" s="85"/>
      <c r="W512" s="48"/>
      <c r="X512" s="85"/>
      <c r="Y512" s="43"/>
      <c r="Z512" s="80"/>
      <c r="AA512" s="83"/>
      <c r="AB512" s="56"/>
      <c r="AC512" s="71"/>
      <c r="AD512" s="228">
        <f>IFERROR(INDEX(※編集不可※選択項目!$P$3:$P$51,MATCH(新規登録用!G512&amp;新規登録用!H512&amp;新規登録用!I512,※編集不可※選択項目!$Q$3:$Q$51,0)),0)</f>
        <v>0</v>
      </c>
      <c r="AE512" s="229" t="str">
        <f>IF(I512&lt;&gt;"該当なし","",
IF(G512&amp;H512=※編集不可※選択項目!$J$3,VLOOKUP(新規登録用!U512,※編集不可※選択項目!$N$2:$P$13,3,TRUE),
IF(G512&amp;H512=※編集不可※選択項目!$J$15,VLOOKUP(新規登録用!U512,※編集不可※選択項目!$N$14:$P$25,3,TRUE),
IF(G512&amp;H512=※編集不可※選択項目!$J$27,VLOOKUP(新規登録用!U512,※編集不可※選択項目!$N$26:$P$41,3,TRUE),
IF(G512&amp;H512=※編集不可※選択項目!$J$43,VLOOKUP(新規登録用!U512,※編集不可※選択項目!$N$42:$P$46,3,TRUE),
IF(G512&amp;H512=※編集不可※選択項目!$J$48,VLOOKUP(新規登録用!U512,※編集不可※選択項目!$N$47:$P$51,3,TRUE),""))))))</f>
        <v/>
      </c>
      <c r="AF512" s="228">
        <f>IFERROR(VLOOKUP(Y512&amp;G512&amp;H512,※編集不可※選択項目!U:V,2,FALSE),0)</f>
        <v>0</v>
      </c>
      <c r="AG512" s="228">
        <f t="shared" si="106"/>
        <v>0</v>
      </c>
      <c r="AH512" s="230" t="str">
        <f t="shared" si="100"/>
        <v/>
      </c>
      <c r="AI512" s="236"/>
      <c r="AJ512" s="236"/>
      <c r="AK512" s="132"/>
      <c r="AL512" s="153">
        <f t="shared" si="107"/>
        <v>0</v>
      </c>
      <c r="AM512" s="153">
        <f t="shared" si="108"/>
        <v>0</v>
      </c>
      <c r="AN512" s="153">
        <f t="shared" si="101"/>
        <v>0</v>
      </c>
      <c r="AO512" s="227" t="str">
        <f t="shared" si="109"/>
        <v/>
      </c>
      <c r="AP512" s="135">
        <f t="shared" si="110"/>
        <v>0</v>
      </c>
      <c r="AQ512" s="135">
        <f t="shared" si="111"/>
        <v>0</v>
      </c>
    </row>
    <row r="513" spans="1:43" s="131" customFormat="1" ht="25" customHeight="1">
      <c r="A513" s="133">
        <f t="shared" si="102"/>
        <v>502</v>
      </c>
      <c r="B513" s="130" t="str">
        <f t="shared" si="99"/>
        <v/>
      </c>
      <c r="C513" s="134"/>
      <c r="D513" s="45" t="str">
        <f t="shared" si="103"/>
        <v/>
      </c>
      <c r="E513" s="45" t="str">
        <f t="shared" si="104"/>
        <v/>
      </c>
      <c r="F513" s="43"/>
      <c r="G513" s="44"/>
      <c r="H513" s="43"/>
      <c r="I513" s="57" t="str">
        <f>IF(OR(G513="",H513="",U513=""),"",IFERROR(VLOOKUP(G513&amp;H513&amp;U513,※編集不可※選択項目!$K$3:$P$51,5,FALSE),"該当なし"))</f>
        <v/>
      </c>
      <c r="J513" s="83"/>
      <c r="K513" s="43"/>
      <c r="L513" s="45" t="str">
        <f t="shared" si="112"/>
        <v/>
      </c>
      <c r="M513" s="43"/>
      <c r="N513" s="43"/>
      <c r="O513" s="57"/>
      <c r="P513" s="57"/>
      <c r="Q513" s="57"/>
      <c r="R513" s="57"/>
      <c r="S513" s="46" t="str">
        <f t="shared" si="105"/>
        <v/>
      </c>
      <c r="T513" s="47"/>
      <c r="U513" s="48"/>
      <c r="V513" s="85"/>
      <c r="W513" s="48"/>
      <c r="X513" s="85"/>
      <c r="Y513" s="43"/>
      <c r="Z513" s="80"/>
      <c r="AA513" s="83"/>
      <c r="AB513" s="56"/>
      <c r="AC513" s="71"/>
      <c r="AD513" s="228">
        <f>IFERROR(INDEX(※編集不可※選択項目!$P$3:$P$51,MATCH(新規登録用!G513&amp;新規登録用!H513&amp;新規登録用!I513,※編集不可※選択項目!$Q$3:$Q$51,0)),0)</f>
        <v>0</v>
      </c>
      <c r="AE513" s="229" t="str">
        <f>IF(I513&lt;&gt;"該当なし","",
IF(G513&amp;H513=※編集不可※選択項目!$J$3,VLOOKUP(新規登録用!U513,※編集不可※選択項目!$N$2:$P$13,3,TRUE),
IF(G513&amp;H513=※編集不可※選択項目!$J$15,VLOOKUP(新規登録用!U513,※編集不可※選択項目!$N$14:$P$25,3,TRUE),
IF(G513&amp;H513=※編集不可※選択項目!$J$27,VLOOKUP(新規登録用!U513,※編集不可※選択項目!$N$26:$P$41,3,TRUE),
IF(G513&amp;H513=※編集不可※選択項目!$J$43,VLOOKUP(新規登録用!U513,※編集不可※選択項目!$N$42:$P$46,3,TRUE),
IF(G513&amp;H513=※編集不可※選択項目!$J$48,VLOOKUP(新規登録用!U513,※編集不可※選択項目!$N$47:$P$51,3,TRUE),""))))))</f>
        <v/>
      </c>
      <c r="AF513" s="228">
        <f>IFERROR(VLOOKUP(Y513&amp;G513&amp;H513,※編集不可※選択項目!U:V,2,FALSE),0)</f>
        <v>0</v>
      </c>
      <c r="AG513" s="228">
        <f t="shared" si="106"/>
        <v>0</v>
      </c>
      <c r="AH513" s="230" t="str">
        <f t="shared" si="100"/>
        <v/>
      </c>
      <c r="AI513" s="236"/>
      <c r="AJ513" s="236"/>
      <c r="AK513" s="132"/>
      <c r="AL513" s="153">
        <f t="shared" si="107"/>
        <v>0</v>
      </c>
      <c r="AM513" s="153">
        <f t="shared" si="108"/>
        <v>0</v>
      </c>
      <c r="AN513" s="153">
        <f t="shared" si="101"/>
        <v>0</v>
      </c>
      <c r="AO513" s="227" t="str">
        <f t="shared" si="109"/>
        <v/>
      </c>
      <c r="AP513" s="135">
        <f t="shared" si="110"/>
        <v>0</v>
      </c>
      <c r="AQ513" s="135">
        <f t="shared" si="111"/>
        <v>0</v>
      </c>
    </row>
    <row r="514" spans="1:43" s="131" customFormat="1" ht="25" customHeight="1">
      <c r="A514" s="133">
        <f t="shared" si="102"/>
        <v>503</v>
      </c>
      <c r="B514" s="130" t="str">
        <f t="shared" si="99"/>
        <v/>
      </c>
      <c r="C514" s="134"/>
      <c r="D514" s="45" t="str">
        <f t="shared" si="103"/>
        <v/>
      </c>
      <c r="E514" s="45" t="str">
        <f t="shared" si="104"/>
        <v/>
      </c>
      <c r="F514" s="43"/>
      <c r="G514" s="44"/>
      <c r="H514" s="43"/>
      <c r="I514" s="57" t="str">
        <f>IF(OR(G514="",H514="",U514=""),"",IFERROR(VLOOKUP(G514&amp;H514&amp;U514,※編集不可※選択項目!$K$3:$P$51,5,FALSE),"該当なし"))</f>
        <v/>
      </c>
      <c r="J514" s="83"/>
      <c r="K514" s="43"/>
      <c r="L514" s="45" t="str">
        <f t="shared" si="112"/>
        <v/>
      </c>
      <c r="M514" s="43"/>
      <c r="N514" s="43"/>
      <c r="O514" s="57"/>
      <c r="P514" s="57"/>
      <c r="Q514" s="57"/>
      <c r="R514" s="57"/>
      <c r="S514" s="46" t="str">
        <f t="shared" si="105"/>
        <v/>
      </c>
      <c r="T514" s="47"/>
      <c r="U514" s="48"/>
      <c r="V514" s="85"/>
      <c r="W514" s="48"/>
      <c r="X514" s="85"/>
      <c r="Y514" s="43"/>
      <c r="Z514" s="80"/>
      <c r="AA514" s="83"/>
      <c r="AB514" s="56"/>
      <c r="AC514" s="71"/>
      <c r="AD514" s="228">
        <f>IFERROR(INDEX(※編集不可※選択項目!$P$3:$P$51,MATCH(新規登録用!G514&amp;新規登録用!H514&amp;新規登録用!I514,※編集不可※選択項目!$Q$3:$Q$51,0)),0)</f>
        <v>0</v>
      </c>
      <c r="AE514" s="229" t="str">
        <f>IF(I514&lt;&gt;"該当なし","",
IF(G514&amp;H514=※編集不可※選択項目!$J$3,VLOOKUP(新規登録用!U514,※編集不可※選択項目!$N$2:$P$13,3,TRUE),
IF(G514&amp;H514=※編集不可※選択項目!$J$15,VLOOKUP(新規登録用!U514,※編集不可※選択項目!$N$14:$P$25,3,TRUE),
IF(G514&amp;H514=※編集不可※選択項目!$J$27,VLOOKUP(新規登録用!U514,※編集不可※選択項目!$N$26:$P$41,3,TRUE),
IF(G514&amp;H514=※編集不可※選択項目!$J$43,VLOOKUP(新規登録用!U514,※編集不可※選択項目!$N$42:$P$46,3,TRUE),
IF(G514&amp;H514=※編集不可※選択項目!$J$48,VLOOKUP(新規登録用!U514,※編集不可※選択項目!$N$47:$P$51,3,TRUE),""))))))</f>
        <v/>
      </c>
      <c r="AF514" s="228">
        <f>IFERROR(VLOOKUP(Y514&amp;G514&amp;H514,※編集不可※選択項目!U:V,2,FALSE),0)</f>
        <v>0</v>
      </c>
      <c r="AG514" s="228">
        <f t="shared" si="106"/>
        <v>0</v>
      </c>
      <c r="AH514" s="230" t="str">
        <f t="shared" si="100"/>
        <v/>
      </c>
      <c r="AI514" s="236"/>
      <c r="AJ514" s="236"/>
      <c r="AK514" s="132"/>
      <c r="AL514" s="153">
        <f t="shared" si="107"/>
        <v>0</v>
      </c>
      <c r="AM514" s="153">
        <f t="shared" si="108"/>
        <v>0</v>
      </c>
      <c r="AN514" s="153">
        <f t="shared" si="101"/>
        <v>0</v>
      </c>
      <c r="AO514" s="227" t="str">
        <f t="shared" si="109"/>
        <v/>
      </c>
      <c r="AP514" s="135">
        <f t="shared" si="110"/>
        <v>0</v>
      </c>
      <c r="AQ514" s="135">
        <f t="shared" si="111"/>
        <v>0</v>
      </c>
    </row>
    <row r="515" spans="1:43" s="131" customFormat="1" ht="25" customHeight="1">
      <c r="A515" s="133">
        <f t="shared" si="102"/>
        <v>504</v>
      </c>
      <c r="B515" s="130" t="str">
        <f t="shared" si="99"/>
        <v/>
      </c>
      <c r="C515" s="134"/>
      <c r="D515" s="45" t="str">
        <f t="shared" si="103"/>
        <v/>
      </c>
      <c r="E515" s="45" t="str">
        <f t="shared" si="104"/>
        <v/>
      </c>
      <c r="F515" s="43"/>
      <c r="G515" s="44"/>
      <c r="H515" s="43"/>
      <c r="I515" s="57" t="str">
        <f>IF(OR(G515="",H515="",U515=""),"",IFERROR(VLOOKUP(G515&amp;H515&amp;U515,※編集不可※選択項目!$K$3:$P$51,5,FALSE),"該当なし"))</f>
        <v/>
      </c>
      <c r="J515" s="83"/>
      <c r="K515" s="43"/>
      <c r="L515" s="45" t="str">
        <f t="shared" si="112"/>
        <v/>
      </c>
      <c r="M515" s="43"/>
      <c r="N515" s="43"/>
      <c r="O515" s="57"/>
      <c r="P515" s="57"/>
      <c r="Q515" s="57"/>
      <c r="R515" s="57"/>
      <c r="S515" s="46" t="str">
        <f t="shared" si="105"/>
        <v/>
      </c>
      <c r="T515" s="47"/>
      <c r="U515" s="48"/>
      <c r="V515" s="85"/>
      <c r="W515" s="48"/>
      <c r="X515" s="85"/>
      <c r="Y515" s="43"/>
      <c r="Z515" s="80"/>
      <c r="AA515" s="83"/>
      <c r="AB515" s="56"/>
      <c r="AC515" s="71"/>
      <c r="AD515" s="228">
        <f>IFERROR(INDEX(※編集不可※選択項目!$P$3:$P$51,MATCH(新規登録用!G515&amp;新規登録用!H515&amp;新規登録用!I515,※編集不可※選択項目!$Q$3:$Q$51,0)),0)</f>
        <v>0</v>
      </c>
      <c r="AE515" s="229" t="str">
        <f>IF(I515&lt;&gt;"該当なし","",
IF(G515&amp;H515=※編集不可※選択項目!$J$3,VLOOKUP(新規登録用!U515,※編集不可※選択項目!$N$2:$P$13,3,TRUE),
IF(G515&amp;H515=※編集不可※選択項目!$J$15,VLOOKUP(新規登録用!U515,※編集不可※選択項目!$N$14:$P$25,3,TRUE),
IF(G515&amp;H515=※編集不可※選択項目!$J$27,VLOOKUP(新規登録用!U515,※編集不可※選択項目!$N$26:$P$41,3,TRUE),
IF(G515&amp;H515=※編集不可※選択項目!$J$43,VLOOKUP(新規登録用!U515,※編集不可※選択項目!$N$42:$P$46,3,TRUE),
IF(G515&amp;H515=※編集不可※選択項目!$J$48,VLOOKUP(新規登録用!U515,※編集不可※選択項目!$N$47:$P$51,3,TRUE),""))))))</f>
        <v/>
      </c>
      <c r="AF515" s="228">
        <f>IFERROR(VLOOKUP(Y515&amp;G515&amp;H515,※編集不可※選択項目!U:V,2,FALSE),0)</f>
        <v>0</v>
      </c>
      <c r="AG515" s="228">
        <f t="shared" si="106"/>
        <v>0</v>
      </c>
      <c r="AH515" s="230" t="str">
        <f t="shared" si="100"/>
        <v/>
      </c>
      <c r="AI515" s="236"/>
      <c r="AJ515" s="236"/>
      <c r="AK515" s="132"/>
      <c r="AL515" s="153">
        <f t="shared" si="107"/>
        <v>0</v>
      </c>
      <c r="AM515" s="153">
        <f t="shared" si="108"/>
        <v>0</v>
      </c>
      <c r="AN515" s="153">
        <f t="shared" si="101"/>
        <v>0</v>
      </c>
      <c r="AO515" s="227" t="str">
        <f t="shared" si="109"/>
        <v/>
      </c>
      <c r="AP515" s="135">
        <f t="shared" si="110"/>
        <v>0</v>
      </c>
      <c r="AQ515" s="135">
        <f t="shared" si="111"/>
        <v>0</v>
      </c>
    </row>
    <row r="516" spans="1:43" s="131" customFormat="1" ht="25" customHeight="1">
      <c r="A516" s="133">
        <f t="shared" si="102"/>
        <v>505</v>
      </c>
      <c r="B516" s="130" t="str">
        <f t="shared" si="99"/>
        <v/>
      </c>
      <c r="C516" s="134"/>
      <c r="D516" s="45" t="str">
        <f t="shared" si="103"/>
        <v/>
      </c>
      <c r="E516" s="45" t="str">
        <f t="shared" si="104"/>
        <v/>
      </c>
      <c r="F516" s="43"/>
      <c r="G516" s="44"/>
      <c r="H516" s="43"/>
      <c r="I516" s="57" t="str">
        <f>IF(OR(G516="",H516="",U516=""),"",IFERROR(VLOOKUP(G516&amp;H516&amp;U516,※編集不可※選択項目!$K$3:$P$51,5,FALSE),"該当なし"))</f>
        <v/>
      </c>
      <c r="J516" s="83"/>
      <c r="K516" s="43"/>
      <c r="L516" s="45" t="str">
        <f t="shared" si="112"/>
        <v/>
      </c>
      <c r="M516" s="43"/>
      <c r="N516" s="43"/>
      <c r="O516" s="57"/>
      <c r="P516" s="57"/>
      <c r="Q516" s="57"/>
      <c r="R516" s="57"/>
      <c r="S516" s="46" t="str">
        <f t="shared" si="105"/>
        <v/>
      </c>
      <c r="T516" s="47"/>
      <c r="U516" s="48"/>
      <c r="V516" s="85"/>
      <c r="W516" s="48"/>
      <c r="X516" s="85"/>
      <c r="Y516" s="43"/>
      <c r="Z516" s="80"/>
      <c r="AA516" s="83"/>
      <c r="AB516" s="56"/>
      <c r="AC516" s="71"/>
      <c r="AD516" s="228">
        <f>IFERROR(INDEX(※編集不可※選択項目!$P$3:$P$51,MATCH(新規登録用!G516&amp;新規登録用!H516&amp;新規登録用!I516,※編集不可※選択項目!$Q$3:$Q$51,0)),0)</f>
        <v>0</v>
      </c>
      <c r="AE516" s="229" t="str">
        <f>IF(I516&lt;&gt;"該当なし","",
IF(G516&amp;H516=※編集不可※選択項目!$J$3,VLOOKUP(新規登録用!U516,※編集不可※選択項目!$N$2:$P$13,3,TRUE),
IF(G516&amp;H516=※編集不可※選択項目!$J$15,VLOOKUP(新規登録用!U516,※編集不可※選択項目!$N$14:$P$25,3,TRUE),
IF(G516&amp;H516=※編集不可※選択項目!$J$27,VLOOKUP(新規登録用!U516,※編集不可※選択項目!$N$26:$P$41,3,TRUE),
IF(G516&amp;H516=※編集不可※選択項目!$J$43,VLOOKUP(新規登録用!U516,※編集不可※選択項目!$N$42:$P$46,3,TRUE),
IF(G516&amp;H516=※編集不可※選択項目!$J$48,VLOOKUP(新規登録用!U516,※編集不可※選択項目!$N$47:$P$51,3,TRUE),""))))))</f>
        <v/>
      </c>
      <c r="AF516" s="228">
        <f>IFERROR(VLOOKUP(Y516&amp;G516&amp;H516,※編集不可※選択項目!U:V,2,FALSE),0)</f>
        <v>0</v>
      </c>
      <c r="AG516" s="228">
        <f t="shared" si="106"/>
        <v>0</v>
      </c>
      <c r="AH516" s="230" t="str">
        <f t="shared" si="100"/>
        <v/>
      </c>
      <c r="AI516" s="236"/>
      <c r="AJ516" s="236"/>
      <c r="AK516" s="132"/>
      <c r="AL516" s="153">
        <f t="shared" si="107"/>
        <v>0</v>
      </c>
      <c r="AM516" s="153">
        <f t="shared" si="108"/>
        <v>0</v>
      </c>
      <c r="AN516" s="153">
        <f t="shared" si="101"/>
        <v>0</v>
      </c>
      <c r="AO516" s="227" t="str">
        <f t="shared" si="109"/>
        <v/>
      </c>
      <c r="AP516" s="135">
        <f t="shared" si="110"/>
        <v>0</v>
      </c>
      <c r="AQ516" s="135">
        <f t="shared" si="111"/>
        <v>0</v>
      </c>
    </row>
    <row r="517" spans="1:43" s="131" customFormat="1" ht="25" customHeight="1">
      <c r="A517" s="133">
        <f t="shared" si="102"/>
        <v>506</v>
      </c>
      <c r="B517" s="130" t="str">
        <f t="shared" si="99"/>
        <v/>
      </c>
      <c r="C517" s="134"/>
      <c r="D517" s="45" t="str">
        <f t="shared" si="103"/>
        <v/>
      </c>
      <c r="E517" s="45" t="str">
        <f t="shared" si="104"/>
        <v/>
      </c>
      <c r="F517" s="43"/>
      <c r="G517" s="44"/>
      <c r="H517" s="43"/>
      <c r="I517" s="57" t="str">
        <f>IF(OR(G517="",H517="",U517=""),"",IFERROR(VLOOKUP(G517&amp;H517&amp;U517,※編集不可※選択項目!$K$3:$P$51,5,FALSE),"該当なし"))</f>
        <v/>
      </c>
      <c r="J517" s="83"/>
      <c r="K517" s="43"/>
      <c r="L517" s="45" t="str">
        <f t="shared" si="112"/>
        <v/>
      </c>
      <c r="M517" s="43"/>
      <c r="N517" s="43"/>
      <c r="O517" s="57"/>
      <c r="P517" s="57"/>
      <c r="Q517" s="57"/>
      <c r="R517" s="57"/>
      <c r="S517" s="46" t="str">
        <f t="shared" si="105"/>
        <v/>
      </c>
      <c r="T517" s="47"/>
      <c r="U517" s="48"/>
      <c r="V517" s="85"/>
      <c r="W517" s="48"/>
      <c r="X517" s="85"/>
      <c r="Y517" s="43"/>
      <c r="Z517" s="80"/>
      <c r="AA517" s="83"/>
      <c r="AB517" s="56"/>
      <c r="AC517" s="71"/>
      <c r="AD517" s="228">
        <f>IFERROR(INDEX(※編集不可※選択項目!$P$3:$P$51,MATCH(新規登録用!G517&amp;新規登録用!H517&amp;新規登録用!I517,※編集不可※選択項目!$Q$3:$Q$51,0)),0)</f>
        <v>0</v>
      </c>
      <c r="AE517" s="229" t="str">
        <f>IF(I517&lt;&gt;"該当なし","",
IF(G517&amp;H517=※編集不可※選択項目!$J$3,VLOOKUP(新規登録用!U517,※編集不可※選択項目!$N$2:$P$13,3,TRUE),
IF(G517&amp;H517=※編集不可※選択項目!$J$15,VLOOKUP(新規登録用!U517,※編集不可※選択項目!$N$14:$P$25,3,TRUE),
IF(G517&amp;H517=※編集不可※選択項目!$J$27,VLOOKUP(新規登録用!U517,※編集不可※選択項目!$N$26:$P$41,3,TRUE),
IF(G517&amp;H517=※編集不可※選択項目!$J$43,VLOOKUP(新規登録用!U517,※編集不可※選択項目!$N$42:$P$46,3,TRUE),
IF(G517&amp;H517=※編集不可※選択項目!$J$48,VLOOKUP(新規登録用!U517,※編集不可※選択項目!$N$47:$P$51,3,TRUE),""))))))</f>
        <v/>
      </c>
      <c r="AF517" s="228">
        <f>IFERROR(VLOOKUP(Y517&amp;G517&amp;H517,※編集不可※選択項目!U:V,2,FALSE),0)</f>
        <v>0</v>
      </c>
      <c r="AG517" s="228">
        <f t="shared" si="106"/>
        <v>0</v>
      </c>
      <c r="AH517" s="230" t="str">
        <f t="shared" si="100"/>
        <v/>
      </c>
      <c r="AI517" s="236"/>
      <c r="AJ517" s="236"/>
      <c r="AK517" s="132"/>
      <c r="AL517" s="153">
        <f t="shared" si="107"/>
        <v>0</v>
      </c>
      <c r="AM517" s="153">
        <f t="shared" si="108"/>
        <v>0</v>
      </c>
      <c r="AN517" s="153">
        <f t="shared" si="101"/>
        <v>0</v>
      </c>
      <c r="AO517" s="227" t="str">
        <f t="shared" si="109"/>
        <v/>
      </c>
      <c r="AP517" s="135">
        <f t="shared" si="110"/>
        <v>0</v>
      </c>
      <c r="AQ517" s="135">
        <f t="shared" si="111"/>
        <v>0</v>
      </c>
    </row>
    <row r="518" spans="1:43" s="131" customFormat="1" ht="25" customHeight="1">
      <c r="A518" s="133">
        <f t="shared" si="102"/>
        <v>507</v>
      </c>
      <c r="B518" s="130" t="str">
        <f t="shared" si="99"/>
        <v/>
      </c>
      <c r="C518" s="134"/>
      <c r="D518" s="45" t="str">
        <f t="shared" si="103"/>
        <v/>
      </c>
      <c r="E518" s="45" t="str">
        <f t="shared" si="104"/>
        <v/>
      </c>
      <c r="F518" s="43"/>
      <c r="G518" s="44"/>
      <c r="H518" s="43"/>
      <c r="I518" s="57" t="str">
        <f>IF(OR(G518="",H518="",U518=""),"",IFERROR(VLOOKUP(G518&amp;H518&amp;U518,※編集不可※選択項目!$K$3:$P$51,5,FALSE),"該当なし"))</f>
        <v/>
      </c>
      <c r="J518" s="83"/>
      <c r="K518" s="43"/>
      <c r="L518" s="45" t="str">
        <f t="shared" si="112"/>
        <v/>
      </c>
      <c r="M518" s="43"/>
      <c r="N518" s="43"/>
      <c r="O518" s="57"/>
      <c r="P518" s="57"/>
      <c r="Q518" s="57"/>
      <c r="R518" s="57"/>
      <c r="S518" s="46" t="str">
        <f t="shared" si="105"/>
        <v/>
      </c>
      <c r="T518" s="47"/>
      <c r="U518" s="48"/>
      <c r="V518" s="85"/>
      <c r="W518" s="48"/>
      <c r="X518" s="85"/>
      <c r="Y518" s="43"/>
      <c r="Z518" s="80"/>
      <c r="AA518" s="83"/>
      <c r="AB518" s="56"/>
      <c r="AC518" s="71"/>
      <c r="AD518" s="228">
        <f>IFERROR(INDEX(※編集不可※選択項目!$P$3:$P$51,MATCH(新規登録用!G518&amp;新規登録用!H518&amp;新規登録用!I518,※編集不可※選択項目!$Q$3:$Q$51,0)),0)</f>
        <v>0</v>
      </c>
      <c r="AE518" s="229" t="str">
        <f>IF(I518&lt;&gt;"該当なし","",
IF(G518&amp;H518=※編集不可※選択項目!$J$3,VLOOKUP(新規登録用!U518,※編集不可※選択項目!$N$2:$P$13,3,TRUE),
IF(G518&amp;H518=※編集不可※選択項目!$J$15,VLOOKUP(新規登録用!U518,※編集不可※選択項目!$N$14:$P$25,3,TRUE),
IF(G518&amp;H518=※編集不可※選択項目!$J$27,VLOOKUP(新規登録用!U518,※編集不可※選択項目!$N$26:$P$41,3,TRUE),
IF(G518&amp;H518=※編集不可※選択項目!$J$43,VLOOKUP(新規登録用!U518,※編集不可※選択項目!$N$42:$P$46,3,TRUE),
IF(G518&amp;H518=※編集不可※選択項目!$J$48,VLOOKUP(新規登録用!U518,※編集不可※選択項目!$N$47:$P$51,3,TRUE),""))))))</f>
        <v/>
      </c>
      <c r="AF518" s="228">
        <f>IFERROR(VLOOKUP(Y518&amp;G518&amp;H518,※編集不可※選択項目!U:V,2,FALSE),0)</f>
        <v>0</v>
      </c>
      <c r="AG518" s="228">
        <f t="shared" si="106"/>
        <v>0</v>
      </c>
      <c r="AH518" s="230" t="str">
        <f t="shared" si="100"/>
        <v/>
      </c>
      <c r="AI518" s="236"/>
      <c r="AJ518" s="236"/>
      <c r="AK518" s="132"/>
      <c r="AL518" s="153">
        <f t="shared" si="107"/>
        <v>0</v>
      </c>
      <c r="AM518" s="153">
        <f t="shared" si="108"/>
        <v>0</v>
      </c>
      <c r="AN518" s="153">
        <f t="shared" si="101"/>
        <v>0</v>
      </c>
      <c r="AO518" s="227" t="str">
        <f t="shared" si="109"/>
        <v/>
      </c>
      <c r="AP518" s="135">
        <f t="shared" si="110"/>
        <v>0</v>
      </c>
      <c r="AQ518" s="135">
        <f t="shared" si="111"/>
        <v>0</v>
      </c>
    </row>
    <row r="519" spans="1:43" s="131" customFormat="1" ht="25" customHeight="1">
      <c r="A519" s="133">
        <f t="shared" si="102"/>
        <v>508</v>
      </c>
      <c r="B519" s="130" t="str">
        <f t="shared" si="99"/>
        <v/>
      </c>
      <c r="C519" s="134"/>
      <c r="D519" s="45" t="str">
        <f t="shared" si="103"/>
        <v/>
      </c>
      <c r="E519" s="45" t="str">
        <f t="shared" si="104"/>
        <v/>
      </c>
      <c r="F519" s="43"/>
      <c r="G519" s="44"/>
      <c r="H519" s="43"/>
      <c r="I519" s="57" t="str">
        <f>IF(OR(G519="",H519="",U519=""),"",IFERROR(VLOOKUP(G519&amp;H519&amp;U519,※編集不可※選択項目!$K$3:$P$51,5,FALSE),"該当なし"))</f>
        <v/>
      </c>
      <c r="J519" s="83"/>
      <c r="K519" s="43"/>
      <c r="L519" s="45" t="str">
        <f t="shared" si="112"/>
        <v/>
      </c>
      <c r="M519" s="43"/>
      <c r="N519" s="43"/>
      <c r="O519" s="57"/>
      <c r="P519" s="57"/>
      <c r="Q519" s="57"/>
      <c r="R519" s="57"/>
      <c r="S519" s="46" t="str">
        <f t="shared" si="105"/>
        <v/>
      </c>
      <c r="T519" s="47"/>
      <c r="U519" s="48"/>
      <c r="V519" s="85"/>
      <c r="W519" s="48"/>
      <c r="X519" s="85"/>
      <c r="Y519" s="43"/>
      <c r="Z519" s="80"/>
      <c r="AA519" s="83"/>
      <c r="AB519" s="56"/>
      <c r="AC519" s="71"/>
      <c r="AD519" s="228">
        <f>IFERROR(INDEX(※編集不可※選択項目!$P$3:$P$51,MATCH(新規登録用!G519&amp;新規登録用!H519&amp;新規登録用!I519,※編集不可※選択項目!$Q$3:$Q$51,0)),0)</f>
        <v>0</v>
      </c>
      <c r="AE519" s="229" t="str">
        <f>IF(I519&lt;&gt;"該当なし","",
IF(G519&amp;H519=※編集不可※選択項目!$J$3,VLOOKUP(新規登録用!U519,※編集不可※選択項目!$N$2:$P$13,3,TRUE),
IF(G519&amp;H519=※編集不可※選択項目!$J$15,VLOOKUP(新規登録用!U519,※編集不可※選択項目!$N$14:$P$25,3,TRUE),
IF(G519&amp;H519=※編集不可※選択項目!$J$27,VLOOKUP(新規登録用!U519,※編集不可※選択項目!$N$26:$P$41,3,TRUE),
IF(G519&amp;H519=※編集不可※選択項目!$J$43,VLOOKUP(新規登録用!U519,※編集不可※選択項目!$N$42:$P$46,3,TRUE),
IF(G519&amp;H519=※編集不可※選択項目!$J$48,VLOOKUP(新規登録用!U519,※編集不可※選択項目!$N$47:$P$51,3,TRUE),""))))))</f>
        <v/>
      </c>
      <c r="AF519" s="228">
        <f>IFERROR(VLOOKUP(Y519&amp;G519&amp;H519,※編集不可※選択項目!U:V,2,FALSE),0)</f>
        <v>0</v>
      </c>
      <c r="AG519" s="228">
        <f t="shared" si="106"/>
        <v>0</v>
      </c>
      <c r="AH519" s="230" t="str">
        <f t="shared" si="100"/>
        <v/>
      </c>
      <c r="AI519" s="236"/>
      <c r="AJ519" s="236"/>
      <c r="AK519" s="132"/>
      <c r="AL519" s="153">
        <f t="shared" si="107"/>
        <v>0</v>
      </c>
      <c r="AM519" s="153">
        <f t="shared" si="108"/>
        <v>0</v>
      </c>
      <c r="AN519" s="153">
        <f t="shared" si="101"/>
        <v>0</v>
      </c>
      <c r="AO519" s="227" t="str">
        <f t="shared" si="109"/>
        <v/>
      </c>
      <c r="AP519" s="135">
        <f t="shared" si="110"/>
        <v>0</v>
      </c>
      <c r="AQ519" s="135">
        <f t="shared" si="111"/>
        <v>0</v>
      </c>
    </row>
    <row r="520" spans="1:43" s="131" customFormat="1" ht="25" customHeight="1">
      <c r="A520" s="133">
        <f t="shared" si="102"/>
        <v>509</v>
      </c>
      <c r="B520" s="130" t="str">
        <f t="shared" si="99"/>
        <v/>
      </c>
      <c r="C520" s="134"/>
      <c r="D520" s="45" t="str">
        <f t="shared" si="103"/>
        <v/>
      </c>
      <c r="E520" s="45" t="str">
        <f t="shared" si="104"/>
        <v/>
      </c>
      <c r="F520" s="43"/>
      <c r="G520" s="44"/>
      <c r="H520" s="43"/>
      <c r="I520" s="57" t="str">
        <f>IF(OR(G520="",H520="",U520=""),"",IFERROR(VLOOKUP(G520&amp;H520&amp;U520,※編集不可※選択項目!$K$3:$P$51,5,FALSE),"該当なし"))</f>
        <v/>
      </c>
      <c r="J520" s="83"/>
      <c r="K520" s="43"/>
      <c r="L520" s="45" t="str">
        <f t="shared" si="112"/>
        <v/>
      </c>
      <c r="M520" s="43"/>
      <c r="N520" s="43"/>
      <c r="O520" s="57"/>
      <c r="P520" s="57"/>
      <c r="Q520" s="57"/>
      <c r="R520" s="57"/>
      <c r="S520" s="46" t="str">
        <f t="shared" si="105"/>
        <v/>
      </c>
      <c r="T520" s="47"/>
      <c r="U520" s="48"/>
      <c r="V520" s="85"/>
      <c r="W520" s="48"/>
      <c r="X520" s="85"/>
      <c r="Y520" s="43"/>
      <c r="Z520" s="80"/>
      <c r="AA520" s="83"/>
      <c r="AB520" s="56"/>
      <c r="AC520" s="71"/>
      <c r="AD520" s="228">
        <f>IFERROR(INDEX(※編集不可※選択項目!$P$3:$P$51,MATCH(新規登録用!G520&amp;新規登録用!H520&amp;新規登録用!I520,※編集不可※選択項目!$Q$3:$Q$51,0)),0)</f>
        <v>0</v>
      </c>
      <c r="AE520" s="229" t="str">
        <f>IF(I520&lt;&gt;"該当なし","",
IF(G520&amp;H520=※編集不可※選択項目!$J$3,VLOOKUP(新規登録用!U520,※編集不可※選択項目!$N$2:$P$13,3,TRUE),
IF(G520&amp;H520=※編集不可※選択項目!$J$15,VLOOKUP(新規登録用!U520,※編集不可※選択項目!$N$14:$P$25,3,TRUE),
IF(G520&amp;H520=※編集不可※選択項目!$J$27,VLOOKUP(新規登録用!U520,※編集不可※選択項目!$N$26:$P$41,3,TRUE),
IF(G520&amp;H520=※編集不可※選択項目!$J$43,VLOOKUP(新規登録用!U520,※編集不可※選択項目!$N$42:$P$46,3,TRUE),
IF(G520&amp;H520=※編集不可※選択項目!$J$48,VLOOKUP(新規登録用!U520,※編集不可※選択項目!$N$47:$P$51,3,TRUE),""))))))</f>
        <v/>
      </c>
      <c r="AF520" s="228">
        <f>IFERROR(VLOOKUP(Y520&amp;G520&amp;H520,※編集不可※選択項目!U:V,2,FALSE),0)</f>
        <v>0</v>
      </c>
      <c r="AG520" s="228">
        <f t="shared" si="106"/>
        <v>0</v>
      </c>
      <c r="AH520" s="230" t="str">
        <f t="shared" si="100"/>
        <v/>
      </c>
      <c r="AI520" s="236"/>
      <c r="AJ520" s="236"/>
      <c r="AK520" s="132"/>
      <c r="AL520" s="153">
        <f t="shared" si="107"/>
        <v>0</v>
      </c>
      <c r="AM520" s="153">
        <f t="shared" si="108"/>
        <v>0</v>
      </c>
      <c r="AN520" s="153">
        <f t="shared" si="101"/>
        <v>0</v>
      </c>
      <c r="AO520" s="227" t="str">
        <f t="shared" si="109"/>
        <v/>
      </c>
      <c r="AP520" s="135">
        <f t="shared" si="110"/>
        <v>0</v>
      </c>
      <c r="AQ520" s="135">
        <f t="shared" si="111"/>
        <v>0</v>
      </c>
    </row>
    <row r="521" spans="1:43" s="131" customFormat="1" ht="25" customHeight="1">
      <c r="A521" s="133">
        <f t="shared" si="102"/>
        <v>510</v>
      </c>
      <c r="B521" s="130" t="str">
        <f t="shared" si="99"/>
        <v/>
      </c>
      <c r="C521" s="134"/>
      <c r="D521" s="45" t="str">
        <f t="shared" si="103"/>
        <v/>
      </c>
      <c r="E521" s="45" t="str">
        <f t="shared" si="104"/>
        <v/>
      </c>
      <c r="F521" s="43"/>
      <c r="G521" s="44"/>
      <c r="H521" s="43"/>
      <c r="I521" s="57" t="str">
        <f>IF(OR(G521="",H521="",U521=""),"",IFERROR(VLOOKUP(G521&amp;H521&amp;U521,※編集不可※選択項目!$K$3:$P$51,5,FALSE),"該当なし"))</f>
        <v/>
      </c>
      <c r="J521" s="83"/>
      <c r="K521" s="43"/>
      <c r="L521" s="45" t="str">
        <f t="shared" si="112"/>
        <v/>
      </c>
      <c r="M521" s="43"/>
      <c r="N521" s="43"/>
      <c r="O521" s="57"/>
      <c r="P521" s="57"/>
      <c r="Q521" s="57"/>
      <c r="R521" s="57"/>
      <c r="S521" s="46" t="str">
        <f t="shared" si="105"/>
        <v/>
      </c>
      <c r="T521" s="47"/>
      <c r="U521" s="48"/>
      <c r="V521" s="85"/>
      <c r="W521" s="48"/>
      <c r="X521" s="85"/>
      <c r="Y521" s="43"/>
      <c r="Z521" s="80"/>
      <c r="AA521" s="83"/>
      <c r="AB521" s="56"/>
      <c r="AC521" s="71"/>
      <c r="AD521" s="228">
        <f>IFERROR(INDEX(※編集不可※選択項目!$P$3:$P$51,MATCH(新規登録用!G521&amp;新規登録用!H521&amp;新規登録用!I521,※編集不可※選択項目!$Q$3:$Q$51,0)),0)</f>
        <v>0</v>
      </c>
      <c r="AE521" s="229" t="str">
        <f>IF(I521&lt;&gt;"該当なし","",
IF(G521&amp;H521=※編集不可※選択項目!$J$3,VLOOKUP(新規登録用!U521,※編集不可※選択項目!$N$2:$P$13,3,TRUE),
IF(G521&amp;H521=※編集不可※選択項目!$J$15,VLOOKUP(新規登録用!U521,※編集不可※選択項目!$N$14:$P$25,3,TRUE),
IF(G521&amp;H521=※編集不可※選択項目!$J$27,VLOOKUP(新規登録用!U521,※編集不可※選択項目!$N$26:$P$41,3,TRUE),
IF(G521&amp;H521=※編集不可※選択項目!$J$43,VLOOKUP(新規登録用!U521,※編集不可※選択項目!$N$42:$P$46,3,TRUE),
IF(G521&amp;H521=※編集不可※選択項目!$J$48,VLOOKUP(新規登録用!U521,※編集不可※選択項目!$N$47:$P$51,3,TRUE),""))))))</f>
        <v/>
      </c>
      <c r="AF521" s="228">
        <f>IFERROR(VLOOKUP(Y521&amp;G521&amp;H521,※編集不可※選択項目!U:V,2,FALSE),0)</f>
        <v>0</v>
      </c>
      <c r="AG521" s="228">
        <f t="shared" si="106"/>
        <v>0</v>
      </c>
      <c r="AH521" s="230" t="str">
        <f t="shared" si="100"/>
        <v/>
      </c>
      <c r="AI521" s="236"/>
      <c r="AJ521" s="236"/>
      <c r="AK521" s="132"/>
      <c r="AL521" s="153">
        <f t="shared" si="107"/>
        <v>0</v>
      </c>
      <c r="AM521" s="153">
        <f t="shared" si="108"/>
        <v>0</v>
      </c>
      <c r="AN521" s="153">
        <f t="shared" si="101"/>
        <v>0</v>
      </c>
      <c r="AO521" s="227" t="str">
        <f t="shared" si="109"/>
        <v/>
      </c>
      <c r="AP521" s="135">
        <f t="shared" si="110"/>
        <v>0</v>
      </c>
      <c r="AQ521" s="135">
        <f t="shared" si="111"/>
        <v>0</v>
      </c>
    </row>
    <row r="522" spans="1:43" s="131" customFormat="1" ht="25" customHeight="1">
      <c r="A522" s="133">
        <f t="shared" si="102"/>
        <v>511</v>
      </c>
      <c r="B522" s="130" t="str">
        <f t="shared" si="99"/>
        <v/>
      </c>
      <c r="C522" s="134"/>
      <c r="D522" s="45" t="str">
        <f t="shared" si="103"/>
        <v/>
      </c>
      <c r="E522" s="45" t="str">
        <f t="shared" si="104"/>
        <v/>
      </c>
      <c r="F522" s="43"/>
      <c r="G522" s="44"/>
      <c r="H522" s="43"/>
      <c r="I522" s="57" t="str">
        <f>IF(OR(G522="",H522="",U522=""),"",IFERROR(VLOOKUP(G522&amp;H522&amp;U522,※編集不可※選択項目!$K$3:$P$51,5,FALSE),"該当なし"))</f>
        <v/>
      </c>
      <c r="J522" s="83"/>
      <c r="K522" s="43"/>
      <c r="L522" s="45" t="str">
        <f t="shared" si="112"/>
        <v/>
      </c>
      <c r="M522" s="43"/>
      <c r="N522" s="43"/>
      <c r="O522" s="57"/>
      <c r="P522" s="57"/>
      <c r="Q522" s="57"/>
      <c r="R522" s="57"/>
      <c r="S522" s="46" t="str">
        <f t="shared" si="105"/>
        <v/>
      </c>
      <c r="T522" s="47"/>
      <c r="U522" s="48"/>
      <c r="V522" s="85"/>
      <c r="W522" s="48"/>
      <c r="X522" s="85"/>
      <c r="Y522" s="43"/>
      <c r="Z522" s="80"/>
      <c r="AA522" s="83"/>
      <c r="AB522" s="56"/>
      <c r="AC522" s="71"/>
      <c r="AD522" s="228">
        <f>IFERROR(INDEX(※編集不可※選択項目!$P$3:$P$51,MATCH(新規登録用!G522&amp;新規登録用!H522&amp;新規登録用!I522,※編集不可※選択項目!$Q$3:$Q$51,0)),0)</f>
        <v>0</v>
      </c>
      <c r="AE522" s="229" t="str">
        <f>IF(I522&lt;&gt;"該当なし","",
IF(G522&amp;H522=※編集不可※選択項目!$J$3,VLOOKUP(新規登録用!U522,※編集不可※選択項目!$N$2:$P$13,3,TRUE),
IF(G522&amp;H522=※編集不可※選択項目!$J$15,VLOOKUP(新規登録用!U522,※編集不可※選択項目!$N$14:$P$25,3,TRUE),
IF(G522&amp;H522=※編集不可※選択項目!$J$27,VLOOKUP(新規登録用!U522,※編集不可※選択項目!$N$26:$P$41,3,TRUE),
IF(G522&amp;H522=※編集不可※選択項目!$J$43,VLOOKUP(新規登録用!U522,※編集不可※選択項目!$N$42:$P$46,3,TRUE),
IF(G522&amp;H522=※編集不可※選択項目!$J$48,VLOOKUP(新規登録用!U522,※編集不可※選択項目!$N$47:$P$51,3,TRUE),""))))))</f>
        <v/>
      </c>
      <c r="AF522" s="228">
        <f>IFERROR(VLOOKUP(Y522&amp;G522&amp;H522,※編集不可※選択項目!U:V,2,FALSE),0)</f>
        <v>0</v>
      </c>
      <c r="AG522" s="228">
        <f t="shared" si="106"/>
        <v>0</v>
      </c>
      <c r="AH522" s="230" t="str">
        <f t="shared" si="100"/>
        <v/>
      </c>
      <c r="AI522" s="236"/>
      <c r="AJ522" s="236"/>
      <c r="AK522" s="132"/>
      <c r="AL522" s="153">
        <f t="shared" si="107"/>
        <v>0</v>
      </c>
      <c r="AM522" s="153">
        <f t="shared" si="108"/>
        <v>0</v>
      </c>
      <c r="AN522" s="153">
        <f t="shared" si="101"/>
        <v>0</v>
      </c>
      <c r="AO522" s="227" t="str">
        <f t="shared" si="109"/>
        <v/>
      </c>
      <c r="AP522" s="135">
        <f t="shared" si="110"/>
        <v>0</v>
      </c>
      <c r="AQ522" s="135">
        <f t="shared" si="111"/>
        <v>0</v>
      </c>
    </row>
    <row r="523" spans="1:43" s="131" customFormat="1" ht="25" customHeight="1">
      <c r="A523" s="133">
        <f t="shared" si="102"/>
        <v>512</v>
      </c>
      <c r="B523" s="130" t="str">
        <f t="shared" ref="B523:B586" si="113">IF($C523="","","高効率空調")</f>
        <v/>
      </c>
      <c r="C523" s="134"/>
      <c r="D523" s="45" t="str">
        <f t="shared" si="103"/>
        <v/>
      </c>
      <c r="E523" s="45" t="str">
        <f t="shared" si="104"/>
        <v/>
      </c>
      <c r="F523" s="43"/>
      <c r="G523" s="44"/>
      <c r="H523" s="43"/>
      <c r="I523" s="57" t="str">
        <f>IF(OR(G523="",H523="",U523=""),"",IFERROR(VLOOKUP(G523&amp;H523&amp;U523,※編集不可※選択項目!$K$3:$P$51,5,FALSE),"該当なし"))</f>
        <v/>
      </c>
      <c r="J523" s="83"/>
      <c r="K523" s="43"/>
      <c r="L523" s="45" t="str">
        <f t="shared" si="112"/>
        <v/>
      </c>
      <c r="M523" s="43"/>
      <c r="N523" s="43"/>
      <c r="O523" s="57"/>
      <c r="P523" s="57"/>
      <c r="Q523" s="57"/>
      <c r="R523" s="57"/>
      <c r="S523" s="46" t="str">
        <f t="shared" si="105"/>
        <v/>
      </c>
      <c r="T523" s="47"/>
      <c r="U523" s="48"/>
      <c r="V523" s="85"/>
      <c r="W523" s="48"/>
      <c r="X523" s="85"/>
      <c r="Y523" s="43"/>
      <c r="Z523" s="80"/>
      <c r="AA523" s="83"/>
      <c r="AB523" s="56"/>
      <c r="AC523" s="71"/>
      <c r="AD523" s="228">
        <f>IFERROR(INDEX(※編集不可※選択項目!$P$3:$P$51,MATCH(新規登録用!G523&amp;新規登録用!H523&amp;新規登録用!I523,※編集不可※選択項目!$Q$3:$Q$51,0)),0)</f>
        <v>0</v>
      </c>
      <c r="AE523" s="229" t="str">
        <f>IF(I523&lt;&gt;"該当なし","",
IF(G523&amp;H523=※編集不可※選択項目!$J$3,VLOOKUP(新規登録用!U523,※編集不可※選択項目!$N$2:$P$13,3,TRUE),
IF(G523&amp;H523=※編集不可※選択項目!$J$15,VLOOKUP(新規登録用!U523,※編集不可※選択項目!$N$14:$P$25,3,TRUE),
IF(G523&amp;H523=※編集不可※選択項目!$J$27,VLOOKUP(新規登録用!U523,※編集不可※選択項目!$N$26:$P$41,3,TRUE),
IF(G523&amp;H523=※編集不可※選択項目!$J$43,VLOOKUP(新規登録用!U523,※編集不可※選択項目!$N$42:$P$46,3,TRUE),
IF(G523&amp;H523=※編集不可※選択項目!$J$48,VLOOKUP(新規登録用!U523,※編集不可※選択項目!$N$47:$P$51,3,TRUE),""))))))</f>
        <v/>
      </c>
      <c r="AF523" s="228">
        <f>IFERROR(VLOOKUP(Y523&amp;G523&amp;H523,※編集不可※選択項目!U:V,2,FALSE),0)</f>
        <v>0</v>
      </c>
      <c r="AG523" s="228">
        <f t="shared" si="106"/>
        <v>0</v>
      </c>
      <c r="AH523" s="230" t="str">
        <f t="shared" si="100"/>
        <v/>
      </c>
      <c r="AI523" s="236"/>
      <c r="AJ523" s="236"/>
      <c r="AK523" s="132"/>
      <c r="AL523" s="153">
        <f t="shared" si="107"/>
        <v>0</v>
      </c>
      <c r="AM523" s="153">
        <f t="shared" si="108"/>
        <v>0</v>
      </c>
      <c r="AN523" s="153">
        <f t="shared" si="101"/>
        <v>0</v>
      </c>
      <c r="AO523" s="227" t="str">
        <f t="shared" si="109"/>
        <v/>
      </c>
      <c r="AP523" s="135">
        <f t="shared" si="110"/>
        <v>0</v>
      </c>
      <c r="AQ523" s="135">
        <f t="shared" si="111"/>
        <v>0</v>
      </c>
    </row>
    <row r="524" spans="1:43" s="131" customFormat="1" ht="25" customHeight="1">
      <c r="A524" s="133">
        <f t="shared" si="102"/>
        <v>513</v>
      </c>
      <c r="B524" s="130" t="str">
        <f t="shared" si="113"/>
        <v/>
      </c>
      <c r="C524" s="134"/>
      <c r="D524" s="45" t="str">
        <f t="shared" si="103"/>
        <v/>
      </c>
      <c r="E524" s="45" t="str">
        <f t="shared" si="104"/>
        <v/>
      </c>
      <c r="F524" s="43"/>
      <c r="G524" s="44"/>
      <c r="H524" s="43"/>
      <c r="I524" s="57" t="str">
        <f>IF(OR(G524="",H524="",U524=""),"",IFERROR(VLOOKUP(G524&amp;H524&amp;U524,※編集不可※選択項目!$K$3:$P$51,5,FALSE),"該当なし"))</f>
        <v/>
      </c>
      <c r="J524" s="83"/>
      <c r="K524" s="43"/>
      <c r="L524" s="45" t="str">
        <f t="shared" si="112"/>
        <v/>
      </c>
      <c r="M524" s="43"/>
      <c r="N524" s="43"/>
      <c r="O524" s="57"/>
      <c r="P524" s="57"/>
      <c r="Q524" s="57"/>
      <c r="R524" s="57"/>
      <c r="S524" s="46" t="str">
        <f t="shared" si="105"/>
        <v/>
      </c>
      <c r="T524" s="47"/>
      <c r="U524" s="48"/>
      <c r="V524" s="85"/>
      <c r="W524" s="48"/>
      <c r="X524" s="85"/>
      <c r="Y524" s="43"/>
      <c r="Z524" s="80"/>
      <c r="AA524" s="83"/>
      <c r="AB524" s="56"/>
      <c r="AC524" s="71"/>
      <c r="AD524" s="228">
        <f>IFERROR(INDEX(※編集不可※選択項目!$P$3:$P$51,MATCH(新規登録用!G524&amp;新規登録用!H524&amp;新規登録用!I524,※編集不可※選択項目!$Q$3:$Q$51,0)),0)</f>
        <v>0</v>
      </c>
      <c r="AE524" s="229" t="str">
        <f>IF(I524&lt;&gt;"該当なし","",
IF(G524&amp;H524=※編集不可※選択項目!$J$3,VLOOKUP(新規登録用!U524,※編集不可※選択項目!$N$2:$P$13,3,TRUE),
IF(G524&amp;H524=※編集不可※選択項目!$J$15,VLOOKUP(新規登録用!U524,※編集不可※選択項目!$N$14:$P$25,3,TRUE),
IF(G524&amp;H524=※編集不可※選択項目!$J$27,VLOOKUP(新規登録用!U524,※編集不可※選択項目!$N$26:$P$41,3,TRUE),
IF(G524&amp;H524=※編集不可※選択項目!$J$43,VLOOKUP(新規登録用!U524,※編集不可※選択項目!$N$42:$P$46,3,TRUE),
IF(G524&amp;H524=※編集不可※選択項目!$J$48,VLOOKUP(新規登録用!U524,※編集不可※選択項目!$N$47:$P$51,3,TRUE),""))))))</f>
        <v/>
      </c>
      <c r="AF524" s="228">
        <f>IFERROR(VLOOKUP(Y524&amp;G524&amp;H524,※編集不可※選択項目!U:V,2,FALSE),0)</f>
        <v>0</v>
      </c>
      <c r="AG524" s="228">
        <f t="shared" si="106"/>
        <v>0</v>
      </c>
      <c r="AH524" s="230" t="str">
        <f t="shared" ref="AH524:AH587" si="114">IF(K524="","","["&amp;K524&amp;"]")</f>
        <v/>
      </c>
      <c r="AI524" s="236"/>
      <c r="AJ524" s="236"/>
      <c r="AK524" s="132"/>
      <c r="AL524" s="153">
        <f t="shared" si="107"/>
        <v>0</v>
      </c>
      <c r="AM524" s="153">
        <f t="shared" si="108"/>
        <v>0</v>
      </c>
      <c r="AN524" s="153">
        <f t="shared" ref="AN524:AN587" si="115">IF(AND($J524&lt;&gt;"",COUNTIF($J524,"*■*")&gt;0,$AA524=""),1,0)</f>
        <v>0</v>
      </c>
      <c r="AO524" s="227" t="str">
        <f t="shared" si="109"/>
        <v/>
      </c>
      <c r="AP524" s="135">
        <f t="shared" si="110"/>
        <v>0</v>
      </c>
      <c r="AQ524" s="135">
        <f t="shared" si="111"/>
        <v>0</v>
      </c>
    </row>
    <row r="525" spans="1:43" s="131" customFormat="1" ht="25" customHeight="1">
      <c r="A525" s="133">
        <f t="shared" ref="A525:A588" si="116">ROW()-11</f>
        <v>514</v>
      </c>
      <c r="B525" s="130" t="str">
        <f t="shared" si="113"/>
        <v/>
      </c>
      <c r="C525" s="134"/>
      <c r="D525" s="45" t="str">
        <f t="shared" ref="D525:D588" si="117">IF($B525&lt;&gt;"",$C$2,"")</f>
        <v/>
      </c>
      <c r="E525" s="45" t="str">
        <f t="shared" ref="E525:E588" si="118">IF($B525&lt;&gt;"",$F$2,"")</f>
        <v/>
      </c>
      <c r="F525" s="43"/>
      <c r="G525" s="44"/>
      <c r="H525" s="43"/>
      <c r="I525" s="57" t="str">
        <f>IF(OR(G525="",H525="",U525=""),"",IFERROR(VLOOKUP(G525&amp;H525&amp;U525,※編集不可※選択項目!$K$3:$P$51,5,FALSE),"該当なし"))</f>
        <v/>
      </c>
      <c r="J525" s="83"/>
      <c r="K525" s="43"/>
      <c r="L525" s="45" t="str">
        <f t="shared" si="112"/>
        <v/>
      </c>
      <c r="M525" s="43"/>
      <c r="N525" s="43"/>
      <c r="O525" s="57"/>
      <c r="P525" s="57"/>
      <c r="Q525" s="57"/>
      <c r="R525" s="57"/>
      <c r="S525" s="46" t="str">
        <f t="shared" ref="S525:S588" si="119">IF($M525="連結","連結前のすべての室外機が、基準を満たしていること",IF(U525="","",AG525))</f>
        <v/>
      </c>
      <c r="T525" s="47"/>
      <c r="U525" s="48"/>
      <c r="V525" s="85"/>
      <c r="W525" s="48"/>
      <c r="X525" s="85"/>
      <c r="Y525" s="43"/>
      <c r="Z525" s="80"/>
      <c r="AA525" s="83"/>
      <c r="AB525" s="56"/>
      <c r="AC525" s="71"/>
      <c r="AD525" s="228">
        <f>IFERROR(INDEX(※編集不可※選択項目!$P$3:$P$51,MATCH(新規登録用!G525&amp;新規登録用!H525&amp;新規登録用!I525,※編集不可※選択項目!$Q$3:$Q$51,0)),0)</f>
        <v>0</v>
      </c>
      <c r="AE525" s="229" t="str">
        <f>IF(I525&lt;&gt;"該当なし","",
IF(G525&amp;H525=※編集不可※選択項目!$J$3,VLOOKUP(新規登録用!U525,※編集不可※選択項目!$N$2:$P$13,3,TRUE),
IF(G525&amp;H525=※編集不可※選択項目!$J$15,VLOOKUP(新規登録用!U525,※編集不可※選択項目!$N$14:$P$25,3,TRUE),
IF(G525&amp;H525=※編集不可※選択項目!$J$27,VLOOKUP(新規登録用!U525,※編集不可※選択項目!$N$26:$P$41,3,TRUE),
IF(G525&amp;H525=※編集不可※選択項目!$J$43,VLOOKUP(新規登録用!U525,※編集不可※選択項目!$N$42:$P$46,3,TRUE),
IF(G525&amp;H525=※編集不可※選択項目!$J$48,VLOOKUP(新規登録用!U525,※編集不可※選択項目!$N$47:$P$51,3,TRUE),""))))))</f>
        <v/>
      </c>
      <c r="AF525" s="228">
        <f>IFERROR(VLOOKUP(Y525&amp;G525&amp;H525,※編集不可※選択項目!U:V,2,FALSE),0)</f>
        <v>0</v>
      </c>
      <c r="AG525" s="228">
        <f t="shared" ref="AG525:AG588" si="120">IF(I525="該当なし",_xlfn.IFNA(ROUNDDOWN(AE525*AF525,1),""),_xlfn.IFNA(ROUNDDOWN(AD525*AF525,1),""))</f>
        <v>0</v>
      </c>
      <c r="AH525" s="230" t="str">
        <f t="shared" si="114"/>
        <v/>
      </c>
      <c r="AI525" s="236"/>
      <c r="AJ525" s="236"/>
      <c r="AK525" s="132"/>
      <c r="AL525" s="153">
        <f t="shared" ref="AL525:AL588" si="121">IF(AND(($C525&lt;&gt;""),(OR($C$2="",$F$2="",$G$3="",F525="",G525="",H525="",J525="",M525="",N525="",T525="",U525="",V525="",W525="",X525="",Y525=""))),1,0)</f>
        <v>0</v>
      </c>
      <c r="AM525" s="153">
        <f t="shared" ref="AM525:AM588" si="122">IF(AND(M525="連結",N525=""),1,0)</f>
        <v>0</v>
      </c>
      <c r="AN525" s="153">
        <f t="shared" si="115"/>
        <v>0</v>
      </c>
      <c r="AO525" s="227" t="str">
        <f t="shared" ref="AO525:AO588" si="123">IF(L525="","",TEXT(L525,"G/標準"))</f>
        <v/>
      </c>
      <c r="AP525" s="135">
        <f t="shared" ref="AP525:AP588" si="124">IF(AO525="",0,COUNTIF($AO$12:$AO$1048576,AO525))</f>
        <v>0</v>
      </c>
      <c r="AQ525" s="135">
        <f t="shared" ref="AQ525:AQ588" si="125">IF(AND($T525&lt;&gt;"",$T525&lt;$S525),1,0)</f>
        <v>0</v>
      </c>
    </row>
    <row r="526" spans="1:43" s="131" customFormat="1" ht="25" customHeight="1">
      <c r="A526" s="133">
        <f t="shared" si="116"/>
        <v>515</v>
      </c>
      <c r="B526" s="130" t="str">
        <f t="shared" si="113"/>
        <v/>
      </c>
      <c r="C526" s="134"/>
      <c r="D526" s="45" t="str">
        <f t="shared" si="117"/>
        <v/>
      </c>
      <c r="E526" s="45" t="str">
        <f t="shared" si="118"/>
        <v/>
      </c>
      <c r="F526" s="43"/>
      <c r="G526" s="44"/>
      <c r="H526" s="43"/>
      <c r="I526" s="57" t="str">
        <f>IF(OR(G526="",H526="",U526=""),"",IFERROR(VLOOKUP(G526&amp;H526&amp;U526,※編集不可※選択項目!$K$3:$P$51,5,FALSE),"該当なし"))</f>
        <v/>
      </c>
      <c r="J526" s="83"/>
      <c r="K526" s="43"/>
      <c r="L526" s="45" t="str">
        <f t="shared" si="112"/>
        <v/>
      </c>
      <c r="M526" s="43"/>
      <c r="N526" s="43"/>
      <c r="O526" s="57"/>
      <c r="P526" s="57"/>
      <c r="Q526" s="57"/>
      <c r="R526" s="57"/>
      <c r="S526" s="46" t="str">
        <f t="shared" si="119"/>
        <v/>
      </c>
      <c r="T526" s="47"/>
      <c r="U526" s="48"/>
      <c r="V526" s="85"/>
      <c r="W526" s="48"/>
      <c r="X526" s="85"/>
      <c r="Y526" s="43"/>
      <c r="Z526" s="80"/>
      <c r="AA526" s="83"/>
      <c r="AB526" s="56"/>
      <c r="AC526" s="71"/>
      <c r="AD526" s="228">
        <f>IFERROR(INDEX(※編集不可※選択項目!$P$3:$P$51,MATCH(新規登録用!G526&amp;新規登録用!H526&amp;新規登録用!I526,※編集不可※選択項目!$Q$3:$Q$51,0)),0)</f>
        <v>0</v>
      </c>
      <c r="AE526" s="229" t="str">
        <f>IF(I526&lt;&gt;"該当なし","",
IF(G526&amp;H526=※編集不可※選択項目!$J$3,VLOOKUP(新規登録用!U526,※編集不可※選択項目!$N$2:$P$13,3,TRUE),
IF(G526&amp;H526=※編集不可※選択項目!$J$15,VLOOKUP(新規登録用!U526,※編集不可※選択項目!$N$14:$P$25,3,TRUE),
IF(G526&amp;H526=※編集不可※選択項目!$J$27,VLOOKUP(新規登録用!U526,※編集不可※選択項目!$N$26:$P$41,3,TRUE),
IF(G526&amp;H526=※編集不可※選択項目!$J$43,VLOOKUP(新規登録用!U526,※編集不可※選択項目!$N$42:$P$46,3,TRUE),
IF(G526&amp;H526=※編集不可※選択項目!$J$48,VLOOKUP(新規登録用!U526,※編集不可※選択項目!$N$47:$P$51,3,TRUE),""))))))</f>
        <v/>
      </c>
      <c r="AF526" s="228">
        <f>IFERROR(VLOOKUP(Y526&amp;G526&amp;H526,※編集不可※選択項目!U:V,2,FALSE),0)</f>
        <v>0</v>
      </c>
      <c r="AG526" s="228">
        <f t="shared" si="120"/>
        <v>0</v>
      </c>
      <c r="AH526" s="230" t="str">
        <f t="shared" si="114"/>
        <v/>
      </c>
      <c r="AI526" s="236"/>
      <c r="AJ526" s="236"/>
      <c r="AK526" s="132"/>
      <c r="AL526" s="153">
        <f t="shared" si="121"/>
        <v>0</v>
      </c>
      <c r="AM526" s="153">
        <f t="shared" si="122"/>
        <v>0</v>
      </c>
      <c r="AN526" s="153">
        <f t="shared" si="115"/>
        <v>0</v>
      </c>
      <c r="AO526" s="227" t="str">
        <f t="shared" si="123"/>
        <v/>
      </c>
      <c r="AP526" s="135">
        <f t="shared" si="124"/>
        <v>0</v>
      </c>
      <c r="AQ526" s="135">
        <f t="shared" si="125"/>
        <v>0</v>
      </c>
    </row>
    <row r="527" spans="1:43" s="131" customFormat="1" ht="25" customHeight="1">
      <c r="A527" s="133">
        <f t="shared" si="116"/>
        <v>516</v>
      </c>
      <c r="B527" s="130" t="str">
        <f t="shared" si="113"/>
        <v/>
      </c>
      <c r="C527" s="134"/>
      <c r="D527" s="45" t="str">
        <f t="shared" si="117"/>
        <v/>
      </c>
      <c r="E527" s="45" t="str">
        <f t="shared" si="118"/>
        <v/>
      </c>
      <c r="F527" s="43"/>
      <c r="G527" s="44"/>
      <c r="H527" s="43"/>
      <c r="I527" s="57" t="str">
        <f>IF(OR(G527="",H527="",U527=""),"",IFERROR(VLOOKUP(G527&amp;H527&amp;U527,※編集不可※選択項目!$K$3:$P$51,5,FALSE),"該当なし"))</f>
        <v/>
      </c>
      <c r="J527" s="83"/>
      <c r="K527" s="43"/>
      <c r="L527" s="45" t="str">
        <f t="shared" si="112"/>
        <v/>
      </c>
      <c r="M527" s="43"/>
      <c r="N527" s="43"/>
      <c r="O527" s="57"/>
      <c r="P527" s="57"/>
      <c r="Q527" s="57"/>
      <c r="R527" s="57"/>
      <c r="S527" s="46" t="str">
        <f t="shared" si="119"/>
        <v/>
      </c>
      <c r="T527" s="47"/>
      <c r="U527" s="48"/>
      <c r="V527" s="85"/>
      <c r="W527" s="48"/>
      <c r="X527" s="85"/>
      <c r="Y527" s="43"/>
      <c r="Z527" s="80"/>
      <c r="AA527" s="83"/>
      <c r="AB527" s="56"/>
      <c r="AC527" s="71"/>
      <c r="AD527" s="228">
        <f>IFERROR(INDEX(※編集不可※選択項目!$P$3:$P$51,MATCH(新規登録用!G527&amp;新規登録用!H527&amp;新規登録用!I527,※編集不可※選択項目!$Q$3:$Q$51,0)),0)</f>
        <v>0</v>
      </c>
      <c r="AE527" s="229" t="str">
        <f>IF(I527&lt;&gt;"該当なし","",
IF(G527&amp;H527=※編集不可※選択項目!$J$3,VLOOKUP(新規登録用!U527,※編集不可※選択項目!$N$2:$P$13,3,TRUE),
IF(G527&amp;H527=※編集不可※選択項目!$J$15,VLOOKUP(新規登録用!U527,※編集不可※選択項目!$N$14:$P$25,3,TRUE),
IF(G527&amp;H527=※編集不可※選択項目!$J$27,VLOOKUP(新規登録用!U527,※編集不可※選択項目!$N$26:$P$41,3,TRUE),
IF(G527&amp;H527=※編集不可※選択項目!$J$43,VLOOKUP(新規登録用!U527,※編集不可※選択項目!$N$42:$P$46,3,TRUE),
IF(G527&amp;H527=※編集不可※選択項目!$J$48,VLOOKUP(新規登録用!U527,※編集不可※選択項目!$N$47:$P$51,3,TRUE),""))))))</f>
        <v/>
      </c>
      <c r="AF527" s="228">
        <f>IFERROR(VLOOKUP(Y527&amp;G527&amp;H527,※編集不可※選択項目!U:V,2,FALSE),0)</f>
        <v>0</v>
      </c>
      <c r="AG527" s="228">
        <f t="shared" si="120"/>
        <v>0</v>
      </c>
      <c r="AH527" s="230" t="str">
        <f t="shared" si="114"/>
        <v/>
      </c>
      <c r="AI527" s="236"/>
      <c r="AJ527" s="236"/>
      <c r="AK527" s="132"/>
      <c r="AL527" s="153">
        <f t="shared" si="121"/>
        <v>0</v>
      </c>
      <c r="AM527" s="153">
        <f t="shared" si="122"/>
        <v>0</v>
      </c>
      <c r="AN527" s="153">
        <f t="shared" si="115"/>
        <v>0</v>
      </c>
      <c r="AO527" s="227" t="str">
        <f t="shared" si="123"/>
        <v/>
      </c>
      <c r="AP527" s="135">
        <f t="shared" si="124"/>
        <v>0</v>
      </c>
      <c r="AQ527" s="135">
        <f t="shared" si="125"/>
        <v>0</v>
      </c>
    </row>
    <row r="528" spans="1:43" s="131" customFormat="1" ht="25" customHeight="1">
      <c r="A528" s="133">
        <f t="shared" si="116"/>
        <v>517</v>
      </c>
      <c r="B528" s="130" t="str">
        <f t="shared" si="113"/>
        <v/>
      </c>
      <c r="C528" s="134"/>
      <c r="D528" s="45" t="str">
        <f t="shared" si="117"/>
        <v/>
      </c>
      <c r="E528" s="45" t="str">
        <f t="shared" si="118"/>
        <v/>
      </c>
      <c r="F528" s="43"/>
      <c r="G528" s="44"/>
      <c r="H528" s="43"/>
      <c r="I528" s="57" t="str">
        <f>IF(OR(G528="",H528="",U528=""),"",IFERROR(VLOOKUP(G528&amp;H528&amp;U528,※編集不可※選択項目!$K$3:$P$51,5,FALSE),"該当なし"))</f>
        <v/>
      </c>
      <c r="J528" s="83"/>
      <c r="K528" s="43"/>
      <c r="L528" s="45" t="str">
        <f t="shared" ref="L528:L591" si="126">J528&amp;AH528</f>
        <v/>
      </c>
      <c r="M528" s="43"/>
      <c r="N528" s="43"/>
      <c r="O528" s="57"/>
      <c r="P528" s="57"/>
      <c r="Q528" s="57"/>
      <c r="R528" s="57"/>
      <c r="S528" s="46" t="str">
        <f t="shared" si="119"/>
        <v/>
      </c>
      <c r="T528" s="47"/>
      <c r="U528" s="48"/>
      <c r="V528" s="85"/>
      <c r="W528" s="48"/>
      <c r="X528" s="85"/>
      <c r="Y528" s="43"/>
      <c r="Z528" s="80"/>
      <c r="AA528" s="83"/>
      <c r="AB528" s="56"/>
      <c r="AC528" s="71"/>
      <c r="AD528" s="228">
        <f>IFERROR(INDEX(※編集不可※選択項目!$P$3:$P$51,MATCH(新規登録用!G528&amp;新規登録用!H528&amp;新規登録用!I528,※編集不可※選択項目!$Q$3:$Q$51,0)),0)</f>
        <v>0</v>
      </c>
      <c r="AE528" s="229" t="str">
        <f>IF(I528&lt;&gt;"該当なし","",
IF(G528&amp;H528=※編集不可※選択項目!$J$3,VLOOKUP(新規登録用!U528,※編集不可※選択項目!$N$2:$P$13,3,TRUE),
IF(G528&amp;H528=※編集不可※選択項目!$J$15,VLOOKUP(新規登録用!U528,※編集不可※選択項目!$N$14:$P$25,3,TRUE),
IF(G528&amp;H528=※編集不可※選択項目!$J$27,VLOOKUP(新規登録用!U528,※編集不可※選択項目!$N$26:$P$41,3,TRUE),
IF(G528&amp;H528=※編集不可※選択項目!$J$43,VLOOKUP(新規登録用!U528,※編集不可※選択項目!$N$42:$P$46,3,TRUE),
IF(G528&amp;H528=※編集不可※選択項目!$J$48,VLOOKUP(新規登録用!U528,※編集不可※選択項目!$N$47:$P$51,3,TRUE),""))))))</f>
        <v/>
      </c>
      <c r="AF528" s="228">
        <f>IFERROR(VLOOKUP(Y528&amp;G528&amp;H528,※編集不可※選択項目!U:V,2,FALSE),0)</f>
        <v>0</v>
      </c>
      <c r="AG528" s="228">
        <f t="shared" si="120"/>
        <v>0</v>
      </c>
      <c r="AH528" s="230" t="str">
        <f t="shared" si="114"/>
        <v/>
      </c>
      <c r="AI528" s="236"/>
      <c r="AJ528" s="236"/>
      <c r="AK528" s="132"/>
      <c r="AL528" s="153">
        <f t="shared" si="121"/>
        <v>0</v>
      </c>
      <c r="AM528" s="153">
        <f t="shared" si="122"/>
        <v>0</v>
      </c>
      <c r="AN528" s="153">
        <f t="shared" si="115"/>
        <v>0</v>
      </c>
      <c r="AO528" s="227" t="str">
        <f t="shared" si="123"/>
        <v/>
      </c>
      <c r="AP528" s="135">
        <f t="shared" si="124"/>
        <v>0</v>
      </c>
      <c r="AQ528" s="135">
        <f t="shared" si="125"/>
        <v>0</v>
      </c>
    </row>
    <row r="529" spans="1:43" s="131" customFormat="1" ht="25" customHeight="1">
      <c r="A529" s="133">
        <f t="shared" si="116"/>
        <v>518</v>
      </c>
      <c r="B529" s="130" t="str">
        <f t="shared" si="113"/>
        <v/>
      </c>
      <c r="C529" s="134"/>
      <c r="D529" s="45" t="str">
        <f t="shared" si="117"/>
        <v/>
      </c>
      <c r="E529" s="45" t="str">
        <f t="shared" si="118"/>
        <v/>
      </c>
      <c r="F529" s="43"/>
      <c r="G529" s="44"/>
      <c r="H529" s="43"/>
      <c r="I529" s="57" t="str">
        <f>IF(OR(G529="",H529="",U529=""),"",IFERROR(VLOOKUP(G529&amp;H529&amp;U529,※編集不可※選択項目!$K$3:$P$51,5,FALSE),"該当なし"))</f>
        <v/>
      </c>
      <c r="J529" s="83"/>
      <c r="K529" s="43"/>
      <c r="L529" s="45" t="str">
        <f t="shared" si="126"/>
        <v/>
      </c>
      <c r="M529" s="43"/>
      <c r="N529" s="43"/>
      <c r="O529" s="57"/>
      <c r="P529" s="57"/>
      <c r="Q529" s="57"/>
      <c r="R529" s="57"/>
      <c r="S529" s="46" t="str">
        <f t="shared" si="119"/>
        <v/>
      </c>
      <c r="T529" s="47"/>
      <c r="U529" s="48"/>
      <c r="V529" s="85"/>
      <c r="W529" s="48"/>
      <c r="X529" s="85"/>
      <c r="Y529" s="43"/>
      <c r="Z529" s="80"/>
      <c r="AA529" s="83"/>
      <c r="AB529" s="56"/>
      <c r="AC529" s="71"/>
      <c r="AD529" s="228">
        <f>IFERROR(INDEX(※編集不可※選択項目!$P$3:$P$51,MATCH(新規登録用!G529&amp;新規登録用!H529&amp;新規登録用!I529,※編集不可※選択項目!$Q$3:$Q$51,0)),0)</f>
        <v>0</v>
      </c>
      <c r="AE529" s="229" t="str">
        <f>IF(I529&lt;&gt;"該当なし","",
IF(G529&amp;H529=※編集不可※選択項目!$J$3,VLOOKUP(新規登録用!U529,※編集不可※選択項目!$N$2:$P$13,3,TRUE),
IF(G529&amp;H529=※編集不可※選択項目!$J$15,VLOOKUP(新規登録用!U529,※編集不可※選択項目!$N$14:$P$25,3,TRUE),
IF(G529&amp;H529=※編集不可※選択項目!$J$27,VLOOKUP(新規登録用!U529,※編集不可※選択項目!$N$26:$P$41,3,TRUE),
IF(G529&amp;H529=※編集不可※選択項目!$J$43,VLOOKUP(新規登録用!U529,※編集不可※選択項目!$N$42:$P$46,3,TRUE),
IF(G529&amp;H529=※編集不可※選択項目!$J$48,VLOOKUP(新規登録用!U529,※編集不可※選択項目!$N$47:$P$51,3,TRUE),""))))))</f>
        <v/>
      </c>
      <c r="AF529" s="228">
        <f>IFERROR(VLOOKUP(Y529&amp;G529&amp;H529,※編集不可※選択項目!U:V,2,FALSE),0)</f>
        <v>0</v>
      </c>
      <c r="AG529" s="228">
        <f t="shared" si="120"/>
        <v>0</v>
      </c>
      <c r="AH529" s="230" t="str">
        <f t="shared" si="114"/>
        <v/>
      </c>
      <c r="AI529" s="236"/>
      <c r="AJ529" s="236"/>
      <c r="AK529" s="132"/>
      <c r="AL529" s="153">
        <f t="shared" si="121"/>
        <v>0</v>
      </c>
      <c r="AM529" s="153">
        <f t="shared" si="122"/>
        <v>0</v>
      </c>
      <c r="AN529" s="153">
        <f t="shared" si="115"/>
        <v>0</v>
      </c>
      <c r="AO529" s="227" t="str">
        <f t="shared" si="123"/>
        <v/>
      </c>
      <c r="AP529" s="135">
        <f t="shared" si="124"/>
        <v>0</v>
      </c>
      <c r="AQ529" s="135">
        <f t="shared" si="125"/>
        <v>0</v>
      </c>
    </row>
    <row r="530" spans="1:43" s="131" customFormat="1" ht="25" customHeight="1">
      <c r="A530" s="133">
        <f t="shared" si="116"/>
        <v>519</v>
      </c>
      <c r="B530" s="130" t="str">
        <f t="shared" si="113"/>
        <v/>
      </c>
      <c r="C530" s="134"/>
      <c r="D530" s="45" t="str">
        <f t="shared" si="117"/>
        <v/>
      </c>
      <c r="E530" s="45" t="str">
        <f t="shared" si="118"/>
        <v/>
      </c>
      <c r="F530" s="43"/>
      <c r="G530" s="44"/>
      <c r="H530" s="43"/>
      <c r="I530" s="57" t="str">
        <f>IF(OR(G530="",H530="",U530=""),"",IFERROR(VLOOKUP(G530&amp;H530&amp;U530,※編集不可※選択項目!$K$3:$P$51,5,FALSE),"該当なし"))</f>
        <v/>
      </c>
      <c r="J530" s="83"/>
      <c r="K530" s="43"/>
      <c r="L530" s="45" t="str">
        <f t="shared" si="126"/>
        <v/>
      </c>
      <c r="M530" s="43"/>
      <c r="N530" s="43"/>
      <c r="O530" s="57"/>
      <c r="P530" s="57"/>
      <c r="Q530" s="57"/>
      <c r="R530" s="57"/>
      <c r="S530" s="46" t="str">
        <f t="shared" si="119"/>
        <v/>
      </c>
      <c r="T530" s="47"/>
      <c r="U530" s="48"/>
      <c r="V530" s="85"/>
      <c r="W530" s="48"/>
      <c r="X530" s="85"/>
      <c r="Y530" s="43"/>
      <c r="Z530" s="80"/>
      <c r="AA530" s="83"/>
      <c r="AB530" s="56"/>
      <c r="AC530" s="71"/>
      <c r="AD530" s="228">
        <f>IFERROR(INDEX(※編集不可※選択項目!$P$3:$P$51,MATCH(新規登録用!G530&amp;新規登録用!H530&amp;新規登録用!I530,※編集不可※選択項目!$Q$3:$Q$51,0)),0)</f>
        <v>0</v>
      </c>
      <c r="AE530" s="229" t="str">
        <f>IF(I530&lt;&gt;"該当なし","",
IF(G530&amp;H530=※編集不可※選択項目!$J$3,VLOOKUP(新規登録用!U530,※編集不可※選択項目!$N$2:$P$13,3,TRUE),
IF(G530&amp;H530=※編集不可※選択項目!$J$15,VLOOKUP(新規登録用!U530,※編集不可※選択項目!$N$14:$P$25,3,TRUE),
IF(G530&amp;H530=※編集不可※選択項目!$J$27,VLOOKUP(新規登録用!U530,※編集不可※選択項目!$N$26:$P$41,3,TRUE),
IF(G530&amp;H530=※編集不可※選択項目!$J$43,VLOOKUP(新規登録用!U530,※編集不可※選択項目!$N$42:$P$46,3,TRUE),
IF(G530&amp;H530=※編集不可※選択項目!$J$48,VLOOKUP(新規登録用!U530,※編集不可※選択項目!$N$47:$P$51,3,TRUE),""))))))</f>
        <v/>
      </c>
      <c r="AF530" s="228">
        <f>IFERROR(VLOOKUP(Y530&amp;G530&amp;H530,※編集不可※選択項目!U:V,2,FALSE),0)</f>
        <v>0</v>
      </c>
      <c r="AG530" s="228">
        <f t="shared" si="120"/>
        <v>0</v>
      </c>
      <c r="AH530" s="230" t="str">
        <f t="shared" si="114"/>
        <v/>
      </c>
      <c r="AI530" s="236"/>
      <c r="AJ530" s="236"/>
      <c r="AK530" s="132"/>
      <c r="AL530" s="153">
        <f t="shared" si="121"/>
        <v>0</v>
      </c>
      <c r="AM530" s="153">
        <f t="shared" si="122"/>
        <v>0</v>
      </c>
      <c r="AN530" s="153">
        <f t="shared" si="115"/>
        <v>0</v>
      </c>
      <c r="AO530" s="227" t="str">
        <f t="shared" si="123"/>
        <v/>
      </c>
      <c r="AP530" s="135">
        <f t="shared" si="124"/>
        <v>0</v>
      </c>
      <c r="AQ530" s="135">
        <f t="shared" si="125"/>
        <v>0</v>
      </c>
    </row>
    <row r="531" spans="1:43" s="131" customFormat="1" ht="25" customHeight="1">
      <c r="A531" s="133">
        <f t="shared" si="116"/>
        <v>520</v>
      </c>
      <c r="B531" s="130" t="str">
        <f t="shared" si="113"/>
        <v/>
      </c>
      <c r="C531" s="134"/>
      <c r="D531" s="45" t="str">
        <f t="shared" si="117"/>
        <v/>
      </c>
      <c r="E531" s="45" t="str">
        <f t="shared" si="118"/>
        <v/>
      </c>
      <c r="F531" s="43"/>
      <c r="G531" s="44"/>
      <c r="H531" s="43"/>
      <c r="I531" s="57" t="str">
        <f>IF(OR(G531="",H531="",U531=""),"",IFERROR(VLOOKUP(G531&amp;H531&amp;U531,※編集不可※選択項目!$K$3:$P$51,5,FALSE),"該当なし"))</f>
        <v/>
      </c>
      <c r="J531" s="83"/>
      <c r="K531" s="43"/>
      <c r="L531" s="45" t="str">
        <f t="shared" si="126"/>
        <v/>
      </c>
      <c r="M531" s="43"/>
      <c r="N531" s="43"/>
      <c r="O531" s="57"/>
      <c r="P531" s="57"/>
      <c r="Q531" s="57"/>
      <c r="R531" s="57"/>
      <c r="S531" s="46" t="str">
        <f t="shared" si="119"/>
        <v/>
      </c>
      <c r="T531" s="47"/>
      <c r="U531" s="48"/>
      <c r="V531" s="85"/>
      <c r="W531" s="48"/>
      <c r="X531" s="85"/>
      <c r="Y531" s="43"/>
      <c r="Z531" s="80"/>
      <c r="AA531" s="83"/>
      <c r="AB531" s="56"/>
      <c r="AC531" s="71"/>
      <c r="AD531" s="228">
        <f>IFERROR(INDEX(※編集不可※選択項目!$P$3:$P$51,MATCH(新規登録用!G531&amp;新規登録用!H531&amp;新規登録用!I531,※編集不可※選択項目!$Q$3:$Q$51,0)),0)</f>
        <v>0</v>
      </c>
      <c r="AE531" s="229" t="str">
        <f>IF(I531&lt;&gt;"該当なし","",
IF(G531&amp;H531=※編集不可※選択項目!$J$3,VLOOKUP(新規登録用!U531,※編集不可※選択項目!$N$2:$P$13,3,TRUE),
IF(G531&amp;H531=※編集不可※選択項目!$J$15,VLOOKUP(新規登録用!U531,※編集不可※選択項目!$N$14:$P$25,3,TRUE),
IF(G531&amp;H531=※編集不可※選択項目!$J$27,VLOOKUP(新規登録用!U531,※編集不可※選択項目!$N$26:$P$41,3,TRUE),
IF(G531&amp;H531=※編集不可※選択項目!$J$43,VLOOKUP(新規登録用!U531,※編集不可※選択項目!$N$42:$P$46,3,TRUE),
IF(G531&amp;H531=※編集不可※選択項目!$J$48,VLOOKUP(新規登録用!U531,※編集不可※選択項目!$N$47:$P$51,3,TRUE),""))))))</f>
        <v/>
      </c>
      <c r="AF531" s="228">
        <f>IFERROR(VLOOKUP(Y531&amp;G531&amp;H531,※編集不可※選択項目!U:V,2,FALSE),0)</f>
        <v>0</v>
      </c>
      <c r="AG531" s="228">
        <f t="shared" si="120"/>
        <v>0</v>
      </c>
      <c r="AH531" s="230" t="str">
        <f t="shared" si="114"/>
        <v/>
      </c>
      <c r="AI531" s="236"/>
      <c r="AJ531" s="236"/>
      <c r="AK531" s="132"/>
      <c r="AL531" s="153">
        <f t="shared" si="121"/>
        <v>0</v>
      </c>
      <c r="AM531" s="153">
        <f t="shared" si="122"/>
        <v>0</v>
      </c>
      <c r="AN531" s="153">
        <f t="shared" si="115"/>
        <v>0</v>
      </c>
      <c r="AO531" s="227" t="str">
        <f t="shared" si="123"/>
        <v/>
      </c>
      <c r="AP531" s="135">
        <f t="shared" si="124"/>
        <v>0</v>
      </c>
      <c r="AQ531" s="135">
        <f t="shared" si="125"/>
        <v>0</v>
      </c>
    </row>
    <row r="532" spans="1:43" s="131" customFormat="1" ht="25" customHeight="1">
      <c r="A532" s="133">
        <f t="shared" si="116"/>
        <v>521</v>
      </c>
      <c r="B532" s="130" t="str">
        <f t="shared" si="113"/>
        <v/>
      </c>
      <c r="C532" s="134"/>
      <c r="D532" s="45" t="str">
        <f t="shared" si="117"/>
        <v/>
      </c>
      <c r="E532" s="45" t="str">
        <f t="shared" si="118"/>
        <v/>
      </c>
      <c r="F532" s="43"/>
      <c r="G532" s="44"/>
      <c r="H532" s="43"/>
      <c r="I532" s="57" t="str">
        <f>IF(OR(G532="",H532="",U532=""),"",IFERROR(VLOOKUP(G532&amp;H532&amp;U532,※編集不可※選択項目!$K$3:$P$51,5,FALSE),"該当なし"))</f>
        <v/>
      </c>
      <c r="J532" s="83"/>
      <c r="K532" s="43"/>
      <c r="L532" s="45" t="str">
        <f t="shared" si="126"/>
        <v/>
      </c>
      <c r="M532" s="43"/>
      <c r="N532" s="43"/>
      <c r="O532" s="57"/>
      <c r="P532" s="57"/>
      <c r="Q532" s="57"/>
      <c r="R532" s="57"/>
      <c r="S532" s="46" t="str">
        <f t="shared" si="119"/>
        <v/>
      </c>
      <c r="T532" s="47"/>
      <c r="U532" s="48"/>
      <c r="V532" s="85"/>
      <c r="W532" s="48"/>
      <c r="X532" s="85"/>
      <c r="Y532" s="43"/>
      <c r="Z532" s="80"/>
      <c r="AA532" s="83"/>
      <c r="AB532" s="56"/>
      <c r="AC532" s="71"/>
      <c r="AD532" s="228">
        <f>IFERROR(INDEX(※編集不可※選択項目!$P$3:$P$51,MATCH(新規登録用!G532&amp;新規登録用!H532&amp;新規登録用!I532,※編集不可※選択項目!$Q$3:$Q$51,0)),0)</f>
        <v>0</v>
      </c>
      <c r="AE532" s="229" t="str">
        <f>IF(I532&lt;&gt;"該当なし","",
IF(G532&amp;H532=※編集不可※選択項目!$J$3,VLOOKUP(新規登録用!U532,※編集不可※選択項目!$N$2:$P$13,3,TRUE),
IF(G532&amp;H532=※編集不可※選択項目!$J$15,VLOOKUP(新規登録用!U532,※編集不可※選択項目!$N$14:$P$25,3,TRUE),
IF(G532&amp;H532=※編集不可※選択項目!$J$27,VLOOKUP(新規登録用!U532,※編集不可※選択項目!$N$26:$P$41,3,TRUE),
IF(G532&amp;H532=※編集不可※選択項目!$J$43,VLOOKUP(新規登録用!U532,※編集不可※選択項目!$N$42:$P$46,3,TRUE),
IF(G532&amp;H532=※編集不可※選択項目!$J$48,VLOOKUP(新規登録用!U532,※編集不可※選択項目!$N$47:$P$51,3,TRUE),""))))))</f>
        <v/>
      </c>
      <c r="AF532" s="228">
        <f>IFERROR(VLOOKUP(Y532&amp;G532&amp;H532,※編集不可※選択項目!U:V,2,FALSE),0)</f>
        <v>0</v>
      </c>
      <c r="AG532" s="228">
        <f t="shared" si="120"/>
        <v>0</v>
      </c>
      <c r="AH532" s="230" t="str">
        <f t="shared" si="114"/>
        <v/>
      </c>
      <c r="AI532" s="236"/>
      <c r="AJ532" s="236"/>
      <c r="AK532" s="132"/>
      <c r="AL532" s="153">
        <f t="shared" si="121"/>
        <v>0</v>
      </c>
      <c r="AM532" s="153">
        <f t="shared" si="122"/>
        <v>0</v>
      </c>
      <c r="AN532" s="153">
        <f t="shared" si="115"/>
        <v>0</v>
      </c>
      <c r="AO532" s="227" t="str">
        <f t="shared" si="123"/>
        <v/>
      </c>
      <c r="AP532" s="135">
        <f t="shared" si="124"/>
        <v>0</v>
      </c>
      <c r="AQ532" s="135">
        <f t="shared" si="125"/>
        <v>0</v>
      </c>
    </row>
    <row r="533" spans="1:43" s="131" customFormat="1" ht="25" customHeight="1">
      <c r="A533" s="133">
        <f t="shared" si="116"/>
        <v>522</v>
      </c>
      <c r="B533" s="130" t="str">
        <f t="shared" si="113"/>
        <v/>
      </c>
      <c r="C533" s="134"/>
      <c r="D533" s="45" t="str">
        <f t="shared" si="117"/>
        <v/>
      </c>
      <c r="E533" s="45" t="str">
        <f t="shared" si="118"/>
        <v/>
      </c>
      <c r="F533" s="43"/>
      <c r="G533" s="44"/>
      <c r="H533" s="43"/>
      <c r="I533" s="57" t="str">
        <f>IF(OR(G533="",H533="",U533=""),"",IFERROR(VLOOKUP(G533&amp;H533&amp;U533,※編集不可※選択項目!$K$3:$P$51,5,FALSE),"該当なし"))</f>
        <v/>
      </c>
      <c r="J533" s="83"/>
      <c r="K533" s="43"/>
      <c r="L533" s="45" t="str">
        <f t="shared" si="126"/>
        <v/>
      </c>
      <c r="M533" s="43"/>
      <c r="N533" s="43"/>
      <c r="O533" s="57"/>
      <c r="P533" s="57"/>
      <c r="Q533" s="57"/>
      <c r="R533" s="57"/>
      <c r="S533" s="46" t="str">
        <f t="shared" si="119"/>
        <v/>
      </c>
      <c r="T533" s="47"/>
      <c r="U533" s="48"/>
      <c r="V533" s="85"/>
      <c r="W533" s="48"/>
      <c r="X533" s="85"/>
      <c r="Y533" s="43"/>
      <c r="Z533" s="80"/>
      <c r="AA533" s="83"/>
      <c r="AB533" s="56"/>
      <c r="AC533" s="71"/>
      <c r="AD533" s="228">
        <f>IFERROR(INDEX(※編集不可※選択項目!$P$3:$P$51,MATCH(新規登録用!G533&amp;新規登録用!H533&amp;新規登録用!I533,※編集不可※選択項目!$Q$3:$Q$51,0)),0)</f>
        <v>0</v>
      </c>
      <c r="AE533" s="229" t="str">
        <f>IF(I533&lt;&gt;"該当なし","",
IF(G533&amp;H533=※編集不可※選択項目!$J$3,VLOOKUP(新規登録用!U533,※編集不可※選択項目!$N$2:$P$13,3,TRUE),
IF(G533&amp;H533=※編集不可※選択項目!$J$15,VLOOKUP(新規登録用!U533,※編集不可※選択項目!$N$14:$P$25,3,TRUE),
IF(G533&amp;H533=※編集不可※選択項目!$J$27,VLOOKUP(新規登録用!U533,※編集不可※選択項目!$N$26:$P$41,3,TRUE),
IF(G533&amp;H533=※編集不可※選択項目!$J$43,VLOOKUP(新規登録用!U533,※編集不可※選択項目!$N$42:$P$46,3,TRUE),
IF(G533&amp;H533=※編集不可※選択項目!$J$48,VLOOKUP(新規登録用!U533,※編集不可※選択項目!$N$47:$P$51,3,TRUE),""))))))</f>
        <v/>
      </c>
      <c r="AF533" s="228">
        <f>IFERROR(VLOOKUP(Y533&amp;G533&amp;H533,※編集不可※選択項目!U:V,2,FALSE),0)</f>
        <v>0</v>
      </c>
      <c r="AG533" s="228">
        <f t="shared" si="120"/>
        <v>0</v>
      </c>
      <c r="AH533" s="230" t="str">
        <f t="shared" si="114"/>
        <v/>
      </c>
      <c r="AI533" s="236"/>
      <c r="AJ533" s="236"/>
      <c r="AK533" s="132"/>
      <c r="AL533" s="153">
        <f t="shared" si="121"/>
        <v>0</v>
      </c>
      <c r="AM533" s="153">
        <f t="shared" si="122"/>
        <v>0</v>
      </c>
      <c r="AN533" s="153">
        <f t="shared" si="115"/>
        <v>0</v>
      </c>
      <c r="AO533" s="227" t="str">
        <f t="shared" si="123"/>
        <v/>
      </c>
      <c r="AP533" s="135">
        <f t="shared" si="124"/>
        <v>0</v>
      </c>
      <c r="AQ533" s="135">
        <f t="shared" si="125"/>
        <v>0</v>
      </c>
    </row>
    <row r="534" spans="1:43" s="131" customFormat="1" ht="25" customHeight="1">
      <c r="A534" s="133">
        <f t="shared" si="116"/>
        <v>523</v>
      </c>
      <c r="B534" s="130" t="str">
        <f t="shared" si="113"/>
        <v/>
      </c>
      <c r="C534" s="134"/>
      <c r="D534" s="45" t="str">
        <f t="shared" si="117"/>
        <v/>
      </c>
      <c r="E534" s="45" t="str">
        <f t="shared" si="118"/>
        <v/>
      </c>
      <c r="F534" s="43"/>
      <c r="G534" s="44"/>
      <c r="H534" s="43"/>
      <c r="I534" s="57" t="str">
        <f>IF(OR(G534="",H534="",U534=""),"",IFERROR(VLOOKUP(G534&amp;H534&amp;U534,※編集不可※選択項目!$K$3:$P$51,5,FALSE),"該当なし"))</f>
        <v/>
      </c>
      <c r="J534" s="83"/>
      <c r="K534" s="43"/>
      <c r="L534" s="45" t="str">
        <f t="shared" si="126"/>
        <v/>
      </c>
      <c r="M534" s="43"/>
      <c r="N534" s="43"/>
      <c r="O534" s="57"/>
      <c r="P534" s="57"/>
      <c r="Q534" s="57"/>
      <c r="R534" s="57"/>
      <c r="S534" s="46" t="str">
        <f t="shared" si="119"/>
        <v/>
      </c>
      <c r="T534" s="47"/>
      <c r="U534" s="48"/>
      <c r="V534" s="85"/>
      <c r="W534" s="48"/>
      <c r="X534" s="85"/>
      <c r="Y534" s="43"/>
      <c r="Z534" s="80"/>
      <c r="AA534" s="83"/>
      <c r="AB534" s="56"/>
      <c r="AC534" s="71"/>
      <c r="AD534" s="228">
        <f>IFERROR(INDEX(※編集不可※選択項目!$P$3:$P$51,MATCH(新規登録用!G534&amp;新規登録用!H534&amp;新規登録用!I534,※編集不可※選択項目!$Q$3:$Q$51,0)),0)</f>
        <v>0</v>
      </c>
      <c r="AE534" s="229" t="str">
        <f>IF(I534&lt;&gt;"該当なし","",
IF(G534&amp;H534=※編集不可※選択項目!$J$3,VLOOKUP(新規登録用!U534,※編集不可※選択項目!$N$2:$P$13,3,TRUE),
IF(G534&amp;H534=※編集不可※選択項目!$J$15,VLOOKUP(新規登録用!U534,※編集不可※選択項目!$N$14:$P$25,3,TRUE),
IF(G534&amp;H534=※編集不可※選択項目!$J$27,VLOOKUP(新規登録用!U534,※編集不可※選択項目!$N$26:$P$41,3,TRUE),
IF(G534&amp;H534=※編集不可※選択項目!$J$43,VLOOKUP(新規登録用!U534,※編集不可※選択項目!$N$42:$P$46,3,TRUE),
IF(G534&amp;H534=※編集不可※選択項目!$J$48,VLOOKUP(新規登録用!U534,※編集不可※選択項目!$N$47:$P$51,3,TRUE),""))))))</f>
        <v/>
      </c>
      <c r="AF534" s="228">
        <f>IFERROR(VLOOKUP(Y534&amp;G534&amp;H534,※編集不可※選択項目!U:V,2,FALSE),0)</f>
        <v>0</v>
      </c>
      <c r="AG534" s="228">
        <f t="shared" si="120"/>
        <v>0</v>
      </c>
      <c r="AH534" s="230" t="str">
        <f t="shared" si="114"/>
        <v/>
      </c>
      <c r="AI534" s="236"/>
      <c r="AJ534" s="236"/>
      <c r="AK534" s="132"/>
      <c r="AL534" s="153">
        <f t="shared" si="121"/>
        <v>0</v>
      </c>
      <c r="AM534" s="153">
        <f t="shared" si="122"/>
        <v>0</v>
      </c>
      <c r="AN534" s="153">
        <f t="shared" si="115"/>
        <v>0</v>
      </c>
      <c r="AO534" s="227" t="str">
        <f t="shared" si="123"/>
        <v/>
      </c>
      <c r="AP534" s="135">
        <f t="shared" si="124"/>
        <v>0</v>
      </c>
      <c r="AQ534" s="135">
        <f t="shared" si="125"/>
        <v>0</v>
      </c>
    </row>
    <row r="535" spans="1:43" s="131" customFormat="1" ht="25" customHeight="1">
      <c r="A535" s="133">
        <f t="shared" si="116"/>
        <v>524</v>
      </c>
      <c r="B535" s="130" t="str">
        <f t="shared" si="113"/>
        <v/>
      </c>
      <c r="C535" s="134"/>
      <c r="D535" s="45" t="str">
        <f t="shared" si="117"/>
        <v/>
      </c>
      <c r="E535" s="45" t="str">
        <f t="shared" si="118"/>
        <v/>
      </c>
      <c r="F535" s="43"/>
      <c r="G535" s="44"/>
      <c r="H535" s="43"/>
      <c r="I535" s="57" t="str">
        <f>IF(OR(G535="",H535="",U535=""),"",IFERROR(VLOOKUP(G535&amp;H535&amp;U535,※編集不可※選択項目!$K$3:$P$51,5,FALSE),"該当なし"))</f>
        <v/>
      </c>
      <c r="J535" s="83"/>
      <c r="K535" s="43"/>
      <c r="L535" s="45" t="str">
        <f t="shared" si="126"/>
        <v/>
      </c>
      <c r="M535" s="43"/>
      <c r="N535" s="43"/>
      <c r="O535" s="57"/>
      <c r="P535" s="57"/>
      <c r="Q535" s="57"/>
      <c r="R535" s="57"/>
      <c r="S535" s="46" t="str">
        <f t="shared" si="119"/>
        <v/>
      </c>
      <c r="T535" s="47"/>
      <c r="U535" s="48"/>
      <c r="V535" s="85"/>
      <c r="W535" s="48"/>
      <c r="X535" s="85"/>
      <c r="Y535" s="43"/>
      <c r="Z535" s="80"/>
      <c r="AA535" s="83"/>
      <c r="AB535" s="56"/>
      <c r="AC535" s="71"/>
      <c r="AD535" s="228">
        <f>IFERROR(INDEX(※編集不可※選択項目!$P$3:$P$51,MATCH(新規登録用!G535&amp;新規登録用!H535&amp;新規登録用!I535,※編集不可※選択項目!$Q$3:$Q$51,0)),0)</f>
        <v>0</v>
      </c>
      <c r="AE535" s="229" t="str">
        <f>IF(I535&lt;&gt;"該当なし","",
IF(G535&amp;H535=※編集不可※選択項目!$J$3,VLOOKUP(新規登録用!U535,※編集不可※選択項目!$N$2:$P$13,3,TRUE),
IF(G535&amp;H535=※編集不可※選択項目!$J$15,VLOOKUP(新規登録用!U535,※編集不可※選択項目!$N$14:$P$25,3,TRUE),
IF(G535&amp;H535=※編集不可※選択項目!$J$27,VLOOKUP(新規登録用!U535,※編集不可※選択項目!$N$26:$P$41,3,TRUE),
IF(G535&amp;H535=※編集不可※選択項目!$J$43,VLOOKUP(新規登録用!U535,※編集不可※選択項目!$N$42:$P$46,3,TRUE),
IF(G535&amp;H535=※編集不可※選択項目!$J$48,VLOOKUP(新規登録用!U535,※編集不可※選択項目!$N$47:$P$51,3,TRUE),""))))))</f>
        <v/>
      </c>
      <c r="AF535" s="228">
        <f>IFERROR(VLOOKUP(Y535&amp;G535&amp;H535,※編集不可※選択項目!U:V,2,FALSE),0)</f>
        <v>0</v>
      </c>
      <c r="AG535" s="228">
        <f t="shared" si="120"/>
        <v>0</v>
      </c>
      <c r="AH535" s="230" t="str">
        <f t="shared" si="114"/>
        <v/>
      </c>
      <c r="AI535" s="236"/>
      <c r="AJ535" s="236"/>
      <c r="AK535" s="132"/>
      <c r="AL535" s="153">
        <f t="shared" si="121"/>
        <v>0</v>
      </c>
      <c r="AM535" s="153">
        <f t="shared" si="122"/>
        <v>0</v>
      </c>
      <c r="AN535" s="153">
        <f t="shared" si="115"/>
        <v>0</v>
      </c>
      <c r="AO535" s="227" t="str">
        <f t="shared" si="123"/>
        <v/>
      </c>
      <c r="AP535" s="135">
        <f t="shared" si="124"/>
        <v>0</v>
      </c>
      <c r="AQ535" s="135">
        <f t="shared" si="125"/>
        <v>0</v>
      </c>
    </row>
    <row r="536" spans="1:43" s="131" customFormat="1" ht="25" customHeight="1">
      <c r="A536" s="133">
        <f t="shared" si="116"/>
        <v>525</v>
      </c>
      <c r="B536" s="130" t="str">
        <f t="shared" si="113"/>
        <v/>
      </c>
      <c r="C536" s="134"/>
      <c r="D536" s="45" t="str">
        <f t="shared" si="117"/>
        <v/>
      </c>
      <c r="E536" s="45" t="str">
        <f t="shared" si="118"/>
        <v/>
      </c>
      <c r="F536" s="43"/>
      <c r="G536" s="44"/>
      <c r="H536" s="43"/>
      <c r="I536" s="57" t="str">
        <f>IF(OR(G536="",H536="",U536=""),"",IFERROR(VLOOKUP(G536&amp;H536&amp;U536,※編集不可※選択項目!$K$3:$P$51,5,FALSE),"該当なし"))</f>
        <v/>
      </c>
      <c r="J536" s="83"/>
      <c r="K536" s="43"/>
      <c r="L536" s="45" t="str">
        <f t="shared" si="126"/>
        <v/>
      </c>
      <c r="M536" s="43"/>
      <c r="N536" s="43"/>
      <c r="O536" s="57"/>
      <c r="P536" s="57"/>
      <c r="Q536" s="57"/>
      <c r="R536" s="57"/>
      <c r="S536" s="46" t="str">
        <f t="shared" si="119"/>
        <v/>
      </c>
      <c r="T536" s="47"/>
      <c r="U536" s="48"/>
      <c r="V536" s="85"/>
      <c r="W536" s="48"/>
      <c r="X536" s="85"/>
      <c r="Y536" s="43"/>
      <c r="Z536" s="80"/>
      <c r="AA536" s="83"/>
      <c r="AB536" s="56"/>
      <c r="AC536" s="71"/>
      <c r="AD536" s="228">
        <f>IFERROR(INDEX(※編集不可※選択項目!$P$3:$P$51,MATCH(新規登録用!G536&amp;新規登録用!H536&amp;新規登録用!I536,※編集不可※選択項目!$Q$3:$Q$51,0)),0)</f>
        <v>0</v>
      </c>
      <c r="AE536" s="229" t="str">
        <f>IF(I536&lt;&gt;"該当なし","",
IF(G536&amp;H536=※編集不可※選択項目!$J$3,VLOOKUP(新規登録用!U536,※編集不可※選択項目!$N$2:$P$13,3,TRUE),
IF(G536&amp;H536=※編集不可※選択項目!$J$15,VLOOKUP(新規登録用!U536,※編集不可※選択項目!$N$14:$P$25,3,TRUE),
IF(G536&amp;H536=※編集不可※選択項目!$J$27,VLOOKUP(新規登録用!U536,※編集不可※選択項目!$N$26:$P$41,3,TRUE),
IF(G536&amp;H536=※編集不可※選択項目!$J$43,VLOOKUP(新規登録用!U536,※編集不可※選択項目!$N$42:$P$46,3,TRUE),
IF(G536&amp;H536=※編集不可※選択項目!$J$48,VLOOKUP(新規登録用!U536,※編集不可※選択項目!$N$47:$P$51,3,TRUE),""))))))</f>
        <v/>
      </c>
      <c r="AF536" s="228">
        <f>IFERROR(VLOOKUP(Y536&amp;G536&amp;H536,※編集不可※選択項目!U:V,2,FALSE),0)</f>
        <v>0</v>
      </c>
      <c r="AG536" s="228">
        <f t="shared" si="120"/>
        <v>0</v>
      </c>
      <c r="AH536" s="230" t="str">
        <f t="shared" si="114"/>
        <v/>
      </c>
      <c r="AI536" s="236"/>
      <c r="AJ536" s="236"/>
      <c r="AK536" s="132"/>
      <c r="AL536" s="153">
        <f t="shared" si="121"/>
        <v>0</v>
      </c>
      <c r="AM536" s="153">
        <f t="shared" si="122"/>
        <v>0</v>
      </c>
      <c r="AN536" s="153">
        <f t="shared" si="115"/>
        <v>0</v>
      </c>
      <c r="AO536" s="227" t="str">
        <f t="shared" si="123"/>
        <v/>
      </c>
      <c r="AP536" s="135">
        <f t="shared" si="124"/>
        <v>0</v>
      </c>
      <c r="AQ536" s="135">
        <f t="shared" si="125"/>
        <v>0</v>
      </c>
    </row>
    <row r="537" spans="1:43" s="131" customFormat="1" ht="25" customHeight="1">
      <c r="A537" s="133">
        <f t="shared" si="116"/>
        <v>526</v>
      </c>
      <c r="B537" s="130" t="str">
        <f t="shared" si="113"/>
        <v/>
      </c>
      <c r="C537" s="134"/>
      <c r="D537" s="45" t="str">
        <f t="shared" si="117"/>
        <v/>
      </c>
      <c r="E537" s="45" t="str">
        <f t="shared" si="118"/>
        <v/>
      </c>
      <c r="F537" s="43"/>
      <c r="G537" s="44"/>
      <c r="H537" s="43"/>
      <c r="I537" s="57" t="str">
        <f>IF(OR(G537="",H537="",U537=""),"",IFERROR(VLOOKUP(G537&amp;H537&amp;U537,※編集不可※選択項目!$K$3:$P$51,5,FALSE),"該当なし"))</f>
        <v/>
      </c>
      <c r="J537" s="83"/>
      <c r="K537" s="43"/>
      <c r="L537" s="45" t="str">
        <f t="shared" si="126"/>
        <v/>
      </c>
      <c r="M537" s="43"/>
      <c r="N537" s="43"/>
      <c r="O537" s="57"/>
      <c r="P537" s="57"/>
      <c r="Q537" s="57"/>
      <c r="R537" s="57"/>
      <c r="S537" s="46" t="str">
        <f t="shared" si="119"/>
        <v/>
      </c>
      <c r="T537" s="47"/>
      <c r="U537" s="48"/>
      <c r="V537" s="85"/>
      <c r="W537" s="48"/>
      <c r="X537" s="85"/>
      <c r="Y537" s="43"/>
      <c r="Z537" s="80"/>
      <c r="AA537" s="83"/>
      <c r="AB537" s="56"/>
      <c r="AC537" s="71"/>
      <c r="AD537" s="228">
        <f>IFERROR(INDEX(※編集不可※選択項目!$P$3:$P$51,MATCH(新規登録用!G537&amp;新規登録用!H537&amp;新規登録用!I537,※編集不可※選択項目!$Q$3:$Q$51,0)),0)</f>
        <v>0</v>
      </c>
      <c r="AE537" s="229" t="str">
        <f>IF(I537&lt;&gt;"該当なし","",
IF(G537&amp;H537=※編集不可※選択項目!$J$3,VLOOKUP(新規登録用!U537,※編集不可※選択項目!$N$2:$P$13,3,TRUE),
IF(G537&amp;H537=※編集不可※選択項目!$J$15,VLOOKUP(新規登録用!U537,※編集不可※選択項目!$N$14:$P$25,3,TRUE),
IF(G537&amp;H537=※編集不可※選択項目!$J$27,VLOOKUP(新規登録用!U537,※編集不可※選択項目!$N$26:$P$41,3,TRUE),
IF(G537&amp;H537=※編集不可※選択項目!$J$43,VLOOKUP(新規登録用!U537,※編集不可※選択項目!$N$42:$P$46,3,TRUE),
IF(G537&amp;H537=※編集不可※選択項目!$J$48,VLOOKUP(新規登録用!U537,※編集不可※選択項目!$N$47:$P$51,3,TRUE),""))))))</f>
        <v/>
      </c>
      <c r="AF537" s="228">
        <f>IFERROR(VLOOKUP(Y537&amp;G537&amp;H537,※編集不可※選択項目!U:V,2,FALSE),0)</f>
        <v>0</v>
      </c>
      <c r="AG537" s="228">
        <f t="shared" si="120"/>
        <v>0</v>
      </c>
      <c r="AH537" s="230" t="str">
        <f t="shared" si="114"/>
        <v/>
      </c>
      <c r="AI537" s="236"/>
      <c r="AJ537" s="236"/>
      <c r="AK537" s="132"/>
      <c r="AL537" s="153">
        <f t="shared" si="121"/>
        <v>0</v>
      </c>
      <c r="AM537" s="153">
        <f t="shared" si="122"/>
        <v>0</v>
      </c>
      <c r="AN537" s="153">
        <f t="shared" si="115"/>
        <v>0</v>
      </c>
      <c r="AO537" s="227" t="str">
        <f t="shared" si="123"/>
        <v/>
      </c>
      <c r="AP537" s="135">
        <f t="shared" si="124"/>
        <v>0</v>
      </c>
      <c r="AQ537" s="135">
        <f t="shared" si="125"/>
        <v>0</v>
      </c>
    </row>
    <row r="538" spans="1:43" s="131" customFormat="1" ht="25" customHeight="1">
      <c r="A538" s="133">
        <f t="shared" si="116"/>
        <v>527</v>
      </c>
      <c r="B538" s="130" t="str">
        <f t="shared" si="113"/>
        <v/>
      </c>
      <c r="C538" s="134"/>
      <c r="D538" s="45" t="str">
        <f t="shared" si="117"/>
        <v/>
      </c>
      <c r="E538" s="45" t="str">
        <f t="shared" si="118"/>
        <v/>
      </c>
      <c r="F538" s="43"/>
      <c r="G538" s="44"/>
      <c r="H538" s="43"/>
      <c r="I538" s="57" t="str">
        <f>IF(OR(G538="",H538="",U538=""),"",IFERROR(VLOOKUP(G538&amp;H538&amp;U538,※編集不可※選択項目!$K$3:$P$51,5,FALSE),"該当なし"))</f>
        <v/>
      </c>
      <c r="J538" s="83"/>
      <c r="K538" s="43"/>
      <c r="L538" s="45" t="str">
        <f t="shared" si="126"/>
        <v/>
      </c>
      <c r="M538" s="43"/>
      <c r="N538" s="43"/>
      <c r="O538" s="57"/>
      <c r="P538" s="57"/>
      <c r="Q538" s="57"/>
      <c r="R538" s="57"/>
      <c r="S538" s="46" t="str">
        <f t="shared" si="119"/>
        <v/>
      </c>
      <c r="T538" s="47"/>
      <c r="U538" s="48"/>
      <c r="V538" s="85"/>
      <c r="W538" s="48"/>
      <c r="X538" s="85"/>
      <c r="Y538" s="43"/>
      <c r="Z538" s="80"/>
      <c r="AA538" s="83"/>
      <c r="AB538" s="56"/>
      <c r="AC538" s="71"/>
      <c r="AD538" s="228">
        <f>IFERROR(INDEX(※編集不可※選択項目!$P$3:$P$51,MATCH(新規登録用!G538&amp;新規登録用!H538&amp;新規登録用!I538,※編集不可※選択項目!$Q$3:$Q$51,0)),0)</f>
        <v>0</v>
      </c>
      <c r="AE538" s="229" t="str">
        <f>IF(I538&lt;&gt;"該当なし","",
IF(G538&amp;H538=※編集不可※選択項目!$J$3,VLOOKUP(新規登録用!U538,※編集不可※選択項目!$N$2:$P$13,3,TRUE),
IF(G538&amp;H538=※編集不可※選択項目!$J$15,VLOOKUP(新規登録用!U538,※編集不可※選択項目!$N$14:$P$25,3,TRUE),
IF(G538&amp;H538=※編集不可※選択項目!$J$27,VLOOKUP(新規登録用!U538,※編集不可※選択項目!$N$26:$P$41,3,TRUE),
IF(G538&amp;H538=※編集不可※選択項目!$J$43,VLOOKUP(新規登録用!U538,※編集不可※選択項目!$N$42:$P$46,3,TRUE),
IF(G538&amp;H538=※編集不可※選択項目!$J$48,VLOOKUP(新規登録用!U538,※編集不可※選択項目!$N$47:$P$51,3,TRUE),""))))))</f>
        <v/>
      </c>
      <c r="AF538" s="228">
        <f>IFERROR(VLOOKUP(Y538&amp;G538&amp;H538,※編集不可※選択項目!U:V,2,FALSE),0)</f>
        <v>0</v>
      </c>
      <c r="AG538" s="228">
        <f t="shared" si="120"/>
        <v>0</v>
      </c>
      <c r="AH538" s="230" t="str">
        <f t="shared" si="114"/>
        <v/>
      </c>
      <c r="AI538" s="236"/>
      <c r="AJ538" s="236"/>
      <c r="AK538" s="132"/>
      <c r="AL538" s="153">
        <f t="shared" si="121"/>
        <v>0</v>
      </c>
      <c r="AM538" s="153">
        <f t="shared" si="122"/>
        <v>0</v>
      </c>
      <c r="AN538" s="153">
        <f t="shared" si="115"/>
        <v>0</v>
      </c>
      <c r="AO538" s="227" t="str">
        <f t="shared" si="123"/>
        <v/>
      </c>
      <c r="AP538" s="135">
        <f t="shared" si="124"/>
        <v>0</v>
      </c>
      <c r="AQ538" s="135">
        <f t="shared" si="125"/>
        <v>0</v>
      </c>
    </row>
    <row r="539" spans="1:43" s="131" customFormat="1" ht="25" customHeight="1">
      <c r="A539" s="133">
        <f t="shared" si="116"/>
        <v>528</v>
      </c>
      <c r="B539" s="130" t="str">
        <f t="shared" si="113"/>
        <v/>
      </c>
      <c r="C539" s="134"/>
      <c r="D539" s="45" t="str">
        <f t="shared" si="117"/>
        <v/>
      </c>
      <c r="E539" s="45" t="str">
        <f t="shared" si="118"/>
        <v/>
      </c>
      <c r="F539" s="43"/>
      <c r="G539" s="44"/>
      <c r="H539" s="43"/>
      <c r="I539" s="57" t="str">
        <f>IF(OR(G539="",H539="",U539=""),"",IFERROR(VLOOKUP(G539&amp;H539&amp;U539,※編集不可※選択項目!$K$3:$P$51,5,FALSE),"該当なし"))</f>
        <v/>
      </c>
      <c r="J539" s="83"/>
      <c r="K539" s="43"/>
      <c r="L539" s="45" t="str">
        <f t="shared" si="126"/>
        <v/>
      </c>
      <c r="M539" s="43"/>
      <c r="N539" s="43"/>
      <c r="O539" s="57"/>
      <c r="P539" s="57"/>
      <c r="Q539" s="57"/>
      <c r="R539" s="57"/>
      <c r="S539" s="46" t="str">
        <f t="shared" si="119"/>
        <v/>
      </c>
      <c r="T539" s="47"/>
      <c r="U539" s="48"/>
      <c r="V539" s="85"/>
      <c r="W539" s="48"/>
      <c r="X539" s="85"/>
      <c r="Y539" s="43"/>
      <c r="Z539" s="80"/>
      <c r="AA539" s="83"/>
      <c r="AB539" s="56"/>
      <c r="AC539" s="71"/>
      <c r="AD539" s="228">
        <f>IFERROR(INDEX(※編集不可※選択項目!$P$3:$P$51,MATCH(新規登録用!G539&amp;新規登録用!H539&amp;新規登録用!I539,※編集不可※選択項目!$Q$3:$Q$51,0)),0)</f>
        <v>0</v>
      </c>
      <c r="AE539" s="229" t="str">
        <f>IF(I539&lt;&gt;"該当なし","",
IF(G539&amp;H539=※編集不可※選択項目!$J$3,VLOOKUP(新規登録用!U539,※編集不可※選択項目!$N$2:$P$13,3,TRUE),
IF(G539&amp;H539=※編集不可※選択項目!$J$15,VLOOKUP(新規登録用!U539,※編集不可※選択項目!$N$14:$P$25,3,TRUE),
IF(G539&amp;H539=※編集不可※選択項目!$J$27,VLOOKUP(新規登録用!U539,※編集不可※選択項目!$N$26:$P$41,3,TRUE),
IF(G539&amp;H539=※編集不可※選択項目!$J$43,VLOOKUP(新規登録用!U539,※編集不可※選択項目!$N$42:$P$46,3,TRUE),
IF(G539&amp;H539=※編集不可※選択項目!$J$48,VLOOKUP(新規登録用!U539,※編集不可※選択項目!$N$47:$P$51,3,TRUE),""))))))</f>
        <v/>
      </c>
      <c r="AF539" s="228">
        <f>IFERROR(VLOOKUP(Y539&amp;G539&amp;H539,※編集不可※選択項目!U:V,2,FALSE),0)</f>
        <v>0</v>
      </c>
      <c r="AG539" s="228">
        <f t="shared" si="120"/>
        <v>0</v>
      </c>
      <c r="AH539" s="230" t="str">
        <f t="shared" si="114"/>
        <v/>
      </c>
      <c r="AI539" s="236"/>
      <c r="AJ539" s="236"/>
      <c r="AK539" s="132"/>
      <c r="AL539" s="153">
        <f t="shared" si="121"/>
        <v>0</v>
      </c>
      <c r="AM539" s="153">
        <f t="shared" si="122"/>
        <v>0</v>
      </c>
      <c r="AN539" s="153">
        <f t="shared" si="115"/>
        <v>0</v>
      </c>
      <c r="AO539" s="227" t="str">
        <f t="shared" si="123"/>
        <v/>
      </c>
      <c r="AP539" s="135">
        <f t="shared" si="124"/>
        <v>0</v>
      </c>
      <c r="AQ539" s="135">
        <f t="shared" si="125"/>
        <v>0</v>
      </c>
    </row>
    <row r="540" spans="1:43" s="131" customFormat="1" ht="25" customHeight="1">
      <c r="A540" s="133">
        <f t="shared" si="116"/>
        <v>529</v>
      </c>
      <c r="B540" s="130" t="str">
        <f t="shared" si="113"/>
        <v/>
      </c>
      <c r="C540" s="134"/>
      <c r="D540" s="45" t="str">
        <f t="shared" si="117"/>
        <v/>
      </c>
      <c r="E540" s="45" t="str">
        <f t="shared" si="118"/>
        <v/>
      </c>
      <c r="F540" s="43"/>
      <c r="G540" s="44"/>
      <c r="H540" s="43"/>
      <c r="I540" s="57" t="str">
        <f>IF(OR(G540="",H540="",U540=""),"",IFERROR(VLOOKUP(G540&amp;H540&amp;U540,※編集不可※選択項目!$K$3:$P$51,5,FALSE),"該当なし"))</f>
        <v/>
      </c>
      <c r="J540" s="83"/>
      <c r="K540" s="43"/>
      <c r="L540" s="45" t="str">
        <f t="shared" si="126"/>
        <v/>
      </c>
      <c r="M540" s="43"/>
      <c r="N540" s="43"/>
      <c r="O540" s="57"/>
      <c r="P540" s="57"/>
      <c r="Q540" s="57"/>
      <c r="R540" s="57"/>
      <c r="S540" s="46" t="str">
        <f t="shared" si="119"/>
        <v/>
      </c>
      <c r="T540" s="47"/>
      <c r="U540" s="48"/>
      <c r="V540" s="85"/>
      <c r="W540" s="48"/>
      <c r="X540" s="85"/>
      <c r="Y540" s="43"/>
      <c r="Z540" s="80"/>
      <c r="AA540" s="83"/>
      <c r="AB540" s="56"/>
      <c r="AC540" s="71"/>
      <c r="AD540" s="228">
        <f>IFERROR(INDEX(※編集不可※選択項目!$P$3:$P$51,MATCH(新規登録用!G540&amp;新規登録用!H540&amp;新規登録用!I540,※編集不可※選択項目!$Q$3:$Q$51,0)),0)</f>
        <v>0</v>
      </c>
      <c r="AE540" s="229" t="str">
        <f>IF(I540&lt;&gt;"該当なし","",
IF(G540&amp;H540=※編集不可※選択項目!$J$3,VLOOKUP(新規登録用!U540,※編集不可※選択項目!$N$2:$P$13,3,TRUE),
IF(G540&amp;H540=※編集不可※選択項目!$J$15,VLOOKUP(新規登録用!U540,※編集不可※選択項目!$N$14:$P$25,3,TRUE),
IF(G540&amp;H540=※編集不可※選択項目!$J$27,VLOOKUP(新規登録用!U540,※編集不可※選択項目!$N$26:$P$41,3,TRUE),
IF(G540&amp;H540=※編集不可※選択項目!$J$43,VLOOKUP(新規登録用!U540,※編集不可※選択項目!$N$42:$P$46,3,TRUE),
IF(G540&amp;H540=※編集不可※選択項目!$J$48,VLOOKUP(新規登録用!U540,※編集不可※選択項目!$N$47:$P$51,3,TRUE),""))))))</f>
        <v/>
      </c>
      <c r="AF540" s="228">
        <f>IFERROR(VLOOKUP(Y540&amp;G540&amp;H540,※編集不可※選択項目!U:V,2,FALSE),0)</f>
        <v>0</v>
      </c>
      <c r="AG540" s="228">
        <f t="shared" si="120"/>
        <v>0</v>
      </c>
      <c r="AH540" s="230" t="str">
        <f t="shared" si="114"/>
        <v/>
      </c>
      <c r="AI540" s="236"/>
      <c r="AJ540" s="236"/>
      <c r="AK540" s="132"/>
      <c r="AL540" s="153">
        <f t="shared" si="121"/>
        <v>0</v>
      </c>
      <c r="AM540" s="153">
        <f t="shared" si="122"/>
        <v>0</v>
      </c>
      <c r="AN540" s="153">
        <f t="shared" si="115"/>
        <v>0</v>
      </c>
      <c r="AO540" s="227" t="str">
        <f t="shared" si="123"/>
        <v/>
      </c>
      <c r="AP540" s="135">
        <f t="shared" si="124"/>
        <v>0</v>
      </c>
      <c r="AQ540" s="135">
        <f t="shared" si="125"/>
        <v>0</v>
      </c>
    </row>
    <row r="541" spans="1:43" s="131" customFormat="1" ht="25" customHeight="1">
      <c r="A541" s="133">
        <f t="shared" si="116"/>
        <v>530</v>
      </c>
      <c r="B541" s="130" t="str">
        <f t="shared" si="113"/>
        <v/>
      </c>
      <c r="C541" s="134"/>
      <c r="D541" s="45" t="str">
        <f t="shared" si="117"/>
        <v/>
      </c>
      <c r="E541" s="45" t="str">
        <f t="shared" si="118"/>
        <v/>
      </c>
      <c r="F541" s="43"/>
      <c r="G541" s="44"/>
      <c r="H541" s="43"/>
      <c r="I541" s="57" t="str">
        <f>IF(OR(G541="",H541="",U541=""),"",IFERROR(VLOOKUP(G541&amp;H541&amp;U541,※編集不可※選択項目!$K$3:$P$51,5,FALSE),"該当なし"))</f>
        <v/>
      </c>
      <c r="J541" s="83"/>
      <c r="K541" s="43"/>
      <c r="L541" s="45" t="str">
        <f t="shared" si="126"/>
        <v/>
      </c>
      <c r="M541" s="43"/>
      <c r="N541" s="43"/>
      <c r="O541" s="57"/>
      <c r="P541" s="57"/>
      <c r="Q541" s="57"/>
      <c r="R541" s="57"/>
      <c r="S541" s="46" t="str">
        <f t="shared" si="119"/>
        <v/>
      </c>
      <c r="T541" s="47"/>
      <c r="U541" s="48"/>
      <c r="V541" s="85"/>
      <c r="W541" s="48"/>
      <c r="X541" s="85"/>
      <c r="Y541" s="43"/>
      <c r="Z541" s="80"/>
      <c r="AA541" s="83"/>
      <c r="AB541" s="56"/>
      <c r="AC541" s="71"/>
      <c r="AD541" s="228">
        <f>IFERROR(INDEX(※編集不可※選択項目!$P$3:$P$51,MATCH(新規登録用!G541&amp;新規登録用!H541&amp;新規登録用!I541,※編集不可※選択項目!$Q$3:$Q$51,0)),0)</f>
        <v>0</v>
      </c>
      <c r="AE541" s="229" t="str">
        <f>IF(I541&lt;&gt;"該当なし","",
IF(G541&amp;H541=※編集不可※選択項目!$J$3,VLOOKUP(新規登録用!U541,※編集不可※選択項目!$N$2:$P$13,3,TRUE),
IF(G541&amp;H541=※編集不可※選択項目!$J$15,VLOOKUP(新規登録用!U541,※編集不可※選択項目!$N$14:$P$25,3,TRUE),
IF(G541&amp;H541=※編集不可※選択項目!$J$27,VLOOKUP(新規登録用!U541,※編集不可※選択項目!$N$26:$P$41,3,TRUE),
IF(G541&amp;H541=※編集不可※選択項目!$J$43,VLOOKUP(新規登録用!U541,※編集不可※選択項目!$N$42:$P$46,3,TRUE),
IF(G541&amp;H541=※編集不可※選択項目!$J$48,VLOOKUP(新規登録用!U541,※編集不可※選択項目!$N$47:$P$51,3,TRUE),""))))))</f>
        <v/>
      </c>
      <c r="AF541" s="228">
        <f>IFERROR(VLOOKUP(Y541&amp;G541&amp;H541,※編集不可※選択項目!U:V,2,FALSE),0)</f>
        <v>0</v>
      </c>
      <c r="AG541" s="228">
        <f t="shared" si="120"/>
        <v>0</v>
      </c>
      <c r="AH541" s="230" t="str">
        <f t="shared" si="114"/>
        <v/>
      </c>
      <c r="AI541" s="236"/>
      <c r="AJ541" s="236"/>
      <c r="AK541" s="132"/>
      <c r="AL541" s="153">
        <f t="shared" si="121"/>
        <v>0</v>
      </c>
      <c r="AM541" s="153">
        <f t="shared" si="122"/>
        <v>0</v>
      </c>
      <c r="AN541" s="153">
        <f t="shared" si="115"/>
        <v>0</v>
      </c>
      <c r="AO541" s="227" t="str">
        <f t="shared" si="123"/>
        <v/>
      </c>
      <c r="AP541" s="135">
        <f t="shared" si="124"/>
        <v>0</v>
      </c>
      <c r="AQ541" s="135">
        <f t="shared" si="125"/>
        <v>0</v>
      </c>
    </row>
    <row r="542" spans="1:43" s="131" customFormat="1" ht="25" customHeight="1">
      <c r="A542" s="133">
        <f t="shared" si="116"/>
        <v>531</v>
      </c>
      <c r="B542" s="130" t="str">
        <f t="shared" si="113"/>
        <v/>
      </c>
      <c r="C542" s="134"/>
      <c r="D542" s="45" t="str">
        <f t="shared" si="117"/>
        <v/>
      </c>
      <c r="E542" s="45" t="str">
        <f t="shared" si="118"/>
        <v/>
      </c>
      <c r="F542" s="43"/>
      <c r="G542" s="44"/>
      <c r="H542" s="43"/>
      <c r="I542" s="57" t="str">
        <f>IF(OR(G542="",H542="",U542=""),"",IFERROR(VLOOKUP(G542&amp;H542&amp;U542,※編集不可※選択項目!$K$3:$P$51,5,FALSE),"該当なし"))</f>
        <v/>
      </c>
      <c r="J542" s="83"/>
      <c r="K542" s="43"/>
      <c r="L542" s="45" t="str">
        <f t="shared" si="126"/>
        <v/>
      </c>
      <c r="M542" s="43"/>
      <c r="N542" s="43"/>
      <c r="O542" s="57"/>
      <c r="P542" s="57"/>
      <c r="Q542" s="57"/>
      <c r="R542" s="57"/>
      <c r="S542" s="46" t="str">
        <f t="shared" si="119"/>
        <v/>
      </c>
      <c r="T542" s="47"/>
      <c r="U542" s="48"/>
      <c r="V542" s="85"/>
      <c r="W542" s="48"/>
      <c r="X542" s="85"/>
      <c r="Y542" s="43"/>
      <c r="Z542" s="80"/>
      <c r="AA542" s="83"/>
      <c r="AB542" s="56"/>
      <c r="AC542" s="71"/>
      <c r="AD542" s="228">
        <f>IFERROR(INDEX(※編集不可※選択項目!$P$3:$P$51,MATCH(新規登録用!G542&amp;新規登録用!H542&amp;新規登録用!I542,※編集不可※選択項目!$Q$3:$Q$51,0)),0)</f>
        <v>0</v>
      </c>
      <c r="AE542" s="229" t="str">
        <f>IF(I542&lt;&gt;"該当なし","",
IF(G542&amp;H542=※編集不可※選択項目!$J$3,VLOOKUP(新規登録用!U542,※編集不可※選択項目!$N$2:$P$13,3,TRUE),
IF(G542&amp;H542=※編集不可※選択項目!$J$15,VLOOKUP(新規登録用!U542,※編集不可※選択項目!$N$14:$P$25,3,TRUE),
IF(G542&amp;H542=※編集不可※選択項目!$J$27,VLOOKUP(新規登録用!U542,※編集不可※選択項目!$N$26:$P$41,3,TRUE),
IF(G542&amp;H542=※編集不可※選択項目!$J$43,VLOOKUP(新規登録用!U542,※編集不可※選択項目!$N$42:$P$46,3,TRUE),
IF(G542&amp;H542=※編集不可※選択項目!$J$48,VLOOKUP(新規登録用!U542,※編集不可※選択項目!$N$47:$P$51,3,TRUE),""))))))</f>
        <v/>
      </c>
      <c r="AF542" s="228">
        <f>IFERROR(VLOOKUP(Y542&amp;G542&amp;H542,※編集不可※選択項目!U:V,2,FALSE),0)</f>
        <v>0</v>
      </c>
      <c r="AG542" s="228">
        <f t="shared" si="120"/>
        <v>0</v>
      </c>
      <c r="AH542" s="230" t="str">
        <f t="shared" si="114"/>
        <v/>
      </c>
      <c r="AI542" s="236"/>
      <c r="AJ542" s="236"/>
      <c r="AK542" s="132"/>
      <c r="AL542" s="153">
        <f t="shared" si="121"/>
        <v>0</v>
      </c>
      <c r="AM542" s="153">
        <f t="shared" si="122"/>
        <v>0</v>
      </c>
      <c r="AN542" s="153">
        <f t="shared" si="115"/>
        <v>0</v>
      </c>
      <c r="AO542" s="227" t="str">
        <f t="shared" si="123"/>
        <v/>
      </c>
      <c r="AP542" s="135">
        <f t="shared" si="124"/>
        <v>0</v>
      </c>
      <c r="AQ542" s="135">
        <f t="shared" si="125"/>
        <v>0</v>
      </c>
    </row>
    <row r="543" spans="1:43" s="131" customFormat="1" ht="25" customHeight="1">
      <c r="A543" s="133">
        <f t="shared" si="116"/>
        <v>532</v>
      </c>
      <c r="B543" s="130" t="str">
        <f t="shared" si="113"/>
        <v/>
      </c>
      <c r="C543" s="134"/>
      <c r="D543" s="45" t="str">
        <f t="shared" si="117"/>
        <v/>
      </c>
      <c r="E543" s="45" t="str">
        <f t="shared" si="118"/>
        <v/>
      </c>
      <c r="F543" s="43"/>
      <c r="G543" s="44"/>
      <c r="H543" s="43"/>
      <c r="I543" s="57" t="str">
        <f>IF(OR(G543="",H543="",U543=""),"",IFERROR(VLOOKUP(G543&amp;H543&amp;U543,※編集不可※選択項目!$K$3:$P$51,5,FALSE),"該当なし"))</f>
        <v/>
      </c>
      <c r="J543" s="83"/>
      <c r="K543" s="43"/>
      <c r="L543" s="45" t="str">
        <f t="shared" si="126"/>
        <v/>
      </c>
      <c r="M543" s="43"/>
      <c r="N543" s="43"/>
      <c r="O543" s="57"/>
      <c r="P543" s="57"/>
      <c r="Q543" s="57"/>
      <c r="R543" s="57"/>
      <c r="S543" s="46" t="str">
        <f t="shared" si="119"/>
        <v/>
      </c>
      <c r="T543" s="47"/>
      <c r="U543" s="48"/>
      <c r="V543" s="85"/>
      <c r="W543" s="48"/>
      <c r="X543" s="85"/>
      <c r="Y543" s="43"/>
      <c r="Z543" s="80"/>
      <c r="AA543" s="83"/>
      <c r="AB543" s="56"/>
      <c r="AC543" s="71"/>
      <c r="AD543" s="228">
        <f>IFERROR(INDEX(※編集不可※選択項目!$P$3:$P$51,MATCH(新規登録用!G543&amp;新規登録用!H543&amp;新規登録用!I543,※編集不可※選択項目!$Q$3:$Q$51,0)),0)</f>
        <v>0</v>
      </c>
      <c r="AE543" s="229" t="str">
        <f>IF(I543&lt;&gt;"該当なし","",
IF(G543&amp;H543=※編集不可※選択項目!$J$3,VLOOKUP(新規登録用!U543,※編集不可※選択項目!$N$2:$P$13,3,TRUE),
IF(G543&amp;H543=※編集不可※選択項目!$J$15,VLOOKUP(新規登録用!U543,※編集不可※選択項目!$N$14:$P$25,3,TRUE),
IF(G543&amp;H543=※編集不可※選択項目!$J$27,VLOOKUP(新規登録用!U543,※編集不可※選択項目!$N$26:$P$41,3,TRUE),
IF(G543&amp;H543=※編集不可※選択項目!$J$43,VLOOKUP(新規登録用!U543,※編集不可※選択項目!$N$42:$P$46,3,TRUE),
IF(G543&amp;H543=※編集不可※選択項目!$J$48,VLOOKUP(新規登録用!U543,※編集不可※選択項目!$N$47:$P$51,3,TRUE),""))))))</f>
        <v/>
      </c>
      <c r="AF543" s="228">
        <f>IFERROR(VLOOKUP(Y543&amp;G543&amp;H543,※編集不可※選択項目!U:V,2,FALSE),0)</f>
        <v>0</v>
      </c>
      <c r="AG543" s="228">
        <f t="shared" si="120"/>
        <v>0</v>
      </c>
      <c r="AH543" s="230" t="str">
        <f t="shared" si="114"/>
        <v/>
      </c>
      <c r="AI543" s="236"/>
      <c r="AJ543" s="236"/>
      <c r="AK543" s="132"/>
      <c r="AL543" s="153">
        <f t="shared" si="121"/>
        <v>0</v>
      </c>
      <c r="AM543" s="153">
        <f t="shared" si="122"/>
        <v>0</v>
      </c>
      <c r="AN543" s="153">
        <f t="shared" si="115"/>
        <v>0</v>
      </c>
      <c r="AO543" s="227" t="str">
        <f t="shared" si="123"/>
        <v/>
      </c>
      <c r="AP543" s="135">
        <f t="shared" si="124"/>
        <v>0</v>
      </c>
      <c r="AQ543" s="135">
        <f t="shared" si="125"/>
        <v>0</v>
      </c>
    </row>
    <row r="544" spans="1:43" s="131" customFormat="1" ht="25" customHeight="1">
      <c r="A544" s="133">
        <f t="shared" si="116"/>
        <v>533</v>
      </c>
      <c r="B544" s="130" t="str">
        <f t="shared" si="113"/>
        <v/>
      </c>
      <c r="C544" s="134"/>
      <c r="D544" s="45" t="str">
        <f t="shared" si="117"/>
        <v/>
      </c>
      <c r="E544" s="45" t="str">
        <f t="shared" si="118"/>
        <v/>
      </c>
      <c r="F544" s="43"/>
      <c r="G544" s="44"/>
      <c r="H544" s="43"/>
      <c r="I544" s="57" t="str">
        <f>IF(OR(G544="",H544="",U544=""),"",IFERROR(VLOOKUP(G544&amp;H544&amp;U544,※編集不可※選択項目!$K$3:$P$51,5,FALSE),"該当なし"))</f>
        <v/>
      </c>
      <c r="J544" s="83"/>
      <c r="K544" s="43"/>
      <c r="L544" s="45" t="str">
        <f t="shared" si="126"/>
        <v/>
      </c>
      <c r="M544" s="43"/>
      <c r="N544" s="43"/>
      <c r="O544" s="57"/>
      <c r="P544" s="57"/>
      <c r="Q544" s="57"/>
      <c r="R544" s="57"/>
      <c r="S544" s="46" t="str">
        <f t="shared" si="119"/>
        <v/>
      </c>
      <c r="T544" s="47"/>
      <c r="U544" s="48"/>
      <c r="V544" s="85"/>
      <c r="W544" s="48"/>
      <c r="X544" s="85"/>
      <c r="Y544" s="43"/>
      <c r="Z544" s="80"/>
      <c r="AA544" s="83"/>
      <c r="AB544" s="56"/>
      <c r="AC544" s="71"/>
      <c r="AD544" s="228">
        <f>IFERROR(INDEX(※編集不可※選択項目!$P$3:$P$51,MATCH(新規登録用!G544&amp;新規登録用!H544&amp;新規登録用!I544,※編集不可※選択項目!$Q$3:$Q$51,0)),0)</f>
        <v>0</v>
      </c>
      <c r="AE544" s="229" t="str">
        <f>IF(I544&lt;&gt;"該当なし","",
IF(G544&amp;H544=※編集不可※選択項目!$J$3,VLOOKUP(新規登録用!U544,※編集不可※選択項目!$N$2:$P$13,3,TRUE),
IF(G544&amp;H544=※編集不可※選択項目!$J$15,VLOOKUP(新規登録用!U544,※編集不可※選択項目!$N$14:$P$25,3,TRUE),
IF(G544&amp;H544=※編集不可※選択項目!$J$27,VLOOKUP(新規登録用!U544,※編集不可※選択項目!$N$26:$P$41,3,TRUE),
IF(G544&amp;H544=※編集不可※選択項目!$J$43,VLOOKUP(新規登録用!U544,※編集不可※選択項目!$N$42:$P$46,3,TRUE),
IF(G544&amp;H544=※編集不可※選択項目!$J$48,VLOOKUP(新規登録用!U544,※編集不可※選択項目!$N$47:$P$51,3,TRUE),""))))))</f>
        <v/>
      </c>
      <c r="AF544" s="228">
        <f>IFERROR(VLOOKUP(Y544&amp;G544&amp;H544,※編集不可※選択項目!U:V,2,FALSE),0)</f>
        <v>0</v>
      </c>
      <c r="AG544" s="228">
        <f t="shared" si="120"/>
        <v>0</v>
      </c>
      <c r="AH544" s="230" t="str">
        <f t="shared" si="114"/>
        <v/>
      </c>
      <c r="AI544" s="236"/>
      <c r="AJ544" s="236"/>
      <c r="AK544" s="132"/>
      <c r="AL544" s="153">
        <f t="shared" si="121"/>
        <v>0</v>
      </c>
      <c r="AM544" s="153">
        <f t="shared" si="122"/>
        <v>0</v>
      </c>
      <c r="AN544" s="153">
        <f t="shared" si="115"/>
        <v>0</v>
      </c>
      <c r="AO544" s="227" t="str">
        <f t="shared" si="123"/>
        <v/>
      </c>
      <c r="AP544" s="135">
        <f t="shared" si="124"/>
        <v>0</v>
      </c>
      <c r="AQ544" s="135">
        <f t="shared" si="125"/>
        <v>0</v>
      </c>
    </row>
    <row r="545" spans="1:43" s="131" customFormat="1" ht="25" customHeight="1">
      <c r="A545" s="133">
        <f t="shared" si="116"/>
        <v>534</v>
      </c>
      <c r="B545" s="130" t="str">
        <f t="shared" si="113"/>
        <v/>
      </c>
      <c r="C545" s="134"/>
      <c r="D545" s="45" t="str">
        <f t="shared" si="117"/>
        <v/>
      </c>
      <c r="E545" s="45" t="str">
        <f t="shared" si="118"/>
        <v/>
      </c>
      <c r="F545" s="43"/>
      <c r="G545" s="44"/>
      <c r="H545" s="43"/>
      <c r="I545" s="57" t="str">
        <f>IF(OR(G545="",H545="",U545=""),"",IFERROR(VLOOKUP(G545&amp;H545&amp;U545,※編集不可※選択項目!$K$3:$P$51,5,FALSE),"該当なし"))</f>
        <v/>
      </c>
      <c r="J545" s="83"/>
      <c r="K545" s="43"/>
      <c r="L545" s="45" t="str">
        <f t="shared" si="126"/>
        <v/>
      </c>
      <c r="M545" s="43"/>
      <c r="N545" s="43"/>
      <c r="O545" s="57"/>
      <c r="P545" s="57"/>
      <c r="Q545" s="57"/>
      <c r="R545" s="57"/>
      <c r="S545" s="46" t="str">
        <f t="shared" si="119"/>
        <v/>
      </c>
      <c r="T545" s="47"/>
      <c r="U545" s="48"/>
      <c r="V545" s="85"/>
      <c r="W545" s="48"/>
      <c r="X545" s="85"/>
      <c r="Y545" s="43"/>
      <c r="Z545" s="80"/>
      <c r="AA545" s="83"/>
      <c r="AB545" s="56"/>
      <c r="AC545" s="71"/>
      <c r="AD545" s="228">
        <f>IFERROR(INDEX(※編集不可※選択項目!$P$3:$P$51,MATCH(新規登録用!G545&amp;新規登録用!H545&amp;新規登録用!I545,※編集不可※選択項目!$Q$3:$Q$51,0)),0)</f>
        <v>0</v>
      </c>
      <c r="AE545" s="229" t="str">
        <f>IF(I545&lt;&gt;"該当なし","",
IF(G545&amp;H545=※編集不可※選択項目!$J$3,VLOOKUP(新規登録用!U545,※編集不可※選択項目!$N$2:$P$13,3,TRUE),
IF(G545&amp;H545=※編集不可※選択項目!$J$15,VLOOKUP(新規登録用!U545,※編集不可※選択項目!$N$14:$P$25,3,TRUE),
IF(G545&amp;H545=※編集不可※選択項目!$J$27,VLOOKUP(新規登録用!U545,※編集不可※選択項目!$N$26:$P$41,3,TRUE),
IF(G545&amp;H545=※編集不可※選択項目!$J$43,VLOOKUP(新規登録用!U545,※編集不可※選択項目!$N$42:$P$46,3,TRUE),
IF(G545&amp;H545=※編集不可※選択項目!$J$48,VLOOKUP(新規登録用!U545,※編集不可※選択項目!$N$47:$P$51,3,TRUE),""))))))</f>
        <v/>
      </c>
      <c r="AF545" s="228">
        <f>IFERROR(VLOOKUP(Y545&amp;G545&amp;H545,※編集不可※選択項目!U:V,2,FALSE),0)</f>
        <v>0</v>
      </c>
      <c r="AG545" s="228">
        <f t="shared" si="120"/>
        <v>0</v>
      </c>
      <c r="AH545" s="230" t="str">
        <f t="shared" si="114"/>
        <v/>
      </c>
      <c r="AI545" s="236"/>
      <c r="AJ545" s="236"/>
      <c r="AK545" s="132"/>
      <c r="AL545" s="153">
        <f t="shared" si="121"/>
        <v>0</v>
      </c>
      <c r="AM545" s="153">
        <f t="shared" si="122"/>
        <v>0</v>
      </c>
      <c r="AN545" s="153">
        <f t="shared" si="115"/>
        <v>0</v>
      </c>
      <c r="AO545" s="227" t="str">
        <f t="shared" si="123"/>
        <v/>
      </c>
      <c r="AP545" s="135">
        <f t="shared" si="124"/>
        <v>0</v>
      </c>
      <c r="AQ545" s="135">
        <f t="shared" si="125"/>
        <v>0</v>
      </c>
    </row>
    <row r="546" spans="1:43" s="131" customFormat="1" ht="25" customHeight="1">
      <c r="A546" s="133">
        <f t="shared" si="116"/>
        <v>535</v>
      </c>
      <c r="B546" s="130" t="str">
        <f t="shared" si="113"/>
        <v/>
      </c>
      <c r="C546" s="134"/>
      <c r="D546" s="45" t="str">
        <f t="shared" si="117"/>
        <v/>
      </c>
      <c r="E546" s="45" t="str">
        <f t="shared" si="118"/>
        <v/>
      </c>
      <c r="F546" s="43"/>
      <c r="G546" s="44"/>
      <c r="H546" s="43"/>
      <c r="I546" s="57" t="str">
        <f>IF(OR(G546="",H546="",U546=""),"",IFERROR(VLOOKUP(G546&amp;H546&amp;U546,※編集不可※選択項目!$K$3:$P$51,5,FALSE),"該当なし"))</f>
        <v/>
      </c>
      <c r="J546" s="83"/>
      <c r="K546" s="43"/>
      <c r="L546" s="45" t="str">
        <f t="shared" si="126"/>
        <v/>
      </c>
      <c r="M546" s="43"/>
      <c r="N546" s="43"/>
      <c r="O546" s="57"/>
      <c r="P546" s="57"/>
      <c r="Q546" s="57"/>
      <c r="R546" s="57"/>
      <c r="S546" s="46" t="str">
        <f t="shared" si="119"/>
        <v/>
      </c>
      <c r="T546" s="47"/>
      <c r="U546" s="48"/>
      <c r="V546" s="85"/>
      <c r="W546" s="48"/>
      <c r="X546" s="85"/>
      <c r="Y546" s="43"/>
      <c r="Z546" s="80"/>
      <c r="AA546" s="83"/>
      <c r="AB546" s="56"/>
      <c r="AC546" s="71"/>
      <c r="AD546" s="228">
        <f>IFERROR(INDEX(※編集不可※選択項目!$P$3:$P$51,MATCH(新規登録用!G546&amp;新規登録用!H546&amp;新規登録用!I546,※編集不可※選択項目!$Q$3:$Q$51,0)),0)</f>
        <v>0</v>
      </c>
      <c r="AE546" s="229" t="str">
        <f>IF(I546&lt;&gt;"該当なし","",
IF(G546&amp;H546=※編集不可※選択項目!$J$3,VLOOKUP(新規登録用!U546,※編集不可※選択項目!$N$2:$P$13,3,TRUE),
IF(G546&amp;H546=※編集不可※選択項目!$J$15,VLOOKUP(新規登録用!U546,※編集不可※選択項目!$N$14:$P$25,3,TRUE),
IF(G546&amp;H546=※編集不可※選択項目!$J$27,VLOOKUP(新規登録用!U546,※編集不可※選択項目!$N$26:$P$41,3,TRUE),
IF(G546&amp;H546=※編集不可※選択項目!$J$43,VLOOKUP(新規登録用!U546,※編集不可※選択項目!$N$42:$P$46,3,TRUE),
IF(G546&amp;H546=※編集不可※選択項目!$J$48,VLOOKUP(新規登録用!U546,※編集不可※選択項目!$N$47:$P$51,3,TRUE),""))))))</f>
        <v/>
      </c>
      <c r="AF546" s="228">
        <f>IFERROR(VLOOKUP(Y546&amp;G546&amp;H546,※編集不可※選択項目!U:V,2,FALSE),0)</f>
        <v>0</v>
      </c>
      <c r="AG546" s="228">
        <f t="shared" si="120"/>
        <v>0</v>
      </c>
      <c r="AH546" s="230" t="str">
        <f t="shared" si="114"/>
        <v/>
      </c>
      <c r="AI546" s="236"/>
      <c r="AJ546" s="236"/>
      <c r="AK546" s="132"/>
      <c r="AL546" s="153">
        <f t="shared" si="121"/>
        <v>0</v>
      </c>
      <c r="AM546" s="153">
        <f t="shared" si="122"/>
        <v>0</v>
      </c>
      <c r="AN546" s="153">
        <f t="shared" si="115"/>
        <v>0</v>
      </c>
      <c r="AO546" s="227" t="str">
        <f t="shared" si="123"/>
        <v/>
      </c>
      <c r="AP546" s="135">
        <f t="shared" si="124"/>
        <v>0</v>
      </c>
      <c r="AQ546" s="135">
        <f t="shared" si="125"/>
        <v>0</v>
      </c>
    </row>
    <row r="547" spans="1:43" s="131" customFormat="1" ht="25" customHeight="1">
      <c r="A547" s="133">
        <f t="shared" si="116"/>
        <v>536</v>
      </c>
      <c r="B547" s="130" t="str">
        <f t="shared" si="113"/>
        <v/>
      </c>
      <c r="C547" s="134"/>
      <c r="D547" s="45" t="str">
        <f t="shared" si="117"/>
        <v/>
      </c>
      <c r="E547" s="45" t="str">
        <f t="shared" si="118"/>
        <v/>
      </c>
      <c r="F547" s="43"/>
      <c r="G547" s="44"/>
      <c r="H547" s="43"/>
      <c r="I547" s="57" t="str">
        <f>IF(OR(G547="",H547="",U547=""),"",IFERROR(VLOOKUP(G547&amp;H547&amp;U547,※編集不可※選択項目!$K$3:$P$51,5,FALSE),"該当なし"))</f>
        <v/>
      </c>
      <c r="J547" s="83"/>
      <c r="K547" s="43"/>
      <c r="L547" s="45" t="str">
        <f t="shared" si="126"/>
        <v/>
      </c>
      <c r="M547" s="43"/>
      <c r="N547" s="43"/>
      <c r="O547" s="57"/>
      <c r="P547" s="57"/>
      <c r="Q547" s="57"/>
      <c r="R547" s="57"/>
      <c r="S547" s="46" t="str">
        <f t="shared" si="119"/>
        <v/>
      </c>
      <c r="T547" s="47"/>
      <c r="U547" s="48"/>
      <c r="V547" s="85"/>
      <c r="W547" s="48"/>
      <c r="X547" s="85"/>
      <c r="Y547" s="43"/>
      <c r="Z547" s="80"/>
      <c r="AA547" s="83"/>
      <c r="AB547" s="56"/>
      <c r="AC547" s="71"/>
      <c r="AD547" s="228">
        <f>IFERROR(INDEX(※編集不可※選択項目!$P$3:$P$51,MATCH(新規登録用!G547&amp;新規登録用!H547&amp;新規登録用!I547,※編集不可※選択項目!$Q$3:$Q$51,0)),0)</f>
        <v>0</v>
      </c>
      <c r="AE547" s="229" t="str">
        <f>IF(I547&lt;&gt;"該当なし","",
IF(G547&amp;H547=※編集不可※選択項目!$J$3,VLOOKUP(新規登録用!U547,※編集不可※選択項目!$N$2:$P$13,3,TRUE),
IF(G547&amp;H547=※編集不可※選択項目!$J$15,VLOOKUP(新規登録用!U547,※編集不可※選択項目!$N$14:$P$25,3,TRUE),
IF(G547&amp;H547=※編集不可※選択項目!$J$27,VLOOKUP(新規登録用!U547,※編集不可※選択項目!$N$26:$P$41,3,TRUE),
IF(G547&amp;H547=※編集不可※選択項目!$J$43,VLOOKUP(新規登録用!U547,※編集不可※選択項目!$N$42:$P$46,3,TRUE),
IF(G547&amp;H547=※編集不可※選択項目!$J$48,VLOOKUP(新規登録用!U547,※編集不可※選択項目!$N$47:$P$51,3,TRUE),""))))))</f>
        <v/>
      </c>
      <c r="AF547" s="228">
        <f>IFERROR(VLOOKUP(Y547&amp;G547&amp;H547,※編集不可※選択項目!U:V,2,FALSE),0)</f>
        <v>0</v>
      </c>
      <c r="AG547" s="228">
        <f t="shared" si="120"/>
        <v>0</v>
      </c>
      <c r="AH547" s="230" t="str">
        <f t="shared" si="114"/>
        <v/>
      </c>
      <c r="AI547" s="236"/>
      <c r="AJ547" s="236"/>
      <c r="AK547" s="132"/>
      <c r="AL547" s="153">
        <f t="shared" si="121"/>
        <v>0</v>
      </c>
      <c r="AM547" s="153">
        <f t="shared" si="122"/>
        <v>0</v>
      </c>
      <c r="AN547" s="153">
        <f t="shared" si="115"/>
        <v>0</v>
      </c>
      <c r="AO547" s="227" t="str">
        <f t="shared" si="123"/>
        <v/>
      </c>
      <c r="AP547" s="135">
        <f t="shared" si="124"/>
        <v>0</v>
      </c>
      <c r="AQ547" s="135">
        <f t="shared" si="125"/>
        <v>0</v>
      </c>
    </row>
    <row r="548" spans="1:43" s="131" customFormat="1" ht="25" customHeight="1">
      <c r="A548" s="133">
        <f t="shared" si="116"/>
        <v>537</v>
      </c>
      <c r="B548" s="130" t="str">
        <f t="shared" si="113"/>
        <v/>
      </c>
      <c r="C548" s="134"/>
      <c r="D548" s="45" t="str">
        <f t="shared" si="117"/>
        <v/>
      </c>
      <c r="E548" s="45" t="str">
        <f t="shared" si="118"/>
        <v/>
      </c>
      <c r="F548" s="43"/>
      <c r="G548" s="44"/>
      <c r="H548" s="43"/>
      <c r="I548" s="57" t="str">
        <f>IF(OR(G548="",H548="",U548=""),"",IFERROR(VLOOKUP(G548&amp;H548&amp;U548,※編集不可※選択項目!$K$3:$P$51,5,FALSE),"該当なし"))</f>
        <v/>
      </c>
      <c r="J548" s="83"/>
      <c r="K548" s="43"/>
      <c r="L548" s="45" t="str">
        <f t="shared" si="126"/>
        <v/>
      </c>
      <c r="M548" s="43"/>
      <c r="N548" s="43"/>
      <c r="O548" s="57"/>
      <c r="P548" s="57"/>
      <c r="Q548" s="57"/>
      <c r="R548" s="57"/>
      <c r="S548" s="46" t="str">
        <f t="shared" si="119"/>
        <v/>
      </c>
      <c r="T548" s="47"/>
      <c r="U548" s="48"/>
      <c r="V548" s="85"/>
      <c r="W548" s="48"/>
      <c r="X548" s="85"/>
      <c r="Y548" s="43"/>
      <c r="Z548" s="80"/>
      <c r="AA548" s="83"/>
      <c r="AB548" s="56"/>
      <c r="AC548" s="71"/>
      <c r="AD548" s="228">
        <f>IFERROR(INDEX(※編集不可※選択項目!$P$3:$P$51,MATCH(新規登録用!G548&amp;新規登録用!H548&amp;新規登録用!I548,※編集不可※選択項目!$Q$3:$Q$51,0)),0)</f>
        <v>0</v>
      </c>
      <c r="AE548" s="229" t="str">
        <f>IF(I548&lt;&gt;"該当なし","",
IF(G548&amp;H548=※編集不可※選択項目!$J$3,VLOOKUP(新規登録用!U548,※編集不可※選択項目!$N$2:$P$13,3,TRUE),
IF(G548&amp;H548=※編集不可※選択項目!$J$15,VLOOKUP(新規登録用!U548,※編集不可※選択項目!$N$14:$P$25,3,TRUE),
IF(G548&amp;H548=※編集不可※選択項目!$J$27,VLOOKUP(新規登録用!U548,※編集不可※選択項目!$N$26:$P$41,3,TRUE),
IF(G548&amp;H548=※編集不可※選択項目!$J$43,VLOOKUP(新規登録用!U548,※編集不可※選択項目!$N$42:$P$46,3,TRUE),
IF(G548&amp;H548=※編集不可※選択項目!$J$48,VLOOKUP(新規登録用!U548,※編集不可※選択項目!$N$47:$P$51,3,TRUE),""))))))</f>
        <v/>
      </c>
      <c r="AF548" s="228">
        <f>IFERROR(VLOOKUP(Y548&amp;G548&amp;H548,※編集不可※選択項目!U:V,2,FALSE),0)</f>
        <v>0</v>
      </c>
      <c r="AG548" s="228">
        <f t="shared" si="120"/>
        <v>0</v>
      </c>
      <c r="AH548" s="230" t="str">
        <f t="shared" si="114"/>
        <v/>
      </c>
      <c r="AI548" s="236"/>
      <c r="AJ548" s="236"/>
      <c r="AK548" s="132"/>
      <c r="AL548" s="153">
        <f t="shared" si="121"/>
        <v>0</v>
      </c>
      <c r="AM548" s="153">
        <f t="shared" si="122"/>
        <v>0</v>
      </c>
      <c r="AN548" s="153">
        <f t="shared" si="115"/>
        <v>0</v>
      </c>
      <c r="AO548" s="227" t="str">
        <f t="shared" si="123"/>
        <v/>
      </c>
      <c r="AP548" s="135">
        <f t="shared" si="124"/>
        <v>0</v>
      </c>
      <c r="AQ548" s="135">
        <f t="shared" si="125"/>
        <v>0</v>
      </c>
    </row>
    <row r="549" spans="1:43" s="131" customFormat="1" ht="25" customHeight="1">
      <c r="A549" s="133">
        <f t="shared" si="116"/>
        <v>538</v>
      </c>
      <c r="B549" s="130" t="str">
        <f t="shared" si="113"/>
        <v/>
      </c>
      <c r="C549" s="134"/>
      <c r="D549" s="45" t="str">
        <f t="shared" si="117"/>
        <v/>
      </c>
      <c r="E549" s="45" t="str">
        <f t="shared" si="118"/>
        <v/>
      </c>
      <c r="F549" s="43"/>
      <c r="G549" s="44"/>
      <c r="H549" s="43"/>
      <c r="I549" s="57" t="str">
        <f>IF(OR(G549="",H549="",U549=""),"",IFERROR(VLOOKUP(G549&amp;H549&amp;U549,※編集不可※選択項目!$K$3:$P$51,5,FALSE),"該当なし"))</f>
        <v/>
      </c>
      <c r="J549" s="83"/>
      <c r="K549" s="43"/>
      <c r="L549" s="45" t="str">
        <f t="shared" si="126"/>
        <v/>
      </c>
      <c r="M549" s="43"/>
      <c r="N549" s="43"/>
      <c r="O549" s="57"/>
      <c r="P549" s="57"/>
      <c r="Q549" s="57"/>
      <c r="R549" s="57"/>
      <c r="S549" s="46" t="str">
        <f t="shared" si="119"/>
        <v/>
      </c>
      <c r="T549" s="47"/>
      <c r="U549" s="48"/>
      <c r="V549" s="85"/>
      <c r="W549" s="48"/>
      <c r="X549" s="85"/>
      <c r="Y549" s="43"/>
      <c r="Z549" s="80"/>
      <c r="AA549" s="83"/>
      <c r="AB549" s="56"/>
      <c r="AC549" s="71"/>
      <c r="AD549" s="228">
        <f>IFERROR(INDEX(※編集不可※選択項目!$P$3:$P$51,MATCH(新規登録用!G549&amp;新規登録用!H549&amp;新規登録用!I549,※編集不可※選択項目!$Q$3:$Q$51,0)),0)</f>
        <v>0</v>
      </c>
      <c r="AE549" s="229" t="str">
        <f>IF(I549&lt;&gt;"該当なし","",
IF(G549&amp;H549=※編集不可※選択項目!$J$3,VLOOKUP(新規登録用!U549,※編集不可※選択項目!$N$2:$P$13,3,TRUE),
IF(G549&amp;H549=※編集不可※選択項目!$J$15,VLOOKUP(新規登録用!U549,※編集不可※選択項目!$N$14:$P$25,3,TRUE),
IF(G549&amp;H549=※編集不可※選択項目!$J$27,VLOOKUP(新規登録用!U549,※編集不可※選択項目!$N$26:$P$41,3,TRUE),
IF(G549&amp;H549=※編集不可※選択項目!$J$43,VLOOKUP(新規登録用!U549,※編集不可※選択項目!$N$42:$P$46,3,TRUE),
IF(G549&amp;H549=※編集不可※選択項目!$J$48,VLOOKUP(新規登録用!U549,※編集不可※選択項目!$N$47:$P$51,3,TRUE),""))))))</f>
        <v/>
      </c>
      <c r="AF549" s="228">
        <f>IFERROR(VLOOKUP(Y549&amp;G549&amp;H549,※編集不可※選択項目!U:V,2,FALSE),0)</f>
        <v>0</v>
      </c>
      <c r="AG549" s="228">
        <f t="shared" si="120"/>
        <v>0</v>
      </c>
      <c r="AH549" s="230" t="str">
        <f t="shared" si="114"/>
        <v/>
      </c>
      <c r="AI549" s="236"/>
      <c r="AJ549" s="236"/>
      <c r="AK549" s="132"/>
      <c r="AL549" s="153">
        <f t="shared" si="121"/>
        <v>0</v>
      </c>
      <c r="AM549" s="153">
        <f t="shared" si="122"/>
        <v>0</v>
      </c>
      <c r="AN549" s="153">
        <f t="shared" si="115"/>
        <v>0</v>
      </c>
      <c r="AO549" s="227" t="str">
        <f t="shared" si="123"/>
        <v/>
      </c>
      <c r="AP549" s="135">
        <f t="shared" si="124"/>
        <v>0</v>
      </c>
      <c r="AQ549" s="135">
        <f t="shared" si="125"/>
        <v>0</v>
      </c>
    </row>
    <row r="550" spans="1:43" s="131" customFormat="1" ht="25" customHeight="1">
      <c r="A550" s="133">
        <f t="shared" si="116"/>
        <v>539</v>
      </c>
      <c r="B550" s="130" t="str">
        <f t="shared" si="113"/>
        <v/>
      </c>
      <c r="C550" s="134"/>
      <c r="D550" s="45" t="str">
        <f t="shared" si="117"/>
        <v/>
      </c>
      <c r="E550" s="45" t="str">
        <f t="shared" si="118"/>
        <v/>
      </c>
      <c r="F550" s="43"/>
      <c r="G550" s="44"/>
      <c r="H550" s="43"/>
      <c r="I550" s="57" t="str">
        <f>IF(OR(G550="",H550="",U550=""),"",IFERROR(VLOOKUP(G550&amp;H550&amp;U550,※編集不可※選択項目!$K$3:$P$51,5,FALSE),"該当なし"))</f>
        <v/>
      </c>
      <c r="J550" s="83"/>
      <c r="K550" s="43"/>
      <c r="L550" s="45" t="str">
        <f t="shared" si="126"/>
        <v/>
      </c>
      <c r="M550" s="43"/>
      <c r="N550" s="43"/>
      <c r="O550" s="57"/>
      <c r="P550" s="57"/>
      <c r="Q550" s="57"/>
      <c r="R550" s="57"/>
      <c r="S550" s="46" t="str">
        <f t="shared" si="119"/>
        <v/>
      </c>
      <c r="T550" s="47"/>
      <c r="U550" s="48"/>
      <c r="V550" s="85"/>
      <c r="W550" s="48"/>
      <c r="X550" s="85"/>
      <c r="Y550" s="43"/>
      <c r="Z550" s="80"/>
      <c r="AA550" s="83"/>
      <c r="AB550" s="56"/>
      <c r="AC550" s="71"/>
      <c r="AD550" s="228">
        <f>IFERROR(INDEX(※編集不可※選択項目!$P$3:$P$51,MATCH(新規登録用!G550&amp;新規登録用!H550&amp;新規登録用!I550,※編集不可※選択項目!$Q$3:$Q$51,0)),0)</f>
        <v>0</v>
      </c>
      <c r="AE550" s="229" t="str">
        <f>IF(I550&lt;&gt;"該当なし","",
IF(G550&amp;H550=※編集不可※選択項目!$J$3,VLOOKUP(新規登録用!U550,※編集不可※選択項目!$N$2:$P$13,3,TRUE),
IF(G550&amp;H550=※編集不可※選択項目!$J$15,VLOOKUP(新規登録用!U550,※編集不可※選択項目!$N$14:$P$25,3,TRUE),
IF(G550&amp;H550=※編集不可※選択項目!$J$27,VLOOKUP(新規登録用!U550,※編集不可※選択項目!$N$26:$P$41,3,TRUE),
IF(G550&amp;H550=※編集不可※選択項目!$J$43,VLOOKUP(新規登録用!U550,※編集不可※選択項目!$N$42:$P$46,3,TRUE),
IF(G550&amp;H550=※編集不可※選択項目!$J$48,VLOOKUP(新規登録用!U550,※編集不可※選択項目!$N$47:$P$51,3,TRUE),""))))))</f>
        <v/>
      </c>
      <c r="AF550" s="228">
        <f>IFERROR(VLOOKUP(Y550&amp;G550&amp;H550,※編集不可※選択項目!U:V,2,FALSE),0)</f>
        <v>0</v>
      </c>
      <c r="AG550" s="228">
        <f t="shared" si="120"/>
        <v>0</v>
      </c>
      <c r="AH550" s="230" t="str">
        <f t="shared" si="114"/>
        <v/>
      </c>
      <c r="AI550" s="236"/>
      <c r="AJ550" s="236"/>
      <c r="AK550" s="132"/>
      <c r="AL550" s="153">
        <f t="shared" si="121"/>
        <v>0</v>
      </c>
      <c r="AM550" s="153">
        <f t="shared" si="122"/>
        <v>0</v>
      </c>
      <c r="AN550" s="153">
        <f t="shared" si="115"/>
        <v>0</v>
      </c>
      <c r="AO550" s="227" t="str">
        <f t="shared" si="123"/>
        <v/>
      </c>
      <c r="AP550" s="135">
        <f t="shared" si="124"/>
        <v>0</v>
      </c>
      <c r="AQ550" s="135">
        <f t="shared" si="125"/>
        <v>0</v>
      </c>
    </row>
    <row r="551" spans="1:43" s="131" customFormat="1" ht="25" customHeight="1">
      <c r="A551" s="133">
        <f t="shared" si="116"/>
        <v>540</v>
      </c>
      <c r="B551" s="130" t="str">
        <f t="shared" si="113"/>
        <v/>
      </c>
      <c r="C551" s="134"/>
      <c r="D551" s="45" t="str">
        <f t="shared" si="117"/>
        <v/>
      </c>
      <c r="E551" s="45" t="str">
        <f t="shared" si="118"/>
        <v/>
      </c>
      <c r="F551" s="43"/>
      <c r="G551" s="44"/>
      <c r="H551" s="43"/>
      <c r="I551" s="57" t="str">
        <f>IF(OR(G551="",H551="",U551=""),"",IFERROR(VLOOKUP(G551&amp;H551&amp;U551,※編集不可※選択項目!$K$3:$P$51,5,FALSE),"該当なし"))</f>
        <v/>
      </c>
      <c r="J551" s="83"/>
      <c r="K551" s="43"/>
      <c r="L551" s="45" t="str">
        <f t="shared" si="126"/>
        <v/>
      </c>
      <c r="M551" s="43"/>
      <c r="N551" s="43"/>
      <c r="O551" s="57"/>
      <c r="P551" s="57"/>
      <c r="Q551" s="57"/>
      <c r="R551" s="57"/>
      <c r="S551" s="46" t="str">
        <f t="shared" si="119"/>
        <v/>
      </c>
      <c r="T551" s="47"/>
      <c r="U551" s="48"/>
      <c r="V551" s="85"/>
      <c r="W551" s="48"/>
      <c r="X551" s="85"/>
      <c r="Y551" s="43"/>
      <c r="Z551" s="80"/>
      <c r="AA551" s="83"/>
      <c r="AB551" s="56"/>
      <c r="AC551" s="71"/>
      <c r="AD551" s="228">
        <f>IFERROR(INDEX(※編集不可※選択項目!$P$3:$P$51,MATCH(新規登録用!G551&amp;新規登録用!H551&amp;新規登録用!I551,※編集不可※選択項目!$Q$3:$Q$51,0)),0)</f>
        <v>0</v>
      </c>
      <c r="AE551" s="229" t="str">
        <f>IF(I551&lt;&gt;"該当なし","",
IF(G551&amp;H551=※編集不可※選択項目!$J$3,VLOOKUP(新規登録用!U551,※編集不可※選択項目!$N$2:$P$13,3,TRUE),
IF(G551&amp;H551=※編集不可※選択項目!$J$15,VLOOKUP(新規登録用!U551,※編集不可※選択項目!$N$14:$P$25,3,TRUE),
IF(G551&amp;H551=※編集不可※選択項目!$J$27,VLOOKUP(新規登録用!U551,※編集不可※選択項目!$N$26:$P$41,3,TRUE),
IF(G551&amp;H551=※編集不可※選択項目!$J$43,VLOOKUP(新規登録用!U551,※編集不可※選択項目!$N$42:$P$46,3,TRUE),
IF(G551&amp;H551=※編集不可※選択項目!$J$48,VLOOKUP(新規登録用!U551,※編集不可※選択項目!$N$47:$P$51,3,TRUE),""))))))</f>
        <v/>
      </c>
      <c r="AF551" s="228">
        <f>IFERROR(VLOOKUP(Y551&amp;G551&amp;H551,※編集不可※選択項目!U:V,2,FALSE),0)</f>
        <v>0</v>
      </c>
      <c r="AG551" s="228">
        <f t="shared" si="120"/>
        <v>0</v>
      </c>
      <c r="AH551" s="230" t="str">
        <f t="shared" si="114"/>
        <v/>
      </c>
      <c r="AI551" s="236"/>
      <c r="AJ551" s="236"/>
      <c r="AK551" s="132"/>
      <c r="AL551" s="153">
        <f t="shared" si="121"/>
        <v>0</v>
      </c>
      <c r="AM551" s="153">
        <f t="shared" si="122"/>
        <v>0</v>
      </c>
      <c r="AN551" s="153">
        <f t="shared" si="115"/>
        <v>0</v>
      </c>
      <c r="AO551" s="227" t="str">
        <f t="shared" si="123"/>
        <v/>
      </c>
      <c r="AP551" s="135">
        <f t="shared" si="124"/>
        <v>0</v>
      </c>
      <c r="AQ551" s="135">
        <f t="shared" si="125"/>
        <v>0</v>
      </c>
    </row>
    <row r="552" spans="1:43" s="131" customFormat="1" ht="25" customHeight="1">
      <c r="A552" s="133">
        <f t="shared" si="116"/>
        <v>541</v>
      </c>
      <c r="B552" s="130" t="str">
        <f t="shared" si="113"/>
        <v/>
      </c>
      <c r="C552" s="134"/>
      <c r="D552" s="45" t="str">
        <f t="shared" si="117"/>
        <v/>
      </c>
      <c r="E552" s="45" t="str">
        <f t="shared" si="118"/>
        <v/>
      </c>
      <c r="F552" s="43"/>
      <c r="G552" s="44"/>
      <c r="H552" s="43"/>
      <c r="I552" s="57" t="str">
        <f>IF(OR(G552="",H552="",U552=""),"",IFERROR(VLOOKUP(G552&amp;H552&amp;U552,※編集不可※選択項目!$K$3:$P$51,5,FALSE),"該当なし"))</f>
        <v/>
      </c>
      <c r="J552" s="83"/>
      <c r="K552" s="43"/>
      <c r="L552" s="45" t="str">
        <f t="shared" si="126"/>
        <v/>
      </c>
      <c r="M552" s="43"/>
      <c r="N552" s="43"/>
      <c r="O552" s="57"/>
      <c r="P552" s="57"/>
      <c r="Q552" s="57"/>
      <c r="R552" s="57"/>
      <c r="S552" s="46" t="str">
        <f t="shared" si="119"/>
        <v/>
      </c>
      <c r="T552" s="47"/>
      <c r="U552" s="48"/>
      <c r="V552" s="85"/>
      <c r="W552" s="48"/>
      <c r="X552" s="85"/>
      <c r="Y552" s="43"/>
      <c r="Z552" s="80"/>
      <c r="AA552" s="83"/>
      <c r="AB552" s="56"/>
      <c r="AC552" s="71"/>
      <c r="AD552" s="228">
        <f>IFERROR(INDEX(※編集不可※選択項目!$P$3:$P$51,MATCH(新規登録用!G552&amp;新規登録用!H552&amp;新規登録用!I552,※編集不可※選択項目!$Q$3:$Q$51,0)),0)</f>
        <v>0</v>
      </c>
      <c r="AE552" s="229" t="str">
        <f>IF(I552&lt;&gt;"該当なし","",
IF(G552&amp;H552=※編集不可※選択項目!$J$3,VLOOKUP(新規登録用!U552,※編集不可※選択項目!$N$2:$P$13,3,TRUE),
IF(G552&amp;H552=※編集不可※選択項目!$J$15,VLOOKUP(新規登録用!U552,※編集不可※選択項目!$N$14:$P$25,3,TRUE),
IF(G552&amp;H552=※編集不可※選択項目!$J$27,VLOOKUP(新規登録用!U552,※編集不可※選択項目!$N$26:$P$41,3,TRUE),
IF(G552&amp;H552=※編集不可※選択項目!$J$43,VLOOKUP(新規登録用!U552,※編集不可※選択項目!$N$42:$P$46,3,TRUE),
IF(G552&amp;H552=※編集不可※選択項目!$J$48,VLOOKUP(新規登録用!U552,※編集不可※選択項目!$N$47:$P$51,3,TRUE),""))))))</f>
        <v/>
      </c>
      <c r="AF552" s="228">
        <f>IFERROR(VLOOKUP(Y552&amp;G552&amp;H552,※編集不可※選択項目!U:V,2,FALSE),0)</f>
        <v>0</v>
      </c>
      <c r="AG552" s="228">
        <f t="shared" si="120"/>
        <v>0</v>
      </c>
      <c r="AH552" s="230" t="str">
        <f t="shared" si="114"/>
        <v/>
      </c>
      <c r="AI552" s="236"/>
      <c r="AJ552" s="236"/>
      <c r="AK552" s="132"/>
      <c r="AL552" s="153">
        <f t="shared" si="121"/>
        <v>0</v>
      </c>
      <c r="AM552" s="153">
        <f t="shared" si="122"/>
        <v>0</v>
      </c>
      <c r="AN552" s="153">
        <f t="shared" si="115"/>
        <v>0</v>
      </c>
      <c r="AO552" s="227" t="str">
        <f t="shared" si="123"/>
        <v/>
      </c>
      <c r="AP552" s="135">
        <f t="shared" si="124"/>
        <v>0</v>
      </c>
      <c r="AQ552" s="135">
        <f t="shared" si="125"/>
        <v>0</v>
      </c>
    </row>
    <row r="553" spans="1:43" s="131" customFormat="1" ht="25" customHeight="1">
      <c r="A553" s="133">
        <f t="shared" si="116"/>
        <v>542</v>
      </c>
      <c r="B553" s="130" t="str">
        <f t="shared" si="113"/>
        <v/>
      </c>
      <c r="C553" s="134"/>
      <c r="D553" s="45" t="str">
        <f t="shared" si="117"/>
        <v/>
      </c>
      <c r="E553" s="45" t="str">
        <f t="shared" si="118"/>
        <v/>
      </c>
      <c r="F553" s="43"/>
      <c r="G553" s="44"/>
      <c r="H553" s="43"/>
      <c r="I553" s="57" t="str">
        <f>IF(OR(G553="",H553="",U553=""),"",IFERROR(VLOOKUP(G553&amp;H553&amp;U553,※編集不可※選択項目!$K$3:$P$51,5,FALSE),"該当なし"))</f>
        <v/>
      </c>
      <c r="J553" s="83"/>
      <c r="K553" s="43"/>
      <c r="L553" s="45" t="str">
        <f t="shared" si="126"/>
        <v/>
      </c>
      <c r="M553" s="43"/>
      <c r="N553" s="43"/>
      <c r="O553" s="57"/>
      <c r="P553" s="57"/>
      <c r="Q553" s="57"/>
      <c r="R553" s="57"/>
      <c r="S553" s="46" t="str">
        <f t="shared" si="119"/>
        <v/>
      </c>
      <c r="T553" s="47"/>
      <c r="U553" s="48"/>
      <c r="V553" s="85"/>
      <c r="W553" s="48"/>
      <c r="X553" s="85"/>
      <c r="Y553" s="43"/>
      <c r="Z553" s="80"/>
      <c r="AA553" s="83"/>
      <c r="AB553" s="56"/>
      <c r="AC553" s="71"/>
      <c r="AD553" s="228">
        <f>IFERROR(INDEX(※編集不可※選択項目!$P$3:$P$51,MATCH(新規登録用!G553&amp;新規登録用!H553&amp;新規登録用!I553,※編集不可※選択項目!$Q$3:$Q$51,0)),0)</f>
        <v>0</v>
      </c>
      <c r="AE553" s="229" t="str">
        <f>IF(I553&lt;&gt;"該当なし","",
IF(G553&amp;H553=※編集不可※選択項目!$J$3,VLOOKUP(新規登録用!U553,※編集不可※選択項目!$N$2:$P$13,3,TRUE),
IF(G553&amp;H553=※編集不可※選択項目!$J$15,VLOOKUP(新規登録用!U553,※編集不可※選択項目!$N$14:$P$25,3,TRUE),
IF(G553&amp;H553=※編集不可※選択項目!$J$27,VLOOKUP(新規登録用!U553,※編集不可※選択項目!$N$26:$P$41,3,TRUE),
IF(G553&amp;H553=※編集不可※選択項目!$J$43,VLOOKUP(新規登録用!U553,※編集不可※選択項目!$N$42:$P$46,3,TRUE),
IF(G553&amp;H553=※編集不可※選択項目!$J$48,VLOOKUP(新規登録用!U553,※編集不可※選択項目!$N$47:$P$51,3,TRUE),""))))))</f>
        <v/>
      </c>
      <c r="AF553" s="228">
        <f>IFERROR(VLOOKUP(Y553&amp;G553&amp;H553,※編集不可※選択項目!U:V,2,FALSE),0)</f>
        <v>0</v>
      </c>
      <c r="AG553" s="228">
        <f t="shared" si="120"/>
        <v>0</v>
      </c>
      <c r="AH553" s="230" t="str">
        <f t="shared" si="114"/>
        <v/>
      </c>
      <c r="AI553" s="236"/>
      <c r="AJ553" s="236"/>
      <c r="AK553" s="132"/>
      <c r="AL553" s="153">
        <f t="shared" si="121"/>
        <v>0</v>
      </c>
      <c r="AM553" s="153">
        <f t="shared" si="122"/>
        <v>0</v>
      </c>
      <c r="AN553" s="153">
        <f t="shared" si="115"/>
        <v>0</v>
      </c>
      <c r="AO553" s="227" t="str">
        <f t="shared" si="123"/>
        <v/>
      </c>
      <c r="AP553" s="135">
        <f t="shared" si="124"/>
        <v>0</v>
      </c>
      <c r="AQ553" s="135">
        <f t="shared" si="125"/>
        <v>0</v>
      </c>
    </row>
    <row r="554" spans="1:43" s="131" customFormat="1" ht="25" customHeight="1">
      <c r="A554" s="133">
        <f t="shared" si="116"/>
        <v>543</v>
      </c>
      <c r="B554" s="130" t="str">
        <f t="shared" si="113"/>
        <v/>
      </c>
      <c r="C554" s="134"/>
      <c r="D554" s="45" t="str">
        <f t="shared" si="117"/>
        <v/>
      </c>
      <c r="E554" s="45" t="str">
        <f t="shared" si="118"/>
        <v/>
      </c>
      <c r="F554" s="43"/>
      <c r="G554" s="44"/>
      <c r="H554" s="43"/>
      <c r="I554" s="57" t="str">
        <f>IF(OR(G554="",H554="",U554=""),"",IFERROR(VLOOKUP(G554&amp;H554&amp;U554,※編集不可※選択項目!$K$3:$P$51,5,FALSE),"該当なし"))</f>
        <v/>
      </c>
      <c r="J554" s="83"/>
      <c r="K554" s="43"/>
      <c r="L554" s="45" t="str">
        <f t="shared" si="126"/>
        <v/>
      </c>
      <c r="M554" s="43"/>
      <c r="N554" s="43"/>
      <c r="O554" s="57"/>
      <c r="P554" s="57"/>
      <c r="Q554" s="57"/>
      <c r="R554" s="57"/>
      <c r="S554" s="46" t="str">
        <f t="shared" si="119"/>
        <v/>
      </c>
      <c r="T554" s="47"/>
      <c r="U554" s="48"/>
      <c r="V554" s="85"/>
      <c r="W554" s="48"/>
      <c r="X554" s="85"/>
      <c r="Y554" s="43"/>
      <c r="Z554" s="80"/>
      <c r="AA554" s="83"/>
      <c r="AB554" s="56"/>
      <c r="AC554" s="71"/>
      <c r="AD554" s="228">
        <f>IFERROR(INDEX(※編集不可※選択項目!$P$3:$P$51,MATCH(新規登録用!G554&amp;新規登録用!H554&amp;新規登録用!I554,※編集不可※選択項目!$Q$3:$Q$51,0)),0)</f>
        <v>0</v>
      </c>
      <c r="AE554" s="229" t="str">
        <f>IF(I554&lt;&gt;"該当なし","",
IF(G554&amp;H554=※編集不可※選択項目!$J$3,VLOOKUP(新規登録用!U554,※編集不可※選択項目!$N$2:$P$13,3,TRUE),
IF(G554&amp;H554=※編集不可※選択項目!$J$15,VLOOKUP(新規登録用!U554,※編集不可※選択項目!$N$14:$P$25,3,TRUE),
IF(G554&amp;H554=※編集不可※選択項目!$J$27,VLOOKUP(新規登録用!U554,※編集不可※選択項目!$N$26:$P$41,3,TRUE),
IF(G554&amp;H554=※編集不可※選択項目!$J$43,VLOOKUP(新規登録用!U554,※編集不可※選択項目!$N$42:$P$46,3,TRUE),
IF(G554&amp;H554=※編集不可※選択項目!$J$48,VLOOKUP(新規登録用!U554,※編集不可※選択項目!$N$47:$P$51,3,TRUE),""))))))</f>
        <v/>
      </c>
      <c r="AF554" s="228">
        <f>IFERROR(VLOOKUP(Y554&amp;G554&amp;H554,※編集不可※選択項目!U:V,2,FALSE),0)</f>
        <v>0</v>
      </c>
      <c r="AG554" s="228">
        <f t="shared" si="120"/>
        <v>0</v>
      </c>
      <c r="AH554" s="230" t="str">
        <f t="shared" si="114"/>
        <v/>
      </c>
      <c r="AI554" s="236"/>
      <c r="AJ554" s="236"/>
      <c r="AK554" s="132"/>
      <c r="AL554" s="153">
        <f t="shared" si="121"/>
        <v>0</v>
      </c>
      <c r="AM554" s="153">
        <f t="shared" si="122"/>
        <v>0</v>
      </c>
      <c r="AN554" s="153">
        <f t="shared" si="115"/>
        <v>0</v>
      </c>
      <c r="AO554" s="227" t="str">
        <f t="shared" si="123"/>
        <v/>
      </c>
      <c r="AP554" s="135">
        <f t="shared" si="124"/>
        <v>0</v>
      </c>
      <c r="AQ554" s="135">
        <f t="shared" si="125"/>
        <v>0</v>
      </c>
    </row>
    <row r="555" spans="1:43" s="131" customFormat="1" ht="25" customHeight="1">
      <c r="A555" s="133">
        <f t="shared" si="116"/>
        <v>544</v>
      </c>
      <c r="B555" s="130" t="str">
        <f t="shared" si="113"/>
        <v/>
      </c>
      <c r="C555" s="134"/>
      <c r="D555" s="45" t="str">
        <f t="shared" si="117"/>
        <v/>
      </c>
      <c r="E555" s="45" t="str">
        <f t="shared" si="118"/>
        <v/>
      </c>
      <c r="F555" s="43"/>
      <c r="G555" s="44"/>
      <c r="H555" s="43"/>
      <c r="I555" s="57" t="str">
        <f>IF(OR(G555="",H555="",U555=""),"",IFERROR(VLOOKUP(G555&amp;H555&amp;U555,※編集不可※選択項目!$K$3:$P$51,5,FALSE),"該当なし"))</f>
        <v/>
      </c>
      <c r="J555" s="83"/>
      <c r="K555" s="43"/>
      <c r="L555" s="45" t="str">
        <f t="shared" si="126"/>
        <v/>
      </c>
      <c r="M555" s="43"/>
      <c r="N555" s="43"/>
      <c r="O555" s="57"/>
      <c r="P555" s="57"/>
      <c r="Q555" s="57"/>
      <c r="R555" s="57"/>
      <c r="S555" s="46" t="str">
        <f t="shared" si="119"/>
        <v/>
      </c>
      <c r="T555" s="47"/>
      <c r="U555" s="48"/>
      <c r="V555" s="85"/>
      <c r="W555" s="48"/>
      <c r="X555" s="85"/>
      <c r="Y555" s="43"/>
      <c r="Z555" s="80"/>
      <c r="AA555" s="83"/>
      <c r="AB555" s="56"/>
      <c r="AC555" s="71"/>
      <c r="AD555" s="228">
        <f>IFERROR(INDEX(※編集不可※選択項目!$P$3:$P$51,MATCH(新規登録用!G555&amp;新規登録用!H555&amp;新規登録用!I555,※編集不可※選択項目!$Q$3:$Q$51,0)),0)</f>
        <v>0</v>
      </c>
      <c r="AE555" s="229" t="str">
        <f>IF(I555&lt;&gt;"該当なし","",
IF(G555&amp;H555=※編集不可※選択項目!$J$3,VLOOKUP(新規登録用!U555,※編集不可※選択項目!$N$2:$P$13,3,TRUE),
IF(G555&amp;H555=※編集不可※選択項目!$J$15,VLOOKUP(新規登録用!U555,※編集不可※選択項目!$N$14:$P$25,3,TRUE),
IF(G555&amp;H555=※編集不可※選択項目!$J$27,VLOOKUP(新規登録用!U555,※編集不可※選択項目!$N$26:$P$41,3,TRUE),
IF(G555&amp;H555=※編集不可※選択項目!$J$43,VLOOKUP(新規登録用!U555,※編集不可※選択項目!$N$42:$P$46,3,TRUE),
IF(G555&amp;H555=※編集不可※選択項目!$J$48,VLOOKUP(新規登録用!U555,※編集不可※選択項目!$N$47:$P$51,3,TRUE),""))))))</f>
        <v/>
      </c>
      <c r="AF555" s="228">
        <f>IFERROR(VLOOKUP(Y555&amp;G555&amp;H555,※編集不可※選択項目!U:V,2,FALSE),0)</f>
        <v>0</v>
      </c>
      <c r="AG555" s="228">
        <f t="shared" si="120"/>
        <v>0</v>
      </c>
      <c r="AH555" s="230" t="str">
        <f t="shared" si="114"/>
        <v/>
      </c>
      <c r="AI555" s="236"/>
      <c r="AJ555" s="236"/>
      <c r="AK555" s="132"/>
      <c r="AL555" s="153">
        <f t="shared" si="121"/>
        <v>0</v>
      </c>
      <c r="AM555" s="153">
        <f t="shared" si="122"/>
        <v>0</v>
      </c>
      <c r="AN555" s="153">
        <f t="shared" si="115"/>
        <v>0</v>
      </c>
      <c r="AO555" s="227" t="str">
        <f t="shared" si="123"/>
        <v/>
      </c>
      <c r="AP555" s="135">
        <f t="shared" si="124"/>
        <v>0</v>
      </c>
      <c r="AQ555" s="135">
        <f t="shared" si="125"/>
        <v>0</v>
      </c>
    </row>
    <row r="556" spans="1:43" s="131" customFormat="1" ht="25" customHeight="1">
      <c r="A556" s="133">
        <f t="shared" si="116"/>
        <v>545</v>
      </c>
      <c r="B556" s="130" t="str">
        <f t="shared" si="113"/>
        <v/>
      </c>
      <c r="C556" s="134"/>
      <c r="D556" s="45" t="str">
        <f t="shared" si="117"/>
        <v/>
      </c>
      <c r="E556" s="45" t="str">
        <f t="shared" si="118"/>
        <v/>
      </c>
      <c r="F556" s="43"/>
      <c r="G556" s="44"/>
      <c r="H556" s="43"/>
      <c r="I556" s="57" t="str">
        <f>IF(OR(G556="",H556="",U556=""),"",IFERROR(VLOOKUP(G556&amp;H556&amp;U556,※編集不可※選択項目!$K$3:$P$51,5,FALSE),"該当なし"))</f>
        <v/>
      </c>
      <c r="J556" s="83"/>
      <c r="K556" s="43"/>
      <c r="L556" s="45" t="str">
        <f t="shared" si="126"/>
        <v/>
      </c>
      <c r="M556" s="43"/>
      <c r="N556" s="43"/>
      <c r="O556" s="57"/>
      <c r="P556" s="57"/>
      <c r="Q556" s="57"/>
      <c r="R556" s="57"/>
      <c r="S556" s="46" t="str">
        <f t="shared" si="119"/>
        <v/>
      </c>
      <c r="T556" s="47"/>
      <c r="U556" s="48"/>
      <c r="V556" s="85"/>
      <c r="W556" s="48"/>
      <c r="X556" s="85"/>
      <c r="Y556" s="43"/>
      <c r="Z556" s="80"/>
      <c r="AA556" s="83"/>
      <c r="AB556" s="56"/>
      <c r="AC556" s="71"/>
      <c r="AD556" s="228">
        <f>IFERROR(INDEX(※編集不可※選択項目!$P$3:$P$51,MATCH(新規登録用!G556&amp;新規登録用!H556&amp;新規登録用!I556,※編集不可※選択項目!$Q$3:$Q$51,0)),0)</f>
        <v>0</v>
      </c>
      <c r="AE556" s="229" t="str">
        <f>IF(I556&lt;&gt;"該当なし","",
IF(G556&amp;H556=※編集不可※選択項目!$J$3,VLOOKUP(新規登録用!U556,※編集不可※選択項目!$N$2:$P$13,3,TRUE),
IF(G556&amp;H556=※編集不可※選択項目!$J$15,VLOOKUP(新規登録用!U556,※編集不可※選択項目!$N$14:$P$25,3,TRUE),
IF(G556&amp;H556=※編集不可※選択項目!$J$27,VLOOKUP(新規登録用!U556,※編集不可※選択項目!$N$26:$P$41,3,TRUE),
IF(G556&amp;H556=※編集不可※選択項目!$J$43,VLOOKUP(新規登録用!U556,※編集不可※選択項目!$N$42:$P$46,3,TRUE),
IF(G556&amp;H556=※編集不可※選択項目!$J$48,VLOOKUP(新規登録用!U556,※編集不可※選択項目!$N$47:$P$51,3,TRUE),""))))))</f>
        <v/>
      </c>
      <c r="AF556" s="228">
        <f>IFERROR(VLOOKUP(Y556&amp;G556&amp;H556,※編集不可※選択項目!U:V,2,FALSE),0)</f>
        <v>0</v>
      </c>
      <c r="AG556" s="228">
        <f t="shared" si="120"/>
        <v>0</v>
      </c>
      <c r="AH556" s="230" t="str">
        <f t="shared" si="114"/>
        <v/>
      </c>
      <c r="AI556" s="236"/>
      <c r="AJ556" s="236"/>
      <c r="AK556" s="132"/>
      <c r="AL556" s="153">
        <f t="shared" si="121"/>
        <v>0</v>
      </c>
      <c r="AM556" s="153">
        <f t="shared" si="122"/>
        <v>0</v>
      </c>
      <c r="AN556" s="153">
        <f t="shared" si="115"/>
        <v>0</v>
      </c>
      <c r="AO556" s="227" t="str">
        <f t="shared" si="123"/>
        <v/>
      </c>
      <c r="AP556" s="135">
        <f t="shared" si="124"/>
        <v>0</v>
      </c>
      <c r="AQ556" s="135">
        <f t="shared" si="125"/>
        <v>0</v>
      </c>
    </row>
    <row r="557" spans="1:43" s="131" customFormat="1" ht="25" customHeight="1">
      <c r="A557" s="133">
        <f t="shared" si="116"/>
        <v>546</v>
      </c>
      <c r="B557" s="130" t="str">
        <f t="shared" si="113"/>
        <v/>
      </c>
      <c r="C557" s="134"/>
      <c r="D557" s="45" t="str">
        <f t="shared" si="117"/>
        <v/>
      </c>
      <c r="E557" s="45" t="str">
        <f t="shared" si="118"/>
        <v/>
      </c>
      <c r="F557" s="43"/>
      <c r="G557" s="44"/>
      <c r="H557" s="43"/>
      <c r="I557" s="57" t="str">
        <f>IF(OR(G557="",H557="",U557=""),"",IFERROR(VLOOKUP(G557&amp;H557&amp;U557,※編集不可※選択項目!$K$3:$P$51,5,FALSE),"該当なし"))</f>
        <v/>
      </c>
      <c r="J557" s="83"/>
      <c r="K557" s="43"/>
      <c r="L557" s="45" t="str">
        <f t="shared" si="126"/>
        <v/>
      </c>
      <c r="M557" s="43"/>
      <c r="N557" s="43"/>
      <c r="O557" s="57"/>
      <c r="P557" s="57"/>
      <c r="Q557" s="57"/>
      <c r="R557" s="57"/>
      <c r="S557" s="46" t="str">
        <f t="shared" si="119"/>
        <v/>
      </c>
      <c r="T557" s="47"/>
      <c r="U557" s="48"/>
      <c r="V557" s="85"/>
      <c r="W557" s="48"/>
      <c r="X557" s="85"/>
      <c r="Y557" s="43"/>
      <c r="Z557" s="80"/>
      <c r="AA557" s="83"/>
      <c r="AB557" s="56"/>
      <c r="AC557" s="71"/>
      <c r="AD557" s="228">
        <f>IFERROR(INDEX(※編集不可※選択項目!$P$3:$P$51,MATCH(新規登録用!G557&amp;新規登録用!H557&amp;新規登録用!I557,※編集不可※選択項目!$Q$3:$Q$51,0)),0)</f>
        <v>0</v>
      </c>
      <c r="AE557" s="229" t="str">
        <f>IF(I557&lt;&gt;"該当なし","",
IF(G557&amp;H557=※編集不可※選択項目!$J$3,VLOOKUP(新規登録用!U557,※編集不可※選択項目!$N$2:$P$13,3,TRUE),
IF(G557&amp;H557=※編集不可※選択項目!$J$15,VLOOKUP(新規登録用!U557,※編集不可※選択項目!$N$14:$P$25,3,TRUE),
IF(G557&amp;H557=※編集不可※選択項目!$J$27,VLOOKUP(新規登録用!U557,※編集不可※選択項目!$N$26:$P$41,3,TRUE),
IF(G557&amp;H557=※編集不可※選択項目!$J$43,VLOOKUP(新規登録用!U557,※編集不可※選択項目!$N$42:$P$46,3,TRUE),
IF(G557&amp;H557=※編集不可※選択項目!$J$48,VLOOKUP(新規登録用!U557,※編集不可※選択項目!$N$47:$P$51,3,TRUE),""))))))</f>
        <v/>
      </c>
      <c r="AF557" s="228">
        <f>IFERROR(VLOOKUP(Y557&amp;G557&amp;H557,※編集不可※選択項目!U:V,2,FALSE),0)</f>
        <v>0</v>
      </c>
      <c r="AG557" s="228">
        <f t="shared" si="120"/>
        <v>0</v>
      </c>
      <c r="AH557" s="230" t="str">
        <f t="shared" si="114"/>
        <v/>
      </c>
      <c r="AI557" s="236"/>
      <c r="AJ557" s="236"/>
      <c r="AK557" s="132"/>
      <c r="AL557" s="153">
        <f t="shared" si="121"/>
        <v>0</v>
      </c>
      <c r="AM557" s="153">
        <f t="shared" si="122"/>
        <v>0</v>
      </c>
      <c r="AN557" s="153">
        <f t="shared" si="115"/>
        <v>0</v>
      </c>
      <c r="AO557" s="227" t="str">
        <f t="shared" si="123"/>
        <v/>
      </c>
      <c r="AP557" s="135">
        <f t="shared" si="124"/>
        <v>0</v>
      </c>
      <c r="AQ557" s="135">
        <f t="shared" si="125"/>
        <v>0</v>
      </c>
    </row>
    <row r="558" spans="1:43" s="131" customFormat="1" ht="25" customHeight="1">
      <c r="A558" s="133">
        <f t="shared" si="116"/>
        <v>547</v>
      </c>
      <c r="B558" s="130" t="str">
        <f t="shared" si="113"/>
        <v/>
      </c>
      <c r="C558" s="134"/>
      <c r="D558" s="45" t="str">
        <f t="shared" si="117"/>
        <v/>
      </c>
      <c r="E558" s="45" t="str">
        <f t="shared" si="118"/>
        <v/>
      </c>
      <c r="F558" s="43"/>
      <c r="G558" s="44"/>
      <c r="H558" s="43"/>
      <c r="I558" s="57" t="str">
        <f>IF(OR(G558="",H558="",U558=""),"",IFERROR(VLOOKUP(G558&amp;H558&amp;U558,※編集不可※選択項目!$K$3:$P$51,5,FALSE),"該当なし"))</f>
        <v/>
      </c>
      <c r="J558" s="83"/>
      <c r="K558" s="43"/>
      <c r="L558" s="45" t="str">
        <f t="shared" si="126"/>
        <v/>
      </c>
      <c r="M558" s="43"/>
      <c r="N558" s="43"/>
      <c r="O558" s="57"/>
      <c r="P558" s="57"/>
      <c r="Q558" s="57"/>
      <c r="R558" s="57"/>
      <c r="S558" s="46" t="str">
        <f t="shared" si="119"/>
        <v/>
      </c>
      <c r="T558" s="47"/>
      <c r="U558" s="48"/>
      <c r="V558" s="85"/>
      <c r="W558" s="48"/>
      <c r="X558" s="85"/>
      <c r="Y558" s="43"/>
      <c r="Z558" s="80"/>
      <c r="AA558" s="83"/>
      <c r="AB558" s="56"/>
      <c r="AC558" s="71"/>
      <c r="AD558" s="228">
        <f>IFERROR(INDEX(※編集不可※選択項目!$P$3:$P$51,MATCH(新規登録用!G558&amp;新規登録用!H558&amp;新規登録用!I558,※編集不可※選択項目!$Q$3:$Q$51,0)),0)</f>
        <v>0</v>
      </c>
      <c r="AE558" s="229" t="str">
        <f>IF(I558&lt;&gt;"該当なし","",
IF(G558&amp;H558=※編集不可※選択項目!$J$3,VLOOKUP(新規登録用!U558,※編集不可※選択項目!$N$2:$P$13,3,TRUE),
IF(G558&amp;H558=※編集不可※選択項目!$J$15,VLOOKUP(新規登録用!U558,※編集不可※選択項目!$N$14:$P$25,3,TRUE),
IF(G558&amp;H558=※編集不可※選択項目!$J$27,VLOOKUP(新規登録用!U558,※編集不可※選択項目!$N$26:$P$41,3,TRUE),
IF(G558&amp;H558=※編集不可※選択項目!$J$43,VLOOKUP(新規登録用!U558,※編集不可※選択項目!$N$42:$P$46,3,TRUE),
IF(G558&amp;H558=※編集不可※選択項目!$J$48,VLOOKUP(新規登録用!U558,※編集不可※選択項目!$N$47:$P$51,3,TRUE),""))))))</f>
        <v/>
      </c>
      <c r="AF558" s="228">
        <f>IFERROR(VLOOKUP(Y558&amp;G558&amp;H558,※編集不可※選択項目!U:V,2,FALSE),0)</f>
        <v>0</v>
      </c>
      <c r="AG558" s="228">
        <f t="shared" si="120"/>
        <v>0</v>
      </c>
      <c r="AH558" s="230" t="str">
        <f t="shared" si="114"/>
        <v/>
      </c>
      <c r="AI558" s="236"/>
      <c r="AJ558" s="236"/>
      <c r="AK558" s="132"/>
      <c r="AL558" s="153">
        <f t="shared" si="121"/>
        <v>0</v>
      </c>
      <c r="AM558" s="153">
        <f t="shared" si="122"/>
        <v>0</v>
      </c>
      <c r="AN558" s="153">
        <f t="shared" si="115"/>
        <v>0</v>
      </c>
      <c r="AO558" s="227" t="str">
        <f t="shared" si="123"/>
        <v/>
      </c>
      <c r="AP558" s="135">
        <f t="shared" si="124"/>
        <v>0</v>
      </c>
      <c r="AQ558" s="135">
        <f t="shared" si="125"/>
        <v>0</v>
      </c>
    </row>
    <row r="559" spans="1:43" s="131" customFormat="1" ht="25" customHeight="1">
      <c r="A559" s="133">
        <f t="shared" si="116"/>
        <v>548</v>
      </c>
      <c r="B559" s="130" t="str">
        <f t="shared" si="113"/>
        <v/>
      </c>
      <c r="C559" s="134"/>
      <c r="D559" s="45" t="str">
        <f t="shared" si="117"/>
        <v/>
      </c>
      <c r="E559" s="45" t="str">
        <f t="shared" si="118"/>
        <v/>
      </c>
      <c r="F559" s="43"/>
      <c r="G559" s="44"/>
      <c r="H559" s="43"/>
      <c r="I559" s="57" t="str">
        <f>IF(OR(G559="",H559="",U559=""),"",IFERROR(VLOOKUP(G559&amp;H559&amp;U559,※編集不可※選択項目!$K$3:$P$51,5,FALSE),"該当なし"))</f>
        <v/>
      </c>
      <c r="J559" s="83"/>
      <c r="K559" s="43"/>
      <c r="L559" s="45" t="str">
        <f t="shared" si="126"/>
        <v/>
      </c>
      <c r="M559" s="43"/>
      <c r="N559" s="43"/>
      <c r="O559" s="57"/>
      <c r="P559" s="57"/>
      <c r="Q559" s="57"/>
      <c r="R559" s="57"/>
      <c r="S559" s="46" t="str">
        <f t="shared" si="119"/>
        <v/>
      </c>
      <c r="T559" s="47"/>
      <c r="U559" s="48"/>
      <c r="V559" s="85"/>
      <c r="W559" s="48"/>
      <c r="X559" s="85"/>
      <c r="Y559" s="43"/>
      <c r="Z559" s="80"/>
      <c r="AA559" s="83"/>
      <c r="AB559" s="56"/>
      <c r="AC559" s="71"/>
      <c r="AD559" s="228">
        <f>IFERROR(INDEX(※編集不可※選択項目!$P$3:$P$51,MATCH(新規登録用!G559&amp;新規登録用!H559&amp;新規登録用!I559,※編集不可※選択項目!$Q$3:$Q$51,0)),0)</f>
        <v>0</v>
      </c>
      <c r="AE559" s="229" t="str">
        <f>IF(I559&lt;&gt;"該当なし","",
IF(G559&amp;H559=※編集不可※選択項目!$J$3,VLOOKUP(新規登録用!U559,※編集不可※選択項目!$N$2:$P$13,3,TRUE),
IF(G559&amp;H559=※編集不可※選択項目!$J$15,VLOOKUP(新規登録用!U559,※編集不可※選択項目!$N$14:$P$25,3,TRUE),
IF(G559&amp;H559=※編集不可※選択項目!$J$27,VLOOKUP(新規登録用!U559,※編集不可※選択項目!$N$26:$P$41,3,TRUE),
IF(G559&amp;H559=※編集不可※選択項目!$J$43,VLOOKUP(新規登録用!U559,※編集不可※選択項目!$N$42:$P$46,3,TRUE),
IF(G559&amp;H559=※編集不可※選択項目!$J$48,VLOOKUP(新規登録用!U559,※編集不可※選択項目!$N$47:$P$51,3,TRUE),""))))))</f>
        <v/>
      </c>
      <c r="AF559" s="228">
        <f>IFERROR(VLOOKUP(Y559&amp;G559&amp;H559,※編集不可※選択項目!U:V,2,FALSE),0)</f>
        <v>0</v>
      </c>
      <c r="AG559" s="228">
        <f t="shared" si="120"/>
        <v>0</v>
      </c>
      <c r="AH559" s="230" t="str">
        <f t="shared" si="114"/>
        <v/>
      </c>
      <c r="AI559" s="236"/>
      <c r="AJ559" s="236"/>
      <c r="AK559" s="132"/>
      <c r="AL559" s="153">
        <f t="shared" si="121"/>
        <v>0</v>
      </c>
      <c r="AM559" s="153">
        <f t="shared" si="122"/>
        <v>0</v>
      </c>
      <c r="AN559" s="153">
        <f t="shared" si="115"/>
        <v>0</v>
      </c>
      <c r="AO559" s="227" t="str">
        <f t="shared" si="123"/>
        <v/>
      </c>
      <c r="AP559" s="135">
        <f t="shared" si="124"/>
        <v>0</v>
      </c>
      <c r="AQ559" s="135">
        <f t="shared" si="125"/>
        <v>0</v>
      </c>
    </row>
    <row r="560" spans="1:43" s="131" customFormat="1" ht="25" customHeight="1">
      <c r="A560" s="133">
        <f t="shared" si="116"/>
        <v>549</v>
      </c>
      <c r="B560" s="130" t="str">
        <f t="shared" si="113"/>
        <v/>
      </c>
      <c r="C560" s="134"/>
      <c r="D560" s="45" t="str">
        <f t="shared" si="117"/>
        <v/>
      </c>
      <c r="E560" s="45" t="str">
        <f t="shared" si="118"/>
        <v/>
      </c>
      <c r="F560" s="43"/>
      <c r="G560" s="44"/>
      <c r="H560" s="43"/>
      <c r="I560" s="57" t="str">
        <f>IF(OR(G560="",H560="",U560=""),"",IFERROR(VLOOKUP(G560&amp;H560&amp;U560,※編集不可※選択項目!$K$3:$P$51,5,FALSE),"該当なし"))</f>
        <v/>
      </c>
      <c r="J560" s="83"/>
      <c r="K560" s="43"/>
      <c r="L560" s="45" t="str">
        <f t="shared" si="126"/>
        <v/>
      </c>
      <c r="M560" s="43"/>
      <c r="N560" s="43"/>
      <c r="O560" s="57"/>
      <c r="P560" s="57"/>
      <c r="Q560" s="57"/>
      <c r="R560" s="57"/>
      <c r="S560" s="46" t="str">
        <f t="shared" si="119"/>
        <v/>
      </c>
      <c r="T560" s="47"/>
      <c r="U560" s="48"/>
      <c r="V560" s="85"/>
      <c r="W560" s="48"/>
      <c r="X560" s="85"/>
      <c r="Y560" s="43"/>
      <c r="Z560" s="80"/>
      <c r="AA560" s="83"/>
      <c r="AB560" s="56"/>
      <c r="AC560" s="71"/>
      <c r="AD560" s="228">
        <f>IFERROR(INDEX(※編集不可※選択項目!$P$3:$P$51,MATCH(新規登録用!G560&amp;新規登録用!H560&amp;新規登録用!I560,※編集不可※選択項目!$Q$3:$Q$51,0)),0)</f>
        <v>0</v>
      </c>
      <c r="AE560" s="229" t="str">
        <f>IF(I560&lt;&gt;"該当なし","",
IF(G560&amp;H560=※編集不可※選択項目!$J$3,VLOOKUP(新規登録用!U560,※編集不可※選択項目!$N$2:$P$13,3,TRUE),
IF(G560&amp;H560=※編集不可※選択項目!$J$15,VLOOKUP(新規登録用!U560,※編集不可※選択項目!$N$14:$P$25,3,TRUE),
IF(G560&amp;H560=※編集不可※選択項目!$J$27,VLOOKUP(新規登録用!U560,※編集不可※選択項目!$N$26:$P$41,3,TRUE),
IF(G560&amp;H560=※編集不可※選択項目!$J$43,VLOOKUP(新規登録用!U560,※編集不可※選択項目!$N$42:$P$46,3,TRUE),
IF(G560&amp;H560=※編集不可※選択項目!$J$48,VLOOKUP(新規登録用!U560,※編集不可※選択項目!$N$47:$P$51,3,TRUE),""))))))</f>
        <v/>
      </c>
      <c r="AF560" s="228">
        <f>IFERROR(VLOOKUP(Y560&amp;G560&amp;H560,※編集不可※選択項目!U:V,2,FALSE),0)</f>
        <v>0</v>
      </c>
      <c r="AG560" s="228">
        <f t="shared" si="120"/>
        <v>0</v>
      </c>
      <c r="AH560" s="230" t="str">
        <f t="shared" si="114"/>
        <v/>
      </c>
      <c r="AI560" s="236"/>
      <c r="AJ560" s="236"/>
      <c r="AK560" s="132"/>
      <c r="AL560" s="153">
        <f t="shared" si="121"/>
        <v>0</v>
      </c>
      <c r="AM560" s="153">
        <f t="shared" si="122"/>
        <v>0</v>
      </c>
      <c r="AN560" s="153">
        <f t="shared" si="115"/>
        <v>0</v>
      </c>
      <c r="AO560" s="227" t="str">
        <f t="shared" si="123"/>
        <v/>
      </c>
      <c r="AP560" s="135">
        <f t="shared" si="124"/>
        <v>0</v>
      </c>
      <c r="AQ560" s="135">
        <f t="shared" si="125"/>
        <v>0</v>
      </c>
    </row>
    <row r="561" spans="1:43" s="131" customFormat="1" ht="25" customHeight="1">
      <c r="A561" s="133">
        <f t="shared" si="116"/>
        <v>550</v>
      </c>
      <c r="B561" s="130" t="str">
        <f t="shared" si="113"/>
        <v/>
      </c>
      <c r="C561" s="134"/>
      <c r="D561" s="45" t="str">
        <f t="shared" si="117"/>
        <v/>
      </c>
      <c r="E561" s="45" t="str">
        <f t="shared" si="118"/>
        <v/>
      </c>
      <c r="F561" s="43"/>
      <c r="G561" s="44"/>
      <c r="H561" s="43"/>
      <c r="I561" s="57" t="str">
        <f>IF(OR(G561="",H561="",U561=""),"",IFERROR(VLOOKUP(G561&amp;H561&amp;U561,※編集不可※選択項目!$K$3:$P$51,5,FALSE),"該当なし"))</f>
        <v/>
      </c>
      <c r="J561" s="83"/>
      <c r="K561" s="43"/>
      <c r="L561" s="45" t="str">
        <f t="shared" si="126"/>
        <v/>
      </c>
      <c r="M561" s="43"/>
      <c r="N561" s="43"/>
      <c r="O561" s="57"/>
      <c r="P561" s="57"/>
      <c r="Q561" s="57"/>
      <c r="R561" s="57"/>
      <c r="S561" s="46" t="str">
        <f t="shared" si="119"/>
        <v/>
      </c>
      <c r="T561" s="47"/>
      <c r="U561" s="48"/>
      <c r="V561" s="85"/>
      <c r="W561" s="48"/>
      <c r="X561" s="85"/>
      <c r="Y561" s="43"/>
      <c r="Z561" s="80"/>
      <c r="AA561" s="83"/>
      <c r="AB561" s="56"/>
      <c r="AC561" s="71"/>
      <c r="AD561" s="228">
        <f>IFERROR(INDEX(※編集不可※選択項目!$P$3:$P$51,MATCH(新規登録用!G561&amp;新規登録用!H561&amp;新規登録用!I561,※編集不可※選択項目!$Q$3:$Q$51,0)),0)</f>
        <v>0</v>
      </c>
      <c r="AE561" s="229" t="str">
        <f>IF(I561&lt;&gt;"該当なし","",
IF(G561&amp;H561=※編集不可※選択項目!$J$3,VLOOKUP(新規登録用!U561,※編集不可※選択項目!$N$2:$P$13,3,TRUE),
IF(G561&amp;H561=※編集不可※選択項目!$J$15,VLOOKUP(新規登録用!U561,※編集不可※選択項目!$N$14:$P$25,3,TRUE),
IF(G561&amp;H561=※編集不可※選択項目!$J$27,VLOOKUP(新規登録用!U561,※編集不可※選択項目!$N$26:$P$41,3,TRUE),
IF(G561&amp;H561=※編集不可※選択項目!$J$43,VLOOKUP(新規登録用!U561,※編集不可※選択項目!$N$42:$P$46,3,TRUE),
IF(G561&amp;H561=※編集不可※選択項目!$J$48,VLOOKUP(新規登録用!U561,※編集不可※選択項目!$N$47:$P$51,3,TRUE),""))))))</f>
        <v/>
      </c>
      <c r="AF561" s="228">
        <f>IFERROR(VLOOKUP(Y561&amp;G561&amp;H561,※編集不可※選択項目!U:V,2,FALSE),0)</f>
        <v>0</v>
      </c>
      <c r="AG561" s="228">
        <f t="shared" si="120"/>
        <v>0</v>
      </c>
      <c r="AH561" s="230" t="str">
        <f t="shared" si="114"/>
        <v/>
      </c>
      <c r="AI561" s="236"/>
      <c r="AJ561" s="236"/>
      <c r="AK561" s="132"/>
      <c r="AL561" s="153">
        <f t="shared" si="121"/>
        <v>0</v>
      </c>
      <c r="AM561" s="153">
        <f t="shared" si="122"/>
        <v>0</v>
      </c>
      <c r="AN561" s="153">
        <f t="shared" si="115"/>
        <v>0</v>
      </c>
      <c r="AO561" s="227" t="str">
        <f t="shared" si="123"/>
        <v/>
      </c>
      <c r="AP561" s="135">
        <f t="shared" si="124"/>
        <v>0</v>
      </c>
      <c r="AQ561" s="135">
        <f t="shared" si="125"/>
        <v>0</v>
      </c>
    </row>
    <row r="562" spans="1:43" s="131" customFormat="1" ht="25" customHeight="1">
      <c r="A562" s="133">
        <f t="shared" si="116"/>
        <v>551</v>
      </c>
      <c r="B562" s="130" t="str">
        <f t="shared" si="113"/>
        <v/>
      </c>
      <c r="C562" s="134"/>
      <c r="D562" s="45" t="str">
        <f t="shared" si="117"/>
        <v/>
      </c>
      <c r="E562" s="45" t="str">
        <f t="shared" si="118"/>
        <v/>
      </c>
      <c r="F562" s="43"/>
      <c r="G562" s="44"/>
      <c r="H562" s="43"/>
      <c r="I562" s="57" t="str">
        <f>IF(OR(G562="",H562="",U562=""),"",IFERROR(VLOOKUP(G562&amp;H562&amp;U562,※編集不可※選択項目!$K$3:$P$51,5,FALSE),"該当なし"))</f>
        <v/>
      </c>
      <c r="J562" s="83"/>
      <c r="K562" s="43"/>
      <c r="L562" s="45" t="str">
        <f t="shared" si="126"/>
        <v/>
      </c>
      <c r="M562" s="43"/>
      <c r="N562" s="43"/>
      <c r="O562" s="57"/>
      <c r="P562" s="57"/>
      <c r="Q562" s="57"/>
      <c r="R562" s="57"/>
      <c r="S562" s="46" t="str">
        <f t="shared" si="119"/>
        <v/>
      </c>
      <c r="T562" s="47"/>
      <c r="U562" s="48"/>
      <c r="V562" s="85"/>
      <c r="W562" s="48"/>
      <c r="X562" s="85"/>
      <c r="Y562" s="43"/>
      <c r="Z562" s="80"/>
      <c r="AA562" s="83"/>
      <c r="AB562" s="56"/>
      <c r="AC562" s="71"/>
      <c r="AD562" s="228">
        <f>IFERROR(INDEX(※編集不可※選択項目!$P$3:$P$51,MATCH(新規登録用!G562&amp;新規登録用!H562&amp;新規登録用!I562,※編集不可※選択項目!$Q$3:$Q$51,0)),0)</f>
        <v>0</v>
      </c>
      <c r="AE562" s="229" t="str">
        <f>IF(I562&lt;&gt;"該当なし","",
IF(G562&amp;H562=※編集不可※選択項目!$J$3,VLOOKUP(新規登録用!U562,※編集不可※選択項目!$N$2:$P$13,3,TRUE),
IF(G562&amp;H562=※編集不可※選択項目!$J$15,VLOOKUP(新規登録用!U562,※編集不可※選択項目!$N$14:$P$25,3,TRUE),
IF(G562&amp;H562=※編集不可※選択項目!$J$27,VLOOKUP(新規登録用!U562,※編集不可※選択項目!$N$26:$P$41,3,TRUE),
IF(G562&amp;H562=※編集不可※選択項目!$J$43,VLOOKUP(新規登録用!U562,※編集不可※選択項目!$N$42:$P$46,3,TRUE),
IF(G562&amp;H562=※編集不可※選択項目!$J$48,VLOOKUP(新規登録用!U562,※編集不可※選択項目!$N$47:$P$51,3,TRUE),""))))))</f>
        <v/>
      </c>
      <c r="AF562" s="228">
        <f>IFERROR(VLOOKUP(Y562&amp;G562&amp;H562,※編集不可※選択項目!U:V,2,FALSE),0)</f>
        <v>0</v>
      </c>
      <c r="AG562" s="228">
        <f t="shared" si="120"/>
        <v>0</v>
      </c>
      <c r="AH562" s="230" t="str">
        <f t="shared" si="114"/>
        <v/>
      </c>
      <c r="AI562" s="236"/>
      <c r="AJ562" s="236"/>
      <c r="AK562" s="132"/>
      <c r="AL562" s="153">
        <f t="shared" si="121"/>
        <v>0</v>
      </c>
      <c r="AM562" s="153">
        <f t="shared" si="122"/>
        <v>0</v>
      </c>
      <c r="AN562" s="153">
        <f t="shared" si="115"/>
        <v>0</v>
      </c>
      <c r="AO562" s="227" t="str">
        <f t="shared" si="123"/>
        <v/>
      </c>
      <c r="AP562" s="135">
        <f t="shared" si="124"/>
        <v>0</v>
      </c>
      <c r="AQ562" s="135">
        <f t="shared" si="125"/>
        <v>0</v>
      </c>
    </row>
    <row r="563" spans="1:43" s="131" customFormat="1" ht="25" customHeight="1">
      <c r="A563" s="133">
        <f t="shared" si="116"/>
        <v>552</v>
      </c>
      <c r="B563" s="130" t="str">
        <f t="shared" si="113"/>
        <v/>
      </c>
      <c r="C563" s="134"/>
      <c r="D563" s="45" t="str">
        <f t="shared" si="117"/>
        <v/>
      </c>
      <c r="E563" s="45" t="str">
        <f t="shared" si="118"/>
        <v/>
      </c>
      <c r="F563" s="43"/>
      <c r="G563" s="44"/>
      <c r="H563" s="43"/>
      <c r="I563" s="57" t="str">
        <f>IF(OR(G563="",H563="",U563=""),"",IFERROR(VLOOKUP(G563&amp;H563&amp;U563,※編集不可※選択項目!$K$3:$P$51,5,FALSE),"該当なし"))</f>
        <v/>
      </c>
      <c r="J563" s="83"/>
      <c r="K563" s="43"/>
      <c r="L563" s="45" t="str">
        <f t="shared" si="126"/>
        <v/>
      </c>
      <c r="M563" s="43"/>
      <c r="N563" s="43"/>
      <c r="O563" s="57"/>
      <c r="P563" s="57"/>
      <c r="Q563" s="57"/>
      <c r="R563" s="57"/>
      <c r="S563" s="46" t="str">
        <f t="shared" si="119"/>
        <v/>
      </c>
      <c r="T563" s="47"/>
      <c r="U563" s="48"/>
      <c r="V563" s="85"/>
      <c r="W563" s="48"/>
      <c r="X563" s="85"/>
      <c r="Y563" s="43"/>
      <c r="Z563" s="80"/>
      <c r="AA563" s="83"/>
      <c r="AB563" s="56"/>
      <c r="AC563" s="71"/>
      <c r="AD563" s="228">
        <f>IFERROR(INDEX(※編集不可※選択項目!$P$3:$P$51,MATCH(新規登録用!G563&amp;新規登録用!H563&amp;新規登録用!I563,※編集不可※選択項目!$Q$3:$Q$51,0)),0)</f>
        <v>0</v>
      </c>
      <c r="AE563" s="229" t="str">
        <f>IF(I563&lt;&gt;"該当なし","",
IF(G563&amp;H563=※編集不可※選択項目!$J$3,VLOOKUP(新規登録用!U563,※編集不可※選択項目!$N$2:$P$13,3,TRUE),
IF(G563&amp;H563=※編集不可※選択項目!$J$15,VLOOKUP(新規登録用!U563,※編集不可※選択項目!$N$14:$P$25,3,TRUE),
IF(G563&amp;H563=※編集不可※選択項目!$J$27,VLOOKUP(新規登録用!U563,※編集不可※選択項目!$N$26:$P$41,3,TRUE),
IF(G563&amp;H563=※編集不可※選択項目!$J$43,VLOOKUP(新規登録用!U563,※編集不可※選択項目!$N$42:$P$46,3,TRUE),
IF(G563&amp;H563=※編集不可※選択項目!$J$48,VLOOKUP(新規登録用!U563,※編集不可※選択項目!$N$47:$P$51,3,TRUE),""))))))</f>
        <v/>
      </c>
      <c r="AF563" s="228">
        <f>IFERROR(VLOOKUP(Y563&amp;G563&amp;H563,※編集不可※選択項目!U:V,2,FALSE),0)</f>
        <v>0</v>
      </c>
      <c r="AG563" s="228">
        <f t="shared" si="120"/>
        <v>0</v>
      </c>
      <c r="AH563" s="230" t="str">
        <f t="shared" si="114"/>
        <v/>
      </c>
      <c r="AI563" s="236"/>
      <c r="AJ563" s="236"/>
      <c r="AK563" s="132"/>
      <c r="AL563" s="153">
        <f t="shared" si="121"/>
        <v>0</v>
      </c>
      <c r="AM563" s="153">
        <f t="shared" si="122"/>
        <v>0</v>
      </c>
      <c r="AN563" s="153">
        <f t="shared" si="115"/>
        <v>0</v>
      </c>
      <c r="AO563" s="227" t="str">
        <f t="shared" si="123"/>
        <v/>
      </c>
      <c r="AP563" s="135">
        <f t="shared" si="124"/>
        <v>0</v>
      </c>
      <c r="AQ563" s="135">
        <f t="shared" si="125"/>
        <v>0</v>
      </c>
    </row>
    <row r="564" spans="1:43" s="131" customFormat="1" ht="25" customHeight="1">
      <c r="A564" s="133">
        <f t="shared" si="116"/>
        <v>553</v>
      </c>
      <c r="B564" s="130" t="str">
        <f t="shared" si="113"/>
        <v/>
      </c>
      <c r="C564" s="134"/>
      <c r="D564" s="45" t="str">
        <f t="shared" si="117"/>
        <v/>
      </c>
      <c r="E564" s="45" t="str">
        <f t="shared" si="118"/>
        <v/>
      </c>
      <c r="F564" s="43"/>
      <c r="G564" s="44"/>
      <c r="H564" s="43"/>
      <c r="I564" s="57" t="str">
        <f>IF(OR(G564="",H564="",U564=""),"",IFERROR(VLOOKUP(G564&amp;H564&amp;U564,※編集不可※選択項目!$K$3:$P$51,5,FALSE),"該当なし"))</f>
        <v/>
      </c>
      <c r="J564" s="83"/>
      <c r="K564" s="43"/>
      <c r="L564" s="45" t="str">
        <f t="shared" si="126"/>
        <v/>
      </c>
      <c r="M564" s="43"/>
      <c r="N564" s="43"/>
      <c r="O564" s="57"/>
      <c r="P564" s="57"/>
      <c r="Q564" s="57"/>
      <c r="R564" s="57"/>
      <c r="S564" s="46" t="str">
        <f t="shared" si="119"/>
        <v/>
      </c>
      <c r="T564" s="47"/>
      <c r="U564" s="48"/>
      <c r="V564" s="85"/>
      <c r="W564" s="48"/>
      <c r="X564" s="85"/>
      <c r="Y564" s="43"/>
      <c r="Z564" s="80"/>
      <c r="AA564" s="83"/>
      <c r="AB564" s="56"/>
      <c r="AC564" s="71"/>
      <c r="AD564" s="228">
        <f>IFERROR(INDEX(※編集不可※選択項目!$P$3:$P$51,MATCH(新規登録用!G564&amp;新規登録用!H564&amp;新規登録用!I564,※編集不可※選択項目!$Q$3:$Q$51,0)),0)</f>
        <v>0</v>
      </c>
      <c r="AE564" s="229" t="str">
        <f>IF(I564&lt;&gt;"該当なし","",
IF(G564&amp;H564=※編集不可※選択項目!$J$3,VLOOKUP(新規登録用!U564,※編集不可※選択項目!$N$2:$P$13,3,TRUE),
IF(G564&amp;H564=※編集不可※選択項目!$J$15,VLOOKUP(新規登録用!U564,※編集不可※選択項目!$N$14:$P$25,3,TRUE),
IF(G564&amp;H564=※編集不可※選択項目!$J$27,VLOOKUP(新規登録用!U564,※編集不可※選択項目!$N$26:$P$41,3,TRUE),
IF(G564&amp;H564=※編集不可※選択項目!$J$43,VLOOKUP(新規登録用!U564,※編集不可※選択項目!$N$42:$P$46,3,TRUE),
IF(G564&amp;H564=※編集不可※選択項目!$J$48,VLOOKUP(新規登録用!U564,※編集不可※選択項目!$N$47:$P$51,3,TRUE),""))))))</f>
        <v/>
      </c>
      <c r="AF564" s="228">
        <f>IFERROR(VLOOKUP(Y564&amp;G564&amp;H564,※編集不可※選択項目!U:V,2,FALSE),0)</f>
        <v>0</v>
      </c>
      <c r="AG564" s="228">
        <f t="shared" si="120"/>
        <v>0</v>
      </c>
      <c r="AH564" s="230" t="str">
        <f t="shared" si="114"/>
        <v/>
      </c>
      <c r="AI564" s="236"/>
      <c r="AJ564" s="236"/>
      <c r="AK564" s="132"/>
      <c r="AL564" s="153">
        <f t="shared" si="121"/>
        <v>0</v>
      </c>
      <c r="AM564" s="153">
        <f t="shared" si="122"/>
        <v>0</v>
      </c>
      <c r="AN564" s="153">
        <f t="shared" si="115"/>
        <v>0</v>
      </c>
      <c r="AO564" s="227" t="str">
        <f t="shared" si="123"/>
        <v/>
      </c>
      <c r="AP564" s="135">
        <f t="shared" si="124"/>
        <v>0</v>
      </c>
      <c r="AQ564" s="135">
        <f t="shared" si="125"/>
        <v>0</v>
      </c>
    </row>
    <row r="565" spans="1:43" s="131" customFormat="1" ht="25" customHeight="1">
      <c r="A565" s="133">
        <f t="shared" si="116"/>
        <v>554</v>
      </c>
      <c r="B565" s="130" t="str">
        <f t="shared" si="113"/>
        <v/>
      </c>
      <c r="C565" s="134"/>
      <c r="D565" s="45" t="str">
        <f t="shared" si="117"/>
        <v/>
      </c>
      <c r="E565" s="45" t="str">
        <f t="shared" si="118"/>
        <v/>
      </c>
      <c r="F565" s="43"/>
      <c r="G565" s="44"/>
      <c r="H565" s="43"/>
      <c r="I565" s="57" t="str">
        <f>IF(OR(G565="",H565="",U565=""),"",IFERROR(VLOOKUP(G565&amp;H565&amp;U565,※編集不可※選択項目!$K$3:$P$51,5,FALSE),"該当なし"))</f>
        <v/>
      </c>
      <c r="J565" s="83"/>
      <c r="K565" s="43"/>
      <c r="L565" s="45" t="str">
        <f t="shared" si="126"/>
        <v/>
      </c>
      <c r="M565" s="43"/>
      <c r="N565" s="43"/>
      <c r="O565" s="57"/>
      <c r="P565" s="57"/>
      <c r="Q565" s="57"/>
      <c r="R565" s="57"/>
      <c r="S565" s="46" t="str">
        <f t="shared" si="119"/>
        <v/>
      </c>
      <c r="T565" s="47"/>
      <c r="U565" s="48"/>
      <c r="V565" s="85"/>
      <c r="W565" s="48"/>
      <c r="X565" s="85"/>
      <c r="Y565" s="43"/>
      <c r="Z565" s="80"/>
      <c r="AA565" s="83"/>
      <c r="AB565" s="56"/>
      <c r="AC565" s="71"/>
      <c r="AD565" s="228">
        <f>IFERROR(INDEX(※編集不可※選択項目!$P$3:$P$51,MATCH(新規登録用!G565&amp;新規登録用!H565&amp;新規登録用!I565,※編集不可※選択項目!$Q$3:$Q$51,0)),0)</f>
        <v>0</v>
      </c>
      <c r="AE565" s="229" t="str">
        <f>IF(I565&lt;&gt;"該当なし","",
IF(G565&amp;H565=※編集不可※選択項目!$J$3,VLOOKUP(新規登録用!U565,※編集不可※選択項目!$N$2:$P$13,3,TRUE),
IF(G565&amp;H565=※編集不可※選択項目!$J$15,VLOOKUP(新規登録用!U565,※編集不可※選択項目!$N$14:$P$25,3,TRUE),
IF(G565&amp;H565=※編集不可※選択項目!$J$27,VLOOKUP(新規登録用!U565,※編集不可※選択項目!$N$26:$P$41,3,TRUE),
IF(G565&amp;H565=※編集不可※選択項目!$J$43,VLOOKUP(新規登録用!U565,※編集不可※選択項目!$N$42:$P$46,3,TRUE),
IF(G565&amp;H565=※編集不可※選択項目!$J$48,VLOOKUP(新規登録用!U565,※編集不可※選択項目!$N$47:$P$51,3,TRUE),""))))))</f>
        <v/>
      </c>
      <c r="AF565" s="228">
        <f>IFERROR(VLOOKUP(Y565&amp;G565&amp;H565,※編集不可※選択項目!U:V,2,FALSE),0)</f>
        <v>0</v>
      </c>
      <c r="AG565" s="228">
        <f t="shared" si="120"/>
        <v>0</v>
      </c>
      <c r="AH565" s="230" t="str">
        <f t="shared" si="114"/>
        <v/>
      </c>
      <c r="AI565" s="236"/>
      <c r="AJ565" s="236"/>
      <c r="AK565" s="132"/>
      <c r="AL565" s="153">
        <f t="shared" si="121"/>
        <v>0</v>
      </c>
      <c r="AM565" s="153">
        <f t="shared" si="122"/>
        <v>0</v>
      </c>
      <c r="AN565" s="153">
        <f t="shared" si="115"/>
        <v>0</v>
      </c>
      <c r="AO565" s="227" t="str">
        <f t="shared" si="123"/>
        <v/>
      </c>
      <c r="AP565" s="135">
        <f t="shared" si="124"/>
        <v>0</v>
      </c>
      <c r="AQ565" s="135">
        <f t="shared" si="125"/>
        <v>0</v>
      </c>
    </row>
    <row r="566" spans="1:43" s="131" customFormat="1" ht="25" customHeight="1">
      <c r="A566" s="133">
        <f t="shared" si="116"/>
        <v>555</v>
      </c>
      <c r="B566" s="130" t="str">
        <f t="shared" si="113"/>
        <v/>
      </c>
      <c r="C566" s="134"/>
      <c r="D566" s="45" t="str">
        <f t="shared" si="117"/>
        <v/>
      </c>
      <c r="E566" s="45" t="str">
        <f t="shared" si="118"/>
        <v/>
      </c>
      <c r="F566" s="43"/>
      <c r="G566" s="44"/>
      <c r="H566" s="43"/>
      <c r="I566" s="57" t="str">
        <f>IF(OR(G566="",H566="",U566=""),"",IFERROR(VLOOKUP(G566&amp;H566&amp;U566,※編集不可※選択項目!$K$3:$P$51,5,FALSE),"該当なし"))</f>
        <v/>
      </c>
      <c r="J566" s="83"/>
      <c r="K566" s="43"/>
      <c r="L566" s="45" t="str">
        <f t="shared" si="126"/>
        <v/>
      </c>
      <c r="M566" s="43"/>
      <c r="N566" s="43"/>
      <c r="O566" s="57"/>
      <c r="P566" s="57"/>
      <c r="Q566" s="57"/>
      <c r="R566" s="57"/>
      <c r="S566" s="46" t="str">
        <f t="shared" si="119"/>
        <v/>
      </c>
      <c r="T566" s="47"/>
      <c r="U566" s="48"/>
      <c r="V566" s="85"/>
      <c r="W566" s="48"/>
      <c r="X566" s="85"/>
      <c r="Y566" s="43"/>
      <c r="Z566" s="80"/>
      <c r="AA566" s="83"/>
      <c r="AB566" s="56"/>
      <c r="AC566" s="71"/>
      <c r="AD566" s="228">
        <f>IFERROR(INDEX(※編集不可※選択項目!$P$3:$P$51,MATCH(新規登録用!G566&amp;新規登録用!H566&amp;新規登録用!I566,※編集不可※選択項目!$Q$3:$Q$51,0)),0)</f>
        <v>0</v>
      </c>
      <c r="AE566" s="229" t="str">
        <f>IF(I566&lt;&gt;"該当なし","",
IF(G566&amp;H566=※編集不可※選択項目!$J$3,VLOOKUP(新規登録用!U566,※編集不可※選択項目!$N$2:$P$13,3,TRUE),
IF(G566&amp;H566=※編集不可※選択項目!$J$15,VLOOKUP(新規登録用!U566,※編集不可※選択項目!$N$14:$P$25,3,TRUE),
IF(G566&amp;H566=※編集不可※選択項目!$J$27,VLOOKUP(新規登録用!U566,※編集不可※選択項目!$N$26:$P$41,3,TRUE),
IF(G566&amp;H566=※編集不可※選択項目!$J$43,VLOOKUP(新規登録用!U566,※編集不可※選択項目!$N$42:$P$46,3,TRUE),
IF(G566&amp;H566=※編集不可※選択項目!$J$48,VLOOKUP(新規登録用!U566,※編集不可※選択項目!$N$47:$P$51,3,TRUE),""))))))</f>
        <v/>
      </c>
      <c r="AF566" s="228">
        <f>IFERROR(VLOOKUP(Y566&amp;G566&amp;H566,※編集不可※選択項目!U:V,2,FALSE),0)</f>
        <v>0</v>
      </c>
      <c r="AG566" s="228">
        <f t="shared" si="120"/>
        <v>0</v>
      </c>
      <c r="AH566" s="230" t="str">
        <f t="shared" si="114"/>
        <v/>
      </c>
      <c r="AI566" s="236"/>
      <c r="AJ566" s="236"/>
      <c r="AK566" s="132"/>
      <c r="AL566" s="153">
        <f t="shared" si="121"/>
        <v>0</v>
      </c>
      <c r="AM566" s="153">
        <f t="shared" si="122"/>
        <v>0</v>
      </c>
      <c r="AN566" s="153">
        <f t="shared" si="115"/>
        <v>0</v>
      </c>
      <c r="AO566" s="227" t="str">
        <f t="shared" si="123"/>
        <v/>
      </c>
      <c r="AP566" s="135">
        <f t="shared" si="124"/>
        <v>0</v>
      </c>
      <c r="AQ566" s="135">
        <f t="shared" si="125"/>
        <v>0</v>
      </c>
    </row>
    <row r="567" spans="1:43" s="131" customFormat="1" ht="25" customHeight="1">
      <c r="A567" s="133">
        <f t="shared" si="116"/>
        <v>556</v>
      </c>
      <c r="B567" s="130" t="str">
        <f t="shared" si="113"/>
        <v/>
      </c>
      <c r="C567" s="134"/>
      <c r="D567" s="45" t="str">
        <f t="shared" si="117"/>
        <v/>
      </c>
      <c r="E567" s="45" t="str">
        <f t="shared" si="118"/>
        <v/>
      </c>
      <c r="F567" s="43"/>
      <c r="G567" s="44"/>
      <c r="H567" s="43"/>
      <c r="I567" s="57" t="str">
        <f>IF(OR(G567="",H567="",U567=""),"",IFERROR(VLOOKUP(G567&amp;H567&amp;U567,※編集不可※選択項目!$K$3:$P$51,5,FALSE),"該当なし"))</f>
        <v/>
      </c>
      <c r="J567" s="83"/>
      <c r="K567" s="43"/>
      <c r="L567" s="45" t="str">
        <f t="shared" si="126"/>
        <v/>
      </c>
      <c r="M567" s="43"/>
      <c r="N567" s="43"/>
      <c r="O567" s="57"/>
      <c r="P567" s="57"/>
      <c r="Q567" s="57"/>
      <c r="R567" s="57"/>
      <c r="S567" s="46" t="str">
        <f t="shared" si="119"/>
        <v/>
      </c>
      <c r="T567" s="47"/>
      <c r="U567" s="48"/>
      <c r="V567" s="85"/>
      <c r="W567" s="48"/>
      <c r="X567" s="85"/>
      <c r="Y567" s="43"/>
      <c r="Z567" s="80"/>
      <c r="AA567" s="83"/>
      <c r="AB567" s="56"/>
      <c r="AC567" s="71"/>
      <c r="AD567" s="228">
        <f>IFERROR(INDEX(※編集不可※選択項目!$P$3:$P$51,MATCH(新規登録用!G567&amp;新規登録用!H567&amp;新規登録用!I567,※編集不可※選択項目!$Q$3:$Q$51,0)),0)</f>
        <v>0</v>
      </c>
      <c r="AE567" s="229" t="str">
        <f>IF(I567&lt;&gt;"該当なし","",
IF(G567&amp;H567=※編集不可※選択項目!$J$3,VLOOKUP(新規登録用!U567,※編集不可※選択項目!$N$2:$P$13,3,TRUE),
IF(G567&amp;H567=※編集不可※選択項目!$J$15,VLOOKUP(新規登録用!U567,※編集不可※選択項目!$N$14:$P$25,3,TRUE),
IF(G567&amp;H567=※編集不可※選択項目!$J$27,VLOOKUP(新規登録用!U567,※編集不可※選択項目!$N$26:$P$41,3,TRUE),
IF(G567&amp;H567=※編集不可※選択項目!$J$43,VLOOKUP(新規登録用!U567,※編集不可※選択項目!$N$42:$P$46,3,TRUE),
IF(G567&amp;H567=※編集不可※選択項目!$J$48,VLOOKUP(新規登録用!U567,※編集不可※選択項目!$N$47:$P$51,3,TRUE),""))))))</f>
        <v/>
      </c>
      <c r="AF567" s="228">
        <f>IFERROR(VLOOKUP(Y567&amp;G567&amp;H567,※編集不可※選択項目!U:V,2,FALSE),0)</f>
        <v>0</v>
      </c>
      <c r="AG567" s="228">
        <f t="shared" si="120"/>
        <v>0</v>
      </c>
      <c r="AH567" s="230" t="str">
        <f t="shared" si="114"/>
        <v/>
      </c>
      <c r="AI567" s="236"/>
      <c r="AJ567" s="236"/>
      <c r="AK567" s="132"/>
      <c r="AL567" s="153">
        <f t="shared" si="121"/>
        <v>0</v>
      </c>
      <c r="AM567" s="153">
        <f t="shared" si="122"/>
        <v>0</v>
      </c>
      <c r="AN567" s="153">
        <f t="shared" si="115"/>
        <v>0</v>
      </c>
      <c r="AO567" s="227" t="str">
        <f t="shared" si="123"/>
        <v/>
      </c>
      <c r="AP567" s="135">
        <f t="shared" si="124"/>
        <v>0</v>
      </c>
      <c r="AQ567" s="135">
        <f t="shared" si="125"/>
        <v>0</v>
      </c>
    </row>
    <row r="568" spans="1:43" s="131" customFormat="1" ht="25" customHeight="1">
      <c r="A568" s="133">
        <f t="shared" si="116"/>
        <v>557</v>
      </c>
      <c r="B568" s="130" t="str">
        <f t="shared" si="113"/>
        <v/>
      </c>
      <c r="C568" s="134"/>
      <c r="D568" s="45" t="str">
        <f t="shared" si="117"/>
        <v/>
      </c>
      <c r="E568" s="45" t="str">
        <f t="shared" si="118"/>
        <v/>
      </c>
      <c r="F568" s="43"/>
      <c r="G568" s="44"/>
      <c r="H568" s="43"/>
      <c r="I568" s="57" t="str">
        <f>IF(OR(G568="",H568="",U568=""),"",IFERROR(VLOOKUP(G568&amp;H568&amp;U568,※編集不可※選択項目!$K$3:$P$51,5,FALSE),"該当なし"))</f>
        <v/>
      </c>
      <c r="J568" s="83"/>
      <c r="K568" s="43"/>
      <c r="L568" s="45" t="str">
        <f t="shared" si="126"/>
        <v/>
      </c>
      <c r="M568" s="43"/>
      <c r="N568" s="43"/>
      <c r="O568" s="57"/>
      <c r="P568" s="57"/>
      <c r="Q568" s="57"/>
      <c r="R568" s="57"/>
      <c r="S568" s="46" t="str">
        <f t="shared" si="119"/>
        <v/>
      </c>
      <c r="T568" s="47"/>
      <c r="U568" s="48"/>
      <c r="V568" s="85"/>
      <c r="W568" s="48"/>
      <c r="X568" s="85"/>
      <c r="Y568" s="43"/>
      <c r="Z568" s="80"/>
      <c r="AA568" s="83"/>
      <c r="AB568" s="56"/>
      <c r="AC568" s="71"/>
      <c r="AD568" s="228">
        <f>IFERROR(INDEX(※編集不可※選択項目!$P$3:$P$51,MATCH(新規登録用!G568&amp;新規登録用!H568&amp;新規登録用!I568,※編集不可※選択項目!$Q$3:$Q$51,0)),0)</f>
        <v>0</v>
      </c>
      <c r="AE568" s="229" t="str">
        <f>IF(I568&lt;&gt;"該当なし","",
IF(G568&amp;H568=※編集不可※選択項目!$J$3,VLOOKUP(新規登録用!U568,※編集不可※選択項目!$N$2:$P$13,3,TRUE),
IF(G568&amp;H568=※編集不可※選択項目!$J$15,VLOOKUP(新規登録用!U568,※編集不可※選択項目!$N$14:$P$25,3,TRUE),
IF(G568&amp;H568=※編集不可※選択項目!$J$27,VLOOKUP(新規登録用!U568,※編集不可※選択項目!$N$26:$P$41,3,TRUE),
IF(G568&amp;H568=※編集不可※選択項目!$J$43,VLOOKUP(新規登録用!U568,※編集不可※選択項目!$N$42:$P$46,3,TRUE),
IF(G568&amp;H568=※編集不可※選択項目!$J$48,VLOOKUP(新規登録用!U568,※編集不可※選択項目!$N$47:$P$51,3,TRUE),""))))))</f>
        <v/>
      </c>
      <c r="AF568" s="228">
        <f>IFERROR(VLOOKUP(Y568&amp;G568&amp;H568,※編集不可※選択項目!U:V,2,FALSE),0)</f>
        <v>0</v>
      </c>
      <c r="AG568" s="228">
        <f t="shared" si="120"/>
        <v>0</v>
      </c>
      <c r="AH568" s="230" t="str">
        <f t="shared" si="114"/>
        <v/>
      </c>
      <c r="AI568" s="236"/>
      <c r="AJ568" s="236"/>
      <c r="AK568" s="132"/>
      <c r="AL568" s="153">
        <f t="shared" si="121"/>
        <v>0</v>
      </c>
      <c r="AM568" s="153">
        <f t="shared" si="122"/>
        <v>0</v>
      </c>
      <c r="AN568" s="153">
        <f t="shared" si="115"/>
        <v>0</v>
      </c>
      <c r="AO568" s="227" t="str">
        <f t="shared" si="123"/>
        <v/>
      </c>
      <c r="AP568" s="135">
        <f t="shared" si="124"/>
        <v>0</v>
      </c>
      <c r="AQ568" s="135">
        <f t="shared" si="125"/>
        <v>0</v>
      </c>
    </row>
    <row r="569" spans="1:43" s="131" customFormat="1" ht="25" customHeight="1">
      <c r="A569" s="133">
        <f t="shared" si="116"/>
        <v>558</v>
      </c>
      <c r="B569" s="130" t="str">
        <f t="shared" si="113"/>
        <v/>
      </c>
      <c r="C569" s="134"/>
      <c r="D569" s="45" t="str">
        <f t="shared" si="117"/>
        <v/>
      </c>
      <c r="E569" s="45" t="str">
        <f t="shared" si="118"/>
        <v/>
      </c>
      <c r="F569" s="43"/>
      <c r="G569" s="44"/>
      <c r="H569" s="43"/>
      <c r="I569" s="57" t="str">
        <f>IF(OR(G569="",H569="",U569=""),"",IFERROR(VLOOKUP(G569&amp;H569&amp;U569,※編集不可※選択項目!$K$3:$P$51,5,FALSE),"該当なし"))</f>
        <v/>
      </c>
      <c r="J569" s="83"/>
      <c r="K569" s="43"/>
      <c r="L569" s="45" t="str">
        <f t="shared" si="126"/>
        <v/>
      </c>
      <c r="M569" s="43"/>
      <c r="N569" s="43"/>
      <c r="O569" s="57"/>
      <c r="P569" s="57"/>
      <c r="Q569" s="57"/>
      <c r="R569" s="57"/>
      <c r="S569" s="46" t="str">
        <f t="shared" si="119"/>
        <v/>
      </c>
      <c r="T569" s="47"/>
      <c r="U569" s="48"/>
      <c r="V569" s="85"/>
      <c r="W569" s="48"/>
      <c r="X569" s="85"/>
      <c r="Y569" s="43"/>
      <c r="Z569" s="80"/>
      <c r="AA569" s="83"/>
      <c r="AB569" s="56"/>
      <c r="AC569" s="71"/>
      <c r="AD569" s="228">
        <f>IFERROR(INDEX(※編集不可※選択項目!$P$3:$P$51,MATCH(新規登録用!G569&amp;新規登録用!H569&amp;新規登録用!I569,※編集不可※選択項目!$Q$3:$Q$51,0)),0)</f>
        <v>0</v>
      </c>
      <c r="AE569" s="229" t="str">
        <f>IF(I569&lt;&gt;"該当なし","",
IF(G569&amp;H569=※編集不可※選択項目!$J$3,VLOOKUP(新規登録用!U569,※編集不可※選択項目!$N$2:$P$13,3,TRUE),
IF(G569&amp;H569=※編集不可※選択項目!$J$15,VLOOKUP(新規登録用!U569,※編集不可※選択項目!$N$14:$P$25,3,TRUE),
IF(G569&amp;H569=※編集不可※選択項目!$J$27,VLOOKUP(新規登録用!U569,※編集不可※選択項目!$N$26:$P$41,3,TRUE),
IF(G569&amp;H569=※編集不可※選択項目!$J$43,VLOOKUP(新規登録用!U569,※編集不可※選択項目!$N$42:$P$46,3,TRUE),
IF(G569&amp;H569=※編集不可※選択項目!$J$48,VLOOKUP(新規登録用!U569,※編集不可※選択項目!$N$47:$P$51,3,TRUE),""))))))</f>
        <v/>
      </c>
      <c r="AF569" s="228">
        <f>IFERROR(VLOOKUP(Y569&amp;G569&amp;H569,※編集不可※選択項目!U:V,2,FALSE),0)</f>
        <v>0</v>
      </c>
      <c r="AG569" s="228">
        <f t="shared" si="120"/>
        <v>0</v>
      </c>
      <c r="AH569" s="230" t="str">
        <f t="shared" si="114"/>
        <v/>
      </c>
      <c r="AI569" s="236"/>
      <c r="AJ569" s="236"/>
      <c r="AK569" s="132"/>
      <c r="AL569" s="153">
        <f t="shared" si="121"/>
        <v>0</v>
      </c>
      <c r="AM569" s="153">
        <f t="shared" si="122"/>
        <v>0</v>
      </c>
      <c r="AN569" s="153">
        <f t="shared" si="115"/>
        <v>0</v>
      </c>
      <c r="AO569" s="227" t="str">
        <f t="shared" si="123"/>
        <v/>
      </c>
      <c r="AP569" s="135">
        <f t="shared" si="124"/>
        <v>0</v>
      </c>
      <c r="AQ569" s="135">
        <f t="shared" si="125"/>
        <v>0</v>
      </c>
    </row>
    <row r="570" spans="1:43" s="131" customFormat="1" ht="25" customHeight="1">
      <c r="A570" s="133">
        <f t="shared" si="116"/>
        <v>559</v>
      </c>
      <c r="B570" s="130" t="str">
        <f t="shared" si="113"/>
        <v/>
      </c>
      <c r="C570" s="134"/>
      <c r="D570" s="45" t="str">
        <f t="shared" si="117"/>
        <v/>
      </c>
      <c r="E570" s="45" t="str">
        <f t="shared" si="118"/>
        <v/>
      </c>
      <c r="F570" s="43"/>
      <c r="G570" s="44"/>
      <c r="H570" s="43"/>
      <c r="I570" s="57" t="str">
        <f>IF(OR(G570="",H570="",U570=""),"",IFERROR(VLOOKUP(G570&amp;H570&amp;U570,※編集不可※選択項目!$K$3:$P$51,5,FALSE),"該当なし"))</f>
        <v/>
      </c>
      <c r="J570" s="83"/>
      <c r="K570" s="43"/>
      <c r="L570" s="45" t="str">
        <f t="shared" si="126"/>
        <v/>
      </c>
      <c r="M570" s="43"/>
      <c r="N570" s="43"/>
      <c r="O570" s="57"/>
      <c r="P570" s="57"/>
      <c r="Q570" s="57"/>
      <c r="R570" s="57"/>
      <c r="S570" s="46" t="str">
        <f t="shared" si="119"/>
        <v/>
      </c>
      <c r="T570" s="47"/>
      <c r="U570" s="48"/>
      <c r="V570" s="85"/>
      <c r="W570" s="48"/>
      <c r="X570" s="85"/>
      <c r="Y570" s="43"/>
      <c r="Z570" s="80"/>
      <c r="AA570" s="83"/>
      <c r="AB570" s="56"/>
      <c r="AC570" s="71"/>
      <c r="AD570" s="228">
        <f>IFERROR(INDEX(※編集不可※選択項目!$P$3:$P$51,MATCH(新規登録用!G570&amp;新規登録用!H570&amp;新規登録用!I570,※編集不可※選択項目!$Q$3:$Q$51,0)),0)</f>
        <v>0</v>
      </c>
      <c r="AE570" s="229" t="str">
        <f>IF(I570&lt;&gt;"該当なし","",
IF(G570&amp;H570=※編集不可※選択項目!$J$3,VLOOKUP(新規登録用!U570,※編集不可※選択項目!$N$2:$P$13,3,TRUE),
IF(G570&amp;H570=※編集不可※選択項目!$J$15,VLOOKUP(新規登録用!U570,※編集不可※選択項目!$N$14:$P$25,3,TRUE),
IF(G570&amp;H570=※編集不可※選択項目!$J$27,VLOOKUP(新規登録用!U570,※編集不可※選択項目!$N$26:$P$41,3,TRUE),
IF(G570&amp;H570=※編集不可※選択項目!$J$43,VLOOKUP(新規登録用!U570,※編集不可※選択項目!$N$42:$P$46,3,TRUE),
IF(G570&amp;H570=※編集不可※選択項目!$J$48,VLOOKUP(新規登録用!U570,※編集不可※選択項目!$N$47:$P$51,3,TRUE),""))))))</f>
        <v/>
      </c>
      <c r="AF570" s="228">
        <f>IFERROR(VLOOKUP(Y570&amp;G570&amp;H570,※編集不可※選択項目!U:V,2,FALSE),0)</f>
        <v>0</v>
      </c>
      <c r="AG570" s="228">
        <f t="shared" si="120"/>
        <v>0</v>
      </c>
      <c r="AH570" s="230" t="str">
        <f t="shared" si="114"/>
        <v/>
      </c>
      <c r="AI570" s="236"/>
      <c r="AJ570" s="236"/>
      <c r="AK570" s="132"/>
      <c r="AL570" s="153">
        <f t="shared" si="121"/>
        <v>0</v>
      </c>
      <c r="AM570" s="153">
        <f t="shared" si="122"/>
        <v>0</v>
      </c>
      <c r="AN570" s="153">
        <f t="shared" si="115"/>
        <v>0</v>
      </c>
      <c r="AO570" s="227" t="str">
        <f t="shared" si="123"/>
        <v/>
      </c>
      <c r="AP570" s="135">
        <f t="shared" si="124"/>
        <v>0</v>
      </c>
      <c r="AQ570" s="135">
        <f t="shared" si="125"/>
        <v>0</v>
      </c>
    </row>
    <row r="571" spans="1:43" s="131" customFormat="1" ht="25" customHeight="1">
      <c r="A571" s="133">
        <f t="shared" si="116"/>
        <v>560</v>
      </c>
      <c r="B571" s="130" t="str">
        <f t="shared" si="113"/>
        <v/>
      </c>
      <c r="C571" s="134"/>
      <c r="D571" s="45" t="str">
        <f t="shared" si="117"/>
        <v/>
      </c>
      <c r="E571" s="45" t="str">
        <f t="shared" si="118"/>
        <v/>
      </c>
      <c r="F571" s="43"/>
      <c r="G571" s="44"/>
      <c r="H571" s="43"/>
      <c r="I571" s="57" t="str">
        <f>IF(OR(G571="",H571="",U571=""),"",IFERROR(VLOOKUP(G571&amp;H571&amp;U571,※編集不可※選択項目!$K$3:$P$51,5,FALSE),"該当なし"))</f>
        <v/>
      </c>
      <c r="J571" s="83"/>
      <c r="K571" s="43"/>
      <c r="L571" s="45" t="str">
        <f t="shared" si="126"/>
        <v/>
      </c>
      <c r="M571" s="43"/>
      <c r="N571" s="43"/>
      <c r="O571" s="57"/>
      <c r="P571" s="57"/>
      <c r="Q571" s="57"/>
      <c r="R571" s="57"/>
      <c r="S571" s="46" t="str">
        <f t="shared" si="119"/>
        <v/>
      </c>
      <c r="T571" s="47"/>
      <c r="U571" s="48"/>
      <c r="V571" s="85"/>
      <c r="W571" s="48"/>
      <c r="X571" s="85"/>
      <c r="Y571" s="43"/>
      <c r="Z571" s="80"/>
      <c r="AA571" s="83"/>
      <c r="AB571" s="56"/>
      <c r="AC571" s="71"/>
      <c r="AD571" s="228">
        <f>IFERROR(INDEX(※編集不可※選択項目!$P$3:$P$51,MATCH(新規登録用!G571&amp;新規登録用!H571&amp;新規登録用!I571,※編集不可※選択項目!$Q$3:$Q$51,0)),0)</f>
        <v>0</v>
      </c>
      <c r="AE571" s="229" t="str">
        <f>IF(I571&lt;&gt;"該当なし","",
IF(G571&amp;H571=※編集不可※選択項目!$J$3,VLOOKUP(新規登録用!U571,※編集不可※選択項目!$N$2:$P$13,3,TRUE),
IF(G571&amp;H571=※編集不可※選択項目!$J$15,VLOOKUP(新規登録用!U571,※編集不可※選択項目!$N$14:$P$25,3,TRUE),
IF(G571&amp;H571=※編集不可※選択項目!$J$27,VLOOKUP(新規登録用!U571,※編集不可※選択項目!$N$26:$P$41,3,TRUE),
IF(G571&amp;H571=※編集不可※選択項目!$J$43,VLOOKUP(新規登録用!U571,※編集不可※選択項目!$N$42:$P$46,3,TRUE),
IF(G571&amp;H571=※編集不可※選択項目!$J$48,VLOOKUP(新規登録用!U571,※編集不可※選択項目!$N$47:$P$51,3,TRUE),""))))))</f>
        <v/>
      </c>
      <c r="AF571" s="228">
        <f>IFERROR(VLOOKUP(Y571&amp;G571&amp;H571,※編集不可※選択項目!U:V,2,FALSE),0)</f>
        <v>0</v>
      </c>
      <c r="AG571" s="228">
        <f t="shared" si="120"/>
        <v>0</v>
      </c>
      <c r="AH571" s="230" t="str">
        <f t="shared" si="114"/>
        <v/>
      </c>
      <c r="AI571" s="236"/>
      <c r="AJ571" s="236"/>
      <c r="AK571" s="132"/>
      <c r="AL571" s="153">
        <f t="shared" si="121"/>
        <v>0</v>
      </c>
      <c r="AM571" s="153">
        <f t="shared" si="122"/>
        <v>0</v>
      </c>
      <c r="AN571" s="153">
        <f t="shared" si="115"/>
        <v>0</v>
      </c>
      <c r="AO571" s="227" t="str">
        <f t="shared" si="123"/>
        <v/>
      </c>
      <c r="AP571" s="135">
        <f t="shared" si="124"/>
        <v>0</v>
      </c>
      <c r="AQ571" s="135">
        <f t="shared" si="125"/>
        <v>0</v>
      </c>
    </row>
    <row r="572" spans="1:43" s="131" customFormat="1" ht="25" customHeight="1">
      <c r="A572" s="133">
        <f t="shared" si="116"/>
        <v>561</v>
      </c>
      <c r="B572" s="130" t="str">
        <f t="shared" si="113"/>
        <v/>
      </c>
      <c r="C572" s="134"/>
      <c r="D572" s="45" t="str">
        <f t="shared" si="117"/>
        <v/>
      </c>
      <c r="E572" s="45" t="str">
        <f t="shared" si="118"/>
        <v/>
      </c>
      <c r="F572" s="43"/>
      <c r="G572" s="44"/>
      <c r="H572" s="43"/>
      <c r="I572" s="57" t="str">
        <f>IF(OR(G572="",H572="",U572=""),"",IFERROR(VLOOKUP(G572&amp;H572&amp;U572,※編集不可※選択項目!$K$3:$P$51,5,FALSE),"該当なし"))</f>
        <v/>
      </c>
      <c r="J572" s="83"/>
      <c r="K572" s="43"/>
      <c r="L572" s="45" t="str">
        <f t="shared" si="126"/>
        <v/>
      </c>
      <c r="M572" s="43"/>
      <c r="N572" s="43"/>
      <c r="O572" s="57"/>
      <c r="P572" s="57"/>
      <c r="Q572" s="57"/>
      <c r="R572" s="57"/>
      <c r="S572" s="46" t="str">
        <f t="shared" si="119"/>
        <v/>
      </c>
      <c r="T572" s="47"/>
      <c r="U572" s="48"/>
      <c r="V572" s="85"/>
      <c r="W572" s="48"/>
      <c r="X572" s="85"/>
      <c r="Y572" s="43"/>
      <c r="Z572" s="80"/>
      <c r="AA572" s="83"/>
      <c r="AB572" s="56"/>
      <c r="AC572" s="71"/>
      <c r="AD572" s="228">
        <f>IFERROR(INDEX(※編集不可※選択項目!$P$3:$P$51,MATCH(新規登録用!G572&amp;新規登録用!H572&amp;新規登録用!I572,※編集不可※選択項目!$Q$3:$Q$51,0)),0)</f>
        <v>0</v>
      </c>
      <c r="AE572" s="229" t="str">
        <f>IF(I572&lt;&gt;"該当なし","",
IF(G572&amp;H572=※編集不可※選択項目!$J$3,VLOOKUP(新規登録用!U572,※編集不可※選択項目!$N$2:$P$13,3,TRUE),
IF(G572&amp;H572=※編集不可※選択項目!$J$15,VLOOKUP(新規登録用!U572,※編集不可※選択項目!$N$14:$P$25,3,TRUE),
IF(G572&amp;H572=※編集不可※選択項目!$J$27,VLOOKUP(新規登録用!U572,※編集不可※選択項目!$N$26:$P$41,3,TRUE),
IF(G572&amp;H572=※編集不可※選択項目!$J$43,VLOOKUP(新規登録用!U572,※編集不可※選択項目!$N$42:$P$46,3,TRUE),
IF(G572&amp;H572=※編集不可※選択項目!$J$48,VLOOKUP(新規登録用!U572,※編集不可※選択項目!$N$47:$P$51,3,TRUE),""))))))</f>
        <v/>
      </c>
      <c r="AF572" s="228">
        <f>IFERROR(VLOOKUP(Y572&amp;G572&amp;H572,※編集不可※選択項目!U:V,2,FALSE),0)</f>
        <v>0</v>
      </c>
      <c r="AG572" s="228">
        <f t="shared" si="120"/>
        <v>0</v>
      </c>
      <c r="AH572" s="230" t="str">
        <f t="shared" si="114"/>
        <v/>
      </c>
      <c r="AI572" s="236"/>
      <c r="AJ572" s="236"/>
      <c r="AK572" s="132"/>
      <c r="AL572" s="153">
        <f t="shared" si="121"/>
        <v>0</v>
      </c>
      <c r="AM572" s="153">
        <f t="shared" si="122"/>
        <v>0</v>
      </c>
      <c r="AN572" s="153">
        <f t="shared" si="115"/>
        <v>0</v>
      </c>
      <c r="AO572" s="227" t="str">
        <f t="shared" si="123"/>
        <v/>
      </c>
      <c r="AP572" s="135">
        <f t="shared" si="124"/>
        <v>0</v>
      </c>
      <c r="AQ572" s="135">
        <f t="shared" si="125"/>
        <v>0</v>
      </c>
    </row>
    <row r="573" spans="1:43" s="131" customFormat="1" ht="25" customHeight="1">
      <c r="A573" s="133">
        <f t="shared" si="116"/>
        <v>562</v>
      </c>
      <c r="B573" s="130" t="str">
        <f t="shared" si="113"/>
        <v/>
      </c>
      <c r="C573" s="134"/>
      <c r="D573" s="45" t="str">
        <f t="shared" si="117"/>
        <v/>
      </c>
      <c r="E573" s="45" t="str">
        <f t="shared" si="118"/>
        <v/>
      </c>
      <c r="F573" s="43"/>
      <c r="G573" s="44"/>
      <c r="H573" s="43"/>
      <c r="I573" s="57" t="str">
        <f>IF(OR(G573="",H573="",U573=""),"",IFERROR(VLOOKUP(G573&amp;H573&amp;U573,※編集不可※選択項目!$K$3:$P$51,5,FALSE),"該当なし"))</f>
        <v/>
      </c>
      <c r="J573" s="83"/>
      <c r="K573" s="43"/>
      <c r="L573" s="45" t="str">
        <f t="shared" si="126"/>
        <v/>
      </c>
      <c r="M573" s="43"/>
      <c r="N573" s="43"/>
      <c r="O573" s="57"/>
      <c r="P573" s="57"/>
      <c r="Q573" s="57"/>
      <c r="R573" s="57"/>
      <c r="S573" s="46" t="str">
        <f t="shared" si="119"/>
        <v/>
      </c>
      <c r="T573" s="47"/>
      <c r="U573" s="48"/>
      <c r="V573" s="85"/>
      <c r="W573" s="48"/>
      <c r="X573" s="85"/>
      <c r="Y573" s="43"/>
      <c r="Z573" s="80"/>
      <c r="AA573" s="83"/>
      <c r="AB573" s="56"/>
      <c r="AC573" s="71"/>
      <c r="AD573" s="228">
        <f>IFERROR(INDEX(※編集不可※選択項目!$P$3:$P$51,MATCH(新規登録用!G573&amp;新規登録用!H573&amp;新規登録用!I573,※編集不可※選択項目!$Q$3:$Q$51,0)),0)</f>
        <v>0</v>
      </c>
      <c r="AE573" s="229" t="str">
        <f>IF(I573&lt;&gt;"該当なし","",
IF(G573&amp;H573=※編集不可※選択項目!$J$3,VLOOKUP(新規登録用!U573,※編集不可※選択項目!$N$2:$P$13,3,TRUE),
IF(G573&amp;H573=※編集不可※選択項目!$J$15,VLOOKUP(新規登録用!U573,※編集不可※選択項目!$N$14:$P$25,3,TRUE),
IF(G573&amp;H573=※編集不可※選択項目!$J$27,VLOOKUP(新規登録用!U573,※編集不可※選択項目!$N$26:$P$41,3,TRUE),
IF(G573&amp;H573=※編集不可※選択項目!$J$43,VLOOKUP(新規登録用!U573,※編集不可※選択項目!$N$42:$P$46,3,TRUE),
IF(G573&amp;H573=※編集不可※選択項目!$J$48,VLOOKUP(新規登録用!U573,※編集不可※選択項目!$N$47:$P$51,3,TRUE),""))))))</f>
        <v/>
      </c>
      <c r="AF573" s="228">
        <f>IFERROR(VLOOKUP(Y573&amp;G573&amp;H573,※編集不可※選択項目!U:V,2,FALSE),0)</f>
        <v>0</v>
      </c>
      <c r="AG573" s="228">
        <f t="shared" si="120"/>
        <v>0</v>
      </c>
      <c r="AH573" s="230" t="str">
        <f t="shared" si="114"/>
        <v/>
      </c>
      <c r="AI573" s="236"/>
      <c r="AJ573" s="236"/>
      <c r="AK573" s="132"/>
      <c r="AL573" s="153">
        <f t="shared" si="121"/>
        <v>0</v>
      </c>
      <c r="AM573" s="153">
        <f t="shared" si="122"/>
        <v>0</v>
      </c>
      <c r="AN573" s="153">
        <f t="shared" si="115"/>
        <v>0</v>
      </c>
      <c r="AO573" s="227" t="str">
        <f t="shared" si="123"/>
        <v/>
      </c>
      <c r="AP573" s="135">
        <f t="shared" si="124"/>
        <v>0</v>
      </c>
      <c r="AQ573" s="135">
        <f t="shared" si="125"/>
        <v>0</v>
      </c>
    </row>
    <row r="574" spans="1:43" s="131" customFormat="1" ht="25" customHeight="1">
      <c r="A574" s="133">
        <f t="shared" si="116"/>
        <v>563</v>
      </c>
      <c r="B574" s="130" t="str">
        <f t="shared" si="113"/>
        <v/>
      </c>
      <c r="C574" s="134"/>
      <c r="D574" s="45" t="str">
        <f t="shared" si="117"/>
        <v/>
      </c>
      <c r="E574" s="45" t="str">
        <f t="shared" si="118"/>
        <v/>
      </c>
      <c r="F574" s="43"/>
      <c r="G574" s="44"/>
      <c r="H574" s="43"/>
      <c r="I574" s="57" t="str">
        <f>IF(OR(G574="",H574="",U574=""),"",IFERROR(VLOOKUP(G574&amp;H574&amp;U574,※編集不可※選択項目!$K$3:$P$51,5,FALSE),"該当なし"))</f>
        <v/>
      </c>
      <c r="J574" s="83"/>
      <c r="K574" s="43"/>
      <c r="L574" s="45" t="str">
        <f t="shared" si="126"/>
        <v/>
      </c>
      <c r="M574" s="43"/>
      <c r="N574" s="43"/>
      <c r="O574" s="57"/>
      <c r="P574" s="57"/>
      <c r="Q574" s="57"/>
      <c r="R574" s="57"/>
      <c r="S574" s="46" t="str">
        <f t="shared" si="119"/>
        <v/>
      </c>
      <c r="T574" s="47"/>
      <c r="U574" s="48"/>
      <c r="V574" s="85"/>
      <c r="W574" s="48"/>
      <c r="X574" s="85"/>
      <c r="Y574" s="43"/>
      <c r="Z574" s="80"/>
      <c r="AA574" s="83"/>
      <c r="AB574" s="56"/>
      <c r="AC574" s="71"/>
      <c r="AD574" s="228">
        <f>IFERROR(INDEX(※編集不可※選択項目!$P$3:$P$51,MATCH(新規登録用!G574&amp;新規登録用!H574&amp;新規登録用!I574,※編集不可※選択項目!$Q$3:$Q$51,0)),0)</f>
        <v>0</v>
      </c>
      <c r="AE574" s="229" t="str">
        <f>IF(I574&lt;&gt;"該当なし","",
IF(G574&amp;H574=※編集不可※選択項目!$J$3,VLOOKUP(新規登録用!U574,※編集不可※選択項目!$N$2:$P$13,3,TRUE),
IF(G574&amp;H574=※編集不可※選択項目!$J$15,VLOOKUP(新規登録用!U574,※編集不可※選択項目!$N$14:$P$25,3,TRUE),
IF(G574&amp;H574=※編集不可※選択項目!$J$27,VLOOKUP(新規登録用!U574,※編集不可※選択項目!$N$26:$P$41,3,TRUE),
IF(G574&amp;H574=※編集不可※選択項目!$J$43,VLOOKUP(新規登録用!U574,※編集不可※選択項目!$N$42:$P$46,3,TRUE),
IF(G574&amp;H574=※編集不可※選択項目!$J$48,VLOOKUP(新規登録用!U574,※編集不可※選択項目!$N$47:$P$51,3,TRUE),""))))))</f>
        <v/>
      </c>
      <c r="AF574" s="228">
        <f>IFERROR(VLOOKUP(Y574&amp;G574&amp;H574,※編集不可※選択項目!U:V,2,FALSE),0)</f>
        <v>0</v>
      </c>
      <c r="AG574" s="228">
        <f t="shared" si="120"/>
        <v>0</v>
      </c>
      <c r="AH574" s="230" t="str">
        <f t="shared" si="114"/>
        <v/>
      </c>
      <c r="AI574" s="236"/>
      <c r="AJ574" s="236"/>
      <c r="AK574" s="132"/>
      <c r="AL574" s="153">
        <f t="shared" si="121"/>
        <v>0</v>
      </c>
      <c r="AM574" s="153">
        <f t="shared" si="122"/>
        <v>0</v>
      </c>
      <c r="AN574" s="153">
        <f t="shared" si="115"/>
        <v>0</v>
      </c>
      <c r="AO574" s="227" t="str">
        <f t="shared" si="123"/>
        <v/>
      </c>
      <c r="AP574" s="135">
        <f t="shared" si="124"/>
        <v>0</v>
      </c>
      <c r="AQ574" s="135">
        <f t="shared" si="125"/>
        <v>0</v>
      </c>
    </row>
    <row r="575" spans="1:43" s="131" customFormat="1" ht="25" customHeight="1">
      <c r="A575" s="133">
        <f t="shared" si="116"/>
        <v>564</v>
      </c>
      <c r="B575" s="130" t="str">
        <f t="shared" si="113"/>
        <v/>
      </c>
      <c r="C575" s="134"/>
      <c r="D575" s="45" t="str">
        <f t="shared" si="117"/>
        <v/>
      </c>
      <c r="E575" s="45" t="str">
        <f t="shared" si="118"/>
        <v/>
      </c>
      <c r="F575" s="43"/>
      <c r="G575" s="44"/>
      <c r="H575" s="43"/>
      <c r="I575" s="57" t="str">
        <f>IF(OR(G575="",H575="",U575=""),"",IFERROR(VLOOKUP(G575&amp;H575&amp;U575,※編集不可※選択項目!$K$3:$P$51,5,FALSE),"該当なし"))</f>
        <v/>
      </c>
      <c r="J575" s="83"/>
      <c r="K575" s="43"/>
      <c r="L575" s="45" t="str">
        <f t="shared" si="126"/>
        <v/>
      </c>
      <c r="M575" s="43"/>
      <c r="N575" s="43"/>
      <c r="O575" s="57"/>
      <c r="P575" s="57"/>
      <c r="Q575" s="57"/>
      <c r="R575" s="57"/>
      <c r="S575" s="46" t="str">
        <f t="shared" si="119"/>
        <v/>
      </c>
      <c r="T575" s="47"/>
      <c r="U575" s="48"/>
      <c r="V575" s="85"/>
      <c r="W575" s="48"/>
      <c r="X575" s="85"/>
      <c r="Y575" s="43"/>
      <c r="Z575" s="80"/>
      <c r="AA575" s="83"/>
      <c r="AB575" s="56"/>
      <c r="AC575" s="71"/>
      <c r="AD575" s="228">
        <f>IFERROR(INDEX(※編集不可※選択項目!$P$3:$P$51,MATCH(新規登録用!G575&amp;新規登録用!H575&amp;新規登録用!I575,※編集不可※選択項目!$Q$3:$Q$51,0)),0)</f>
        <v>0</v>
      </c>
      <c r="AE575" s="229" t="str">
        <f>IF(I575&lt;&gt;"該当なし","",
IF(G575&amp;H575=※編集不可※選択項目!$J$3,VLOOKUP(新規登録用!U575,※編集不可※選択項目!$N$2:$P$13,3,TRUE),
IF(G575&amp;H575=※編集不可※選択項目!$J$15,VLOOKUP(新規登録用!U575,※編集不可※選択項目!$N$14:$P$25,3,TRUE),
IF(G575&amp;H575=※編集不可※選択項目!$J$27,VLOOKUP(新規登録用!U575,※編集不可※選択項目!$N$26:$P$41,3,TRUE),
IF(G575&amp;H575=※編集不可※選択項目!$J$43,VLOOKUP(新規登録用!U575,※編集不可※選択項目!$N$42:$P$46,3,TRUE),
IF(G575&amp;H575=※編集不可※選択項目!$J$48,VLOOKUP(新規登録用!U575,※編集不可※選択項目!$N$47:$P$51,3,TRUE),""))))))</f>
        <v/>
      </c>
      <c r="AF575" s="228">
        <f>IFERROR(VLOOKUP(Y575&amp;G575&amp;H575,※編集不可※選択項目!U:V,2,FALSE),0)</f>
        <v>0</v>
      </c>
      <c r="AG575" s="228">
        <f t="shared" si="120"/>
        <v>0</v>
      </c>
      <c r="AH575" s="230" t="str">
        <f t="shared" si="114"/>
        <v/>
      </c>
      <c r="AI575" s="236"/>
      <c r="AJ575" s="236"/>
      <c r="AK575" s="132"/>
      <c r="AL575" s="153">
        <f t="shared" si="121"/>
        <v>0</v>
      </c>
      <c r="AM575" s="153">
        <f t="shared" si="122"/>
        <v>0</v>
      </c>
      <c r="AN575" s="153">
        <f t="shared" si="115"/>
        <v>0</v>
      </c>
      <c r="AO575" s="227" t="str">
        <f t="shared" si="123"/>
        <v/>
      </c>
      <c r="AP575" s="135">
        <f t="shared" si="124"/>
        <v>0</v>
      </c>
      <c r="AQ575" s="135">
        <f t="shared" si="125"/>
        <v>0</v>
      </c>
    </row>
    <row r="576" spans="1:43" s="131" customFormat="1" ht="25" customHeight="1">
      <c r="A576" s="133">
        <f t="shared" si="116"/>
        <v>565</v>
      </c>
      <c r="B576" s="130" t="str">
        <f t="shared" si="113"/>
        <v/>
      </c>
      <c r="C576" s="134"/>
      <c r="D576" s="45" t="str">
        <f t="shared" si="117"/>
        <v/>
      </c>
      <c r="E576" s="45" t="str">
        <f t="shared" si="118"/>
        <v/>
      </c>
      <c r="F576" s="43"/>
      <c r="G576" s="44"/>
      <c r="H576" s="43"/>
      <c r="I576" s="57" t="str">
        <f>IF(OR(G576="",H576="",U576=""),"",IFERROR(VLOOKUP(G576&amp;H576&amp;U576,※編集不可※選択項目!$K$3:$P$51,5,FALSE),"該当なし"))</f>
        <v/>
      </c>
      <c r="J576" s="83"/>
      <c r="K576" s="43"/>
      <c r="L576" s="45" t="str">
        <f t="shared" si="126"/>
        <v/>
      </c>
      <c r="M576" s="43"/>
      <c r="N576" s="43"/>
      <c r="O576" s="57"/>
      <c r="P576" s="57"/>
      <c r="Q576" s="57"/>
      <c r="R576" s="57"/>
      <c r="S576" s="46" t="str">
        <f t="shared" si="119"/>
        <v/>
      </c>
      <c r="T576" s="47"/>
      <c r="U576" s="48"/>
      <c r="V576" s="85"/>
      <c r="W576" s="48"/>
      <c r="X576" s="85"/>
      <c r="Y576" s="43"/>
      <c r="Z576" s="80"/>
      <c r="AA576" s="83"/>
      <c r="AB576" s="56"/>
      <c r="AC576" s="71"/>
      <c r="AD576" s="228">
        <f>IFERROR(INDEX(※編集不可※選択項目!$P$3:$P$51,MATCH(新規登録用!G576&amp;新規登録用!H576&amp;新規登録用!I576,※編集不可※選択項目!$Q$3:$Q$51,0)),0)</f>
        <v>0</v>
      </c>
      <c r="AE576" s="229" t="str">
        <f>IF(I576&lt;&gt;"該当なし","",
IF(G576&amp;H576=※編集不可※選択項目!$J$3,VLOOKUP(新規登録用!U576,※編集不可※選択項目!$N$2:$P$13,3,TRUE),
IF(G576&amp;H576=※編集不可※選択項目!$J$15,VLOOKUP(新規登録用!U576,※編集不可※選択項目!$N$14:$P$25,3,TRUE),
IF(G576&amp;H576=※編集不可※選択項目!$J$27,VLOOKUP(新規登録用!U576,※編集不可※選択項目!$N$26:$P$41,3,TRUE),
IF(G576&amp;H576=※編集不可※選択項目!$J$43,VLOOKUP(新規登録用!U576,※編集不可※選択項目!$N$42:$P$46,3,TRUE),
IF(G576&amp;H576=※編集不可※選択項目!$J$48,VLOOKUP(新規登録用!U576,※編集不可※選択項目!$N$47:$P$51,3,TRUE),""))))))</f>
        <v/>
      </c>
      <c r="AF576" s="228">
        <f>IFERROR(VLOOKUP(Y576&amp;G576&amp;H576,※編集不可※選択項目!U:V,2,FALSE),0)</f>
        <v>0</v>
      </c>
      <c r="AG576" s="228">
        <f t="shared" si="120"/>
        <v>0</v>
      </c>
      <c r="AH576" s="230" t="str">
        <f t="shared" si="114"/>
        <v/>
      </c>
      <c r="AI576" s="236"/>
      <c r="AJ576" s="236"/>
      <c r="AK576" s="132"/>
      <c r="AL576" s="153">
        <f t="shared" si="121"/>
        <v>0</v>
      </c>
      <c r="AM576" s="153">
        <f t="shared" si="122"/>
        <v>0</v>
      </c>
      <c r="AN576" s="153">
        <f t="shared" si="115"/>
        <v>0</v>
      </c>
      <c r="AO576" s="227" t="str">
        <f t="shared" si="123"/>
        <v/>
      </c>
      <c r="AP576" s="135">
        <f t="shared" si="124"/>
        <v>0</v>
      </c>
      <c r="AQ576" s="135">
        <f t="shared" si="125"/>
        <v>0</v>
      </c>
    </row>
    <row r="577" spans="1:43" s="131" customFormat="1" ht="25" customHeight="1">
      <c r="A577" s="133">
        <f t="shared" si="116"/>
        <v>566</v>
      </c>
      <c r="B577" s="130" t="str">
        <f t="shared" si="113"/>
        <v/>
      </c>
      <c r="C577" s="134"/>
      <c r="D577" s="45" t="str">
        <f t="shared" si="117"/>
        <v/>
      </c>
      <c r="E577" s="45" t="str">
        <f t="shared" si="118"/>
        <v/>
      </c>
      <c r="F577" s="43"/>
      <c r="G577" s="44"/>
      <c r="H577" s="43"/>
      <c r="I577" s="57" t="str">
        <f>IF(OR(G577="",H577="",U577=""),"",IFERROR(VLOOKUP(G577&amp;H577&amp;U577,※編集不可※選択項目!$K$3:$P$51,5,FALSE),"該当なし"))</f>
        <v/>
      </c>
      <c r="J577" s="83"/>
      <c r="K577" s="43"/>
      <c r="L577" s="45" t="str">
        <f t="shared" si="126"/>
        <v/>
      </c>
      <c r="M577" s="43"/>
      <c r="N577" s="43"/>
      <c r="O577" s="57"/>
      <c r="P577" s="57"/>
      <c r="Q577" s="57"/>
      <c r="R577" s="57"/>
      <c r="S577" s="46" t="str">
        <f t="shared" si="119"/>
        <v/>
      </c>
      <c r="T577" s="47"/>
      <c r="U577" s="48"/>
      <c r="V577" s="85"/>
      <c r="W577" s="48"/>
      <c r="X577" s="85"/>
      <c r="Y577" s="43"/>
      <c r="Z577" s="80"/>
      <c r="AA577" s="83"/>
      <c r="AB577" s="56"/>
      <c r="AC577" s="71"/>
      <c r="AD577" s="228">
        <f>IFERROR(INDEX(※編集不可※選択項目!$P$3:$P$51,MATCH(新規登録用!G577&amp;新規登録用!H577&amp;新規登録用!I577,※編集不可※選択項目!$Q$3:$Q$51,0)),0)</f>
        <v>0</v>
      </c>
      <c r="AE577" s="229" t="str">
        <f>IF(I577&lt;&gt;"該当なし","",
IF(G577&amp;H577=※編集不可※選択項目!$J$3,VLOOKUP(新規登録用!U577,※編集不可※選択項目!$N$2:$P$13,3,TRUE),
IF(G577&amp;H577=※編集不可※選択項目!$J$15,VLOOKUP(新規登録用!U577,※編集不可※選択項目!$N$14:$P$25,3,TRUE),
IF(G577&amp;H577=※編集不可※選択項目!$J$27,VLOOKUP(新規登録用!U577,※編集不可※選択項目!$N$26:$P$41,3,TRUE),
IF(G577&amp;H577=※編集不可※選択項目!$J$43,VLOOKUP(新規登録用!U577,※編集不可※選択項目!$N$42:$P$46,3,TRUE),
IF(G577&amp;H577=※編集不可※選択項目!$J$48,VLOOKUP(新規登録用!U577,※編集不可※選択項目!$N$47:$P$51,3,TRUE),""))))))</f>
        <v/>
      </c>
      <c r="AF577" s="228">
        <f>IFERROR(VLOOKUP(Y577&amp;G577&amp;H577,※編集不可※選択項目!U:V,2,FALSE),0)</f>
        <v>0</v>
      </c>
      <c r="AG577" s="228">
        <f t="shared" si="120"/>
        <v>0</v>
      </c>
      <c r="AH577" s="230" t="str">
        <f t="shared" si="114"/>
        <v/>
      </c>
      <c r="AI577" s="236"/>
      <c r="AJ577" s="236"/>
      <c r="AK577" s="132"/>
      <c r="AL577" s="153">
        <f t="shared" si="121"/>
        <v>0</v>
      </c>
      <c r="AM577" s="153">
        <f t="shared" si="122"/>
        <v>0</v>
      </c>
      <c r="AN577" s="153">
        <f t="shared" si="115"/>
        <v>0</v>
      </c>
      <c r="AO577" s="227" t="str">
        <f t="shared" si="123"/>
        <v/>
      </c>
      <c r="AP577" s="135">
        <f t="shared" si="124"/>
        <v>0</v>
      </c>
      <c r="AQ577" s="135">
        <f t="shared" si="125"/>
        <v>0</v>
      </c>
    </row>
    <row r="578" spans="1:43" s="131" customFormat="1" ht="25" customHeight="1">
      <c r="A578" s="133">
        <f t="shared" si="116"/>
        <v>567</v>
      </c>
      <c r="B578" s="130" t="str">
        <f t="shared" si="113"/>
        <v/>
      </c>
      <c r="C578" s="134"/>
      <c r="D578" s="45" t="str">
        <f t="shared" si="117"/>
        <v/>
      </c>
      <c r="E578" s="45" t="str">
        <f t="shared" si="118"/>
        <v/>
      </c>
      <c r="F578" s="43"/>
      <c r="G578" s="44"/>
      <c r="H578" s="43"/>
      <c r="I578" s="57" t="str">
        <f>IF(OR(G578="",H578="",U578=""),"",IFERROR(VLOOKUP(G578&amp;H578&amp;U578,※編集不可※選択項目!$K$3:$P$51,5,FALSE),"該当なし"))</f>
        <v/>
      </c>
      <c r="J578" s="83"/>
      <c r="K578" s="43"/>
      <c r="L578" s="45" t="str">
        <f t="shared" si="126"/>
        <v/>
      </c>
      <c r="M578" s="43"/>
      <c r="N578" s="43"/>
      <c r="O578" s="57"/>
      <c r="P578" s="57"/>
      <c r="Q578" s="57"/>
      <c r="R578" s="57"/>
      <c r="S578" s="46" t="str">
        <f t="shared" si="119"/>
        <v/>
      </c>
      <c r="T578" s="47"/>
      <c r="U578" s="48"/>
      <c r="V578" s="85"/>
      <c r="W578" s="48"/>
      <c r="X578" s="85"/>
      <c r="Y578" s="43"/>
      <c r="Z578" s="80"/>
      <c r="AA578" s="83"/>
      <c r="AB578" s="56"/>
      <c r="AC578" s="71"/>
      <c r="AD578" s="228">
        <f>IFERROR(INDEX(※編集不可※選択項目!$P$3:$P$51,MATCH(新規登録用!G578&amp;新規登録用!H578&amp;新規登録用!I578,※編集不可※選択項目!$Q$3:$Q$51,0)),0)</f>
        <v>0</v>
      </c>
      <c r="AE578" s="229" t="str">
        <f>IF(I578&lt;&gt;"該当なし","",
IF(G578&amp;H578=※編集不可※選択項目!$J$3,VLOOKUP(新規登録用!U578,※編集不可※選択項目!$N$2:$P$13,3,TRUE),
IF(G578&amp;H578=※編集不可※選択項目!$J$15,VLOOKUP(新規登録用!U578,※編集不可※選択項目!$N$14:$P$25,3,TRUE),
IF(G578&amp;H578=※編集不可※選択項目!$J$27,VLOOKUP(新規登録用!U578,※編集不可※選択項目!$N$26:$P$41,3,TRUE),
IF(G578&amp;H578=※編集不可※選択項目!$J$43,VLOOKUP(新規登録用!U578,※編集不可※選択項目!$N$42:$P$46,3,TRUE),
IF(G578&amp;H578=※編集不可※選択項目!$J$48,VLOOKUP(新規登録用!U578,※編集不可※選択項目!$N$47:$P$51,3,TRUE),""))))))</f>
        <v/>
      </c>
      <c r="AF578" s="228">
        <f>IFERROR(VLOOKUP(Y578&amp;G578&amp;H578,※編集不可※選択項目!U:V,2,FALSE),0)</f>
        <v>0</v>
      </c>
      <c r="AG578" s="228">
        <f t="shared" si="120"/>
        <v>0</v>
      </c>
      <c r="AH578" s="230" t="str">
        <f t="shared" si="114"/>
        <v/>
      </c>
      <c r="AI578" s="236"/>
      <c r="AJ578" s="236"/>
      <c r="AK578" s="132"/>
      <c r="AL578" s="153">
        <f t="shared" si="121"/>
        <v>0</v>
      </c>
      <c r="AM578" s="153">
        <f t="shared" si="122"/>
        <v>0</v>
      </c>
      <c r="AN578" s="153">
        <f t="shared" si="115"/>
        <v>0</v>
      </c>
      <c r="AO578" s="227" t="str">
        <f t="shared" si="123"/>
        <v/>
      </c>
      <c r="AP578" s="135">
        <f t="shared" si="124"/>
        <v>0</v>
      </c>
      <c r="AQ578" s="135">
        <f t="shared" si="125"/>
        <v>0</v>
      </c>
    </row>
    <row r="579" spans="1:43" s="131" customFormat="1" ht="25" customHeight="1">
      <c r="A579" s="133">
        <f t="shared" si="116"/>
        <v>568</v>
      </c>
      <c r="B579" s="130" t="str">
        <f t="shared" si="113"/>
        <v/>
      </c>
      <c r="C579" s="134"/>
      <c r="D579" s="45" t="str">
        <f t="shared" si="117"/>
        <v/>
      </c>
      <c r="E579" s="45" t="str">
        <f t="shared" si="118"/>
        <v/>
      </c>
      <c r="F579" s="43"/>
      <c r="G579" s="44"/>
      <c r="H579" s="43"/>
      <c r="I579" s="57" t="str">
        <f>IF(OR(G579="",H579="",U579=""),"",IFERROR(VLOOKUP(G579&amp;H579&amp;U579,※編集不可※選択項目!$K$3:$P$51,5,FALSE),"該当なし"))</f>
        <v/>
      </c>
      <c r="J579" s="83"/>
      <c r="K579" s="43"/>
      <c r="L579" s="45" t="str">
        <f t="shared" si="126"/>
        <v/>
      </c>
      <c r="M579" s="43"/>
      <c r="N579" s="43"/>
      <c r="O579" s="57"/>
      <c r="P579" s="57"/>
      <c r="Q579" s="57"/>
      <c r="R579" s="57"/>
      <c r="S579" s="46" t="str">
        <f t="shared" si="119"/>
        <v/>
      </c>
      <c r="T579" s="47"/>
      <c r="U579" s="48"/>
      <c r="V579" s="85"/>
      <c r="W579" s="48"/>
      <c r="X579" s="85"/>
      <c r="Y579" s="43"/>
      <c r="Z579" s="80"/>
      <c r="AA579" s="83"/>
      <c r="AB579" s="56"/>
      <c r="AC579" s="71"/>
      <c r="AD579" s="228">
        <f>IFERROR(INDEX(※編集不可※選択項目!$P$3:$P$51,MATCH(新規登録用!G579&amp;新規登録用!H579&amp;新規登録用!I579,※編集不可※選択項目!$Q$3:$Q$51,0)),0)</f>
        <v>0</v>
      </c>
      <c r="AE579" s="229" t="str">
        <f>IF(I579&lt;&gt;"該当なし","",
IF(G579&amp;H579=※編集不可※選択項目!$J$3,VLOOKUP(新規登録用!U579,※編集不可※選択項目!$N$2:$P$13,3,TRUE),
IF(G579&amp;H579=※編集不可※選択項目!$J$15,VLOOKUP(新規登録用!U579,※編集不可※選択項目!$N$14:$P$25,3,TRUE),
IF(G579&amp;H579=※編集不可※選択項目!$J$27,VLOOKUP(新規登録用!U579,※編集不可※選択項目!$N$26:$P$41,3,TRUE),
IF(G579&amp;H579=※編集不可※選択項目!$J$43,VLOOKUP(新規登録用!U579,※編集不可※選択項目!$N$42:$P$46,3,TRUE),
IF(G579&amp;H579=※編集不可※選択項目!$J$48,VLOOKUP(新規登録用!U579,※編集不可※選択項目!$N$47:$P$51,3,TRUE),""))))))</f>
        <v/>
      </c>
      <c r="AF579" s="228">
        <f>IFERROR(VLOOKUP(Y579&amp;G579&amp;H579,※編集不可※選択項目!U:V,2,FALSE),0)</f>
        <v>0</v>
      </c>
      <c r="AG579" s="228">
        <f t="shared" si="120"/>
        <v>0</v>
      </c>
      <c r="AH579" s="230" t="str">
        <f t="shared" si="114"/>
        <v/>
      </c>
      <c r="AI579" s="236"/>
      <c r="AJ579" s="236"/>
      <c r="AK579" s="132"/>
      <c r="AL579" s="153">
        <f t="shared" si="121"/>
        <v>0</v>
      </c>
      <c r="AM579" s="153">
        <f t="shared" si="122"/>
        <v>0</v>
      </c>
      <c r="AN579" s="153">
        <f t="shared" si="115"/>
        <v>0</v>
      </c>
      <c r="AO579" s="227" t="str">
        <f t="shared" si="123"/>
        <v/>
      </c>
      <c r="AP579" s="135">
        <f t="shared" si="124"/>
        <v>0</v>
      </c>
      <c r="AQ579" s="135">
        <f t="shared" si="125"/>
        <v>0</v>
      </c>
    </row>
    <row r="580" spans="1:43" s="131" customFormat="1" ht="25" customHeight="1">
      <c r="A580" s="133">
        <f t="shared" si="116"/>
        <v>569</v>
      </c>
      <c r="B580" s="130" t="str">
        <f t="shared" si="113"/>
        <v/>
      </c>
      <c r="C580" s="134"/>
      <c r="D580" s="45" t="str">
        <f t="shared" si="117"/>
        <v/>
      </c>
      <c r="E580" s="45" t="str">
        <f t="shared" si="118"/>
        <v/>
      </c>
      <c r="F580" s="43"/>
      <c r="G580" s="44"/>
      <c r="H580" s="43"/>
      <c r="I580" s="57" t="str">
        <f>IF(OR(G580="",H580="",U580=""),"",IFERROR(VLOOKUP(G580&amp;H580&amp;U580,※編集不可※選択項目!$K$3:$P$51,5,FALSE),"該当なし"))</f>
        <v/>
      </c>
      <c r="J580" s="83"/>
      <c r="K580" s="43"/>
      <c r="L580" s="45" t="str">
        <f t="shared" si="126"/>
        <v/>
      </c>
      <c r="M580" s="43"/>
      <c r="N580" s="43"/>
      <c r="O580" s="57"/>
      <c r="P580" s="57"/>
      <c r="Q580" s="57"/>
      <c r="R580" s="57"/>
      <c r="S580" s="46" t="str">
        <f t="shared" si="119"/>
        <v/>
      </c>
      <c r="T580" s="47"/>
      <c r="U580" s="48"/>
      <c r="V580" s="85"/>
      <c r="W580" s="48"/>
      <c r="X580" s="85"/>
      <c r="Y580" s="43"/>
      <c r="Z580" s="80"/>
      <c r="AA580" s="83"/>
      <c r="AB580" s="56"/>
      <c r="AC580" s="71"/>
      <c r="AD580" s="228">
        <f>IFERROR(INDEX(※編集不可※選択項目!$P$3:$P$51,MATCH(新規登録用!G580&amp;新規登録用!H580&amp;新規登録用!I580,※編集不可※選択項目!$Q$3:$Q$51,0)),0)</f>
        <v>0</v>
      </c>
      <c r="AE580" s="229" t="str">
        <f>IF(I580&lt;&gt;"該当なし","",
IF(G580&amp;H580=※編集不可※選択項目!$J$3,VLOOKUP(新規登録用!U580,※編集不可※選択項目!$N$2:$P$13,3,TRUE),
IF(G580&amp;H580=※編集不可※選択項目!$J$15,VLOOKUP(新規登録用!U580,※編集不可※選択項目!$N$14:$P$25,3,TRUE),
IF(G580&amp;H580=※編集不可※選択項目!$J$27,VLOOKUP(新規登録用!U580,※編集不可※選択項目!$N$26:$P$41,3,TRUE),
IF(G580&amp;H580=※編集不可※選択項目!$J$43,VLOOKUP(新規登録用!U580,※編集不可※選択項目!$N$42:$P$46,3,TRUE),
IF(G580&amp;H580=※編集不可※選択項目!$J$48,VLOOKUP(新規登録用!U580,※編集不可※選択項目!$N$47:$P$51,3,TRUE),""))))))</f>
        <v/>
      </c>
      <c r="AF580" s="228">
        <f>IFERROR(VLOOKUP(Y580&amp;G580&amp;H580,※編集不可※選択項目!U:V,2,FALSE),0)</f>
        <v>0</v>
      </c>
      <c r="AG580" s="228">
        <f t="shared" si="120"/>
        <v>0</v>
      </c>
      <c r="AH580" s="230" t="str">
        <f t="shared" si="114"/>
        <v/>
      </c>
      <c r="AI580" s="236"/>
      <c r="AJ580" s="236"/>
      <c r="AK580" s="132"/>
      <c r="AL580" s="153">
        <f t="shared" si="121"/>
        <v>0</v>
      </c>
      <c r="AM580" s="153">
        <f t="shared" si="122"/>
        <v>0</v>
      </c>
      <c r="AN580" s="153">
        <f t="shared" si="115"/>
        <v>0</v>
      </c>
      <c r="AO580" s="227" t="str">
        <f t="shared" si="123"/>
        <v/>
      </c>
      <c r="AP580" s="135">
        <f t="shared" si="124"/>
        <v>0</v>
      </c>
      <c r="AQ580" s="135">
        <f t="shared" si="125"/>
        <v>0</v>
      </c>
    </row>
    <row r="581" spans="1:43" s="131" customFormat="1" ht="25" customHeight="1">
      <c r="A581" s="133">
        <f t="shared" si="116"/>
        <v>570</v>
      </c>
      <c r="B581" s="130" t="str">
        <f t="shared" si="113"/>
        <v/>
      </c>
      <c r="C581" s="134"/>
      <c r="D581" s="45" t="str">
        <f t="shared" si="117"/>
        <v/>
      </c>
      <c r="E581" s="45" t="str">
        <f t="shared" si="118"/>
        <v/>
      </c>
      <c r="F581" s="43"/>
      <c r="G581" s="44"/>
      <c r="H581" s="43"/>
      <c r="I581" s="57" t="str">
        <f>IF(OR(G581="",H581="",U581=""),"",IFERROR(VLOOKUP(G581&amp;H581&amp;U581,※編集不可※選択項目!$K$3:$P$51,5,FALSE),"該当なし"))</f>
        <v/>
      </c>
      <c r="J581" s="83"/>
      <c r="K581" s="43"/>
      <c r="L581" s="45" t="str">
        <f t="shared" si="126"/>
        <v/>
      </c>
      <c r="M581" s="43"/>
      <c r="N581" s="43"/>
      <c r="O581" s="57"/>
      <c r="P581" s="57"/>
      <c r="Q581" s="57"/>
      <c r="R581" s="57"/>
      <c r="S581" s="46" t="str">
        <f t="shared" si="119"/>
        <v/>
      </c>
      <c r="T581" s="47"/>
      <c r="U581" s="48"/>
      <c r="V581" s="85"/>
      <c r="W581" s="48"/>
      <c r="X581" s="85"/>
      <c r="Y581" s="43"/>
      <c r="Z581" s="80"/>
      <c r="AA581" s="83"/>
      <c r="AB581" s="56"/>
      <c r="AC581" s="71"/>
      <c r="AD581" s="228">
        <f>IFERROR(INDEX(※編集不可※選択項目!$P$3:$P$51,MATCH(新規登録用!G581&amp;新規登録用!H581&amp;新規登録用!I581,※編集不可※選択項目!$Q$3:$Q$51,0)),0)</f>
        <v>0</v>
      </c>
      <c r="AE581" s="229" t="str">
        <f>IF(I581&lt;&gt;"該当なし","",
IF(G581&amp;H581=※編集不可※選択項目!$J$3,VLOOKUP(新規登録用!U581,※編集不可※選択項目!$N$2:$P$13,3,TRUE),
IF(G581&amp;H581=※編集不可※選択項目!$J$15,VLOOKUP(新規登録用!U581,※編集不可※選択項目!$N$14:$P$25,3,TRUE),
IF(G581&amp;H581=※編集不可※選択項目!$J$27,VLOOKUP(新規登録用!U581,※編集不可※選択項目!$N$26:$P$41,3,TRUE),
IF(G581&amp;H581=※編集不可※選択項目!$J$43,VLOOKUP(新規登録用!U581,※編集不可※選択項目!$N$42:$P$46,3,TRUE),
IF(G581&amp;H581=※編集不可※選択項目!$J$48,VLOOKUP(新規登録用!U581,※編集不可※選択項目!$N$47:$P$51,3,TRUE),""))))))</f>
        <v/>
      </c>
      <c r="AF581" s="228">
        <f>IFERROR(VLOOKUP(Y581&amp;G581&amp;H581,※編集不可※選択項目!U:V,2,FALSE),0)</f>
        <v>0</v>
      </c>
      <c r="AG581" s="228">
        <f t="shared" si="120"/>
        <v>0</v>
      </c>
      <c r="AH581" s="230" t="str">
        <f t="shared" si="114"/>
        <v/>
      </c>
      <c r="AI581" s="236"/>
      <c r="AJ581" s="236"/>
      <c r="AK581" s="132"/>
      <c r="AL581" s="153">
        <f t="shared" si="121"/>
        <v>0</v>
      </c>
      <c r="AM581" s="153">
        <f t="shared" si="122"/>
        <v>0</v>
      </c>
      <c r="AN581" s="153">
        <f t="shared" si="115"/>
        <v>0</v>
      </c>
      <c r="AO581" s="227" t="str">
        <f t="shared" si="123"/>
        <v/>
      </c>
      <c r="AP581" s="135">
        <f t="shared" si="124"/>
        <v>0</v>
      </c>
      <c r="AQ581" s="135">
        <f t="shared" si="125"/>
        <v>0</v>
      </c>
    </row>
    <row r="582" spans="1:43" s="131" customFormat="1" ht="25" customHeight="1">
      <c r="A582" s="133">
        <f t="shared" si="116"/>
        <v>571</v>
      </c>
      <c r="B582" s="130" t="str">
        <f t="shared" si="113"/>
        <v/>
      </c>
      <c r="C582" s="134"/>
      <c r="D582" s="45" t="str">
        <f t="shared" si="117"/>
        <v/>
      </c>
      <c r="E582" s="45" t="str">
        <f t="shared" si="118"/>
        <v/>
      </c>
      <c r="F582" s="43"/>
      <c r="G582" s="44"/>
      <c r="H582" s="43"/>
      <c r="I582" s="57" t="str">
        <f>IF(OR(G582="",H582="",U582=""),"",IFERROR(VLOOKUP(G582&amp;H582&amp;U582,※編集不可※選択項目!$K$3:$P$51,5,FALSE),"該当なし"))</f>
        <v/>
      </c>
      <c r="J582" s="83"/>
      <c r="K582" s="43"/>
      <c r="L582" s="45" t="str">
        <f t="shared" si="126"/>
        <v/>
      </c>
      <c r="M582" s="43"/>
      <c r="N582" s="43"/>
      <c r="O582" s="57"/>
      <c r="P582" s="57"/>
      <c r="Q582" s="57"/>
      <c r="R582" s="57"/>
      <c r="S582" s="46" t="str">
        <f t="shared" si="119"/>
        <v/>
      </c>
      <c r="T582" s="47"/>
      <c r="U582" s="48"/>
      <c r="V582" s="85"/>
      <c r="W582" s="48"/>
      <c r="X582" s="85"/>
      <c r="Y582" s="43"/>
      <c r="Z582" s="80"/>
      <c r="AA582" s="83"/>
      <c r="AB582" s="56"/>
      <c r="AC582" s="71"/>
      <c r="AD582" s="228">
        <f>IFERROR(INDEX(※編集不可※選択項目!$P$3:$P$51,MATCH(新規登録用!G582&amp;新規登録用!H582&amp;新規登録用!I582,※編集不可※選択項目!$Q$3:$Q$51,0)),0)</f>
        <v>0</v>
      </c>
      <c r="AE582" s="229" t="str">
        <f>IF(I582&lt;&gt;"該当なし","",
IF(G582&amp;H582=※編集不可※選択項目!$J$3,VLOOKUP(新規登録用!U582,※編集不可※選択項目!$N$2:$P$13,3,TRUE),
IF(G582&amp;H582=※編集不可※選択項目!$J$15,VLOOKUP(新規登録用!U582,※編集不可※選択項目!$N$14:$P$25,3,TRUE),
IF(G582&amp;H582=※編集不可※選択項目!$J$27,VLOOKUP(新規登録用!U582,※編集不可※選択項目!$N$26:$P$41,3,TRUE),
IF(G582&amp;H582=※編集不可※選択項目!$J$43,VLOOKUP(新規登録用!U582,※編集不可※選択項目!$N$42:$P$46,3,TRUE),
IF(G582&amp;H582=※編集不可※選択項目!$J$48,VLOOKUP(新規登録用!U582,※編集不可※選択項目!$N$47:$P$51,3,TRUE),""))))))</f>
        <v/>
      </c>
      <c r="AF582" s="228">
        <f>IFERROR(VLOOKUP(Y582&amp;G582&amp;H582,※編集不可※選択項目!U:V,2,FALSE),0)</f>
        <v>0</v>
      </c>
      <c r="AG582" s="228">
        <f t="shared" si="120"/>
        <v>0</v>
      </c>
      <c r="AH582" s="230" t="str">
        <f t="shared" si="114"/>
        <v/>
      </c>
      <c r="AI582" s="236"/>
      <c r="AJ582" s="236"/>
      <c r="AK582" s="132"/>
      <c r="AL582" s="153">
        <f t="shared" si="121"/>
        <v>0</v>
      </c>
      <c r="AM582" s="153">
        <f t="shared" si="122"/>
        <v>0</v>
      </c>
      <c r="AN582" s="153">
        <f t="shared" si="115"/>
        <v>0</v>
      </c>
      <c r="AO582" s="227" t="str">
        <f t="shared" si="123"/>
        <v/>
      </c>
      <c r="AP582" s="135">
        <f t="shared" si="124"/>
        <v>0</v>
      </c>
      <c r="AQ582" s="135">
        <f t="shared" si="125"/>
        <v>0</v>
      </c>
    </row>
    <row r="583" spans="1:43" s="131" customFormat="1" ht="25" customHeight="1">
      <c r="A583" s="133">
        <f t="shared" si="116"/>
        <v>572</v>
      </c>
      <c r="B583" s="130" t="str">
        <f t="shared" si="113"/>
        <v/>
      </c>
      <c r="C583" s="134"/>
      <c r="D583" s="45" t="str">
        <f t="shared" si="117"/>
        <v/>
      </c>
      <c r="E583" s="45" t="str">
        <f t="shared" si="118"/>
        <v/>
      </c>
      <c r="F583" s="43"/>
      <c r="G583" s="44"/>
      <c r="H583" s="43"/>
      <c r="I583" s="57" t="str">
        <f>IF(OR(G583="",H583="",U583=""),"",IFERROR(VLOOKUP(G583&amp;H583&amp;U583,※編集不可※選択項目!$K$3:$P$51,5,FALSE),"該当なし"))</f>
        <v/>
      </c>
      <c r="J583" s="83"/>
      <c r="K583" s="43"/>
      <c r="L583" s="45" t="str">
        <f t="shared" si="126"/>
        <v/>
      </c>
      <c r="M583" s="43"/>
      <c r="N583" s="43"/>
      <c r="O583" s="57"/>
      <c r="P583" s="57"/>
      <c r="Q583" s="57"/>
      <c r="R583" s="57"/>
      <c r="S583" s="46" t="str">
        <f t="shared" si="119"/>
        <v/>
      </c>
      <c r="T583" s="47"/>
      <c r="U583" s="48"/>
      <c r="V583" s="85"/>
      <c r="W583" s="48"/>
      <c r="X583" s="85"/>
      <c r="Y583" s="43"/>
      <c r="Z583" s="80"/>
      <c r="AA583" s="83"/>
      <c r="AB583" s="56"/>
      <c r="AC583" s="71"/>
      <c r="AD583" s="228">
        <f>IFERROR(INDEX(※編集不可※選択項目!$P$3:$P$51,MATCH(新規登録用!G583&amp;新規登録用!H583&amp;新規登録用!I583,※編集不可※選択項目!$Q$3:$Q$51,0)),0)</f>
        <v>0</v>
      </c>
      <c r="AE583" s="229" t="str">
        <f>IF(I583&lt;&gt;"該当なし","",
IF(G583&amp;H583=※編集不可※選択項目!$J$3,VLOOKUP(新規登録用!U583,※編集不可※選択項目!$N$2:$P$13,3,TRUE),
IF(G583&amp;H583=※編集不可※選択項目!$J$15,VLOOKUP(新規登録用!U583,※編集不可※選択項目!$N$14:$P$25,3,TRUE),
IF(G583&amp;H583=※編集不可※選択項目!$J$27,VLOOKUP(新規登録用!U583,※編集不可※選択項目!$N$26:$P$41,3,TRUE),
IF(G583&amp;H583=※編集不可※選択項目!$J$43,VLOOKUP(新規登録用!U583,※編集不可※選択項目!$N$42:$P$46,3,TRUE),
IF(G583&amp;H583=※編集不可※選択項目!$J$48,VLOOKUP(新規登録用!U583,※編集不可※選択項目!$N$47:$P$51,3,TRUE),""))))))</f>
        <v/>
      </c>
      <c r="AF583" s="228">
        <f>IFERROR(VLOOKUP(Y583&amp;G583&amp;H583,※編集不可※選択項目!U:V,2,FALSE),0)</f>
        <v>0</v>
      </c>
      <c r="AG583" s="228">
        <f t="shared" si="120"/>
        <v>0</v>
      </c>
      <c r="AH583" s="230" t="str">
        <f t="shared" si="114"/>
        <v/>
      </c>
      <c r="AI583" s="236"/>
      <c r="AJ583" s="236"/>
      <c r="AK583" s="132"/>
      <c r="AL583" s="153">
        <f t="shared" si="121"/>
        <v>0</v>
      </c>
      <c r="AM583" s="153">
        <f t="shared" si="122"/>
        <v>0</v>
      </c>
      <c r="AN583" s="153">
        <f t="shared" si="115"/>
        <v>0</v>
      </c>
      <c r="AO583" s="227" t="str">
        <f t="shared" si="123"/>
        <v/>
      </c>
      <c r="AP583" s="135">
        <f t="shared" si="124"/>
        <v>0</v>
      </c>
      <c r="AQ583" s="135">
        <f t="shared" si="125"/>
        <v>0</v>
      </c>
    </row>
    <row r="584" spans="1:43" s="131" customFormat="1" ht="25" customHeight="1">
      <c r="A584" s="133">
        <f t="shared" si="116"/>
        <v>573</v>
      </c>
      <c r="B584" s="130" t="str">
        <f t="shared" si="113"/>
        <v/>
      </c>
      <c r="C584" s="134"/>
      <c r="D584" s="45" t="str">
        <f t="shared" si="117"/>
        <v/>
      </c>
      <c r="E584" s="45" t="str">
        <f t="shared" si="118"/>
        <v/>
      </c>
      <c r="F584" s="43"/>
      <c r="G584" s="44"/>
      <c r="H584" s="43"/>
      <c r="I584" s="57" t="str">
        <f>IF(OR(G584="",H584="",U584=""),"",IFERROR(VLOOKUP(G584&amp;H584&amp;U584,※編集不可※選択項目!$K$3:$P$51,5,FALSE),"該当なし"))</f>
        <v/>
      </c>
      <c r="J584" s="83"/>
      <c r="K584" s="43"/>
      <c r="L584" s="45" t="str">
        <f t="shared" si="126"/>
        <v/>
      </c>
      <c r="M584" s="43"/>
      <c r="N584" s="43"/>
      <c r="O584" s="57"/>
      <c r="P584" s="57"/>
      <c r="Q584" s="57"/>
      <c r="R584" s="57"/>
      <c r="S584" s="46" t="str">
        <f t="shared" si="119"/>
        <v/>
      </c>
      <c r="T584" s="47"/>
      <c r="U584" s="48"/>
      <c r="V584" s="85"/>
      <c r="W584" s="48"/>
      <c r="X584" s="85"/>
      <c r="Y584" s="43"/>
      <c r="Z584" s="80"/>
      <c r="AA584" s="83"/>
      <c r="AB584" s="56"/>
      <c r="AC584" s="71"/>
      <c r="AD584" s="228">
        <f>IFERROR(INDEX(※編集不可※選択項目!$P$3:$P$51,MATCH(新規登録用!G584&amp;新規登録用!H584&amp;新規登録用!I584,※編集不可※選択項目!$Q$3:$Q$51,0)),0)</f>
        <v>0</v>
      </c>
      <c r="AE584" s="229" t="str">
        <f>IF(I584&lt;&gt;"該当なし","",
IF(G584&amp;H584=※編集不可※選択項目!$J$3,VLOOKUP(新規登録用!U584,※編集不可※選択項目!$N$2:$P$13,3,TRUE),
IF(G584&amp;H584=※編集不可※選択項目!$J$15,VLOOKUP(新規登録用!U584,※編集不可※選択項目!$N$14:$P$25,3,TRUE),
IF(G584&amp;H584=※編集不可※選択項目!$J$27,VLOOKUP(新規登録用!U584,※編集不可※選択項目!$N$26:$P$41,3,TRUE),
IF(G584&amp;H584=※編集不可※選択項目!$J$43,VLOOKUP(新規登録用!U584,※編集不可※選択項目!$N$42:$P$46,3,TRUE),
IF(G584&amp;H584=※編集不可※選択項目!$J$48,VLOOKUP(新規登録用!U584,※編集不可※選択項目!$N$47:$P$51,3,TRUE),""))))))</f>
        <v/>
      </c>
      <c r="AF584" s="228">
        <f>IFERROR(VLOOKUP(Y584&amp;G584&amp;H584,※編集不可※選択項目!U:V,2,FALSE),0)</f>
        <v>0</v>
      </c>
      <c r="AG584" s="228">
        <f t="shared" si="120"/>
        <v>0</v>
      </c>
      <c r="AH584" s="230" t="str">
        <f t="shared" si="114"/>
        <v/>
      </c>
      <c r="AI584" s="236"/>
      <c r="AJ584" s="236"/>
      <c r="AK584" s="132"/>
      <c r="AL584" s="153">
        <f t="shared" si="121"/>
        <v>0</v>
      </c>
      <c r="AM584" s="153">
        <f t="shared" si="122"/>
        <v>0</v>
      </c>
      <c r="AN584" s="153">
        <f t="shared" si="115"/>
        <v>0</v>
      </c>
      <c r="AO584" s="227" t="str">
        <f t="shared" si="123"/>
        <v/>
      </c>
      <c r="AP584" s="135">
        <f t="shared" si="124"/>
        <v>0</v>
      </c>
      <c r="AQ584" s="135">
        <f t="shared" si="125"/>
        <v>0</v>
      </c>
    </row>
    <row r="585" spans="1:43" s="131" customFormat="1" ht="25" customHeight="1">
      <c r="A585" s="133">
        <f t="shared" si="116"/>
        <v>574</v>
      </c>
      <c r="B585" s="130" t="str">
        <f t="shared" si="113"/>
        <v/>
      </c>
      <c r="C585" s="134"/>
      <c r="D585" s="45" t="str">
        <f t="shared" si="117"/>
        <v/>
      </c>
      <c r="E585" s="45" t="str">
        <f t="shared" si="118"/>
        <v/>
      </c>
      <c r="F585" s="43"/>
      <c r="G585" s="44"/>
      <c r="H585" s="43"/>
      <c r="I585" s="57" t="str">
        <f>IF(OR(G585="",H585="",U585=""),"",IFERROR(VLOOKUP(G585&amp;H585&amp;U585,※編集不可※選択項目!$K$3:$P$51,5,FALSE),"該当なし"))</f>
        <v/>
      </c>
      <c r="J585" s="83"/>
      <c r="K585" s="43"/>
      <c r="L585" s="45" t="str">
        <f t="shared" si="126"/>
        <v/>
      </c>
      <c r="M585" s="43"/>
      <c r="N585" s="43"/>
      <c r="O585" s="57"/>
      <c r="P585" s="57"/>
      <c r="Q585" s="57"/>
      <c r="R585" s="57"/>
      <c r="S585" s="46" t="str">
        <f t="shared" si="119"/>
        <v/>
      </c>
      <c r="T585" s="47"/>
      <c r="U585" s="48"/>
      <c r="V585" s="85"/>
      <c r="W585" s="48"/>
      <c r="X585" s="85"/>
      <c r="Y585" s="43"/>
      <c r="Z585" s="80"/>
      <c r="AA585" s="83"/>
      <c r="AB585" s="56"/>
      <c r="AC585" s="71"/>
      <c r="AD585" s="228">
        <f>IFERROR(INDEX(※編集不可※選択項目!$P$3:$P$51,MATCH(新規登録用!G585&amp;新規登録用!H585&amp;新規登録用!I585,※編集不可※選択項目!$Q$3:$Q$51,0)),0)</f>
        <v>0</v>
      </c>
      <c r="AE585" s="229" t="str">
        <f>IF(I585&lt;&gt;"該当なし","",
IF(G585&amp;H585=※編集不可※選択項目!$J$3,VLOOKUP(新規登録用!U585,※編集不可※選択項目!$N$2:$P$13,3,TRUE),
IF(G585&amp;H585=※編集不可※選択項目!$J$15,VLOOKUP(新規登録用!U585,※編集不可※選択項目!$N$14:$P$25,3,TRUE),
IF(G585&amp;H585=※編集不可※選択項目!$J$27,VLOOKUP(新規登録用!U585,※編集不可※選択項目!$N$26:$P$41,3,TRUE),
IF(G585&amp;H585=※編集不可※選択項目!$J$43,VLOOKUP(新規登録用!U585,※編集不可※選択項目!$N$42:$P$46,3,TRUE),
IF(G585&amp;H585=※編集不可※選択項目!$J$48,VLOOKUP(新規登録用!U585,※編集不可※選択項目!$N$47:$P$51,3,TRUE),""))))))</f>
        <v/>
      </c>
      <c r="AF585" s="228">
        <f>IFERROR(VLOOKUP(Y585&amp;G585&amp;H585,※編集不可※選択項目!U:V,2,FALSE),0)</f>
        <v>0</v>
      </c>
      <c r="AG585" s="228">
        <f t="shared" si="120"/>
        <v>0</v>
      </c>
      <c r="AH585" s="230" t="str">
        <f t="shared" si="114"/>
        <v/>
      </c>
      <c r="AI585" s="236"/>
      <c r="AJ585" s="236"/>
      <c r="AK585" s="132"/>
      <c r="AL585" s="153">
        <f t="shared" si="121"/>
        <v>0</v>
      </c>
      <c r="AM585" s="153">
        <f t="shared" si="122"/>
        <v>0</v>
      </c>
      <c r="AN585" s="153">
        <f t="shared" si="115"/>
        <v>0</v>
      </c>
      <c r="AO585" s="227" t="str">
        <f t="shared" si="123"/>
        <v/>
      </c>
      <c r="AP585" s="135">
        <f t="shared" si="124"/>
        <v>0</v>
      </c>
      <c r="AQ585" s="135">
        <f t="shared" si="125"/>
        <v>0</v>
      </c>
    </row>
    <row r="586" spans="1:43" s="131" customFormat="1" ht="25" customHeight="1">
      <c r="A586" s="133">
        <f t="shared" si="116"/>
        <v>575</v>
      </c>
      <c r="B586" s="130" t="str">
        <f t="shared" si="113"/>
        <v/>
      </c>
      <c r="C586" s="134"/>
      <c r="D586" s="45" t="str">
        <f t="shared" si="117"/>
        <v/>
      </c>
      <c r="E586" s="45" t="str">
        <f t="shared" si="118"/>
        <v/>
      </c>
      <c r="F586" s="43"/>
      <c r="G586" s="44"/>
      <c r="H586" s="43"/>
      <c r="I586" s="57" t="str">
        <f>IF(OR(G586="",H586="",U586=""),"",IFERROR(VLOOKUP(G586&amp;H586&amp;U586,※編集不可※選択項目!$K$3:$P$51,5,FALSE),"該当なし"))</f>
        <v/>
      </c>
      <c r="J586" s="83"/>
      <c r="K586" s="43"/>
      <c r="L586" s="45" t="str">
        <f t="shared" si="126"/>
        <v/>
      </c>
      <c r="M586" s="43"/>
      <c r="N586" s="43"/>
      <c r="O586" s="57"/>
      <c r="P586" s="57"/>
      <c r="Q586" s="57"/>
      <c r="R586" s="57"/>
      <c r="S586" s="46" t="str">
        <f t="shared" si="119"/>
        <v/>
      </c>
      <c r="T586" s="47"/>
      <c r="U586" s="48"/>
      <c r="V586" s="85"/>
      <c r="W586" s="48"/>
      <c r="X586" s="85"/>
      <c r="Y586" s="43"/>
      <c r="Z586" s="80"/>
      <c r="AA586" s="83"/>
      <c r="AB586" s="56"/>
      <c r="AC586" s="71"/>
      <c r="AD586" s="228">
        <f>IFERROR(INDEX(※編集不可※選択項目!$P$3:$P$51,MATCH(新規登録用!G586&amp;新規登録用!H586&amp;新規登録用!I586,※編集不可※選択項目!$Q$3:$Q$51,0)),0)</f>
        <v>0</v>
      </c>
      <c r="AE586" s="229" t="str">
        <f>IF(I586&lt;&gt;"該当なし","",
IF(G586&amp;H586=※編集不可※選択項目!$J$3,VLOOKUP(新規登録用!U586,※編集不可※選択項目!$N$2:$P$13,3,TRUE),
IF(G586&amp;H586=※編集不可※選択項目!$J$15,VLOOKUP(新規登録用!U586,※編集不可※選択項目!$N$14:$P$25,3,TRUE),
IF(G586&amp;H586=※編集不可※選択項目!$J$27,VLOOKUP(新規登録用!U586,※編集不可※選択項目!$N$26:$P$41,3,TRUE),
IF(G586&amp;H586=※編集不可※選択項目!$J$43,VLOOKUP(新規登録用!U586,※編集不可※選択項目!$N$42:$P$46,3,TRUE),
IF(G586&amp;H586=※編集不可※選択項目!$J$48,VLOOKUP(新規登録用!U586,※編集不可※選択項目!$N$47:$P$51,3,TRUE),""))))))</f>
        <v/>
      </c>
      <c r="AF586" s="228">
        <f>IFERROR(VLOOKUP(Y586&amp;G586&amp;H586,※編集不可※選択項目!U:V,2,FALSE),0)</f>
        <v>0</v>
      </c>
      <c r="AG586" s="228">
        <f t="shared" si="120"/>
        <v>0</v>
      </c>
      <c r="AH586" s="230" t="str">
        <f t="shared" si="114"/>
        <v/>
      </c>
      <c r="AI586" s="236"/>
      <c r="AJ586" s="236"/>
      <c r="AK586" s="132"/>
      <c r="AL586" s="153">
        <f t="shared" si="121"/>
        <v>0</v>
      </c>
      <c r="AM586" s="153">
        <f t="shared" si="122"/>
        <v>0</v>
      </c>
      <c r="AN586" s="153">
        <f t="shared" si="115"/>
        <v>0</v>
      </c>
      <c r="AO586" s="227" t="str">
        <f t="shared" si="123"/>
        <v/>
      </c>
      <c r="AP586" s="135">
        <f t="shared" si="124"/>
        <v>0</v>
      </c>
      <c r="AQ586" s="135">
        <f t="shared" si="125"/>
        <v>0</v>
      </c>
    </row>
    <row r="587" spans="1:43" s="131" customFormat="1" ht="25" customHeight="1">
      <c r="A587" s="133">
        <f t="shared" si="116"/>
        <v>576</v>
      </c>
      <c r="B587" s="130" t="str">
        <f t="shared" ref="B587:B650" si="127">IF($C587="","","高効率空調")</f>
        <v/>
      </c>
      <c r="C587" s="134"/>
      <c r="D587" s="45" t="str">
        <f t="shared" si="117"/>
        <v/>
      </c>
      <c r="E587" s="45" t="str">
        <f t="shared" si="118"/>
        <v/>
      </c>
      <c r="F587" s="43"/>
      <c r="G587" s="44"/>
      <c r="H587" s="43"/>
      <c r="I587" s="57" t="str">
        <f>IF(OR(G587="",H587="",U587=""),"",IFERROR(VLOOKUP(G587&amp;H587&amp;U587,※編集不可※選択項目!$K$3:$P$51,5,FALSE),"該当なし"))</f>
        <v/>
      </c>
      <c r="J587" s="83"/>
      <c r="K587" s="43"/>
      <c r="L587" s="45" t="str">
        <f t="shared" si="126"/>
        <v/>
      </c>
      <c r="M587" s="43"/>
      <c r="N587" s="43"/>
      <c r="O587" s="57"/>
      <c r="P587" s="57"/>
      <c r="Q587" s="57"/>
      <c r="R587" s="57"/>
      <c r="S587" s="46" t="str">
        <f t="shared" si="119"/>
        <v/>
      </c>
      <c r="T587" s="47"/>
      <c r="U587" s="48"/>
      <c r="V587" s="85"/>
      <c r="W587" s="48"/>
      <c r="X587" s="85"/>
      <c r="Y587" s="43"/>
      <c r="Z587" s="80"/>
      <c r="AA587" s="83"/>
      <c r="AB587" s="56"/>
      <c r="AC587" s="71"/>
      <c r="AD587" s="228">
        <f>IFERROR(INDEX(※編集不可※選択項目!$P$3:$P$51,MATCH(新規登録用!G587&amp;新規登録用!H587&amp;新規登録用!I587,※編集不可※選択項目!$Q$3:$Q$51,0)),0)</f>
        <v>0</v>
      </c>
      <c r="AE587" s="229" t="str">
        <f>IF(I587&lt;&gt;"該当なし","",
IF(G587&amp;H587=※編集不可※選択項目!$J$3,VLOOKUP(新規登録用!U587,※編集不可※選択項目!$N$2:$P$13,3,TRUE),
IF(G587&amp;H587=※編集不可※選択項目!$J$15,VLOOKUP(新規登録用!U587,※編集不可※選択項目!$N$14:$P$25,3,TRUE),
IF(G587&amp;H587=※編集不可※選択項目!$J$27,VLOOKUP(新規登録用!U587,※編集不可※選択項目!$N$26:$P$41,3,TRUE),
IF(G587&amp;H587=※編集不可※選択項目!$J$43,VLOOKUP(新規登録用!U587,※編集不可※選択項目!$N$42:$P$46,3,TRUE),
IF(G587&amp;H587=※編集不可※選択項目!$J$48,VLOOKUP(新規登録用!U587,※編集不可※選択項目!$N$47:$P$51,3,TRUE),""))))))</f>
        <v/>
      </c>
      <c r="AF587" s="228">
        <f>IFERROR(VLOOKUP(Y587&amp;G587&amp;H587,※編集不可※選択項目!U:V,2,FALSE),0)</f>
        <v>0</v>
      </c>
      <c r="AG587" s="228">
        <f t="shared" si="120"/>
        <v>0</v>
      </c>
      <c r="AH587" s="230" t="str">
        <f t="shared" si="114"/>
        <v/>
      </c>
      <c r="AI587" s="236"/>
      <c r="AJ587" s="236"/>
      <c r="AK587" s="132"/>
      <c r="AL587" s="153">
        <f t="shared" si="121"/>
        <v>0</v>
      </c>
      <c r="AM587" s="153">
        <f t="shared" si="122"/>
        <v>0</v>
      </c>
      <c r="AN587" s="153">
        <f t="shared" si="115"/>
        <v>0</v>
      </c>
      <c r="AO587" s="227" t="str">
        <f t="shared" si="123"/>
        <v/>
      </c>
      <c r="AP587" s="135">
        <f t="shared" si="124"/>
        <v>0</v>
      </c>
      <c r="AQ587" s="135">
        <f t="shared" si="125"/>
        <v>0</v>
      </c>
    </row>
    <row r="588" spans="1:43" s="131" customFormat="1" ht="25" customHeight="1">
      <c r="A588" s="133">
        <f t="shared" si="116"/>
        <v>577</v>
      </c>
      <c r="B588" s="130" t="str">
        <f t="shared" si="127"/>
        <v/>
      </c>
      <c r="C588" s="134"/>
      <c r="D588" s="45" t="str">
        <f t="shared" si="117"/>
        <v/>
      </c>
      <c r="E588" s="45" t="str">
        <f t="shared" si="118"/>
        <v/>
      </c>
      <c r="F588" s="43"/>
      <c r="G588" s="44"/>
      <c r="H588" s="43"/>
      <c r="I588" s="57" t="str">
        <f>IF(OR(G588="",H588="",U588=""),"",IFERROR(VLOOKUP(G588&amp;H588&amp;U588,※編集不可※選択項目!$K$3:$P$51,5,FALSE),"該当なし"))</f>
        <v/>
      </c>
      <c r="J588" s="83"/>
      <c r="K588" s="43"/>
      <c r="L588" s="45" t="str">
        <f t="shared" si="126"/>
        <v/>
      </c>
      <c r="M588" s="43"/>
      <c r="N588" s="43"/>
      <c r="O588" s="57"/>
      <c r="P588" s="57"/>
      <c r="Q588" s="57"/>
      <c r="R588" s="57"/>
      <c r="S588" s="46" t="str">
        <f t="shared" si="119"/>
        <v/>
      </c>
      <c r="T588" s="47"/>
      <c r="U588" s="48"/>
      <c r="V588" s="85"/>
      <c r="W588" s="48"/>
      <c r="X588" s="85"/>
      <c r="Y588" s="43"/>
      <c r="Z588" s="80"/>
      <c r="AA588" s="83"/>
      <c r="AB588" s="56"/>
      <c r="AC588" s="71"/>
      <c r="AD588" s="228">
        <f>IFERROR(INDEX(※編集不可※選択項目!$P$3:$P$51,MATCH(新規登録用!G588&amp;新規登録用!H588&amp;新規登録用!I588,※編集不可※選択項目!$Q$3:$Q$51,0)),0)</f>
        <v>0</v>
      </c>
      <c r="AE588" s="229" t="str">
        <f>IF(I588&lt;&gt;"該当なし","",
IF(G588&amp;H588=※編集不可※選択項目!$J$3,VLOOKUP(新規登録用!U588,※編集不可※選択項目!$N$2:$P$13,3,TRUE),
IF(G588&amp;H588=※編集不可※選択項目!$J$15,VLOOKUP(新規登録用!U588,※編集不可※選択項目!$N$14:$P$25,3,TRUE),
IF(G588&amp;H588=※編集不可※選択項目!$J$27,VLOOKUP(新規登録用!U588,※編集不可※選択項目!$N$26:$P$41,3,TRUE),
IF(G588&amp;H588=※編集不可※選択項目!$J$43,VLOOKUP(新規登録用!U588,※編集不可※選択項目!$N$42:$P$46,3,TRUE),
IF(G588&amp;H588=※編集不可※選択項目!$J$48,VLOOKUP(新規登録用!U588,※編集不可※選択項目!$N$47:$P$51,3,TRUE),""))))))</f>
        <v/>
      </c>
      <c r="AF588" s="228">
        <f>IFERROR(VLOOKUP(Y588&amp;G588&amp;H588,※編集不可※選択項目!U:V,2,FALSE),0)</f>
        <v>0</v>
      </c>
      <c r="AG588" s="228">
        <f t="shared" si="120"/>
        <v>0</v>
      </c>
      <c r="AH588" s="230" t="str">
        <f t="shared" ref="AH588:AH651" si="128">IF(K588="","","["&amp;K588&amp;"]")</f>
        <v/>
      </c>
      <c r="AI588" s="236"/>
      <c r="AJ588" s="236"/>
      <c r="AK588" s="132"/>
      <c r="AL588" s="153">
        <f t="shared" si="121"/>
        <v>0</v>
      </c>
      <c r="AM588" s="153">
        <f t="shared" si="122"/>
        <v>0</v>
      </c>
      <c r="AN588" s="153">
        <f t="shared" ref="AN588:AN651" si="129">IF(AND($J588&lt;&gt;"",COUNTIF($J588,"*■*")&gt;0,$AA588=""),1,0)</f>
        <v>0</v>
      </c>
      <c r="AO588" s="227" t="str">
        <f t="shared" si="123"/>
        <v/>
      </c>
      <c r="AP588" s="135">
        <f t="shared" si="124"/>
        <v>0</v>
      </c>
      <c r="AQ588" s="135">
        <f t="shared" si="125"/>
        <v>0</v>
      </c>
    </row>
    <row r="589" spans="1:43" s="131" customFormat="1" ht="25" customHeight="1">
      <c r="A589" s="133">
        <f t="shared" ref="A589:A652" si="130">ROW()-11</f>
        <v>578</v>
      </c>
      <c r="B589" s="130" t="str">
        <f t="shared" si="127"/>
        <v/>
      </c>
      <c r="C589" s="134"/>
      <c r="D589" s="45" t="str">
        <f t="shared" ref="D589:D652" si="131">IF($B589&lt;&gt;"",$C$2,"")</f>
        <v/>
      </c>
      <c r="E589" s="45" t="str">
        <f t="shared" ref="E589:E652" si="132">IF($B589&lt;&gt;"",$F$2,"")</f>
        <v/>
      </c>
      <c r="F589" s="43"/>
      <c r="G589" s="44"/>
      <c r="H589" s="43"/>
      <c r="I589" s="57" t="str">
        <f>IF(OR(G589="",H589="",U589=""),"",IFERROR(VLOOKUP(G589&amp;H589&amp;U589,※編集不可※選択項目!$K$3:$P$51,5,FALSE),"該当なし"))</f>
        <v/>
      </c>
      <c r="J589" s="83"/>
      <c r="K589" s="43"/>
      <c r="L589" s="45" t="str">
        <f t="shared" si="126"/>
        <v/>
      </c>
      <c r="M589" s="43"/>
      <c r="N589" s="43"/>
      <c r="O589" s="57"/>
      <c r="P589" s="57"/>
      <c r="Q589" s="57"/>
      <c r="R589" s="57"/>
      <c r="S589" s="46" t="str">
        <f t="shared" ref="S589:S652" si="133">IF($M589="連結","連結前のすべての室外機が、基準を満たしていること",IF(U589="","",AG589))</f>
        <v/>
      </c>
      <c r="T589" s="47"/>
      <c r="U589" s="48"/>
      <c r="V589" s="85"/>
      <c r="W589" s="48"/>
      <c r="X589" s="85"/>
      <c r="Y589" s="43"/>
      <c r="Z589" s="80"/>
      <c r="AA589" s="83"/>
      <c r="AB589" s="56"/>
      <c r="AC589" s="71"/>
      <c r="AD589" s="228">
        <f>IFERROR(INDEX(※編集不可※選択項目!$P$3:$P$51,MATCH(新規登録用!G589&amp;新規登録用!H589&amp;新規登録用!I589,※編集不可※選択項目!$Q$3:$Q$51,0)),0)</f>
        <v>0</v>
      </c>
      <c r="AE589" s="229" t="str">
        <f>IF(I589&lt;&gt;"該当なし","",
IF(G589&amp;H589=※編集不可※選択項目!$J$3,VLOOKUP(新規登録用!U589,※編集不可※選択項目!$N$2:$P$13,3,TRUE),
IF(G589&amp;H589=※編集不可※選択項目!$J$15,VLOOKUP(新規登録用!U589,※編集不可※選択項目!$N$14:$P$25,3,TRUE),
IF(G589&amp;H589=※編集不可※選択項目!$J$27,VLOOKUP(新規登録用!U589,※編集不可※選択項目!$N$26:$P$41,3,TRUE),
IF(G589&amp;H589=※編集不可※選択項目!$J$43,VLOOKUP(新規登録用!U589,※編集不可※選択項目!$N$42:$P$46,3,TRUE),
IF(G589&amp;H589=※編集不可※選択項目!$J$48,VLOOKUP(新規登録用!U589,※編集不可※選択項目!$N$47:$P$51,3,TRUE),""))))))</f>
        <v/>
      </c>
      <c r="AF589" s="228">
        <f>IFERROR(VLOOKUP(Y589&amp;G589&amp;H589,※編集不可※選択項目!U:V,2,FALSE),0)</f>
        <v>0</v>
      </c>
      <c r="AG589" s="228">
        <f t="shared" ref="AG589:AG652" si="134">IF(I589="該当なし",_xlfn.IFNA(ROUNDDOWN(AE589*AF589,1),""),_xlfn.IFNA(ROUNDDOWN(AD589*AF589,1),""))</f>
        <v>0</v>
      </c>
      <c r="AH589" s="230" t="str">
        <f t="shared" si="128"/>
        <v/>
      </c>
      <c r="AI589" s="236"/>
      <c r="AJ589" s="236"/>
      <c r="AK589" s="132"/>
      <c r="AL589" s="153">
        <f t="shared" ref="AL589:AL652" si="135">IF(AND(($C589&lt;&gt;""),(OR($C$2="",$F$2="",$G$3="",F589="",G589="",H589="",J589="",M589="",N589="",T589="",U589="",V589="",W589="",X589="",Y589=""))),1,0)</f>
        <v>0</v>
      </c>
      <c r="AM589" s="153">
        <f t="shared" ref="AM589:AM652" si="136">IF(AND(M589="連結",N589=""),1,0)</f>
        <v>0</v>
      </c>
      <c r="AN589" s="153">
        <f t="shared" si="129"/>
        <v>0</v>
      </c>
      <c r="AO589" s="227" t="str">
        <f t="shared" ref="AO589:AO652" si="137">IF(L589="","",TEXT(L589,"G/標準"))</f>
        <v/>
      </c>
      <c r="AP589" s="135">
        <f t="shared" ref="AP589:AP652" si="138">IF(AO589="",0,COUNTIF($AO$12:$AO$1048576,AO589))</f>
        <v>0</v>
      </c>
      <c r="AQ589" s="135">
        <f t="shared" ref="AQ589:AQ652" si="139">IF(AND($T589&lt;&gt;"",$T589&lt;$S589),1,0)</f>
        <v>0</v>
      </c>
    </row>
    <row r="590" spans="1:43" s="131" customFormat="1" ht="25" customHeight="1">
      <c r="A590" s="133">
        <f t="shared" si="130"/>
        <v>579</v>
      </c>
      <c r="B590" s="130" t="str">
        <f t="shared" si="127"/>
        <v/>
      </c>
      <c r="C590" s="134"/>
      <c r="D590" s="45" t="str">
        <f t="shared" si="131"/>
        <v/>
      </c>
      <c r="E590" s="45" t="str">
        <f t="shared" si="132"/>
        <v/>
      </c>
      <c r="F590" s="43"/>
      <c r="G590" s="44"/>
      <c r="H590" s="43"/>
      <c r="I590" s="57" t="str">
        <f>IF(OR(G590="",H590="",U590=""),"",IFERROR(VLOOKUP(G590&amp;H590&amp;U590,※編集不可※選択項目!$K$3:$P$51,5,FALSE),"該当なし"))</f>
        <v/>
      </c>
      <c r="J590" s="83"/>
      <c r="K590" s="43"/>
      <c r="L590" s="45" t="str">
        <f t="shared" si="126"/>
        <v/>
      </c>
      <c r="M590" s="43"/>
      <c r="N590" s="43"/>
      <c r="O590" s="57"/>
      <c r="P590" s="57"/>
      <c r="Q590" s="57"/>
      <c r="R590" s="57"/>
      <c r="S590" s="46" t="str">
        <f t="shared" si="133"/>
        <v/>
      </c>
      <c r="T590" s="47"/>
      <c r="U590" s="48"/>
      <c r="V590" s="85"/>
      <c r="W590" s="48"/>
      <c r="X590" s="85"/>
      <c r="Y590" s="43"/>
      <c r="Z590" s="80"/>
      <c r="AA590" s="83"/>
      <c r="AB590" s="56"/>
      <c r="AC590" s="71"/>
      <c r="AD590" s="228">
        <f>IFERROR(INDEX(※編集不可※選択項目!$P$3:$P$51,MATCH(新規登録用!G590&amp;新規登録用!H590&amp;新規登録用!I590,※編集不可※選択項目!$Q$3:$Q$51,0)),0)</f>
        <v>0</v>
      </c>
      <c r="AE590" s="229" t="str">
        <f>IF(I590&lt;&gt;"該当なし","",
IF(G590&amp;H590=※編集不可※選択項目!$J$3,VLOOKUP(新規登録用!U590,※編集不可※選択項目!$N$2:$P$13,3,TRUE),
IF(G590&amp;H590=※編集不可※選択項目!$J$15,VLOOKUP(新規登録用!U590,※編集不可※選択項目!$N$14:$P$25,3,TRUE),
IF(G590&amp;H590=※編集不可※選択項目!$J$27,VLOOKUP(新規登録用!U590,※編集不可※選択項目!$N$26:$P$41,3,TRUE),
IF(G590&amp;H590=※編集不可※選択項目!$J$43,VLOOKUP(新規登録用!U590,※編集不可※選択項目!$N$42:$P$46,3,TRUE),
IF(G590&amp;H590=※編集不可※選択項目!$J$48,VLOOKUP(新規登録用!U590,※編集不可※選択項目!$N$47:$P$51,3,TRUE),""))))))</f>
        <v/>
      </c>
      <c r="AF590" s="228">
        <f>IFERROR(VLOOKUP(Y590&amp;G590&amp;H590,※編集不可※選択項目!U:V,2,FALSE),0)</f>
        <v>0</v>
      </c>
      <c r="AG590" s="228">
        <f t="shared" si="134"/>
        <v>0</v>
      </c>
      <c r="AH590" s="230" t="str">
        <f t="shared" si="128"/>
        <v/>
      </c>
      <c r="AI590" s="236"/>
      <c r="AJ590" s="236"/>
      <c r="AK590" s="132"/>
      <c r="AL590" s="153">
        <f t="shared" si="135"/>
        <v>0</v>
      </c>
      <c r="AM590" s="153">
        <f t="shared" si="136"/>
        <v>0</v>
      </c>
      <c r="AN590" s="153">
        <f t="shared" si="129"/>
        <v>0</v>
      </c>
      <c r="AO590" s="227" t="str">
        <f t="shared" si="137"/>
        <v/>
      </c>
      <c r="AP590" s="135">
        <f t="shared" si="138"/>
        <v>0</v>
      </c>
      <c r="AQ590" s="135">
        <f t="shared" si="139"/>
        <v>0</v>
      </c>
    </row>
    <row r="591" spans="1:43" s="131" customFormat="1" ht="25" customHeight="1">
      <c r="A591" s="133">
        <f t="shared" si="130"/>
        <v>580</v>
      </c>
      <c r="B591" s="130" t="str">
        <f t="shared" si="127"/>
        <v/>
      </c>
      <c r="C591" s="134"/>
      <c r="D591" s="45" t="str">
        <f t="shared" si="131"/>
        <v/>
      </c>
      <c r="E591" s="45" t="str">
        <f t="shared" si="132"/>
        <v/>
      </c>
      <c r="F591" s="43"/>
      <c r="G591" s="44"/>
      <c r="H591" s="43"/>
      <c r="I591" s="57" t="str">
        <f>IF(OR(G591="",H591="",U591=""),"",IFERROR(VLOOKUP(G591&amp;H591&amp;U591,※編集不可※選択項目!$K$3:$P$51,5,FALSE),"該当なし"))</f>
        <v/>
      </c>
      <c r="J591" s="83"/>
      <c r="K591" s="43"/>
      <c r="L591" s="45" t="str">
        <f t="shared" si="126"/>
        <v/>
      </c>
      <c r="M591" s="43"/>
      <c r="N591" s="43"/>
      <c r="O591" s="57"/>
      <c r="P591" s="57"/>
      <c r="Q591" s="57"/>
      <c r="R591" s="57"/>
      <c r="S591" s="46" t="str">
        <f t="shared" si="133"/>
        <v/>
      </c>
      <c r="T591" s="47"/>
      <c r="U591" s="48"/>
      <c r="V591" s="85"/>
      <c r="W591" s="48"/>
      <c r="X591" s="85"/>
      <c r="Y591" s="43"/>
      <c r="Z591" s="80"/>
      <c r="AA591" s="83"/>
      <c r="AB591" s="56"/>
      <c r="AC591" s="71"/>
      <c r="AD591" s="228">
        <f>IFERROR(INDEX(※編集不可※選択項目!$P$3:$P$51,MATCH(新規登録用!G591&amp;新規登録用!H591&amp;新規登録用!I591,※編集不可※選択項目!$Q$3:$Q$51,0)),0)</f>
        <v>0</v>
      </c>
      <c r="AE591" s="229" t="str">
        <f>IF(I591&lt;&gt;"該当なし","",
IF(G591&amp;H591=※編集不可※選択項目!$J$3,VLOOKUP(新規登録用!U591,※編集不可※選択項目!$N$2:$P$13,3,TRUE),
IF(G591&amp;H591=※編集不可※選択項目!$J$15,VLOOKUP(新規登録用!U591,※編集不可※選択項目!$N$14:$P$25,3,TRUE),
IF(G591&amp;H591=※編集不可※選択項目!$J$27,VLOOKUP(新規登録用!U591,※編集不可※選択項目!$N$26:$P$41,3,TRUE),
IF(G591&amp;H591=※編集不可※選択項目!$J$43,VLOOKUP(新規登録用!U591,※編集不可※選択項目!$N$42:$P$46,3,TRUE),
IF(G591&amp;H591=※編集不可※選択項目!$J$48,VLOOKUP(新規登録用!U591,※編集不可※選択項目!$N$47:$P$51,3,TRUE),""))))))</f>
        <v/>
      </c>
      <c r="AF591" s="228">
        <f>IFERROR(VLOOKUP(Y591&amp;G591&amp;H591,※編集不可※選択項目!U:V,2,FALSE),0)</f>
        <v>0</v>
      </c>
      <c r="AG591" s="228">
        <f t="shared" si="134"/>
        <v>0</v>
      </c>
      <c r="AH591" s="230" t="str">
        <f t="shared" si="128"/>
        <v/>
      </c>
      <c r="AI591" s="236"/>
      <c r="AJ591" s="236"/>
      <c r="AK591" s="132"/>
      <c r="AL591" s="153">
        <f t="shared" si="135"/>
        <v>0</v>
      </c>
      <c r="AM591" s="153">
        <f t="shared" si="136"/>
        <v>0</v>
      </c>
      <c r="AN591" s="153">
        <f t="shared" si="129"/>
        <v>0</v>
      </c>
      <c r="AO591" s="227" t="str">
        <f t="shared" si="137"/>
        <v/>
      </c>
      <c r="AP591" s="135">
        <f t="shared" si="138"/>
        <v>0</v>
      </c>
      <c r="AQ591" s="135">
        <f t="shared" si="139"/>
        <v>0</v>
      </c>
    </row>
    <row r="592" spans="1:43" s="131" customFormat="1" ht="25" customHeight="1">
      <c r="A592" s="133">
        <f t="shared" si="130"/>
        <v>581</v>
      </c>
      <c r="B592" s="130" t="str">
        <f t="shared" si="127"/>
        <v/>
      </c>
      <c r="C592" s="134"/>
      <c r="D592" s="45" t="str">
        <f t="shared" si="131"/>
        <v/>
      </c>
      <c r="E592" s="45" t="str">
        <f t="shared" si="132"/>
        <v/>
      </c>
      <c r="F592" s="43"/>
      <c r="G592" s="44"/>
      <c r="H592" s="43"/>
      <c r="I592" s="57" t="str">
        <f>IF(OR(G592="",H592="",U592=""),"",IFERROR(VLOOKUP(G592&amp;H592&amp;U592,※編集不可※選択項目!$K$3:$P$51,5,FALSE),"該当なし"))</f>
        <v/>
      </c>
      <c r="J592" s="83"/>
      <c r="K592" s="43"/>
      <c r="L592" s="45" t="str">
        <f t="shared" ref="L592:L655" si="140">J592&amp;AH592</f>
        <v/>
      </c>
      <c r="M592" s="43"/>
      <c r="N592" s="43"/>
      <c r="O592" s="57"/>
      <c r="P592" s="57"/>
      <c r="Q592" s="57"/>
      <c r="R592" s="57"/>
      <c r="S592" s="46" t="str">
        <f t="shared" si="133"/>
        <v/>
      </c>
      <c r="T592" s="47"/>
      <c r="U592" s="48"/>
      <c r="V592" s="85"/>
      <c r="W592" s="48"/>
      <c r="X592" s="85"/>
      <c r="Y592" s="43"/>
      <c r="Z592" s="80"/>
      <c r="AA592" s="83"/>
      <c r="AB592" s="56"/>
      <c r="AC592" s="71"/>
      <c r="AD592" s="228">
        <f>IFERROR(INDEX(※編集不可※選択項目!$P$3:$P$51,MATCH(新規登録用!G592&amp;新規登録用!H592&amp;新規登録用!I592,※編集不可※選択項目!$Q$3:$Q$51,0)),0)</f>
        <v>0</v>
      </c>
      <c r="AE592" s="229" t="str">
        <f>IF(I592&lt;&gt;"該当なし","",
IF(G592&amp;H592=※編集不可※選択項目!$J$3,VLOOKUP(新規登録用!U592,※編集不可※選択項目!$N$2:$P$13,3,TRUE),
IF(G592&amp;H592=※編集不可※選択項目!$J$15,VLOOKUP(新規登録用!U592,※編集不可※選択項目!$N$14:$P$25,3,TRUE),
IF(G592&amp;H592=※編集不可※選択項目!$J$27,VLOOKUP(新規登録用!U592,※編集不可※選択項目!$N$26:$P$41,3,TRUE),
IF(G592&amp;H592=※編集不可※選択項目!$J$43,VLOOKUP(新規登録用!U592,※編集不可※選択項目!$N$42:$P$46,3,TRUE),
IF(G592&amp;H592=※編集不可※選択項目!$J$48,VLOOKUP(新規登録用!U592,※編集不可※選択項目!$N$47:$P$51,3,TRUE),""))))))</f>
        <v/>
      </c>
      <c r="AF592" s="228">
        <f>IFERROR(VLOOKUP(Y592&amp;G592&amp;H592,※編集不可※選択項目!U:V,2,FALSE),0)</f>
        <v>0</v>
      </c>
      <c r="AG592" s="228">
        <f t="shared" si="134"/>
        <v>0</v>
      </c>
      <c r="AH592" s="230" t="str">
        <f t="shared" si="128"/>
        <v/>
      </c>
      <c r="AI592" s="236"/>
      <c r="AJ592" s="236"/>
      <c r="AK592" s="132"/>
      <c r="AL592" s="153">
        <f t="shared" si="135"/>
        <v>0</v>
      </c>
      <c r="AM592" s="153">
        <f t="shared" si="136"/>
        <v>0</v>
      </c>
      <c r="AN592" s="153">
        <f t="shared" si="129"/>
        <v>0</v>
      </c>
      <c r="AO592" s="227" t="str">
        <f t="shared" si="137"/>
        <v/>
      </c>
      <c r="AP592" s="135">
        <f t="shared" si="138"/>
        <v>0</v>
      </c>
      <c r="AQ592" s="135">
        <f t="shared" si="139"/>
        <v>0</v>
      </c>
    </row>
    <row r="593" spans="1:43" s="131" customFormat="1" ht="25" customHeight="1">
      <c r="A593" s="133">
        <f t="shared" si="130"/>
        <v>582</v>
      </c>
      <c r="B593" s="130" t="str">
        <f t="shared" si="127"/>
        <v/>
      </c>
      <c r="C593" s="134"/>
      <c r="D593" s="45" t="str">
        <f t="shared" si="131"/>
        <v/>
      </c>
      <c r="E593" s="45" t="str">
        <f t="shared" si="132"/>
        <v/>
      </c>
      <c r="F593" s="43"/>
      <c r="G593" s="44"/>
      <c r="H593" s="43"/>
      <c r="I593" s="57" t="str">
        <f>IF(OR(G593="",H593="",U593=""),"",IFERROR(VLOOKUP(G593&amp;H593&amp;U593,※編集不可※選択項目!$K$3:$P$51,5,FALSE),"該当なし"))</f>
        <v/>
      </c>
      <c r="J593" s="83"/>
      <c r="K593" s="43"/>
      <c r="L593" s="45" t="str">
        <f t="shared" si="140"/>
        <v/>
      </c>
      <c r="M593" s="43"/>
      <c r="N593" s="43"/>
      <c r="O593" s="57"/>
      <c r="P593" s="57"/>
      <c r="Q593" s="57"/>
      <c r="R593" s="57"/>
      <c r="S593" s="46" t="str">
        <f t="shared" si="133"/>
        <v/>
      </c>
      <c r="T593" s="47"/>
      <c r="U593" s="48"/>
      <c r="V593" s="85"/>
      <c r="W593" s="48"/>
      <c r="X593" s="85"/>
      <c r="Y593" s="43"/>
      <c r="Z593" s="80"/>
      <c r="AA593" s="83"/>
      <c r="AB593" s="56"/>
      <c r="AC593" s="71"/>
      <c r="AD593" s="228">
        <f>IFERROR(INDEX(※編集不可※選択項目!$P$3:$P$51,MATCH(新規登録用!G593&amp;新規登録用!H593&amp;新規登録用!I593,※編集不可※選択項目!$Q$3:$Q$51,0)),0)</f>
        <v>0</v>
      </c>
      <c r="AE593" s="229" t="str">
        <f>IF(I593&lt;&gt;"該当なし","",
IF(G593&amp;H593=※編集不可※選択項目!$J$3,VLOOKUP(新規登録用!U593,※編集不可※選択項目!$N$2:$P$13,3,TRUE),
IF(G593&amp;H593=※編集不可※選択項目!$J$15,VLOOKUP(新規登録用!U593,※編集不可※選択項目!$N$14:$P$25,3,TRUE),
IF(G593&amp;H593=※編集不可※選択項目!$J$27,VLOOKUP(新規登録用!U593,※編集不可※選択項目!$N$26:$P$41,3,TRUE),
IF(G593&amp;H593=※編集不可※選択項目!$J$43,VLOOKUP(新規登録用!U593,※編集不可※選択項目!$N$42:$P$46,3,TRUE),
IF(G593&amp;H593=※編集不可※選択項目!$J$48,VLOOKUP(新規登録用!U593,※編集不可※選択項目!$N$47:$P$51,3,TRUE),""))))))</f>
        <v/>
      </c>
      <c r="AF593" s="228">
        <f>IFERROR(VLOOKUP(Y593&amp;G593&amp;H593,※編集不可※選択項目!U:V,2,FALSE),0)</f>
        <v>0</v>
      </c>
      <c r="AG593" s="228">
        <f t="shared" si="134"/>
        <v>0</v>
      </c>
      <c r="AH593" s="230" t="str">
        <f t="shared" si="128"/>
        <v/>
      </c>
      <c r="AI593" s="236"/>
      <c r="AJ593" s="236"/>
      <c r="AK593" s="132"/>
      <c r="AL593" s="153">
        <f t="shared" si="135"/>
        <v>0</v>
      </c>
      <c r="AM593" s="153">
        <f t="shared" si="136"/>
        <v>0</v>
      </c>
      <c r="AN593" s="153">
        <f t="shared" si="129"/>
        <v>0</v>
      </c>
      <c r="AO593" s="227" t="str">
        <f t="shared" si="137"/>
        <v/>
      </c>
      <c r="AP593" s="135">
        <f t="shared" si="138"/>
        <v>0</v>
      </c>
      <c r="AQ593" s="135">
        <f t="shared" si="139"/>
        <v>0</v>
      </c>
    </row>
    <row r="594" spans="1:43" s="131" customFormat="1" ht="25" customHeight="1">
      <c r="A594" s="133">
        <f t="shared" si="130"/>
        <v>583</v>
      </c>
      <c r="B594" s="130" t="str">
        <f t="shared" si="127"/>
        <v/>
      </c>
      <c r="C594" s="134"/>
      <c r="D594" s="45" t="str">
        <f t="shared" si="131"/>
        <v/>
      </c>
      <c r="E594" s="45" t="str">
        <f t="shared" si="132"/>
        <v/>
      </c>
      <c r="F594" s="43"/>
      <c r="G594" s="44"/>
      <c r="H594" s="43"/>
      <c r="I594" s="57" t="str">
        <f>IF(OR(G594="",H594="",U594=""),"",IFERROR(VLOOKUP(G594&amp;H594&amp;U594,※編集不可※選択項目!$K$3:$P$51,5,FALSE),"該当なし"))</f>
        <v/>
      </c>
      <c r="J594" s="83"/>
      <c r="K594" s="43"/>
      <c r="L594" s="45" t="str">
        <f t="shared" si="140"/>
        <v/>
      </c>
      <c r="M594" s="43"/>
      <c r="N594" s="43"/>
      <c r="O594" s="57"/>
      <c r="P594" s="57"/>
      <c r="Q594" s="57"/>
      <c r="R594" s="57"/>
      <c r="S594" s="46" t="str">
        <f t="shared" si="133"/>
        <v/>
      </c>
      <c r="T594" s="47"/>
      <c r="U594" s="48"/>
      <c r="V594" s="85"/>
      <c r="W594" s="48"/>
      <c r="X594" s="85"/>
      <c r="Y594" s="43"/>
      <c r="Z594" s="80"/>
      <c r="AA594" s="83"/>
      <c r="AB594" s="56"/>
      <c r="AC594" s="71"/>
      <c r="AD594" s="228">
        <f>IFERROR(INDEX(※編集不可※選択項目!$P$3:$P$51,MATCH(新規登録用!G594&amp;新規登録用!H594&amp;新規登録用!I594,※編集不可※選択項目!$Q$3:$Q$51,0)),0)</f>
        <v>0</v>
      </c>
      <c r="AE594" s="229" t="str">
        <f>IF(I594&lt;&gt;"該当なし","",
IF(G594&amp;H594=※編集不可※選択項目!$J$3,VLOOKUP(新規登録用!U594,※編集不可※選択項目!$N$2:$P$13,3,TRUE),
IF(G594&amp;H594=※編集不可※選択項目!$J$15,VLOOKUP(新規登録用!U594,※編集不可※選択項目!$N$14:$P$25,3,TRUE),
IF(G594&amp;H594=※編集不可※選択項目!$J$27,VLOOKUP(新規登録用!U594,※編集不可※選択項目!$N$26:$P$41,3,TRUE),
IF(G594&amp;H594=※編集不可※選択項目!$J$43,VLOOKUP(新規登録用!U594,※編集不可※選択項目!$N$42:$P$46,3,TRUE),
IF(G594&amp;H594=※編集不可※選択項目!$J$48,VLOOKUP(新規登録用!U594,※編集不可※選択項目!$N$47:$P$51,3,TRUE),""))))))</f>
        <v/>
      </c>
      <c r="AF594" s="228">
        <f>IFERROR(VLOOKUP(Y594&amp;G594&amp;H594,※編集不可※選択項目!U:V,2,FALSE),0)</f>
        <v>0</v>
      </c>
      <c r="AG594" s="228">
        <f t="shared" si="134"/>
        <v>0</v>
      </c>
      <c r="AH594" s="230" t="str">
        <f t="shared" si="128"/>
        <v/>
      </c>
      <c r="AI594" s="236"/>
      <c r="AJ594" s="236"/>
      <c r="AK594" s="132"/>
      <c r="AL594" s="153">
        <f t="shared" si="135"/>
        <v>0</v>
      </c>
      <c r="AM594" s="153">
        <f t="shared" si="136"/>
        <v>0</v>
      </c>
      <c r="AN594" s="153">
        <f t="shared" si="129"/>
        <v>0</v>
      </c>
      <c r="AO594" s="227" t="str">
        <f t="shared" si="137"/>
        <v/>
      </c>
      <c r="AP594" s="135">
        <f t="shared" si="138"/>
        <v>0</v>
      </c>
      <c r="AQ594" s="135">
        <f t="shared" si="139"/>
        <v>0</v>
      </c>
    </row>
    <row r="595" spans="1:43" s="131" customFormat="1" ht="25" customHeight="1">
      <c r="A595" s="133">
        <f t="shared" si="130"/>
        <v>584</v>
      </c>
      <c r="B595" s="130" t="str">
        <f t="shared" si="127"/>
        <v/>
      </c>
      <c r="C595" s="134"/>
      <c r="D595" s="45" t="str">
        <f t="shared" si="131"/>
        <v/>
      </c>
      <c r="E595" s="45" t="str">
        <f t="shared" si="132"/>
        <v/>
      </c>
      <c r="F595" s="43"/>
      <c r="G595" s="44"/>
      <c r="H595" s="43"/>
      <c r="I595" s="57" t="str">
        <f>IF(OR(G595="",H595="",U595=""),"",IFERROR(VLOOKUP(G595&amp;H595&amp;U595,※編集不可※選択項目!$K$3:$P$51,5,FALSE),"該当なし"))</f>
        <v/>
      </c>
      <c r="J595" s="83"/>
      <c r="K595" s="43"/>
      <c r="L595" s="45" t="str">
        <f t="shared" si="140"/>
        <v/>
      </c>
      <c r="M595" s="43"/>
      <c r="N595" s="43"/>
      <c r="O595" s="57"/>
      <c r="P595" s="57"/>
      <c r="Q595" s="57"/>
      <c r="R595" s="57"/>
      <c r="S595" s="46" t="str">
        <f t="shared" si="133"/>
        <v/>
      </c>
      <c r="T595" s="47"/>
      <c r="U595" s="48"/>
      <c r="V595" s="85"/>
      <c r="W595" s="48"/>
      <c r="X595" s="85"/>
      <c r="Y595" s="43"/>
      <c r="Z595" s="80"/>
      <c r="AA595" s="83"/>
      <c r="AB595" s="56"/>
      <c r="AC595" s="71"/>
      <c r="AD595" s="228">
        <f>IFERROR(INDEX(※編集不可※選択項目!$P$3:$P$51,MATCH(新規登録用!G595&amp;新規登録用!H595&amp;新規登録用!I595,※編集不可※選択項目!$Q$3:$Q$51,0)),0)</f>
        <v>0</v>
      </c>
      <c r="AE595" s="229" t="str">
        <f>IF(I595&lt;&gt;"該当なし","",
IF(G595&amp;H595=※編集不可※選択項目!$J$3,VLOOKUP(新規登録用!U595,※編集不可※選択項目!$N$2:$P$13,3,TRUE),
IF(G595&amp;H595=※編集不可※選択項目!$J$15,VLOOKUP(新規登録用!U595,※編集不可※選択項目!$N$14:$P$25,3,TRUE),
IF(G595&amp;H595=※編集不可※選択項目!$J$27,VLOOKUP(新規登録用!U595,※編集不可※選択項目!$N$26:$P$41,3,TRUE),
IF(G595&amp;H595=※編集不可※選択項目!$J$43,VLOOKUP(新規登録用!U595,※編集不可※選択項目!$N$42:$P$46,3,TRUE),
IF(G595&amp;H595=※編集不可※選択項目!$J$48,VLOOKUP(新規登録用!U595,※編集不可※選択項目!$N$47:$P$51,3,TRUE),""))))))</f>
        <v/>
      </c>
      <c r="AF595" s="228">
        <f>IFERROR(VLOOKUP(Y595&amp;G595&amp;H595,※編集不可※選択項目!U:V,2,FALSE),0)</f>
        <v>0</v>
      </c>
      <c r="AG595" s="228">
        <f t="shared" si="134"/>
        <v>0</v>
      </c>
      <c r="AH595" s="230" t="str">
        <f t="shared" si="128"/>
        <v/>
      </c>
      <c r="AI595" s="236"/>
      <c r="AJ595" s="236"/>
      <c r="AK595" s="132"/>
      <c r="AL595" s="153">
        <f t="shared" si="135"/>
        <v>0</v>
      </c>
      <c r="AM595" s="153">
        <f t="shared" si="136"/>
        <v>0</v>
      </c>
      <c r="AN595" s="153">
        <f t="shared" si="129"/>
        <v>0</v>
      </c>
      <c r="AO595" s="227" t="str">
        <f t="shared" si="137"/>
        <v/>
      </c>
      <c r="AP595" s="135">
        <f t="shared" si="138"/>
        <v>0</v>
      </c>
      <c r="AQ595" s="135">
        <f t="shared" si="139"/>
        <v>0</v>
      </c>
    </row>
    <row r="596" spans="1:43" s="131" customFormat="1" ht="25" customHeight="1">
      <c r="A596" s="133">
        <f t="shared" si="130"/>
        <v>585</v>
      </c>
      <c r="B596" s="130" t="str">
        <f t="shared" si="127"/>
        <v/>
      </c>
      <c r="C596" s="134"/>
      <c r="D596" s="45" t="str">
        <f t="shared" si="131"/>
        <v/>
      </c>
      <c r="E596" s="45" t="str">
        <f t="shared" si="132"/>
        <v/>
      </c>
      <c r="F596" s="43"/>
      <c r="G596" s="44"/>
      <c r="H596" s="43"/>
      <c r="I596" s="57" t="str">
        <f>IF(OR(G596="",H596="",U596=""),"",IFERROR(VLOOKUP(G596&amp;H596&amp;U596,※編集不可※選択項目!$K$3:$P$51,5,FALSE),"該当なし"))</f>
        <v/>
      </c>
      <c r="J596" s="83"/>
      <c r="K596" s="43"/>
      <c r="L596" s="45" t="str">
        <f t="shared" si="140"/>
        <v/>
      </c>
      <c r="M596" s="43"/>
      <c r="N596" s="43"/>
      <c r="O596" s="57"/>
      <c r="P596" s="57"/>
      <c r="Q596" s="57"/>
      <c r="R596" s="57"/>
      <c r="S596" s="46" t="str">
        <f t="shared" si="133"/>
        <v/>
      </c>
      <c r="T596" s="47"/>
      <c r="U596" s="48"/>
      <c r="V596" s="85"/>
      <c r="W596" s="48"/>
      <c r="X596" s="85"/>
      <c r="Y596" s="43"/>
      <c r="Z596" s="80"/>
      <c r="AA596" s="83"/>
      <c r="AB596" s="56"/>
      <c r="AC596" s="71"/>
      <c r="AD596" s="228">
        <f>IFERROR(INDEX(※編集不可※選択項目!$P$3:$P$51,MATCH(新規登録用!G596&amp;新規登録用!H596&amp;新規登録用!I596,※編集不可※選択項目!$Q$3:$Q$51,0)),0)</f>
        <v>0</v>
      </c>
      <c r="AE596" s="229" t="str">
        <f>IF(I596&lt;&gt;"該当なし","",
IF(G596&amp;H596=※編集不可※選択項目!$J$3,VLOOKUP(新規登録用!U596,※編集不可※選択項目!$N$2:$P$13,3,TRUE),
IF(G596&amp;H596=※編集不可※選択項目!$J$15,VLOOKUP(新規登録用!U596,※編集不可※選択項目!$N$14:$P$25,3,TRUE),
IF(G596&amp;H596=※編集不可※選択項目!$J$27,VLOOKUP(新規登録用!U596,※編集不可※選択項目!$N$26:$P$41,3,TRUE),
IF(G596&amp;H596=※編集不可※選択項目!$J$43,VLOOKUP(新規登録用!U596,※編集不可※選択項目!$N$42:$P$46,3,TRUE),
IF(G596&amp;H596=※編集不可※選択項目!$J$48,VLOOKUP(新規登録用!U596,※編集不可※選択項目!$N$47:$P$51,3,TRUE),""))))))</f>
        <v/>
      </c>
      <c r="AF596" s="228">
        <f>IFERROR(VLOOKUP(Y596&amp;G596&amp;H596,※編集不可※選択項目!U:V,2,FALSE),0)</f>
        <v>0</v>
      </c>
      <c r="AG596" s="228">
        <f t="shared" si="134"/>
        <v>0</v>
      </c>
      <c r="AH596" s="230" t="str">
        <f t="shared" si="128"/>
        <v/>
      </c>
      <c r="AI596" s="236"/>
      <c r="AJ596" s="236"/>
      <c r="AK596" s="132"/>
      <c r="AL596" s="153">
        <f t="shared" si="135"/>
        <v>0</v>
      </c>
      <c r="AM596" s="153">
        <f t="shared" si="136"/>
        <v>0</v>
      </c>
      <c r="AN596" s="153">
        <f t="shared" si="129"/>
        <v>0</v>
      </c>
      <c r="AO596" s="227" t="str">
        <f t="shared" si="137"/>
        <v/>
      </c>
      <c r="AP596" s="135">
        <f t="shared" si="138"/>
        <v>0</v>
      </c>
      <c r="AQ596" s="135">
        <f t="shared" si="139"/>
        <v>0</v>
      </c>
    </row>
    <row r="597" spans="1:43" s="131" customFormat="1" ht="25" customHeight="1">
      <c r="A597" s="133">
        <f t="shared" si="130"/>
        <v>586</v>
      </c>
      <c r="B597" s="130" t="str">
        <f t="shared" si="127"/>
        <v/>
      </c>
      <c r="C597" s="134"/>
      <c r="D597" s="45" t="str">
        <f t="shared" si="131"/>
        <v/>
      </c>
      <c r="E597" s="45" t="str">
        <f t="shared" si="132"/>
        <v/>
      </c>
      <c r="F597" s="43"/>
      <c r="G597" s="44"/>
      <c r="H597" s="43"/>
      <c r="I597" s="57" t="str">
        <f>IF(OR(G597="",H597="",U597=""),"",IFERROR(VLOOKUP(G597&amp;H597&amp;U597,※編集不可※選択項目!$K$3:$P$51,5,FALSE),"該当なし"))</f>
        <v/>
      </c>
      <c r="J597" s="83"/>
      <c r="K597" s="43"/>
      <c r="L597" s="45" t="str">
        <f t="shared" si="140"/>
        <v/>
      </c>
      <c r="M597" s="43"/>
      <c r="N597" s="43"/>
      <c r="O597" s="57"/>
      <c r="P597" s="57"/>
      <c r="Q597" s="57"/>
      <c r="R597" s="57"/>
      <c r="S597" s="46" t="str">
        <f t="shared" si="133"/>
        <v/>
      </c>
      <c r="T597" s="47"/>
      <c r="U597" s="48"/>
      <c r="V597" s="85"/>
      <c r="W597" s="48"/>
      <c r="X597" s="85"/>
      <c r="Y597" s="43"/>
      <c r="Z597" s="80"/>
      <c r="AA597" s="83"/>
      <c r="AB597" s="56"/>
      <c r="AC597" s="71"/>
      <c r="AD597" s="228">
        <f>IFERROR(INDEX(※編集不可※選択項目!$P$3:$P$51,MATCH(新規登録用!G597&amp;新規登録用!H597&amp;新規登録用!I597,※編集不可※選択項目!$Q$3:$Q$51,0)),0)</f>
        <v>0</v>
      </c>
      <c r="AE597" s="229" t="str">
        <f>IF(I597&lt;&gt;"該当なし","",
IF(G597&amp;H597=※編集不可※選択項目!$J$3,VLOOKUP(新規登録用!U597,※編集不可※選択項目!$N$2:$P$13,3,TRUE),
IF(G597&amp;H597=※編集不可※選択項目!$J$15,VLOOKUP(新規登録用!U597,※編集不可※選択項目!$N$14:$P$25,3,TRUE),
IF(G597&amp;H597=※編集不可※選択項目!$J$27,VLOOKUP(新規登録用!U597,※編集不可※選択項目!$N$26:$P$41,3,TRUE),
IF(G597&amp;H597=※編集不可※選択項目!$J$43,VLOOKUP(新規登録用!U597,※編集不可※選択項目!$N$42:$P$46,3,TRUE),
IF(G597&amp;H597=※編集不可※選択項目!$J$48,VLOOKUP(新規登録用!U597,※編集不可※選択項目!$N$47:$P$51,3,TRUE),""))))))</f>
        <v/>
      </c>
      <c r="AF597" s="228">
        <f>IFERROR(VLOOKUP(Y597&amp;G597&amp;H597,※編集不可※選択項目!U:V,2,FALSE),0)</f>
        <v>0</v>
      </c>
      <c r="AG597" s="228">
        <f t="shared" si="134"/>
        <v>0</v>
      </c>
      <c r="AH597" s="230" t="str">
        <f t="shared" si="128"/>
        <v/>
      </c>
      <c r="AI597" s="236"/>
      <c r="AJ597" s="236"/>
      <c r="AK597" s="132"/>
      <c r="AL597" s="153">
        <f t="shared" si="135"/>
        <v>0</v>
      </c>
      <c r="AM597" s="153">
        <f t="shared" si="136"/>
        <v>0</v>
      </c>
      <c r="AN597" s="153">
        <f t="shared" si="129"/>
        <v>0</v>
      </c>
      <c r="AO597" s="227" t="str">
        <f t="shared" si="137"/>
        <v/>
      </c>
      <c r="AP597" s="135">
        <f t="shared" si="138"/>
        <v>0</v>
      </c>
      <c r="AQ597" s="135">
        <f t="shared" si="139"/>
        <v>0</v>
      </c>
    </row>
    <row r="598" spans="1:43" s="131" customFormat="1" ht="25" customHeight="1">
      <c r="A598" s="133">
        <f t="shared" si="130"/>
        <v>587</v>
      </c>
      <c r="B598" s="130" t="str">
        <f t="shared" si="127"/>
        <v/>
      </c>
      <c r="C598" s="134"/>
      <c r="D598" s="45" t="str">
        <f t="shared" si="131"/>
        <v/>
      </c>
      <c r="E598" s="45" t="str">
        <f t="shared" si="132"/>
        <v/>
      </c>
      <c r="F598" s="43"/>
      <c r="G598" s="44"/>
      <c r="H598" s="43"/>
      <c r="I598" s="57" t="str">
        <f>IF(OR(G598="",H598="",U598=""),"",IFERROR(VLOOKUP(G598&amp;H598&amp;U598,※編集不可※選択項目!$K$3:$P$51,5,FALSE),"該当なし"))</f>
        <v/>
      </c>
      <c r="J598" s="83"/>
      <c r="K598" s="43"/>
      <c r="L598" s="45" t="str">
        <f t="shared" si="140"/>
        <v/>
      </c>
      <c r="M598" s="43"/>
      <c r="N598" s="43"/>
      <c r="O598" s="57"/>
      <c r="P598" s="57"/>
      <c r="Q598" s="57"/>
      <c r="R598" s="57"/>
      <c r="S598" s="46" t="str">
        <f t="shared" si="133"/>
        <v/>
      </c>
      <c r="T598" s="47"/>
      <c r="U598" s="48"/>
      <c r="V598" s="85"/>
      <c r="W598" s="48"/>
      <c r="X598" s="85"/>
      <c r="Y598" s="43"/>
      <c r="Z598" s="80"/>
      <c r="AA598" s="83"/>
      <c r="AB598" s="56"/>
      <c r="AC598" s="71"/>
      <c r="AD598" s="228">
        <f>IFERROR(INDEX(※編集不可※選択項目!$P$3:$P$51,MATCH(新規登録用!G598&amp;新規登録用!H598&amp;新規登録用!I598,※編集不可※選択項目!$Q$3:$Q$51,0)),0)</f>
        <v>0</v>
      </c>
      <c r="AE598" s="229" t="str">
        <f>IF(I598&lt;&gt;"該当なし","",
IF(G598&amp;H598=※編集不可※選択項目!$J$3,VLOOKUP(新規登録用!U598,※編集不可※選択項目!$N$2:$P$13,3,TRUE),
IF(G598&amp;H598=※編集不可※選択項目!$J$15,VLOOKUP(新規登録用!U598,※編集不可※選択項目!$N$14:$P$25,3,TRUE),
IF(G598&amp;H598=※編集不可※選択項目!$J$27,VLOOKUP(新規登録用!U598,※編集不可※選択項目!$N$26:$P$41,3,TRUE),
IF(G598&amp;H598=※編集不可※選択項目!$J$43,VLOOKUP(新規登録用!U598,※編集不可※選択項目!$N$42:$P$46,3,TRUE),
IF(G598&amp;H598=※編集不可※選択項目!$J$48,VLOOKUP(新規登録用!U598,※編集不可※選択項目!$N$47:$P$51,3,TRUE),""))))))</f>
        <v/>
      </c>
      <c r="AF598" s="228">
        <f>IFERROR(VLOOKUP(Y598&amp;G598&amp;H598,※編集不可※選択項目!U:V,2,FALSE),0)</f>
        <v>0</v>
      </c>
      <c r="AG598" s="228">
        <f t="shared" si="134"/>
        <v>0</v>
      </c>
      <c r="AH598" s="230" t="str">
        <f t="shared" si="128"/>
        <v/>
      </c>
      <c r="AI598" s="236"/>
      <c r="AJ598" s="236"/>
      <c r="AK598" s="132"/>
      <c r="AL598" s="153">
        <f t="shared" si="135"/>
        <v>0</v>
      </c>
      <c r="AM598" s="153">
        <f t="shared" si="136"/>
        <v>0</v>
      </c>
      <c r="AN598" s="153">
        <f t="shared" si="129"/>
        <v>0</v>
      </c>
      <c r="AO598" s="227" t="str">
        <f t="shared" si="137"/>
        <v/>
      </c>
      <c r="AP598" s="135">
        <f t="shared" si="138"/>
        <v>0</v>
      </c>
      <c r="AQ598" s="135">
        <f t="shared" si="139"/>
        <v>0</v>
      </c>
    </row>
    <row r="599" spans="1:43" s="131" customFormat="1" ht="25" customHeight="1">
      <c r="A599" s="133">
        <f t="shared" si="130"/>
        <v>588</v>
      </c>
      <c r="B599" s="130" t="str">
        <f t="shared" si="127"/>
        <v/>
      </c>
      <c r="C599" s="134"/>
      <c r="D599" s="45" t="str">
        <f t="shared" si="131"/>
        <v/>
      </c>
      <c r="E599" s="45" t="str">
        <f t="shared" si="132"/>
        <v/>
      </c>
      <c r="F599" s="43"/>
      <c r="G599" s="44"/>
      <c r="H599" s="43"/>
      <c r="I599" s="57" t="str">
        <f>IF(OR(G599="",H599="",U599=""),"",IFERROR(VLOOKUP(G599&amp;H599&amp;U599,※編集不可※選択項目!$K$3:$P$51,5,FALSE),"該当なし"))</f>
        <v/>
      </c>
      <c r="J599" s="83"/>
      <c r="K599" s="43"/>
      <c r="L599" s="45" t="str">
        <f t="shared" si="140"/>
        <v/>
      </c>
      <c r="M599" s="43"/>
      <c r="N599" s="43"/>
      <c r="O599" s="57"/>
      <c r="P599" s="57"/>
      <c r="Q599" s="57"/>
      <c r="R599" s="57"/>
      <c r="S599" s="46" t="str">
        <f t="shared" si="133"/>
        <v/>
      </c>
      <c r="T599" s="47"/>
      <c r="U599" s="48"/>
      <c r="V599" s="85"/>
      <c r="W599" s="48"/>
      <c r="X599" s="85"/>
      <c r="Y599" s="43"/>
      <c r="Z599" s="80"/>
      <c r="AA599" s="83"/>
      <c r="AB599" s="56"/>
      <c r="AC599" s="71"/>
      <c r="AD599" s="228">
        <f>IFERROR(INDEX(※編集不可※選択項目!$P$3:$P$51,MATCH(新規登録用!G599&amp;新規登録用!H599&amp;新規登録用!I599,※編集不可※選択項目!$Q$3:$Q$51,0)),0)</f>
        <v>0</v>
      </c>
      <c r="AE599" s="229" t="str">
        <f>IF(I599&lt;&gt;"該当なし","",
IF(G599&amp;H599=※編集不可※選択項目!$J$3,VLOOKUP(新規登録用!U599,※編集不可※選択項目!$N$2:$P$13,3,TRUE),
IF(G599&amp;H599=※編集不可※選択項目!$J$15,VLOOKUP(新規登録用!U599,※編集不可※選択項目!$N$14:$P$25,3,TRUE),
IF(G599&amp;H599=※編集不可※選択項目!$J$27,VLOOKUP(新規登録用!U599,※編集不可※選択項目!$N$26:$P$41,3,TRUE),
IF(G599&amp;H599=※編集不可※選択項目!$J$43,VLOOKUP(新規登録用!U599,※編集不可※選択項目!$N$42:$P$46,3,TRUE),
IF(G599&amp;H599=※編集不可※選択項目!$J$48,VLOOKUP(新規登録用!U599,※編集不可※選択項目!$N$47:$P$51,3,TRUE),""))))))</f>
        <v/>
      </c>
      <c r="AF599" s="228">
        <f>IFERROR(VLOOKUP(Y599&amp;G599&amp;H599,※編集不可※選択項目!U:V,2,FALSE),0)</f>
        <v>0</v>
      </c>
      <c r="AG599" s="228">
        <f t="shared" si="134"/>
        <v>0</v>
      </c>
      <c r="AH599" s="230" t="str">
        <f t="shared" si="128"/>
        <v/>
      </c>
      <c r="AI599" s="236"/>
      <c r="AJ599" s="236"/>
      <c r="AK599" s="132"/>
      <c r="AL599" s="153">
        <f t="shared" si="135"/>
        <v>0</v>
      </c>
      <c r="AM599" s="153">
        <f t="shared" si="136"/>
        <v>0</v>
      </c>
      <c r="AN599" s="153">
        <f t="shared" si="129"/>
        <v>0</v>
      </c>
      <c r="AO599" s="227" t="str">
        <f t="shared" si="137"/>
        <v/>
      </c>
      <c r="AP599" s="135">
        <f t="shared" si="138"/>
        <v>0</v>
      </c>
      <c r="AQ599" s="135">
        <f t="shared" si="139"/>
        <v>0</v>
      </c>
    </row>
    <row r="600" spans="1:43" s="131" customFormat="1" ht="25" customHeight="1">
      <c r="A600" s="133">
        <f t="shared" si="130"/>
        <v>589</v>
      </c>
      <c r="B600" s="130" t="str">
        <f t="shared" si="127"/>
        <v/>
      </c>
      <c r="C600" s="134"/>
      <c r="D600" s="45" t="str">
        <f t="shared" si="131"/>
        <v/>
      </c>
      <c r="E600" s="45" t="str">
        <f t="shared" si="132"/>
        <v/>
      </c>
      <c r="F600" s="43"/>
      <c r="G600" s="44"/>
      <c r="H600" s="43"/>
      <c r="I600" s="57" t="str">
        <f>IF(OR(G600="",H600="",U600=""),"",IFERROR(VLOOKUP(G600&amp;H600&amp;U600,※編集不可※選択項目!$K$3:$P$51,5,FALSE),"該当なし"))</f>
        <v/>
      </c>
      <c r="J600" s="83"/>
      <c r="K600" s="43"/>
      <c r="L600" s="45" t="str">
        <f t="shared" si="140"/>
        <v/>
      </c>
      <c r="M600" s="43"/>
      <c r="N600" s="43"/>
      <c r="O600" s="57"/>
      <c r="P600" s="57"/>
      <c r="Q600" s="57"/>
      <c r="R600" s="57"/>
      <c r="S600" s="46" t="str">
        <f t="shared" si="133"/>
        <v/>
      </c>
      <c r="T600" s="47"/>
      <c r="U600" s="48"/>
      <c r="V600" s="85"/>
      <c r="W600" s="48"/>
      <c r="X600" s="85"/>
      <c r="Y600" s="43"/>
      <c r="Z600" s="80"/>
      <c r="AA600" s="83"/>
      <c r="AB600" s="56"/>
      <c r="AC600" s="71"/>
      <c r="AD600" s="228">
        <f>IFERROR(INDEX(※編集不可※選択項目!$P$3:$P$51,MATCH(新規登録用!G600&amp;新規登録用!H600&amp;新規登録用!I600,※編集不可※選択項目!$Q$3:$Q$51,0)),0)</f>
        <v>0</v>
      </c>
      <c r="AE600" s="229" t="str">
        <f>IF(I600&lt;&gt;"該当なし","",
IF(G600&amp;H600=※編集不可※選択項目!$J$3,VLOOKUP(新規登録用!U600,※編集不可※選択項目!$N$2:$P$13,3,TRUE),
IF(G600&amp;H600=※編集不可※選択項目!$J$15,VLOOKUP(新規登録用!U600,※編集不可※選択項目!$N$14:$P$25,3,TRUE),
IF(G600&amp;H600=※編集不可※選択項目!$J$27,VLOOKUP(新規登録用!U600,※編集不可※選択項目!$N$26:$P$41,3,TRUE),
IF(G600&amp;H600=※編集不可※選択項目!$J$43,VLOOKUP(新規登録用!U600,※編集不可※選択項目!$N$42:$P$46,3,TRUE),
IF(G600&amp;H600=※編集不可※選択項目!$J$48,VLOOKUP(新規登録用!U600,※編集不可※選択項目!$N$47:$P$51,3,TRUE),""))))))</f>
        <v/>
      </c>
      <c r="AF600" s="228">
        <f>IFERROR(VLOOKUP(Y600&amp;G600&amp;H600,※編集不可※選択項目!U:V,2,FALSE),0)</f>
        <v>0</v>
      </c>
      <c r="AG600" s="228">
        <f t="shared" si="134"/>
        <v>0</v>
      </c>
      <c r="AH600" s="230" t="str">
        <f t="shared" si="128"/>
        <v/>
      </c>
      <c r="AI600" s="236"/>
      <c r="AJ600" s="236"/>
      <c r="AK600" s="132"/>
      <c r="AL600" s="153">
        <f t="shared" si="135"/>
        <v>0</v>
      </c>
      <c r="AM600" s="153">
        <f t="shared" si="136"/>
        <v>0</v>
      </c>
      <c r="AN600" s="153">
        <f t="shared" si="129"/>
        <v>0</v>
      </c>
      <c r="AO600" s="227" t="str">
        <f t="shared" si="137"/>
        <v/>
      </c>
      <c r="AP600" s="135">
        <f t="shared" si="138"/>
        <v>0</v>
      </c>
      <c r="AQ600" s="135">
        <f t="shared" si="139"/>
        <v>0</v>
      </c>
    </row>
    <row r="601" spans="1:43" s="131" customFormat="1" ht="25" customHeight="1">
      <c r="A601" s="133">
        <f t="shared" si="130"/>
        <v>590</v>
      </c>
      <c r="B601" s="130" t="str">
        <f t="shared" si="127"/>
        <v/>
      </c>
      <c r="C601" s="134"/>
      <c r="D601" s="45" t="str">
        <f t="shared" si="131"/>
        <v/>
      </c>
      <c r="E601" s="45" t="str">
        <f t="shared" si="132"/>
        <v/>
      </c>
      <c r="F601" s="43"/>
      <c r="G601" s="44"/>
      <c r="H601" s="43"/>
      <c r="I601" s="57" t="str">
        <f>IF(OR(G601="",H601="",U601=""),"",IFERROR(VLOOKUP(G601&amp;H601&amp;U601,※編集不可※選択項目!$K$3:$P$51,5,FALSE),"該当なし"))</f>
        <v/>
      </c>
      <c r="J601" s="83"/>
      <c r="K601" s="43"/>
      <c r="L601" s="45" t="str">
        <f t="shared" si="140"/>
        <v/>
      </c>
      <c r="M601" s="43"/>
      <c r="N601" s="43"/>
      <c r="O601" s="57"/>
      <c r="P601" s="57"/>
      <c r="Q601" s="57"/>
      <c r="R601" s="57"/>
      <c r="S601" s="46" t="str">
        <f t="shared" si="133"/>
        <v/>
      </c>
      <c r="T601" s="47"/>
      <c r="U601" s="48"/>
      <c r="V601" s="85"/>
      <c r="W601" s="48"/>
      <c r="X601" s="85"/>
      <c r="Y601" s="43"/>
      <c r="Z601" s="80"/>
      <c r="AA601" s="83"/>
      <c r="AB601" s="56"/>
      <c r="AC601" s="71"/>
      <c r="AD601" s="228">
        <f>IFERROR(INDEX(※編集不可※選択項目!$P$3:$P$51,MATCH(新規登録用!G601&amp;新規登録用!H601&amp;新規登録用!I601,※編集不可※選択項目!$Q$3:$Q$51,0)),0)</f>
        <v>0</v>
      </c>
      <c r="AE601" s="229" t="str">
        <f>IF(I601&lt;&gt;"該当なし","",
IF(G601&amp;H601=※編集不可※選択項目!$J$3,VLOOKUP(新規登録用!U601,※編集不可※選択項目!$N$2:$P$13,3,TRUE),
IF(G601&amp;H601=※編集不可※選択項目!$J$15,VLOOKUP(新規登録用!U601,※編集不可※選択項目!$N$14:$P$25,3,TRUE),
IF(G601&amp;H601=※編集不可※選択項目!$J$27,VLOOKUP(新規登録用!U601,※編集不可※選択項目!$N$26:$P$41,3,TRUE),
IF(G601&amp;H601=※編集不可※選択項目!$J$43,VLOOKUP(新規登録用!U601,※編集不可※選択項目!$N$42:$P$46,3,TRUE),
IF(G601&amp;H601=※編集不可※選択項目!$J$48,VLOOKUP(新規登録用!U601,※編集不可※選択項目!$N$47:$P$51,3,TRUE),""))))))</f>
        <v/>
      </c>
      <c r="AF601" s="228">
        <f>IFERROR(VLOOKUP(Y601&amp;G601&amp;H601,※編集不可※選択項目!U:V,2,FALSE),0)</f>
        <v>0</v>
      </c>
      <c r="AG601" s="228">
        <f t="shared" si="134"/>
        <v>0</v>
      </c>
      <c r="AH601" s="230" t="str">
        <f t="shared" si="128"/>
        <v/>
      </c>
      <c r="AI601" s="236"/>
      <c r="AJ601" s="236"/>
      <c r="AK601" s="132"/>
      <c r="AL601" s="153">
        <f t="shared" si="135"/>
        <v>0</v>
      </c>
      <c r="AM601" s="153">
        <f t="shared" si="136"/>
        <v>0</v>
      </c>
      <c r="AN601" s="153">
        <f t="shared" si="129"/>
        <v>0</v>
      </c>
      <c r="AO601" s="227" t="str">
        <f t="shared" si="137"/>
        <v/>
      </c>
      <c r="AP601" s="135">
        <f t="shared" si="138"/>
        <v>0</v>
      </c>
      <c r="AQ601" s="135">
        <f t="shared" si="139"/>
        <v>0</v>
      </c>
    </row>
    <row r="602" spans="1:43" s="131" customFormat="1" ht="25" customHeight="1">
      <c r="A602" s="133">
        <f t="shared" si="130"/>
        <v>591</v>
      </c>
      <c r="B602" s="130" t="str">
        <f t="shared" si="127"/>
        <v/>
      </c>
      <c r="C602" s="134"/>
      <c r="D602" s="45" t="str">
        <f t="shared" si="131"/>
        <v/>
      </c>
      <c r="E602" s="45" t="str">
        <f t="shared" si="132"/>
        <v/>
      </c>
      <c r="F602" s="43"/>
      <c r="G602" s="44"/>
      <c r="H602" s="43"/>
      <c r="I602" s="57" t="str">
        <f>IF(OR(G602="",H602="",U602=""),"",IFERROR(VLOOKUP(G602&amp;H602&amp;U602,※編集不可※選択項目!$K$3:$P$51,5,FALSE),"該当なし"))</f>
        <v/>
      </c>
      <c r="J602" s="83"/>
      <c r="K602" s="43"/>
      <c r="L602" s="45" t="str">
        <f t="shared" si="140"/>
        <v/>
      </c>
      <c r="M602" s="43"/>
      <c r="N602" s="43"/>
      <c r="O602" s="57"/>
      <c r="P602" s="57"/>
      <c r="Q602" s="57"/>
      <c r="R602" s="57"/>
      <c r="S602" s="46" t="str">
        <f t="shared" si="133"/>
        <v/>
      </c>
      <c r="T602" s="47"/>
      <c r="U602" s="48"/>
      <c r="V602" s="85"/>
      <c r="W602" s="48"/>
      <c r="X602" s="85"/>
      <c r="Y602" s="43"/>
      <c r="Z602" s="80"/>
      <c r="AA602" s="83"/>
      <c r="AB602" s="56"/>
      <c r="AC602" s="71"/>
      <c r="AD602" s="228">
        <f>IFERROR(INDEX(※編集不可※選択項目!$P$3:$P$51,MATCH(新規登録用!G602&amp;新規登録用!H602&amp;新規登録用!I602,※編集不可※選択項目!$Q$3:$Q$51,0)),0)</f>
        <v>0</v>
      </c>
      <c r="AE602" s="229" t="str">
        <f>IF(I602&lt;&gt;"該当なし","",
IF(G602&amp;H602=※編集不可※選択項目!$J$3,VLOOKUP(新規登録用!U602,※編集不可※選択項目!$N$2:$P$13,3,TRUE),
IF(G602&amp;H602=※編集不可※選択項目!$J$15,VLOOKUP(新規登録用!U602,※編集不可※選択項目!$N$14:$P$25,3,TRUE),
IF(G602&amp;H602=※編集不可※選択項目!$J$27,VLOOKUP(新規登録用!U602,※編集不可※選択項目!$N$26:$P$41,3,TRUE),
IF(G602&amp;H602=※編集不可※選択項目!$J$43,VLOOKUP(新規登録用!U602,※編集不可※選択項目!$N$42:$P$46,3,TRUE),
IF(G602&amp;H602=※編集不可※選択項目!$J$48,VLOOKUP(新規登録用!U602,※編集不可※選択項目!$N$47:$P$51,3,TRUE),""))))))</f>
        <v/>
      </c>
      <c r="AF602" s="228">
        <f>IFERROR(VLOOKUP(Y602&amp;G602&amp;H602,※編集不可※選択項目!U:V,2,FALSE),0)</f>
        <v>0</v>
      </c>
      <c r="AG602" s="228">
        <f t="shared" si="134"/>
        <v>0</v>
      </c>
      <c r="AH602" s="230" t="str">
        <f t="shared" si="128"/>
        <v/>
      </c>
      <c r="AI602" s="236"/>
      <c r="AJ602" s="236"/>
      <c r="AK602" s="132"/>
      <c r="AL602" s="153">
        <f t="shared" si="135"/>
        <v>0</v>
      </c>
      <c r="AM602" s="153">
        <f t="shared" si="136"/>
        <v>0</v>
      </c>
      <c r="AN602" s="153">
        <f t="shared" si="129"/>
        <v>0</v>
      </c>
      <c r="AO602" s="227" t="str">
        <f t="shared" si="137"/>
        <v/>
      </c>
      <c r="AP602" s="135">
        <f t="shared" si="138"/>
        <v>0</v>
      </c>
      <c r="AQ602" s="135">
        <f t="shared" si="139"/>
        <v>0</v>
      </c>
    </row>
    <row r="603" spans="1:43" s="131" customFormat="1" ht="25" customHeight="1">
      <c r="A603" s="133">
        <f t="shared" si="130"/>
        <v>592</v>
      </c>
      <c r="B603" s="130" t="str">
        <f t="shared" si="127"/>
        <v/>
      </c>
      <c r="C603" s="134"/>
      <c r="D603" s="45" t="str">
        <f t="shared" si="131"/>
        <v/>
      </c>
      <c r="E603" s="45" t="str">
        <f t="shared" si="132"/>
        <v/>
      </c>
      <c r="F603" s="43"/>
      <c r="G603" s="44"/>
      <c r="H603" s="43"/>
      <c r="I603" s="57" t="str">
        <f>IF(OR(G603="",H603="",U603=""),"",IFERROR(VLOOKUP(G603&amp;H603&amp;U603,※編集不可※選択項目!$K$3:$P$51,5,FALSE),"該当なし"))</f>
        <v/>
      </c>
      <c r="J603" s="83"/>
      <c r="K603" s="43"/>
      <c r="L603" s="45" t="str">
        <f t="shared" si="140"/>
        <v/>
      </c>
      <c r="M603" s="43"/>
      <c r="N603" s="43"/>
      <c r="O603" s="57"/>
      <c r="P603" s="57"/>
      <c r="Q603" s="57"/>
      <c r="R603" s="57"/>
      <c r="S603" s="46" t="str">
        <f t="shared" si="133"/>
        <v/>
      </c>
      <c r="T603" s="47"/>
      <c r="U603" s="48"/>
      <c r="V603" s="85"/>
      <c r="W603" s="48"/>
      <c r="X603" s="85"/>
      <c r="Y603" s="43"/>
      <c r="Z603" s="80"/>
      <c r="AA603" s="83"/>
      <c r="AB603" s="56"/>
      <c r="AC603" s="71"/>
      <c r="AD603" s="228">
        <f>IFERROR(INDEX(※編集不可※選択項目!$P$3:$P$51,MATCH(新規登録用!G603&amp;新規登録用!H603&amp;新規登録用!I603,※編集不可※選択項目!$Q$3:$Q$51,0)),0)</f>
        <v>0</v>
      </c>
      <c r="AE603" s="229" t="str">
        <f>IF(I603&lt;&gt;"該当なし","",
IF(G603&amp;H603=※編集不可※選択項目!$J$3,VLOOKUP(新規登録用!U603,※編集不可※選択項目!$N$2:$P$13,3,TRUE),
IF(G603&amp;H603=※編集不可※選択項目!$J$15,VLOOKUP(新規登録用!U603,※編集不可※選択項目!$N$14:$P$25,3,TRUE),
IF(G603&amp;H603=※編集不可※選択項目!$J$27,VLOOKUP(新規登録用!U603,※編集不可※選択項目!$N$26:$P$41,3,TRUE),
IF(G603&amp;H603=※編集不可※選択項目!$J$43,VLOOKUP(新規登録用!U603,※編集不可※選択項目!$N$42:$P$46,3,TRUE),
IF(G603&amp;H603=※編集不可※選択項目!$J$48,VLOOKUP(新規登録用!U603,※編集不可※選択項目!$N$47:$P$51,3,TRUE),""))))))</f>
        <v/>
      </c>
      <c r="AF603" s="228">
        <f>IFERROR(VLOOKUP(Y603&amp;G603&amp;H603,※編集不可※選択項目!U:V,2,FALSE),0)</f>
        <v>0</v>
      </c>
      <c r="AG603" s="228">
        <f t="shared" si="134"/>
        <v>0</v>
      </c>
      <c r="AH603" s="230" t="str">
        <f t="shared" si="128"/>
        <v/>
      </c>
      <c r="AI603" s="236"/>
      <c r="AJ603" s="236"/>
      <c r="AK603" s="132"/>
      <c r="AL603" s="153">
        <f t="shared" si="135"/>
        <v>0</v>
      </c>
      <c r="AM603" s="153">
        <f t="shared" si="136"/>
        <v>0</v>
      </c>
      <c r="AN603" s="153">
        <f t="shared" si="129"/>
        <v>0</v>
      </c>
      <c r="AO603" s="227" t="str">
        <f t="shared" si="137"/>
        <v/>
      </c>
      <c r="AP603" s="135">
        <f t="shared" si="138"/>
        <v>0</v>
      </c>
      <c r="AQ603" s="135">
        <f t="shared" si="139"/>
        <v>0</v>
      </c>
    </row>
    <row r="604" spans="1:43" s="131" customFormat="1" ht="25" customHeight="1">
      <c r="A604" s="133">
        <f t="shared" si="130"/>
        <v>593</v>
      </c>
      <c r="B604" s="130" t="str">
        <f t="shared" si="127"/>
        <v/>
      </c>
      <c r="C604" s="134"/>
      <c r="D604" s="45" t="str">
        <f t="shared" si="131"/>
        <v/>
      </c>
      <c r="E604" s="45" t="str">
        <f t="shared" si="132"/>
        <v/>
      </c>
      <c r="F604" s="43"/>
      <c r="G604" s="44"/>
      <c r="H604" s="43"/>
      <c r="I604" s="57" t="str">
        <f>IF(OR(G604="",H604="",U604=""),"",IFERROR(VLOOKUP(G604&amp;H604&amp;U604,※編集不可※選択項目!$K$3:$P$51,5,FALSE),"該当なし"))</f>
        <v/>
      </c>
      <c r="J604" s="83"/>
      <c r="K604" s="43"/>
      <c r="L604" s="45" t="str">
        <f t="shared" si="140"/>
        <v/>
      </c>
      <c r="M604" s="43"/>
      <c r="N604" s="43"/>
      <c r="O604" s="57"/>
      <c r="P604" s="57"/>
      <c r="Q604" s="57"/>
      <c r="R604" s="57"/>
      <c r="S604" s="46" t="str">
        <f t="shared" si="133"/>
        <v/>
      </c>
      <c r="T604" s="47"/>
      <c r="U604" s="48"/>
      <c r="V604" s="85"/>
      <c r="W604" s="48"/>
      <c r="X604" s="85"/>
      <c r="Y604" s="43"/>
      <c r="Z604" s="80"/>
      <c r="AA604" s="83"/>
      <c r="AB604" s="56"/>
      <c r="AC604" s="71"/>
      <c r="AD604" s="228">
        <f>IFERROR(INDEX(※編集不可※選択項目!$P$3:$P$51,MATCH(新規登録用!G604&amp;新規登録用!H604&amp;新規登録用!I604,※編集不可※選択項目!$Q$3:$Q$51,0)),0)</f>
        <v>0</v>
      </c>
      <c r="AE604" s="229" t="str">
        <f>IF(I604&lt;&gt;"該当なし","",
IF(G604&amp;H604=※編集不可※選択項目!$J$3,VLOOKUP(新規登録用!U604,※編集不可※選択項目!$N$2:$P$13,3,TRUE),
IF(G604&amp;H604=※編集不可※選択項目!$J$15,VLOOKUP(新規登録用!U604,※編集不可※選択項目!$N$14:$P$25,3,TRUE),
IF(G604&amp;H604=※編集不可※選択項目!$J$27,VLOOKUP(新規登録用!U604,※編集不可※選択項目!$N$26:$P$41,3,TRUE),
IF(G604&amp;H604=※編集不可※選択項目!$J$43,VLOOKUP(新規登録用!U604,※編集不可※選択項目!$N$42:$P$46,3,TRUE),
IF(G604&amp;H604=※編集不可※選択項目!$J$48,VLOOKUP(新規登録用!U604,※編集不可※選択項目!$N$47:$P$51,3,TRUE),""))))))</f>
        <v/>
      </c>
      <c r="AF604" s="228">
        <f>IFERROR(VLOOKUP(Y604&amp;G604&amp;H604,※編集不可※選択項目!U:V,2,FALSE),0)</f>
        <v>0</v>
      </c>
      <c r="AG604" s="228">
        <f t="shared" si="134"/>
        <v>0</v>
      </c>
      <c r="AH604" s="230" t="str">
        <f t="shared" si="128"/>
        <v/>
      </c>
      <c r="AI604" s="236"/>
      <c r="AJ604" s="236"/>
      <c r="AK604" s="132"/>
      <c r="AL604" s="153">
        <f t="shared" si="135"/>
        <v>0</v>
      </c>
      <c r="AM604" s="153">
        <f t="shared" si="136"/>
        <v>0</v>
      </c>
      <c r="AN604" s="153">
        <f t="shared" si="129"/>
        <v>0</v>
      </c>
      <c r="AO604" s="227" t="str">
        <f t="shared" si="137"/>
        <v/>
      </c>
      <c r="AP604" s="135">
        <f t="shared" si="138"/>
        <v>0</v>
      </c>
      <c r="AQ604" s="135">
        <f t="shared" si="139"/>
        <v>0</v>
      </c>
    </row>
    <row r="605" spans="1:43" s="131" customFormat="1" ht="25" customHeight="1">
      <c r="A605" s="133">
        <f t="shared" si="130"/>
        <v>594</v>
      </c>
      <c r="B605" s="130" t="str">
        <f t="shared" si="127"/>
        <v/>
      </c>
      <c r="C605" s="134"/>
      <c r="D605" s="45" t="str">
        <f t="shared" si="131"/>
        <v/>
      </c>
      <c r="E605" s="45" t="str">
        <f t="shared" si="132"/>
        <v/>
      </c>
      <c r="F605" s="43"/>
      <c r="G605" s="44"/>
      <c r="H605" s="43"/>
      <c r="I605" s="57" t="str">
        <f>IF(OR(G605="",H605="",U605=""),"",IFERROR(VLOOKUP(G605&amp;H605&amp;U605,※編集不可※選択項目!$K$3:$P$51,5,FALSE),"該当なし"))</f>
        <v/>
      </c>
      <c r="J605" s="83"/>
      <c r="K605" s="43"/>
      <c r="L605" s="45" t="str">
        <f t="shared" si="140"/>
        <v/>
      </c>
      <c r="M605" s="43"/>
      <c r="N605" s="43"/>
      <c r="O605" s="57"/>
      <c r="P605" s="57"/>
      <c r="Q605" s="57"/>
      <c r="R605" s="57"/>
      <c r="S605" s="46" t="str">
        <f t="shared" si="133"/>
        <v/>
      </c>
      <c r="T605" s="47"/>
      <c r="U605" s="48"/>
      <c r="V605" s="85"/>
      <c r="W605" s="48"/>
      <c r="X605" s="85"/>
      <c r="Y605" s="43"/>
      <c r="Z605" s="80"/>
      <c r="AA605" s="83"/>
      <c r="AB605" s="56"/>
      <c r="AC605" s="71"/>
      <c r="AD605" s="228">
        <f>IFERROR(INDEX(※編集不可※選択項目!$P$3:$P$51,MATCH(新規登録用!G605&amp;新規登録用!H605&amp;新規登録用!I605,※編集不可※選択項目!$Q$3:$Q$51,0)),0)</f>
        <v>0</v>
      </c>
      <c r="AE605" s="229" t="str">
        <f>IF(I605&lt;&gt;"該当なし","",
IF(G605&amp;H605=※編集不可※選択項目!$J$3,VLOOKUP(新規登録用!U605,※編集不可※選択項目!$N$2:$P$13,3,TRUE),
IF(G605&amp;H605=※編集不可※選択項目!$J$15,VLOOKUP(新規登録用!U605,※編集不可※選択項目!$N$14:$P$25,3,TRUE),
IF(G605&amp;H605=※編集不可※選択項目!$J$27,VLOOKUP(新規登録用!U605,※編集不可※選択項目!$N$26:$P$41,3,TRUE),
IF(G605&amp;H605=※編集不可※選択項目!$J$43,VLOOKUP(新規登録用!U605,※編集不可※選択項目!$N$42:$P$46,3,TRUE),
IF(G605&amp;H605=※編集不可※選択項目!$J$48,VLOOKUP(新規登録用!U605,※編集不可※選択項目!$N$47:$P$51,3,TRUE),""))))))</f>
        <v/>
      </c>
      <c r="AF605" s="228">
        <f>IFERROR(VLOOKUP(Y605&amp;G605&amp;H605,※編集不可※選択項目!U:V,2,FALSE),0)</f>
        <v>0</v>
      </c>
      <c r="AG605" s="228">
        <f t="shared" si="134"/>
        <v>0</v>
      </c>
      <c r="AH605" s="230" t="str">
        <f t="shared" si="128"/>
        <v/>
      </c>
      <c r="AI605" s="236"/>
      <c r="AJ605" s="236"/>
      <c r="AK605" s="132"/>
      <c r="AL605" s="153">
        <f t="shared" si="135"/>
        <v>0</v>
      </c>
      <c r="AM605" s="153">
        <f t="shared" si="136"/>
        <v>0</v>
      </c>
      <c r="AN605" s="153">
        <f t="shared" si="129"/>
        <v>0</v>
      </c>
      <c r="AO605" s="227" t="str">
        <f t="shared" si="137"/>
        <v/>
      </c>
      <c r="AP605" s="135">
        <f t="shared" si="138"/>
        <v>0</v>
      </c>
      <c r="AQ605" s="135">
        <f t="shared" si="139"/>
        <v>0</v>
      </c>
    </row>
    <row r="606" spans="1:43" s="131" customFormat="1" ht="25" customHeight="1">
      <c r="A606" s="133">
        <f t="shared" si="130"/>
        <v>595</v>
      </c>
      <c r="B606" s="130" t="str">
        <f t="shared" si="127"/>
        <v/>
      </c>
      <c r="C606" s="134"/>
      <c r="D606" s="45" t="str">
        <f t="shared" si="131"/>
        <v/>
      </c>
      <c r="E606" s="45" t="str">
        <f t="shared" si="132"/>
        <v/>
      </c>
      <c r="F606" s="43"/>
      <c r="G606" s="44"/>
      <c r="H606" s="43"/>
      <c r="I606" s="57" t="str">
        <f>IF(OR(G606="",H606="",U606=""),"",IFERROR(VLOOKUP(G606&amp;H606&amp;U606,※編集不可※選択項目!$K$3:$P$51,5,FALSE),"該当なし"))</f>
        <v/>
      </c>
      <c r="J606" s="83"/>
      <c r="K606" s="43"/>
      <c r="L606" s="45" t="str">
        <f t="shared" si="140"/>
        <v/>
      </c>
      <c r="M606" s="43"/>
      <c r="N606" s="43"/>
      <c r="O606" s="57"/>
      <c r="P606" s="57"/>
      <c r="Q606" s="57"/>
      <c r="R606" s="57"/>
      <c r="S606" s="46" t="str">
        <f t="shared" si="133"/>
        <v/>
      </c>
      <c r="T606" s="47"/>
      <c r="U606" s="48"/>
      <c r="V606" s="85"/>
      <c r="W606" s="48"/>
      <c r="X606" s="85"/>
      <c r="Y606" s="43"/>
      <c r="Z606" s="80"/>
      <c r="AA606" s="83"/>
      <c r="AB606" s="56"/>
      <c r="AC606" s="71"/>
      <c r="AD606" s="228">
        <f>IFERROR(INDEX(※編集不可※選択項目!$P$3:$P$51,MATCH(新規登録用!G606&amp;新規登録用!H606&amp;新規登録用!I606,※編集不可※選択項目!$Q$3:$Q$51,0)),0)</f>
        <v>0</v>
      </c>
      <c r="AE606" s="229" t="str">
        <f>IF(I606&lt;&gt;"該当なし","",
IF(G606&amp;H606=※編集不可※選択項目!$J$3,VLOOKUP(新規登録用!U606,※編集不可※選択項目!$N$2:$P$13,3,TRUE),
IF(G606&amp;H606=※編集不可※選択項目!$J$15,VLOOKUP(新規登録用!U606,※編集不可※選択項目!$N$14:$P$25,3,TRUE),
IF(G606&amp;H606=※編集不可※選択項目!$J$27,VLOOKUP(新規登録用!U606,※編集不可※選択項目!$N$26:$P$41,3,TRUE),
IF(G606&amp;H606=※編集不可※選択項目!$J$43,VLOOKUP(新規登録用!U606,※編集不可※選択項目!$N$42:$P$46,3,TRUE),
IF(G606&amp;H606=※編集不可※選択項目!$J$48,VLOOKUP(新規登録用!U606,※編集不可※選択項目!$N$47:$P$51,3,TRUE),""))))))</f>
        <v/>
      </c>
      <c r="AF606" s="228">
        <f>IFERROR(VLOOKUP(Y606&amp;G606&amp;H606,※編集不可※選択項目!U:V,2,FALSE),0)</f>
        <v>0</v>
      </c>
      <c r="AG606" s="228">
        <f t="shared" si="134"/>
        <v>0</v>
      </c>
      <c r="AH606" s="230" t="str">
        <f t="shared" si="128"/>
        <v/>
      </c>
      <c r="AI606" s="236"/>
      <c r="AJ606" s="236"/>
      <c r="AK606" s="132"/>
      <c r="AL606" s="153">
        <f t="shared" si="135"/>
        <v>0</v>
      </c>
      <c r="AM606" s="153">
        <f t="shared" si="136"/>
        <v>0</v>
      </c>
      <c r="AN606" s="153">
        <f t="shared" si="129"/>
        <v>0</v>
      </c>
      <c r="AO606" s="227" t="str">
        <f t="shared" si="137"/>
        <v/>
      </c>
      <c r="AP606" s="135">
        <f t="shared" si="138"/>
        <v>0</v>
      </c>
      <c r="AQ606" s="135">
        <f t="shared" si="139"/>
        <v>0</v>
      </c>
    </row>
    <row r="607" spans="1:43" s="131" customFormat="1" ht="25" customHeight="1">
      <c r="A607" s="133">
        <f t="shared" si="130"/>
        <v>596</v>
      </c>
      <c r="B607" s="130" t="str">
        <f t="shared" si="127"/>
        <v/>
      </c>
      <c r="C607" s="134"/>
      <c r="D607" s="45" t="str">
        <f t="shared" si="131"/>
        <v/>
      </c>
      <c r="E607" s="45" t="str">
        <f t="shared" si="132"/>
        <v/>
      </c>
      <c r="F607" s="43"/>
      <c r="G607" s="44"/>
      <c r="H607" s="43"/>
      <c r="I607" s="57" t="str">
        <f>IF(OR(G607="",H607="",U607=""),"",IFERROR(VLOOKUP(G607&amp;H607&amp;U607,※編集不可※選択項目!$K$3:$P$51,5,FALSE),"該当なし"))</f>
        <v/>
      </c>
      <c r="J607" s="83"/>
      <c r="K607" s="43"/>
      <c r="L607" s="45" t="str">
        <f t="shared" si="140"/>
        <v/>
      </c>
      <c r="M607" s="43"/>
      <c r="N607" s="43"/>
      <c r="O607" s="57"/>
      <c r="P607" s="57"/>
      <c r="Q607" s="57"/>
      <c r="R607" s="57"/>
      <c r="S607" s="46" t="str">
        <f t="shared" si="133"/>
        <v/>
      </c>
      <c r="T607" s="47"/>
      <c r="U607" s="48"/>
      <c r="V607" s="85"/>
      <c r="W607" s="48"/>
      <c r="X607" s="85"/>
      <c r="Y607" s="43"/>
      <c r="Z607" s="80"/>
      <c r="AA607" s="83"/>
      <c r="AB607" s="56"/>
      <c r="AC607" s="71"/>
      <c r="AD607" s="228">
        <f>IFERROR(INDEX(※編集不可※選択項目!$P$3:$P$51,MATCH(新規登録用!G607&amp;新規登録用!H607&amp;新規登録用!I607,※編集不可※選択項目!$Q$3:$Q$51,0)),0)</f>
        <v>0</v>
      </c>
      <c r="AE607" s="229" t="str">
        <f>IF(I607&lt;&gt;"該当なし","",
IF(G607&amp;H607=※編集不可※選択項目!$J$3,VLOOKUP(新規登録用!U607,※編集不可※選択項目!$N$2:$P$13,3,TRUE),
IF(G607&amp;H607=※編集不可※選択項目!$J$15,VLOOKUP(新規登録用!U607,※編集不可※選択項目!$N$14:$P$25,3,TRUE),
IF(G607&amp;H607=※編集不可※選択項目!$J$27,VLOOKUP(新規登録用!U607,※編集不可※選択項目!$N$26:$P$41,3,TRUE),
IF(G607&amp;H607=※編集不可※選択項目!$J$43,VLOOKUP(新規登録用!U607,※編集不可※選択項目!$N$42:$P$46,3,TRUE),
IF(G607&amp;H607=※編集不可※選択項目!$J$48,VLOOKUP(新規登録用!U607,※編集不可※選択項目!$N$47:$P$51,3,TRUE),""))))))</f>
        <v/>
      </c>
      <c r="AF607" s="228">
        <f>IFERROR(VLOOKUP(Y607&amp;G607&amp;H607,※編集不可※選択項目!U:V,2,FALSE),0)</f>
        <v>0</v>
      </c>
      <c r="AG607" s="228">
        <f t="shared" si="134"/>
        <v>0</v>
      </c>
      <c r="AH607" s="230" t="str">
        <f t="shared" si="128"/>
        <v/>
      </c>
      <c r="AI607" s="236"/>
      <c r="AJ607" s="236"/>
      <c r="AK607" s="132"/>
      <c r="AL607" s="153">
        <f t="shared" si="135"/>
        <v>0</v>
      </c>
      <c r="AM607" s="153">
        <f t="shared" si="136"/>
        <v>0</v>
      </c>
      <c r="AN607" s="153">
        <f t="shared" si="129"/>
        <v>0</v>
      </c>
      <c r="AO607" s="227" t="str">
        <f t="shared" si="137"/>
        <v/>
      </c>
      <c r="AP607" s="135">
        <f t="shared" si="138"/>
        <v>0</v>
      </c>
      <c r="AQ607" s="135">
        <f t="shared" si="139"/>
        <v>0</v>
      </c>
    </row>
    <row r="608" spans="1:43" s="131" customFormat="1" ht="25" customHeight="1">
      <c r="A608" s="133">
        <f t="shared" si="130"/>
        <v>597</v>
      </c>
      <c r="B608" s="130" t="str">
        <f t="shared" si="127"/>
        <v/>
      </c>
      <c r="C608" s="134"/>
      <c r="D608" s="45" t="str">
        <f t="shared" si="131"/>
        <v/>
      </c>
      <c r="E608" s="45" t="str">
        <f t="shared" si="132"/>
        <v/>
      </c>
      <c r="F608" s="43"/>
      <c r="G608" s="44"/>
      <c r="H608" s="43"/>
      <c r="I608" s="57" t="str">
        <f>IF(OR(G608="",H608="",U608=""),"",IFERROR(VLOOKUP(G608&amp;H608&amp;U608,※編集不可※選択項目!$K$3:$P$51,5,FALSE),"該当なし"))</f>
        <v/>
      </c>
      <c r="J608" s="83"/>
      <c r="K608" s="43"/>
      <c r="L608" s="45" t="str">
        <f t="shared" si="140"/>
        <v/>
      </c>
      <c r="M608" s="43"/>
      <c r="N608" s="43"/>
      <c r="O608" s="57"/>
      <c r="P608" s="57"/>
      <c r="Q608" s="57"/>
      <c r="R608" s="57"/>
      <c r="S608" s="46" t="str">
        <f t="shared" si="133"/>
        <v/>
      </c>
      <c r="T608" s="47"/>
      <c r="U608" s="48"/>
      <c r="V608" s="85"/>
      <c r="W608" s="48"/>
      <c r="X608" s="85"/>
      <c r="Y608" s="43"/>
      <c r="Z608" s="80"/>
      <c r="AA608" s="83"/>
      <c r="AB608" s="56"/>
      <c r="AC608" s="71"/>
      <c r="AD608" s="228">
        <f>IFERROR(INDEX(※編集不可※選択項目!$P$3:$P$51,MATCH(新規登録用!G608&amp;新規登録用!H608&amp;新規登録用!I608,※編集不可※選択項目!$Q$3:$Q$51,0)),0)</f>
        <v>0</v>
      </c>
      <c r="AE608" s="229" t="str">
        <f>IF(I608&lt;&gt;"該当なし","",
IF(G608&amp;H608=※編集不可※選択項目!$J$3,VLOOKUP(新規登録用!U608,※編集不可※選択項目!$N$2:$P$13,3,TRUE),
IF(G608&amp;H608=※編集不可※選択項目!$J$15,VLOOKUP(新規登録用!U608,※編集不可※選択項目!$N$14:$P$25,3,TRUE),
IF(G608&amp;H608=※編集不可※選択項目!$J$27,VLOOKUP(新規登録用!U608,※編集不可※選択項目!$N$26:$P$41,3,TRUE),
IF(G608&amp;H608=※編集不可※選択項目!$J$43,VLOOKUP(新規登録用!U608,※編集不可※選択項目!$N$42:$P$46,3,TRUE),
IF(G608&amp;H608=※編集不可※選択項目!$J$48,VLOOKUP(新規登録用!U608,※編集不可※選択項目!$N$47:$P$51,3,TRUE),""))))))</f>
        <v/>
      </c>
      <c r="AF608" s="228">
        <f>IFERROR(VLOOKUP(Y608&amp;G608&amp;H608,※編集不可※選択項目!U:V,2,FALSE),0)</f>
        <v>0</v>
      </c>
      <c r="AG608" s="228">
        <f t="shared" si="134"/>
        <v>0</v>
      </c>
      <c r="AH608" s="230" t="str">
        <f t="shared" si="128"/>
        <v/>
      </c>
      <c r="AI608" s="236"/>
      <c r="AJ608" s="236"/>
      <c r="AK608" s="132"/>
      <c r="AL608" s="153">
        <f t="shared" si="135"/>
        <v>0</v>
      </c>
      <c r="AM608" s="153">
        <f t="shared" si="136"/>
        <v>0</v>
      </c>
      <c r="AN608" s="153">
        <f t="shared" si="129"/>
        <v>0</v>
      </c>
      <c r="AO608" s="227" t="str">
        <f t="shared" si="137"/>
        <v/>
      </c>
      <c r="AP608" s="135">
        <f t="shared" si="138"/>
        <v>0</v>
      </c>
      <c r="AQ608" s="135">
        <f t="shared" si="139"/>
        <v>0</v>
      </c>
    </row>
    <row r="609" spans="1:43" s="131" customFormat="1" ht="25" customHeight="1">
      <c r="A609" s="133">
        <f t="shared" si="130"/>
        <v>598</v>
      </c>
      <c r="B609" s="130" t="str">
        <f t="shared" si="127"/>
        <v/>
      </c>
      <c r="C609" s="134"/>
      <c r="D609" s="45" t="str">
        <f t="shared" si="131"/>
        <v/>
      </c>
      <c r="E609" s="45" t="str">
        <f t="shared" si="132"/>
        <v/>
      </c>
      <c r="F609" s="43"/>
      <c r="G609" s="44"/>
      <c r="H609" s="43"/>
      <c r="I609" s="57" t="str">
        <f>IF(OR(G609="",H609="",U609=""),"",IFERROR(VLOOKUP(G609&amp;H609&amp;U609,※編集不可※選択項目!$K$3:$P$51,5,FALSE),"該当なし"))</f>
        <v/>
      </c>
      <c r="J609" s="83"/>
      <c r="K609" s="43"/>
      <c r="L609" s="45" t="str">
        <f t="shared" si="140"/>
        <v/>
      </c>
      <c r="M609" s="43"/>
      <c r="N609" s="43"/>
      <c r="O609" s="57"/>
      <c r="P609" s="57"/>
      <c r="Q609" s="57"/>
      <c r="R609" s="57"/>
      <c r="S609" s="46" t="str">
        <f t="shared" si="133"/>
        <v/>
      </c>
      <c r="T609" s="47"/>
      <c r="U609" s="48"/>
      <c r="V609" s="85"/>
      <c r="W609" s="48"/>
      <c r="X609" s="85"/>
      <c r="Y609" s="43"/>
      <c r="Z609" s="80"/>
      <c r="AA609" s="83"/>
      <c r="AB609" s="56"/>
      <c r="AC609" s="71"/>
      <c r="AD609" s="228">
        <f>IFERROR(INDEX(※編集不可※選択項目!$P$3:$P$51,MATCH(新規登録用!G609&amp;新規登録用!H609&amp;新規登録用!I609,※編集不可※選択項目!$Q$3:$Q$51,0)),0)</f>
        <v>0</v>
      </c>
      <c r="AE609" s="229" t="str">
        <f>IF(I609&lt;&gt;"該当なし","",
IF(G609&amp;H609=※編集不可※選択項目!$J$3,VLOOKUP(新規登録用!U609,※編集不可※選択項目!$N$2:$P$13,3,TRUE),
IF(G609&amp;H609=※編集不可※選択項目!$J$15,VLOOKUP(新規登録用!U609,※編集不可※選択項目!$N$14:$P$25,3,TRUE),
IF(G609&amp;H609=※編集不可※選択項目!$J$27,VLOOKUP(新規登録用!U609,※編集不可※選択項目!$N$26:$P$41,3,TRUE),
IF(G609&amp;H609=※編集不可※選択項目!$J$43,VLOOKUP(新規登録用!U609,※編集不可※選択項目!$N$42:$P$46,3,TRUE),
IF(G609&amp;H609=※編集不可※選択項目!$J$48,VLOOKUP(新規登録用!U609,※編集不可※選択項目!$N$47:$P$51,3,TRUE),""))))))</f>
        <v/>
      </c>
      <c r="AF609" s="228">
        <f>IFERROR(VLOOKUP(Y609&amp;G609&amp;H609,※編集不可※選択項目!U:V,2,FALSE),0)</f>
        <v>0</v>
      </c>
      <c r="AG609" s="228">
        <f t="shared" si="134"/>
        <v>0</v>
      </c>
      <c r="AH609" s="230" t="str">
        <f t="shared" si="128"/>
        <v/>
      </c>
      <c r="AI609" s="236"/>
      <c r="AJ609" s="236"/>
      <c r="AK609" s="132"/>
      <c r="AL609" s="153">
        <f t="shared" si="135"/>
        <v>0</v>
      </c>
      <c r="AM609" s="153">
        <f t="shared" si="136"/>
        <v>0</v>
      </c>
      <c r="AN609" s="153">
        <f t="shared" si="129"/>
        <v>0</v>
      </c>
      <c r="AO609" s="227" t="str">
        <f t="shared" si="137"/>
        <v/>
      </c>
      <c r="AP609" s="135">
        <f t="shared" si="138"/>
        <v>0</v>
      </c>
      <c r="AQ609" s="135">
        <f t="shared" si="139"/>
        <v>0</v>
      </c>
    </row>
    <row r="610" spans="1:43" s="131" customFormat="1" ht="25" customHeight="1">
      <c r="A610" s="133">
        <f t="shared" si="130"/>
        <v>599</v>
      </c>
      <c r="B610" s="130" t="str">
        <f t="shared" si="127"/>
        <v/>
      </c>
      <c r="C610" s="134"/>
      <c r="D610" s="45" t="str">
        <f t="shared" si="131"/>
        <v/>
      </c>
      <c r="E610" s="45" t="str">
        <f t="shared" si="132"/>
        <v/>
      </c>
      <c r="F610" s="43"/>
      <c r="G610" s="44"/>
      <c r="H610" s="43"/>
      <c r="I610" s="57" t="str">
        <f>IF(OR(G610="",H610="",U610=""),"",IFERROR(VLOOKUP(G610&amp;H610&amp;U610,※編集不可※選択項目!$K$3:$P$51,5,FALSE),"該当なし"))</f>
        <v/>
      </c>
      <c r="J610" s="83"/>
      <c r="K610" s="43"/>
      <c r="L610" s="45" t="str">
        <f t="shared" si="140"/>
        <v/>
      </c>
      <c r="M610" s="43"/>
      <c r="N610" s="43"/>
      <c r="O610" s="57"/>
      <c r="P610" s="57"/>
      <c r="Q610" s="57"/>
      <c r="R610" s="57"/>
      <c r="S610" s="46" t="str">
        <f t="shared" si="133"/>
        <v/>
      </c>
      <c r="T610" s="47"/>
      <c r="U610" s="48"/>
      <c r="V610" s="85"/>
      <c r="W610" s="48"/>
      <c r="X610" s="85"/>
      <c r="Y610" s="43"/>
      <c r="Z610" s="80"/>
      <c r="AA610" s="83"/>
      <c r="AB610" s="56"/>
      <c r="AC610" s="71"/>
      <c r="AD610" s="228">
        <f>IFERROR(INDEX(※編集不可※選択項目!$P$3:$P$51,MATCH(新規登録用!G610&amp;新規登録用!H610&amp;新規登録用!I610,※編集不可※選択項目!$Q$3:$Q$51,0)),0)</f>
        <v>0</v>
      </c>
      <c r="AE610" s="229" t="str">
        <f>IF(I610&lt;&gt;"該当なし","",
IF(G610&amp;H610=※編集不可※選択項目!$J$3,VLOOKUP(新規登録用!U610,※編集不可※選択項目!$N$2:$P$13,3,TRUE),
IF(G610&amp;H610=※編集不可※選択項目!$J$15,VLOOKUP(新規登録用!U610,※編集不可※選択項目!$N$14:$P$25,3,TRUE),
IF(G610&amp;H610=※編集不可※選択項目!$J$27,VLOOKUP(新規登録用!U610,※編集不可※選択項目!$N$26:$P$41,3,TRUE),
IF(G610&amp;H610=※編集不可※選択項目!$J$43,VLOOKUP(新規登録用!U610,※編集不可※選択項目!$N$42:$P$46,3,TRUE),
IF(G610&amp;H610=※編集不可※選択項目!$J$48,VLOOKUP(新規登録用!U610,※編集不可※選択項目!$N$47:$P$51,3,TRUE),""))))))</f>
        <v/>
      </c>
      <c r="AF610" s="228">
        <f>IFERROR(VLOOKUP(Y610&amp;G610&amp;H610,※編集不可※選択項目!U:V,2,FALSE),0)</f>
        <v>0</v>
      </c>
      <c r="AG610" s="228">
        <f t="shared" si="134"/>
        <v>0</v>
      </c>
      <c r="AH610" s="230" t="str">
        <f t="shared" si="128"/>
        <v/>
      </c>
      <c r="AI610" s="236"/>
      <c r="AJ610" s="236"/>
      <c r="AK610" s="132"/>
      <c r="AL610" s="153">
        <f t="shared" si="135"/>
        <v>0</v>
      </c>
      <c r="AM610" s="153">
        <f t="shared" si="136"/>
        <v>0</v>
      </c>
      <c r="AN610" s="153">
        <f t="shared" si="129"/>
        <v>0</v>
      </c>
      <c r="AO610" s="227" t="str">
        <f t="shared" si="137"/>
        <v/>
      </c>
      <c r="AP610" s="135">
        <f t="shared" si="138"/>
        <v>0</v>
      </c>
      <c r="AQ610" s="135">
        <f t="shared" si="139"/>
        <v>0</v>
      </c>
    </row>
    <row r="611" spans="1:43" s="131" customFormat="1" ht="25" customHeight="1">
      <c r="A611" s="133">
        <f t="shared" si="130"/>
        <v>600</v>
      </c>
      <c r="B611" s="130" t="str">
        <f t="shared" si="127"/>
        <v/>
      </c>
      <c r="C611" s="134"/>
      <c r="D611" s="45" t="str">
        <f t="shared" si="131"/>
        <v/>
      </c>
      <c r="E611" s="45" t="str">
        <f t="shared" si="132"/>
        <v/>
      </c>
      <c r="F611" s="43"/>
      <c r="G611" s="44"/>
      <c r="H611" s="43"/>
      <c r="I611" s="57" t="str">
        <f>IF(OR(G611="",H611="",U611=""),"",IFERROR(VLOOKUP(G611&amp;H611&amp;U611,※編集不可※選択項目!$K$3:$P$51,5,FALSE),"該当なし"))</f>
        <v/>
      </c>
      <c r="J611" s="83"/>
      <c r="K611" s="43"/>
      <c r="L611" s="45" t="str">
        <f t="shared" si="140"/>
        <v/>
      </c>
      <c r="M611" s="43"/>
      <c r="N611" s="43"/>
      <c r="O611" s="57"/>
      <c r="P611" s="57"/>
      <c r="Q611" s="57"/>
      <c r="R611" s="57"/>
      <c r="S611" s="46" t="str">
        <f t="shared" si="133"/>
        <v/>
      </c>
      <c r="T611" s="47"/>
      <c r="U611" s="48"/>
      <c r="V611" s="85"/>
      <c r="W611" s="48"/>
      <c r="X611" s="85"/>
      <c r="Y611" s="43"/>
      <c r="Z611" s="80"/>
      <c r="AA611" s="83"/>
      <c r="AB611" s="56"/>
      <c r="AC611" s="71"/>
      <c r="AD611" s="228">
        <f>IFERROR(INDEX(※編集不可※選択項目!$P$3:$P$51,MATCH(新規登録用!G611&amp;新規登録用!H611&amp;新規登録用!I611,※編集不可※選択項目!$Q$3:$Q$51,0)),0)</f>
        <v>0</v>
      </c>
      <c r="AE611" s="229" t="str">
        <f>IF(I611&lt;&gt;"該当なし","",
IF(G611&amp;H611=※編集不可※選択項目!$J$3,VLOOKUP(新規登録用!U611,※編集不可※選択項目!$N$2:$P$13,3,TRUE),
IF(G611&amp;H611=※編集不可※選択項目!$J$15,VLOOKUP(新規登録用!U611,※編集不可※選択項目!$N$14:$P$25,3,TRUE),
IF(G611&amp;H611=※編集不可※選択項目!$J$27,VLOOKUP(新規登録用!U611,※編集不可※選択項目!$N$26:$P$41,3,TRUE),
IF(G611&amp;H611=※編集不可※選択項目!$J$43,VLOOKUP(新規登録用!U611,※編集不可※選択項目!$N$42:$P$46,3,TRUE),
IF(G611&amp;H611=※編集不可※選択項目!$J$48,VLOOKUP(新規登録用!U611,※編集不可※選択項目!$N$47:$P$51,3,TRUE),""))))))</f>
        <v/>
      </c>
      <c r="AF611" s="228">
        <f>IFERROR(VLOOKUP(Y611&amp;G611&amp;H611,※編集不可※選択項目!U:V,2,FALSE),0)</f>
        <v>0</v>
      </c>
      <c r="AG611" s="228">
        <f t="shared" si="134"/>
        <v>0</v>
      </c>
      <c r="AH611" s="230" t="str">
        <f t="shared" si="128"/>
        <v/>
      </c>
      <c r="AI611" s="236"/>
      <c r="AJ611" s="236"/>
      <c r="AK611" s="132"/>
      <c r="AL611" s="153">
        <f t="shared" si="135"/>
        <v>0</v>
      </c>
      <c r="AM611" s="153">
        <f t="shared" si="136"/>
        <v>0</v>
      </c>
      <c r="AN611" s="153">
        <f t="shared" si="129"/>
        <v>0</v>
      </c>
      <c r="AO611" s="227" t="str">
        <f t="shared" si="137"/>
        <v/>
      </c>
      <c r="AP611" s="135">
        <f t="shared" si="138"/>
        <v>0</v>
      </c>
      <c r="AQ611" s="135">
        <f t="shared" si="139"/>
        <v>0</v>
      </c>
    </row>
    <row r="612" spans="1:43" s="131" customFormat="1" ht="25" customHeight="1">
      <c r="A612" s="133">
        <f t="shared" si="130"/>
        <v>601</v>
      </c>
      <c r="B612" s="130" t="str">
        <f t="shared" si="127"/>
        <v/>
      </c>
      <c r="C612" s="134"/>
      <c r="D612" s="45" t="str">
        <f t="shared" si="131"/>
        <v/>
      </c>
      <c r="E612" s="45" t="str">
        <f t="shared" si="132"/>
        <v/>
      </c>
      <c r="F612" s="43"/>
      <c r="G612" s="44"/>
      <c r="H612" s="43"/>
      <c r="I612" s="57" t="str">
        <f>IF(OR(G612="",H612="",U612=""),"",IFERROR(VLOOKUP(G612&amp;H612&amp;U612,※編集不可※選択項目!$K$3:$P$51,5,FALSE),"該当なし"))</f>
        <v/>
      </c>
      <c r="J612" s="83"/>
      <c r="K612" s="43"/>
      <c r="L612" s="45" t="str">
        <f t="shared" si="140"/>
        <v/>
      </c>
      <c r="M612" s="43"/>
      <c r="N612" s="43"/>
      <c r="O612" s="57"/>
      <c r="P612" s="57"/>
      <c r="Q612" s="57"/>
      <c r="R612" s="57"/>
      <c r="S612" s="46" t="str">
        <f t="shared" si="133"/>
        <v/>
      </c>
      <c r="T612" s="47"/>
      <c r="U612" s="48"/>
      <c r="V612" s="85"/>
      <c r="W612" s="48"/>
      <c r="X612" s="85"/>
      <c r="Y612" s="43"/>
      <c r="Z612" s="80"/>
      <c r="AA612" s="83"/>
      <c r="AB612" s="56"/>
      <c r="AC612" s="71"/>
      <c r="AD612" s="228">
        <f>IFERROR(INDEX(※編集不可※選択項目!$P$3:$P$51,MATCH(新規登録用!G612&amp;新規登録用!H612&amp;新規登録用!I612,※編集不可※選択項目!$Q$3:$Q$51,0)),0)</f>
        <v>0</v>
      </c>
      <c r="AE612" s="229" t="str">
        <f>IF(I612&lt;&gt;"該当なし","",
IF(G612&amp;H612=※編集不可※選択項目!$J$3,VLOOKUP(新規登録用!U612,※編集不可※選択項目!$N$2:$P$13,3,TRUE),
IF(G612&amp;H612=※編集不可※選択項目!$J$15,VLOOKUP(新規登録用!U612,※編集不可※選択項目!$N$14:$P$25,3,TRUE),
IF(G612&amp;H612=※編集不可※選択項目!$J$27,VLOOKUP(新規登録用!U612,※編集不可※選択項目!$N$26:$P$41,3,TRUE),
IF(G612&amp;H612=※編集不可※選択項目!$J$43,VLOOKUP(新規登録用!U612,※編集不可※選択項目!$N$42:$P$46,3,TRUE),
IF(G612&amp;H612=※編集不可※選択項目!$J$48,VLOOKUP(新規登録用!U612,※編集不可※選択項目!$N$47:$P$51,3,TRUE),""))))))</f>
        <v/>
      </c>
      <c r="AF612" s="228">
        <f>IFERROR(VLOOKUP(Y612&amp;G612&amp;H612,※編集不可※選択項目!U:V,2,FALSE),0)</f>
        <v>0</v>
      </c>
      <c r="AG612" s="228">
        <f t="shared" si="134"/>
        <v>0</v>
      </c>
      <c r="AH612" s="230" t="str">
        <f t="shared" si="128"/>
        <v/>
      </c>
      <c r="AI612" s="236"/>
      <c r="AJ612" s="236"/>
      <c r="AK612" s="132"/>
      <c r="AL612" s="153">
        <f t="shared" si="135"/>
        <v>0</v>
      </c>
      <c r="AM612" s="153">
        <f t="shared" si="136"/>
        <v>0</v>
      </c>
      <c r="AN612" s="153">
        <f t="shared" si="129"/>
        <v>0</v>
      </c>
      <c r="AO612" s="227" t="str">
        <f t="shared" si="137"/>
        <v/>
      </c>
      <c r="AP612" s="135">
        <f t="shared" si="138"/>
        <v>0</v>
      </c>
      <c r="AQ612" s="135">
        <f t="shared" si="139"/>
        <v>0</v>
      </c>
    </row>
    <row r="613" spans="1:43" s="131" customFormat="1" ht="25" customHeight="1">
      <c r="A613" s="133">
        <f t="shared" si="130"/>
        <v>602</v>
      </c>
      <c r="B613" s="130" t="str">
        <f t="shared" si="127"/>
        <v/>
      </c>
      <c r="C613" s="134"/>
      <c r="D613" s="45" t="str">
        <f t="shared" si="131"/>
        <v/>
      </c>
      <c r="E613" s="45" t="str">
        <f t="shared" si="132"/>
        <v/>
      </c>
      <c r="F613" s="43"/>
      <c r="G613" s="44"/>
      <c r="H613" s="43"/>
      <c r="I613" s="57" t="str">
        <f>IF(OR(G613="",H613="",U613=""),"",IFERROR(VLOOKUP(G613&amp;H613&amp;U613,※編集不可※選択項目!$K$3:$P$51,5,FALSE),"該当なし"))</f>
        <v/>
      </c>
      <c r="J613" s="83"/>
      <c r="K613" s="43"/>
      <c r="L613" s="45" t="str">
        <f t="shared" si="140"/>
        <v/>
      </c>
      <c r="M613" s="43"/>
      <c r="N613" s="43"/>
      <c r="O613" s="57"/>
      <c r="P613" s="57"/>
      <c r="Q613" s="57"/>
      <c r="R613" s="57"/>
      <c r="S613" s="46" t="str">
        <f t="shared" si="133"/>
        <v/>
      </c>
      <c r="T613" s="47"/>
      <c r="U613" s="48"/>
      <c r="V613" s="85"/>
      <c r="W613" s="48"/>
      <c r="X613" s="85"/>
      <c r="Y613" s="43"/>
      <c r="Z613" s="80"/>
      <c r="AA613" s="83"/>
      <c r="AB613" s="56"/>
      <c r="AC613" s="71"/>
      <c r="AD613" s="228">
        <f>IFERROR(INDEX(※編集不可※選択項目!$P$3:$P$51,MATCH(新規登録用!G613&amp;新規登録用!H613&amp;新規登録用!I613,※編集不可※選択項目!$Q$3:$Q$51,0)),0)</f>
        <v>0</v>
      </c>
      <c r="AE613" s="229" t="str">
        <f>IF(I613&lt;&gt;"該当なし","",
IF(G613&amp;H613=※編集不可※選択項目!$J$3,VLOOKUP(新規登録用!U613,※編集不可※選択項目!$N$2:$P$13,3,TRUE),
IF(G613&amp;H613=※編集不可※選択項目!$J$15,VLOOKUP(新規登録用!U613,※編集不可※選択項目!$N$14:$P$25,3,TRUE),
IF(G613&amp;H613=※編集不可※選択項目!$J$27,VLOOKUP(新規登録用!U613,※編集不可※選択項目!$N$26:$P$41,3,TRUE),
IF(G613&amp;H613=※編集不可※選択項目!$J$43,VLOOKUP(新規登録用!U613,※編集不可※選択項目!$N$42:$P$46,3,TRUE),
IF(G613&amp;H613=※編集不可※選択項目!$J$48,VLOOKUP(新規登録用!U613,※編集不可※選択項目!$N$47:$P$51,3,TRUE),""))))))</f>
        <v/>
      </c>
      <c r="AF613" s="228">
        <f>IFERROR(VLOOKUP(Y613&amp;G613&amp;H613,※編集不可※選択項目!U:V,2,FALSE),0)</f>
        <v>0</v>
      </c>
      <c r="AG613" s="228">
        <f t="shared" si="134"/>
        <v>0</v>
      </c>
      <c r="AH613" s="230" t="str">
        <f t="shared" si="128"/>
        <v/>
      </c>
      <c r="AI613" s="236"/>
      <c r="AJ613" s="236"/>
      <c r="AK613" s="132"/>
      <c r="AL613" s="153">
        <f t="shared" si="135"/>
        <v>0</v>
      </c>
      <c r="AM613" s="153">
        <f t="shared" si="136"/>
        <v>0</v>
      </c>
      <c r="AN613" s="153">
        <f t="shared" si="129"/>
        <v>0</v>
      </c>
      <c r="AO613" s="227" t="str">
        <f t="shared" si="137"/>
        <v/>
      </c>
      <c r="AP613" s="135">
        <f t="shared" si="138"/>
        <v>0</v>
      </c>
      <c r="AQ613" s="135">
        <f t="shared" si="139"/>
        <v>0</v>
      </c>
    </row>
    <row r="614" spans="1:43" s="131" customFormat="1" ht="25" customHeight="1">
      <c r="A614" s="133">
        <f t="shared" si="130"/>
        <v>603</v>
      </c>
      <c r="B614" s="130" t="str">
        <f t="shared" si="127"/>
        <v/>
      </c>
      <c r="C614" s="134"/>
      <c r="D614" s="45" t="str">
        <f t="shared" si="131"/>
        <v/>
      </c>
      <c r="E614" s="45" t="str">
        <f t="shared" si="132"/>
        <v/>
      </c>
      <c r="F614" s="43"/>
      <c r="G614" s="44"/>
      <c r="H614" s="43"/>
      <c r="I614" s="57" t="str">
        <f>IF(OR(G614="",H614="",U614=""),"",IFERROR(VLOOKUP(G614&amp;H614&amp;U614,※編集不可※選択項目!$K$3:$P$51,5,FALSE),"該当なし"))</f>
        <v/>
      </c>
      <c r="J614" s="83"/>
      <c r="K614" s="43"/>
      <c r="L614" s="45" t="str">
        <f t="shared" si="140"/>
        <v/>
      </c>
      <c r="M614" s="43"/>
      <c r="N614" s="43"/>
      <c r="O614" s="57"/>
      <c r="P614" s="57"/>
      <c r="Q614" s="57"/>
      <c r="R614" s="57"/>
      <c r="S614" s="46" t="str">
        <f t="shared" si="133"/>
        <v/>
      </c>
      <c r="T614" s="47"/>
      <c r="U614" s="48"/>
      <c r="V614" s="85"/>
      <c r="W614" s="48"/>
      <c r="X614" s="85"/>
      <c r="Y614" s="43"/>
      <c r="Z614" s="80"/>
      <c r="AA614" s="83"/>
      <c r="AB614" s="56"/>
      <c r="AC614" s="71"/>
      <c r="AD614" s="228">
        <f>IFERROR(INDEX(※編集不可※選択項目!$P$3:$P$51,MATCH(新規登録用!G614&amp;新規登録用!H614&amp;新規登録用!I614,※編集不可※選択項目!$Q$3:$Q$51,0)),0)</f>
        <v>0</v>
      </c>
      <c r="AE614" s="229" t="str">
        <f>IF(I614&lt;&gt;"該当なし","",
IF(G614&amp;H614=※編集不可※選択項目!$J$3,VLOOKUP(新規登録用!U614,※編集不可※選択項目!$N$2:$P$13,3,TRUE),
IF(G614&amp;H614=※編集不可※選択項目!$J$15,VLOOKUP(新規登録用!U614,※編集不可※選択項目!$N$14:$P$25,3,TRUE),
IF(G614&amp;H614=※編集不可※選択項目!$J$27,VLOOKUP(新規登録用!U614,※編集不可※選択項目!$N$26:$P$41,3,TRUE),
IF(G614&amp;H614=※編集不可※選択項目!$J$43,VLOOKUP(新規登録用!U614,※編集不可※選択項目!$N$42:$P$46,3,TRUE),
IF(G614&amp;H614=※編集不可※選択項目!$J$48,VLOOKUP(新規登録用!U614,※編集不可※選択項目!$N$47:$P$51,3,TRUE),""))))))</f>
        <v/>
      </c>
      <c r="AF614" s="228">
        <f>IFERROR(VLOOKUP(Y614&amp;G614&amp;H614,※編集不可※選択項目!U:V,2,FALSE),0)</f>
        <v>0</v>
      </c>
      <c r="AG614" s="228">
        <f t="shared" si="134"/>
        <v>0</v>
      </c>
      <c r="AH614" s="230" t="str">
        <f t="shared" si="128"/>
        <v/>
      </c>
      <c r="AI614" s="236"/>
      <c r="AJ614" s="236"/>
      <c r="AK614" s="132"/>
      <c r="AL614" s="153">
        <f t="shared" si="135"/>
        <v>0</v>
      </c>
      <c r="AM614" s="153">
        <f t="shared" si="136"/>
        <v>0</v>
      </c>
      <c r="AN614" s="153">
        <f t="shared" si="129"/>
        <v>0</v>
      </c>
      <c r="AO614" s="227" t="str">
        <f t="shared" si="137"/>
        <v/>
      </c>
      <c r="AP614" s="135">
        <f t="shared" si="138"/>
        <v>0</v>
      </c>
      <c r="AQ614" s="135">
        <f t="shared" si="139"/>
        <v>0</v>
      </c>
    </row>
    <row r="615" spans="1:43" s="131" customFormat="1" ht="25" customHeight="1">
      <c r="A615" s="133">
        <f t="shared" si="130"/>
        <v>604</v>
      </c>
      <c r="B615" s="130" t="str">
        <f t="shared" si="127"/>
        <v/>
      </c>
      <c r="C615" s="134"/>
      <c r="D615" s="45" t="str">
        <f t="shared" si="131"/>
        <v/>
      </c>
      <c r="E615" s="45" t="str">
        <f t="shared" si="132"/>
        <v/>
      </c>
      <c r="F615" s="43"/>
      <c r="G615" s="44"/>
      <c r="H615" s="43"/>
      <c r="I615" s="57" t="str">
        <f>IF(OR(G615="",H615="",U615=""),"",IFERROR(VLOOKUP(G615&amp;H615&amp;U615,※編集不可※選択項目!$K$3:$P$51,5,FALSE),"該当なし"))</f>
        <v/>
      </c>
      <c r="J615" s="83"/>
      <c r="K615" s="43"/>
      <c r="L615" s="45" t="str">
        <f t="shared" si="140"/>
        <v/>
      </c>
      <c r="M615" s="43"/>
      <c r="N615" s="43"/>
      <c r="O615" s="57"/>
      <c r="P615" s="57"/>
      <c r="Q615" s="57"/>
      <c r="R615" s="57"/>
      <c r="S615" s="46" t="str">
        <f t="shared" si="133"/>
        <v/>
      </c>
      <c r="T615" s="47"/>
      <c r="U615" s="48"/>
      <c r="V615" s="85"/>
      <c r="W615" s="48"/>
      <c r="X615" s="85"/>
      <c r="Y615" s="43"/>
      <c r="Z615" s="80"/>
      <c r="AA615" s="83"/>
      <c r="AB615" s="56"/>
      <c r="AC615" s="71"/>
      <c r="AD615" s="228">
        <f>IFERROR(INDEX(※編集不可※選択項目!$P$3:$P$51,MATCH(新規登録用!G615&amp;新規登録用!H615&amp;新規登録用!I615,※編集不可※選択項目!$Q$3:$Q$51,0)),0)</f>
        <v>0</v>
      </c>
      <c r="AE615" s="229" t="str">
        <f>IF(I615&lt;&gt;"該当なし","",
IF(G615&amp;H615=※編集不可※選択項目!$J$3,VLOOKUP(新規登録用!U615,※編集不可※選択項目!$N$2:$P$13,3,TRUE),
IF(G615&amp;H615=※編集不可※選択項目!$J$15,VLOOKUP(新規登録用!U615,※編集不可※選択項目!$N$14:$P$25,3,TRUE),
IF(G615&amp;H615=※編集不可※選択項目!$J$27,VLOOKUP(新規登録用!U615,※編集不可※選択項目!$N$26:$P$41,3,TRUE),
IF(G615&amp;H615=※編集不可※選択項目!$J$43,VLOOKUP(新規登録用!U615,※編集不可※選択項目!$N$42:$P$46,3,TRUE),
IF(G615&amp;H615=※編集不可※選択項目!$J$48,VLOOKUP(新規登録用!U615,※編集不可※選択項目!$N$47:$P$51,3,TRUE),""))))))</f>
        <v/>
      </c>
      <c r="AF615" s="228">
        <f>IFERROR(VLOOKUP(Y615&amp;G615&amp;H615,※編集不可※選択項目!U:V,2,FALSE),0)</f>
        <v>0</v>
      </c>
      <c r="AG615" s="228">
        <f t="shared" si="134"/>
        <v>0</v>
      </c>
      <c r="AH615" s="230" t="str">
        <f t="shared" si="128"/>
        <v/>
      </c>
      <c r="AI615" s="236"/>
      <c r="AJ615" s="236"/>
      <c r="AK615" s="132"/>
      <c r="AL615" s="153">
        <f t="shared" si="135"/>
        <v>0</v>
      </c>
      <c r="AM615" s="153">
        <f t="shared" si="136"/>
        <v>0</v>
      </c>
      <c r="AN615" s="153">
        <f t="shared" si="129"/>
        <v>0</v>
      </c>
      <c r="AO615" s="227" t="str">
        <f t="shared" si="137"/>
        <v/>
      </c>
      <c r="AP615" s="135">
        <f t="shared" si="138"/>
        <v>0</v>
      </c>
      <c r="AQ615" s="135">
        <f t="shared" si="139"/>
        <v>0</v>
      </c>
    </row>
    <row r="616" spans="1:43" s="131" customFormat="1" ht="25" customHeight="1">
      <c r="A616" s="133">
        <f t="shared" si="130"/>
        <v>605</v>
      </c>
      <c r="B616" s="130" t="str">
        <f t="shared" si="127"/>
        <v/>
      </c>
      <c r="C616" s="134"/>
      <c r="D616" s="45" t="str">
        <f t="shared" si="131"/>
        <v/>
      </c>
      <c r="E616" s="45" t="str">
        <f t="shared" si="132"/>
        <v/>
      </c>
      <c r="F616" s="43"/>
      <c r="G616" s="44"/>
      <c r="H616" s="43"/>
      <c r="I616" s="57" t="str">
        <f>IF(OR(G616="",H616="",U616=""),"",IFERROR(VLOOKUP(G616&amp;H616&amp;U616,※編集不可※選択項目!$K$3:$P$51,5,FALSE),"該当なし"))</f>
        <v/>
      </c>
      <c r="J616" s="83"/>
      <c r="K616" s="43"/>
      <c r="L616" s="45" t="str">
        <f t="shared" si="140"/>
        <v/>
      </c>
      <c r="M616" s="43"/>
      <c r="N616" s="43"/>
      <c r="O616" s="57"/>
      <c r="P616" s="57"/>
      <c r="Q616" s="57"/>
      <c r="R616" s="57"/>
      <c r="S616" s="46" t="str">
        <f t="shared" si="133"/>
        <v/>
      </c>
      <c r="T616" s="47"/>
      <c r="U616" s="48"/>
      <c r="V616" s="85"/>
      <c r="W616" s="48"/>
      <c r="X616" s="85"/>
      <c r="Y616" s="43"/>
      <c r="Z616" s="80"/>
      <c r="AA616" s="83"/>
      <c r="AB616" s="56"/>
      <c r="AC616" s="71"/>
      <c r="AD616" s="228">
        <f>IFERROR(INDEX(※編集不可※選択項目!$P$3:$P$51,MATCH(新規登録用!G616&amp;新規登録用!H616&amp;新規登録用!I616,※編集不可※選択項目!$Q$3:$Q$51,0)),0)</f>
        <v>0</v>
      </c>
      <c r="AE616" s="229" t="str">
        <f>IF(I616&lt;&gt;"該当なし","",
IF(G616&amp;H616=※編集不可※選択項目!$J$3,VLOOKUP(新規登録用!U616,※編集不可※選択項目!$N$2:$P$13,3,TRUE),
IF(G616&amp;H616=※編集不可※選択項目!$J$15,VLOOKUP(新規登録用!U616,※編集不可※選択項目!$N$14:$P$25,3,TRUE),
IF(G616&amp;H616=※編集不可※選択項目!$J$27,VLOOKUP(新規登録用!U616,※編集不可※選択項目!$N$26:$P$41,3,TRUE),
IF(G616&amp;H616=※編集不可※選択項目!$J$43,VLOOKUP(新規登録用!U616,※編集不可※選択項目!$N$42:$P$46,3,TRUE),
IF(G616&amp;H616=※編集不可※選択項目!$J$48,VLOOKUP(新規登録用!U616,※編集不可※選択項目!$N$47:$P$51,3,TRUE),""))))))</f>
        <v/>
      </c>
      <c r="AF616" s="228">
        <f>IFERROR(VLOOKUP(Y616&amp;G616&amp;H616,※編集不可※選択項目!U:V,2,FALSE),0)</f>
        <v>0</v>
      </c>
      <c r="AG616" s="228">
        <f t="shared" si="134"/>
        <v>0</v>
      </c>
      <c r="AH616" s="230" t="str">
        <f t="shared" si="128"/>
        <v/>
      </c>
      <c r="AI616" s="236"/>
      <c r="AJ616" s="236"/>
      <c r="AK616" s="132"/>
      <c r="AL616" s="153">
        <f t="shared" si="135"/>
        <v>0</v>
      </c>
      <c r="AM616" s="153">
        <f t="shared" si="136"/>
        <v>0</v>
      </c>
      <c r="AN616" s="153">
        <f t="shared" si="129"/>
        <v>0</v>
      </c>
      <c r="AO616" s="227" t="str">
        <f t="shared" si="137"/>
        <v/>
      </c>
      <c r="AP616" s="135">
        <f t="shared" si="138"/>
        <v>0</v>
      </c>
      <c r="AQ616" s="135">
        <f t="shared" si="139"/>
        <v>0</v>
      </c>
    </row>
    <row r="617" spans="1:43" s="131" customFormat="1" ht="25" customHeight="1">
      <c r="A617" s="133">
        <f t="shared" si="130"/>
        <v>606</v>
      </c>
      <c r="B617" s="130" t="str">
        <f t="shared" si="127"/>
        <v/>
      </c>
      <c r="C617" s="134"/>
      <c r="D617" s="45" t="str">
        <f t="shared" si="131"/>
        <v/>
      </c>
      <c r="E617" s="45" t="str">
        <f t="shared" si="132"/>
        <v/>
      </c>
      <c r="F617" s="43"/>
      <c r="G617" s="44"/>
      <c r="H617" s="43"/>
      <c r="I617" s="57" t="str">
        <f>IF(OR(G617="",H617="",U617=""),"",IFERROR(VLOOKUP(G617&amp;H617&amp;U617,※編集不可※選択項目!$K$3:$P$51,5,FALSE),"該当なし"))</f>
        <v/>
      </c>
      <c r="J617" s="83"/>
      <c r="K617" s="43"/>
      <c r="L617" s="45" t="str">
        <f t="shared" si="140"/>
        <v/>
      </c>
      <c r="M617" s="43"/>
      <c r="N617" s="43"/>
      <c r="O617" s="57"/>
      <c r="P617" s="57"/>
      <c r="Q617" s="57"/>
      <c r="R617" s="57"/>
      <c r="S617" s="46" t="str">
        <f t="shared" si="133"/>
        <v/>
      </c>
      <c r="T617" s="47"/>
      <c r="U617" s="48"/>
      <c r="V617" s="85"/>
      <c r="W617" s="48"/>
      <c r="X617" s="85"/>
      <c r="Y617" s="43"/>
      <c r="Z617" s="80"/>
      <c r="AA617" s="83"/>
      <c r="AB617" s="56"/>
      <c r="AC617" s="71"/>
      <c r="AD617" s="228">
        <f>IFERROR(INDEX(※編集不可※選択項目!$P$3:$P$51,MATCH(新規登録用!G617&amp;新規登録用!H617&amp;新規登録用!I617,※編集不可※選択項目!$Q$3:$Q$51,0)),0)</f>
        <v>0</v>
      </c>
      <c r="AE617" s="229" t="str">
        <f>IF(I617&lt;&gt;"該当なし","",
IF(G617&amp;H617=※編集不可※選択項目!$J$3,VLOOKUP(新規登録用!U617,※編集不可※選択項目!$N$2:$P$13,3,TRUE),
IF(G617&amp;H617=※編集不可※選択項目!$J$15,VLOOKUP(新規登録用!U617,※編集不可※選択項目!$N$14:$P$25,3,TRUE),
IF(G617&amp;H617=※編集不可※選択項目!$J$27,VLOOKUP(新規登録用!U617,※編集不可※選択項目!$N$26:$P$41,3,TRUE),
IF(G617&amp;H617=※編集不可※選択項目!$J$43,VLOOKUP(新規登録用!U617,※編集不可※選択項目!$N$42:$P$46,3,TRUE),
IF(G617&amp;H617=※編集不可※選択項目!$J$48,VLOOKUP(新規登録用!U617,※編集不可※選択項目!$N$47:$P$51,3,TRUE),""))))))</f>
        <v/>
      </c>
      <c r="AF617" s="228">
        <f>IFERROR(VLOOKUP(Y617&amp;G617&amp;H617,※編集不可※選択項目!U:V,2,FALSE),0)</f>
        <v>0</v>
      </c>
      <c r="AG617" s="228">
        <f t="shared" si="134"/>
        <v>0</v>
      </c>
      <c r="AH617" s="230" t="str">
        <f t="shared" si="128"/>
        <v/>
      </c>
      <c r="AI617" s="236"/>
      <c r="AJ617" s="236"/>
      <c r="AK617" s="132"/>
      <c r="AL617" s="153">
        <f t="shared" si="135"/>
        <v>0</v>
      </c>
      <c r="AM617" s="153">
        <f t="shared" si="136"/>
        <v>0</v>
      </c>
      <c r="AN617" s="153">
        <f t="shared" si="129"/>
        <v>0</v>
      </c>
      <c r="AO617" s="227" t="str">
        <f t="shared" si="137"/>
        <v/>
      </c>
      <c r="AP617" s="135">
        <f t="shared" si="138"/>
        <v>0</v>
      </c>
      <c r="AQ617" s="135">
        <f t="shared" si="139"/>
        <v>0</v>
      </c>
    </row>
    <row r="618" spans="1:43" s="131" customFormat="1" ht="25" customHeight="1">
      <c r="A618" s="133">
        <f t="shared" si="130"/>
        <v>607</v>
      </c>
      <c r="B618" s="130" t="str">
        <f t="shared" si="127"/>
        <v/>
      </c>
      <c r="C618" s="134"/>
      <c r="D618" s="45" t="str">
        <f t="shared" si="131"/>
        <v/>
      </c>
      <c r="E618" s="45" t="str">
        <f t="shared" si="132"/>
        <v/>
      </c>
      <c r="F618" s="43"/>
      <c r="G618" s="44"/>
      <c r="H618" s="43"/>
      <c r="I618" s="57" t="str">
        <f>IF(OR(G618="",H618="",U618=""),"",IFERROR(VLOOKUP(G618&amp;H618&amp;U618,※編集不可※選択項目!$K$3:$P$51,5,FALSE),"該当なし"))</f>
        <v/>
      </c>
      <c r="J618" s="83"/>
      <c r="K618" s="43"/>
      <c r="L618" s="45" t="str">
        <f t="shared" si="140"/>
        <v/>
      </c>
      <c r="M618" s="43"/>
      <c r="N618" s="43"/>
      <c r="O618" s="57"/>
      <c r="P618" s="57"/>
      <c r="Q618" s="57"/>
      <c r="R618" s="57"/>
      <c r="S618" s="46" t="str">
        <f t="shared" si="133"/>
        <v/>
      </c>
      <c r="T618" s="47"/>
      <c r="U618" s="48"/>
      <c r="V618" s="85"/>
      <c r="W618" s="48"/>
      <c r="X618" s="85"/>
      <c r="Y618" s="43"/>
      <c r="Z618" s="80"/>
      <c r="AA618" s="83"/>
      <c r="AB618" s="56"/>
      <c r="AC618" s="71"/>
      <c r="AD618" s="228">
        <f>IFERROR(INDEX(※編集不可※選択項目!$P$3:$P$51,MATCH(新規登録用!G618&amp;新規登録用!H618&amp;新規登録用!I618,※編集不可※選択項目!$Q$3:$Q$51,0)),0)</f>
        <v>0</v>
      </c>
      <c r="AE618" s="229" t="str">
        <f>IF(I618&lt;&gt;"該当なし","",
IF(G618&amp;H618=※編集不可※選択項目!$J$3,VLOOKUP(新規登録用!U618,※編集不可※選択項目!$N$2:$P$13,3,TRUE),
IF(G618&amp;H618=※編集不可※選択項目!$J$15,VLOOKUP(新規登録用!U618,※編集不可※選択項目!$N$14:$P$25,3,TRUE),
IF(G618&amp;H618=※編集不可※選択項目!$J$27,VLOOKUP(新規登録用!U618,※編集不可※選択項目!$N$26:$P$41,3,TRUE),
IF(G618&amp;H618=※編集不可※選択項目!$J$43,VLOOKUP(新規登録用!U618,※編集不可※選択項目!$N$42:$P$46,3,TRUE),
IF(G618&amp;H618=※編集不可※選択項目!$J$48,VLOOKUP(新規登録用!U618,※編集不可※選択項目!$N$47:$P$51,3,TRUE),""))))))</f>
        <v/>
      </c>
      <c r="AF618" s="228">
        <f>IFERROR(VLOOKUP(Y618&amp;G618&amp;H618,※編集不可※選択項目!U:V,2,FALSE),0)</f>
        <v>0</v>
      </c>
      <c r="AG618" s="228">
        <f t="shared" si="134"/>
        <v>0</v>
      </c>
      <c r="AH618" s="230" t="str">
        <f t="shared" si="128"/>
        <v/>
      </c>
      <c r="AI618" s="236"/>
      <c r="AJ618" s="236"/>
      <c r="AK618" s="132"/>
      <c r="AL618" s="153">
        <f t="shared" si="135"/>
        <v>0</v>
      </c>
      <c r="AM618" s="153">
        <f t="shared" si="136"/>
        <v>0</v>
      </c>
      <c r="AN618" s="153">
        <f t="shared" si="129"/>
        <v>0</v>
      </c>
      <c r="AO618" s="227" t="str">
        <f t="shared" si="137"/>
        <v/>
      </c>
      <c r="AP618" s="135">
        <f t="shared" si="138"/>
        <v>0</v>
      </c>
      <c r="AQ618" s="135">
        <f t="shared" si="139"/>
        <v>0</v>
      </c>
    </row>
    <row r="619" spans="1:43" s="131" customFormat="1" ht="25" customHeight="1">
      <c r="A619" s="133">
        <f t="shared" si="130"/>
        <v>608</v>
      </c>
      <c r="B619" s="130" t="str">
        <f t="shared" si="127"/>
        <v/>
      </c>
      <c r="C619" s="134"/>
      <c r="D619" s="45" t="str">
        <f t="shared" si="131"/>
        <v/>
      </c>
      <c r="E619" s="45" t="str">
        <f t="shared" si="132"/>
        <v/>
      </c>
      <c r="F619" s="43"/>
      <c r="G619" s="44"/>
      <c r="H619" s="43"/>
      <c r="I619" s="57" t="str">
        <f>IF(OR(G619="",H619="",U619=""),"",IFERROR(VLOOKUP(G619&amp;H619&amp;U619,※編集不可※選択項目!$K$3:$P$51,5,FALSE),"該当なし"))</f>
        <v/>
      </c>
      <c r="J619" s="83"/>
      <c r="K619" s="43"/>
      <c r="L619" s="45" t="str">
        <f t="shared" si="140"/>
        <v/>
      </c>
      <c r="M619" s="43"/>
      <c r="N619" s="43"/>
      <c r="O619" s="57"/>
      <c r="P619" s="57"/>
      <c r="Q619" s="57"/>
      <c r="R619" s="57"/>
      <c r="S619" s="46" t="str">
        <f t="shared" si="133"/>
        <v/>
      </c>
      <c r="T619" s="47"/>
      <c r="U619" s="48"/>
      <c r="V619" s="85"/>
      <c r="W619" s="48"/>
      <c r="X619" s="85"/>
      <c r="Y619" s="43"/>
      <c r="Z619" s="80"/>
      <c r="AA619" s="83"/>
      <c r="AB619" s="56"/>
      <c r="AC619" s="71"/>
      <c r="AD619" s="228">
        <f>IFERROR(INDEX(※編集不可※選択項目!$P$3:$P$51,MATCH(新規登録用!G619&amp;新規登録用!H619&amp;新規登録用!I619,※編集不可※選択項目!$Q$3:$Q$51,0)),0)</f>
        <v>0</v>
      </c>
      <c r="AE619" s="229" t="str">
        <f>IF(I619&lt;&gt;"該当なし","",
IF(G619&amp;H619=※編集不可※選択項目!$J$3,VLOOKUP(新規登録用!U619,※編集不可※選択項目!$N$2:$P$13,3,TRUE),
IF(G619&amp;H619=※編集不可※選択項目!$J$15,VLOOKUP(新規登録用!U619,※編集不可※選択項目!$N$14:$P$25,3,TRUE),
IF(G619&amp;H619=※編集不可※選択項目!$J$27,VLOOKUP(新規登録用!U619,※編集不可※選択項目!$N$26:$P$41,3,TRUE),
IF(G619&amp;H619=※編集不可※選択項目!$J$43,VLOOKUP(新規登録用!U619,※編集不可※選択項目!$N$42:$P$46,3,TRUE),
IF(G619&amp;H619=※編集不可※選択項目!$J$48,VLOOKUP(新規登録用!U619,※編集不可※選択項目!$N$47:$P$51,3,TRUE),""))))))</f>
        <v/>
      </c>
      <c r="AF619" s="228">
        <f>IFERROR(VLOOKUP(Y619&amp;G619&amp;H619,※編集不可※選択項目!U:V,2,FALSE),0)</f>
        <v>0</v>
      </c>
      <c r="AG619" s="228">
        <f t="shared" si="134"/>
        <v>0</v>
      </c>
      <c r="AH619" s="230" t="str">
        <f t="shared" si="128"/>
        <v/>
      </c>
      <c r="AI619" s="236"/>
      <c r="AJ619" s="236"/>
      <c r="AK619" s="132"/>
      <c r="AL619" s="153">
        <f t="shared" si="135"/>
        <v>0</v>
      </c>
      <c r="AM619" s="153">
        <f t="shared" si="136"/>
        <v>0</v>
      </c>
      <c r="AN619" s="153">
        <f t="shared" si="129"/>
        <v>0</v>
      </c>
      <c r="AO619" s="227" t="str">
        <f t="shared" si="137"/>
        <v/>
      </c>
      <c r="AP619" s="135">
        <f t="shared" si="138"/>
        <v>0</v>
      </c>
      <c r="AQ619" s="135">
        <f t="shared" si="139"/>
        <v>0</v>
      </c>
    </row>
    <row r="620" spans="1:43" s="131" customFormat="1" ht="25" customHeight="1">
      <c r="A620" s="133">
        <f t="shared" si="130"/>
        <v>609</v>
      </c>
      <c r="B620" s="130" t="str">
        <f t="shared" si="127"/>
        <v/>
      </c>
      <c r="C620" s="134"/>
      <c r="D620" s="45" t="str">
        <f t="shared" si="131"/>
        <v/>
      </c>
      <c r="E620" s="45" t="str">
        <f t="shared" si="132"/>
        <v/>
      </c>
      <c r="F620" s="43"/>
      <c r="G620" s="44"/>
      <c r="H620" s="43"/>
      <c r="I620" s="57" t="str">
        <f>IF(OR(G620="",H620="",U620=""),"",IFERROR(VLOOKUP(G620&amp;H620&amp;U620,※編集不可※選択項目!$K$3:$P$51,5,FALSE),"該当なし"))</f>
        <v/>
      </c>
      <c r="J620" s="83"/>
      <c r="K620" s="43"/>
      <c r="L620" s="45" t="str">
        <f t="shared" si="140"/>
        <v/>
      </c>
      <c r="M620" s="43"/>
      <c r="N620" s="43"/>
      <c r="O620" s="57"/>
      <c r="P620" s="57"/>
      <c r="Q620" s="57"/>
      <c r="R620" s="57"/>
      <c r="S620" s="46" t="str">
        <f t="shared" si="133"/>
        <v/>
      </c>
      <c r="T620" s="47"/>
      <c r="U620" s="48"/>
      <c r="V620" s="85"/>
      <c r="W620" s="48"/>
      <c r="X620" s="85"/>
      <c r="Y620" s="43"/>
      <c r="Z620" s="80"/>
      <c r="AA620" s="83"/>
      <c r="AB620" s="56"/>
      <c r="AC620" s="71"/>
      <c r="AD620" s="228">
        <f>IFERROR(INDEX(※編集不可※選択項目!$P$3:$P$51,MATCH(新規登録用!G620&amp;新規登録用!H620&amp;新規登録用!I620,※編集不可※選択項目!$Q$3:$Q$51,0)),0)</f>
        <v>0</v>
      </c>
      <c r="AE620" s="229" t="str">
        <f>IF(I620&lt;&gt;"該当なし","",
IF(G620&amp;H620=※編集不可※選択項目!$J$3,VLOOKUP(新規登録用!U620,※編集不可※選択項目!$N$2:$P$13,3,TRUE),
IF(G620&amp;H620=※編集不可※選択項目!$J$15,VLOOKUP(新規登録用!U620,※編集不可※選択項目!$N$14:$P$25,3,TRUE),
IF(G620&amp;H620=※編集不可※選択項目!$J$27,VLOOKUP(新規登録用!U620,※編集不可※選択項目!$N$26:$P$41,3,TRUE),
IF(G620&amp;H620=※編集不可※選択項目!$J$43,VLOOKUP(新規登録用!U620,※編集不可※選択項目!$N$42:$P$46,3,TRUE),
IF(G620&amp;H620=※編集不可※選択項目!$J$48,VLOOKUP(新規登録用!U620,※編集不可※選択項目!$N$47:$P$51,3,TRUE),""))))))</f>
        <v/>
      </c>
      <c r="AF620" s="228">
        <f>IFERROR(VLOOKUP(Y620&amp;G620&amp;H620,※編集不可※選択項目!U:V,2,FALSE),0)</f>
        <v>0</v>
      </c>
      <c r="AG620" s="228">
        <f t="shared" si="134"/>
        <v>0</v>
      </c>
      <c r="AH620" s="230" t="str">
        <f t="shared" si="128"/>
        <v/>
      </c>
      <c r="AI620" s="236"/>
      <c r="AJ620" s="236"/>
      <c r="AK620" s="132"/>
      <c r="AL620" s="153">
        <f t="shared" si="135"/>
        <v>0</v>
      </c>
      <c r="AM620" s="153">
        <f t="shared" si="136"/>
        <v>0</v>
      </c>
      <c r="AN620" s="153">
        <f t="shared" si="129"/>
        <v>0</v>
      </c>
      <c r="AO620" s="227" t="str">
        <f t="shared" si="137"/>
        <v/>
      </c>
      <c r="AP620" s="135">
        <f t="shared" si="138"/>
        <v>0</v>
      </c>
      <c r="AQ620" s="135">
        <f t="shared" si="139"/>
        <v>0</v>
      </c>
    </row>
    <row r="621" spans="1:43" s="131" customFormat="1" ht="25" customHeight="1">
      <c r="A621" s="133">
        <f t="shared" si="130"/>
        <v>610</v>
      </c>
      <c r="B621" s="130" t="str">
        <f t="shared" si="127"/>
        <v/>
      </c>
      <c r="C621" s="134"/>
      <c r="D621" s="45" t="str">
        <f t="shared" si="131"/>
        <v/>
      </c>
      <c r="E621" s="45" t="str">
        <f t="shared" si="132"/>
        <v/>
      </c>
      <c r="F621" s="43"/>
      <c r="G621" s="44"/>
      <c r="H621" s="43"/>
      <c r="I621" s="57" t="str">
        <f>IF(OR(G621="",H621="",U621=""),"",IFERROR(VLOOKUP(G621&amp;H621&amp;U621,※編集不可※選択項目!$K$3:$P$51,5,FALSE),"該当なし"))</f>
        <v/>
      </c>
      <c r="J621" s="83"/>
      <c r="K621" s="43"/>
      <c r="L621" s="45" t="str">
        <f t="shared" si="140"/>
        <v/>
      </c>
      <c r="M621" s="43"/>
      <c r="N621" s="43"/>
      <c r="O621" s="57"/>
      <c r="P621" s="57"/>
      <c r="Q621" s="57"/>
      <c r="R621" s="57"/>
      <c r="S621" s="46" t="str">
        <f t="shared" si="133"/>
        <v/>
      </c>
      <c r="T621" s="47"/>
      <c r="U621" s="48"/>
      <c r="V621" s="85"/>
      <c r="W621" s="48"/>
      <c r="X621" s="85"/>
      <c r="Y621" s="43"/>
      <c r="Z621" s="80"/>
      <c r="AA621" s="83"/>
      <c r="AB621" s="56"/>
      <c r="AC621" s="71"/>
      <c r="AD621" s="228">
        <f>IFERROR(INDEX(※編集不可※選択項目!$P$3:$P$51,MATCH(新規登録用!G621&amp;新規登録用!H621&amp;新規登録用!I621,※編集不可※選択項目!$Q$3:$Q$51,0)),0)</f>
        <v>0</v>
      </c>
      <c r="AE621" s="229" t="str">
        <f>IF(I621&lt;&gt;"該当なし","",
IF(G621&amp;H621=※編集不可※選択項目!$J$3,VLOOKUP(新規登録用!U621,※編集不可※選択項目!$N$2:$P$13,3,TRUE),
IF(G621&amp;H621=※編集不可※選択項目!$J$15,VLOOKUP(新規登録用!U621,※編集不可※選択項目!$N$14:$P$25,3,TRUE),
IF(G621&amp;H621=※編集不可※選択項目!$J$27,VLOOKUP(新規登録用!U621,※編集不可※選択項目!$N$26:$P$41,3,TRUE),
IF(G621&amp;H621=※編集不可※選択項目!$J$43,VLOOKUP(新規登録用!U621,※編集不可※選択項目!$N$42:$P$46,3,TRUE),
IF(G621&amp;H621=※編集不可※選択項目!$J$48,VLOOKUP(新規登録用!U621,※編集不可※選択項目!$N$47:$P$51,3,TRUE),""))))))</f>
        <v/>
      </c>
      <c r="AF621" s="228">
        <f>IFERROR(VLOOKUP(Y621&amp;G621&amp;H621,※編集不可※選択項目!U:V,2,FALSE),0)</f>
        <v>0</v>
      </c>
      <c r="AG621" s="228">
        <f t="shared" si="134"/>
        <v>0</v>
      </c>
      <c r="AH621" s="230" t="str">
        <f t="shared" si="128"/>
        <v/>
      </c>
      <c r="AI621" s="236"/>
      <c r="AJ621" s="236"/>
      <c r="AK621" s="132"/>
      <c r="AL621" s="153">
        <f t="shared" si="135"/>
        <v>0</v>
      </c>
      <c r="AM621" s="153">
        <f t="shared" si="136"/>
        <v>0</v>
      </c>
      <c r="AN621" s="153">
        <f t="shared" si="129"/>
        <v>0</v>
      </c>
      <c r="AO621" s="227" t="str">
        <f t="shared" si="137"/>
        <v/>
      </c>
      <c r="AP621" s="135">
        <f t="shared" si="138"/>
        <v>0</v>
      </c>
      <c r="AQ621" s="135">
        <f t="shared" si="139"/>
        <v>0</v>
      </c>
    </row>
    <row r="622" spans="1:43" s="131" customFormat="1" ht="25" customHeight="1">
      <c r="A622" s="133">
        <f t="shared" si="130"/>
        <v>611</v>
      </c>
      <c r="B622" s="130" t="str">
        <f t="shared" si="127"/>
        <v/>
      </c>
      <c r="C622" s="134"/>
      <c r="D622" s="45" t="str">
        <f t="shared" si="131"/>
        <v/>
      </c>
      <c r="E622" s="45" t="str">
        <f t="shared" si="132"/>
        <v/>
      </c>
      <c r="F622" s="43"/>
      <c r="G622" s="44"/>
      <c r="H622" s="43"/>
      <c r="I622" s="57" t="str">
        <f>IF(OR(G622="",H622="",U622=""),"",IFERROR(VLOOKUP(G622&amp;H622&amp;U622,※編集不可※選択項目!$K$3:$P$51,5,FALSE),"該当なし"))</f>
        <v/>
      </c>
      <c r="J622" s="83"/>
      <c r="K622" s="43"/>
      <c r="L622" s="45" t="str">
        <f t="shared" si="140"/>
        <v/>
      </c>
      <c r="M622" s="43"/>
      <c r="N622" s="43"/>
      <c r="O622" s="57"/>
      <c r="P622" s="57"/>
      <c r="Q622" s="57"/>
      <c r="R622" s="57"/>
      <c r="S622" s="46" t="str">
        <f t="shared" si="133"/>
        <v/>
      </c>
      <c r="T622" s="47"/>
      <c r="U622" s="48"/>
      <c r="V622" s="85"/>
      <c r="W622" s="48"/>
      <c r="X622" s="85"/>
      <c r="Y622" s="43"/>
      <c r="Z622" s="80"/>
      <c r="AA622" s="83"/>
      <c r="AB622" s="56"/>
      <c r="AC622" s="71"/>
      <c r="AD622" s="228">
        <f>IFERROR(INDEX(※編集不可※選択項目!$P$3:$P$51,MATCH(新規登録用!G622&amp;新規登録用!H622&amp;新規登録用!I622,※編集不可※選択項目!$Q$3:$Q$51,0)),0)</f>
        <v>0</v>
      </c>
      <c r="AE622" s="229" t="str">
        <f>IF(I622&lt;&gt;"該当なし","",
IF(G622&amp;H622=※編集不可※選択項目!$J$3,VLOOKUP(新規登録用!U622,※編集不可※選択項目!$N$2:$P$13,3,TRUE),
IF(G622&amp;H622=※編集不可※選択項目!$J$15,VLOOKUP(新規登録用!U622,※編集不可※選択項目!$N$14:$P$25,3,TRUE),
IF(G622&amp;H622=※編集不可※選択項目!$J$27,VLOOKUP(新規登録用!U622,※編集不可※選択項目!$N$26:$P$41,3,TRUE),
IF(G622&amp;H622=※編集不可※選択項目!$J$43,VLOOKUP(新規登録用!U622,※編集不可※選択項目!$N$42:$P$46,3,TRUE),
IF(G622&amp;H622=※編集不可※選択項目!$J$48,VLOOKUP(新規登録用!U622,※編集不可※選択項目!$N$47:$P$51,3,TRUE),""))))))</f>
        <v/>
      </c>
      <c r="AF622" s="228">
        <f>IFERROR(VLOOKUP(Y622&amp;G622&amp;H622,※編集不可※選択項目!U:V,2,FALSE),0)</f>
        <v>0</v>
      </c>
      <c r="AG622" s="228">
        <f t="shared" si="134"/>
        <v>0</v>
      </c>
      <c r="AH622" s="230" t="str">
        <f t="shared" si="128"/>
        <v/>
      </c>
      <c r="AI622" s="236"/>
      <c r="AJ622" s="236"/>
      <c r="AK622" s="132"/>
      <c r="AL622" s="153">
        <f t="shared" si="135"/>
        <v>0</v>
      </c>
      <c r="AM622" s="153">
        <f t="shared" si="136"/>
        <v>0</v>
      </c>
      <c r="AN622" s="153">
        <f t="shared" si="129"/>
        <v>0</v>
      </c>
      <c r="AO622" s="227" t="str">
        <f t="shared" si="137"/>
        <v/>
      </c>
      <c r="AP622" s="135">
        <f t="shared" si="138"/>
        <v>0</v>
      </c>
      <c r="AQ622" s="135">
        <f t="shared" si="139"/>
        <v>0</v>
      </c>
    </row>
    <row r="623" spans="1:43" s="131" customFormat="1" ht="25" customHeight="1">
      <c r="A623" s="133">
        <f t="shared" si="130"/>
        <v>612</v>
      </c>
      <c r="B623" s="130" t="str">
        <f t="shared" si="127"/>
        <v/>
      </c>
      <c r="C623" s="134"/>
      <c r="D623" s="45" t="str">
        <f t="shared" si="131"/>
        <v/>
      </c>
      <c r="E623" s="45" t="str">
        <f t="shared" si="132"/>
        <v/>
      </c>
      <c r="F623" s="43"/>
      <c r="G623" s="44"/>
      <c r="H623" s="43"/>
      <c r="I623" s="57" t="str">
        <f>IF(OR(G623="",H623="",U623=""),"",IFERROR(VLOOKUP(G623&amp;H623&amp;U623,※編集不可※選択項目!$K$3:$P$51,5,FALSE),"該当なし"))</f>
        <v/>
      </c>
      <c r="J623" s="83"/>
      <c r="K623" s="43"/>
      <c r="L623" s="45" t="str">
        <f t="shared" si="140"/>
        <v/>
      </c>
      <c r="M623" s="43"/>
      <c r="N623" s="43"/>
      <c r="O623" s="57"/>
      <c r="P623" s="57"/>
      <c r="Q623" s="57"/>
      <c r="R623" s="57"/>
      <c r="S623" s="46" t="str">
        <f t="shared" si="133"/>
        <v/>
      </c>
      <c r="T623" s="47"/>
      <c r="U623" s="48"/>
      <c r="V623" s="85"/>
      <c r="W623" s="48"/>
      <c r="X623" s="85"/>
      <c r="Y623" s="43"/>
      <c r="Z623" s="80"/>
      <c r="AA623" s="83"/>
      <c r="AB623" s="56"/>
      <c r="AC623" s="71"/>
      <c r="AD623" s="228">
        <f>IFERROR(INDEX(※編集不可※選択項目!$P$3:$P$51,MATCH(新規登録用!G623&amp;新規登録用!H623&amp;新規登録用!I623,※編集不可※選択項目!$Q$3:$Q$51,0)),0)</f>
        <v>0</v>
      </c>
      <c r="AE623" s="229" t="str">
        <f>IF(I623&lt;&gt;"該当なし","",
IF(G623&amp;H623=※編集不可※選択項目!$J$3,VLOOKUP(新規登録用!U623,※編集不可※選択項目!$N$2:$P$13,3,TRUE),
IF(G623&amp;H623=※編集不可※選択項目!$J$15,VLOOKUP(新規登録用!U623,※編集不可※選択項目!$N$14:$P$25,3,TRUE),
IF(G623&amp;H623=※編集不可※選択項目!$J$27,VLOOKUP(新規登録用!U623,※編集不可※選択項目!$N$26:$P$41,3,TRUE),
IF(G623&amp;H623=※編集不可※選択項目!$J$43,VLOOKUP(新規登録用!U623,※編集不可※選択項目!$N$42:$P$46,3,TRUE),
IF(G623&amp;H623=※編集不可※選択項目!$J$48,VLOOKUP(新規登録用!U623,※編集不可※選択項目!$N$47:$P$51,3,TRUE),""))))))</f>
        <v/>
      </c>
      <c r="AF623" s="228">
        <f>IFERROR(VLOOKUP(Y623&amp;G623&amp;H623,※編集不可※選択項目!U:V,2,FALSE),0)</f>
        <v>0</v>
      </c>
      <c r="AG623" s="228">
        <f t="shared" si="134"/>
        <v>0</v>
      </c>
      <c r="AH623" s="230" t="str">
        <f t="shared" si="128"/>
        <v/>
      </c>
      <c r="AI623" s="236"/>
      <c r="AJ623" s="236"/>
      <c r="AK623" s="132"/>
      <c r="AL623" s="153">
        <f t="shared" si="135"/>
        <v>0</v>
      </c>
      <c r="AM623" s="153">
        <f t="shared" si="136"/>
        <v>0</v>
      </c>
      <c r="AN623" s="153">
        <f t="shared" si="129"/>
        <v>0</v>
      </c>
      <c r="AO623" s="227" t="str">
        <f t="shared" si="137"/>
        <v/>
      </c>
      <c r="AP623" s="135">
        <f t="shared" si="138"/>
        <v>0</v>
      </c>
      <c r="AQ623" s="135">
        <f t="shared" si="139"/>
        <v>0</v>
      </c>
    </row>
    <row r="624" spans="1:43" s="131" customFormat="1" ht="25" customHeight="1">
      <c r="A624" s="133">
        <f t="shared" si="130"/>
        <v>613</v>
      </c>
      <c r="B624" s="130" t="str">
        <f t="shared" si="127"/>
        <v/>
      </c>
      <c r="C624" s="134"/>
      <c r="D624" s="45" t="str">
        <f t="shared" si="131"/>
        <v/>
      </c>
      <c r="E624" s="45" t="str">
        <f t="shared" si="132"/>
        <v/>
      </c>
      <c r="F624" s="43"/>
      <c r="G624" s="44"/>
      <c r="H624" s="43"/>
      <c r="I624" s="57" t="str">
        <f>IF(OR(G624="",H624="",U624=""),"",IFERROR(VLOOKUP(G624&amp;H624&amp;U624,※編集不可※選択項目!$K$3:$P$51,5,FALSE),"該当なし"))</f>
        <v/>
      </c>
      <c r="J624" s="83"/>
      <c r="K624" s="43"/>
      <c r="L624" s="45" t="str">
        <f t="shared" si="140"/>
        <v/>
      </c>
      <c r="M624" s="43"/>
      <c r="N624" s="43"/>
      <c r="O624" s="57"/>
      <c r="P624" s="57"/>
      <c r="Q624" s="57"/>
      <c r="R624" s="57"/>
      <c r="S624" s="46" t="str">
        <f t="shared" si="133"/>
        <v/>
      </c>
      <c r="T624" s="47"/>
      <c r="U624" s="48"/>
      <c r="V624" s="85"/>
      <c r="W624" s="48"/>
      <c r="X624" s="85"/>
      <c r="Y624" s="43"/>
      <c r="Z624" s="80"/>
      <c r="AA624" s="83"/>
      <c r="AB624" s="56"/>
      <c r="AC624" s="71"/>
      <c r="AD624" s="228">
        <f>IFERROR(INDEX(※編集不可※選択項目!$P$3:$P$51,MATCH(新規登録用!G624&amp;新規登録用!H624&amp;新規登録用!I624,※編集不可※選択項目!$Q$3:$Q$51,0)),0)</f>
        <v>0</v>
      </c>
      <c r="AE624" s="229" t="str">
        <f>IF(I624&lt;&gt;"該当なし","",
IF(G624&amp;H624=※編集不可※選択項目!$J$3,VLOOKUP(新規登録用!U624,※編集不可※選択項目!$N$2:$P$13,3,TRUE),
IF(G624&amp;H624=※編集不可※選択項目!$J$15,VLOOKUP(新規登録用!U624,※編集不可※選択項目!$N$14:$P$25,3,TRUE),
IF(G624&amp;H624=※編集不可※選択項目!$J$27,VLOOKUP(新規登録用!U624,※編集不可※選択項目!$N$26:$P$41,3,TRUE),
IF(G624&amp;H624=※編集不可※選択項目!$J$43,VLOOKUP(新規登録用!U624,※編集不可※選択項目!$N$42:$P$46,3,TRUE),
IF(G624&amp;H624=※編集不可※選択項目!$J$48,VLOOKUP(新規登録用!U624,※編集不可※選択項目!$N$47:$P$51,3,TRUE),""))))))</f>
        <v/>
      </c>
      <c r="AF624" s="228">
        <f>IFERROR(VLOOKUP(Y624&amp;G624&amp;H624,※編集不可※選択項目!U:V,2,FALSE),0)</f>
        <v>0</v>
      </c>
      <c r="AG624" s="228">
        <f t="shared" si="134"/>
        <v>0</v>
      </c>
      <c r="AH624" s="230" t="str">
        <f t="shared" si="128"/>
        <v/>
      </c>
      <c r="AI624" s="236"/>
      <c r="AJ624" s="236"/>
      <c r="AK624" s="132"/>
      <c r="AL624" s="153">
        <f t="shared" si="135"/>
        <v>0</v>
      </c>
      <c r="AM624" s="153">
        <f t="shared" si="136"/>
        <v>0</v>
      </c>
      <c r="AN624" s="153">
        <f t="shared" si="129"/>
        <v>0</v>
      </c>
      <c r="AO624" s="227" t="str">
        <f t="shared" si="137"/>
        <v/>
      </c>
      <c r="AP624" s="135">
        <f t="shared" si="138"/>
        <v>0</v>
      </c>
      <c r="AQ624" s="135">
        <f t="shared" si="139"/>
        <v>0</v>
      </c>
    </row>
    <row r="625" spans="1:43" s="131" customFormat="1" ht="25" customHeight="1">
      <c r="A625" s="133">
        <f t="shared" si="130"/>
        <v>614</v>
      </c>
      <c r="B625" s="130" t="str">
        <f t="shared" si="127"/>
        <v/>
      </c>
      <c r="C625" s="134"/>
      <c r="D625" s="45" t="str">
        <f t="shared" si="131"/>
        <v/>
      </c>
      <c r="E625" s="45" t="str">
        <f t="shared" si="132"/>
        <v/>
      </c>
      <c r="F625" s="43"/>
      <c r="G625" s="44"/>
      <c r="H625" s="43"/>
      <c r="I625" s="57" t="str">
        <f>IF(OR(G625="",H625="",U625=""),"",IFERROR(VLOOKUP(G625&amp;H625&amp;U625,※編集不可※選択項目!$K$3:$P$51,5,FALSE),"該当なし"))</f>
        <v/>
      </c>
      <c r="J625" s="83"/>
      <c r="K625" s="43"/>
      <c r="L625" s="45" t="str">
        <f t="shared" si="140"/>
        <v/>
      </c>
      <c r="M625" s="43"/>
      <c r="N625" s="43"/>
      <c r="O625" s="57"/>
      <c r="P625" s="57"/>
      <c r="Q625" s="57"/>
      <c r="R625" s="57"/>
      <c r="S625" s="46" t="str">
        <f t="shared" si="133"/>
        <v/>
      </c>
      <c r="T625" s="47"/>
      <c r="U625" s="48"/>
      <c r="V625" s="85"/>
      <c r="W625" s="48"/>
      <c r="X625" s="85"/>
      <c r="Y625" s="43"/>
      <c r="Z625" s="80"/>
      <c r="AA625" s="83"/>
      <c r="AB625" s="56"/>
      <c r="AC625" s="71"/>
      <c r="AD625" s="228">
        <f>IFERROR(INDEX(※編集不可※選択項目!$P$3:$P$51,MATCH(新規登録用!G625&amp;新規登録用!H625&amp;新規登録用!I625,※編集不可※選択項目!$Q$3:$Q$51,0)),0)</f>
        <v>0</v>
      </c>
      <c r="AE625" s="229" t="str">
        <f>IF(I625&lt;&gt;"該当なし","",
IF(G625&amp;H625=※編集不可※選択項目!$J$3,VLOOKUP(新規登録用!U625,※編集不可※選択項目!$N$2:$P$13,3,TRUE),
IF(G625&amp;H625=※編集不可※選択項目!$J$15,VLOOKUP(新規登録用!U625,※編集不可※選択項目!$N$14:$P$25,3,TRUE),
IF(G625&amp;H625=※編集不可※選択項目!$J$27,VLOOKUP(新規登録用!U625,※編集不可※選択項目!$N$26:$P$41,3,TRUE),
IF(G625&amp;H625=※編集不可※選択項目!$J$43,VLOOKUP(新規登録用!U625,※編集不可※選択項目!$N$42:$P$46,3,TRUE),
IF(G625&amp;H625=※編集不可※選択項目!$J$48,VLOOKUP(新規登録用!U625,※編集不可※選択項目!$N$47:$P$51,3,TRUE),""))))))</f>
        <v/>
      </c>
      <c r="AF625" s="228">
        <f>IFERROR(VLOOKUP(Y625&amp;G625&amp;H625,※編集不可※選択項目!U:V,2,FALSE),0)</f>
        <v>0</v>
      </c>
      <c r="AG625" s="228">
        <f t="shared" si="134"/>
        <v>0</v>
      </c>
      <c r="AH625" s="230" t="str">
        <f t="shared" si="128"/>
        <v/>
      </c>
      <c r="AI625" s="236"/>
      <c r="AJ625" s="236"/>
      <c r="AK625" s="132"/>
      <c r="AL625" s="153">
        <f t="shared" si="135"/>
        <v>0</v>
      </c>
      <c r="AM625" s="153">
        <f t="shared" si="136"/>
        <v>0</v>
      </c>
      <c r="AN625" s="153">
        <f t="shared" si="129"/>
        <v>0</v>
      </c>
      <c r="AO625" s="227" t="str">
        <f t="shared" si="137"/>
        <v/>
      </c>
      <c r="AP625" s="135">
        <f t="shared" si="138"/>
        <v>0</v>
      </c>
      <c r="AQ625" s="135">
        <f t="shared" si="139"/>
        <v>0</v>
      </c>
    </row>
    <row r="626" spans="1:43" s="131" customFormat="1" ht="25" customHeight="1">
      <c r="A626" s="133">
        <f t="shared" si="130"/>
        <v>615</v>
      </c>
      <c r="B626" s="130" t="str">
        <f t="shared" si="127"/>
        <v/>
      </c>
      <c r="C626" s="134"/>
      <c r="D626" s="45" t="str">
        <f t="shared" si="131"/>
        <v/>
      </c>
      <c r="E626" s="45" t="str">
        <f t="shared" si="132"/>
        <v/>
      </c>
      <c r="F626" s="43"/>
      <c r="G626" s="44"/>
      <c r="H626" s="43"/>
      <c r="I626" s="57" t="str">
        <f>IF(OR(G626="",H626="",U626=""),"",IFERROR(VLOOKUP(G626&amp;H626&amp;U626,※編集不可※選択項目!$K$3:$P$51,5,FALSE),"該当なし"))</f>
        <v/>
      </c>
      <c r="J626" s="83"/>
      <c r="K626" s="43"/>
      <c r="L626" s="45" t="str">
        <f t="shared" si="140"/>
        <v/>
      </c>
      <c r="M626" s="43"/>
      <c r="N626" s="43"/>
      <c r="O626" s="57"/>
      <c r="P626" s="57"/>
      <c r="Q626" s="57"/>
      <c r="R626" s="57"/>
      <c r="S626" s="46" t="str">
        <f t="shared" si="133"/>
        <v/>
      </c>
      <c r="T626" s="47"/>
      <c r="U626" s="48"/>
      <c r="V626" s="85"/>
      <c r="W626" s="48"/>
      <c r="X626" s="85"/>
      <c r="Y626" s="43"/>
      <c r="Z626" s="80"/>
      <c r="AA626" s="83"/>
      <c r="AB626" s="56"/>
      <c r="AC626" s="71"/>
      <c r="AD626" s="228">
        <f>IFERROR(INDEX(※編集不可※選択項目!$P$3:$P$51,MATCH(新規登録用!G626&amp;新規登録用!H626&amp;新規登録用!I626,※編集不可※選択項目!$Q$3:$Q$51,0)),0)</f>
        <v>0</v>
      </c>
      <c r="AE626" s="229" t="str">
        <f>IF(I626&lt;&gt;"該当なし","",
IF(G626&amp;H626=※編集不可※選択項目!$J$3,VLOOKUP(新規登録用!U626,※編集不可※選択項目!$N$2:$P$13,3,TRUE),
IF(G626&amp;H626=※編集不可※選択項目!$J$15,VLOOKUP(新規登録用!U626,※編集不可※選択項目!$N$14:$P$25,3,TRUE),
IF(G626&amp;H626=※編集不可※選択項目!$J$27,VLOOKUP(新規登録用!U626,※編集不可※選択項目!$N$26:$P$41,3,TRUE),
IF(G626&amp;H626=※編集不可※選択項目!$J$43,VLOOKUP(新規登録用!U626,※編集不可※選択項目!$N$42:$P$46,3,TRUE),
IF(G626&amp;H626=※編集不可※選択項目!$J$48,VLOOKUP(新規登録用!U626,※編集不可※選択項目!$N$47:$P$51,3,TRUE),""))))))</f>
        <v/>
      </c>
      <c r="AF626" s="228">
        <f>IFERROR(VLOOKUP(Y626&amp;G626&amp;H626,※編集不可※選択項目!U:V,2,FALSE),0)</f>
        <v>0</v>
      </c>
      <c r="AG626" s="228">
        <f t="shared" si="134"/>
        <v>0</v>
      </c>
      <c r="AH626" s="230" t="str">
        <f t="shared" si="128"/>
        <v/>
      </c>
      <c r="AI626" s="236"/>
      <c r="AJ626" s="236"/>
      <c r="AK626" s="132"/>
      <c r="AL626" s="153">
        <f t="shared" si="135"/>
        <v>0</v>
      </c>
      <c r="AM626" s="153">
        <f t="shared" si="136"/>
        <v>0</v>
      </c>
      <c r="AN626" s="153">
        <f t="shared" si="129"/>
        <v>0</v>
      </c>
      <c r="AO626" s="227" t="str">
        <f t="shared" si="137"/>
        <v/>
      </c>
      <c r="AP626" s="135">
        <f t="shared" si="138"/>
        <v>0</v>
      </c>
      <c r="AQ626" s="135">
        <f t="shared" si="139"/>
        <v>0</v>
      </c>
    </row>
    <row r="627" spans="1:43" s="131" customFormat="1" ht="25" customHeight="1">
      <c r="A627" s="133">
        <f t="shared" si="130"/>
        <v>616</v>
      </c>
      <c r="B627" s="130" t="str">
        <f t="shared" si="127"/>
        <v/>
      </c>
      <c r="C627" s="134"/>
      <c r="D627" s="45" t="str">
        <f t="shared" si="131"/>
        <v/>
      </c>
      <c r="E627" s="45" t="str">
        <f t="shared" si="132"/>
        <v/>
      </c>
      <c r="F627" s="43"/>
      <c r="G627" s="44"/>
      <c r="H627" s="43"/>
      <c r="I627" s="57" t="str">
        <f>IF(OR(G627="",H627="",U627=""),"",IFERROR(VLOOKUP(G627&amp;H627&amp;U627,※編集不可※選択項目!$K$3:$P$51,5,FALSE),"該当なし"))</f>
        <v/>
      </c>
      <c r="J627" s="83"/>
      <c r="K627" s="43"/>
      <c r="L627" s="45" t="str">
        <f t="shared" si="140"/>
        <v/>
      </c>
      <c r="M627" s="43"/>
      <c r="N627" s="43"/>
      <c r="O627" s="57"/>
      <c r="P627" s="57"/>
      <c r="Q627" s="57"/>
      <c r="R627" s="57"/>
      <c r="S627" s="46" t="str">
        <f t="shared" si="133"/>
        <v/>
      </c>
      <c r="T627" s="47"/>
      <c r="U627" s="48"/>
      <c r="V627" s="85"/>
      <c r="W627" s="48"/>
      <c r="X627" s="85"/>
      <c r="Y627" s="43"/>
      <c r="Z627" s="80"/>
      <c r="AA627" s="83"/>
      <c r="AB627" s="56"/>
      <c r="AC627" s="71"/>
      <c r="AD627" s="228">
        <f>IFERROR(INDEX(※編集不可※選択項目!$P$3:$P$51,MATCH(新規登録用!G627&amp;新規登録用!H627&amp;新規登録用!I627,※編集不可※選択項目!$Q$3:$Q$51,0)),0)</f>
        <v>0</v>
      </c>
      <c r="AE627" s="229" t="str">
        <f>IF(I627&lt;&gt;"該当なし","",
IF(G627&amp;H627=※編集不可※選択項目!$J$3,VLOOKUP(新規登録用!U627,※編集不可※選択項目!$N$2:$P$13,3,TRUE),
IF(G627&amp;H627=※編集不可※選択項目!$J$15,VLOOKUP(新規登録用!U627,※編集不可※選択項目!$N$14:$P$25,3,TRUE),
IF(G627&amp;H627=※編集不可※選択項目!$J$27,VLOOKUP(新規登録用!U627,※編集不可※選択項目!$N$26:$P$41,3,TRUE),
IF(G627&amp;H627=※編集不可※選択項目!$J$43,VLOOKUP(新規登録用!U627,※編集不可※選択項目!$N$42:$P$46,3,TRUE),
IF(G627&amp;H627=※編集不可※選択項目!$J$48,VLOOKUP(新規登録用!U627,※編集不可※選択項目!$N$47:$P$51,3,TRUE),""))))))</f>
        <v/>
      </c>
      <c r="AF627" s="228">
        <f>IFERROR(VLOOKUP(Y627&amp;G627&amp;H627,※編集不可※選択項目!U:V,2,FALSE),0)</f>
        <v>0</v>
      </c>
      <c r="AG627" s="228">
        <f t="shared" si="134"/>
        <v>0</v>
      </c>
      <c r="AH627" s="230" t="str">
        <f t="shared" si="128"/>
        <v/>
      </c>
      <c r="AI627" s="236"/>
      <c r="AJ627" s="236"/>
      <c r="AK627" s="132"/>
      <c r="AL627" s="153">
        <f t="shared" si="135"/>
        <v>0</v>
      </c>
      <c r="AM627" s="153">
        <f t="shared" si="136"/>
        <v>0</v>
      </c>
      <c r="AN627" s="153">
        <f t="shared" si="129"/>
        <v>0</v>
      </c>
      <c r="AO627" s="227" t="str">
        <f t="shared" si="137"/>
        <v/>
      </c>
      <c r="AP627" s="135">
        <f t="shared" si="138"/>
        <v>0</v>
      </c>
      <c r="AQ627" s="135">
        <f t="shared" si="139"/>
        <v>0</v>
      </c>
    </row>
    <row r="628" spans="1:43" s="131" customFormat="1" ht="25" customHeight="1">
      <c r="A628" s="133">
        <f t="shared" si="130"/>
        <v>617</v>
      </c>
      <c r="B628" s="130" t="str">
        <f t="shared" si="127"/>
        <v/>
      </c>
      <c r="C628" s="134"/>
      <c r="D628" s="45" t="str">
        <f t="shared" si="131"/>
        <v/>
      </c>
      <c r="E628" s="45" t="str">
        <f t="shared" si="132"/>
        <v/>
      </c>
      <c r="F628" s="43"/>
      <c r="G628" s="44"/>
      <c r="H628" s="43"/>
      <c r="I628" s="57" t="str">
        <f>IF(OR(G628="",H628="",U628=""),"",IFERROR(VLOOKUP(G628&amp;H628&amp;U628,※編集不可※選択項目!$K$3:$P$51,5,FALSE),"該当なし"))</f>
        <v/>
      </c>
      <c r="J628" s="83"/>
      <c r="K628" s="43"/>
      <c r="L628" s="45" t="str">
        <f t="shared" si="140"/>
        <v/>
      </c>
      <c r="M628" s="43"/>
      <c r="N628" s="43"/>
      <c r="O628" s="57"/>
      <c r="P628" s="57"/>
      <c r="Q628" s="57"/>
      <c r="R628" s="57"/>
      <c r="S628" s="46" t="str">
        <f t="shared" si="133"/>
        <v/>
      </c>
      <c r="T628" s="47"/>
      <c r="U628" s="48"/>
      <c r="V628" s="85"/>
      <c r="W628" s="48"/>
      <c r="X628" s="85"/>
      <c r="Y628" s="43"/>
      <c r="Z628" s="80"/>
      <c r="AA628" s="83"/>
      <c r="AB628" s="56"/>
      <c r="AC628" s="71"/>
      <c r="AD628" s="228">
        <f>IFERROR(INDEX(※編集不可※選択項目!$P$3:$P$51,MATCH(新規登録用!G628&amp;新規登録用!H628&amp;新規登録用!I628,※編集不可※選択項目!$Q$3:$Q$51,0)),0)</f>
        <v>0</v>
      </c>
      <c r="AE628" s="229" t="str">
        <f>IF(I628&lt;&gt;"該当なし","",
IF(G628&amp;H628=※編集不可※選択項目!$J$3,VLOOKUP(新規登録用!U628,※編集不可※選択項目!$N$2:$P$13,3,TRUE),
IF(G628&amp;H628=※編集不可※選択項目!$J$15,VLOOKUP(新規登録用!U628,※編集不可※選択項目!$N$14:$P$25,3,TRUE),
IF(G628&amp;H628=※編集不可※選択項目!$J$27,VLOOKUP(新規登録用!U628,※編集不可※選択項目!$N$26:$P$41,3,TRUE),
IF(G628&amp;H628=※編集不可※選択項目!$J$43,VLOOKUP(新規登録用!U628,※編集不可※選択項目!$N$42:$P$46,3,TRUE),
IF(G628&amp;H628=※編集不可※選択項目!$J$48,VLOOKUP(新規登録用!U628,※編集不可※選択項目!$N$47:$P$51,3,TRUE),""))))))</f>
        <v/>
      </c>
      <c r="AF628" s="228">
        <f>IFERROR(VLOOKUP(Y628&amp;G628&amp;H628,※編集不可※選択項目!U:V,2,FALSE),0)</f>
        <v>0</v>
      </c>
      <c r="AG628" s="228">
        <f t="shared" si="134"/>
        <v>0</v>
      </c>
      <c r="AH628" s="230" t="str">
        <f t="shared" si="128"/>
        <v/>
      </c>
      <c r="AI628" s="236"/>
      <c r="AJ628" s="236"/>
      <c r="AK628" s="132"/>
      <c r="AL628" s="153">
        <f t="shared" si="135"/>
        <v>0</v>
      </c>
      <c r="AM628" s="153">
        <f t="shared" si="136"/>
        <v>0</v>
      </c>
      <c r="AN628" s="153">
        <f t="shared" si="129"/>
        <v>0</v>
      </c>
      <c r="AO628" s="227" t="str">
        <f t="shared" si="137"/>
        <v/>
      </c>
      <c r="AP628" s="135">
        <f t="shared" si="138"/>
        <v>0</v>
      </c>
      <c r="AQ628" s="135">
        <f t="shared" si="139"/>
        <v>0</v>
      </c>
    </row>
    <row r="629" spans="1:43" s="131" customFormat="1" ht="25" customHeight="1">
      <c r="A629" s="133">
        <f t="shared" si="130"/>
        <v>618</v>
      </c>
      <c r="B629" s="130" t="str">
        <f t="shared" si="127"/>
        <v/>
      </c>
      <c r="C629" s="134"/>
      <c r="D629" s="45" t="str">
        <f t="shared" si="131"/>
        <v/>
      </c>
      <c r="E629" s="45" t="str">
        <f t="shared" si="132"/>
        <v/>
      </c>
      <c r="F629" s="43"/>
      <c r="G629" s="44"/>
      <c r="H629" s="43"/>
      <c r="I629" s="57" t="str">
        <f>IF(OR(G629="",H629="",U629=""),"",IFERROR(VLOOKUP(G629&amp;H629&amp;U629,※編集不可※選択項目!$K$3:$P$51,5,FALSE),"該当なし"))</f>
        <v/>
      </c>
      <c r="J629" s="83"/>
      <c r="K629" s="43"/>
      <c r="L629" s="45" t="str">
        <f t="shared" si="140"/>
        <v/>
      </c>
      <c r="M629" s="43"/>
      <c r="N629" s="43"/>
      <c r="O629" s="57"/>
      <c r="P629" s="57"/>
      <c r="Q629" s="57"/>
      <c r="R629" s="57"/>
      <c r="S629" s="46" t="str">
        <f t="shared" si="133"/>
        <v/>
      </c>
      <c r="T629" s="47"/>
      <c r="U629" s="48"/>
      <c r="V629" s="85"/>
      <c r="W629" s="48"/>
      <c r="X629" s="85"/>
      <c r="Y629" s="43"/>
      <c r="Z629" s="80"/>
      <c r="AA629" s="83"/>
      <c r="AB629" s="56"/>
      <c r="AC629" s="71"/>
      <c r="AD629" s="228">
        <f>IFERROR(INDEX(※編集不可※選択項目!$P$3:$P$51,MATCH(新規登録用!G629&amp;新規登録用!H629&amp;新規登録用!I629,※編集不可※選択項目!$Q$3:$Q$51,0)),0)</f>
        <v>0</v>
      </c>
      <c r="AE629" s="229" t="str">
        <f>IF(I629&lt;&gt;"該当なし","",
IF(G629&amp;H629=※編集不可※選択項目!$J$3,VLOOKUP(新規登録用!U629,※編集不可※選択項目!$N$2:$P$13,3,TRUE),
IF(G629&amp;H629=※編集不可※選択項目!$J$15,VLOOKUP(新規登録用!U629,※編集不可※選択項目!$N$14:$P$25,3,TRUE),
IF(G629&amp;H629=※編集不可※選択項目!$J$27,VLOOKUP(新規登録用!U629,※編集不可※選択項目!$N$26:$P$41,3,TRUE),
IF(G629&amp;H629=※編集不可※選択項目!$J$43,VLOOKUP(新規登録用!U629,※編集不可※選択項目!$N$42:$P$46,3,TRUE),
IF(G629&amp;H629=※編集不可※選択項目!$J$48,VLOOKUP(新規登録用!U629,※編集不可※選択項目!$N$47:$P$51,3,TRUE),""))))))</f>
        <v/>
      </c>
      <c r="AF629" s="228">
        <f>IFERROR(VLOOKUP(Y629&amp;G629&amp;H629,※編集不可※選択項目!U:V,2,FALSE),0)</f>
        <v>0</v>
      </c>
      <c r="AG629" s="228">
        <f t="shared" si="134"/>
        <v>0</v>
      </c>
      <c r="AH629" s="230" t="str">
        <f t="shared" si="128"/>
        <v/>
      </c>
      <c r="AI629" s="236"/>
      <c r="AJ629" s="236"/>
      <c r="AK629" s="132"/>
      <c r="AL629" s="153">
        <f t="shared" si="135"/>
        <v>0</v>
      </c>
      <c r="AM629" s="153">
        <f t="shared" si="136"/>
        <v>0</v>
      </c>
      <c r="AN629" s="153">
        <f t="shared" si="129"/>
        <v>0</v>
      </c>
      <c r="AO629" s="227" t="str">
        <f t="shared" si="137"/>
        <v/>
      </c>
      <c r="AP629" s="135">
        <f t="shared" si="138"/>
        <v>0</v>
      </c>
      <c r="AQ629" s="135">
        <f t="shared" si="139"/>
        <v>0</v>
      </c>
    </row>
    <row r="630" spans="1:43" s="131" customFormat="1" ht="25" customHeight="1">
      <c r="A630" s="133">
        <f t="shared" si="130"/>
        <v>619</v>
      </c>
      <c r="B630" s="130" t="str">
        <f t="shared" si="127"/>
        <v/>
      </c>
      <c r="C630" s="134"/>
      <c r="D630" s="45" t="str">
        <f t="shared" si="131"/>
        <v/>
      </c>
      <c r="E630" s="45" t="str">
        <f t="shared" si="132"/>
        <v/>
      </c>
      <c r="F630" s="43"/>
      <c r="G630" s="44"/>
      <c r="H630" s="43"/>
      <c r="I630" s="57" t="str">
        <f>IF(OR(G630="",H630="",U630=""),"",IFERROR(VLOOKUP(G630&amp;H630&amp;U630,※編集不可※選択項目!$K$3:$P$51,5,FALSE),"該当なし"))</f>
        <v/>
      </c>
      <c r="J630" s="83"/>
      <c r="K630" s="43"/>
      <c r="L630" s="45" t="str">
        <f t="shared" si="140"/>
        <v/>
      </c>
      <c r="M630" s="43"/>
      <c r="N630" s="43"/>
      <c r="O630" s="57"/>
      <c r="P630" s="57"/>
      <c r="Q630" s="57"/>
      <c r="R630" s="57"/>
      <c r="S630" s="46" t="str">
        <f t="shared" si="133"/>
        <v/>
      </c>
      <c r="T630" s="47"/>
      <c r="U630" s="48"/>
      <c r="V630" s="85"/>
      <c r="W630" s="48"/>
      <c r="X630" s="85"/>
      <c r="Y630" s="43"/>
      <c r="Z630" s="80"/>
      <c r="AA630" s="83"/>
      <c r="AB630" s="56"/>
      <c r="AC630" s="71"/>
      <c r="AD630" s="228">
        <f>IFERROR(INDEX(※編集不可※選択項目!$P$3:$P$51,MATCH(新規登録用!G630&amp;新規登録用!H630&amp;新規登録用!I630,※編集不可※選択項目!$Q$3:$Q$51,0)),0)</f>
        <v>0</v>
      </c>
      <c r="AE630" s="229" t="str">
        <f>IF(I630&lt;&gt;"該当なし","",
IF(G630&amp;H630=※編集不可※選択項目!$J$3,VLOOKUP(新規登録用!U630,※編集不可※選択項目!$N$2:$P$13,3,TRUE),
IF(G630&amp;H630=※編集不可※選択項目!$J$15,VLOOKUP(新規登録用!U630,※編集不可※選択項目!$N$14:$P$25,3,TRUE),
IF(G630&amp;H630=※編集不可※選択項目!$J$27,VLOOKUP(新規登録用!U630,※編集不可※選択項目!$N$26:$P$41,3,TRUE),
IF(G630&amp;H630=※編集不可※選択項目!$J$43,VLOOKUP(新規登録用!U630,※編集不可※選択項目!$N$42:$P$46,3,TRUE),
IF(G630&amp;H630=※編集不可※選択項目!$J$48,VLOOKUP(新規登録用!U630,※編集不可※選択項目!$N$47:$P$51,3,TRUE),""))))))</f>
        <v/>
      </c>
      <c r="AF630" s="228">
        <f>IFERROR(VLOOKUP(Y630&amp;G630&amp;H630,※編集不可※選択項目!U:V,2,FALSE),0)</f>
        <v>0</v>
      </c>
      <c r="AG630" s="228">
        <f t="shared" si="134"/>
        <v>0</v>
      </c>
      <c r="AH630" s="230" t="str">
        <f t="shared" si="128"/>
        <v/>
      </c>
      <c r="AI630" s="236"/>
      <c r="AJ630" s="236"/>
      <c r="AK630" s="132"/>
      <c r="AL630" s="153">
        <f t="shared" si="135"/>
        <v>0</v>
      </c>
      <c r="AM630" s="153">
        <f t="shared" si="136"/>
        <v>0</v>
      </c>
      <c r="AN630" s="153">
        <f t="shared" si="129"/>
        <v>0</v>
      </c>
      <c r="AO630" s="227" t="str">
        <f t="shared" si="137"/>
        <v/>
      </c>
      <c r="AP630" s="135">
        <f t="shared" si="138"/>
        <v>0</v>
      </c>
      <c r="AQ630" s="135">
        <f t="shared" si="139"/>
        <v>0</v>
      </c>
    </row>
    <row r="631" spans="1:43" s="131" customFormat="1" ht="25" customHeight="1">
      <c r="A631" s="133">
        <f t="shared" si="130"/>
        <v>620</v>
      </c>
      <c r="B631" s="130" t="str">
        <f t="shared" si="127"/>
        <v/>
      </c>
      <c r="C631" s="134"/>
      <c r="D631" s="45" t="str">
        <f t="shared" si="131"/>
        <v/>
      </c>
      <c r="E631" s="45" t="str">
        <f t="shared" si="132"/>
        <v/>
      </c>
      <c r="F631" s="43"/>
      <c r="G631" s="44"/>
      <c r="H631" s="43"/>
      <c r="I631" s="57" t="str">
        <f>IF(OR(G631="",H631="",U631=""),"",IFERROR(VLOOKUP(G631&amp;H631&amp;U631,※編集不可※選択項目!$K$3:$P$51,5,FALSE),"該当なし"))</f>
        <v/>
      </c>
      <c r="J631" s="83"/>
      <c r="K631" s="43"/>
      <c r="L631" s="45" t="str">
        <f t="shared" si="140"/>
        <v/>
      </c>
      <c r="M631" s="43"/>
      <c r="N631" s="43"/>
      <c r="O631" s="57"/>
      <c r="P631" s="57"/>
      <c r="Q631" s="57"/>
      <c r="R631" s="57"/>
      <c r="S631" s="46" t="str">
        <f t="shared" si="133"/>
        <v/>
      </c>
      <c r="T631" s="47"/>
      <c r="U631" s="48"/>
      <c r="V631" s="85"/>
      <c r="W631" s="48"/>
      <c r="X631" s="85"/>
      <c r="Y631" s="43"/>
      <c r="Z631" s="80"/>
      <c r="AA631" s="83"/>
      <c r="AB631" s="56"/>
      <c r="AC631" s="71"/>
      <c r="AD631" s="228">
        <f>IFERROR(INDEX(※編集不可※選択項目!$P$3:$P$51,MATCH(新規登録用!G631&amp;新規登録用!H631&amp;新規登録用!I631,※編集不可※選択項目!$Q$3:$Q$51,0)),0)</f>
        <v>0</v>
      </c>
      <c r="AE631" s="229" t="str">
        <f>IF(I631&lt;&gt;"該当なし","",
IF(G631&amp;H631=※編集不可※選択項目!$J$3,VLOOKUP(新規登録用!U631,※編集不可※選択項目!$N$2:$P$13,3,TRUE),
IF(G631&amp;H631=※編集不可※選択項目!$J$15,VLOOKUP(新規登録用!U631,※編集不可※選択項目!$N$14:$P$25,3,TRUE),
IF(G631&amp;H631=※編集不可※選択項目!$J$27,VLOOKUP(新規登録用!U631,※編集不可※選択項目!$N$26:$P$41,3,TRUE),
IF(G631&amp;H631=※編集不可※選択項目!$J$43,VLOOKUP(新規登録用!U631,※編集不可※選択項目!$N$42:$P$46,3,TRUE),
IF(G631&amp;H631=※編集不可※選択項目!$J$48,VLOOKUP(新規登録用!U631,※編集不可※選択項目!$N$47:$P$51,3,TRUE),""))))))</f>
        <v/>
      </c>
      <c r="AF631" s="228">
        <f>IFERROR(VLOOKUP(Y631&amp;G631&amp;H631,※編集不可※選択項目!U:V,2,FALSE),0)</f>
        <v>0</v>
      </c>
      <c r="AG631" s="228">
        <f t="shared" si="134"/>
        <v>0</v>
      </c>
      <c r="AH631" s="230" t="str">
        <f t="shared" si="128"/>
        <v/>
      </c>
      <c r="AI631" s="236"/>
      <c r="AJ631" s="236"/>
      <c r="AK631" s="132"/>
      <c r="AL631" s="153">
        <f t="shared" si="135"/>
        <v>0</v>
      </c>
      <c r="AM631" s="153">
        <f t="shared" si="136"/>
        <v>0</v>
      </c>
      <c r="AN631" s="153">
        <f t="shared" si="129"/>
        <v>0</v>
      </c>
      <c r="AO631" s="227" t="str">
        <f t="shared" si="137"/>
        <v/>
      </c>
      <c r="AP631" s="135">
        <f t="shared" si="138"/>
        <v>0</v>
      </c>
      <c r="AQ631" s="135">
        <f t="shared" si="139"/>
        <v>0</v>
      </c>
    </row>
    <row r="632" spans="1:43" s="131" customFormat="1" ht="25" customHeight="1">
      <c r="A632" s="133">
        <f t="shared" si="130"/>
        <v>621</v>
      </c>
      <c r="B632" s="130" t="str">
        <f t="shared" si="127"/>
        <v/>
      </c>
      <c r="C632" s="134"/>
      <c r="D632" s="45" t="str">
        <f t="shared" si="131"/>
        <v/>
      </c>
      <c r="E632" s="45" t="str">
        <f t="shared" si="132"/>
        <v/>
      </c>
      <c r="F632" s="43"/>
      <c r="G632" s="44"/>
      <c r="H632" s="43"/>
      <c r="I632" s="57" t="str">
        <f>IF(OR(G632="",H632="",U632=""),"",IFERROR(VLOOKUP(G632&amp;H632&amp;U632,※編集不可※選択項目!$K$3:$P$51,5,FALSE),"該当なし"))</f>
        <v/>
      </c>
      <c r="J632" s="83"/>
      <c r="K632" s="43"/>
      <c r="L632" s="45" t="str">
        <f t="shared" si="140"/>
        <v/>
      </c>
      <c r="M632" s="43"/>
      <c r="N632" s="43"/>
      <c r="O632" s="57"/>
      <c r="P632" s="57"/>
      <c r="Q632" s="57"/>
      <c r="R632" s="57"/>
      <c r="S632" s="46" t="str">
        <f t="shared" si="133"/>
        <v/>
      </c>
      <c r="T632" s="47"/>
      <c r="U632" s="48"/>
      <c r="V632" s="85"/>
      <c r="W632" s="48"/>
      <c r="X632" s="85"/>
      <c r="Y632" s="43"/>
      <c r="Z632" s="80"/>
      <c r="AA632" s="83"/>
      <c r="AB632" s="56"/>
      <c r="AC632" s="71"/>
      <c r="AD632" s="228">
        <f>IFERROR(INDEX(※編集不可※選択項目!$P$3:$P$51,MATCH(新規登録用!G632&amp;新規登録用!H632&amp;新規登録用!I632,※編集不可※選択項目!$Q$3:$Q$51,0)),0)</f>
        <v>0</v>
      </c>
      <c r="AE632" s="229" t="str">
        <f>IF(I632&lt;&gt;"該当なし","",
IF(G632&amp;H632=※編集不可※選択項目!$J$3,VLOOKUP(新規登録用!U632,※編集不可※選択項目!$N$2:$P$13,3,TRUE),
IF(G632&amp;H632=※編集不可※選択項目!$J$15,VLOOKUP(新規登録用!U632,※編集不可※選択項目!$N$14:$P$25,3,TRUE),
IF(G632&amp;H632=※編集不可※選択項目!$J$27,VLOOKUP(新規登録用!U632,※編集不可※選択項目!$N$26:$P$41,3,TRUE),
IF(G632&amp;H632=※編集不可※選択項目!$J$43,VLOOKUP(新規登録用!U632,※編集不可※選択項目!$N$42:$P$46,3,TRUE),
IF(G632&amp;H632=※編集不可※選択項目!$J$48,VLOOKUP(新規登録用!U632,※編集不可※選択項目!$N$47:$P$51,3,TRUE),""))))))</f>
        <v/>
      </c>
      <c r="AF632" s="228">
        <f>IFERROR(VLOOKUP(Y632&amp;G632&amp;H632,※編集不可※選択項目!U:V,2,FALSE),0)</f>
        <v>0</v>
      </c>
      <c r="AG632" s="228">
        <f t="shared" si="134"/>
        <v>0</v>
      </c>
      <c r="AH632" s="230" t="str">
        <f t="shared" si="128"/>
        <v/>
      </c>
      <c r="AI632" s="236"/>
      <c r="AJ632" s="236"/>
      <c r="AK632" s="132"/>
      <c r="AL632" s="153">
        <f t="shared" si="135"/>
        <v>0</v>
      </c>
      <c r="AM632" s="153">
        <f t="shared" si="136"/>
        <v>0</v>
      </c>
      <c r="AN632" s="153">
        <f t="shared" si="129"/>
        <v>0</v>
      </c>
      <c r="AO632" s="227" t="str">
        <f t="shared" si="137"/>
        <v/>
      </c>
      <c r="AP632" s="135">
        <f t="shared" si="138"/>
        <v>0</v>
      </c>
      <c r="AQ632" s="135">
        <f t="shared" si="139"/>
        <v>0</v>
      </c>
    </row>
    <row r="633" spans="1:43" s="131" customFormat="1" ht="25" customHeight="1">
      <c r="A633" s="133">
        <f t="shared" si="130"/>
        <v>622</v>
      </c>
      <c r="B633" s="130" t="str">
        <f t="shared" si="127"/>
        <v/>
      </c>
      <c r="C633" s="134"/>
      <c r="D633" s="45" t="str">
        <f t="shared" si="131"/>
        <v/>
      </c>
      <c r="E633" s="45" t="str">
        <f t="shared" si="132"/>
        <v/>
      </c>
      <c r="F633" s="43"/>
      <c r="G633" s="44"/>
      <c r="H633" s="43"/>
      <c r="I633" s="57" t="str">
        <f>IF(OR(G633="",H633="",U633=""),"",IFERROR(VLOOKUP(G633&amp;H633&amp;U633,※編集不可※選択項目!$K$3:$P$51,5,FALSE),"該当なし"))</f>
        <v/>
      </c>
      <c r="J633" s="83"/>
      <c r="K633" s="43"/>
      <c r="L633" s="45" t="str">
        <f t="shared" si="140"/>
        <v/>
      </c>
      <c r="M633" s="43"/>
      <c r="N633" s="43"/>
      <c r="O633" s="57"/>
      <c r="P633" s="57"/>
      <c r="Q633" s="57"/>
      <c r="R633" s="57"/>
      <c r="S633" s="46" t="str">
        <f t="shared" si="133"/>
        <v/>
      </c>
      <c r="T633" s="47"/>
      <c r="U633" s="48"/>
      <c r="V633" s="85"/>
      <c r="W633" s="48"/>
      <c r="X633" s="85"/>
      <c r="Y633" s="43"/>
      <c r="Z633" s="80"/>
      <c r="AA633" s="83"/>
      <c r="AB633" s="56"/>
      <c r="AC633" s="71"/>
      <c r="AD633" s="228">
        <f>IFERROR(INDEX(※編集不可※選択項目!$P$3:$P$51,MATCH(新規登録用!G633&amp;新規登録用!H633&amp;新規登録用!I633,※編集不可※選択項目!$Q$3:$Q$51,0)),0)</f>
        <v>0</v>
      </c>
      <c r="AE633" s="229" t="str">
        <f>IF(I633&lt;&gt;"該当なし","",
IF(G633&amp;H633=※編集不可※選択項目!$J$3,VLOOKUP(新規登録用!U633,※編集不可※選択項目!$N$2:$P$13,3,TRUE),
IF(G633&amp;H633=※編集不可※選択項目!$J$15,VLOOKUP(新規登録用!U633,※編集不可※選択項目!$N$14:$P$25,3,TRUE),
IF(G633&amp;H633=※編集不可※選択項目!$J$27,VLOOKUP(新規登録用!U633,※編集不可※選択項目!$N$26:$P$41,3,TRUE),
IF(G633&amp;H633=※編集不可※選択項目!$J$43,VLOOKUP(新規登録用!U633,※編集不可※選択項目!$N$42:$P$46,3,TRUE),
IF(G633&amp;H633=※編集不可※選択項目!$J$48,VLOOKUP(新規登録用!U633,※編集不可※選択項目!$N$47:$P$51,3,TRUE),""))))))</f>
        <v/>
      </c>
      <c r="AF633" s="228">
        <f>IFERROR(VLOOKUP(Y633&amp;G633&amp;H633,※編集不可※選択項目!U:V,2,FALSE),0)</f>
        <v>0</v>
      </c>
      <c r="AG633" s="228">
        <f t="shared" si="134"/>
        <v>0</v>
      </c>
      <c r="AH633" s="230" t="str">
        <f t="shared" si="128"/>
        <v/>
      </c>
      <c r="AI633" s="236"/>
      <c r="AJ633" s="236"/>
      <c r="AK633" s="132"/>
      <c r="AL633" s="153">
        <f t="shared" si="135"/>
        <v>0</v>
      </c>
      <c r="AM633" s="153">
        <f t="shared" si="136"/>
        <v>0</v>
      </c>
      <c r="AN633" s="153">
        <f t="shared" si="129"/>
        <v>0</v>
      </c>
      <c r="AO633" s="227" t="str">
        <f t="shared" si="137"/>
        <v/>
      </c>
      <c r="AP633" s="135">
        <f t="shared" si="138"/>
        <v>0</v>
      </c>
      <c r="AQ633" s="135">
        <f t="shared" si="139"/>
        <v>0</v>
      </c>
    </row>
    <row r="634" spans="1:43" s="131" customFormat="1" ht="25" customHeight="1">
      <c r="A634" s="133">
        <f t="shared" si="130"/>
        <v>623</v>
      </c>
      <c r="B634" s="130" t="str">
        <f t="shared" si="127"/>
        <v/>
      </c>
      <c r="C634" s="134"/>
      <c r="D634" s="45" t="str">
        <f t="shared" si="131"/>
        <v/>
      </c>
      <c r="E634" s="45" t="str">
        <f t="shared" si="132"/>
        <v/>
      </c>
      <c r="F634" s="43"/>
      <c r="G634" s="44"/>
      <c r="H634" s="43"/>
      <c r="I634" s="57" t="str">
        <f>IF(OR(G634="",H634="",U634=""),"",IFERROR(VLOOKUP(G634&amp;H634&amp;U634,※編集不可※選択項目!$K$3:$P$51,5,FALSE),"該当なし"))</f>
        <v/>
      </c>
      <c r="J634" s="83"/>
      <c r="K634" s="43"/>
      <c r="L634" s="45" t="str">
        <f t="shared" si="140"/>
        <v/>
      </c>
      <c r="M634" s="43"/>
      <c r="N634" s="43"/>
      <c r="O634" s="57"/>
      <c r="P634" s="57"/>
      <c r="Q634" s="57"/>
      <c r="R634" s="57"/>
      <c r="S634" s="46" t="str">
        <f t="shared" si="133"/>
        <v/>
      </c>
      <c r="T634" s="47"/>
      <c r="U634" s="48"/>
      <c r="V634" s="85"/>
      <c r="W634" s="48"/>
      <c r="X634" s="85"/>
      <c r="Y634" s="43"/>
      <c r="Z634" s="80"/>
      <c r="AA634" s="83"/>
      <c r="AB634" s="56"/>
      <c r="AC634" s="71"/>
      <c r="AD634" s="228">
        <f>IFERROR(INDEX(※編集不可※選択項目!$P$3:$P$51,MATCH(新規登録用!G634&amp;新規登録用!H634&amp;新規登録用!I634,※編集不可※選択項目!$Q$3:$Q$51,0)),0)</f>
        <v>0</v>
      </c>
      <c r="AE634" s="229" t="str">
        <f>IF(I634&lt;&gt;"該当なし","",
IF(G634&amp;H634=※編集不可※選択項目!$J$3,VLOOKUP(新規登録用!U634,※編集不可※選択項目!$N$2:$P$13,3,TRUE),
IF(G634&amp;H634=※編集不可※選択項目!$J$15,VLOOKUP(新規登録用!U634,※編集不可※選択項目!$N$14:$P$25,3,TRUE),
IF(G634&amp;H634=※編集不可※選択項目!$J$27,VLOOKUP(新規登録用!U634,※編集不可※選択項目!$N$26:$P$41,3,TRUE),
IF(G634&amp;H634=※編集不可※選択項目!$J$43,VLOOKUP(新規登録用!U634,※編集不可※選択項目!$N$42:$P$46,3,TRUE),
IF(G634&amp;H634=※編集不可※選択項目!$J$48,VLOOKUP(新規登録用!U634,※編集不可※選択項目!$N$47:$P$51,3,TRUE),""))))))</f>
        <v/>
      </c>
      <c r="AF634" s="228">
        <f>IFERROR(VLOOKUP(Y634&amp;G634&amp;H634,※編集不可※選択項目!U:V,2,FALSE),0)</f>
        <v>0</v>
      </c>
      <c r="AG634" s="228">
        <f t="shared" si="134"/>
        <v>0</v>
      </c>
      <c r="AH634" s="230" t="str">
        <f t="shared" si="128"/>
        <v/>
      </c>
      <c r="AI634" s="236"/>
      <c r="AJ634" s="236"/>
      <c r="AK634" s="132"/>
      <c r="AL634" s="153">
        <f t="shared" si="135"/>
        <v>0</v>
      </c>
      <c r="AM634" s="153">
        <f t="shared" si="136"/>
        <v>0</v>
      </c>
      <c r="AN634" s="153">
        <f t="shared" si="129"/>
        <v>0</v>
      </c>
      <c r="AO634" s="227" t="str">
        <f t="shared" si="137"/>
        <v/>
      </c>
      <c r="AP634" s="135">
        <f t="shared" si="138"/>
        <v>0</v>
      </c>
      <c r="AQ634" s="135">
        <f t="shared" si="139"/>
        <v>0</v>
      </c>
    </row>
    <row r="635" spans="1:43" s="131" customFormat="1" ht="25" customHeight="1">
      <c r="A635" s="133">
        <f t="shared" si="130"/>
        <v>624</v>
      </c>
      <c r="B635" s="130" t="str">
        <f t="shared" si="127"/>
        <v/>
      </c>
      <c r="C635" s="134"/>
      <c r="D635" s="45" t="str">
        <f t="shared" si="131"/>
        <v/>
      </c>
      <c r="E635" s="45" t="str">
        <f t="shared" si="132"/>
        <v/>
      </c>
      <c r="F635" s="43"/>
      <c r="G635" s="44"/>
      <c r="H635" s="43"/>
      <c r="I635" s="57" t="str">
        <f>IF(OR(G635="",H635="",U635=""),"",IFERROR(VLOOKUP(G635&amp;H635&amp;U635,※編集不可※選択項目!$K$3:$P$51,5,FALSE),"該当なし"))</f>
        <v/>
      </c>
      <c r="J635" s="83"/>
      <c r="K635" s="43"/>
      <c r="L635" s="45" t="str">
        <f t="shared" si="140"/>
        <v/>
      </c>
      <c r="M635" s="43"/>
      <c r="N635" s="43"/>
      <c r="O635" s="57"/>
      <c r="P635" s="57"/>
      <c r="Q635" s="57"/>
      <c r="R635" s="57"/>
      <c r="S635" s="46" t="str">
        <f t="shared" si="133"/>
        <v/>
      </c>
      <c r="T635" s="47"/>
      <c r="U635" s="48"/>
      <c r="V635" s="85"/>
      <c r="W635" s="48"/>
      <c r="X635" s="85"/>
      <c r="Y635" s="43"/>
      <c r="Z635" s="80"/>
      <c r="AA635" s="83"/>
      <c r="AB635" s="56"/>
      <c r="AC635" s="71"/>
      <c r="AD635" s="228">
        <f>IFERROR(INDEX(※編集不可※選択項目!$P$3:$P$51,MATCH(新規登録用!G635&amp;新規登録用!H635&amp;新規登録用!I635,※編集不可※選択項目!$Q$3:$Q$51,0)),0)</f>
        <v>0</v>
      </c>
      <c r="AE635" s="229" t="str">
        <f>IF(I635&lt;&gt;"該当なし","",
IF(G635&amp;H635=※編集不可※選択項目!$J$3,VLOOKUP(新規登録用!U635,※編集不可※選択項目!$N$2:$P$13,3,TRUE),
IF(G635&amp;H635=※編集不可※選択項目!$J$15,VLOOKUP(新規登録用!U635,※編集不可※選択項目!$N$14:$P$25,3,TRUE),
IF(G635&amp;H635=※編集不可※選択項目!$J$27,VLOOKUP(新規登録用!U635,※編集不可※選択項目!$N$26:$P$41,3,TRUE),
IF(G635&amp;H635=※編集不可※選択項目!$J$43,VLOOKUP(新規登録用!U635,※編集不可※選択項目!$N$42:$P$46,3,TRUE),
IF(G635&amp;H635=※編集不可※選択項目!$J$48,VLOOKUP(新規登録用!U635,※編集不可※選択項目!$N$47:$P$51,3,TRUE),""))))))</f>
        <v/>
      </c>
      <c r="AF635" s="228">
        <f>IFERROR(VLOOKUP(Y635&amp;G635&amp;H635,※編集不可※選択項目!U:V,2,FALSE),0)</f>
        <v>0</v>
      </c>
      <c r="AG635" s="228">
        <f t="shared" si="134"/>
        <v>0</v>
      </c>
      <c r="AH635" s="230" t="str">
        <f t="shared" si="128"/>
        <v/>
      </c>
      <c r="AI635" s="236"/>
      <c r="AJ635" s="236"/>
      <c r="AK635" s="132"/>
      <c r="AL635" s="153">
        <f t="shared" si="135"/>
        <v>0</v>
      </c>
      <c r="AM635" s="153">
        <f t="shared" si="136"/>
        <v>0</v>
      </c>
      <c r="AN635" s="153">
        <f t="shared" si="129"/>
        <v>0</v>
      </c>
      <c r="AO635" s="227" t="str">
        <f t="shared" si="137"/>
        <v/>
      </c>
      <c r="AP635" s="135">
        <f t="shared" si="138"/>
        <v>0</v>
      </c>
      <c r="AQ635" s="135">
        <f t="shared" si="139"/>
        <v>0</v>
      </c>
    </row>
    <row r="636" spans="1:43" s="131" customFormat="1" ht="25" customHeight="1">
      <c r="A636" s="133">
        <f t="shared" si="130"/>
        <v>625</v>
      </c>
      <c r="B636" s="130" t="str">
        <f t="shared" si="127"/>
        <v/>
      </c>
      <c r="C636" s="134"/>
      <c r="D636" s="45" t="str">
        <f t="shared" si="131"/>
        <v/>
      </c>
      <c r="E636" s="45" t="str">
        <f t="shared" si="132"/>
        <v/>
      </c>
      <c r="F636" s="43"/>
      <c r="G636" s="44"/>
      <c r="H636" s="43"/>
      <c r="I636" s="57" t="str">
        <f>IF(OR(G636="",H636="",U636=""),"",IFERROR(VLOOKUP(G636&amp;H636&amp;U636,※編集不可※選択項目!$K$3:$P$51,5,FALSE),"該当なし"))</f>
        <v/>
      </c>
      <c r="J636" s="83"/>
      <c r="K636" s="43"/>
      <c r="L636" s="45" t="str">
        <f t="shared" si="140"/>
        <v/>
      </c>
      <c r="M636" s="43"/>
      <c r="N636" s="43"/>
      <c r="O636" s="57"/>
      <c r="P636" s="57"/>
      <c r="Q636" s="57"/>
      <c r="R636" s="57"/>
      <c r="S636" s="46" t="str">
        <f t="shared" si="133"/>
        <v/>
      </c>
      <c r="T636" s="47"/>
      <c r="U636" s="48"/>
      <c r="V636" s="85"/>
      <c r="W636" s="48"/>
      <c r="X636" s="85"/>
      <c r="Y636" s="43"/>
      <c r="Z636" s="80"/>
      <c r="AA636" s="83"/>
      <c r="AB636" s="56"/>
      <c r="AC636" s="71"/>
      <c r="AD636" s="228">
        <f>IFERROR(INDEX(※編集不可※選択項目!$P$3:$P$51,MATCH(新規登録用!G636&amp;新規登録用!H636&amp;新規登録用!I636,※編集不可※選択項目!$Q$3:$Q$51,0)),0)</f>
        <v>0</v>
      </c>
      <c r="AE636" s="229" t="str">
        <f>IF(I636&lt;&gt;"該当なし","",
IF(G636&amp;H636=※編集不可※選択項目!$J$3,VLOOKUP(新規登録用!U636,※編集不可※選択項目!$N$2:$P$13,3,TRUE),
IF(G636&amp;H636=※編集不可※選択項目!$J$15,VLOOKUP(新規登録用!U636,※編集不可※選択項目!$N$14:$P$25,3,TRUE),
IF(G636&amp;H636=※編集不可※選択項目!$J$27,VLOOKUP(新規登録用!U636,※編集不可※選択項目!$N$26:$P$41,3,TRUE),
IF(G636&amp;H636=※編集不可※選択項目!$J$43,VLOOKUP(新規登録用!U636,※編集不可※選択項目!$N$42:$P$46,3,TRUE),
IF(G636&amp;H636=※編集不可※選択項目!$J$48,VLOOKUP(新規登録用!U636,※編集不可※選択項目!$N$47:$P$51,3,TRUE),""))))))</f>
        <v/>
      </c>
      <c r="AF636" s="228">
        <f>IFERROR(VLOOKUP(Y636&amp;G636&amp;H636,※編集不可※選択項目!U:V,2,FALSE),0)</f>
        <v>0</v>
      </c>
      <c r="AG636" s="228">
        <f t="shared" si="134"/>
        <v>0</v>
      </c>
      <c r="AH636" s="230" t="str">
        <f t="shared" si="128"/>
        <v/>
      </c>
      <c r="AI636" s="236"/>
      <c r="AJ636" s="236"/>
      <c r="AK636" s="132"/>
      <c r="AL636" s="153">
        <f t="shared" si="135"/>
        <v>0</v>
      </c>
      <c r="AM636" s="153">
        <f t="shared" si="136"/>
        <v>0</v>
      </c>
      <c r="AN636" s="153">
        <f t="shared" si="129"/>
        <v>0</v>
      </c>
      <c r="AO636" s="227" t="str">
        <f t="shared" si="137"/>
        <v/>
      </c>
      <c r="AP636" s="135">
        <f t="shared" si="138"/>
        <v>0</v>
      </c>
      <c r="AQ636" s="135">
        <f t="shared" si="139"/>
        <v>0</v>
      </c>
    </row>
    <row r="637" spans="1:43" s="131" customFormat="1" ht="25" customHeight="1">
      <c r="A637" s="133">
        <f t="shared" si="130"/>
        <v>626</v>
      </c>
      <c r="B637" s="130" t="str">
        <f t="shared" si="127"/>
        <v/>
      </c>
      <c r="C637" s="134"/>
      <c r="D637" s="45" t="str">
        <f t="shared" si="131"/>
        <v/>
      </c>
      <c r="E637" s="45" t="str">
        <f t="shared" si="132"/>
        <v/>
      </c>
      <c r="F637" s="43"/>
      <c r="G637" s="44"/>
      <c r="H637" s="43"/>
      <c r="I637" s="57" t="str">
        <f>IF(OR(G637="",H637="",U637=""),"",IFERROR(VLOOKUP(G637&amp;H637&amp;U637,※編集不可※選択項目!$K$3:$P$51,5,FALSE),"該当なし"))</f>
        <v/>
      </c>
      <c r="J637" s="83"/>
      <c r="K637" s="43"/>
      <c r="L637" s="45" t="str">
        <f t="shared" si="140"/>
        <v/>
      </c>
      <c r="M637" s="43"/>
      <c r="N637" s="43"/>
      <c r="O637" s="57"/>
      <c r="P637" s="57"/>
      <c r="Q637" s="57"/>
      <c r="R637" s="57"/>
      <c r="S637" s="46" t="str">
        <f t="shared" si="133"/>
        <v/>
      </c>
      <c r="T637" s="47"/>
      <c r="U637" s="48"/>
      <c r="V637" s="85"/>
      <c r="W637" s="48"/>
      <c r="X637" s="85"/>
      <c r="Y637" s="43"/>
      <c r="Z637" s="80"/>
      <c r="AA637" s="83"/>
      <c r="AB637" s="56"/>
      <c r="AC637" s="71"/>
      <c r="AD637" s="228">
        <f>IFERROR(INDEX(※編集不可※選択項目!$P$3:$P$51,MATCH(新規登録用!G637&amp;新規登録用!H637&amp;新規登録用!I637,※編集不可※選択項目!$Q$3:$Q$51,0)),0)</f>
        <v>0</v>
      </c>
      <c r="AE637" s="229" t="str">
        <f>IF(I637&lt;&gt;"該当なし","",
IF(G637&amp;H637=※編集不可※選択項目!$J$3,VLOOKUP(新規登録用!U637,※編集不可※選択項目!$N$2:$P$13,3,TRUE),
IF(G637&amp;H637=※編集不可※選択項目!$J$15,VLOOKUP(新規登録用!U637,※編集不可※選択項目!$N$14:$P$25,3,TRUE),
IF(G637&amp;H637=※編集不可※選択項目!$J$27,VLOOKUP(新規登録用!U637,※編集不可※選択項目!$N$26:$P$41,3,TRUE),
IF(G637&amp;H637=※編集不可※選択項目!$J$43,VLOOKUP(新規登録用!U637,※編集不可※選択項目!$N$42:$P$46,3,TRUE),
IF(G637&amp;H637=※編集不可※選択項目!$J$48,VLOOKUP(新規登録用!U637,※編集不可※選択項目!$N$47:$P$51,3,TRUE),""))))))</f>
        <v/>
      </c>
      <c r="AF637" s="228">
        <f>IFERROR(VLOOKUP(Y637&amp;G637&amp;H637,※編集不可※選択項目!U:V,2,FALSE),0)</f>
        <v>0</v>
      </c>
      <c r="AG637" s="228">
        <f t="shared" si="134"/>
        <v>0</v>
      </c>
      <c r="AH637" s="230" t="str">
        <f t="shared" si="128"/>
        <v/>
      </c>
      <c r="AI637" s="236"/>
      <c r="AJ637" s="236"/>
      <c r="AK637" s="132"/>
      <c r="AL637" s="153">
        <f t="shared" si="135"/>
        <v>0</v>
      </c>
      <c r="AM637" s="153">
        <f t="shared" si="136"/>
        <v>0</v>
      </c>
      <c r="AN637" s="153">
        <f t="shared" si="129"/>
        <v>0</v>
      </c>
      <c r="AO637" s="227" t="str">
        <f t="shared" si="137"/>
        <v/>
      </c>
      <c r="AP637" s="135">
        <f t="shared" si="138"/>
        <v>0</v>
      </c>
      <c r="AQ637" s="135">
        <f t="shared" si="139"/>
        <v>0</v>
      </c>
    </row>
    <row r="638" spans="1:43" s="131" customFormat="1" ht="25" customHeight="1">
      <c r="A638" s="133">
        <f t="shared" si="130"/>
        <v>627</v>
      </c>
      <c r="B638" s="130" t="str">
        <f t="shared" si="127"/>
        <v/>
      </c>
      <c r="C638" s="134"/>
      <c r="D638" s="45" t="str">
        <f t="shared" si="131"/>
        <v/>
      </c>
      <c r="E638" s="45" t="str">
        <f t="shared" si="132"/>
        <v/>
      </c>
      <c r="F638" s="43"/>
      <c r="G638" s="44"/>
      <c r="H638" s="43"/>
      <c r="I638" s="57" t="str">
        <f>IF(OR(G638="",H638="",U638=""),"",IFERROR(VLOOKUP(G638&amp;H638&amp;U638,※編集不可※選択項目!$K$3:$P$51,5,FALSE),"該当なし"))</f>
        <v/>
      </c>
      <c r="J638" s="83"/>
      <c r="K638" s="43"/>
      <c r="L638" s="45" t="str">
        <f t="shared" si="140"/>
        <v/>
      </c>
      <c r="M638" s="43"/>
      <c r="N638" s="43"/>
      <c r="O638" s="57"/>
      <c r="P638" s="57"/>
      <c r="Q638" s="57"/>
      <c r="R638" s="57"/>
      <c r="S638" s="46" t="str">
        <f t="shared" si="133"/>
        <v/>
      </c>
      <c r="T638" s="47"/>
      <c r="U638" s="48"/>
      <c r="V638" s="85"/>
      <c r="W638" s="48"/>
      <c r="X638" s="85"/>
      <c r="Y638" s="43"/>
      <c r="Z638" s="80"/>
      <c r="AA638" s="83"/>
      <c r="AB638" s="56"/>
      <c r="AC638" s="71"/>
      <c r="AD638" s="228">
        <f>IFERROR(INDEX(※編集不可※選択項目!$P$3:$P$51,MATCH(新規登録用!G638&amp;新規登録用!H638&amp;新規登録用!I638,※編集不可※選択項目!$Q$3:$Q$51,0)),0)</f>
        <v>0</v>
      </c>
      <c r="AE638" s="229" t="str">
        <f>IF(I638&lt;&gt;"該当なし","",
IF(G638&amp;H638=※編集不可※選択項目!$J$3,VLOOKUP(新規登録用!U638,※編集不可※選択項目!$N$2:$P$13,3,TRUE),
IF(G638&amp;H638=※編集不可※選択項目!$J$15,VLOOKUP(新規登録用!U638,※編集不可※選択項目!$N$14:$P$25,3,TRUE),
IF(G638&amp;H638=※編集不可※選択項目!$J$27,VLOOKUP(新規登録用!U638,※編集不可※選択項目!$N$26:$P$41,3,TRUE),
IF(G638&amp;H638=※編集不可※選択項目!$J$43,VLOOKUP(新規登録用!U638,※編集不可※選択項目!$N$42:$P$46,3,TRUE),
IF(G638&amp;H638=※編集不可※選択項目!$J$48,VLOOKUP(新規登録用!U638,※編集不可※選択項目!$N$47:$P$51,3,TRUE),""))))))</f>
        <v/>
      </c>
      <c r="AF638" s="228">
        <f>IFERROR(VLOOKUP(Y638&amp;G638&amp;H638,※編集不可※選択項目!U:V,2,FALSE),0)</f>
        <v>0</v>
      </c>
      <c r="AG638" s="228">
        <f t="shared" si="134"/>
        <v>0</v>
      </c>
      <c r="AH638" s="230" t="str">
        <f t="shared" si="128"/>
        <v/>
      </c>
      <c r="AI638" s="236"/>
      <c r="AJ638" s="236"/>
      <c r="AK638" s="132"/>
      <c r="AL638" s="153">
        <f t="shared" si="135"/>
        <v>0</v>
      </c>
      <c r="AM638" s="153">
        <f t="shared" si="136"/>
        <v>0</v>
      </c>
      <c r="AN638" s="153">
        <f t="shared" si="129"/>
        <v>0</v>
      </c>
      <c r="AO638" s="227" t="str">
        <f t="shared" si="137"/>
        <v/>
      </c>
      <c r="AP638" s="135">
        <f t="shared" si="138"/>
        <v>0</v>
      </c>
      <c r="AQ638" s="135">
        <f t="shared" si="139"/>
        <v>0</v>
      </c>
    </row>
    <row r="639" spans="1:43" s="131" customFormat="1" ht="25" customHeight="1">
      <c r="A639" s="133">
        <f t="shared" si="130"/>
        <v>628</v>
      </c>
      <c r="B639" s="130" t="str">
        <f t="shared" si="127"/>
        <v/>
      </c>
      <c r="C639" s="134"/>
      <c r="D639" s="45" t="str">
        <f t="shared" si="131"/>
        <v/>
      </c>
      <c r="E639" s="45" t="str">
        <f t="shared" si="132"/>
        <v/>
      </c>
      <c r="F639" s="43"/>
      <c r="G639" s="44"/>
      <c r="H639" s="43"/>
      <c r="I639" s="57" t="str">
        <f>IF(OR(G639="",H639="",U639=""),"",IFERROR(VLOOKUP(G639&amp;H639&amp;U639,※編集不可※選択項目!$K$3:$P$51,5,FALSE),"該当なし"))</f>
        <v/>
      </c>
      <c r="J639" s="83"/>
      <c r="K639" s="43"/>
      <c r="L639" s="45" t="str">
        <f t="shared" si="140"/>
        <v/>
      </c>
      <c r="M639" s="43"/>
      <c r="N639" s="43"/>
      <c r="O639" s="57"/>
      <c r="P639" s="57"/>
      <c r="Q639" s="57"/>
      <c r="R639" s="57"/>
      <c r="S639" s="46" t="str">
        <f t="shared" si="133"/>
        <v/>
      </c>
      <c r="T639" s="47"/>
      <c r="U639" s="48"/>
      <c r="V639" s="85"/>
      <c r="W639" s="48"/>
      <c r="X639" s="85"/>
      <c r="Y639" s="43"/>
      <c r="Z639" s="80"/>
      <c r="AA639" s="83"/>
      <c r="AB639" s="56"/>
      <c r="AC639" s="71"/>
      <c r="AD639" s="228">
        <f>IFERROR(INDEX(※編集不可※選択項目!$P$3:$P$51,MATCH(新規登録用!G639&amp;新規登録用!H639&amp;新規登録用!I639,※編集不可※選択項目!$Q$3:$Q$51,0)),0)</f>
        <v>0</v>
      </c>
      <c r="AE639" s="229" t="str">
        <f>IF(I639&lt;&gt;"該当なし","",
IF(G639&amp;H639=※編集不可※選択項目!$J$3,VLOOKUP(新規登録用!U639,※編集不可※選択項目!$N$2:$P$13,3,TRUE),
IF(G639&amp;H639=※編集不可※選択項目!$J$15,VLOOKUP(新規登録用!U639,※編集不可※選択項目!$N$14:$P$25,3,TRUE),
IF(G639&amp;H639=※編集不可※選択項目!$J$27,VLOOKUP(新規登録用!U639,※編集不可※選択項目!$N$26:$P$41,3,TRUE),
IF(G639&amp;H639=※編集不可※選択項目!$J$43,VLOOKUP(新規登録用!U639,※編集不可※選択項目!$N$42:$P$46,3,TRUE),
IF(G639&amp;H639=※編集不可※選択項目!$J$48,VLOOKUP(新規登録用!U639,※編集不可※選択項目!$N$47:$P$51,3,TRUE),""))))))</f>
        <v/>
      </c>
      <c r="AF639" s="228">
        <f>IFERROR(VLOOKUP(Y639&amp;G639&amp;H639,※編集不可※選択項目!U:V,2,FALSE),0)</f>
        <v>0</v>
      </c>
      <c r="AG639" s="228">
        <f t="shared" si="134"/>
        <v>0</v>
      </c>
      <c r="AH639" s="230" t="str">
        <f t="shared" si="128"/>
        <v/>
      </c>
      <c r="AI639" s="236"/>
      <c r="AJ639" s="236"/>
      <c r="AK639" s="132"/>
      <c r="AL639" s="153">
        <f t="shared" si="135"/>
        <v>0</v>
      </c>
      <c r="AM639" s="153">
        <f t="shared" si="136"/>
        <v>0</v>
      </c>
      <c r="AN639" s="153">
        <f t="shared" si="129"/>
        <v>0</v>
      </c>
      <c r="AO639" s="227" t="str">
        <f t="shared" si="137"/>
        <v/>
      </c>
      <c r="AP639" s="135">
        <f t="shared" si="138"/>
        <v>0</v>
      </c>
      <c r="AQ639" s="135">
        <f t="shared" si="139"/>
        <v>0</v>
      </c>
    </row>
    <row r="640" spans="1:43" s="131" customFormat="1" ht="25" customHeight="1">
      <c r="A640" s="133">
        <f t="shared" si="130"/>
        <v>629</v>
      </c>
      <c r="B640" s="130" t="str">
        <f t="shared" si="127"/>
        <v/>
      </c>
      <c r="C640" s="134"/>
      <c r="D640" s="45" t="str">
        <f t="shared" si="131"/>
        <v/>
      </c>
      <c r="E640" s="45" t="str">
        <f t="shared" si="132"/>
        <v/>
      </c>
      <c r="F640" s="43"/>
      <c r="G640" s="44"/>
      <c r="H640" s="43"/>
      <c r="I640" s="57" t="str">
        <f>IF(OR(G640="",H640="",U640=""),"",IFERROR(VLOOKUP(G640&amp;H640&amp;U640,※編集不可※選択項目!$K$3:$P$51,5,FALSE),"該当なし"))</f>
        <v/>
      </c>
      <c r="J640" s="83"/>
      <c r="K640" s="43"/>
      <c r="L640" s="45" t="str">
        <f t="shared" si="140"/>
        <v/>
      </c>
      <c r="M640" s="43"/>
      <c r="N640" s="43"/>
      <c r="O640" s="57"/>
      <c r="P640" s="57"/>
      <c r="Q640" s="57"/>
      <c r="R640" s="57"/>
      <c r="S640" s="46" t="str">
        <f t="shared" si="133"/>
        <v/>
      </c>
      <c r="T640" s="47"/>
      <c r="U640" s="48"/>
      <c r="V640" s="85"/>
      <c r="W640" s="48"/>
      <c r="X640" s="85"/>
      <c r="Y640" s="43"/>
      <c r="Z640" s="80"/>
      <c r="AA640" s="83"/>
      <c r="AB640" s="56"/>
      <c r="AC640" s="71"/>
      <c r="AD640" s="228">
        <f>IFERROR(INDEX(※編集不可※選択項目!$P$3:$P$51,MATCH(新規登録用!G640&amp;新規登録用!H640&amp;新規登録用!I640,※編集不可※選択項目!$Q$3:$Q$51,0)),0)</f>
        <v>0</v>
      </c>
      <c r="AE640" s="229" t="str">
        <f>IF(I640&lt;&gt;"該当なし","",
IF(G640&amp;H640=※編集不可※選択項目!$J$3,VLOOKUP(新規登録用!U640,※編集不可※選択項目!$N$2:$P$13,3,TRUE),
IF(G640&amp;H640=※編集不可※選択項目!$J$15,VLOOKUP(新規登録用!U640,※編集不可※選択項目!$N$14:$P$25,3,TRUE),
IF(G640&amp;H640=※編集不可※選択項目!$J$27,VLOOKUP(新規登録用!U640,※編集不可※選択項目!$N$26:$P$41,3,TRUE),
IF(G640&amp;H640=※編集不可※選択項目!$J$43,VLOOKUP(新規登録用!U640,※編集不可※選択項目!$N$42:$P$46,3,TRUE),
IF(G640&amp;H640=※編集不可※選択項目!$J$48,VLOOKUP(新規登録用!U640,※編集不可※選択項目!$N$47:$P$51,3,TRUE),""))))))</f>
        <v/>
      </c>
      <c r="AF640" s="228">
        <f>IFERROR(VLOOKUP(Y640&amp;G640&amp;H640,※編集不可※選択項目!U:V,2,FALSE),0)</f>
        <v>0</v>
      </c>
      <c r="AG640" s="228">
        <f t="shared" si="134"/>
        <v>0</v>
      </c>
      <c r="AH640" s="230" t="str">
        <f t="shared" si="128"/>
        <v/>
      </c>
      <c r="AI640" s="236"/>
      <c r="AJ640" s="236"/>
      <c r="AK640" s="132"/>
      <c r="AL640" s="153">
        <f t="shared" si="135"/>
        <v>0</v>
      </c>
      <c r="AM640" s="153">
        <f t="shared" si="136"/>
        <v>0</v>
      </c>
      <c r="AN640" s="153">
        <f t="shared" si="129"/>
        <v>0</v>
      </c>
      <c r="AO640" s="227" t="str">
        <f t="shared" si="137"/>
        <v/>
      </c>
      <c r="AP640" s="135">
        <f t="shared" si="138"/>
        <v>0</v>
      </c>
      <c r="AQ640" s="135">
        <f t="shared" si="139"/>
        <v>0</v>
      </c>
    </row>
    <row r="641" spans="1:43" s="131" customFormat="1" ht="25" customHeight="1">
      <c r="A641" s="133">
        <f t="shared" si="130"/>
        <v>630</v>
      </c>
      <c r="B641" s="130" t="str">
        <f t="shared" si="127"/>
        <v/>
      </c>
      <c r="C641" s="134"/>
      <c r="D641" s="45" t="str">
        <f t="shared" si="131"/>
        <v/>
      </c>
      <c r="E641" s="45" t="str">
        <f t="shared" si="132"/>
        <v/>
      </c>
      <c r="F641" s="43"/>
      <c r="G641" s="44"/>
      <c r="H641" s="43"/>
      <c r="I641" s="57" t="str">
        <f>IF(OR(G641="",H641="",U641=""),"",IFERROR(VLOOKUP(G641&amp;H641&amp;U641,※編集不可※選択項目!$K$3:$P$51,5,FALSE),"該当なし"))</f>
        <v/>
      </c>
      <c r="J641" s="83"/>
      <c r="K641" s="43"/>
      <c r="L641" s="45" t="str">
        <f t="shared" si="140"/>
        <v/>
      </c>
      <c r="M641" s="43"/>
      <c r="N641" s="43"/>
      <c r="O641" s="57"/>
      <c r="P641" s="57"/>
      <c r="Q641" s="57"/>
      <c r="R641" s="57"/>
      <c r="S641" s="46" t="str">
        <f t="shared" si="133"/>
        <v/>
      </c>
      <c r="T641" s="47"/>
      <c r="U641" s="48"/>
      <c r="V641" s="85"/>
      <c r="W641" s="48"/>
      <c r="X641" s="85"/>
      <c r="Y641" s="43"/>
      <c r="Z641" s="80"/>
      <c r="AA641" s="83"/>
      <c r="AB641" s="56"/>
      <c r="AC641" s="71"/>
      <c r="AD641" s="228">
        <f>IFERROR(INDEX(※編集不可※選択項目!$P$3:$P$51,MATCH(新規登録用!G641&amp;新規登録用!H641&amp;新規登録用!I641,※編集不可※選択項目!$Q$3:$Q$51,0)),0)</f>
        <v>0</v>
      </c>
      <c r="AE641" s="229" t="str">
        <f>IF(I641&lt;&gt;"該当なし","",
IF(G641&amp;H641=※編集不可※選択項目!$J$3,VLOOKUP(新規登録用!U641,※編集不可※選択項目!$N$2:$P$13,3,TRUE),
IF(G641&amp;H641=※編集不可※選択項目!$J$15,VLOOKUP(新規登録用!U641,※編集不可※選択項目!$N$14:$P$25,3,TRUE),
IF(G641&amp;H641=※編集不可※選択項目!$J$27,VLOOKUP(新規登録用!U641,※編集不可※選択項目!$N$26:$P$41,3,TRUE),
IF(G641&amp;H641=※編集不可※選択項目!$J$43,VLOOKUP(新規登録用!U641,※編集不可※選択項目!$N$42:$P$46,3,TRUE),
IF(G641&amp;H641=※編集不可※選択項目!$J$48,VLOOKUP(新規登録用!U641,※編集不可※選択項目!$N$47:$P$51,3,TRUE),""))))))</f>
        <v/>
      </c>
      <c r="AF641" s="228">
        <f>IFERROR(VLOOKUP(Y641&amp;G641&amp;H641,※編集不可※選択項目!U:V,2,FALSE),0)</f>
        <v>0</v>
      </c>
      <c r="AG641" s="228">
        <f t="shared" si="134"/>
        <v>0</v>
      </c>
      <c r="AH641" s="230" t="str">
        <f t="shared" si="128"/>
        <v/>
      </c>
      <c r="AI641" s="236"/>
      <c r="AJ641" s="236"/>
      <c r="AK641" s="132"/>
      <c r="AL641" s="153">
        <f t="shared" si="135"/>
        <v>0</v>
      </c>
      <c r="AM641" s="153">
        <f t="shared" si="136"/>
        <v>0</v>
      </c>
      <c r="AN641" s="153">
        <f t="shared" si="129"/>
        <v>0</v>
      </c>
      <c r="AO641" s="227" t="str">
        <f t="shared" si="137"/>
        <v/>
      </c>
      <c r="AP641" s="135">
        <f t="shared" si="138"/>
        <v>0</v>
      </c>
      <c r="AQ641" s="135">
        <f t="shared" si="139"/>
        <v>0</v>
      </c>
    </row>
    <row r="642" spans="1:43" s="131" customFormat="1" ht="25" customHeight="1">
      <c r="A642" s="133">
        <f t="shared" si="130"/>
        <v>631</v>
      </c>
      <c r="B642" s="130" t="str">
        <f t="shared" si="127"/>
        <v/>
      </c>
      <c r="C642" s="134"/>
      <c r="D642" s="45" t="str">
        <f t="shared" si="131"/>
        <v/>
      </c>
      <c r="E642" s="45" t="str">
        <f t="shared" si="132"/>
        <v/>
      </c>
      <c r="F642" s="43"/>
      <c r="G642" s="44"/>
      <c r="H642" s="43"/>
      <c r="I642" s="57" t="str">
        <f>IF(OR(G642="",H642="",U642=""),"",IFERROR(VLOOKUP(G642&amp;H642&amp;U642,※編集不可※選択項目!$K$3:$P$51,5,FALSE),"該当なし"))</f>
        <v/>
      </c>
      <c r="J642" s="83"/>
      <c r="K642" s="43"/>
      <c r="L642" s="45" t="str">
        <f t="shared" si="140"/>
        <v/>
      </c>
      <c r="M642" s="43"/>
      <c r="N642" s="43"/>
      <c r="O642" s="57"/>
      <c r="P642" s="57"/>
      <c r="Q642" s="57"/>
      <c r="R642" s="57"/>
      <c r="S642" s="46" t="str">
        <f t="shared" si="133"/>
        <v/>
      </c>
      <c r="T642" s="47"/>
      <c r="U642" s="48"/>
      <c r="V642" s="85"/>
      <c r="W642" s="48"/>
      <c r="X642" s="85"/>
      <c r="Y642" s="43"/>
      <c r="Z642" s="80"/>
      <c r="AA642" s="83"/>
      <c r="AB642" s="56"/>
      <c r="AC642" s="71"/>
      <c r="AD642" s="228">
        <f>IFERROR(INDEX(※編集不可※選択項目!$P$3:$P$51,MATCH(新規登録用!G642&amp;新規登録用!H642&amp;新規登録用!I642,※編集不可※選択項目!$Q$3:$Q$51,0)),0)</f>
        <v>0</v>
      </c>
      <c r="AE642" s="229" t="str">
        <f>IF(I642&lt;&gt;"該当なし","",
IF(G642&amp;H642=※編集不可※選択項目!$J$3,VLOOKUP(新規登録用!U642,※編集不可※選択項目!$N$2:$P$13,3,TRUE),
IF(G642&amp;H642=※編集不可※選択項目!$J$15,VLOOKUP(新規登録用!U642,※編集不可※選択項目!$N$14:$P$25,3,TRUE),
IF(G642&amp;H642=※編集不可※選択項目!$J$27,VLOOKUP(新規登録用!U642,※編集不可※選択項目!$N$26:$P$41,3,TRUE),
IF(G642&amp;H642=※編集不可※選択項目!$J$43,VLOOKUP(新規登録用!U642,※編集不可※選択項目!$N$42:$P$46,3,TRUE),
IF(G642&amp;H642=※編集不可※選択項目!$J$48,VLOOKUP(新規登録用!U642,※編集不可※選択項目!$N$47:$P$51,3,TRUE),""))))))</f>
        <v/>
      </c>
      <c r="AF642" s="228">
        <f>IFERROR(VLOOKUP(Y642&amp;G642&amp;H642,※編集不可※選択項目!U:V,2,FALSE),0)</f>
        <v>0</v>
      </c>
      <c r="AG642" s="228">
        <f t="shared" si="134"/>
        <v>0</v>
      </c>
      <c r="AH642" s="230" t="str">
        <f t="shared" si="128"/>
        <v/>
      </c>
      <c r="AI642" s="236"/>
      <c r="AJ642" s="236"/>
      <c r="AK642" s="132"/>
      <c r="AL642" s="153">
        <f t="shared" si="135"/>
        <v>0</v>
      </c>
      <c r="AM642" s="153">
        <f t="shared" si="136"/>
        <v>0</v>
      </c>
      <c r="AN642" s="153">
        <f t="shared" si="129"/>
        <v>0</v>
      </c>
      <c r="AO642" s="227" t="str">
        <f t="shared" si="137"/>
        <v/>
      </c>
      <c r="AP642" s="135">
        <f t="shared" si="138"/>
        <v>0</v>
      </c>
      <c r="AQ642" s="135">
        <f t="shared" si="139"/>
        <v>0</v>
      </c>
    </row>
    <row r="643" spans="1:43" s="131" customFormat="1" ht="25" customHeight="1">
      <c r="A643" s="133">
        <f t="shared" si="130"/>
        <v>632</v>
      </c>
      <c r="B643" s="130" t="str">
        <f t="shared" si="127"/>
        <v/>
      </c>
      <c r="C643" s="134"/>
      <c r="D643" s="45" t="str">
        <f t="shared" si="131"/>
        <v/>
      </c>
      <c r="E643" s="45" t="str">
        <f t="shared" si="132"/>
        <v/>
      </c>
      <c r="F643" s="43"/>
      <c r="G643" s="44"/>
      <c r="H643" s="43"/>
      <c r="I643" s="57" t="str">
        <f>IF(OR(G643="",H643="",U643=""),"",IFERROR(VLOOKUP(G643&amp;H643&amp;U643,※編集不可※選択項目!$K$3:$P$51,5,FALSE),"該当なし"))</f>
        <v/>
      </c>
      <c r="J643" s="83"/>
      <c r="K643" s="43"/>
      <c r="L643" s="45" t="str">
        <f t="shared" si="140"/>
        <v/>
      </c>
      <c r="M643" s="43"/>
      <c r="N643" s="43"/>
      <c r="O643" s="57"/>
      <c r="P643" s="57"/>
      <c r="Q643" s="57"/>
      <c r="R643" s="57"/>
      <c r="S643" s="46" t="str">
        <f t="shared" si="133"/>
        <v/>
      </c>
      <c r="T643" s="47"/>
      <c r="U643" s="48"/>
      <c r="V643" s="85"/>
      <c r="W643" s="48"/>
      <c r="X643" s="85"/>
      <c r="Y643" s="43"/>
      <c r="Z643" s="80"/>
      <c r="AA643" s="83"/>
      <c r="AB643" s="56"/>
      <c r="AC643" s="71"/>
      <c r="AD643" s="228">
        <f>IFERROR(INDEX(※編集不可※選択項目!$P$3:$P$51,MATCH(新規登録用!G643&amp;新規登録用!H643&amp;新規登録用!I643,※編集不可※選択項目!$Q$3:$Q$51,0)),0)</f>
        <v>0</v>
      </c>
      <c r="AE643" s="229" t="str">
        <f>IF(I643&lt;&gt;"該当なし","",
IF(G643&amp;H643=※編集不可※選択項目!$J$3,VLOOKUP(新規登録用!U643,※編集不可※選択項目!$N$2:$P$13,3,TRUE),
IF(G643&amp;H643=※編集不可※選択項目!$J$15,VLOOKUP(新規登録用!U643,※編集不可※選択項目!$N$14:$P$25,3,TRUE),
IF(G643&amp;H643=※編集不可※選択項目!$J$27,VLOOKUP(新規登録用!U643,※編集不可※選択項目!$N$26:$P$41,3,TRUE),
IF(G643&amp;H643=※編集不可※選択項目!$J$43,VLOOKUP(新規登録用!U643,※編集不可※選択項目!$N$42:$P$46,3,TRUE),
IF(G643&amp;H643=※編集不可※選択項目!$J$48,VLOOKUP(新規登録用!U643,※編集不可※選択項目!$N$47:$P$51,3,TRUE),""))))))</f>
        <v/>
      </c>
      <c r="AF643" s="228">
        <f>IFERROR(VLOOKUP(Y643&amp;G643&amp;H643,※編集不可※選択項目!U:V,2,FALSE),0)</f>
        <v>0</v>
      </c>
      <c r="AG643" s="228">
        <f t="shared" si="134"/>
        <v>0</v>
      </c>
      <c r="AH643" s="230" t="str">
        <f t="shared" si="128"/>
        <v/>
      </c>
      <c r="AI643" s="236"/>
      <c r="AJ643" s="236"/>
      <c r="AK643" s="132"/>
      <c r="AL643" s="153">
        <f t="shared" si="135"/>
        <v>0</v>
      </c>
      <c r="AM643" s="153">
        <f t="shared" si="136"/>
        <v>0</v>
      </c>
      <c r="AN643" s="153">
        <f t="shared" si="129"/>
        <v>0</v>
      </c>
      <c r="AO643" s="227" t="str">
        <f t="shared" si="137"/>
        <v/>
      </c>
      <c r="AP643" s="135">
        <f t="shared" si="138"/>
        <v>0</v>
      </c>
      <c r="AQ643" s="135">
        <f t="shared" si="139"/>
        <v>0</v>
      </c>
    </row>
    <row r="644" spans="1:43" s="131" customFormat="1" ht="25" customHeight="1">
      <c r="A644" s="133">
        <f t="shared" si="130"/>
        <v>633</v>
      </c>
      <c r="B644" s="130" t="str">
        <f t="shared" si="127"/>
        <v/>
      </c>
      <c r="C644" s="134"/>
      <c r="D644" s="45" t="str">
        <f t="shared" si="131"/>
        <v/>
      </c>
      <c r="E644" s="45" t="str">
        <f t="shared" si="132"/>
        <v/>
      </c>
      <c r="F644" s="43"/>
      <c r="G644" s="44"/>
      <c r="H644" s="43"/>
      <c r="I644" s="57" t="str">
        <f>IF(OR(G644="",H644="",U644=""),"",IFERROR(VLOOKUP(G644&amp;H644&amp;U644,※編集不可※選択項目!$K$3:$P$51,5,FALSE),"該当なし"))</f>
        <v/>
      </c>
      <c r="J644" s="83"/>
      <c r="K644" s="43"/>
      <c r="L644" s="45" t="str">
        <f t="shared" si="140"/>
        <v/>
      </c>
      <c r="M644" s="43"/>
      <c r="N644" s="43"/>
      <c r="O644" s="57"/>
      <c r="P644" s="57"/>
      <c r="Q644" s="57"/>
      <c r="R644" s="57"/>
      <c r="S644" s="46" t="str">
        <f t="shared" si="133"/>
        <v/>
      </c>
      <c r="T644" s="47"/>
      <c r="U644" s="48"/>
      <c r="V644" s="85"/>
      <c r="W644" s="48"/>
      <c r="X644" s="85"/>
      <c r="Y644" s="43"/>
      <c r="Z644" s="80"/>
      <c r="AA644" s="83"/>
      <c r="AB644" s="56"/>
      <c r="AC644" s="71"/>
      <c r="AD644" s="228">
        <f>IFERROR(INDEX(※編集不可※選択項目!$P$3:$P$51,MATCH(新規登録用!G644&amp;新規登録用!H644&amp;新規登録用!I644,※編集不可※選択項目!$Q$3:$Q$51,0)),0)</f>
        <v>0</v>
      </c>
      <c r="AE644" s="229" t="str">
        <f>IF(I644&lt;&gt;"該当なし","",
IF(G644&amp;H644=※編集不可※選択項目!$J$3,VLOOKUP(新規登録用!U644,※編集不可※選択項目!$N$2:$P$13,3,TRUE),
IF(G644&amp;H644=※編集不可※選択項目!$J$15,VLOOKUP(新規登録用!U644,※編集不可※選択項目!$N$14:$P$25,3,TRUE),
IF(G644&amp;H644=※編集不可※選択項目!$J$27,VLOOKUP(新規登録用!U644,※編集不可※選択項目!$N$26:$P$41,3,TRUE),
IF(G644&amp;H644=※編集不可※選択項目!$J$43,VLOOKUP(新規登録用!U644,※編集不可※選択項目!$N$42:$P$46,3,TRUE),
IF(G644&amp;H644=※編集不可※選択項目!$J$48,VLOOKUP(新規登録用!U644,※編集不可※選択項目!$N$47:$P$51,3,TRUE),""))))))</f>
        <v/>
      </c>
      <c r="AF644" s="228">
        <f>IFERROR(VLOOKUP(Y644&amp;G644&amp;H644,※編集不可※選択項目!U:V,2,FALSE),0)</f>
        <v>0</v>
      </c>
      <c r="AG644" s="228">
        <f t="shared" si="134"/>
        <v>0</v>
      </c>
      <c r="AH644" s="230" t="str">
        <f t="shared" si="128"/>
        <v/>
      </c>
      <c r="AI644" s="236"/>
      <c r="AJ644" s="236"/>
      <c r="AK644" s="132"/>
      <c r="AL644" s="153">
        <f t="shared" si="135"/>
        <v>0</v>
      </c>
      <c r="AM644" s="153">
        <f t="shared" si="136"/>
        <v>0</v>
      </c>
      <c r="AN644" s="153">
        <f t="shared" si="129"/>
        <v>0</v>
      </c>
      <c r="AO644" s="227" t="str">
        <f t="shared" si="137"/>
        <v/>
      </c>
      <c r="AP644" s="135">
        <f t="shared" si="138"/>
        <v>0</v>
      </c>
      <c r="AQ644" s="135">
        <f t="shared" si="139"/>
        <v>0</v>
      </c>
    </row>
    <row r="645" spans="1:43" s="131" customFormat="1" ht="25" customHeight="1">
      <c r="A645" s="133">
        <f t="shared" si="130"/>
        <v>634</v>
      </c>
      <c r="B645" s="130" t="str">
        <f t="shared" si="127"/>
        <v/>
      </c>
      <c r="C645" s="134"/>
      <c r="D645" s="45" t="str">
        <f t="shared" si="131"/>
        <v/>
      </c>
      <c r="E645" s="45" t="str">
        <f t="shared" si="132"/>
        <v/>
      </c>
      <c r="F645" s="43"/>
      <c r="G645" s="44"/>
      <c r="H645" s="43"/>
      <c r="I645" s="57" t="str">
        <f>IF(OR(G645="",H645="",U645=""),"",IFERROR(VLOOKUP(G645&amp;H645&amp;U645,※編集不可※選択項目!$K$3:$P$51,5,FALSE),"該当なし"))</f>
        <v/>
      </c>
      <c r="J645" s="83"/>
      <c r="K645" s="43"/>
      <c r="L645" s="45" t="str">
        <f t="shared" si="140"/>
        <v/>
      </c>
      <c r="M645" s="43"/>
      <c r="N645" s="43"/>
      <c r="O645" s="57"/>
      <c r="P645" s="57"/>
      <c r="Q645" s="57"/>
      <c r="R645" s="57"/>
      <c r="S645" s="46" t="str">
        <f t="shared" si="133"/>
        <v/>
      </c>
      <c r="T645" s="47"/>
      <c r="U645" s="48"/>
      <c r="V645" s="85"/>
      <c r="W645" s="48"/>
      <c r="X645" s="85"/>
      <c r="Y645" s="43"/>
      <c r="Z645" s="80"/>
      <c r="AA645" s="83"/>
      <c r="AB645" s="56"/>
      <c r="AC645" s="71"/>
      <c r="AD645" s="228">
        <f>IFERROR(INDEX(※編集不可※選択項目!$P$3:$P$51,MATCH(新規登録用!G645&amp;新規登録用!H645&amp;新規登録用!I645,※編集不可※選択項目!$Q$3:$Q$51,0)),0)</f>
        <v>0</v>
      </c>
      <c r="AE645" s="229" t="str">
        <f>IF(I645&lt;&gt;"該当なし","",
IF(G645&amp;H645=※編集不可※選択項目!$J$3,VLOOKUP(新規登録用!U645,※編集不可※選択項目!$N$2:$P$13,3,TRUE),
IF(G645&amp;H645=※編集不可※選択項目!$J$15,VLOOKUP(新規登録用!U645,※編集不可※選択項目!$N$14:$P$25,3,TRUE),
IF(G645&amp;H645=※編集不可※選択項目!$J$27,VLOOKUP(新規登録用!U645,※編集不可※選択項目!$N$26:$P$41,3,TRUE),
IF(G645&amp;H645=※編集不可※選択項目!$J$43,VLOOKUP(新規登録用!U645,※編集不可※選択項目!$N$42:$P$46,3,TRUE),
IF(G645&amp;H645=※編集不可※選択項目!$J$48,VLOOKUP(新規登録用!U645,※編集不可※選択項目!$N$47:$P$51,3,TRUE),""))))))</f>
        <v/>
      </c>
      <c r="AF645" s="228">
        <f>IFERROR(VLOOKUP(Y645&amp;G645&amp;H645,※編集不可※選択項目!U:V,2,FALSE),0)</f>
        <v>0</v>
      </c>
      <c r="AG645" s="228">
        <f t="shared" si="134"/>
        <v>0</v>
      </c>
      <c r="AH645" s="230" t="str">
        <f t="shared" si="128"/>
        <v/>
      </c>
      <c r="AI645" s="236"/>
      <c r="AJ645" s="236"/>
      <c r="AK645" s="132"/>
      <c r="AL645" s="153">
        <f t="shared" si="135"/>
        <v>0</v>
      </c>
      <c r="AM645" s="153">
        <f t="shared" si="136"/>
        <v>0</v>
      </c>
      <c r="AN645" s="153">
        <f t="shared" si="129"/>
        <v>0</v>
      </c>
      <c r="AO645" s="227" t="str">
        <f t="shared" si="137"/>
        <v/>
      </c>
      <c r="AP645" s="135">
        <f t="shared" si="138"/>
        <v>0</v>
      </c>
      <c r="AQ645" s="135">
        <f t="shared" si="139"/>
        <v>0</v>
      </c>
    </row>
    <row r="646" spans="1:43" s="131" customFormat="1" ht="25" customHeight="1">
      <c r="A646" s="133">
        <f t="shared" si="130"/>
        <v>635</v>
      </c>
      <c r="B646" s="130" t="str">
        <f t="shared" si="127"/>
        <v/>
      </c>
      <c r="C646" s="134"/>
      <c r="D646" s="45" t="str">
        <f t="shared" si="131"/>
        <v/>
      </c>
      <c r="E646" s="45" t="str">
        <f t="shared" si="132"/>
        <v/>
      </c>
      <c r="F646" s="43"/>
      <c r="G646" s="44"/>
      <c r="H646" s="43"/>
      <c r="I646" s="57" t="str">
        <f>IF(OR(G646="",H646="",U646=""),"",IFERROR(VLOOKUP(G646&amp;H646&amp;U646,※編集不可※選択項目!$K$3:$P$51,5,FALSE),"該当なし"))</f>
        <v/>
      </c>
      <c r="J646" s="83"/>
      <c r="K646" s="43"/>
      <c r="L646" s="45" t="str">
        <f t="shared" si="140"/>
        <v/>
      </c>
      <c r="M646" s="43"/>
      <c r="N646" s="43"/>
      <c r="O646" s="57"/>
      <c r="P646" s="57"/>
      <c r="Q646" s="57"/>
      <c r="R646" s="57"/>
      <c r="S646" s="46" t="str">
        <f t="shared" si="133"/>
        <v/>
      </c>
      <c r="T646" s="47"/>
      <c r="U646" s="48"/>
      <c r="V646" s="85"/>
      <c r="W646" s="48"/>
      <c r="X646" s="85"/>
      <c r="Y646" s="43"/>
      <c r="Z646" s="80"/>
      <c r="AA646" s="83"/>
      <c r="AB646" s="56"/>
      <c r="AC646" s="71"/>
      <c r="AD646" s="228">
        <f>IFERROR(INDEX(※編集不可※選択項目!$P$3:$P$51,MATCH(新規登録用!G646&amp;新規登録用!H646&amp;新規登録用!I646,※編集不可※選択項目!$Q$3:$Q$51,0)),0)</f>
        <v>0</v>
      </c>
      <c r="AE646" s="229" t="str">
        <f>IF(I646&lt;&gt;"該当なし","",
IF(G646&amp;H646=※編集不可※選択項目!$J$3,VLOOKUP(新規登録用!U646,※編集不可※選択項目!$N$2:$P$13,3,TRUE),
IF(G646&amp;H646=※編集不可※選択項目!$J$15,VLOOKUP(新規登録用!U646,※編集不可※選択項目!$N$14:$P$25,3,TRUE),
IF(G646&amp;H646=※編集不可※選択項目!$J$27,VLOOKUP(新規登録用!U646,※編集不可※選択項目!$N$26:$P$41,3,TRUE),
IF(G646&amp;H646=※編集不可※選択項目!$J$43,VLOOKUP(新規登録用!U646,※編集不可※選択項目!$N$42:$P$46,3,TRUE),
IF(G646&amp;H646=※編集不可※選択項目!$J$48,VLOOKUP(新規登録用!U646,※編集不可※選択項目!$N$47:$P$51,3,TRUE),""))))))</f>
        <v/>
      </c>
      <c r="AF646" s="228">
        <f>IFERROR(VLOOKUP(Y646&amp;G646&amp;H646,※編集不可※選択項目!U:V,2,FALSE),0)</f>
        <v>0</v>
      </c>
      <c r="AG646" s="228">
        <f t="shared" si="134"/>
        <v>0</v>
      </c>
      <c r="AH646" s="230" t="str">
        <f t="shared" si="128"/>
        <v/>
      </c>
      <c r="AI646" s="236"/>
      <c r="AJ646" s="236"/>
      <c r="AK646" s="132"/>
      <c r="AL646" s="153">
        <f t="shared" si="135"/>
        <v>0</v>
      </c>
      <c r="AM646" s="153">
        <f t="shared" si="136"/>
        <v>0</v>
      </c>
      <c r="AN646" s="153">
        <f t="shared" si="129"/>
        <v>0</v>
      </c>
      <c r="AO646" s="227" t="str">
        <f t="shared" si="137"/>
        <v/>
      </c>
      <c r="AP646" s="135">
        <f t="shared" si="138"/>
        <v>0</v>
      </c>
      <c r="AQ646" s="135">
        <f t="shared" si="139"/>
        <v>0</v>
      </c>
    </row>
    <row r="647" spans="1:43" s="131" customFormat="1" ht="25" customHeight="1">
      <c r="A647" s="133">
        <f t="shared" si="130"/>
        <v>636</v>
      </c>
      <c r="B647" s="130" t="str">
        <f t="shared" si="127"/>
        <v/>
      </c>
      <c r="C647" s="134"/>
      <c r="D647" s="45" t="str">
        <f t="shared" si="131"/>
        <v/>
      </c>
      <c r="E647" s="45" t="str">
        <f t="shared" si="132"/>
        <v/>
      </c>
      <c r="F647" s="43"/>
      <c r="G647" s="44"/>
      <c r="H647" s="43"/>
      <c r="I647" s="57" t="str">
        <f>IF(OR(G647="",H647="",U647=""),"",IFERROR(VLOOKUP(G647&amp;H647&amp;U647,※編集不可※選択項目!$K$3:$P$51,5,FALSE),"該当なし"))</f>
        <v/>
      </c>
      <c r="J647" s="83"/>
      <c r="K647" s="43"/>
      <c r="L647" s="45" t="str">
        <f t="shared" si="140"/>
        <v/>
      </c>
      <c r="M647" s="43"/>
      <c r="N647" s="43"/>
      <c r="O647" s="57"/>
      <c r="P647" s="57"/>
      <c r="Q647" s="57"/>
      <c r="R647" s="57"/>
      <c r="S647" s="46" t="str">
        <f t="shared" si="133"/>
        <v/>
      </c>
      <c r="T647" s="47"/>
      <c r="U647" s="48"/>
      <c r="V647" s="85"/>
      <c r="W647" s="48"/>
      <c r="X647" s="85"/>
      <c r="Y647" s="43"/>
      <c r="Z647" s="80"/>
      <c r="AA647" s="83"/>
      <c r="AB647" s="56"/>
      <c r="AC647" s="71"/>
      <c r="AD647" s="228">
        <f>IFERROR(INDEX(※編集不可※選択項目!$P$3:$P$51,MATCH(新規登録用!G647&amp;新規登録用!H647&amp;新規登録用!I647,※編集不可※選択項目!$Q$3:$Q$51,0)),0)</f>
        <v>0</v>
      </c>
      <c r="AE647" s="229" t="str">
        <f>IF(I647&lt;&gt;"該当なし","",
IF(G647&amp;H647=※編集不可※選択項目!$J$3,VLOOKUP(新規登録用!U647,※編集不可※選択項目!$N$2:$P$13,3,TRUE),
IF(G647&amp;H647=※編集不可※選択項目!$J$15,VLOOKUP(新規登録用!U647,※編集不可※選択項目!$N$14:$P$25,3,TRUE),
IF(G647&amp;H647=※編集不可※選択項目!$J$27,VLOOKUP(新規登録用!U647,※編集不可※選択項目!$N$26:$P$41,3,TRUE),
IF(G647&amp;H647=※編集不可※選択項目!$J$43,VLOOKUP(新規登録用!U647,※編集不可※選択項目!$N$42:$P$46,3,TRUE),
IF(G647&amp;H647=※編集不可※選択項目!$J$48,VLOOKUP(新規登録用!U647,※編集不可※選択項目!$N$47:$P$51,3,TRUE),""))))))</f>
        <v/>
      </c>
      <c r="AF647" s="228">
        <f>IFERROR(VLOOKUP(Y647&amp;G647&amp;H647,※編集不可※選択項目!U:V,2,FALSE),0)</f>
        <v>0</v>
      </c>
      <c r="AG647" s="228">
        <f t="shared" si="134"/>
        <v>0</v>
      </c>
      <c r="AH647" s="230" t="str">
        <f t="shared" si="128"/>
        <v/>
      </c>
      <c r="AI647" s="236"/>
      <c r="AJ647" s="236"/>
      <c r="AK647" s="132"/>
      <c r="AL647" s="153">
        <f t="shared" si="135"/>
        <v>0</v>
      </c>
      <c r="AM647" s="153">
        <f t="shared" si="136"/>
        <v>0</v>
      </c>
      <c r="AN647" s="153">
        <f t="shared" si="129"/>
        <v>0</v>
      </c>
      <c r="AO647" s="227" t="str">
        <f t="shared" si="137"/>
        <v/>
      </c>
      <c r="AP647" s="135">
        <f t="shared" si="138"/>
        <v>0</v>
      </c>
      <c r="AQ647" s="135">
        <f t="shared" si="139"/>
        <v>0</v>
      </c>
    </row>
    <row r="648" spans="1:43" s="131" customFormat="1" ht="25" customHeight="1">
      <c r="A648" s="133">
        <f t="shared" si="130"/>
        <v>637</v>
      </c>
      <c r="B648" s="130" t="str">
        <f t="shared" si="127"/>
        <v/>
      </c>
      <c r="C648" s="134"/>
      <c r="D648" s="45" t="str">
        <f t="shared" si="131"/>
        <v/>
      </c>
      <c r="E648" s="45" t="str">
        <f t="shared" si="132"/>
        <v/>
      </c>
      <c r="F648" s="43"/>
      <c r="G648" s="44"/>
      <c r="H648" s="43"/>
      <c r="I648" s="57" t="str">
        <f>IF(OR(G648="",H648="",U648=""),"",IFERROR(VLOOKUP(G648&amp;H648&amp;U648,※編集不可※選択項目!$K$3:$P$51,5,FALSE),"該当なし"))</f>
        <v/>
      </c>
      <c r="J648" s="83"/>
      <c r="K648" s="43"/>
      <c r="L648" s="45" t="str">
        <f t="shared" si="140"/>
        <v/>
      </c>
      <c r="M648" s="43"/>
      <c r="N648" s="43"/>
      <c r="O648" s="57"/>
      <c r="P648" s="57"/>
      <c r="Q648" s="57"/>
      <c r="R648" s="57"/>
      <c r="S648" s="46" t="str">
        <f t="shared" si="133"/>
        <v/>
      </c>
      <c r="T648" s="47"/>
      <c r="U648" s="48"/>
      <c r="V648" s="85"/>
      <c r="W648" s="48"/>
      <c r="X648" s="85"/>
      <c r="Y648" s="43"/>
      <c r="Z648" s="80"/>
      <c r="AA648" s="83"/>
      <c r="AB648" s="56"/>
      <c r="AC648" s="71"/>
      <c r="AD648" s="228">
        <f>IFERROR(INDEX(※編集不可※選択項目!$P$3:$P$51,MATCH(新規登録用!G648&amp;新規登録用!H648&amp;新規登録用!I648,※編集不可※選択項目!$Q$3:$Q$51,0)),0)</f>
        <v>0</v>
      </c>
      <c r="AE648" s="229" t="str">
        <f>IF(I648&lt;&gt;"該当なし","",
IF(G648&amp;H648=※編集不可※選択項目!$J$3,VLOOKUP(新規登録用!U648,※編集不可※選択項目!$N$2:$P$13,3,TRUE),
IF(G648&amp;H648=※編集不可※選択項目!$J$15,VLOOKUP(新規登録用!U648,※編集不可※選択項目!$N$14:$P$25,3,TRUE),
IF(G648&amp;H648=※編集不可※選択項目!$J$27,VLOOKUP(新規登録用!U648,※編集不可※選択項目!$N$26:$P$41,3,TRUE),
IF(G648&amp;H648=※編集不可※選択項目!$J$43,VLOOKUP(新規登録用!U648,※編集不可※選択項目!$N$42:$P$46,3,TRUE),
IF(G648&amp;H648=※編集不可※選択項目!$J$48,VLOOKUP(新規登録用!U648,※編集不可※選択項目!$N$47:$P$51,3,TRUE),""))))))</f>
        <v/>
      </c>
      <c r="AF648" s="228">
        <f>IFERROR(VLOOKUP(Y648&amp;G648&amp;H648,※編集不可※選択項目!U:V,2,FALSE),0)</f>
        <v>0</v>
      </c>
      <c r="AG648" s="228">
        <f t="shared" si="134"/>
        <v>0</v>
      </c>
      <c r="AH648" s="230" t="str">
        <f t="shared" si="128"/>
        <v/>
      </c>
      <c r="AI648" s="236"/>
      <c r="AJ648" s="236"/>
      <c r="AK648" s="132"/>
      <c r="AL648" s="153">
        <f t="shared" si="135"/>
        <v>0</v>
      </c>
      <c r="AM648" s="153">
        <f t="shared" si="136"/>
        <v>0</v>
      </c>
      <c r="AN648" s="153">
        <f t="shared" si="129"/>
        <v>0</v>
      </c>
      <c r="AO648" s="227" t="str">
        <f t="shared" si="137"/>
        <v/>
      </c>
      <c r="AP648" s="135">
        <f t="shared" si="138"/>
        <v>0</v>
      </c>
      <c r="AQ648" s="135">
        <f t="shared" si="139"/>
        <v>0</v>
      </c>
    </row>
    <row r="649" spans="1:43" s="131" customFormat="1" ht="25" customHeight="1">
      <c r="A649" s="133">
        <f t="shared" si="130"/>
        <v>638</v>
      </c>
      <c r="B649" s="130" t="str">
        <f t="shared" si="127"/>
        <v/>
      </c>
      <c r="C649" s="134"/>
      <c r="D649" s="45" t="str">
        <f t="shared" si="131"/>
        <v/>
      </c>
      <c r="E649" s="45" t="str">
        <f t="shared" si="132"/>
        <v/>
      </c>
      <c r="F649" s="43"/>
      <c r="G649" s="44"/>
      <c r="H649" s="43"/>
      <c r="I649" s="57" t="str">
        <f>IF(OR(G649="",H649="",U649=""),"",IFERROR(VLOOKUP(G649&amp;H649&amp;U649,※編集不可※選択項目!$K$3:$P$51,5,FALSE),"該当なし"))</f>
        <v/>
      </c>
      <c r="J649" s="83"/>
      <c r="K649" s="43"/>
      <c r="L649" s="45" t="str">
        <f t="shared" si="140"/>
        <v/>
      </c>
      <c r="M649" s="43"/>
      <c r="N649" s="43"/>
      <c r="O649" s="57"/>
      <c r="P649" s="57"/>
      <c r="Q649" s="57"/>
      <c r="R649" s="57"/>
      <c r="S649" s="46" t="str">
        <f t="shared" si="133"/>
        <v/>
      </c>
      <c r="T649" s="47"/>
      <c r="U649" s="48"/>
      <c r="V649" s="85"/>
      <c r="W649" s="48"/>
      <c r="X649" s="85"/>
      <c r="Y649" s="43"/>
      <c r="Z649" s="80"/>
      <c r="AA649" s="83"/>
      <c r="AB649" s="56"/>
      <c r="AC649" s="71"/>
      <c r="AD649" s="228">
        <f>IFERROR(INDEX(※編集不可※選択項目!$P$3:$P$51,MATCH(新規登録用!G649&amp;新規登録用!H649&amp;新規登録用!I649,※編集不可※選択項目!$Q$3:$Q$51,0)),0)</f>
        <v>0</v>
      </c>
      <c r="AE649" s="229" t="str">
        <f>IF(I649&lt;&gt;"該当なし","",
IF(G649&amp;H649=※編集不可※選択項目!$J$3,VLOOKUP(新規登録用!U649,※編集不可※選択項目!$N$2:$P$13,3,TRUE),
IF(G649&amp;H649=※編集不可※選択項目!$J$15,VLOOKUP(新規登録用!U649,※編集不可※選択項目!$N$14:$P$25,3,TRUE),
IF(G649&amp;H649=※編集不可※選択項目!$J$27,VLOOKUP(新規登録用!U649,※編集不可※選択項目!$N$26:$P$41,3,TRUE),
IF(G649&amp;H649=※編集不可※選択項目!$J$43,VLOOKUP(新規登録用!U649,※編集不可※選択項目!$N$42:$P$46,3,TRUE),
IF(G649&amp;H649=※編集不可※選択項目!$J$48,VLOOKUP(新規登録用!U649,※編集不可※選択項目!$N$47:$P$51,3,TRUE),""))))))</f>
        <v/>
      </c>
      <c r="AF649" s="228">
        <f>IFERROR(VLOOKUP(Y649&amp;G649&amp;H649,※編集不可※選択項目!U:V,2,FALSE),0)</f>
        <v>0</v>
      </c>
      <c r="AG649" s="228">
        <f t="shared" si="134"/>
        <v>0</v>
      </c>
      <c r="AH649" s="230" t="str">
        <f t="shared" si="128"/>
        <v/>
      </c>
      <c r="AI649" s="236"/>
      <c r="AJ649" s="236"/>
      <c r="AK649" s="132"/>
      <c r="AL649" s="153">
        <f t="shared" si="135"/>
        <v>0</v>
      </c>
      <c r="AM649" s="153">
        <f t="shared" si="136"/>
        <v>0</v>
      </c>
      <c r="AN649" s="153">
        <f t="shared" si="129"/>
        <v>0</v>
      </c>
      <c r="AO649" s="227" t="str">
        <f t="shared" si="137"/>
        <v/>
      </c>
      <c r="AP649" s="135">
        <f t="shared" si="138"/>
        <v>0</v>
      </c>
      <c r="AQ649" s="135">
        <f t="shared" si="139"/>
        <v>0</v>
      </c>
    </row>
    <row r="650" spans="1:43" s="131" customFormat="1" ht="25" customHeight="1">
      <c r="A650" s="133">
        <f t="shared" si="130"/>
        <v>639</v>
      </c>
      <c r="B650" s="130" t="str">
        <f t="shared" si="127"/>
        <v/>
      </c>
      <c r="C650" s="134"/>
      <c r="D650" s="45" t="str">
        <f t="shared" si="131"/>
        <v/>
      </c>
      <c r="E650" s="45" t="str">
        <f t="shared" si="132"/>
        <v/>
      </c>
      <c r="F650" s="43"/>
      <c r="G650" s="44"/>
      <c r="H650" s="43"/>
      <c r="I650" s="57" t="str">
        <f>IF(OR(G650="",H650="",U650=""),"",IFERROR(VLOOKUP(G650&amp;H650&amp;U650,※編集不可※選択項目!$K$3:$P$51,5,FALSE),"該当なし"))</f>
        <v/>
      </c>
      <c r="J650" s="83"/>
      <c r="K650" s="43"/>
      <c r="L650" s="45" t="str">
        <f t="shared" si="140"/>
        <v/>
      </c>
      <c r="M650" s="43"/>
      <c r="N650" s="43"/>
      <c r="O650" s="57"/>
      <c r="P650" s="57"/>
      <c r="Q650" s="57"/>
      <c r="R650" s="57"/>
      <c r="S650" s="46" t="str">
        <f t="shared" si="133"/>
        <v/>
      </c>
      <c r="T650" s="47"/>
      <c r="U650" s="48"/>
      <c r="V650" s="85"/>
      <c r="W650" s="48"/>
      <c r="X650" s="85"/>
      <c r="Y650" s="43"/>
      <c r="Z650" s="80"/>
      <c r="AA650" s="83"/>
      <c r="AB650" s="56"/>
      <c r="AC650" s="71"/>
      <c r="AD650" s="228">
        <f>IFERROR(INDEX(※編集不可※選択項目!$P$3:$P$51,MATCH(新規登録用!G650&amp;新規登録用!H650&amp;新規登録用!I650,※編集不可※選択項目!$Q$3:$Q$51,0)),0)</f>
        <v>0</v>
      </c>
      <c r="AE650" s="229" t="str">
        <f>IF(I650&lt;&gt;"該当なし","",
IF(G650&amp;H650=※編集不可※選択項目!$J$3,VLOOKUP(新規登録用!U650,※編集不可※選択項目!$N$2:$P$13,3,TRUE),
IF(G650&amp;H650=※編集不可※選択項目!$J$15,VLOOKUP(新規登録用!U650,※編集不可※選択項目!$N$14:$P$25,3,TRUE),
IF(G650&amp;H650=※編集不可※選択項目!$J$27,VLOOKUP(新規登録用!U650,※編集不可※選択項目!$N$26:$P$41,3,TRUE),
IF(G650&amp;H650=※編集不可※選択項目!$J$43,VLOOKUP(新規登録用!U650,※編集不可※選択項目!$N$42:$P$46,3,TRUE),
IF(G650&amp;H650=※編集不可※選択項目!$J$48,VLOOKUP(新規登録用!U650,※編集不可※選択項目!$N$47:$P$51,3,TRUE),""))))))</f>
        <v/>
      </c>
      <c r="AF650" s="228">
        <f>IFERROR(VLOOKUP(Y650&amp;G650&amp;H650,※編集不可※選択項目!U:V,2,FALSE),0)</f>
        <v>0</v>
      </c>
      <c r="AG650" s="228">
        <f t="shared" si="134"/>
        <v>0</v>
      </c>
      <c r="AH650" s="230" t="str">
        <f t="shared" si="128"/>
        <v/>
      </c>
      <c r="AI650" s="236"/>
      <c r="AJ650" s="236"/>
      <c r="AK650" s="132"/>
      <c r="AL650" s="153">
        <f t="shared" si="135"/>
        <v>0</v>
      </c>
      <c r="AM650" s="153">
        <f t="shared" si="136"/>
        <v>0</v>
      </c>
      <c r="AN650" s="153">
        <f t="shared" si="129"/>
        <v>0</v>
      </c>
      <c r="AO650" s="227" t="str">
        <f t="shared" si="137"/>
        <v/>
      </c>
      <c r="AP650" s="135">
        <f t="shared" si="138"/>
        <v>0</v>
      </c>
      <c r="AQ650" s="135">
        <f t="shared" si="139"/>
        <v>0</v>
      </c>
    </row>
    <row r="651" spans="1:43" s="131" customFormat="1" ht="25" customHeight="1">
      <c r="A651" s="133">
        <f t="shared" si="130"/>
        <v>640</v>
      </c>
      <c r="B651" s="130" t="str">
        <f t="shared" ref="B651:B714" si="141">IF($C651="","","高効率空調")</f>
        <v/>
      </c>
      <c r="C651" s="134"/>
      <c r="D651" s="45" t="str">
        <f t="shared" si="131"/>
        <v/>
      </c>
      <c r="E651" s="45" t="str">
        <f t="shared" si="132"/>
        <v/>
      </c>
      <c r="F651" s="43"/>
      <c r="G651" s="44"/>
      <c r="H651" s="43"/>
      <c r="I651" s="57" t="str">
        <f>IF(OR(G651="",H651="",U651=""),"",IFERROR(VLOOKUP(G651&amp;H651&amp;U651,※編集不可※選択項目!$K$3:$P$51,5,FALSE),"該当なし"))</f>
        <v/>
      </c>
      <c r="J651" s="83"/>
      <c r="K651" s="43"/>
      <c r="L651" s="45" t="str">
        <f t="shared" si="140"/>
        <v/>
      </c>
      <c r="M651" s="43"/>
      <c r="N651" s="43"/>
      <c r="O651" s="57"/>
      <c r="P651" s="57"/>
      <c r="Q651" s="57"/>
      <c r="R651" s="57"/>
      <c r="S651" s="46" t="str">
        <f t="shared" si="133"/>
        <v/>
      </c>
      <c r="T651" s="47"/>
      <c r="U651" s="48"/>
      <c r="V651" s="85"/>
      <c r="W651" s="48"/>
      <c r="X651" s="85"/>
      <c r="Y651" s="43"/>
      <c r="Z651" s="80"/>
      <c r="AA651" s="83"/>
      <c r="AB651" s="56"/>
      <c r="AC651" s="71"/>
      <c r="AD651" s="228">
        <f>IFERROR(INDEX(※編集不可※選択項目!$P$3:$P$51,MATCH(新規登録用!G651&amp;新規登録用!H651&amp;新規登録用!I651,※編集不可※選択項目!$Q$3:$Q$51,0)),0)</f>
        <v>0</v>
      </c>
      <c r="AE651" s="229" t="str">
        <f>IF(I651&lt;&gt;"該当なし","",
IF(G651&amp;H651=※編集不可※選択項目!$J$3,VLOOKUP(新規登録用!U651,※編集不可※選択項目!$N$2:$P$13,3,TRUE),
IF(G651&amp;H651=※編集不可※選択項目!$J$15,VLOOKUP(新規登録用!U651,※編集不可※選択項目!$N$14:$P$25,3,TRUE),
IF(G651&amp;H651=※編集不可※選択項目!$J$27,VLOOKUP(新規登録用!U651,※編集不可※選択項目!$N$26:$P$41,3,TRUE),
IF(G651&amp;H651=※編集不可※選択項目!$J$43,VLOOKUP(新規登録用!U651,※編集不可※選択項目!$N$42:$P$46,3,TRUE),
IF(G651&amp;H651=※編集不可※選択項目!$J$48,VLOOKUP(新規登録用!U651,※編集不可※選択項目!$N$47:$P$51,3,TRUE),""))))))</f>
        <v/>
      </c>
      <c r="AF651" s="228">
        <f>IFERROR(VLOOKUP(Y651&amp;G651&amp;H651,※編集不可※選択項目!U:V,2,FALSE),0)</f>
        <v>0</v>
      </c>
      <c r="AG651" s="228">
        <f t="shared" si="134"/>
        <v>0</v>
      </c>
      <c r="AH651" s="230" t="str">
        <f t="shared" si="128"/>
        <v/>
      </c>
      <c r="AI651" s="236"/>
      <c r="AJ651" s="236"/>
      <c r="AK651" s="132"/>
      <c r="AL651" s="153">
        <f t="shared" si="135"/>
        <v>0</v>
      </c>
      <c r="AM651" s="153">
        <f t="shared" si="136"/>
        <v>0</v>
      </c>
      <c r="AN651" s="153">
        <f t="shared" si="129"/>
        <v>0</v>
      </c>
      <c r="AO651" s="227" t="str">
        <f t="shared" si="137"/>
        <v/>
      </c>
      <c r="AP651" s="135">
        <f t="shared" si="138"/>
        <v>0</v>
      </c>
      <c r="AQ651" s="135">
        <f t="shared" si="139"/>
        <v>0</v>
      </c>
    </row>
    <row r="652" spans="1:43" s="131" customFormat="1" ht="25" customHeight="1">
      <c r="A652" s="133">
        <f t="shared" si="130"/>
        <v>641</v>
      </c>
      <c r="B652" s="130" t="str">
        <f t="shared" si="141"/>
        <v/>
      </c>
      <c r="C652" s="134"/>
      <c r="D652" s="45" t="str">
        <f t="shared" si="131"/>
        <v/>
      </c>
      <c r="E652" s="45" t="str">
        <f t="shared" si="132"/>
        <v/>
      </c>
      <c r="F652" s="43"/>
      <c r="G652" s="44"/>
      <c r="H652" s="43"/>
      <c r="I652" s="57" t="str">
        <f>IF(OR(G652="",H652="",U652=""),"",IFERROR(VLOOKUP(G652&amp;H652&amp;U652,※編集不可※選択項目!$K$3:$P$51,5,FALSE),"該当なし"))</f>
        <v/>
      </c>
      <c r="J652" s="83"/>
      <c r="K652" s="43"/>
      <c r="L652" s="45" t="str">
        <f t="shared" si="140"/>
        <v/>
      </c>
      <c r="M652" s="43"/>
      <c r="N652" s="43"/>
      <c r="O652" s="57"/>
      <c r="P652" s="57"/>
      <c r="Q652" s="57"/>
      <c r="R652" s="57"/>
      <c r="S652" s="46" t="str">
        <f t="shared" si="133"/>
        <v/>
      </c>
      <c r="T652" s="47"/>
      <c r="U652" s="48"/>
      <c r="V652" s="85"/>
      <c r="W652" s="48"/>
      <c r="X652" s="85"/>
      <c r="Y652" s="43"/>
      <c r="Z652" s="80"/>
      <c r="AA652" s="83"/>
      <c r="AB652" s="56"/>
      <c r="AC652" s="71"/>
      <c r="AD652" s="228">
        <f>IFERROR(INDEX(※編集不可※選択項目!$P$3:$P$51,MATCH(新規登録用!G652&amp;新規登録用!H652&amp;新規登録用!I652,※編集不可※選択項目!$Q$3:$Q$51,0)),0)</f>
        <v>0</v>
      </c>
      <c r="AE652" s="229" t="str">
        <f>IF(I652&lt;&gt;"該当なし","",
IF(G652&amp;H652=※編集不可※選択項目!$J$3,VLOOKUP(新規登録用!U652,※編集不可※選択項目!$N$2:$P$13,3,TRUE),
IF(G652&amp;H652=※編集不可※選択項目!$J$15,VLOOKUP(新規登録用!U652,※編集不可※選択項目!$N$14:$P$25,3,TRUE),
IF(G652&amp;H652=※編集不可※選択項目!$J$27,VLOOKUP(新規登録用!U652,※編集不可※選択項目!$N$26:$P$41,3,TRUE),
IF(G652&amp;H652=※編集不可※選択項目!$J$43,VLOOKUP(新規登録用!U652,※編集不可※選択項目!$N$42:$P$46,3,TRUE),
IF(G652&amp;H652=※編集不可※選択項目!$J$48,VLOOKUP(新規登録用!U652,※編集不可※選択項目!$N$47:$P$51,3,TRUE),""))))))</f>
        <v/>
      </c>
      <c r="AF652" s="228">
        <f>IFERROR(VLOOKUP(Y652&amp;G652&amp;H652,※編集不可※選択項目!U:V,2,FALSE),0)</f>
        <v>0</v>
      </c>
      <c r="AG652" s="228">
        <f t="shared" si="134"/>
        <v>0</v>
      </c>
      <c r="AH652" s="230" t="str">
        <f t="shared" ref="AH652:AH715" si="142">IF(K652="","","["&amp;K652&amp;"]")</f>
        <v/>
      </c>
      <c r="AI652" s="236"/>
      <c r="AJ652" s="236"/>
      <c r="AK652" s="132"/>
      <c r="AL652" s="153">
        <f t="shared" si="135"/>
        <v>0</v>
      </c>
      <c r="AM652" s="153">
        <f t="shared" si="136"/>
        <v>0</v>
      </c>
      <c r="AN652" s="153">
        <f t="shared" ref="AN652:AN715" si="143">IF(AND($J652&lt;&gt;"",COUNTIF($J652,"*■*")&gt;0,$AA652=""),1,0)</f>
        <v>0</v>
      </c>
      <c r="AO652" s="227" t="str">
        <f t="shared" si="137"/>
        <v/>
      </c>
      <c r="AP652" s="135">
        <f t="shared" si="138"/>
        <v>0</v>
      </c>
      <c r="AQ652" s="135">
        <f t="shared" si="139"/>
        <v>0</v>
      </c>
    </row>
    <row r="653" spans="1:43" s="131" customFormat="1" ht="25" customHeight="1">
      <c r="A653" s="133">
        <f t="shared" ref="A653:A716" si="144">ROW()-11</f>
        <v>642</v>
      </c>
      <c r="B653" s="130" t="str">
        <f t="shared" si="141"/>
        <v/>
      </c>
      <c r="C653" s="134"/>
      <c r="D653" s="45" t="str">
        <f t="shared" ref="D653:D716" si="145">IF($B653&lt;&gt;"",$C$2,"")</f>
        <v/>
      </c>
      <c r="E653" s="45" t="str">
        <f t="shared" ref="E653:E716" si="146">IF($B653&lt;&gt;"",$F$2,"")</f>
        <v/>
      </c>
      <c r="F653" s="43"/>
      <c r="G653" s="44"/>
      <c r="H653" s="43"/>
      <c r="I653" s="57" t="str">
        <f>IF(OR(G653="",H653="",U653=""),"",IFERROR(VLOOKUP(G653&amp;H653&amp;U653,※編集不可※選択項目!$K$3:$P$51,5,FALSE),"該当なし"))</f>
        <v/>
      </c>
      <c r="J653" s="83"/>
      <c r="K653" s="43"/>
      <c r="L653" s="45" t="str">
        <f t="shared" si="140"/>
        <v/>
      </c>
      <c r="M653" s="43"/>
      <c r="N653" s="43"/>
      <c r="O653" s="57"/>
      <c r="P653" s="57"/>
      <c r="Q653" s="57"/>
      <c r="R653" s="57"/>
      <c r="S653" s="46" t="str">
        <f t="shared" ref="S653:S716" si="147">IF($M653="連結","連結前のすべての室外機が、基準を満たしていること",IF(U653="","",AG653))</f>
        <v/>
      </c>
      <c r="T653" s="47"/>
      <c r="U653" s="48"/>
      <c r="V653" s="85"/>
      <c r="W653" s="48"/>
      <c r="X653" s="85"/>
      <c r="Y653" s="43"/>
      <c r="Z653" s="80"/>
      <c r="AA653" s="83"/>
      <c r="AB653" s="56"/>
      <c r="AC653" s="71"/>
      <c r="AD653" s="228">
        <f>IFERROR(INDEX(※編集不可※選択項目!$P$3:$P$51,MATCH(新規登録用!G653&amp;新規登録用!H653&amp;新規登録用!I653,※編集不可※選択項目!$Q$3:$Q$51,0)),0)</f>
        <v>0</v>
      </c>
      <c r="AE653" s="229" t="str">
        <f>IF(I653&lt;&gt;"該当なし","",
IF(G653&amp;H653=※編集不可※選択項目!$J$3,VLOOKUP(新規登録用!U653,※編集不可※選択項目!$N$2:$P$13,3,TRUE),
IF(G653&amp;H653=※編集不可※選択項目!$J$15,VLOOKUP(新規登録用!U653,※編集不可※選択項目!$N$14:$P$25,3,TRUE),
IF(G653&amp;H653=※編集不可※選択項目!$J$27,VLOOKUP(新規登録用!U653,※編集不可※選択項目!$N$26:$P$41,3,TRUE),
IF(G653&amp;H653=※編集不可※選択項目!$J$43,VLOOKUP(新規登録用!U653,※編集不可※選択項目!$N$42:$P$46,3,TRUE),
IF(G653&amp;H653=※編集不可※選択項目!$J$48,VLOOKUP(新規登録用!U653,※編集不可※選択項目!$N$47:$P$51,3,TRUE),""))))))</f>
        <v/>
      </c>
      <c r="AF653" s="228">
        <f>IFERROR(VLOOKUP(Y653&amp;G653&amp;H653,※編集不可※選択項目!U:V,2,FALSE),0)</f>
        <v>0</v>
      </c>
      <c r="AG653" s="228">
        <f t="shared" ref="AG653:AG716" si="148">IF(I653="該当なし",_xlfn.IFNA(ROUNDDOWN(AE653*AF653,1),""),_xlfn.IFNA(ROUNDDOWN(AD653*AF653,1),""))</f>
        <v>0</v>
      </c>
      <c r="AH653" s="230" t="str">
        <f t="shared" si="142"/>
        <v/>
      </c>
      <c r="AI653" s="236"/>
      <c r="AJ653" s="236"/>
      <c r="AK653" s="132"/>
      <c r="AL653" s="153">
        <f t="shared" ref="AL653:AL716" si="149">IF(AND(($C653&lt;&gt;""),(OR($C$2="",$F$2="",$G$3="",F653="",G653="",H653="",J653="",M653="",N653="",T653="",U653="",V653="",W653="",X653="",Y653=""))),1,0)</f>
        <v>0</v>
      </c>
      <c r="AM653" s="153">
        <f t="shared" ref="AM653:AM716" si="150">IF(AND(M653="連結",N653=""),1,0)</f>
        <v>0</v>
      </c>
      <c r="AN653" s="153">
        <f t="shared" si="143"/>
        <v>0</v>
      </c>
      <c r="AO653" s="227" t="str">
        <f t="shared" ref="AO653:AO716" si="151">IF(L653="","",TEXT(L653,"G/標準"))</f>
        <v/>
      </c>
      <c r="AP653" s="135">
        <f t="shared" ref="AP653:AP716" si="152">IF(AO653="",0,COUNTIF($AO$12:$AO$1048576,AO653))</f>
        <v>0</v>
      </c>
      <c r="AQ653" s="135">
        <f t="shared" ref="AQ653:AQ716" si="153">IF(AND($T653&lt;&gt;"",$T653&lt;$S653),1,0)</f>
        <v>0</v>
      </c>
    </row>
    <row r="654" spans="1:43" s="131" customFormat="1" ht="25" customHeight="1">
      <c r="A654" s="133">
        <f t="shared" si="144"/>
        <v>643</v>
      </c>
      <c r="B654" s="130" t="str">
        <f t="shared" si="141"/>
        <v/>
      </c>
      <c r="C654" s="134"/>
      <c r="D654" s="45" t="str">
        <f t="shared" si="145"/>
        <v/>
      </c>
      <c r="E654" s="45" t="str">
        <f t="shared" si="146"/>
        <v/>
      </c>
      <c r="F654" s="43"/>
      <c r="G654" s="44"/>
      <c r="H654" s="43"/>
      <c r="I654" s="57" t="str">
        <f>IF(OR(G654="",H654="",U654=""),"",IFERROR(VLOOKUP(G654&amp;H654&amp;U654,※編集不可※選択項目!$K$3:$P$51,5,FALSE),"該当なし"))</f>
        <v/>
      </c>
      <c r="J654" s="83"/>
      <c r="K654" s="43"/>
      <c r="L654" s="45" t="str">
        <f t="shared" si="140"/>
        <v/>
      </c>
      <c r="M654" s="43"/>
      <c r="N654" s="43"/>
      <c r="O654" s="57"/>
      <c r="P654" s="57"/>
      <c r="Q654" s="57"/>
      <c r="R654" s="57"/>
      <c r="S654" s="46" t="str">
        <f t="shared" si="147"/>
        <v/>
      </c>
      <c r="T654" s="47"/>
      <c r="U654" s="48"/>
      <c r="V654" s="85"/>
      <c r="W654" s="48"/>
      <c r="X654" s="85"/>
      <c r="Y654" s="43"/>
      <c r="Z654" s="80"/>
      <c r="AA654" s="83"/>
      <c r="AB654" s="56"/>
      <c r="AC654" s="71"/>
      <c r="AD654" s="228">
        <f>IFERROR(INDEX(※編集不可※選択項目!$P$3:$P$51,MATCH(新規登録用!G654&amp;新規登録用!H654&amp;新規登録用!I654,※編集不可※選択項目!$Q$3:$Q$51,0)),0)</f>
        <v>0</v>
      </c>
      <c r="AE654" s="229" t="str">
        <f>IF(I654&lt;&gt;"該当なし","",
IF(G654&amp;H654=※編集不可※選択項目!$J$3,VLOOKUP(新規登録用!U654,※編集不可※選択項目!$N$2:$P$13,3,TRUE),
IF(G654&amp;H654=※編集不可※選択項目!$J$15,VLOOKUP(新規登録用!U654,※編集不可※選択項目!$N$14:$P$25,3,TRUE),
IF(G654&amp;H654=※編集不可※選択項目!$J$27,VLOOKUP(新規登録用!U654,※編集不可※選択項目!$N$26:$P$41,3,TRUE),
IF(G654&amp;H654=※編集不可※選択項目!$J$43,VLOOKUP(新規登録用!U654,※編集不可※選択項目!$N$42:$P$46,3,TRUE),
IF(G654&amp;H654=※編集不可※選択項目!$J$48,VLOOKUP(新規登録用!U654,※編集不可※選択項目!$N$47:$P$51,3,TRUE),""))))))</f>
        <v/>
      </c>
      <c r="AF654" s="228">
        <f>IFERROR(VLOOKUP(Y654&amp;G654&amp;H654,※編集不可※選択項目!U:V,2,FALSE),0)</f>
        <v>0</v>
      </c>
      <c r="AG654" s="228">
        <f t="shared" si="148"/>
        <v>0</v>
      </c>
      <c r="AH654" s="230" t="str">
        <f t="shared" si="142"/>
        <v/>
      </c>
      <c r="AI654" s="236"/>
      <c r="AJ654" s="236"/>
      <c r="AK654" s="132"/>
      <c r="AL654" s="153">
        <f t="shared" si="149"/>
        <v>0</v>
      </c>
      <c r="AM654" s="153">
        <f t="shared" si="150"/>
        <v>0</v>
      </c>
      <c r="AN654" s="153">
        <f t="shared" si="143"/>
        <v>0</v>
      </c>
      <c r="AO654" s="227" t="str">
        <f t="shared" si="151"/>
        <v/>
      </c>
      <c r="AP654" s="135">
        <f t="shared" si="152"/>
        <v>0</v>
      </c>
      <c r="AQ654" s="135">
        <f t="shared" si="153"/>
        <v>0</v>
      </c>
    </row>
    <row r="655" spans="1:43" s="131" customFormat="1" ht="25" customHeight="1">
      <c r="A655" s="133">
        <f t="shared" si="144"/>
        <v>644</v>
      </c>
      <c r="B655" s="130" t="str">
        <f t="shared" si="141"/>
        <v/>
      </c>
      <c r="C655" s="134"/>
      <c r="D655" s="45" t="str">
        <f t="shared" si="145"/>
        <v/>
      </c>
      <c r="E655" s="45" t="str">
        <f t="shared" si="146"/>
        <v/>
      </c>
      <c r="F655" s="43"/>
      <c r="G655" s="44"/>
      <c r="H655" s="43"/>
      <c r="I655" s="57" t="str">
        <f>IF(OR(G655="",H655="",U655=""),"",IFERROR(VLOOKUP(G655&amp;H655&amp;U655,※編集不可※選択項目!$K$3:$P$51,5,FALSE),"該当なし"))</f>
        <v/>
      </c>
      <c r="J655" s="83"/>
      <c r="K655" s="43"/>
      <c r="L655" s="45" t="str">
        <f t="shared" si="140"/>
        <v/>
      </c>
      <c r="M655" s="43"/>
      <c r="N655" s="43"/>
      <c r="O655" s="57"/>
      <c r="P655" s="57"/>
      <c r="Q655" s="57"/>
      <c r="R655" s="57"/>
      <c r="S655" s="46" t="str">
        <f t="shared" si="147"/>
        <v/>
      </c>
      <c r="T655" s="47"/>
      <c r="U655" s="48"/>
      <c r="V655" s="85"/>
      <c r="W655" s="48"/>
      <c r="X655" s="85"/>
      <c r="Y655" s="43"/>
      <c r="Z655" s="80"/>
      <c r="AA655" s="83"/>
      <c r="AB655" s="56"/>
      <c r="AC655" s="71"/>
      <c r="AD655" s="228">
        <f>IFERROR(INDEX(※編集不可※選択項目!$P$3:$P$51,MATCH(新規登録用!G655&amp;新規登録用!H655&amp;新規登録用!I655,※編集不可※選択項目!$Q$3:$Q$51,0)),0)</f>
        <v>0</v>
      </c>
      <c r="AE655" s="229" t="str">
        <f>IF(I655&lt;&gt;"該当なし","",
IF(G655&amp;H655=※編集不可※選択項目!$J$3,VLOOKUP(新規登録用!U655,※編集不可※選択項目!$N$2:$P$13,3,TRUE),
IF(G655&amp;H655=※編集不可※選択項目!$J$15,VLOOKUP(新規登録用!U655,※編集不可※選択項目!$N$14:$P$25,3,TRUE),
IF(G655&amp;H655=※編集不可※選択項目!$J$27,VLOOKUP(新規登録用!U655,※編集不可※選択項目!$N$26:$P$41,3,TRUE),
IF(G655&amp;H655=※編集不可※選択項目!$J$43,VLOOKUP(新規登録用!U655,※編集不可※選択項目!$N$42:$P$46,3,TRUE),
IF(G655&amp;H655=※編集不可※選択項目!$J$48,VLOOKUP(新規登録用!U655,※編集不可※選択項目!$N$47:$P$51,3,TRUE),""))))))</f>
        <v/>
      </c>
      <c r="AF655" s="228">
        <f>IFERROR(VLOOKUP(Y655&amp;G655&amp;H655,※編集不可※選択項目!U:V,2,FALSE),0)</f>
        <v>0</v>
      </c>
      <c r="AG655" s="228">
        <f t="shared" si="148"/>
        <v>0</v>
      </c>
      <c r="AH655" s="230" t="str">
        <f t="shared" si="142"/>
        <v/>
      </c>
      <c r="AI655" s="236"/>
      <c r="AJ655" s="236"/>
      <c r="AK655" s="132"/>
      <c r="AL655" s="153">
        <f t="shared" si="149"/>
        <v>0</v>
      </c>
      <c r="AM655" s="153">
        <f t="shared" si="150"/>
        <v>0</v>
      </c>
      <c r="AN655" s="153">
        <f t="shared" si="143"/>
        <v>0</v>
      </c>
      <c r="AO655" s="227" t="str">
        <f t="shared" si="151"/>
        <v/>
      </c>
      <c r="AP655" s="135">
        <f t="shared" si="152"/>
        <v>0</v>
      </c>
      <c r="AQ655" s="135">
        <f t="shared" si="153"/>
        <v>0</v>
      </c>
    </row>
    <row r="656" spans="1:43" s="131" customFormat="1" ht="25" customHeight="1">
      <c r="A656" s="133">
        <f t="shared" si="144"/>
        <v>645</v>
      </c>
      <c r="B656" s="130" t="str">
        <f t="shared" si="141"/>
        <v/>
      </c>
      <c r="C656" s="134"/>
      <c r="D656" s="45" t="str">
        <f t="shared" si="145"/>
        <v/>
      </c>
      <c r="E656" s="45" t="str">
        <f t="shared" si="146"/>
        <v/>
      </c>
      <c r="F656" s="43"/>
      <c r="G656" s="44"/>
      <c r="H656" s="43"/>
      <c r="I656" s="57" t="str">
        <f>IF(OR(G656="",H656="",U656=""),"",IFERROR(VLOOKUP(G656&amp;H656&amp;U656,※編集不可※選択項目!$K$3:$P$51,5,FALSE),"該当なし"))</f>
        <v/>
      </c>
      <c r="J656" s="83"/>
      <c r="K656" s="43"/>
      <c r="L656" s="45" t="str">
        <f t="shared" ref="L656:L719" si="154">J656&amp;AH656</f>
        <v/>
      </c>
      <c r="M656" s="43"/>
      <c r="N656" s="43"/>
      <c r="O656" s="57"/>
      <c r="P656" s="57"/>
      <c r="Q656" s="57"/>
      <c r="R656" s="57"/>
      <c r="S656" s="46" t="str">
        <f t="shared" si="147"/>
        <v/>
      </c>
      <c r="T656" s="47"/>
      <c r="U656" s="48"/>
      <c r="V656" s="85"/>
      <c r="W656" s="48"/>
      <c r="X656" s="85"/>
      <c r="Y656" s="43"/>
      <c r="Z656" s="80"/>
      <c r="AA656" s="83"/>
      <c r="AB656" s="56"/>
      <c r="AC656" s="71"/>
      <c r="AD656" s="228">
        <f>IFERROR(INDEX(※編集不可※選択項目!$P$3:$P$51,MATCH(新規登録用!G656&amp;新規登録用!H656&amp;新規登録用!I656,※編集不可※選択項目!$Q$3:$Q$51,0)),0)</f>
        <v>0</v>
      </c>
      <c r="AE656" s="229" t="str">
        <f>IF(I656&lt;&gt;"該当なし","",
IF(G656&amp;H656=※編集不可※選択項目!$J$3,VLOOKUP(新規登録用!U656,※編集不可※選択項目!$N$2:$P$13,3,TRUE),
IF(G656&amp;H656=※編集不可※選択項目!$J$15,VLOOKUP(新規登録用!U656,※編集不可※選択項目!$N$14:$P$25,3,TRUE),
IF(G656&amp;H656=※編集不可※選択項目!$J$27,VLOOKUP(新規登録用!U656,※編集不可※選択項目!$N$26:$P$41,3,TRUE),
IF(G656&amp;H656=※編集不可※選択項目!$J$43,VLOOKUP(新規登録用!U656,※編集不可※選択項目!$N$42:$P$46,3,TRUE),
IF(G656&amp;H656=※編集不可※選択項目!$J$48,VLOOKUP(新規登録用!U656,※編集不可※選択項目!$N$47:$P$51,3,TRUE),""))))))</f>
        <v/>
      </c>
      <c r="AF656" s="228">
        <f>IFERROR(VLOOKUP(Y656&amp;G656&amp;H656,※編集不可※選択項目!U:V,2,FALSE),0)</f>
        <v>0</v>
      </c>
      <c r="AG656" s="228">
        <f t="shared" si="148"/>
        <v>0</v>
      </c>
      <c r="AH656" s="230" t="str">
        <f t="shared" si="142"/>
        <v/>
      </c>
      <c r="AI656" s="236"/>
      <c r="AJ656" s="236"/>
      <c r="AK656" s="132"/>
      <c r="AL656" s="153">
        <f t="shared" si="149"/>
        <v>0</v>
      </c>
      <c r="AM656" s="153">
        <f t="shared" si="150"/>
        <v>0</v>
      </c>
      <c r="AN656" s="153">
        <f t="shared" si="143"/>
        <v>0</v>
      </c>
      <c r="AO656" s="227" t="str">
        <f t="shared" si="151"/>
        <v/>
      </c>
      <c r="AP656" s="135">
        <f t="shared" si="152"/>
        <v>0</v>
      </c>
      <c r="AQ656" s="135">
        <f t="shared" si="153"/>
        <v>0</v>
      </c>
    </row>
    <row r="657" spans="1:43" s="131" customFormat="1" ht="25" customHeight="1">
      <c r="A657" s="133">
        <f t="shared" si="144"/>
        <v>646</v>
      </c>
      <c r="B657" s="130" t="str">
        <f t="shared" si="141"/>
        <v/>
      </c>
      <c r="C657" s="134"/>
      <c r="D657" s="45" t="str">
        <f t="shared" si="145"/>
        <v/>
      </c>
      <c r="E657" s="45" t="str">
        <f t="shared" si="146"/>
        <v/>
      </c>
      <c r="F657" s="43"/>
      <c r="G657" s="44"/>
      <c r="H657" s="43"/>
      <c r="I657" s="57" t="str">
        <f>IF(OR(G657="",H657="",U657=""),"",IFERROR(VLOOKUP(G657&amp;H657&amp;U657,※編集不可※選択項目!$K$3:$P$51,5,FALSE),"該当なし"))</f>
        <v/>
      </c>
      <c r="J657" s="83"/>
      <c r="K657" s="43"/>
      <c r="L657" s="45" t="str">
        <f t="shared" si="154"/>
        <v/>
      </c>
      <c r="M657" s="43"/>
      <c r="N657" s="43"/>
      <c r="O657" s="57"/>
      <c r="P657" s="57"/>
      <c r="Q657" s="57"/>
      <c r="R657" s="57"/>
      <c r="S657" s="46" t="str">
        <f t="shared" si="147"/>
        <v/>
      </c>
      <c r="T657" s="47"/>
      <c r="U657" s="48"/>
      <c r="V657" s="85"/>
      <c r="W657" s="48"/>
      <c r="X657" s="85"/>
      <c r="Y657" s="43"/>
      <c r="Z657" s="80"/>
      <c r="AA657" s="83"/>
      <c r="AB657" s="56"/>
      <c r="AC657" s="71"/>
      <c r="AD657" s="228">
        <f>IFERROR(INDEX(※編集不可※選択項目!$P$3:$P$51,MATCH(新規登録用!G657&amp;新規登録用!H657&amp;新規登録用!I657,※編集不可※選択項目!$Q$3:$Q$51,0)),0)</f>
        <v>0</v>
      </c>
      <c r="AE657" s="229" t="str">
        <f>IF(I657&lt;&gt;"該当なし","",
IF(G657&amp;H657=※編集不可※選択項目!$J$3,VLOOKUP(新規登録用!U657,※編集不可※選択項目!$N$2:$P$13,3,TRUE),
IF(G657&amp;H657=※編集不可※選択項目!$J$15,VLOOKUP(新規登録用!U657,※編集不可※選択項目!$N$14:$P$25,3,TRUE),
IF(G657&amp;H657=※編集不可※選択項目!$J$27,VLOOKUP(新規登録用!U657,※編集不可※選択項目!$N$26:$P$41,3,TRUE),
IF(G657&amp;H657=※編集不可※選択項目!$J$43,VLOOKUP(新規登録用!U657,※編集不可※選択項目!$N$42:$P$46,3,TRUE),
IF(G657&amp;H657=※編集不可※選択項目!$J$48,VLOOKUP(新規登録用!U657,※編集不可※選択項目!$N$47:$P$51,3,TRUE),""))))))</f>
        <v/>
      </c>
      <c r="AF657" s="228">
        <f>IFERROR(VLOOKUP(Y657&amp;G657&amp;H657,※編集不可※選択項目!U:V,2,FALSE),0)</f>
        <v>0</v>
      </c>
      <c r="AG657" s="228">
        <f t="shared" si="148"/>
        <v>0</v>
      </c>
      <c r="AH657" s="230" t="str">
        <f t="shared" si="142"/>
        <v/>
      </c>
      <c r="AI657" s="236"/>
      <c r="AJ657" s="236"/>
      <c r="AK657" s="132"/>
      <c r="AL657" s="153">
        <f t="shared" si="149"/>
        <v>0</v>
      </c>
      <c r="AM657" s="153">
        <f t="shared" si="150"/>
        <v>0</v>
      </c>
      <c r="AN657" s="153">
        <f t="shared" si="143"/>
        <v>0</v>
      </c>
      <c r="AO657" s="227" t="str">
        <f t="shared" si="151"/>
        <v/>
      </c>
      <c r="AP657" s="135">
        <f t="shared" si="152"/>
        <v>0</v>
      </c>
      <c r="AQ657" s="135">
        <f t="shared" si="153"/>
        <v>0</v>
      </c>
    </row>
    <row r="658" spans="1:43" s="131" customFormat="1" ht="25" customHeight="1">
      <c r="A658" s="133">
        <f t="shared" si="144"/>
        <v>647</v>
      </c>
      <c r="B658" s="130" t="str">
        <f t="shared" si="141"/>
        <v/>
      </c>
      <c r="C658" s="134"/>
      <c r="D658" s="45" t="str">
        <f t="shared" si="145"/>
        <v/>
      </c>
      <c r="E658" s="45" t="str">
        <f t="shared" si="146"/>
        <v/>
      </c>
      <c r="F658" s="43"/>
      <c r="G658" s="44"/>
      <c r="H658" s="43"/>
      <c r="I658" s="57" t="str">
        <f>IF(OR(G658="",H658="",U658=""),"",IFERROR(VLOOKUP(G658&amp;H658&amp;U658,※編集不可※選択項目!$K$3:$P$51,5,FALSE),"該当なし"))</f>
        <v/>
      </c>
      <c r="J658" s="83"/>
      <c r="K658" s="43"/>
      <c r="L658" s="45" t="str">
        <f t="shared" si="154"/>
        <v/>
      </c>
      <c r="M658" s="43"/>
      <c r="N658" s="43"/>
      <c r="O658" s="57"/>
      <c r="P658" s="57"/>
      <c r="Q658" s="57"/>
      <c r="R658" s="57"/>
      <c r="S658" s="46" t="str">
        <f t="shared" si="147"/>
        <v/>
      </c>
      <c r="T658" s="47"/>
      <c r="U658" s="48"/>
      <c r="V658" s="85"/>
      <c r="W658" s="48"/>
      <c r="X658" s="85"/>
      <c r="Y658" s="43"/>
      <c r="Z658" s="80"/>
      <c r="AA658" s="83"/>
      <c r="AB658" s="56"/>
      <c r="AC658" s="71"/>
      <c r="AD658" s="228">
        <f>IFERROR(INDEX(※編集不可※選択項目!$P$3:$P$51,MATCH(新規登録用!G658&amp;新規登録用!H658&amp;新規登録用!I658,※編集不可※選択項目!$Q$3:$Q$51,0)),0)</f>
        <v>0</v>
      </c>
      <c r="AE658" s="229" t="str">
        <f>IF(I658&lt;&gt;"該当なし","",
IF(G658&amp;H658=※編集不可※選択項目!$J$3,VLOOKUP(新規登録用!U658,※編集不可※選択項目!$N$2:$P$13,3,TRUE),
IF(G658&amp;H658=※編集不可※選択項目!$J$15,VLOOKUP(新規登録用!U658,※編集不可※選択項目!$N$14:$P$25,3,TRUE),
IF(G658&amp;H658=※編集不可※選択項目!$J$27,VLOOKUP(新規登録用!U658,※編集不可※選択項目!$N$26:$P$41,3,TRUE),
IF(G658&amp;H658=※編集不可※選択項目!$J$43,VLOOKUP(新規登録用!U658,※編集不可※選択項目!$N$42:$P$46,3,TRUE),
IF(G658&amp;H658=※編集不可※選択項目!$J$48,VLOOKUP(新規登録用!U658,※編集不可※選択項目!$N$47:$P$51,3,TRUE),""))))))</f>
        <v/>
      </c>
      <c r="AF658" s="228">
        <f>IFERROR(VLOOKUP(Y658&amp;G658&amp;H658,※編集不可※選択項目!U:V,2,FALSE),0)</f>
        <v>0</v>
      </c>
      <c r="AG658" s="228">
        <f t="shared" si="148"/>
        <v>0</v>
      </c>
      <c r="AH658" s="230" t="str">
        <f t="shared" si="142"/>
        <v/>
      </c>
      <c r="AI658" s="236"/>
      <c r="AJ658" s="236"/>
      <c r="AK658" s="132"/>
      <c r="AL658" s="153">
        <f t="shared" si="149"/>
        <v>0</v>
      </c>
      <c r="AM658" s="153">
        <f t="shared" si="150"/>
        <v>0</v>
      </c>
      <c r="AN658" s="153">
        <f t="shared" si="143"/>
        <v>0</v>
      </c>
      <c r="AO658" s="227" t="str">
        <f t="shared" si="151"/>
        <v/>
      </c>
      <c r="AP658" s="135">
        <f t="shared" si="152"/>
        <v>0</v>
      </c>
      <c r="AQ658" s="135">
        <f t="shared" si="153"/>
        <v>0</v>
      </c>
    </row>
    <row r="659" spans="1:43" s="131" customFormat="1" ht="25" customHeight="1">
      <c r="A659" s="133">
        <f t="shared" si="144"/>
        <v>648</v>
      </c>
      <c r="B659" s="130" t="str">
        <f t="shared" si="141"/>
        <v/>
      </c>
      <c r="C659" s="134"/>
      <c r="D659" s="45" t="str">
        <f t="shared" si="145"/>
        <v/>
      </c>
      <c r="E659" s="45" t="str">
        <f t="shared" si="146"/>
        <v/>
      </c>
      <c r="F659" s="43"/>
      <c r="G659" s="44"/>
      <c r="H659" s="43"/>
      <c r="I659" s="57" t="str">
        <f>IF(OR(G659="",H659="",U659=""),"",IFERROR(VLOOKUP(G659&amp;H659&amp;U659,※編集不可※選択項目!$K$3:$P$51,5,FALSE),"該当なし"))</f>
        <v/>
      </c>
      <c r="J659" s="83"/>
      <c r="K659" s="43"/>
      <c r="L659" s="45" t="str">
        <f t="shared" si="154"/>
        <v/>
      </c>
      <c r="M659" s="43"/>
      <c r="N659" s="43"/>
      <c r="O659" s="57"/>
      <c r="P659" s="57"/>
      <c r="Q659" s="57"/>
      <c r="R659" s="57"/>
      <c r="S659" s="46" t="str">
        <f t="shared" si="147"/>
        <v/>
      </c>
      <c r="T659" s="47"/>
      <c r="U659" s="48"/>
      <c r="V659" s="85"/>
      <c r="W659" s="48"/>
      <c r="X659" s="85"/>
      <c r="Y659" s="43"/>
      <c r="Z659" s="80"/>
      <c r="AA659" s="83"/>
      <c r="AB659" s="56"/>
      <c r="AC659" s="71"/>
      <c r="AD659" s="228">
        <f>IFERROR(INDEX(※編集不可※選択項目!$P$3:$P$51,MATCH(新規登録用!G659&amp;新規登録用!H659&amp;新規登録用!I659,※編集不可※選択項目!$Q$3:$Q$51,0)),0)</f>
        <v>0</v>
      </c>
      <c r="AE659" s="229" t="str">
        <f>IF(I659&lt;&gt;"該当なし","",
IF(G659&amp;H659=※編集不可※選択項目!$J$3,VLOOKUP(新規登録用!U659,※編集不可※選択項目!$N$2:$P$13,3,TRUE),
IF(G659&amp;H659=※編集不可※選択項目!$J$15,VLOOKUP(新規登録用!U659,※編集不可※選択項目!$N$14:$P$25,3,TRUE),
IF(G659&amp;H659=※編集不可※選択項目!$J$27,VLOOKUP(新規登録用!U659,※編集不可※選択項目!$N$26:$P$41,3,TRUE),
IF(G659&amp;H659=※編集不可※選択項目!$J$43,VLOOKUP(新規登録用!U659,※編集不可※選択項目!$N$42:$P$46,3,TRUE),
IF(G659&amp;H659=※編集不可※選択項目!$J$48,VLOOKUP(新規登録用!U659,※編集不可※選択項目!$N$47:$P$51,3,TRUE),""))))))</f>
        <v/>
      </c>
      <c r="AF659" s="228">
        <f>IFERROR(VLOOKUP(Y659&amp;G659&amp;H659,※編集不可※選択項目!U:V,2,FALSE),0)</f>
        <v>0</v>
      </c>
      <c r="AG659" s="228">
        <f t="shared" si="148"/>
        <v>0</v>
      </c>
      <c r="AH659" s="230" t="str">
        <f t="shared" si="142"/>
        <v/>
      </c>
      <c r="AI659" s="236"/>
      <c r="AJ659" s="236"/>
      <c r="AK659" s="132"/>
      <c r="AL659" s="153">
        <f t="shared" si="149"/>
        <v>0</v>
      </c>
      <c r="AM659" s="153">
        <f t="shared" si="150"/>
        <v>0</v>
      </c>
      <c r="AN659" s="153">
        <f t="shared" si="143"/>
        <v>0</v>
      </c>
      <c r="AO659" s="227" t="str">
        <f t="shared" si="151"/>
        <v/>
      </c>
      <c r="AP659" s="135">
        <f t="shared" si="152"/>
        <v>0</v>
      </c>
      <c r="AQ659" s="135">
        <f t="shared" si="153"/>
        <v>0</v>
      </c>
    </row>
    <row r="660" spans="1:43" s="131" customFormat="1" ht="25" customHeight="1">
      <c r="A660" s="133">
        <f t="shared" si="144"/>
        <v>649</v>
      </c>
      <c r="B660" s="130" t="str">
        <f t="shared" si="141"/>
        <v/>
      </c>
      <c r="C660" s="134"/>
      <c r="D660" s="45" t="str">
        <f t="shared" si="145"/>
        <v/>
      </c>
      <c r="E660" s="45" t="str">
        <f t="shared" si="146"/>
        <v/>
      </c>
      <c r="F660" s="43"/>
      <c r="G660" s="44"/>
      <c r="H660" s="43"/>
      <c r="I660" s="57" t="str">
        <f>IF(OR(G660="",H660="",U660=""),"",IFERROR(VLOOKUP(G660&amp;H660&amp;U660,※編集不可※選択項目!$K$3:$P$51,5,FALSE),"該当なし"))</f>
        <v/>
      </c>
      <c r="J660" s="83"/>
      <c r="K660" s="43"/>
      <c r="L660" s="45" t="str">
        <f t="shared" si="154"/>
        <v/>
      </c>
      <c r="M660" s="43"/>
      <c r="N660" s="43"/>
      <c r="O660" s="57"/>
      <c r="P660" s="57"/>
      <c r="Q660" s="57"/>
      <c r="R660" s="57"/>
      <c r="S660" s="46" t="str">
        <f t="shared" si="147"/>
        <v/>
      </c>
      <c r="T660" s="47"/>
      <c r="U660" s="48"/>
      <c r="V660" s="85"/>
      <c r="W660" s="48"/>
      <c r="X660" s="85"/>
      <c r="Y660" s="43"/>
      <c r="Z660" s="80"/>
      <c r="AA660" s="83"/>
      <c r="AB660" s="56"/>
      <c r="AC660" s="71"/>
      <c r="AD660" s="228">
        <f>IFERROR(INDEX(※編集不可※選択項目!$P$3:$P$51,MATCH(新規登録用!G660&amp;新規登録用!H660&amp;新規登録用!I660,※編集不可※選択項目!$Q$3:$Q$51,0)),0)</f>
        <v>0</v>
      </c>
      <c r="AE660" s="229" t="str">
        <f>IF(I660&lt;&gt;"該当なし","",
IF(G660&amp;H660=※編集不可※選択項目!$J$3,VLOOKUP(新規登録用!U660,※編集不可※選択項目!$N$2:$P$13,3,TRUE),
IF(G660&amp;H660=※編集不可※選択項目!$J$15,VLOOKUP(新規登録用!U660,※編集不可※選択項目!$N$14:$P$25,3,TRUE),
IF(G660&amp;H660=※編集不可※選択項目!$J$27,VLOOKUP(新規登録用!U660,※編集不可※選択項目!$N$26:$P$41,3,TRUE),
IF(G660&amp;H660=※編集不可※選択項目!$J$43,VLOOKUP(新規登録用!U660,※編集不可※選択項目!$N$42:$P$46,3,TRUE),
IF(G660&amp;H660=※編集不可※選択項目!$J$48,VLOOKUP(新規登録用!U660,※編集不可※選択項目!$N$47:$P$51,3,TRUE),""))))))</f>
        <v/>
      </c>
      <c r="AF660" s="228">
        <f>IFERROR(VLOOKUP(Y660&amp;G660&amp;H660,※編集不可※選択項目!U:V,2,FALSE),0)</f>
        <v>0</v>
      </c>
      <c r="AG660" s="228">
        <f t="shared" si="148"/>
        <v>0</v>
      </c>
      <c r="AH660" s="230" t="str">
        <f t="shared" si="142"/>
        <v/>
      </c>
      <c r="AI660" s="236"/>
      <c r="AJ660" s="236"/>
      <c r="AK660" s="132"/>
      <c r="AL660" s="153">
        <f t="shared" si="149"/>
        <v>0</v>
      </c>
      <c r="AM660" s="153">
        <f t="shared" si="150"/>
        <v>0</v>
      </c>
      <c r="AN660" s="153">
        <f t="shared" si="143"/>
        <v>0</v>
      </c>
      <c r="AO660" s="227" t="str">
        <f t="shared" si="151"/>
        <v/>
      </c>
      <c r="AP660" s="135">
        <f t="shared" si="152"/>
        <v>0</v>
      </c>
      <c r="AQ660" s="135">
        <f t="shared" si="153"/>
        <v>0</v>
      </c>
    </row>
    <row r="661" spans="1:43" s="131" customFormat="1" ht="25" customHeight="1">
      <c r="A661" s="133">
        <f t="shared" si="144"/>
        <v>650</v>
      </c>
      <c r="B661" s="130" t="str">
        <f t="shared" si="141"/>
        <v/>
      </c>
      <c r="C661" s="134"/>
      <c r="D661" s="45" t="str">
        <f t="shared" si="145"/>
        <v/>
      </c>
      <c r="E661" s="45" t="str">
        <f t="shared" si="146"/>
        <v/>
      </c>
      <c r="F661" s="43"/>
      <c r="G661" s="44"/>
      <c r="H661" s="43"/>
      <c r="I661" s="57" t="str">
        <f>IF(OR(G661="",H661="",U661=""),"",IFERROR(VLOOKUP(G661&amp;H661&amp;U661,※編集不可※選択項目!$K$3:$P$51,5,FALSE),"該当なし"))</f>
        <v/>
      </c>
      <c r="J661" s="83"/>
      <c r="K661" s="43"/>
      <c r="L661" s="45" t="str">
        <f t="shared" si="154"/>
        <v/>
      </c>
      <c r="M661" s="43"/>
      <c r="N661" s="43"/>
      <c r="O661" s="57"/>
      <c r="P661" s="57"/>
      <c r="Q661" s="57"/>
      <c r="R661" s="57"/>
      <c r="S661" s="46" t="str">
        <f t="shared" si="147"/>
        <v/>
      </c>
      <c r="T661" s="47"/>
      <c r="U661" s="48"/>
      <c r="V661" s="85"/>
      <c r="W661" s="48"/>
      <c r="X661" s="85"/>
      <c r="Y661" s="43"/>
      <c r="Z661" s="80"/>
      <c r="AA661" s="83"/>
      <c r="AB661" s="56"/>
      <c r="AC661" s="71"/>
      <c r="AD661" s="228">
        <f>IFERROR(INDEX(※編集不可※選択項目!$P$3:$P$51,MATCH(新規登録用!G661&amp;新規登録用!H661&amp;新規登録用!I661,※編集不可※選択項目!$Q$3:$Q$51,0)),0)</f>
        <v>0</v>
      </c>
      <c r="AE661" s="229" t="str">
        <f>IF(I661&lt;&gt;"該当なし","",
IF(G661&amp;H661=※編集不可※選択項目!$J$3,VLOOKUP(新規登録用!U661,※編集不可※選択項目!$N$2:$P$13,3,TRUE),
IF(G661&amp;H661=※編集不可※選択項目!$J$15,VLOOKUP(新規登録用!U661,※編集不可※選択項目!$N$14:$P$25,3,TRUE),
IF(G661&amp;H661=※編集不可※選択項目!$J$27,VLOOKUP(新規登録用!U661,※編集不可※選択項目!$N$26:$P$41,3,TRUE),
IF(G661&amp;H661=※編集不可※選択項目!$J$43,VLOOKUP(新規登録用!U661,※編集不可※選択項目!$N$42:$P$46,3,TRUE),
IF(G661&amp;H661=※編集不可※選択項目!$J$48,VLOOKUP(新規登録用!U661,※編集不可※選択項目!$N$47:$P$51,3,TRUE),""))))))</f>
        <v/>
      </c>
      <c r="AF661" s="228">
        <f>IFERROR(VLOOKUP(Y661&amp;G661&amp;H661,※編集不可※選択項目!U:V,2,FALSE),0)</f>
        <v>0</v>
      </c>
      <c r="AG661" s="228">
        <f t="shared" si="148"/>
        <v>0</v>
      </c>
      <c r="AH661" s="230" t="str">
        <f t="shared" si="142"/>
        <v/>
      </c>
      <c r="AI661" s="236"/>
      <c r="AJ661" s="236"/>
      <c r="AK661" s="132"/>
      <c r="AL661" s="153">
        <f t="shared" si="149"/>
        <v>0</v>
      </c>
      <c r="AM661" s="153">
        <f t="shared" si="150"/>
        <v>0</v>
      </c>
      <c r="AN661" s="153">
        <f t="shared" si="143"/>
        <v>0</v>
      </c>
      <c r="AO661" s="227" t="str">
        <f t="shared" si="151"/>
        <v/>
      </c>
      <c r="AP661" s="135">
        <f t="shared" si="152"/>
        <v>0</v>
      </c>
      <c r="AQ661" s="135">
        <f t="shared" si="153"/>
        <v>0</v>
      </c>
    </row>
    <row r="662" spans="1:43" s="131" customFormat="1" ht="25" customHeight="1">
      <c r="A662" s="133">
        <f t="shared" si="144"/>
        <v>651</v>
      </c>
      <c r="B662" s="130" t="str">
        <f t="shared" si="141"/>
        <v/>
      </c>
      <c r="C662" s="134"/>
      <c r="D662" s="45" t="str">
        <f t="shared" si="145"/>
        <v/>
      </c>
      <c r="E662" s="45" t="str">
        <f t="shared" si="146"/>
        <v/>
      </c>
      <c r="F662" s="43"/>
      <c r="G662" s="44"/>
      <c r="H662" s="43"/>
      <c r="I662" s="57" t="str">
        <f>IF(OR(G662="",H662="",U662=""),"",IFERROR(VLOOKUP(G662&amp;H662&amp;U662,※編集不可※選択項目!$K$3:$P$51,5,FALSE),"該当なし"))</f>
        <v/>
      </c>
      <c r="J662" s="83"/>
      <c r="K662" s="43"/>
      <c r="L662" s="45" t="str">
        <f t="shared" si="154"/>
        <v/>
      </c>
      <c r="M662" s="43"/>
      <c r="N662" s="43"/>
      <c r="O662" s="57"/>
      <c r="P662" s="57"/>
      <c r="Q662" s="57"/>
      <c r="R662" s="57"/>
      <c r="S662" s="46" t="str">
        <f t="shared" si="147"/>
        <v/>
      </c>
      <c r="T662" s="47"/>
      <c r="U662" s="48"/>
      <c r="V662" s="85"/>
      <c r="W662" s="48"/>
      <c r="X662" s="85"/>
      <c r="Y662" s="43"/>
      <c r="Z662" s="80"/>
      <c r="AA662" s="83"/>
      <c r="AB662" s="56"/>
      <c r="AC662" s="71"/>
      <c r="AD662" s="228">
        <f>IFERROR(INDEX(※編集不可※選択項目!$P$3:$P$51,MATCH(新規登録用!G662&amp;新規登録用!H662&amp;新規登録用!I662,※編集不可※選択項目!$Q$3:$Q$51,0)),0)</f>
        <v>0</v>
      </c>
      <c r="AE662" s="229" t="str">
        <f>IF(I662&lt;&gt;"該当なし","",
IF(G662&amp;H662=※編集不可※選択項目!$J$3,VLOOKUP(新規登録用!U662,※編集不可※選択項目!$N$2:$P$13,3,TRUE),
IF(G662&amp;H662=※編集不可※選択項目!$J$15,VLOOKUP(新規登録用!U662,※編集不可※選択項目!$N$14:$P$25,3,TRUE),
IF(G662&amp;H662=※編集不可※選択項目!$J$27,VLOOKUP(新規登録用!U662,※編集不可※選択項目!$N$26:$P$41,3,TRUE),
IF(G662&amp;H662=※編集不可※選択項目!$J$43,VLOOKUP(新規登録用!U662,※編集不可※選択項目!$N$42:$P$46,3,TRUE),
IF(G662&amp;H662=※編集不可※選択項目!$J$48,VLOOKUP(新規登録用!U662,※編集不可※選択項目!$N$47:$P$51,3,TRUE),""))))))</f>
        <v/>
      </c>
      <c r="AF662" s="228">
        <f>IFERROR(VLOOKUP(Y662&amp;G662&amp;H662,※編集不可※選択項目!U:V,2,FALSE),0)</f>
        <v>0</v>
      </c>
      <c r="AG662" s="228">
        <f t="shared" si="148"/>
        <v>0</v>
      </c>
      <c r="AH662" s="230" t="str">
        <f t="shared" si="142"/>
        <v/>
      </c>
      <c r="AI662" s="236"/>
      <c r="AJ662" s="236"/>
      <c r="AK662" s="132"/>
      <c r="AL662" s="153">
        <f t="shared" si="149"/>
        <v>0</v>
      </c>
      <c r="AM662" s="153">
        <f t="shared" si="150"/>
        <v>0</v>
      </c>
      <c r="AN662" s="153">
        <f t="shared" si="143"/>
        <v>0</v>
      </c>
      <c r="AO662" s="227" t="str">
        <f t="shared" si="151"/>
        <v/>
      </c>
      <c r="AP662" s="135">
        <f t="shared" si="152"/>
        <v>0</v>
      </c>
      <c r="AQ662" s="135">
        <f t="shared" si="153"/>
        <v>0</v>
      </c>
    </row>
    <row r="663" spans="1:43" s="131" customFormat="1" ht="25" customHeight="1">
      <c r="A663" s="133">
        <f t="shared" si="144"/>
        <v>652</v>
      </c>
      <c r="B663" s="130" t="str">
        <f t="shared" si="141"/>
        <v/>
      </c>
      <c r="C663" s="134"/>
      <c r="D663" s="45" t="str">
        <f t="shared" si="145"/>
        <v/>
      </c>
      <c r="E663" s="45" t="str">
        <f t="shared" si="146"/>
        <v/>
      </c>
      <c r="F663" s="43"/>
      <c r="G663" s="44"/>
      <c r="H663" s="43"/>
      <c r="I663" s="57" t="str">
        <f>IF(OR(G663="",H663="",U663=""),"",IFERROR(VLOOKUP(G663&amp;H663&amp;U663,※編集不可※選択項目!$K$3:$P$51,5,FALSE),"該当なし"))</f>
        <v/>
      </c>
      <c r="J663" s="83"/>
      <c r="K663" s="43"/>
      <c r="L663" s="45" t="str">
        <f t="shared" si="154"/>
        <v/>
      </c>
      <c r="M663" s="43"/>
      <c r="N663" s="43"/>
      <c r="O663" s="57"/>
      <c r="P663" s="57"/>
      <c r="Q663" s="57"/>
      <c r="R663" s="57"/>
      <c r="S663" s="46" t="str">
        <f t="shared" si="147"/>
        <v/>
      </c>
      <c r="T663" s="47"/>
      <c r="U663" s="48"/>
      <c r="V663" s="85"/>
      <c r="W663" s="48"/>
      <c r="X663" s="85"/>
      <c r="Y663" s="43"/>
      <c r="Z663" s="80"/>
      <c r="AA663" s="83"/>
      <c r="AB663" s="56"/>
      <c r="AC663" s="71"/>
      <c r="AD663" s="228">
        <f>IFERROR(INDEX(※編集不可※選択項目!$P$3:$P$51,MATCH(新規登録用!G663&amp;新規登録用!H663&amp;新規登録用!I663,※編集不可※選択項目!$Q$3:$Q$51,0)),0)</f>
        <v>0</v>
      </c>
      <c r="AE663" s="229" t="str">
        <f>IF(I663&lt;&gt;"該当なし","",
IF(G663&amp;H663=※編集不可※選択項目!$J$3,VLOOKUP(新規登録用!U663,※編集不可※選択項目!$N$2:$P$13,3,TRUE),
IF(G663&amp;H663=※編集不可※選択項目!$J$15,VLOOKUP(新規登録用!U663,※編集不可※選択項目!$N$14:$P$25,3,TRUE),
IF(G663&amp;H663=※編集不可※選択項目!$J$27,VLOOKUP(新規登録用!U663,※編集不可※選択項目!$N$26:$P$41,3,TRUE),
IF(G663&amp;H663=※編集不可※選択項目!$J$43,VLOOKUP(新規登録用!U663,※編集不可※選択項目!$N$42:$P$46,3,TRUE),
IF(G663&amp;H663=※編集不可※選択項目!$J$48,VLOOKUP(新規登録用!U663,※編集不可※選択項目!$N$47:$P$51,3,TRUE),""))))))</f>
        <v/>
      </c>
      <c r="AF663" s="228">
        <f>IFERROR(VLOOKUP(Y663&amp;G663&amp;H663,※編集不可※選択項目!U:V,2,FALSE),0)</f>
        <v>0</v>
      </c>
      <c r="AG663" s="228">
        <f t="shared" si="148"/>
        <v>0</v>
      </c>
      <c r="AH663" s="230" t="str">
        <f t="shared" si="142"/>
        <v/>
      </c>
      <c r="AI663" s="236"/>
      <c r="AJ663" s="236"/>
      <c r="AK663" s="132"/>
      <c r="AL663" s="153">
        <f t="shared" si="149"/>
        <v>0</v>
      </c>
      <c r="AM663" s="153">
        <f t="shared" si="150"/>
        <v>0</v>
      </c>
      <c r="AN663" s="153">
        <f t="shared" si="143"/>
        <v>0</v>
      </c>
      <c r="AO663" s="227" t="str">
        <f t="shared" si="151"/>
        <v/>
      </c>
      <c r="AP663" s="135">
        <f t="shared" si="152"/>
        <v>0</v>
      </c>
      <c r="AQ663" s="135">
        <f t="shared" si="153"/>
        <v>0</v>
      </c>
    </row>
    <row r="664" spans="1:43" s="131" customFormat="1" ht="25" customHeight="1">
      <c r="A664" s="133">
        <f t="shared" si="144"/>
        <v>653</v>
      </c>
      <c r="B664" s="130" t="str">
        <f t="shared" si="141"/>
        <v/>
      </c>
      <c r="C664" s="134"/>
      <c r="D664" s="45" t="str">
        <f t="shared" si="145"/>
        <v/>
      </c>
      <c r="E664" s="45" t="str">
        <f t="shared" si="146"/>
        <v/>
      </c>
      <c r="F664" s="43"/>
      <c r="G664" s="44"/>
      <c r="H664" s="43"/>
      <c r="I664" s="57" t="str">
        <f>IF(OR(G664="",H664="",U664=""),"",IFERROR(VLOOKUP(G664&amp;H664&amp;U664,※編集不可※選択項目!$K$3:$P$51,5,FALSE),"該当なし"))</f>
        <v/>
      </c>
      <c r="J664" s="83"/>
      <c r="K664" s="43"/>
      <c r="L664" s="45" t="str">
        <f t="shared" si="154"/>
        <v/>
      </c>
      <c r="M664" s="43"/>
      <c r="N664" s="43"/>
      <c r="O664" s="57"/>
      <c r="P664" s="57"/>
      <c r="Q664" s="57"/>
      <c r="R664" s="57"/>
      <c r="S664" s="46" t="str">
        <f t="shared" si="147"/>
        <v/>
      </c>
      <c r="T664" s="47"/>
      <c r="U664" s="48"/>
      <c r="V664" s="85"/>
      <c r="W664" s="48"/>
      <c r="X664" s="85"/>
      <c r="Y664" s="43"/>
      <c r="Z664" s="80"/>
      <c r="AA664" s="83"/>
      <c r="AB664" s="56"/>
      <c r="AC664" s="71"/>
      <c r="AD664" s="228">
        <f>IFERROR(INDEX(※編集不可※選択項目!$P$3:$P$51,MATCH(新規登録用!G664&amp;新規登録用!H664&amp;新規登録用!I664,※編集不可※選択項目!$Q$3:$Q$51,0)),0)</f>
        <v>0</v>
      </c>
      <c r="AE664" s="229" t="str">
        <f>IF(I664&lt;&gt;"該当なし","",
IF(G664&amp;H664=※編集不可※選択項目!$J$3,VLOOKUP(新規登録用!U664,※編集不可※選択項目!$N$2:$P$13,3,TRUE),
IF(G664&amp;H664=※編集不可※選択項目!$J$15,VLOOKUP(新規登録用!U664,※編集不可※選択項目!$N$14:$P$25,3,TRUE),
IF(G664&amp;H664=※編集不可※選択項目!$J$27,VLOOKUP(新規登録用!U664,※編集不可※選択項目!$N$26:$P$41,3,TRUE),
IF(G664&amp;H664=※編集不可※選択項目!$J$43,VLOOKUP(新規登録用!U664,※編集不可※選択項目!$N$42:$P$46,3,TRUE),
IF(G664&amp;H664=※編集不可※選択項目!$J$48,VLOOKUP(新規登録用!U664,※編集不可※選択項目!$N$47:$P$51,3,TRUE),""))))))</f>
        <v/>
      </c>
      <c r="AF664" s="228">
        <f>IFERROR(VLOOKUP(Y664&amp;G664&amp;H664,※編集不可※選択項目!U:V,2,FALSE),0)</f>
        <v>0</v>
      </c>
      <c r="AG664" s="228">
        <f t="shared" si="148"/>
        <v>0</v>
      </c>
      <c r="AH664" s="230" t="str">
        <f t="shared" si="142"/>
        <v/>
      </c>
      <c r="AI664" s="236"/>
      <c r="AJ664" s="236"/>
      <c r="AK664" s="132"/>
      <c r="AL664" s="153">
        <f t="shared" si="149"/>
        <v>0</v>
      </c>
      <c r="AM664" s="153">
        <f t="shared" si="150"/>
        <v>0</v>
      </c>
      <c r="AN664" s="153">
        <f t="shared" si="143"/>
        <v>0</v>
      </c>
      <c r="AO664" s="227" t="str">
        <f t="shared" si="151"/>
        <v/>
      </c>
      <c r="AP664" s="135">
        <f t="shared" si="152"/>
        <v>0</v>
      </c>
      <c r="AQ664" s="135">
        <f t="shared" si="153"/>
        <v>0</v>
      </c>
    </row>
    <row r="665" spans="1:43" s="131" customFormat="1" ht="25" customHeight="1">
      <c r="A665" s="133">
        <f t="shared" si="144"/>
        <v>654</v>
      </c>
      <c r="B665" s="130" t="str">
        <f t="shared" si="141"/>
        <v/>
      </c>
      <c r="C665" s="134"/>
      <c r="D665" s="45" t="str">
        <f t="shared" si="145"/>
        <v/>
      </c>
      <c r="E665" s="45" t="str">
        <f t="shared" si="146"/>
        <v/>
      </c>
      <c r="F665" s="43"/>
      <c r="G665" s="44"/>
      <c r="H665" s="43"/>
      <c r="I665" s="57" t="str">
        <f>IF(OR(G665="",H665="",U665=""),"",IFERROR(VLOOKUP(G665&amp;H665&amp;U665,※編集不可※選択項目!$K$3:$P$51,5,FALSE),"該当なし"))</f>
        <v/>
      </c>
      <c r="J665" s="83"/>
      <c r="K665" s="43"/>
      <c r="L665" s="45" t="str">
        <f t="shared" si="154"/>
        <v/>
      </c>
      <c r="M665" s="43"/>
      <c r="N665" s="43"/>
      <c r="O665" s="57"/>
      <c r="P665" s="57"/>
      <c r="Q665" s="57"/>
      <c r="R665" s="57"/>
      <c r="S665" s="46" t="str">
        <f t="shared" si="147"/>
        <v/>
      </c>
      <c r="T665" s="47"/>
      <c r="U665" s="48"/>
      <c r="V665" s="85"/>
      <c r="W665" s="48"/>
      <c r="X665" s="85"/>
      <c r="Y665" s="43"/>
      <c r="Z665" s="80"/>
      <c r="AA665" s="83"/>
      <c r="AB665" s="56"/>
      <c r="AC665" s="71"/>
      <c r="AD665" s="228">
        <f>IFERROR(INDEX(※編集不可※選択項目!$P$3:$P$51,MATCH(新規登録用!G665&amp;新規登録用!H665&amp;新規登録用!I665,※編集不可※選択項目!$Q$3:$Q$51,0)),0)</f>
        <v>0</v>
      </c>
      <c r="AE665" s="229" t="str">
        <f>IF(I665&lt;&gt;"該当なし","",
IF(G665&amp;H665=※編集不可※選択項目!$J$3,VLOOKUP(新規登録用!U665,※編集不可※選択項目!$N$2:$P$13,3,TRUE),
IF(G665&amp;H665=※編集不可※選択項目!$J$15,VLOOKUP(新規登録用!U665,※編集不可※選択項目!$N$14:$P$25,3,TRUE),
IF(G665&amp;H665=※編集不可※選択項目!$J$27,VLOOKUP(新規登録用!U665,※編集不可※選択項目!$N$26:$P$41,3,TRUE),
IF(G665&amp;H665=※編集不可※選択項目!$J$43,VLOOKUP(新規登録用!U665,※編集不可※選択項目!$N$42:$P$46,3,TRUE),
IF(G665&amp;H665=※編集不可※選択項目!$J$48,VLOOKUP(新規登録用!U665,※編集不可※選択項目!$N$47:$P$51,3,TRUE),""))))))</f>
        <v/>
      </c>
      <c r="AF665" s="228">
        <f>IFERROR(VLOOKUP(Y665&amp;G665&amp;H665,※編集不可※選択項目!U:V,2,FALSE),0)</f>
        <v>0</v>
      </c>
      <c r="AG665" s="228">
        <f t="shared" si="148"/>
        <v>0</v>
      </c>
      <c r="AH665" s="230" t="str">
        <f t="shared" si="142"/>
        <v/>
      </c>
      <c r="AI665" s="236"/>
      <c r="AJ665" s="236"/>
      <c r="AK665" s="132"/>
      <c r="AL665" s="153">
        <f t="shared" si="149"/>
        <v>0</v>
      </c>
      <c r="AM665" s="153">
        <f t="shared" si="150"/>
        <v>0</v>
      </c>
      <c r="AN665" s="153">
        <f t="shared" si="143"/>
        <v>0</v>
      </c>
      <c r="AO665" s="227" t="str">
        <f t="shared" si="151"/>
        <v/>
      </c>
      <c r="AP665" s="135">
        <f t="shared" si="152"/>
        <v>0</v>
      </c>
      <c r="AQ665" s="135">
        <f t="shared" si="153"/>
        <v>0</v>
      </c>
    </row>
    <row r="666" spans="1:43" s="131" customFormat="1" ht="25" customHeight="1">
      <c r="A666" s="133">
        <f t="shared" si="144"/>
        <v>655</v>
      </c>
      <c r="B666" s="130" t="str">
        <f t="shared" si="141"/>
        <v/>
      </c>
      <c r="C666" s="134"/>
      <c r="D666" s="45" t="str">
        <f t="shared" si="145"/>
        <v/>
      </c>
      <c r="E666" s="45" t="str">
        <f t="shared" si="146"/>
        <v/>
      </c>
      <c r="F666" s="43"/>
      <c r="G666" s="44"/>
      <c r="H666" s="43"/>
      <c r="I666" s="57" t="str">
        <f>IF(OR(G666="",H666="",U666=""),"",IFERROR(VLOOKUP(G666&amp;H666&amp;U666,※編集不可※選択項目!$K$3:$P$51,5,FALSE),"該当なし"))</f>
        <v/>
      </c>
      <c r="J666" s="83"/>
      <c r="K666" s="43"/>
      <c r="L666" s="45" t="str">
        <f t="shared" si="154"/>
        <v/>
      </c>
      <c r="M666" s="43"/>
      <c r="N666" s="43"/>
      <c r="O666" s="57"/>
      <c r="P666" s="57"/>
      <c r="Q666" s="57"/>
      <c r="R666" s="57"/>
      <c r="S666" s="46" t="str">
        <f t="shared" si="147"/>
        <v/>
      </c>
      <c r="T666" s="47"/>
      <c r="U666" s="48"/>
      <c r="V666" s="85"/>
      <c r="W666" s="48"/>
      <c r="X666" s="85"/>
      <c r="Y666" s="43"/>
      <c r="Z666" s="80"/>
      <c r="AA666" s="83"/>
      <c r="AB666" s="56"/>
      <c r="AC666" s="71"/>
      <c r="AD666" s="228">
        <f>IFERROR(INDEX(※編集不可※選択項目!$P$3:$P$51,MATCH(新規登録用!G666&amp;新規登録用!H666&amp;新規登録用!I666,※編集不可※選択項目!$Q$3:$Q$51,0)),0)</f>
        <v>0</v>
      </c>
      <c r="AE666" s="229" t="str">
        <f>IF(I666&lt;&gt;"該当なし","",
IF(G666&amp;H666=※編集不可※選択項目!$J$3,VLOOKUP(新規登録用!U666,※編集不可※選択項目!$N$2:$P$13,3,TRUE),
IF(G666&amp;H666=※編集不可※選択項目!$J$15,VLOOKUP(新規登録用!U666,※編集不可※選択項目!$N$14:$P$25,3,TRUE),
IF(G666&amp;H666=※編集不可※選択項目!$J$27,VLOOKUP(新規登録用!U666,※編集不可※選択項目!$N$26:$P$41,3,TRUE),
IF(G666&amp;H666=※編集不可※選択項目!$J$43,VLOOKUP(新規登録用!U666,※編集不可※選択項目!$N$42:$P$46,3,TRUE),
IF(G666&amp;H666=※編集不可※選択項目!$J$48,VLOOKUP(新規登録用!U666,※編集不可※選択項目!$N$47:$P$51,3,TRUE),""))))))</f>
        <v/>
      </c>
      <c r="AF666" s="228">
        <f>IFERROR(VLOOKUP(Y666&amp;G666&amp;H666,※編集不可※選択項目!U:V,2,FALSE),0)</f>
        <v>0</v>
      </c>
      <c r="AG666" s="228">
        <f t="shared" si="148"/>
        <v>0</v>
      </c>
      <c r="AH666" s="230" t="str">
        <f t="shared" si="142"/>
        <v/>
      </c>
      <c r="AI666" s="236"/>
      <c r="AJ666" s="236"/>
      <c r="AK666" s="132"/>
      <c r="AL666" s="153">
        <f t="shared" si="149"/>
        <v>0</v>
      </c>
      <c r="AM666" s="153">
        <f t="shared" si="150"/>
        <v>0</v>
      </c>
      <c r="AN666" s="153">
        <f t="shared" si="143"/>
        <v>0</v>
      </c>
      <c r="AO666" s="227" t="str">
        <f t="shared" si="151"/>
        <v/>
      </c>
      <c r="AP666" s="135">
        <f t="shared" si="152"/>
        <v>0</v>
      </c>
      <c r="AQ666" s="135">
        <f t="shared" si="153"/>
        <v>0</v>
      </c>
    </row>
    <row r="667" spans="1:43" s="131" customFormat="1" ht="25" customHeight="1">
      <c r="A667" s="133">
        <f t="shared" si="144"/>
        <v>656</v>
      </c>
      <c r="B667" s="130" t="str">
        <f t="shared" si="141"/>
        <v/>
      </c>
      <c r="C667" s="134"/>
      <c r="D667" s="45" t="str">
        <f t="shared" si="145"/>
        <v/>
      </c>
      <c r="E667" s="45" t="str">
        <f t="shared" si="146"/>
        <v/>
      </c>
      <c r="F667" s="43"/>
      <c r="G667" s="44"/>
      <c r="H667" s="43"/>
      <c r="I667" s="57" t="str">
        <f>IF(OR(G667="",H667="",U667=""),"",IFERROR(VLOOKUP(G667&amp;H667&amp;U667,※編集不可※選択項目!$K$3:$P$51,5,FALSE),"該当なし"))</f>
        <v/>
      </c>
      <c r="J667" s="83"/>
      <c r="K667" s="43"/>
      <c r="L667" s="45" t="str">
        <f t="shared" si="154"/>
        <v/>
      </c>
      <c r="M667" s="43"/>
      <c r="N667" s="43"/>
      <c r="O667" s="57"/>
      <c r="P667" s="57"/>
      <c r="Q667" s="57"/>
      <c r="R667" s="57"/>
      <c r="S667" s="46" t="str">
        <f t="shared" si="147"/>
        <v/>
      </c>
      <c r="T667" s="47"/>
      <c r="U667" s="48"/>
      <c r="V667" s="85"/>
      <c r="W667" s="48"/>
      <c r="X667" s="85"/>
      <c r="Y667" s="43"/>
      <c r="Z667" s="80"/>
      <c r="AA667" s="83"/>
      <c r="AB667" s="56"/>
      <c r="AC667" s="71"/>
      <c r="AD667" s="228">
        <f>IFERROR(INDEX(※編集不可※選択項目!$P$3:$P$51,MATCH(新規登録用!G667&amp;新規登録用!H667&amp;新規登録用!I667,※編集不可※選択項目!$Q$3:$Q$51,0)),0)</f>
        <v>0</v>
      </c>
      <c r="AE667" s="229" t="str">
        <f>IF(I667&lt;&gt;"該当なし","",
IF(G667&amp;H667=※編集不可※選択項目!$J$3,VLOOKUP(新規登録用!U667,※編集不可※選択項目!$N$2:$P$13,3,TRUE),
IF(G667&amp;H667=※編集不可※選択項目!$J$15,VLOOKUP(新規登録用!U667,※編集不可※選択項目!$N$14:$P$25,3,TRUE),
IF(G667&amp;H667=※編集不可※選択項目!$J$27,VLOOKUP(新規登録用!U667,※編集不可※選択項目!$N$26:$P$41,3,TRUE),
IF(G667&amp;H667=※編集不可※選択項目!$J$43,VLOOKUP(新規登録用!U667,※編集不可※選択項目!$N$42:$P$46,3,TRUE),
IF(G667&amp;H667=※編集不可※選択項目!$J$48,VLOOKUP(新規登録用!U667,※編集不可※選択項目!$N$47:$P$51,3,TRUE),""))))))</f>
        <v/>
      </c>
      <c r="AF667" s="228">
        <f>IFERROR(VLOOKUP(Y667&amp;G667&amp;H667,※編集不可※選択項目!U:V,2,FALSE),0)</f>
        <v>0</v>
      </c>
      <c r="AG667" s="228">
        <f t="shared" si="148"/>
        <v>0</v>
      </c>
      <c r="AH667" s="230" t="str">
        <f t="shared" si="142"/>
        <v/>
      </c>
      <c r="AI667" s="236"/>
      <c r="AJ667" s="236"/>
      <c r="AK667" s="132"/>
      <c r="AL667" s="153">
        <f t="shared" si="149"/>
        <v>0</v>
      </c>
      <c r="AM667" s="153">
        <f t="shared" si="150"/>
        <v>0</v>
      </c>
      <c r="AN667" s="153">
        <f t="shared" si="143"/>
        <v>0</v>
      </c>
      <c r="AO667" s="227" t="str">
        <f t="shared" si="151"/>
        <v/>
      </c>
      <c r="AP667" s="135">
        <f t="shared" si="152"/>
        <v>0</v>
      </c>
      <c r="AQ667" s="135">
        <f t="shared" si="153"/>
        <v>0</v>
      </c>
    </row>
    <row r="668" spans="1:43" s="131" customFormat="1" ht="25" customHeight="1">
      <c r="A668" s="133">
        <f t="shared" si="144"/>
        <v>657</v>
      </c>
      <c r="B668" s="130" t="str">
        <f t="shared" si="141"/>
        <v/>
      </c>
      <c r="C668" s="134"/>
      <c r="D668" s="45" t="str">
        <f t="shared" si="145"/>
        <v/>
      </c>
      <c r="E668" s="45" t="str">
        <f t="shared" si="146"/>
        <v/>
      </c>
      <c r="F668" s="43"/>
      <c r="G668" s="44"/>
      <c r="H668" s="43"/>
      <c r="I668" s="57" t="str">
        <f>IF(OR(G668="",H668="",U668=""),"",IFERROR(VLOOKUP(G668&amp;H668&amp;U668,※編集不可※選択項目!$K$3:$P$51,5,FALSE),"該当なし"))</f>
        <v/>
      </c>
      <c r="J668" s="83"/>
      <c r="K668" s="43"/>
      <c r="L668" s="45" t="str">
        <f t="shared" si="154"/>
        <v/>
      </c>
      <c r="M668" s="43"/>
      <c r="N668" s="43"/>
      <c r="O668" s="57"/>
      <c r="P668" s="57"/>
      <c r="Q668" s="57"/>
      <c r="R668" s="57"/>
      <c r="S668" s="46" t="str">
        <f t="shared" si="147"/>
        <v/>
      </c>
      <c r="T668" s="47"/>
      <c r="U668" s="48"/>
      <c r="V668" s="85"/>
      <c r="W668" s="48"/>
      <c r="X668" s="85"/>
      <c r="Y668" s="43"/>
      <c r="Z668" s="80"/>
      <c r="AA668" s="83"/>
      <c r="AB668" s="56"/>
      <c r="AC668" s="71"/>
      <c r="AD668" s="228">
        <f>IFERROR(INDEX(※編集不可※選択項目!$P$3:$P$51,MATCH(新規登録用!G668&amp;新規登録用!H668&amp;新規登録用!I668,※編集不可※選択項目!$Q$3:$Q$51,0)),0)</f>
        <v>0</v>
      </c>
      <c r="AE668" s="229" t="str">
        <f>IF(I668&lt;&gt;"該当なし","",
IF(G668&amp;H668=※編集不可※選択項目!$J$3,VLOOKUP(新規登録用!U668,※編集不可※選択項目!$N$2:$P$13,3,TRUE),
IF(G668&amp;H668=※編集不可※選択項目!$J$15,VLOOKUP(新規登録用!U668,※編集不可※選択項目!$N$14:$P$25,3,TRUE),
IF(G668&amp;H668=※編集不可※選択項目!$J$27,VLOOKUP(新規登録用!U668,※編集不可※選択項目!$N$26:$P$41,3,TRUE),
IF(G668&amp;H668=※編集不可※選択項目!$J$43,VLOOKUP(新規登録用!U668,※編集不可※選択項目!$N$42:$P$46,3,TRUE),
IF(G668&amp;H668=※編集不可※選択項目!$J$48,VLOOKUP(新規登録用!U668,※編集不可※選択項目!$N$47:$P$51,3,TRUE),""))))))</f>
        <v/>
      </c>
      <c r="AF668" s="228">
        <f>IFERROR(VLOOKUP(Y668&amp;G668&amp;H668,※編集不可※選択項目!U:V,2,FALSE),0)</f>
        <v>0</v>
      </c>
      <c r="AG668" s="228">
        <f t="shared" si="148"/>
        <v>0</v>
      </c>
      <c r="AH668" s="230" t="str">
        <f t="shared" si="142"/>
        <v/>
      </c>
      <c r="AI668" s="236"/>
      <c r="AJ668" s="236"/>
      <c r="AK668" s="132"/>
      <c r="AL668" s="153">
        <f t="shared" si="149"/>
        <v>0</v>
      </c>
      <c r="AM668" s="153">
        <f t="shared" si="150"/>
        <v>0</v>
      </c>
      <c r="AN668" s="153">
        <f t="shared" si="143"/>
        <v>0</v>
      </c>
      <c r="AO668" s="227" t="str">
        <f t="shared" si="151"/>
        <v/>
      </c>
      <c r="AP668" s="135">
        <f t="shared" si="152"/>
        <v>0</v>
      </c>
      <c r="AQ668" s="135">
        <f t="shared" si="153"/>
        <v>0</v>
      </c>
    </row>
    <row r="669" spans="1:43" s="131" customFormat="1" ht="25" customHeight="1">
      <c r="A669" s="133">
        <f t="shared" si="144"/>
        <v>658</v>
      </c>
      <c r="B669" s="130" t="str">
        <f t="shared" si="141"/>
        <v/>
      </c>
      <c r="C669" s="134"/>
      <c r="D669" s="45" t="str">
        <f t="shared" si="145"/>
        <v/>
      </c>
      <c r="E669" s="45" t="str">
        <f t="shared" si="146"/>
        <v/>
      </c>
      <c r="F669" s="43"/>
      <c r="G669" s="44"/>
      <c r="H669" s="43"/>
      <c r="I669" s="57" t="str">
        <f>IF(OR(G669="",H669="",U669=""),"",IFERROR(VLOOKUP(G669&amp;H669&amp;U669,※編集不可※選択項目!$K$3:$P$51,5,FALSE),"該当なし"))</f>
        <v/>
      </c>
      <c r="J669" s="83"/>
      <c r="K669" s="43"/>
      <c r="L669" s="45" t="str">
        <f t="shared" si="154"/>
        <v/>
      </c>
      <c r="M669" s="43"/>
      <c r="N669" s="43"/>
      <c r="O669" s="57"/>
      <c r="P669" s="57"/>
      <c r="Q669" s="57"/>
      <c r="R669" s="57"/>
      <c r="S669" s="46" t="str">
        <f t="shared" si="147"/>
        <v/>
      </c>
      <c r="T669" s="47"/>
      <c r="U669" s="48"/>
      <c r="V669" s="85"/>
      <c r="W669" s="48"/>
      <c r="X669" s="85"/>
      <c r="Y669" s="43"/>
      <c r="Z669" s="80"/>
      <c r="AA669" s="83"/>
      <c r="AB669" s="56"/>
      <c r="AC669" s="71"/>
      <c r="AD669" s="228">
        <f>IFERROR(INDEX(※編集不可※選択項目!$P$3:$P$51,MATCH(新規登録用!G669&amp;新規登録用!H669&amp;新規登録用!I669,※編集不可※選択項目!$Q$3:$Q$51,0)),0)</f>
        <v>0</v>
      </c>
      <c r="AE669" s="229" t="str">
        <f>IF(I669&lt;&gt;"該当なし","",
IF(G669&amp;H669=※編集不可※選択項目!$J$3,VLOOKUP(新規登録用!U669,※編集不可※選択項目!$N$2:$P$13,3,TRUE),
IF(G669&amp;H669=※編集不可※選択項目!$J$15,VLOOKUP(新規登録用!U669,※編集不可※選択項目!$N$14:$P$25,3,TRUE),
IF(G669&amp;H669=※編集不可※選択項目!$J$27,VLOOKUP(新規登録用!U669,※編集不可※選択項目!$N$26:$P$41,3,TRUE),
IF(G669&amp;H669=※編集不可※選択項目!$J$43,VLOOKUP(新規登録用!U669,※編集不可※選択項目!$N$42:$P$46,3,TRUE),
IF(G669&amp;H669=※編集不可※選択項目!$J$48,VLOOKUP(新規登録用!U669,※編集不可※選択項目!$N$47:$P$51,3,TRUE),""))))))</f>
        <v/>
      </c>
      <c r="AF669" s="228">
        <f>IFERROR(VLOOKUP(Y669&amp;G669&amp;H669,※編集不可※選択項目!U:V,2,FALSE),0)</f>
        <v>0</v>
      </c>
      <c r="AG669" s="228">
        <f t="shared" si="148"/>
        <v>0</v>
      </c>
      <c r="AH669" s="230" t="str">
        <f t="shared" si="142"/>
        <v/>
      </c>
      <c r="AI669" s="236"/>
      <c r="AJ669" s="236"/>
      <c r="AK669" s="132"/>
      <c r="AL669" s="153">
        <f t="shared" si="149"/>
        <v>0</v>
      </c>
      <c r="AM669" s="153">
        <f t="shared" si="150"/>
        <v>0</v>
      </c>
      <c r="AN669" s="153">
        <f t="shared" si="143"/>
        <v>0</v>
      </c>
      <c r="AO669" s="227" t="str">
        <f t="shared" si="151"/>
        <v/>
      </c>
      <c r="AP669" s="135">
        <f t="shared" si="152"/>
        <v>0</v>
      </c>
      <c r="AQ669" s="135">
        <f t="shared" si="153"/>
        <v>0</v>
      </c>
    </row>
    <row r="670" spans="1:43" s="131" customFormat="1" ht="25" customHeight="1">
      <c r="A670" s="133">
        <f t="shared" si="144"/>
        <v>659</v>
      </c>
      <c r="B670" s="130" t="str">
        <f t="shared" si="141"/>
        <v/>
      </c>
      <c r="C670" s="134"/>
      <c r="D670" s="45" t="str">
        <f t="shared" si="145"/>
        <v/>
      </c>
      <c r="E670" s="45" t="str">
        <f t="shared" si="146"/>
        <v/>
      </c>
      <c r="F670" s="43"/>
      <c r="G670" s="44"/>
      <c r="H670" s="43"/>
      <c r="I670" s="57" t="str">
        <f>IF(OR(G670="",H670="",U670=""),"",IFERROR(VLOOKUP(G670&amp;H670&amp;U670,※編集不可※選択項目!$K$3:$P$51,5,FALSE),"該当なし"))</f>
        <v/>
      </c>
      <c r="J670" s="83"/>
      <c r="K670" s="43"/>
      <c r="L670" s="45" t="str">
        <f t="shared" si="154"/>
        <v/>
      </c>
      <c r="M670" s="43"/>
      <c r="N670" s="43"/>
      <c r="O670" s="57"/>
      <c r="P670" s="57"/>
      <c r="Q670" s="57"/>
      <c r="R670" s="57"/>
      <c r="S670" s="46" t="str">
        <f t="shared" si="147"/>
        <v/>
      </c>
      <c r="T670" s="47"/>
      <c r="U670" s="48"/>
      <c r="V670" s="85"/>
      <c r="W670" s="48"/>
      <c r="X670" s="85"/>
      <c r="Y670" s="43"/>
      <c r="Z670" s="80"/>
      <c r="AA670" s="83"/>
      <c r="AB670" s="56"/>
      <c r="AC670" s="71"/>
      <c r="AD670" s="228">
        <f>IFERROR(INDEX(※編集不可※選択項目!$P$3:$P$51,MATCH(新規登録用!G670&amp;新規登録用!H670&amp;新規登録用!I670,※編集不可※選択項目!$Q$3:$Q$51,0)),0)</f>
        <v>0</v>
      </c>
      <c r="AE670" s="229" t="str">
        <f>IF(I670&lt;&gt;"該当なし","",
IF(G670&amp;H670=※編集不可※選択項目!$J$3,VLOOKUP(新規登録用!U670,※編集不可※選択項目!$N$2:$P$13,3,TRUE),
IF(G670&amp;H670=※編集不可※選択項目!$J$15,VLOOKUP(新規登録用!U670,※編集不可※選択項目!$N$14:$P$25,3,TRUE),
IF(G670&amp;H670=※編集不可※選択項目!$J$27,VLOOKUP(新規登録用!U670,※編集不可※選択項目!$N$26:$P$41,3,TRUE),
IF(G670&amp;H670=※編集不可※選択項目!$J$43,VLOOKUP(新規登録用!U670,※編集不可※選択項目!$N$42:$P$46,3,TRUE),
IF(G670&amp;H670=※編集不可※選択項目!$J$48,VLOOKUP(新規登録用!U670,※編集不可※選択項目!$N$47:$P$51,3,TRUE),""))))))</f>
        <v/>
      </c>
      <c r="AF670" s="228">
        <f>IFERROR(VLOOKUP(Y670&amp;G670&amp;H670,※編集不可※選択項目!U:V,2,FALSE),0)</f>
        <v>0</v>
      </c>
      <c r="AG670" s="228">
        <f t="shared" si="148"/>
        <v>0</v>
      </c>
      <c r="AH670" s="230" t="str">
        <f t="shared" si="142"/>
        <v/>
      </c>
      <c r="AI670" s="236"/>
      <c r="AJ670" s="236"/>
      <c r="AK670" s="132"/>
      <c r="AL670" s="153">
        <f t="shared" si="149"/>
        <v>0</v>
      </c>
      <c r="AM670" s="153">
        <f t="shared" si="150"/>
        <v>0</v>
      </c>
      <c r="AN670" s="153">
        <f t="shared" si="143"/>
        <v>0</v>
      </c>
      <c r="AO670" s="227" t="str">
        <f t="shared" si="151"/>
        <v/>
      </c>
      <c r="AP670" s="135">
        <f t="shared" si="152"/>
        <v>0</v>
      </c>
      <c r="AQ670" s="135">
        <f t="shared" si="153"/>
        <v>0</v>
      </c>
    </row>
    <row r="671" spans="1:43" s="131" customFormat="1" ht="25" customHeight="1">
      <c r="A671" s="133">
        <f t="shared" si="144"/>
        <v>660</v>
      </c>
      <c r="B671" s="130" t="str">
        <f t="shared" si="141"/>
        <v/>
      </c>
      <c r="C671" s="134"/>
      <c r="D671" s="45" t="str">
        <f t="shared" si="145"/>
        <v/>
      </c>
      <c r="E671" s="45" t="str">
        <f t="shared" si="146"/>
        <v/>
      </c>
      <c r="F671" s="43"/>
      <c r="G671" s="44"/>
      <c r="H671" s="43"/>
      <c r="I671" s="57" t="str">
        <f>IF(OR(G671="",H671="",U671=""),"",IFERROR(VLOOKUP(G671&amp;H671&amp;U671,※編集不可※選択項目!$K$3:$P$51,5,FALSE),"該当なし"))</f>
        <v/>
      </c>
      <c r="J671" s="83"/>
      <c r="K671" s="43"/>
      <c r="L671" s="45" t="str">
        <f t="shared" si="154"/>
        <v/>
      </c>
      <c r="M671" s="43"/>
      <c r="N671" s="43"/>
      <c r="O671" s="57"/>
      <c r="P671" s="57"/>
      <c r="Q671" s="57"/>
      <c r="R671" s="57"/>
      <c r="S671" s="46" t="str">
        <f t="shared" si="147"/>
        <v/>
      </c>
      <c r="T671" s="47"/>
      <c r="U671" s="48"/>
      <c r="V671" s="85"/>
      <c r="W671" s="48"/>
      <c r="X671" s="85"/>
      <c r="Y671" s="43"/>
      <c r="Z671" s="80"/>
      <c r="AA671" s="83"/>
      <c r="AB671" s="56"/>
      <c r="AC671" s="71"/>
      <c r="AD671" s="228">
        <f>IFERROR(INDEX(※編集不可※選択項目!$P$3:$P$51,MATCH(新規登録用!G671&amp;新規登録用!H671&amp;新規登録用!I671,※編集不可※選択項目!$Q$3:$Q$51,0)),0)</f>
        <v>0</v>
      </c>
      <c r="AE671" s="229" t="str">
        <f>IF(I671&lt;&gt;"該当なし","",
IF(G671&amp;H671=※編集不可※選択項目!$J$3,VLOOKUP(新規登録用!U671,※編集不可※選択項目!$N$2:$P$13,3,TRUE),
IF(G671&amp;H671=※編集不可※選択項目!$J$15,VLOOKUP(新規登録用!U671,※編集不可※選択項目!$N$14:$P$25,3,TRUE),
IF(G671&amp;H671=※編集不可※選択項目!$J$27,VLOOKUP(新規登録用!U671,※編集不可※選択項目!$N$26:$P$41,3,TRUE),
IF(G671&amp;H671=※編集不可※選択項目!$J$43,VLOOKUP(新規登録用!U671,※編集不可※選択項目!$N$42:$P$46,3,TRUE),
IF(G671&amp;H671=※編集不可※選択項目!$J$48,VLOOKUP(新規登録用!U671,※編集不可※選択項目!$N$47:$P$51,3,TRUE),""))))))</f>
        <v/>
      </c>
      <c r="AF671" s="228">
        <f>IFERROR(VLOOKUP(Y671&amp;G671&amp;H671,※編集不可※選択項目!U:V,2,FALSE),0)</f>
        <v>0</v>
      </c>
      <c r="AG671" s="228">
        <f t="shared" si="148"/>
        <v>0</v>
      </c>
      <c r="AH671" s="230" t="str">
        <f t="shared" si="142"/>
        <v/>
      </c>
      <c r="AI671" s="236"/>
      <c r="AJ671" s="236"/>
      <c r="AK671" s="132"/>
      <c r="AL671" s="153">
        <f t="shared" si="149"/>
        <v>0</v>
      </c>
      <c r="AM671" s="153">
        <f t="shared" si="150"/>
        <v>0</v>
      </c>
      <c r="AN671" s="153">
        <f t="shared" si="143"/>
        <v>0</v>
      </c>
      <c r="AO671" s="227" t="str">
        <f t="shared" si="151"/>
        <v/>
      </c>
      <c r="AP671" s="135">
        <f t="shared" si="152"/>
        <v>0</v>
      </c>
      <c r="AQ671" s="135">
        <f t="shared" si="153"/>
        <v>0</v>
      </c>
    </row>
    <row r="672" spans="1:43" s="131" customFormat="1" ht="25" customHeight="1">
      <c r="A672" s="133">
        <f t="shared" si="144"/>
        <v>661</v>
      </c>
      <c r="B672" s="130" t="str">
        <f t="shared" si="141"/>
        <v/>
      </c>
      <c r="C672" s="134"/>
      <c r="D672" s="45" t="str">
        <f t="shared" si="145"/>
        <v/>
      </c>
      <c r="E672" s="45" t="str">
        <f t="shared" si="146"/>
        <v/>
      </c>
      <c r="F672" s="43"/>
      <c r="G672" s="44"/>
      <c r="H672" s="43"/>
      <c r="I672" s="57" t="str">
        <f>IF(OR(G672="",H672="",U672=""),"",IFERROR(VLOOKUP(G672&amp;H672&amp;U672,※編集不可※選択項目!$K$3:$P$51,5,FALSE),"該当なし"))</f>
        <v/>
      </c>
      <c r="J672" s="83"/>
      <c r="K672" s="43"/>
      <c r="L672" s="45" t="str">
        <f t="shared" si="154"/>
        <v/>
      </c>
      <c r="M672" s="43"/>
      <c r="N672" s="43"/>
      <c r="O672" s="57"/>
      <c r="P672" s="57"/>
      <c r="Q672" s="57"/>
      <c r="R672" s="57"/>
      <c r="S672" s="46" t="str">
        <f t="shared" si="147"/>
        <v/>
      </c>
      <c r="T672" s="47"/>
      <c r="U672" s="48"/>
      <c r="V672" s="85"/>
      <c r="W672" s="48"/>
      <c r="X672" s="85"/>
      <c r="Y672" s="43"/>
      <c r="Z672" s="80"/>
      <c r="AA672" s="83"/>
      <c r="AB672" s="56"/>
      <c r="AC672" s="71"/>
      <c r="AD672" s="228">
        <f>IFERROR(INDEX(※編集不可※選択項目!$P$3:$P$51,MATCH(新規登録用!G672&amp;新規登録用!H672&amp;新規登録用!I672,※編集不可※選択項目!$Q$3:$Q$51,0)),0)</f>
        <v>0</v>
      </c>
      <c r="AE672" s="229" t="str">
        <f>IF(I672&lt;&gt;"該当なし","",
IF(G672&amp;H672=※編集不可※選択項目!$J$3,VLOOKUP(新規登録用!U672,※編集不可※選択項目!$N$2:$P$13,3,TRUE),
IF(G672&amp;H672=※編集不可※選択項目!$J$15,VLOOKUP(新規登録用!U672,※編集不可※選択項目!$N$14:$P$25,3,TRUE),
IF(G672&amp;H672=※編集不可※選択項目!$J$27,VLOOKUP(新規登録用!U672,※編集不可※選択項目!$N$26:$P$41,3,TRUE),
IF(G672&amp;H672=※編集不可※選択項目!$J$43,VLOOKUP(新規登録用!U672,※編集不可※選択項目!$N$42:$P$46,3,TRUE),
IF(G672&amp;H672=※編集不可※選択項目!$J$48,VLOOKUP(新規登録用!U672,※編集不可※選択項目!$N$47:$P$51,3,TRUE),""))))))</f>
        <v/>
      </c>
      <c r="AF672" s="228">
        <f>IFERROR(VLOOKUP(Y672&amp;G672&amp;H672,※編集不可※選択項目!U:V,2,FALSE),0)</f>
        <v>0</v>
      </c>
      <c r="AG672" s="228">
        <f t="shared" si="148"/>
        <v>0</v>
      </c>
      <c r="AH672" s="230" t="str">
        <f t="shared" si="142"/>
        <v/>
      </c>
      <c r="AI672" s="236"/>
      <c r="AJ672" s="236"/>
      <c r="AK672" s="132"/>
      <c r="AL672" s="153">
        <f t="shared" si="149"/>
        <v>0</v>
      </c>
      <c r="AM672" s="153">
        <f t="shared" si="150"/>
        <v>0</v>
      </c>
      <c r="AN672" s="153">
        <f t="shared" si="143"/>
        <v>0</v>
      </c>
      <c r="AO672" s="227" t="str">
        <f t="shared" si="151"/>
        <v/>
      </c>
      <c r="AP672" s="135">
        <f t="shared" si="152"/>
        <v>0</v>
      </c>
      <c r="AQ672" s="135">
        <f t="shared" si="153"/>
        <v>0</v>
      </c>
    </row>
    <row r="673" spans="1:43" s="131" customFormat="1" ht="25" customHeight="1">
      <c r="A673" s="133">
        <f t="shared" si="144"/>
        <v>662</v>
      </c>
      <c r="B673" s="130" t="str">
        <f t="shared" si="141"/>
        <v/>
      </c>
      <c r="C673" s="134"/>
      <c r="D673" s="45" t="str">
        <f t="shared" si="145"/>
        <v/>
      </c>
      <c r="E673" s="45" t="str">
        <f t="shared" si="146"/>
        <v/>
      </c>
      <c r="F673" s="43"/>
      <c r="G673" s="44"/>
      <c r="H673" s="43"/>
      <c r="I673" s="57" t="str">
        <f>IF(OR(G673="",H673="",U673=""),"",IFERROR(VLOOKUP(G673&amp;H673&amp;U673,※編集不可※選択項目!$K$3:$P$51,5,FALSE),"該当なし"))</f>
        <v/>
      </c>
      <c r="J673" s="83"/>
      <c r="K673" s="43"/>
      <c r="L673" s="45" t="str">
        <f t="shared" si="154"/>
        <v/>
      </c>
      <c r="M673" s="43"/>
      <c r="N673" s="43"/>
      <c r="O673" s="57"/>
      <c r="P673" s="57"/>
      <c r="Q673" s="57"/>
      <c r="R673" s="57"/>
      <c r="S673" s="46" t="str">
        <f t="shared" si="147"/>
        <v/>
      </c>
      <c r="T673" s="47"/>
      <c r="U673" s="48"/>
      <c r="V673" s="85"/>
      <c r="W673" s="48"/>
      <c r="X673" s="85"/>
      <c r="Y673" s="43"/>
      <c r="Z673" s="80"/>
      <c r="AA673" s="83"/>
      <c r="AB673" s="56"/>
      <c r="AC673" s="71"/>
      <c r="AD673" s="228">
        <f>IFERROR(INDEX(※編集不可※選択項目!$P$3:$P$51,MATCH(新規登録用!G673&amp;新規登録用!H673&amp;新規登録用!I673,※編集不可※選択項目!$Q$3:$Q$51,0)),0)</f>
        <v>0</v>
      </c>
      <c r="AE673" s="229" t="str">
        <f>IF(I673&lt;&gt;"該当なし","",
IF(G673&amp;H673=※編集不可※選択項目!$J$3,VLOOKUP(新規登録用!U673,※編集不可※選択項目!$N$2:$P$13,3,TRUE),
IF(G673&amp;H673=※編集不可※選択項目!$J$15,VLOOKUP(新規登録用!U673,※編集不可※選択項目!$N$14:$P$25,3,TRUE),
IF(G673&amp;H673=※編集不可※選択項目!$J$27,VLOOKUP(新規登録用!U673,※編集不可※選択項目!$N$26:$P$41,3,TRUE),
IF(G673&amp;H673=※編集不可※選択項目!$J$43,VLOOKUP(新規登録用!U673,※編集不可※選択項目!$N$42:$P$46,3,TRUE),
IF(G673&amp;H673=※編集不可※選択項目!$J$48,VLOOKUP(新規登録用!U673,※編集不可※選択項目!$N$47:$P$51,3,TRUE),""))))))</f>
        <v/>
      </c>
      <c r="AF673" s="228">
        <f>IFERROR(VLOOKUP(Y673&amp;G673&amp;H673,※編集不可※選択項目!U:V,2,FALSE),0)</f>
        <v>0</v>
      </c>
      <c r="AG673" s="228">
        <f t="shared" si="148"/>
        <v>0</v>
      </c>
      <c r="AH673" s="230" t="str">
        <f t="shared" si="142"/>
        <v/>
      </c>
      <c r="AI673" s="236"/>
      <c r="AJ673" s="236"/>
      <c r="AK673" s="132"/>
      <c r="AL673" s="153">
        <f t="shared" si="149"/>
        <v>0</v>
      </c>
      <c r="AM673" s="153">
        <f t="shared" si="150"/>
        <v>0</v>
      </c>
      <c r="AN673" s="153">
        <f t="shared" si="143"/>
        <v>0</v>
      </c>
      <c r="AO673" s="227" t="str">
        <f t="shared" si="151"/>
        <v/>
      </c>
      <c r="AP673" s="135">
        <f t="shared" si="152"/>
        <v>0</v>
      </c>
      <c r="AQ673" s="135">
        <f t="shared" si="153"/>
        <v>0</v>
      </c>
    </row>
    <row r="674" spans="1:43" s="131" customFormat="1" ht="25" customHeight="1">
      <c r="A674" s="133">
        <f t="shared" si="144"/>
        <v>663</v>
      </c>
      <c r="B674" s="130" t="str">
        <f t="shared" si="141"/>
        <v/>
      </c>
      <c r="C674" s="134"/>
      <c r="D674" s="45" t="str">
        <f t="shared" si="145"/>
        <v/>
      </c>
      <c r="E674" s="45" t="str">
        <f t="shared" si="146"/>
        <v/>
      </c>
      <c r="F674" s="43"/>
      <c r="G674" s="44"/>
      <c r="H674" s="43"/>
      <c r="I674" s="57" t="str">
        <f>IF(OR(G674="",H674="",U674=""),"",IFERROR(VLOOKUP(G674&amp;H674&amp;U674,※編集不可※選択項目!$K$3:$P$51,5,FALSE),"該当なし"))</f>
        <v/>
      </c>
      <c r="J674" s="83"/>
      <c r="K674" s="43"/>
      <c r="L674" s="45" t="str">
        <f t="shared" si="154"/>
        <v/>
      </c>
      <c r="M674" s="43"/>
      <c r="N674" s="43"/>
      <c r="O674" s="57"/>
      <c r="P674" s="57"/>
      <c r="Q674" s="57"/>
      <c r="R674" s="57"/>
      <c r="S674" s="46" t="str">
        <f t="shared" si="147"/>
        <v/>
      </c>
      <c r="T674" s="47"/>
      <c r="U674" s="48"/>
      <c r="V674" s="85"/>
      <c r="W674" s="48"/>
      <c r="X674" s="85"/>
      <c r="Y674" s="43"/>
      <c r="Z674" s="80"/>
      <c r="AA674" s="83"/>
      <c r="AB674" s="56"/>
      <c r="AC674" s="71"/>
      <c r="AD674" s="228">
        <f>IFERROR(INDEX(※編集不可※選択項目!$P$3:$P$51,MATCH(新規登録用!G674&amp;新規登録用!H674&amp;新規登録用!I674,※編集不可※選択項目!$Q$3:$Q$51,0)),0)</f>
        <v>0</v>
      </c>
      <c r="AE674" s="229" t="str">
        <f>IF(I674&lt;&gt;"該当なし","",
IF(G674&amp;H674=※編集不可※選択項目!$J$3,VLOOKUP(新規登録用!U674,※編集不可※選択項目!$N$2:$P$13,3,TRUE),
IF(G674&amp;H674=※編集不可※選択項目!$J$15,VLOOKUP(新規登録用!U674,※編集不可※選択項目!$N$14:$P$25,3,TRUE),
IF(G674&amp;H674=※編集不可※選択項目!$J$27,VLOOKUP(新規登録用!U674,※編集不可※選択項目!$N$26:$P$41,3,TRUE),
IF(G674&amp;H674=※編集不可※選択項目!$J$43,VLOOKUP(新規登録用!U674,※編集不可※選択項目!$N$42:$P$46,3,TRUE),
IF(G674&amp;H674=※編集不可※選択項目!$J$48,VLOOKUP(新規登録用!U674,※編集不可※選択項目!$N$47:$P$51,3,TRUE),""))))))</f>
        <v/>
      </c>
      <c r="AF674" s="228">
        <f>IFERROR(VLOOKUP(Y674&amp;G674&amp;H674,※編集不可※選択項目!U:V,2,FALSE),0)</f>
        <v>0</v>
      </c>
      <c r="AG674" s="228">
        <f t="shared" si="148"/>
        <v>0</v>
      </c>
      <c r="AH674" s="230" t="str">
        <f t="shared" si="142"/>
        <v/>
      </c>
      <c r="AI674" s="236"/>
      <c r="AJ674" s="236"/>
      <c r="AK674" s="132"/>
      <c r="AL674" s="153">
        <f t="shared" si="149"/>
        <v>0</v>
      </c>
      <c r="AM674" s="153">
        <f t="shared" si="150"/>
        <v>0</v>
      </c>
      <c r="AN674" s="153">
        <f t="shared" si="143"/>
        <v>0</v>
      </c>
      <c r="AO674" s="227" t="str">
        <f t="shared" si="151"/>
        <v/>
      </c>
      <c r="AP674" s="135">
        <f t="shared" si="152"/>
        <v>0</v>
      </c>
      <c r="AQ674" s="135">
        <f t="shared" si="153"/>
        <v>0</v>
      </c>
    </row>
    <row r="675" spans="1:43" s="131" customFormat="1" ht="25" customHeight="1">
      <c r="A675" s="133">
        <f t="shared" si="144"/>
        <v>664</v>
      </c>
      <c r="B675" s="130" t="str">
        <f t="shared" si="141"/>
        <v/>
      </c>
      <c r="C675" s="134"/>
      <c r="D675" s="45" t="str">
        <f t="shared" si="145"/>
        <v/>
      </c>
      <c r="E675" s="45" t="str">
        <f t="shared" si="146"/>
        <v/>
      </c>
      <c r="F675" s="43"/>
      <c r="G675" s="44"/>
      <c r="H675" s="43"/>
      <c r="I675" s="57" t="str">
        <f>IF(OR(G675="",H675="",U675=""),"",IFERROR(VLOOKUP(G675&amp;H675&amp;U675,※編集不可※選択項目!$K$3:$P$51,5,FALSE),"該当なし"))</f>
        <v/>
      </c>
      <c r="J675" s="83"/>
      <c r="K675" s="43"/>
      <c r="L675" s="45" t="str">
        <f t="shared" si="154"/>
        <v/>
      </c>
      <c r="M675" s="43"/>
      <c r="N675" s="43"/>
      <c r="O675" s="57"/>
      <c r="P675" s="57"/>
      <c r="Q675" s="57"/>
      <c r="R675" s="57"/>
      <c r="S675" s="46" t="str">
        <f t="shared" si="147"/>
        <v/>
      </c>
      <c r="T675" s="47"/>
      <c r="U675" s="48"/>
      <c r="V675" s="85"/>
      <c r="W675" s="48"/>
      <c r="X675" s="85"/>
      <c r="Y675" s="43"/>
      <c r="Z675" s="80"/>
      <c r="AA675" s="83"/>
      <c r="AB675" s="56"/>
      <c r="AC675" s="71"/>
      <c r="AD675" s="228">
        <f>IFERROR(INDEX(※編集不可※選択項目!$P$3:$P$51,MATCH(新規登録用!G675&amp;新規登録用!H675&amp;新規登録用!I675,※編集不可※選択項目!$Q$3:$Q$51,0)),0)</f>
        <v>0</v>
      </c>
      <c r="AE675" s="229" t="str">
        <f>IF(I675&lt;&gt;"該当なし","",
IF(G675&amp;H675=※編集不可※選択項目!$J$3,VLOOKUP(新規登録用!U675,※編集不可※選択項目!$N$2:$P$13,3,TRUE),
IF(G675&amp;H675=※編集不可※選択項目!$J$15,VLOOKUP(新規登録用!U675,※編集不可※選択項目!$N$14:$P$25,3,TRUE),
IF(G675&amp;H675=※編集不可※選択項目!$J$27,VLOOKUP(新規登録用!U675,※編集不可※選択項目!$N$26:$P$41,3,TRUE),
IF(G675&amp;H675=※編集不可※選択項目!$J$43,VLOOKUP(新規登録用!U675,※編集不可※選択項目!$N$42:$P$46,3,TRUE),
IF(G675&amp;H675=※編集不可※選択項目!$J$48,VLOOKUP(新規登録用!U675,※編集不可※選択項目!$N$47:$P$51,3,TRUE),""))))))</f>
        <v/>
      </c>
      <c r="AF675" s="228">
        <f>IFERROR(VLOOKUP(Y675&amp;G675&amp;H675,※編集不可※選択項目!U:V,2,FALSE),0)</f>
        <v>0</v>
      </c>
      <c r="AG675" s="228">
        <f t="shared" si="148"/>
        <v>0</v>
      </c>
      <c r="AH675" s="230" t="str">
        <f t="shared" si="142"/>
        <v/>
      </c>
      <c r="AI675" s="236"/>
      <c r="AJ675" s="236"/>
      <c r="AK675" s="132"/>
      <c r="AL675" s="153">
        <f t="shared" si="149"/>
        <v>0</v>
      </c>
      <c r="AM675" s="153">
        <f t="shared" si="150"/>
        <v>0</v>
      </c>
      <c r="AN675" s="153">
        <f t="shared" si="143"/>
        <v>0</v>
      </c>
      <c r="AO675" s="227" t="str">
        <f t="shared" si="151"/>
        <v/>
      </c>
      <c r="AP675" s="135">
        <f t="shared" si="152"/>
        <v>0</v>
      </c>
      <c r="AQ675" s="135">
        <f t="shared" si="153"/>
        <v>0</v>
      </c>
    </row>
    <row r="676" spans="1:43" s="131" customFormat="1" ht="25" customHeight="1">
      <c r="A676" s="133">
        <f t="shared" si="144"/>
        <v>665</v>
      </c>
      <c r="B676" s="130" t="str">
        <f t="shared" si="141"/>
        <v/>
      </c>
      <c r="C676" s="134"/>
      <c r="D676" s="45" t="str">
        <f t="shared" si="145"/>
        <v/>
      </c>
      <c r="E676" s="45" t="str">
        <f t="shared" si="146"/>
        <v/>
      </c>
      <c r="F676" s="43"/>
      <c r="G676" s="44"/>
      <c r="H676" s="43"/>
      <c r="I676" s="57" t="str">
        <f>IF(OR(G676="",H676="",U676=""),"",IFERROR(VLOOKUP(G676&amp;H676&amp;U676,※編集不可※選択項目!$K$3:$P$51,5,FALSE),"該当なし"))</f>
        <v/>
      </c>
      <c r="J676" s="83"/>
      <c r="K676" s="43"/>
      <c r="L676" s="45" t="str">
        <f t="shared" si="154"/>
        <v/>
      </c>
      <c r="M676" s="43"/>
      <c r="N676" s="43"/>
      <c r="O676" s="57"/>
      <c r="P676" s="57"/>
      <c r="Q676" s="57"/>
      <c r="R676" s="57"/>
      <c r="S676" s="46" t="str">
        <f t="shared" si="147"/>
        <v/>
      </c>
      <c r="T676" s="47"/>
      <c r="U676" s="48"/>
      <c r="V676" s="85"/>
      <c r="W676" s="48"/>
      <c r="X676" s="85"/>
      <c r="Y676" s="43"/>
      <c r="Z676" s="80"/>
      <c r="AA676" s="83"/>
      <c r="AB676" s="56"/>
      <c r="AC676" s="71"/>
      <c r="AD676" s="228">
        <f>IFERROR(INDEX(※編集不可※選択項目!$P$3:$P$51,MATCH(新規登録用!G676&amp;新規登録用!H676&amp;新規登録用!I676,※編集不可※選択項目!$Q$3:$Q$51,0)),0)</f>
        <v>0</v>
      </c>
      <c r="AE676" s="229" t="str">
        <f>IF(I676&lt;&gt;"該当なし","",
IF(G676&amp;H676=※編集不可※選択項目!$J$3,VLOOKUP(新規登録用!U676,※編集不可※選択項目!$N$2:$P$13,3,TRUE),
IF(G676&amp;H676=※編集不可※選択項目!$J$15,VLOOKUP(新規登録用!U676,※編集不可※選択項目!$N$14:$P$25,3,TRUE),
IF(G676&amp;H676=※編集不可※選択項目!$J$27,VLOOKUP(新規登録用!U676,※編集不可※選択項目!$N$26:$P$41,3,TRUE),
IF(G676&amp;H676=※編集不可※選択項目!$J$43,VLOOKUP(新規登録用!U676,※編集不可※選択項目!$N$42:$P$46,3,TRUE),
IF(G676&amp;H676=※編集不可※選択項目!$J$48,VLOOKUP(新規登録用!U676,※編集不可※選択項目!$N$47:$P$51,3,TRUE),""))))))</f>
        <v/>
      </c>
      <c r="AF676" s="228">
        <f>IFERROR(VLOOKUP(Y676&amp;G676&amp;H676,※編集不可※選択項目!U:V,2,FALSE),0)</f>
        <v>0</v>
      </c>
      <c r="AG676" s="228">
        <f t="shared" si="148"/>
        <v>0</v>
      </c>
      <c r="AH676" s="230" t="str">
        <f t="shared" si="142"/>
        <v/>
      </c>
      <c r="AI676" s="236"/>
      <c r="AJ676" s="236"/>
      <c r="AK676" s="132"/>
      <c r="AL676" s="153">
        <f t="shared" si="149"/>
        <v>0</v>
      </c>
      <c r="AM676" s="153">
        <f t="shared" si="150"/>
        <v>0</v>
      </c>
      <c r="AN676" s="153">
        <f t="shared" si="143"/>
        <v>0</v>
      </c>
      <c r="AO676" s="227" t="str">
        <f t="shared" si="151"/>
        <v/>
      </c>
      <c r="AP676" s="135">
        <f t="shared" si="152"/>
        <v>0</v>
      </c>
      <c r="AQ676" s="135">
        <f t="shared" si="153"/>
        <v>0</v>
      </c>
    </row>
    <row r="677" spans="1:43" s="131" customFormat="1" ht="25" customHeight="1">
      <c r="A677" s="133">
        <f t="shared" si="144"/>
        <v>666</v>
      </c>
      <c r="B677" s="130" t="str">
        <f t="shared" si="141"/>
        <v/>
      </c>
      <c r="C677" s="134"/>
      <c r="D677" s="45" t="str">
        <f t="shared" si="145"/>
        <v/>
      </c>
      <c r="E677" s="45" t="str">
        <f t="shared" si="146"/>
        <v/>
      </c>
      <c r="F677" s="43"/>
      <c r="G677" s="44"/>
      <c r="H677" s="43"/>
      <c r="I677" s="57" t="str">
        <f>IF(OR(G677="",H677="",U677=""),"",IFERROR(VLOOKUP(G677&amp;H677&amp;U677,※編集不可※選択項目!$K$3:$P$51,5,FALSE),"該当なし"))</f>
        <v/>
      </c>
      <c r="J677" s="83"/>
      <c r="K677" s="43"/>
      <c r="L677" s="45" t="str">
        <f t="shared" si="154"/>
        <v/>
      </c>
      <c r="M677" s="43"/>
      <c r="N677" s="43"/>
      <c r="O677" s="57"/>
      <c r="P677" s="57"/>
      <c r="Q677" s="57"/>
      <c r="R677" s="57"/>
      <c r="S677" s="46" t="str">
        <f t="shared" si="147"/>
        <v/>
      </c>
      <c r="T677" s="47"/>
      <c r="U677" s="48"/>
      <c r="V677" s="85"/>
      <c r="W677" s="48"/>
      <c r="X677" s="85"/>
      <c r="Y677" s="43"/>
      <c r="Z677" s="80"/>
      <c r="AA677" s="83"/>
      <c r="AB677" s="56"/>
      <c r="AC677" s="71"/>
      <c r="AD677" s="228">
        <f>IFERROR(INDEX(※編集不可※選択項目!$P$3:$P$51,MATCH(新規登録用!G677&amp;新規登録用!H677&amp;新規登録用!I677,※編集不可※選択項目!$Q$3:$Q$51,0)),0)</f>
        <v>0</v>
      </c>
      <c r="AE677" s="229" t="str">
        <f>IF(I677&lt;&gt;"該当なし","",
IF(G677&amp;H677=※編集不可※選択項目!$J$3,VLOOKUP(新規登録用!U677,※編集不可※選択項目!$N$2:$P$13,3,TRUE),
IF(G677&amp;H677=※編集不可※選択項目!$J$15,VLOOKUP(新規登録用!U677,※編集不可※選択項目!$N$14:$P$25,3,TRUE),
IF(G677&amp;H677=※編集不可※選択項目!$J$27,VLOOKUP(新規登録用!U677,※編集不可※選択項目!$N$26:$P$41,3,TRUE),
IF(G677&amp;H677=※編集不可※選択項目!$J$43,VLOOKUP(新規登録用!U677,※編集不可※選択項目!$N$42:$P$46,3,TRUE),
IF(G677&amp;H677=※編集不可※選択項目!$J$48,VLOOKUP(新規登録用!U677,※編集不可※選択項目!$N$47:$P$51,3,TRUE),""))))))</f>
        <v/>
      </c>
      <c r="AF677" s="228">
        <f>IFERROR(VLOOKUP(Y677&amp;G677&amp;H677,※編集不可※選択項目!U:V,2,FALSE),0)</f>
        <v>0</v>
      </c>
      <c r="AG677" s="228">
        <f t="shared" si="148"/>
        <v>0</v>
      </c>
      <c r="AH677" s="230" t="str">
        <f t="shared" si="142"/>
        <v/>
      </c>
      <c r="AI677" s="236"/>
      <c r="AJ677" s="236"/>
      <c r="AK677" s="132"/>
      <c r="AL677" s="153">
        <f t="shared" si="149"/>
        <v>0</v>
      </c>
      <c r="AM677" s="153">
        <f t="shared" si="150"/>
        <v>0</v>
      </c>
      <c r="AN677" s="153">
        <f t="shared" si="143"/>
        <v>0</v>
      </c>
      <c r="AO677" s="227" t="str">
        <f t="shared" si="151"/>
        <v/>
      </c>
      <c r="AP677" s="135">
        <f t="shared" si="152"/>
        <v>0</v>
      </c>
      <c r="AQ677" s="135">
        <f t="shared" si="153"/>
        <v>0</v>
      </c>
    </row>
    <row r="678" spans="1:43" s="131" customFormat="1" ht="25" customHeight="1">
      <c r="A678" s="133">
        <f t="shared" si="144"/>
        <v>667</v>
      </c>
      <c r="B678" s="130" t="str">
        <f t="shared" si="141"/>
        <v/>
      </c>
      <c r="C678" s="134"/>
      <c r="D678" s="45" t="str">
        <f t="shared" si="145"/>
        <v/>
      </c>
      <c r="E678" s="45" t="str">
        <f t="shared" si="146"/>
        <v/>
      </c>
      <c r="F678" s="43"/>
      <c r="G678" s="44"/>
      <c r="H678" s="43"/>
      <c r="I678" s="57" t="str">
        <f>IF(OR(G678="",H678="",U678=""),"",IFERROR(VLOOKUP(G678&amp;H678&amp;U678,※編集不可※選択項目!$K$3:$P$51,5,FALSE),"該当なし"))</f>
        <v/>
      </c>
      <c r="J678" s="83"/>
      <c r="K678" s="43"/>
      <c r="L678" s="45" t="str">
        <f t="shared" si="154"/>
        <v/>
      </c>
      <c r="M678" s="43"/>
      <c r="N678" s="43"/>
      <c r="O678" s="57"/>
      <c r="P678" s="57"/>
      <c r="Q678" s="57"/>
      <c r="R678" s="57"/>
      <c r="S678" s="46" t="str">
        <f t="shared" si="147"/>
        <v/>
      </c>
      <c r="T678" s="47"/>
      <c r="U678" s="48"/>
      <c r="V678" s="85"/>
      <c r="W678" s="48"/>
      <c r="X678" s="85"/>
      <c r="Y678" s="43"/>
      <c r="Z678" s="80"/>
      <c r="AA678" s="83"/>
      <c r="AB678" s="56"/>
      <c r="AC678" s="71"/>
      <c r="AD678" s="228">
        <f>IFERROR(INDEX(※編集不可※選択項目!$P$3:$P$51,MATCH(新規登録用!G678&amp;新規登録用!H678&amp;新規登録用!I678,※編集不可※選択項目!$Q$3:$Q$51,0)),0)</f>
        <v>0</v>
      </c>
      <c r="AE678" s="229" t="str">
        <f>IF(I678&lt;&gt;"該当なし","",
IF(G678&amp;H678=※編集不可※選択項目!$J$3,VLOOKUP(新規登録用!U678,※編集不可※選択項目!$N$2:$P$13,3,TRUE),
IF(G678&amp;H678=※編集不可※選択項目!$J$15,VLOOKUP(新規登録用!U678,※編集不可※選択項目!$N$14:$P$25,3,TRUE),
IF(G678&amp;H678=※編集不可※選択項目!$J$27,VLOOKUP(新規登録用!U678,※編集不可※選択項目!$N$26:$P$41,3,TRUE),
IF(G678&amp;H678=※編集不可※選択項目!$J$43,VLOOKUP(新規登録用!U678,※編集不可※選択項目!$N$42:$P$46,3,TRUE),
IF(G678&amp;H678=※編集不可※選択項目!$J$48,VLOOKUP(新規登録用!U678,※編集不可※選択項目!$N$47:$P$51,3,TRUE),""))))))</f>
        <v/>
      </c>
      <c r="AF678" s="228">
        <f>IFERROR(VLOOKUP(Y678&amp;G678&amp;H678,※編集不可※選択項目!U:V,2,FALSE),0)</f>
        <v>0</v>
      </c>
      <c r="AG678" s="228">
        <f t="shared" si="148"/>
        <v>0</v>
      </c>
      <c r="AH678" s="230" t="str">
        <f t="shared" si="142"/>
        <v/>
      </c>
      <c r="AI678" s="236"/>
      <c r="AJ678" s="236"/>
      <c r="AK678" s="132"/>
      <c r="AL678" s="153">
        <f t="shared" si="149"/>
        <v>0</v>
      </c>
      <c r="AM678" s="153">
        <f t="shared" si="150"/>
        <v>0</v>
      </c>
      <c r="AN678" s="153">
        <f t="shared" si="143"/>
        <v>0</v>
      </c>
      <c r="AO678" s="227" t="str">
        <f t="shared" si="151"/>
        <v/>
      </c>
      <c r="AP678" s="135">
        <f t="shared" si="152"/>
        <v>0</v>
      </c>
      <c r="AQ678" s="135">
        <f t="shared" si="153"/>
        <v>0</v>
      </c>
    </row>
    <row r="679" spans="1:43" s="131" customFormat="1" ht="25" customHeight="1">
      <c r="A679" s="133">
        <f t="shared" si="144"/>
        <v>668</v>
      </c>
      <c r="B679" s="130" t="str">
        <f t="shared" si="141"/>
        <v/>
      </c>
      <c r="C679" s="134"/>
      <c r="D679" s="45" t="str">
        <f t="shared" si="145"/>
        <v/>
      </c>
      <c r="E679" s="45" t="str">
        <f t="shared" si="146"/>
        <v/>
      </c>
      <c r="F679" s="43"/>
      <c r="G679" s="44"/>
      <c r="H679" s="43"/>
      <c r="I679" s="57" t="str">
        <f>IF(OR(G679="",H679="",U679=""),"",IFERROR(VLOOKUP(G679&amp;H679&amp;U679,※編集不可※選択項目!$K$3:$P$51,5,FALSE),"該当なし"))</f>
        <v/>
      </c>
      <c r="J679" s="83"/>
      <c r="K679" s="43"/>
      <c r="L679" s="45" t="str">
        <f t="shared" si="154"/>
        <v/>
      </c>
      <c r="M679" s="43"/>
      <c r="N679" s="43"/>
      <c r="O679" s="57"/>
      <c r="P679" s="57"/>
      <c r="Q679" s="57"/>
      <c r="R679" s="57"/>
      <c r="S679" s="46" t="str">
        <f t="shared" si="147"/>
        <v/>
      </c>
      <c r="T679" s="47"/>
      <c r="U679" s="48"/>
      <c r="V679" s="85"/>
      <c r="W679" s="48"/>
      <c r="X679" s="85"/>
      <c r="Y679" s="43"/>
      <c r="Z679" s="80"/>
      <c r="AA679" s="83"/>
      <c r="AB679" s="56"/>
      <c r="AC679" s="71"/>
      <c r="AD679" s="228">
        <f>IFERROR(INDEX(※編集不可※選択項目!$P$3:$P$51,MATCH(新規登録用!G679&amp;新規登録用!H679&amp;新規登録用!I679,※編集不可※選択項目!$Q$3:$Q$51,0)),0)</f>
        <v>0</v>
      </c>
      <c r="AE679" s="229" t="str">
        <f>IF(I679&lt;&gt;"該当なし","",
IF(G679&amp;H679=※編集不可※選択項目!$J$3,VLOOKUP(新規登録用!U679,※編集不可※選択項目!$N$2:$P$13,3,TRUE),
IF(G679&amp;H679=※編集不可※選択項目!$J$15,VLOOKUP(新規登録用!U679,※編集不可※選択項目!$N$14:$P$25,3,TRUE),
IF(G679&amp;H679=※編集不可※選択項目!$J$27,VLOOKUP(新規登録用!U679,※編集不可※選択項目!$N$26:$P$41,3,TRUE),
IF(G679&amp;H679=※編集不可※選択項目!$J$43,VLOOKUP(新規登録用!U679,※編集不可※選択項目!$N$42:$P$46,3,TRUE),
IF(G679&amp;H679=※編集不可※選択項目!$J$48,VLOOKUP(新規登録用!U679,※編集不可※選択項目!$N$47:$P$51,3,TRUE),""))))))</f>
        <v/>
      </c>
      <c r="AF679" s="228">
        <f>IFERROR(VLOOKUP(Y679&amp;G679&amp;H679,※編集不可※選択項目!U:V,2,FALSE),0)</f>
        <v>0</v>
      </c>
      <c r="AG679" s="228">
        <f t="shared" si="148"/>
        <v>0</v>
      </c>
      <c r="AH679" s="230" t="str">
        <f t="shared" si="142"/>
        <v/>
      </c>
      <c r="AI679" s="236"/>
      <c r="AJ679" s="236"/>
      <c r="AK679" s="132"/>
      <c r="AL679" s="153">
        <f t="shared" si="149"/>
        <v>0</v>
      </c>
      <c r="AM679" s="153">
        <f t="shared" si="150"/>
        <v>0</v>
      </c>
      <c r="AN679" s="153">
        <f t="shared" si="143"/>
        <v>0</v>
      </c>
      <c r="AO679" s="227" t="str">
        <f t="shared" si="151"/>
        <v/>
      </c>
      <c r="AP679" s="135">
        <f t="shared" si="152"/>
        <v>0</v>
      </c>
      <c r="AQ679" s="135">
        <f t="shared" si="153"/>
        <v>0</v>
      </c>
    </row>
    <row r="680" spans="1:43" s="131" customFormat="1" ht="25" customHeight="1">
      <c r="A680" s="133">
        <f t="shared" si="144"/>
        <v>669</v>
      </c>
      <c r="B680" s="130" t="str">
        <f t="shared" si="141"/>
        <v/>
      </c>
      <c r="C680" s="134"/>
      <c r="D680" s="45" t="str">
        <f t="shared" si="145"/>
        <v/>
      </c>
      <c r="E680" s="45" t="str">
        <f t="shared" si="146"/>
        <v/>
      </c>
      <c r="F680" s="43"/>
      <c r="G680" s="44"/>
      <c r="H680" s="43"/>
      <c r="I680" s="57" t="str">
        <f>IF(OR(G680="",H680="",U680=""),"",IFERROR(VLOOKUP(G680&amp;H680&amp;U680,※編集不可※選択項目!$K$3:$P$51,5,FALSE),"該当なし"))</f>
        <v/>
      </c>
      <c r="J680" s="83"/>
      <c r="K680" s="43"/>
      <c r="L680" s="45" t="str">
        <f t="shared" si="154"/>
        <v/>
      </c>
      <c r="M680" s="43"/>
      <c r="N680" s="43"/>
      <c r="O680" s="57"/>
      <c r="P680" s="57"/>
      <c r="Q680" s="57"/>
      <c r="R680" s="57"/>
      <c r="S680" s="46" t="str">
        <f t="shared" si="147"/>
        <v/>
      </c>
      <c r="T680" s="47"/>
      <c r="U680" s="48"/>
      <c r="V680" s="85"/>
      <c r="W680" s="48"/>
      <c r="X680" s="85"/>
      <c r="Y680" s="43"/>
      <c r="Z680" s="80"/>
      <c r="AA680" s="83"/>
      <c r="AB680" s="56"/>
      <c r="AC680" s="71"/>
      <c r="AD680" s="228">
        <f>IFERROR(INDEX(※編集不可※選択項目!$P$3:$P$51,MATCH(新規登録用!G680&amp;新規登録用!H680&amp;新規登録用!I680,※編集不可※選択項目!$Q$3:$Q$51,0)),0)</f>
        <v>0</v>
      </c>
      <c r="AE680" s="229" t="str">
        <f>IF(I680&lt;&gt;"該当なし","",
IF(G680&amp;H680=※編集不可※選択項目!$J$3,VLOOKUP(新規登録用!U680,※編集不可※選択項目!$N$2:$P$13,3,TRUE),
IF(G680&amp;H680=※編集不可※選択項目!$J$15,VLOOKUP(新規登録用!U680,※編集不可※選択項目!$N$14:$P$25,3,TRUE),
IF(G680&amp;H680=※編集不可※選択項目!$J$27,VLOOKUP(新規登録用!U680,※編集不可※選択項目!$N$26:$P$41,3,TRUE),
IF(G680&amp;H680=※編集不可※選択項目!$J$43,VLOOKUP(新規登録用!U680,※編集不可※選択項目!$N$42:$P$46,3,TRUE),
IF(G680&amp;H680=※編集不可※選択項目!$J$48,VLOOKUP(新規登録用!U680,※編集不可※選択項目!$N$47:$P$51,3,TRUE),""))))))</f>
        <v/>
      </c>
      <c r="AF680" s="228">
        <f>IFERROR(VLOOKUP(Y680&amp;G680&amp;H680,※編集不可※選択項目!U:V,2,FALSE),0)</f>
        <v>0</v>
      </c>
      <c r="AG680" s="228">
        <f t="shared" si="148"/>
        <v>0</v>
      </c>
      <c r="AH680" s="230" t="str">
        <f t="shared" si="142"/>
        <v/>
      </c>
      <c r="AI680" s="236"/>
      <c r="AJ680" s="236"/>
      <c r="AK680" s="132"/>
      <c r="AL680" s="153">
        <f t="shared" si="149"/>
        <v>0</v>
      </c>
      <c r="AM680" s="153">
        <f t="shared" si="150"/>
        <v>0</v>
      </c>
      <c r="AN680" s="153">
        <f t="shared" si="143"/>
        <v>0</v>
      </c>
      <c r="AO680" s="227" t="str">
        <f t="shared" si="151"/>
        <v/>
      </c>
      <c r="AP680" s="135">
        <f t="shared" si="152"/>
        <v>0</v>
      </c>
      <c r="AQ680" s="135">
        <f t="shared" si="153"/>
        <v>0</v>
      </c>
    </row>
    <row r="681" spans="1:43" s="131" customFormat="1" ht="25" customHeight="1">
      <c r="A681" s="133">
        <f t="shared" si="144"/>
        <v>670</v>
      </c>
      <c r="B681" s="130" t="str">
        <f t="shared" si="141"/>
        <v/>
      </c>
      <c r="C681" s="134"/>
      <c r="D681" s="45" t="str">
        <f t="shared" si="145"/>
        <v/>
      </c>
      <c r="E681" s="45" t="str">
        <f t="shared" si="146"/>
        <v/>
      </c>
      <c r="F681" s="43"/>
      <c r="G681" s="44"/>
      <c r="H681" s="43"/>
      <c r="I681" s="57" t="str">
        <f>IF(OR(G681="",H681="",U681=""),"",IFERROR(VLOOKUP(G681&amp;H681&amp;U681,※編集不可※選択項目!$K$3:$P$51,5,FALSE),"該当なし"))</f>
        <v/>
      </c>
      <c r="J681" s="83"/>
      <c r="K681" s="43"/>
      <c r="L681" s="45" t="str">
        <f t="shared" si="154"/>
        <v/>
      </c>
      <c r="M681" s="43"/>
      <c r="N681" s="43"/>
      <c r="O681" s="57"/>
      <c r="P681" s="57"/>
      <c r="Q681" s="57"/>
      <c r="R681" s="57"/>
      <c r="S681" s="46" t="str">
        <f t="shared" si="147"/>
        <v/>
      </c>
      <c r="T681" s="47"/>
      <c r="U681" s="48"/>
      <c r="V681" s="85"/>
      <c r="W681" s="48"/>
      <c r="X681" s="85"/>
      <c r="Y681" s="43"/>
      <c r="Z681" s="80"/>
      <c r="AA681" s="83"/>
      <c r="AB681" s="56"/>
      <c r="AC681" s="71"/>
      <c r="AD681" s="228">
        <f>IFERROR(INDEX(※編集不可※選択項目!$P$3:$P$51,MATCH(新規登録用!G681&amp;新規登録用!H681&amp;新規登録用!I681,※編集不可※選択項目!$Q$3:$Q$51,0)),0)</f>
        <v>0</v>
      </c>
      <c r="AE681" s="229" t="str">
        <f>IF(I681&lt;&gt;"該当なし","",
IF(G681&amp;H681=※編集不可※選択項目!$J$3,VLOOKUP(新規登録用!U681,※編集不可※選択項目!$N$2:$P$13,3,TRUE),
IF(G681&amp;H681=※編集不可※選択項目!$J$15,VLOOKUP(新規登録用!U681,※編集不可※選択項目!$N$14:$P$25,3,TRUE),
IF(G681&amp;H681=※編集不可※選択項目!$J$27,VLOOKUP(新規登録用!U681,※編集不可※選択項目!$N$26:$P$41,3,TRUE),
IF(G681&amp;H681=※編集不可※選択項目!$J$43,VLOOKUP(新規登録用!U681,※編集不可※選択項目!$N$42:$P$46,3,TRUE),
IF(G681&amp;H681=※編集不可※選択項目!$J$48,VLOOKUP(新規登録用!U681,※編集不可※選択項目!$N$47:$P$51,3,TRUE),""))))))</f>
        <v/>
      </c>
      <c r="AF681" s="228">
        <f>IFERROR(VLOOKUP(Y681&amp;G681&amp;H681,※編集不可※選択項目!U:V,2,FALSE),0)</f>
        <v>0</v>
      </c>
      <c r="AG681" s="228">
        <f t="shared" si="148"/>
        <v>0</v>
      </c>
      <c r="AH681" s="230" t="str">
        <f t="shared" si="142"/>
        <v/>
      </c>
      <c r="AI681" s="236"/>
      <c r="AJ681" s="236"/>
      <c r="AK681" s="132"/>
      <c r="AL681" s="153">
        <f t="shared" si="149"/>
        <v>0</v>
      </c>
      <c r="AM681" s="153">
        <f t="shared" si="150"/>
        <v>0</v>
      </c>
      <c r="AN681" s="153">
        <f t="shared" si="143"/>
        <v>0</v>
      </c>
      <c r="AO681" s="227" t="str">
        <f t="shared" si="151"/>
        <v/>
      </c>
      <c r="AP681" s="135">
        <f t="shared" si="152"/>
        <v>0</v>
      </c>
      <c r="AQ681" s="135">
        <f t="shared" si="153"/>
        <v>0</v>
      </c>
    </row>
    <row r="682" spans="1:43" s="131" customFormat="1" ht="25" customHeight="1">
      <c r="A682" s="133">
        <f t="shared" si="144"/>
        <v>671</v>
      </c>
      <c r="B682" s="130" t="str">
        <f t="shared" si="141"/>
        <v/>
      </c>
      <c r="C682" s="134"/>
      <c r="D682" s="45" t="str">
        <f t="shared" si="145"/>
        <v/>
      </c>
      <c r="E682" s="45" t="str">
        <f t="shared" si="146"/>
        <v/>
      </c>
      <c r="F682" s="43"/>
      <c r="G682" s="44"/>
      <c r="H682" s="43"/>
      <c r="I682" s="57" t="str">
        <f>IF(OR(G682="",H682="",U682=""),"",IFERROR(VLOOKUP(G682&amp;H682&amp;U682,※編集不可※選択項目!$K$3:$P$51,5,FALSE),"該当なし"))</f>
        <v/>
      </c>
      <c r="J682" s="83"/>
      <c r="K682" s="43"/>
      <c r="L682" s="45" t="str">
        <f t="shared" si="154"/>
        <v/>
      </c>
      <c r="M682" s="43"/>
      <c r="N682" s="43"/>
      <c r="O682" s="57"/>
      <c r="P682" s="57"/>
      <c r="Q682" s="57"/>
      <c r="R682" s="57"/>
      <c r="S682" s="46" t="str">
        <f t="shared" si="147"/>
        <v/>
      </c>
      <c r="T682" s="47"/>
      <c r="U682" s="48"/>
      <c r="V682" s="85"/>
      <c r="W682" s="48"/>
      <c r="X682" s="85"/>
      <c r="Y682" s="43"/>
      <c r="Z682" s="80"/>
      <c r="AA682" s="83"/>
      <c r="AB682" s="56"/>
      <c r="AC682" s="71"/>
      <c r="AD682" s="228">
        <f>IFERROR(INDEX(※編集不可※選択項目!$P$3:$P$51,MATCH(新規登録用!G682&amp;新規登録用!H682&amp;新規登録用!I682,※編集不可※選択項目!$Q$3:$Q$51,0)),0)</f>
        <v>0</v>
      </c>
      <c r="AE682" s="229" t="str">
        <f>IF(I682&lt;&gt;"該当なし","",
IF(G682&amp;H682=※編集不可※選択項目!$J$3,VLOOKUP(新規登録用!U682,※編集不可※選択項目!$N$2:$P$13,3,TRUE),
IF(G682&amp;H682=※編集不可※選択項目!$J$15,VLOOKUP(新規登録用!U682,※編集不可※選択項目!$N$14:$P$25,3,TRUE),
IF(G682&amp;H682=※編集不可※選択項目!$J$27,VLOOKUP(新規登録用!U682,※編集不可※選択項目!$N$26:$P$41,3,TRUE),
IF(G682&amp;H682=※編集不可※選択項目!$J$43,VLOOKUP(新規登録用!U682,※編集不可※選択項目!$N$42:$P$46,3,TRUE),
IF(G682&amp;H682=※編集不可※選択項目!$J$48,VLOOKUP(新規登録用!U682,※編集不可※選択項目!$N$47:$P$51,3,TRUE),""))))))</f>
        <v/>
      </c>
      <c r="AF682" s="228">
        <f>IFERROR(VLOOKUP(Y682&amp;G682&amp;H682,※編集不可※選択項目!U:V,2,FALSE),0)</f>
        <v>0</v>
      </c>
      <c r="AG682" s="228">
        <f t="shared" si="148"/>
        <v>0</v>
      </c>
      <c r="AH682" s="230" t="str">
        <f t="shared" si="142"/>
        <v/>
      </c>
      <c r="AI682" s="236"/>
      <c r="AJ682" s="236"/>
      <c r="AK682" s="132"/>
      <c r="AL682" s="153">
        <f t="shared" si="149"/>
        <v>0</v>
      </c>
      <c r="AM682" s="153">
        <f t="shared" si="150"/>
        <v>0</v>
      </c>
      <c r="AN682" s="153">
        <f t="shared" si="143"/>
        <v>0</v>
      </c>
      <c r="AO682" s="227" t="str">
        <f t="shared" si="151"/>
        <v/>
      </c>
      <c r="AP682" s="135">
        <f t="shared" si="152"/>
        <v>0</v>
      </c>
      <c r="AQ682" s="135">
        <f t="shared" si="153"/>
        <v>0</v>
      </c>
    </row>
    <row r="683" spans="1:43" s="131" customFormat="1" ht="25" customHeight="1">
      <c r="A683" s="133">
        <f t="shared" si="144"/>
        <v>672</v>
      </c>
      <c r="B683" s="130" t="str">
        <f t="shared" si="141"/>
        <v/>
      </c>
      <c r="C683" s="134"/>
      <c r="D683" s="45" t="str">
        <f t="shared" si="145"/>
        <v/>
      </c>
      <c r="E683" s="45" t="str">
        <f t="shared" si="146"/>
        <v/>
      </c>
      <c r="F683" s="43"/>
      <c r="G683" s="44"/>
      <c r="H683" s="43"/>
      <c r="I683" s="57" t="str">
        <f>IF(OR(G683="",H683="",U683=""),"",IFERROR(VLOOKUP(G683&amp;H683&amp;U683,※編集不可※選択項目!$K$3:$P$51,5,FALSE),"該当なし"))</f>
        <v/>
      </c>
      <c r="J683" s="83"/>
      <c r="K683" s="43"/>
      <c r="L683" s="45" t="str">
        <f t="shared" si="154"/>
        <v/>
      </c>
      <c r="M683" s="43"/>
      <c r="N683" s="43"/>
      <c r="O683" s="57"/>
      <c r="P683" s="57"/>
      <c r="Q683" s="57"/>
      <c r="R683" s="57"/>
      <c r="S683" s="46" t="str">
        <f t="shared" si="147"/>
        <v/>
      </c>
      <c r="T683" s="47"/>
      <c r="U683" s="48"/>
      <c r="V683" s="85"/>
      <c r="W683" s="48"/>
      <c r="X683" s="85"/>
      <c r="Y683" s="43"/>
      <c r="Z683" s="80"/>
      <c r="AA683" s="83"/>
      <c r="AB683" s="56"/>
      <c r="AC683" s="71"/>
      <c r="AD683" s="228">
        <f>IFERROR(INDEX(※編集不可※選択項目!$P$3:$P$51,MATCH(新規登録用!G683&amp;新規登録用!H683&amp;新規登録用!I683,※編集不可※選択項目!$Q$3:$Q$51,0)),0)</f>
        <v>0</v>
      </c>
      <c r="AE683" s="229" t="str">
        <f>IF(I683&lt;&gt;"該当なし","",
IF(G683&amp;H683=※編集不可※選択項目!$J$3,VLOOKUP(新規登録用!U683,※編集不可※選択項目!$N$2:$P$13,3,TRUE),
IF(G683&amp;H683=※編集不可※選択項目!$J$15,VLOOKUP(新規登録用!U683,※編集不可※選択項目!$N$14:$P$25,3,TRUE),
IF(G683&amp;H683=※編集不可※選択項目!$J$27,VLOOKUP(新規登録用!U683,※編集不可※選択項目!$N$26:$P$41,3,TRUE),
IF(G683&amp;H683=※編集不可※選択項目!$J$43,VLOOKUP(新規登録用!U683,※編集不可※選択項目!$N$42:$P$46,3,TRUE),
IF(G683&amp;H683=※編集不可※選択項目!$J$48,VLOOKUP(新規登録用!U683,※編集不可※選択項目!$N$47:$P$51,3,TRUE),""))))))</f>
        <v/>
      </c>
      <c r="AF683" s="228">
        <f>IFERROR(VLOOKUP(Y683&amp;G683&amp;H683,※編集不可※選択項目!U:V,2,FALSE),0)</f>
        <v>0</v>
      </c>
      <c r="AG683" s="228">
        <f t="shared" si="148"/>
        <v>0</v>
      </c>
      <c r="AH683" s="230" t="str">
        <f t="shared" si="142"/>
        <v/>
      </c>
      <c r="AI683" s="236"/>
      <c r="AJ683" s="236"/>
      <c r="AK683" s="132"/>
      <c r="AL683" s="153">
        <f t="shared" si="149"/>
        <v>0</v>
      </c>
      <c r="AM683" s="153">
        <f t="shared" si="150"/>
        <v>0</v>
      </c>
      <c r="AN683" s="153">
        <f t="shared" si="143"/>
        <v>0</v>
      </c>
      <c r="AO683" s="227" t="str">
        <f t="shared" si="151"/>
        <v/>
      </c>
      <c r="AP683" s="135">
        <f t="shared" si="152"/>
        <v>0</v>
      </c>
      <c r="AQ683" s="135">
        <f t="shared" si="153"/>
        <v>0</v>
      </c>
    </row>
    <row r="684" spans="1:43" s="131" customFormat="1" ht="25" customHeight="1">
      <c r="A684" s="133">
        <f t="shared" si="144"/>
        <v>673</v>
      </c>
      <c r="B684" s="130" t="str">
        <f t="shared" si="141"/>
        <v/>
      </c>
      <c r="C684" s="134"/>
      <c r="D684" s="45" t="str">
        <f t="shared" si="145"/>
        <v/>
      </c>
      <c r="E684" s="45" t="str">
        <f t="shared" si="146"/>
        <v/>
      </c>
      <c r="F684" s="43"/>
      <c r="G684" s="44"/>
      <c r="H684" s="43"/>
      <c r="I684" s="57" t="str">
        <f>IF(OR(G684="",H684="",U684=""),"",IFERROR(VLOOKUP(G684&amp;H684&amp;U684,※編集不可※選択項目!$K$3:$P$51,5,FALSE),"該当なし"))</f>
        <v/>
      </c>
      <c r="J684" s="83"/>
      <c r="K684" s="43"/>
      <c r="L684" s="45" t="str">
        <f t="shared" si="154"/>
        <v/>
      </c>
      <c r="M684" s="43"/>
      <c r="N684" s="43"/>
      <c r="O684" s="57"/>
      <c r="P684" s="57"/>
      <c r="Q684" s="57"/>
      <c r="R684" s="57"/>
      <c r="S684" s="46" t="str">
        <f t="shared" si="147"/>
        <v/>
      </c>
      <c r="T684" s="47"/>
      <c r="U684" s="48"/>
      <c r="V684" s="85"/>
      <c r="W684" s="48"/>
      <c r="X684" s="85"/>
      <c r="Y684" s="43"/>
      <c r="Z684" s="80"/>
      <c r="AA684" s="83"/>
      <c r="AB684" s="56"/>
      <c r="AC684" s="71"/>
      <c r="AD684" s="228">
        <f>IFERROR(INDEX(※編集不可※選択項目!$P$3:$P$51,MATCH(新規登録用!G684&amp;新規登録用!H684&amp;新規登録用!I684,※編集不可※選択項目!$Q$3:$Q$51,0)),0)</f>
        <v>0</v>
      </c>
      <c r="AE684" s="229" t="str">
        <f>IF(I684&lt;&gt;"該当なし","",
IF(G684&amp;H684=※編集不可※選択項目!$J$3,VLOOKUP(新規登録用!U684,※編集不可※選択項目!$N$2:$P$13,3,TRUE),
IF(G684&amp;H684=※編集不可※選択項目!$J$15,VLOOKUP(新規登録用!U684,※編集不可※選択項目!$N$14:$P$25,3,TRUE),
IF(G684&amp;H684=※編集不可※選択項目!$J$27,VLOOKUP(新規登録用!U684,※編集不可※選択項目!$N$26:$P$41,3,TRUE),
IF(G684&amp;H684=※編集不可※選択項目!$J$43,VLOOKUP(新規登録用!U684,※編集不可※選択項目!$N$42:$P$46,3,TRUE),
IF(G684&amp;H684=※編集不可※選択項目!$J$48,VLOOKUP(新規登録用!U684,※編集不可※選択項目!$N$47:$P$51,3,TRUE),""))))))</f>
        <v/>
      </c>
      <c r="AF684" s="228">
        <f>IFERROR(VLOOKUP(Y684&amp;G684&amp;H684,※編集不可※選択項目!U:V,2,FALSE),0)</f>
        <v>0</v>
      </c>
      <c r="AG684" s="228">
        <f t="shared" si="148"/>
        <v>0</v>
      </c>
      <c r="AH684" s="230" t="str">
        <f t="shared" si="142"/>
        <v/>
      </c>
      <c r="AI684" s="236"/>
      <c r="AJ684" s="236"/>
      <c r="AK684" s="132"/>
      <c r="AL684" s="153">
        <f t="shared" si="149"/>
        <v>0</v>
      </c>
      <c r="AM684" s="153">
        <f t="shared" si="150"/>
        <v>0</v>
      </c>
      <c r="AN684" s="153">
        <f t="shared" si="143"/>
        <v>0</v>
      </c>
      <c r="AO684" s="227" t="str">
        <f t="shared" si="151"/>
        <v/>
      </c>
      <c r="AP684" s="135">
        <f t="shared" si="152"/>
        <v>0</v>
      </c>
      <c r="AQ684" s="135">
        <f t="shared" si="153"/>
        <v>0</v>
      </c>
    </row>
    <row r="685" spans="1:43" s="131" customFormat="1" ht="25" customHeight="1">
      <c r="A685" s="133">
        <f t="shared" si="144"/>
        <v>674</v>
      </c>
      <c r="B685" s="130" t="str">
        <f t="shared" si="141"/>
        <v/>
      </c>
      <c r="C685" s="134"/>
      <c r="D685" s="45" t="str">
        <f t="shared" si="145"/>
        <v/>
      </c>
      <c r="E685" s="45" t="str">
        <f t="shared" si="146"/>
        <v/>
      </c>
      <c r="F685" s="43"/>
      <c r="G685" s="44"/>
      <c r="H685" s="43"/>
      <c r="I685" s="57" t="str">
        <f>IF(OR(G685="",H685="",U685=""),"",IFERROR(VLOOKUP(G685&amp;H685&amp;U685,※編集不可※選択項目!$K$3:$P$51,5,FALSE),"該当なし"))</f>
        <v/>
      </c>
      <c r="J685" s="83"/>
      <c r="K685" s="43"/>
      <c r="L685" s="45" t="str">
        <f t="shared" si="154"/>
        <v/>
      </c>
      <c r="M685" s="43"/>
      <c r="N685" s="43"/>
      <c r="O685" s="57"/>
      <c r="P685" s="57"/>
      <c r="Q685" s="57"/>
      <c r="R685" s="57"/>
      <c r="S685" s="46" t="str">
        <f t="shared" si="147"/>
        <v/>
      </c>
      <c r="T685" s="47"/>
      <c r="U685" s="48"/>
      <c r="V685" s="85"/>
      <c r="W685" s="48"/>
      <c r="X685" s="85"/>
      <c r="Y685" s="43"/>
      <c r="Z685" s="80"/>
      <c r="AA685" s="83"/>
      <c r="AB685" s="56"/>
      <c r="AC685" s="71"/>
      <c r="AD685" s="228">
        <f>IFERROR(INDEX(※編集不可※選択項目!$P$3:$P$51,MATCH(新規登録用!G685&amp;新規登録用!H685&amp;新規登録用!I685,※編集不可※選択項目!$Q$3:$Q$51,0)),0)</f>
        <v>0</v>
      </c>
      <c r="AE685" s="229" t="str">
        <f>IF(I685&lt;&gt;"該当なし","",
IF(G685&amp;H685=※編集不可※選択項目!$J$3,VLOOKUP(新規登録用!U685,※編集不可※選択項目!$N$2:$P$13,3,TRUE),
IF(G685&amp;H685=※編集不可※選択項目!$J$15,VLOOKUP(新規登録用!U685,※編集不可※選択項目!$N$14:$P$25,3,TRUE),
IF(G685&amp;H685=※編集不可※選択項目!$J$27,VLOOKUP(新規登録用!U685,※編集不可※選択項目!$N$26:$P$41,3,TRUE),
IF(G685&amp;H685=※編集不可※選択項目!$J$43,VLOOKUP(新規登録用!U685,※編集不可※選択項目!$N$42:$P$46,3,TRUE),
IF(G685&amp;H685=※編集不可※選択項目!$J$48,VLOOKUP(新規登録用!U685,※編集不可※選択項目!$N$47:$P$51,3,TRUE),""))))))</f>
        <v/>
      </c>
      <c r="AF685" s="228">
        <f>IFERROR(VLOOKUP(Y685&amp;G685&amp;H685,※編集不可※選択項目!U:V,2,FALSE),0)</f>
        <v>0</v>
      </c>
      <c r="AG685" s="228">
        <f t="shared" si="148"/>
        <v>0</v>
      </c>
      <c r="AH685" s="230" t="str">
        <f t="shared" si="142"/>
        <v/>
      </c>
      <c r="AI685" s="236"/>
      <c r="AJ685" s="236"/>
      <c r="AK685" s="132"/>
      <c r="AL685" s="153">
        <f t="shared" si="149"/>
        <v>0</v>
      </c>
      <c r="AM685" s="153">
        <f t="shared" si="150"/>
        <v>0</v>
      </c>
      <c r="AN685" s="153">
        <f t="shared" si="143"/>
        <v>0</v>
      </c>
      <c r="AO685" s="227" t="str">
        <f t="shared" si="151"/>
        <v/>
      </c>
      <c r="AP685" s="135">
        <f t="shared" si="152"/>
        <v>0</v>
      </c>
      <c r="AQ685" s="135">
        <f t="shared" si="153"/>
        <v>0</v>
      </c>
    </row>
    <row r="686" spans="1:43" s="131" customFormat="1" ht="25" customHeight="1">
      <c r="A686" s="133">
        <f t="shared" si="144"/>
        <v>675</v>
      </c>
      <c r="B686" s="130" t="str">
        <f t="shared" si="141"/>
        <v/>
      </c>
      <c r="C686" s="134"/>
      <c r="D686" s="45" t="str">
        <f t="shared" si="145"/>
        <v/>
      </c>
      <c r="E686" s="45" t="str">
        <f t="shared" si="146"/>
        <v/>
      </c>
      <c r="F686" s="43"/>
      <c r="G686" s="44"/>
      <c r="H686" s="43"/>
      <c r="I686" s="57" t="str">
        <f>IF(OR(G686="",H686="",U686=""),"",IFERROR(VLOOKUP(G686&amp;H686&amp;U686,※編集不可※選択項目!$K$3:$P$51,5,FALSE),"該当なし"))</f>
        <v/>
      </c>
      <c r="J686" s="83"/>
      <c r="K686" s="43"/>
      <c r="L686" s="45" t="str">
        <f t="shared" si="154"/>
        <v/>
      </c>
      <c r="M686" s="43"/>
      <c r="N686" s="43"/>
      <c r="O686" s="57"/>
      <c r="P686" s="57"/>
      <c r="Q686" s="57"/>
      <c r="R686" s="57"/>
      <c r="S686" s="46" t="str">
        <f t="shared" si="147"/>
        <v/>
      </c>
      <c r="T686" s="47"/>
      <c r="U686" s="48"/>
      <c r="V686" s="85"/>
      <c r="W686" s="48"/>
      <c r="X686" s="85"/>
      <c r="Y686" s="43"/>
      <c r="Z686" s="80"/>
      <c r="AA686" s="83"/>
      <c r="AB686" s="56"/>
      <c r="AC686" s="71"/>
      <c r="AD686" s="228">
        <f>IFERROR(INDEX(※編集不可※選択項目!$P$3:$P$51,MATCH(新規登録用!G686&amp;新規登録用!H686&amp;新規登録用!I686,※編集不可※選択項目!$Q$3:$Q$51,0)),0)</f>
        <v>0</v>
      </c>
      <c r="AE686" s="229" t="str">
        <f>IF(I686&lt;&gt;"該当なし","",
IF(G686&amp;H686=※編集不可※選択項目!$J$3,VLOOKUP(新規登録用!U686,※編集不可※選択項目!$N$2:$P$13,3,TRUE),
IF(G686&amp;H686=※編集不可※選択項目!$J$15,VLOOKUP(新規登録用!U686,※編集不可※選択項目!$N$14:$P$25,3,TRUE),
IF(G686&amp;H686=※編集不可※選択項目!$J$27,VLOOKUP(新規登録用!U686,※編集不可※選択項目!$N$26:$P$41,3,TRUE),
IF(G686&amp;H686=※編集不可※選択項目!$J$43,VLOOKUP(新規登録用!U686,※編集不可※選択項目!$N$42:$P$46,3,TRUE),
IF(G686&amp;H686=※編集不可※選択項目!$J$48,VLOOKUP(新規登録用!U686,※編集不可※選択項目!$N$47:$P$51,3,TRUE),""))))))</f>
        <v/>
      </c>
      <c r="AF686" s="228">
        <f>IFERROR(VLOOKUP(Y686&amp;G686&amp;H686,※編集不可※選択項目!U:V,2,FALSE),0)</f>
        <v>0</v>
      </c>
      <c r="AG686" s="228">
        <f t="shared" si="148"/>
        <v>0</v>
      </c>
      <c r="AH686" s="230" t="str">
        <f t="shared" si="142"/>
        <v/>
      </c>
      <c r="AI686" s="236"/>
      <c r="AJ686" s="236"/>
      <c r="AK686" s="132"/>
      <c r="AL686" s="153">
        <f t="shared" si="149"/>
        <v>0</v>
      </c>
      <c r="AM686" s="153">
        <f t="shared" si="150"/>
        <v>0</v>
      </c>
      <c r="AN686" s="153">
        <f t="shared" si="143"/>
        <v>0</v>
      </c>
      <c r="AO686" s="227" t="str">
        <f t="shared" si="151"/>
        <v/>
      </c>
      <c r="AP686" s="135">
        <f t="shared" si="152"/>
        <v>0</v>
      </c>
      <c r="AQ686" s="135">
        <f t="shared" si="153"/>
        <v>0</v>
      </c>
    </row>
    <row r="687" spans="1:43" s="131" customFormat="1" ht="25" customHeight="1">
      <c r="A687" s="133">
        <f t="shared" si="144"/>
        <v>676</v>
      </c>
      <c r="B687" s="130" t="str">
        <f t="shared" si="141"/>
        <v/>
      </c>
      <c r="C687" s="134"/>
      <c r="D687" s="45" t="str">
        <f t="shared" si="145"/>
        <v/>
      </c>
      <c r="E687" s="45" t="str">
        <f t="shared" si="146"/>
        <v/>
      </c>
      <c r="F687" s="43"/>
      <c r="G687" s="44"/>
      <c r="H687" s="43"/>
      <c r="I687" s="57" t="str">
        <f>IF(OR(G687="",H687="",U687=""),"",IFERROR(VLOOKUP(G687&amp;H687&amp;U687,※編集不可※選択項目!$K$3:$P$51,5,FALSE),"該当なし"))</f>
        <v/>
      </c>
      <c r="J687" s="83"/>
      <c r="K687" s="43"/>
      <c r="L687" s="45" t="str">
        <f t="shared" si="154"/>
        <v/>
      </c>
      <c r="M687" s="43"/>
      <c r="N687" s="43"/>
      <c r="O687" s="57"/>
      <c r="P687" s="57"/>
      <c r="Q687" s="57"/>
      <c r="R687" s="57"/>
      <c r="S687" s="46" t="str">
        <f t="shared" si="147"/>
        <v/>
      </c>
      <c r="T687" s="47"/>
      <c r="U687" s="48"/>
      <c r="V687" s="85"/>
      <c r="W687" s="48"/>
      <c r="X687" s="85"/>
      <c r="Y687" s="43"/>
      <c r="Z687" s="80"/>
      <c r="AA687" s="83"/>
      <c r="AB687" s="56"/>
      <c r="AC687" s="71"/>
      <c r="AD687" s="228">
        <f>IFERROR(INDEX(※編集不可※選択項目!$P$3:$P$51,MATCH(新規登録用!G687&amp;新規登録用!H687&amp;新規登録用!I687,※編集不可※選択項目!$Q$3:$Q$51,0)),0)</f>
        <v>0</v>
      </c>
      <c r="AE687" s="229" t="str">
        <f>IF(I687&lt;&gt;"該当なし","",
IF(G687&amp;H687=※編集不可※選択項目!$J$3,VLOOKUP(新規登録用!U687,※編集不可※選択項目!$N$2:$P$13,3,TRUE),
IF(G687&amp;H687=※編集不可※選択項目!$J$15,VLOOKUP(新規登録用!U687,※編集不可※選択項目!$N$14:$P$25,3,TRUE),
IF(G687&amp;H687=※編集不可※選択項目!$J$27,VLOOKUP(新規登録用!U687,※編集不可※選択項目!$N$26:$P$41,3,TRUE),
IF(G687&amp;H687=※編集不可※選択項目!$J$43,VLOOKUP(新規登録用!U687,※編集不可※選択項目!$N$42:$P$46,3,TRUE),
IF(G687&amp;H687=※編集不可※選択項目!$J$48,VLOOKUP(新規登録用!U687,※編集不可※選択項目!$N$47:$P$51,3,TRUE),""))))))</f>
        <v/>
      </c>
      <c r="AF687" s="228">
        <f>IFERROR(VLOOKUP(Y687&amp;G687&amp;H687,※編集不可※選択項目!U:V,2,FALSE),0)</f>
        <v>0</v>
      </c>
      <c r="AG687" s="228">
        <f t="shared" si="148"/>
        <v>0</v>
      </c>
      <c r="AH687" s="230" t="str">
        <f t="shared" si="142"/>
        <v/>
      </c>
      <c r="AI687" s="236"/>
      <c r="AJ687" s="236"/>
      <c r="AK687" s="132"/>
      <c r="AL687" s="153">
        <f t="shared" si="149"/>
        <v>0</v>
      </c>
      <c r="AM687" s="153">
        <f t="shared" si="150"/>
        <v>0</v>
      </c>
      <c r="AN687" s="153">
        <f t="shared" si="143"/>
        <v>0</v>
      </c>
      <c r="AO687" s="227" t="str">
        <f t="shared" si="151"/>
        <v/>
      </c>
      <c r="AP687" s="135">
        <f t="shared" si="152"/>
        <v>0</v>
      </c>
      <c r="AQ687" s="135">
        <f t="shared" si="153"/>
        <v>0</v>
      </c>
    </row>
    <row r="688" spans="1:43" s="131" customFormat="1" ht="25" customHeight="1">
      <c r="A688" s="133">
        <f t="shared" si="144"/>
        <v>677</v>
      </c>
      <c r="B688" s="130" t="str">
        <f t="shared" si="141"/>
        <v/>
      </c>
      <c r="C688" s="134"/>
      <c r="D688" s="45" t="str">
        <f t="shared" si="145"/>
        <v/>
      </c>
      <c r="E688" s="45" t="str">
        <f t="shared" si="146"/>
        <v/>
      </c>
      <c r="F688" s="43"/>
      <c r="G688" s="44"/>
      <c r="H688" s="43"/>
      <c r="I688" s="57" t="str">
        <f>IF(OR(G688="",H688="",U688=""),"",IFERROR(VLOOKUP(G688&amp;H688&amp;U688,※編集不可※選択項目!$K$3:$P$51,5,FALSE),"該当なし"))</f>
        <v/>
      </c>
      <c r="J688" s="83"/>
      <c r="K688" s="43"/>
      <c r="L688" s="45" t="str">
        <f t="shared" si="154"/>
        <v/>
      </c>
      <c r="M688" s="43"/>
      <c r="N688" s="43"/>
      <c r="O688" s="57"/>
      <c r="P688" s="57"/>
      <c r="Q688" s="57"/>
      <c r="R688" s="57"/>
      <c r="S688" s="46" t="str">
        <f t="shared" si="147"/>
        <v/>
      </c>
      <c r="T688" s="47"/>
      <c r="U688" s="48"/>
      <c r="V688" s="85"/>
      <c r="W688" s="48"/>
      <c r="X688" s="85"/>
      <c r="Y688" s="43"/>
      <c r="Z688" s="80"/>
      <c r="AA688" s="83"/>
      <c r="AB688" s="56"/>
      <c r="AC688" s="71"/>
      <c r="AD688" s="228">
        <f>IFERROR(INDEX(※編集不可※選択項目!$P$3:$P$51,MATCH(新規登録用!G688&amp;新規登録用!H688&amp;新規登録用!I688,※編集不可※選択項目!$Q$3:$Q$51,0)),0)</f>
        <v>0</v>
      </c>
      <c r="AE688" s="229" t="str">
        <f>IF(I688&lt;&gt;"該当なし","",
IF(G688&amp;H688=※編集不可※選択項目!$J$3,VLOOKUP(新規登録用!U688,※編集不可※選択項目!$N$2:$P$13,3,TRUE),
IF(G688&amp;H688=※編集不可※選択項目!$J$15,VLOOKUP(新規登録用!U688,※編集不可※選択項目!$N$14:$P$25,3,TRUE),
IF(G688&amp;H688=※編集不可※選択項目!$J$27,VLOOKUP(新規登録用!U688,※編集不可※選択項目!$N$26:$P$41,3,TRUE),
IF(G688&amp;H688=※編集不可※選択項目!$J$43,VLOOKUP(新規登録用!U688,※編集不可※選択項目!$N$42:$P$46,3,TRUE),
IF(G688&amp;H688=※編集不可※選択項目!$J$48,VLOOKUP(新規登録用!U688,※編集不可※選択項目!$N$47:$P$51,3,TRUE),""))))))</f>
        <v/>
      </c>
      <c r="AF688" s="228">
        <f>IFERROR(VLOOKUP(Y688&amp;G688&amp;H688,※編集不可※選択項目!U:V,2,FALSE),0)</f>
        <v>0</v>
      </c>
      <c r="AG688" s="228">
        <f t="shared" si="148"/>
        <v>0</v>
      </c>
      <c r="AH688" s="230" t="str">
        <f t="shared" si="142"/>
        <v/>
      </c>
      <c r="AI688" s="236"/>
      <c r="AJ688" s="236"/>
      <c r="AK688" s="132"/>
      <c r="AL688" s="153">
        <f t="shared" si="149"/>
        <v>0</v>
      </c>
      <c r="AM688" s="153">
        <f t="shared" si="150"/>
        <v>0</v>
      </c>
      <c r="AN688" s="153">
        <f t="shared" si="143"/>
        <v>0</v>
      </c>
      <c r="AO688" s="227" t="str">
        <f t="shared" si="151"/>
        <v/>
      </c>
      <c r="AP688" s="135">
        <f t="shared" si="152"/>
        <v>0</v>
      </c>
      <c r="AQ688" s="135">
        <f t="shared" si="153"/>
        <v>0</v>
      </c>
    </row>
    <row r="689" spans="1:43" s="131" customFormat="1" ht="25" customHeight="1">
      <c r="A689" s="133">
        <f t="shared" si="144"/>
        <v>678</v>
      </c>
      <c r="B689" s="130" t="str">
        <f t="shared" si="141"/>
        <v/>
      </c>
      <c r="C689" s="134"/>
      <c r="D689" s="45" t="str">
        <f t="shared" si="145"/>
        <v/>
      </c>
      <c r="E689" s="45" t="str">
        <f t="shared" si="146"/>
        <v/>
      </c>
      <c r="F689" s="43"/>
      <c r="G689" s="44"/>
      <c r="H689" s="43"/>
      <c r="I689" s="57" t="str">
        <f>IF(OR(G689="",H689="",U689=""),"",IFERROR(VLOOKUP(G689&amp;H689&amp;U689,※編集不可※選択項目!$K$3:$P$51,5,FALSE),"該当なし"))</f>
        <v/>
      </c>
      <c r="J689" s="83"/>
      <c r="K689" s="43"/>
      <c r="L689" s="45" t="str">
        <f t="shared" si="154"/>
        <v/>
      </c>
      <c r="M689" s="43"/>
      <c r="N689" s="43"/>
      <c r="O689" s="57"/>
      <c r="P689" s="57"/>
      <c r="Q689" s="57"/>
      <c r="R689" s="57"/>
      <c r="S689" s="46" t="str">
        <f t="shared" si="147"/>
        <v/>
      </c>
      <c r="T689" s="47"/>
      <c r="U689" s="48"/>
      <c r="V689" s="85"/>
      <c r="W689" s="48"/>
      <c r="X689" s="85"/>
      <c r="Y689" s="43"/>
      <c r="Z689" s="80"/>
      <c r="AA689" s="83"/>
      <c r="AB689" s="56"/>
      <c r="AC689" s="71"/>
      <c r="AD689" s="228">
        <f>IFERROR(INDEX(※編集不可※選択項目!$P$3:$P$51,MATCH(新規登録用!G689&amp;新規登録用!H689&amp;新規登録用!I689,※編集不可※選択項目!$Q$3:$Q$51,0)),0)</f>
        <v>0</v>
      </c>
      <c r="AE689" s="229" t="str">
        <f>IF(I689&lt;&gt;"該当なし","",
IF(G689&amp;H689=※編集不可※選択項目!$J$3,VLOOKUP(新規登録用!U689,※編集不可※選択項目!$N$2:$P$13,3,TRUE),
IF(G689&amp;H689=※編集不可※選択項目!$J$15,VLOOKUP(新規登録用!U689,※編集不可※選択項目!$N$14:$P$25,3,TRUE),
IF(G689&amp;H689=※編集不可※選択項目!$J$27,VLOOKUP(新規登録用!U689,※編集不可※選択項目!$N$26:$P$41,3,TRUE),
IF(G689&amp;H689=※編集不可※選択項目!$J$43,VLOOKUP(新規登録用!U689,※編集不可※選択項目!$N$42:$P$46,3,TRUE),
IF(G689&amp;H689=※編集不可※選択項目!$J$48,VLOOKUP(新規登録用!U689,※編集不可※選択項目!$N$47:$P$51,3,TRUE),""))))))</f>
        <v/>
      </c>
      <c r="AF689" s="228">
        <f>IFERROR(VLOOKUP(Y689&amp;G689&amp;H689,※編集不可※選択項目!U:V,2,FALSE),0)</f>
        <v>0</v>
      </c>
      <c r="AG689" s="228">
        <f t="shared" si="148"/>
        <v>0</v>
      </c>
      <c r="AH689" s="230" t="str">
        <f t="shared" si="142"/>
        <v/>
      </c>
      <c r="AI689" s="236"/>
      <c r="AJ689" s="236"/>
      <c r="AK689" s="132"/>
      <c r="AL689" s="153">
        <f t="shared" si="149"/>
        <v>0</v>
      </c>
      <c r="AM689" s="153">
        <f t="shared" si="150"/>
        <v>0</v>
      </c>
      <c r="AN689" s="153">
        <f t="shared" si="143"/>
        <v>0</v>
      </c>
      <c r="AO689" s="227" t="str">
        <f t="shared" si="151"/>
        <v/>
      </c>
      <c r="AP689" s="135">
        <f t="shared" si="152"/>
        <v>0</v>
      </c>
      <c r="AQ689" s="135">
        <f t="shared" si="153"/>
        <v>0</v>
      </c>
    </row>
    <row r="690" spans="1:43" s="131" customFormat="1" ht="25" customHeight="1">
      <c r="A690" s="133">
        <f t="shared" si="144"/>
        <v>679</v>
      </c>
      <c r="B690" s="130" t="str">
        <f t="shared" si="141"/>
        <v/>
      </c>
      <c r="C690" s="134"/>
      <c r="D690" s="45" t="str">
        <f t="shared" si="145"/>
        <v/>
      </c>
      <c r="E690" s="45" t="str">
        <f t="shared" si="146"/>
        <v/>
      </c>
      <c r="F690" s="43"/>
      <c r="G690" s="44"/>
      <c r="H690" s="43"/>
      <c r="I690" s="57" t="str">
        <f>IF(OR(G690="",H690="",U690=""),"",IFERROR(VLOOKUP(G690&amp;H690&amp;U690,※編集不可※選択項目!$K$3:$P$51,5,FALSE),"該当なし"))</f>
        <v/>
      </c>
      <c r="J690" s="83"/>
      <c r="K690" s="43"/>
      <c r="L690" s="45" t="str">
        <f t="shared" si="154"/>
        <v/>
      </c>
      <c r="M690" s="43"/>
      <c r="N690" s="43"/>
      <c r="O690" s="57"/>
      <c r="P690" s="57"/>
      <c r="Q690" s="57"/>
      <c r="R690" s="57"/>
      <c r="S690" s="46" t="str">
        <f t="shared" si="147"/>
        <v/>
      </c>
      <c r="T690" s="47"/>
      <c r="U690" s="48"/>
      <c r="V690" s="85"/>
      <c r="W690" s="48"/>
      <c r="X690" s="85"/>
      <c r="Y690" s="43"/>
      <c r="Z690" s="80"/>
      <c r="AA690" s="83"/>
      <c r="AB690" s="56"/>
      <c r="AC690" s="71"/>
      <c r="AD690" s="228">
        <f>IFERROR(INDEX(※編集不可※選択項目!$P$3:$P$51,MATCH(新規登録用!G690&amp;新規登録用!H690&amp;新規登録用!I690,※編集不可※選択項目!$Q$3:$Q$51,0)),0)</f>
        <v>0</v>
      </c>
      <c r="AE690" s="229" t="str">
        <f>IF(I690&lt;&gt;"該当なし","",
IF(G690&amp;H690=※編集不可※選択項目!$J$3,VLOOKUP(新規登録用!U690,※編集不可※選択項目!$N$2:$P$13,3,TRUE),
IF(G690&amp;H690=※編集不可※選択項目!$J$15,VLOOKUP(新規登録用!U690,※編集不可※選択項目!$N$14:$P$25,3,TRUE),
IF(G690&amp;H690=※編集不可※選択項目!$J$27,VLOOKUP(新規登録用!U690,※編集不可※選択項目!$N$26:$P$41,3,TRUE),
IF(G690&amp;H690=※編集不可※選択項目!$J$43,VLOOKUP(新規登録用!U690,※編集不可※選択項目!$N$42:$P$46,3,TRUE),
IF(G690&amp;H690=※編集不可※選択項目!$J$48,VLOOKUP(新規登録用!U690,※編集不可※選択項目!$N$47:$P$51,3,TRUE),""))))))</f>
        <v/>
      </c>
      <c r="AF690" s="228">
        <f>IFERROR(VLOOKUP(Y690&amp;G690&amp;H690,※編集不可※選択項目!U:V,2,FALSE),0)</f>
        <v>0</v>
      </c>
      <c r="AG690" s="228">
        <f t="shared" si="148"/>
        <v>0</v>
      </c>
      <c r="AH690" s="230" t="str">
        <f t="shared" si="142"/>
        <v/>
      </c>
      <c r="AI690" s="236"/>
      <c r="AJ690" s="236"/>
      <c r="AK690" s="132"/>
      <c r="AL690" s="153">
        <f t="shared" si="149"/>
        <v>0</v>
      </c>
      <c r="AM690" s="153">
        <f t="shared" si="150"/>
        <v>0</v>
      </c>
      <c r="AN690" s="153">
        <f t="shared" si="143"/>
        <v>0</v>
      </c>
      <c r="AO690" s="227" t="str">
        <f t="shared" si="151"/>
        <v/>
      </c>
      <c r="AP690" s="135">
        <f t="shared" si="152"/>
        <v>0</v>
      </c>
      <c r="AQ690" s="135">
        <f t="shared" si="153"/>
        <v>0</v>
      </c>
    </row>
    <row r="691" spans="1:43" s="131" customFormat="1" ht="25" customHeight="1">
      <c r="A691" s="133">
        <f t="shared" si="144"/>
        <v>680</v>
      </c>
      <c r="B691" s="130" t="str">
        <f t="shared" si="141"/>
        <v/>
      </c>
      <c r="C691" s="134"/>
      <c r="D691" s="45" t="str">
        <f t="shared" si="145"/>
        <v/>
      </c>
      <c r="E691" s="45" t="str">
        <f t="shared" si="146"/>
        <v/>
      </c>
      <c r="F691" s="43"/>
      <c r="G691" s="44"/>
      <c r="H691" s="43"/>
      <c r="I691" s="57" t="str">
        <f>IF(OR(G691="",H691="",U691=""),"",IFERROR(VLOOKUP(G691&amp;H691&amp;U691,※編集不可※選択項目!$K$3:$P$51,5,FALSE),"該当なし"))</f>
        <v/>
      </c>
      <c r="J691" s="83"/>
      <c r="K691" s="43"/>
      <c r="L691" s="45" t="str">
        <f t="shared" si="154"/>
        <v/>
      </c>
      <c r="M691" s="43"/>
      <c r="N691" s="43"/>
      <c r="O691" s="57"/>
      <c r="P691" s="57"/>
      <c r="Q691" s="57"/>
      <c r="R691" s="57"/>
      <c r="S691" s="46" t="str">
        <f t="shared" si="147"/>
        <v/>
      </c>
      <c r="T691" s="47"/>
      <c r="U691" s="48"/>
      <c r="V691" s="85"/>
      <c r="W691" s="48"/>
      <c r="X691" s="85"/>
      <c r="Y691" s="43"/>
      <c r="Z691" s="80"/>
      <c r="AA691" s="83"/>
      <c r="AB691" s="56"/>
      <c r="AC691" s="71"/>
      <c r="AD691" s="228">
        <f>IFERROR(INDEX(※編集不可※選択項目!$P$3:$P$51,MATCH(新規登録用!G691&amp;新規登録用!H691&amp;新規登録用!I691,※編集不可※選択項目!$Q$3:$Q$51,0)),0)</f>
        <v>0</v>
      </c>
      <c r="AE691" s="229" t="str">
        <f>IF(I691&lt;&gt;"該当なし","",
IF(G691&amp;H691=※編集不可※選択項目!$J$3,VLOOKUP(新規登録用!U691,※編集不可※選択項目!$N$2:$P$13,3,TRUE),
IF(G691&amp;H691=※編集不可※選択項目!$J$15,VLOOKUP(新規登録用!U691,※編集不可※選択項目!$N$14:$P$25,3,TRUE),
IF(G691&amp;H691=※編集不可※選択項目!$J$27,VLOOKUP(新規登録用!U691,※編集不可※選択項目!$N$26:$P$41,3,TRUE),
IF(G691&amp;H691=※編集不可※選択項目!$J$43,VLOOKUP(新規登録用!U691,※編集不可※選択項目!$N$42:$P$46,3,TRUE),
IF(G691&amp;H691=※編集不可※選択項目!$J$48,VLOOKUP(新規登録用!U691,※編集不可※選択項目!$N$47:$P$51,3,TRUE),""))))))</f>
        <v/>
      </c>
      <c r="AF691" s="228">
        <f>IFERROR(VLOOKUP(Y691&amp;G691&amp;H691,※編集不可※選択項目!U:V,2,FALSE),0)</f>
        <v>0</v>
      </c>
      <c r="AG691" s="228">
        <f t="shared" si="148"/>
        <v>0</v>
      </c>
      <c r="AH691" s="230" t="str">
        <f t="shared" si="142"/>
        <v/>
      </c>
      <c r="AI691" s="236"/>
      <c r="AJ691" s="236"/>
      <c r="AK691" s="132"/>
      <c r="AL691" s="153">
        <f t="shared" si="149"/>
        <v>0</v>
      </c>
      <c r="AM691" s="153">
        <f t="shared" si="150"/>
        <v>0</v>
      </c>
      <c r="AN691" s="153">
        <f t="shared" si="143"/>
        <v>0</v>
      </c>
      <c r="AO691" s="227" t="str">
        <f t="shared" si="151"/>
        <v/>
      </c>
      <c r="AP691" s="135">
        <f t="shared" si="152"/>
        <v>0</v>
      </c>
      <c r="AQ691" s="135">
        <f t="shared" si="153"/>
        <v>0</v>
      </c>
    </row>
    <row r="692" spans="1:43" s="131" customFormat="1" ht="25" customHeight="1">
      <c r="A692" s="133">
        <f t="shared" si="144"/>
        <v>681</v>
      </c>
      <c r="B692" s="130" t="str">
        <f t="shared" si="141"/>
        <v/>
      </c>
      <c r="C692" s="134"/>
      <c r="D692" s="45" t="str">
        <f t="shared" si="145"/>
        <v/>
      </c>
      <c r="E692" s="45" t="str">
        <f t="shared" si="146"/>
        <v/>
      </c>
      <c r="F692" s="43"/>
      <c r="G692" s="44"/>
      <c r="H692" s="43"/>
      <c r="I692" s="57" t="str">
        <f>IF(OR(G692="",H692="",U692=""),"",IFERROR(VLOOKUP(G692&amp;H692&amp;U692,※編集不可※選択項目!$K$3:$P$51,5,FALSE),"該当なし"))</f>
        <v/>
      </c>
      <c r="J692" s="83"/>
      <c r="K692" s="43"/>
      <c r="L692" s="45" t="str">
        <f t="shared" si="154"/>
        <v/>
      </c>
      <c r="M692" s="43"/>
      <c r="N692" s="43"/>
      <c r="O692" s="57"/>
      <c r="P692" s="57"/>
      <c r="Q692" s="57"/>
      <c r="R692" s="57"/>
      <c r="S692" s="46" t="str">
        <f t="shared" si="147"/>
        <v/>
      </c>
      <c r="T692" s="47"/>
      <c r="U692" s="48"/>
      <c r="V692" s="85"/>
      <c r="W692" s="48"/>
      <c r="X692" s="85"/>
      <c r="Y692" s="43"/>
      <c r="Z692" s="80"/>
      <c r="AA692" s="83"/>
      <c r="AB692" s="56"/>
      <c r="AC692" s="71"/>
      <c r="AD692" s="228">
        <f>IFERROR(INDEX(※編集不可※選択項目!$P$3:$P$51,MATCH(新規登録用!G692&amp;新規登録用!H692&amp;新規登録用!I692,※編集不可※選択項目!$Q$3:$Q$51,0)),0)</f>
        <v>0</v>
      </c>
      <c r="AE692" s="229" t="str">
        <f>IF(I692&lt;&gt;"該当なし","",
IF(G692&amp;H692=※編集不可※選択項目!$J$3,VLOOKUP(新規登録用!U692,※編集不可※選択項目!$N$2:$P$13,3,TRUE),
IF(G692&amp;H692=※編集不可※選択項目!$J$15,VLOOKUP(新規登録用!U692,※編集不可※選択項目!$N$14:$P$25,3,TRUE),
IF(G692&amp;H692=※編集不可※選択項目!$J$27,VLOOKUP(新規登録用!U692,※編集不可※選択項目!$N$26:$P$41,3,TRUE),
IF(G692&amp;H692=※編集不可※選択項目!$J$43,VLOOKUP(新規登録用!U692,※編集不可※選択項目!$N$42:$P$46,3,TRUE),
IF(G692&amp;H692=※編集不可※選択項目!$J$48,VLOOKUP(新規登録用!U692,※編集不可※選択項目!$N$47:$P$51,3,TRUE),""))))))</f>
        <v/>
      </c>
      <c r="AF692" s="228">
        <f>IFERROR(VLOOKUP(Y692&amp;G692&amp;H692,※編集不可※選択項目!U:V,2,FALSE),0)</f>
        <v>0</v>
      </c>
      <c r="AG692" s="228">
        <f t="shared" si="148"/>
        <v>0</v>
      </c>
      <c r="AH692" s="230" t="str">
        <f t="shared" si="142"/>
        <v/>
      </c>
      <c r="AI692" s="236"/>
      <c r="AJ692" s="236"/>
      <c r="AK692" s="132"/>
      <c r="AL692" s="153">
        <f t="shared" si="149"/>
        <v>0</v>
      </c>
      <c r="AM692" s="153">
        <f t="shared" si="150"/>
        <v>0</v>
      </c>
      <c r="AN692" s="153">
        <f t="shared" si="143"/>
        <v>0</v>
      </c>
      <c r="AO692" s="227" t="str">
        <f t="shared" si="151"/>
        <v/>
      </c>
      <c r="AP692" s="135">
        <f t="shared" si="152"/>
        <v>0</v>
      </c>
      <c r="AQ692" s="135">
        <f t="shared" si="153"/>
        <v>0</v>
      </c>
    </row>
    <row r="693" spans="1:43" s="131" customFormat="1" ht="25" customHeight="1">
      <c r="A693" s="133">
        <f t="shared" si="144"/>
        <v>682</v>
      </c>
      <c r="B693" s="130" t="str">
        <f t="shared" si="141"/>
        <v/>
      </c>
      <c r="C693" s="134"/>
      <c r="D693" s="45" t="str">
        <f t="shared" si="145"/>
        <v/>
      </c>
      <c r="E693" s="45" t="str">
        <f t="shared" si="146"/>
        <v/>
      </c>
      <c r="F693" s="43"/>
      <c r="G693" s="44"/>
      <c r="H693" s="43"/>
      <c r="I693" s="57" t="str">
        <f>IF(OR(G693="",H693="",U693=""),"",IFERROR(VLOOKUP(G693&amp;H693&amp;U693,※編集不可※選択項目!$K$3:$P$51,5,FALSE),"該当なし"))</f>
        <v/>
      </c>
      <c r="J693" s="83"/>
      <c r="K693" s="43"/>
      <c r="L693" s="45" t="str">
        <f t="shared" si="154"/>
        <v/>
      </c>
      <c r="M693" s="43"/>
      <c r="N693" s="43"/>
      <c r="O693" s="57"/>
      <c r="P693" s="57"/>
      <c r="Q693" s="57"/>
      <c r="R693" s="57"/>
      <c r="S693" s="46" t="str">
        <f t="shared" si="147"/>
        <v/>
      </c>
      <c r="T693" s="47"/>
      <c r="U693" s="48"/>
      <c r="V693" s="85"/>
      <c r="W693" s="48"/>
      <c r="X693" s="85"/>
      <c r="Y693" s="43"/>
      <c r="Z693" s="80"/>
      <c r="AA693" s="83"/>
      <c r="AB693" s="56"/>
      <c r="AC693" s="71"/>
      <c r="AD693" s="228">
        <f>IFERROR(INDEX(※編集不可※選択項目!$P$3:$P$51,MATCH(新規登録用!G693&amp;新規登録用!H693&amp;新規登録用!I693,※編集不可※選択項目!$Q$3:$Q$51,0)),0)</f>
        <v>0</v>
      </c>
      <c r="AE693" s="229" t="str">
        <f>IF(I693&lt;&gt;"該当なし","",
IF(G693&amp;H693=※編集不可※選択項目!$J$3,VLOOKUP(新規登録用!U693,※編集不可※選択項目!$N$2:$P$13,3,TRUE),
IF(G693&amp;H693=※編集不可※選択項目!$J$15,VLOOKUP(新規登録用!U693,※編集不可※選択項目!$N$14:$P$25,3,TRUE),
IF(G693&amp;H693=※編集不可※選択項目!$J$27,VLOOKUP(新規登録用!U693,※編集不可※選択項目!$N$26:$P$41,3,TRUE),
IF(G693&amp;H693=※編集不可※選択項目!$J$43,VLOOKUP(新規登録用!U693,※編集不可※選択項目!$N$42:$P$46,3,TRUE),
IF(G693&amp;H693=※編集不可※選択項目!$J$48,VLOOKUP(新規登録用!U693,※編集不可※選択項目!$N$47:$P$51,3,TRUE),""))))))</f>
        <v/>
      </c>
      <c r="AF693" s="228">
        <f>IFERROR(VLOOKUP(Y693&amp;G693&amp;H693,※編集不可※選択項目!U:V,2,FALSE),0)</f>
        <v>0</v>
      </c>
      <c r="AG693" s="228">
        <f t="shared" si="148"/>
        <v>0</v>
      </c>
      <c r="AH693" s="230" t="str">
        <f t="shared" si="142"/>
        <v/>
      </c>
      <c r="AI693" s="236"/>
      <c r="AJ693" s="236"/>
      <c r="AK693" s="132"/>
      <c r="AL693" s="153">
        <f t="shared" si="149"/>
        <v>0</v>
      </c>
      <c r="AM693" s="153">
        <f t="shared" si="150"/>
        <v>0</v>
      </c>
      <c r="AN693" s="153">
        <f t="shared" si="143"/>
        <v>0</v>
      </c>
      <c r="AO693" s="227" t="str">
        <f t="shared" si="151"/>
        <v/>
      </c>
      <c r="AP693" s="135">
        <f t="shared" si="152"/>
        <v>0</v>
      </c>
      <c r="AQ693" s="135">
        <f t="shared" si="153"/>
        <v>0</v>
      </c>
    </row>
    <row r="694" spans="1:43" s="131" customFormat="1" ht="25" customHeight="1">
      <c r="A694" s="133">
        <f t="shared" si="144"/>
        <v>683</v>
      </c>
      <c r="B694" s="130" t="str">
        <f t="shared" si="141"/>
        <v/>
      </c>
      <c r="C694" s="134"/>
      <c r="D694" s="45" t="str">
        <f t="shared" si="145"/>
        <v/>
      </c>
      <c r="E694" s="45" t="str">
        <f t="shared" si="146"/>
        <v/>
      </c>
      <c r="F694" s="43"/>
      <c r="G694" s="44"/>
      <c r="H694" s="43"/>
      <c r="I694" s="57" t="str">
        <f>IF(OR(G694="",H694="",U694=""),"",IFERROR(VLOOKUP(G694&amp;H694&amp;U694,※編集不可※選択項目!$K$3:$P$51,5,FALSE),"該当なし"))</f>
        <v/>
      </c>
      <c r="J694" s="83"/>
      <c r="K694" s="43"/>
      <c r="L694" s="45" t="str">
        <f t="shared" si="154"/>
        <v/>
      </c>
      <c r="M694" s="43"/>
      <c r="N694" s="43"/>
      <c r="O694" s="57"/>
      <c r="P694" s="57"/>
      <c r="Q694" s="57"/>
      <c r="R694" s="57"/>
      <c r="S694" s="46" t="str">
        <f t="shared" si="147"/>
        <v/>
      </c>
      <c r="T694" s="47"/>
      <c r="U694" s="48"/>
      <c r="V694" s="85"/>
      <c r="W694" s="48"/>
      <c r="X694" s="85"/>
      <c r="Y694" s="43"/>
      <c r="Z694" s="80"/>
      <c r="AA694" s="83"/>
      <c r="AB694" s="56"/>
      <c r="AC694" s="71"/>
      <c r="AD694" s="228">
        <f>IFERROR(INDEX(※編集不可※選択項目!$P$3:$P$51,MATCH(新規登録用!G694&amp;新規登録用!H694&amp;新規登録用!I694,※編集不可※選択項目!$Q$3:$Q$51,0)),0)</f>
        <v>0</v>
      </c>
      <c r="AE694" s="229" t="str">
        <f>IF(I694&lt;&gt;"該当なし","",
IF(G694&amp;H694=※編集不可※選択項目!$J$3,VLOOKUP(新規登録用!U694,※編集不可※選択項目!$N$2:$P$13,3,TRUE),
IF(G694&amp;H694=※編集不可※選択項目!$J$15,VLOOKUP(新規登録用!U694,※編集不可※選択項目!$N$14:$P$25,3,TRUE),
IF(G694&amp;H694=※編集不可※選択項目!$J$27,VLOOKUP(新規登録用!U694,※編集不可※選択項目!$N$26:$P$41,3,TRUE),
IF(G694&amp;H694=※編集不可※選択項目!$J$43,VLOOKUP(新規登録用!U694,※編集不可※選択項目!$N$42:$P$46,3,TRUE),
IF(G694&amp;H694=※編集不可※選択項目!$J$48,VLOOKUP(新規登録用!U694,※編集不可※選択項目!$N$47:$P$51,3,TRUE),""))))))</f>
        <v/>
      </c>
      <c r="AF694" s="228">
        <f>IFERROR(VLOOKUP(Y694&amp;G694&amp;H694,※編集不可※選択項目!U:V,2,FALSE),0)</f>
        <v>0</v>
      </c>
      <c r="AG694" s="228">
        <f t="shared" si="148"/>
        <v>0</v>
      </c>
      <c r="AH694" s="230" t="str">
        <f t="shared" si="142"/>
        <v/>
      </c>
      <c r="AI694" s="236"/>
      <c r="AJ694" s="236"/>
      <c r="AK694" s="132"/>
      <c r="AL694" s="153">
        <f t="shared" si="149"/>
        <v>0</v>
      </c>
      <c r="AM694" s="153">
        <f t="shared" si="150"/>
        <v>0</v>
      </c>
      <c r="AN694" s="153">
        <f t="shared" si="143"/>
        <v>0</v>
      </c>
      <c r="AO694" s="227" t="str">
        <f t="shared" si="151"/>
        <v/>
      </c>
      <c r="AP694" s="135">
        <f t="shared" si="152"/>
        <v>0</v>
      </c>
      <c r="AQ694" s="135">
        <f t="shared" si="153"/>
        <v>0</v>
      </c>
    </row>
    <row r="695" spans="1:43" s="131" customFormat="1" ht="25" customHeight="1">
      <c r="A695" s="133">
        <f t="shared" si="144"/>
        <v>684</v>
      </c>
      <c r="B695" s="130" t="str">
        <f t="shared" si="141"/>
        <v/>
      </c>
      <c r="C695" s="134"/>
      <c r="D695" s="45" t="str">
        <f t="shared" si="145"/>
        <v/>
      </c>
      <c r="E695" s="45" t="str">
        <f t="shared" si="146"/>
        <v/>
      </c>
      <c r="F695" s="43"/>
      <c r="G695" s="44"/>
      <c r="H695" s="43"/>
      <c r="I695" s="57" t="str">
        <f>IF(OR(G695="",H695="",U695=""),"",IFERROR(VLOOKUP(G695&amp;H695&amp;U695,※編集不可※選択項目!$K$3:$P$51,5,FALSE),"該当なし"))</f>
        <v/>
      </c>
      <c r="J695" s="83"/>
      <c r="K695" s="43"/>
      <c r="L695" s="45" t="str">
        <f t="shared" si="154"/>
        <v/>
      </c>
      <c r="M695" s="43"/>
      <c r="N695" s="43"/>
      <c r="O695" s="57"/>
      <c r="P695" s="57"/>
      <c r="Q695" s="57"/>
      <c r="R695" s="57"/>
      <c r="S695" s="46" t="str">
        <f t="shared" si="147"/>
        <v/>
      </c>
      <c r="T695" s="47"/>
      <c r="U695" s="48"/>
      <c r="V695" s="85"/>
      <c r="W695" s="48"/>
      <c r="X695" s="85"/>
      <c r="Y695" s="43"/>
      <c r="Z695" s="80"/>
      <c r="AA695" s="83"/>
      <c r="AB695" s="56"/>
      <c r="AC695" s="71"/>
      <c r="AD695" s="228">
        <f>IFERROR(INDEX(※編集不可※選択項目!$P$3:$P$51,MATCH(新規登録用!G695&amp;新規登録用!H695&amp;新規登録用!I695,※編集不可※選択項目!$Q$3:$Q$51,0)),0)</f>
        <v>0</v>
      </c>
      <c r="AE695" s="229" t="str">
        <f>IF(I695&lt;&gt;"該当なし","",
IF(G695&amp;H695=※編集不可※選択項目!$J$3,VLOOKUP(新規登録用!U695,※編集不可※選択項目!$N$2:$P$13,3,TRUE),
IF(G695&amp;H695=※編集不可※選択項目!$J$15,VLOOKUP(新規登録用!U695,※編集不可※選択項目!$N$14:$P$25,3,TRUE),
IF(G695&amp;H695=※編集不可※選択項目!$J$27,VLOOKUP(新規登録用!U695,※編集不可※選択項目!$N$26:$P$41,3,TRUE),
IF(G695&amp;H695=※編集不可※選択項目!$J$43,VLOOKUP(新規登録用!U695,※編集不可※選択項目!$N$42:$P$46,3,TRUE),
IF(G695&amp;H695=※編集不可※選択項目!$J$48,VLOOKUP(新規登録用!U695,※編集不可※選択項目!$N$47:$P$51,3,TRUE),""))))))</f>
        <v/>
      </c>
      <c r="AF695" s="228">
        <f>IFERROR(VLOOKUP(Y695&amp;G695&amp;H695,※編集不可※選択項目!U:V,2,FALSE),0)</f>
        <v>0</v>
      </c>
      <c r="AG695" s="228">
        <f t="shared" si="148"/>
        <v>0</v>
      </c>
      <c r="AH695" s="230" t="str">
        <f t="shared" si="142"/>
        <v/>
      </c>
      <c r="AI695" s="236"/>
      <c r="AJ695" s="236"/>
      <c r="AK695" s="132"/>
      <c r="AL695" s="153">
        <f t="shared" si="149"/>
        <v>0</v>
      </c>
      <c r="AM695" s="153">
        <f t="shared" si="150"/>
        <v>0</v>
      </c>
      <c r="AN695" s="153">
        <f t="shared" si="143"/>
        <v>0</v>
      </c>
      <c r="AO695" s="227" t="str">
        <f t="shared" si="151"/>
        <v/>
      </c>
      <c r="AP695" s="135">
        <f t="shared" si="152"/>
        <v>0</v>
      </c>
      <c r="AQ695" s="135">
        <f t="shared" si="153"/>
        <v>0</v>
      </c>
    </row>
    <row r="696" spans="1:43" s="131" customFormat="1" ht="25" customHeight="1">
      <c r="A696" s="133">
        <f t="shared" si="144"/>
        <v>685</v>
      </c>
      <c r="B696" s="130" t="str">
        <f t="shared" si="141"/>
        <v/>
      </c>
      <c r="C696" s="134"/>
      <c r="D696" s="45" t="str">
        <f t="shared" si="145"/>
        <v/>
      </c>
      <c r="E696" s="45" t="str">
        <f t="shared" si="146"/>
        <v/>
      </c>
      <c r="F696" s="43"/>
      <c r="G696" s="44"/>
      <c r="H696" s="43"/>
      <c r="I696" s="57" t="str">
        <f>IF(OR(G696="",H696="",U696=""),"",IFERROR(VLOOKUP(G696&amp;H696&amp;U696,※編集不可※選択項目!$K$3:$P$51,5,FALSE),"該当なし"))</f>
        <v/>
      </c>
      <c r="J696" s="83"/>
      <c r="K696" s="43"/>
      <c r="L696" s="45" t="str">
        <f t="shared" si="154"/>
        <v/>
      </c>
      <c r="M696" s="43"/>
      <c r="N696" s="43"/>
      <c r="O696" s="57"/>
      <c r="P696" s="57"/>
      <c r="Q696" s="57"/>
      <c r="R696" s="57"/>
      <c r="S696" s="46" t="str">
        <f t="shared" si="147"/>
        <v/>
      </c>
      <c r="T696" s="47"/>
      <c r="U696" s="48"/>
      <c r="V696" s="85"/>
      <c r="W696" s="48"/>
      <c r="X696" s="85"/>
      <c r="Y696" s="43"/>
      <c r="Z696" s="80"/>
      <c r="AA696" s="83"/>
      <c r="AB696" s="56"/>
      <c r="AC696" s="71"/>
      <c r="AD696" s="228">
        <f>IFERROR(INDEX(※編集不可※選択項目!$P$3:$P$51,MATCH(新規登録用!G696&amp;新規登録用!H696&amp;新規登録用!I696,※編集不可※選択項目!$Q$3:$Q$51,0)),0)</f>
        <v>0</v>
      </c>
      <c r="AE696" s="229" t="str">
        <f>IF(I696&lt;&gt;"該当なし","",
IF(G696&amp;H696=※編集不可※選択項目!$J$3,VLOOKUP(新規登録用!U696,※編集不可※選択項目!$N$2:$P$13,3,TRUE),
IF(G696&amp;H696=※編集不可※選択項目!$J$15,VLOOKUP(新規登録用!U696,※編集不可※選択項目!$N$14:$P$25,3,TRUE),
IF(G696&amp;H696=※編集不可※選択項目!$J$27,VLOOKUP(新規登録用!U696,※編集不可※選択項目!$N$26:$P$41,3,TRUE),
IF(G696&amp;H696=※編集不可※選択項目!$J$43,VLOOKUP(新規登録用!U696,※編集不可※選択項目!$N$42:$P$46,3,TRUE),
IF(G696&amp;H696=※編集不可※選択項目!$J$48,VLOOKUP(新規登録用!U696,※編集不可※選択項目!$N$47:$P$51,3,TRUE),""))))))</f>
        <v/>
      </c>
      <c r="AF696" s="228">
        <f>IFERROR(VLOOKUP(Y696&amp;G696&amp;H696,※編集不可※選択項目!U:V,2,FALSE),0)</f>
        <v>0</v>
      </c>
      <c r="AG696" s="228">
        <f t="shared" si="148"/>
        <v>0</v>
      </c>
      <c r="AH696" s="230" t="str">
        <f t="shared" si="142"/>
        <v/>
      </c>
      <c r="AI696" s="236"/>
      <c r="AJ696" s="236"/>
      <c r="AK696" s="132"/>
      <c r="AL696" s="153">
        <f t="shared" si="149"/>
        <v>0</v>
      </c>
      <c r="AM696" s="153">
        <f t="shared" si="150"/>
        <v>0</v>
      </c>
      <c r="AN696" s="153">
        <f t="shared" si="143"/>
        <v>0</v>
      </c>
      <c r="AO696" s="227" t="str">
        <f t="shared" si="151"/>
        <v/>
      </c>
      <c r="AP696" s="135">
        <f t="shared" si="152"/>
        <v>0</v>
      </c>
      <c r="AQ696" s="135">
        <f t="shared" si="153"/>
        <v>0</v>
      </c>
    </row>
    <row r="697" spans="1:43" s="131" customFormat="1" ht="25" customHeight="1">
      <c r="A697" s="133">
        <f t="shared" si="144"/>
        <v>686</v>
      </c>
      <c r="B697" s="130" t="str">
        <f t="shared" si="141"/>
        <v/>
      </c>
      <c r="C697" s="134"/>
      <c r="D697" s="45" t="str">
        <f t="shared" si="145"/>
        <v/>
      </c>
      <c r="E697" s="45" t="str">
        <f t="shared" si="146"/>
        <v/>
      </c>
      <c r="F697" s="43"/>
      <c r="G697" s="44"/>
      <c r="H697" s="43"/>
      <c r="I697" s="57" t="str">
        <f>IF(OR(G697="",H697="",U697=""),"",IFERROR(VLOOKUP(G697&amp;H697&amp;U697,※編集不可※選択項目!$K$3:$P$51,5,FALSE),"該当なし"))</f>
        <v/>
      </c>
      <c r="J697" s="83"/>
      <c r="K697" s="43"/>
      <c r="L697" s="45" t="str">
        <f t="shared" si="154"/>
        <v/>
      </c>
      <c r="M697" s="43"/>
      <c r="N697" s="43"/>
      <c r="O697" s="57"/>
      <c r="P697" s="57"/>
      <c r="Q697" s="57"/>
      <c r="R697" s="57"/>
      <c r="S697" s="46" t="str">
        <f t="shared" si="147"/>
        <v/>
      </c>
      <c r="T697" s="47"/>
      <c r="U697" s="48"/>
      <c r="V697" s="85"/>
      <c r="W697" s="48"/>
      <c r="X697" s="85"/>
      <c r="Y697" s="43"/>
      <c r="Z697" s="80"/>
      <c r="AA697" s="83"/>
      <c r="AB697" s="56"/>
      <c r="AC697" s="71"/>
      <c r="AD697" s="228">
        <f>IFERROR(INDEX(※編集不可※選択項目!$P$3:$P$51,MATCH(新規登録用!G697&amp;新規登録用!H697&amp;新規登録用!I697,※編集不可※選択項目!$Q$3:$Q$51,0)),0)</f>
        <v>0</v>
      </c>
      <c r="AE697" s="229" t="str">
        <f>IF(I697&lt;&gt;"該当なし","",
IF(G697&amp;H697=※編集不可※選択項目!$J$3,VLOOKUP(新規登録用!U697,※編集不可※選択項目!$N$2:$P$13,3,TRUE),
IF(G697&amp;H697=※編集不可※選択項目!$J$15,VLOOKUP(新規登録用!U697,※編集不可※選択項目!$N$14:$P$25,3,TRUE),
IF(G697&amp;H697=※編集不可※選択項目!$J$27,VLOOKUP(新規登録用!U697,※編集不可※選択項目!$N$26:$P$41,3,TRUE),
IF(G697&amp;H697=※編集不可※選択項目!$J$43,VLOOKUP(新規登録用!U697,※編集不可※選択項目!$N$42:$P$46,3,TRUE),
IF(G697&amp;H697=※編集不可※選択項目!$J$48,VLOOKUP(新規登録用!U697,※編集不可※選択項目!$N$47:$P$51,3,TRUE),""))))))</f>
        <v/>
      </c>
      <c r="AF697" s="228">
        <f>IFERROR(VLOOKUP(Y697&amp;G697&amp;H697,※編集不可※選択項目!U:V,2,FALSE),0)</f>
        <v>0</v>
      </c>
      <c r="AG697" s="228">
        <f t="shared" si="148"/>
        <v>0</v>
      </c>
      <c r="AH697" s="230" t="str">
        <f t="shared" si="142"/>
        <v/>
      </c>
      <c r="AI697" s="236"/>
      <c r="AJ697" s="236"/>
      <c r="AK697" s="132"/>
      <c r="AL697" s="153">
        <f t="shared" si="149"/>
        <v>0</v>
      </c>
      <c r="AM697" s="153">
        <f t="shared" si="150"/>
        <v>0</v>
      </c>
      <c r="AN697" s="153">
        <f t="shared" si="143"/>
        <v>0</v>
      </c>
      <c r="AO697" s="227" t="str">
        <f t="shared" si="151"/>
        <v/>
      </c>
      <c r="AP697" s="135">
        <f t="shared" si="152"/>
        <v>0</v>
      </c>
      <c r="AQ697" s="135">
        <f t="shared" si="153"/>
        <v>0</v>
      </c>
    </row>
    <row r="698" spans="1:43" s="131" customFormat="1" ht="25" customHeight="1">
      <c r="A698" s="133">
        <f t="shared" si="144"/>
        <v>687</v>
      </c>
      <c r="B698" s="130" t="str">
        <f t="shared" si="141"/>
        <v/>
      </c>
      <c r="C698" s="134"/>
      <c r="D698" s="45" t="str">
        <f t="shared" si="145"/>
        <v/>
      </c>
      <c r="E698" s="45" t="str">
        <f t="shared" si="146"/>
        <v/>
      </c>
      <c r="F698" s="43"/>
      <c r="G698" s="44"/>
      <c r="H698" s="43"/>
      <c r="I698" s="57" t="str">
        <f>IF(OR(G698="",H698="",U698=""),"",IFERROR(VLOOKUP(G698&amp;H698&amp;U698,※編集不可※選択項目!$K$3:$P$51,5,FALSE),"該当なし"))</f>
        <v/>
      </c>
      <c r="J698" s="83"/>
      <c r="K698" s="43"/>
      <c r="L698" s="45" t="str">
        <f t="shared" si="154"/>
        <v/>
      </c>
      <c r="M698" s="43"/>
      <c r="N698" s="43"/>
      <c r="O698" s="57"/>
      <c r="P698" s="57"/>
      <c r="Q698" s="57"/>
      <c r="R698" s="57"/>
      <c r="S698" s="46" t="str">
        <f t="shared" si="147"/>
        <v/>
      </c>
      <c r="T698" s="47"/>
      <c r="U698" s="48"/>
      <c r="V698" s="85"/>
      <c r="W698" s="48"/>
      <c r="X698" s="85"/>
      <c r="Y698" s="43"/>
      <c r="Z698" s="80"/>
      <c r="AA698" s="83"/>
      <c r="AB698" s="56"/>
      <c r="AC698" s="71"/>
      <c r="AD698" s="228">
        <f>IFERROR(INDEX(※編集不可※選択項目!$P$3:$P$51,MATCH(新規登録用!G698&amp;新規登録用!H698&amp;新規登録用!I698,※編集不可※選択項目!$Q$3:$Q$51,0)),0)</f>
        <v>0</v>
      </c>
      <c r="AE698" s="229" t="str">
        <f>IF(I698&lt;&gt;"該当なし","",
IF(G698&amp;H698=※編集不可※選択項目!$J$3,VLOOKUP(新規登録用!U698,※編集不可※選択項目!$N$2:$P$13,3,TRUE),
IF(G698&amp;H698=※編集不可※選択項目!$J$15,VLOOKUP(新規登録用!U698,※編集不可※選択項目!$N$14:$P$25,3,TRUE),
IF(G698&amp;H698=※編集不可※選択項目!$J$27,VLOOKUP(新規登録用!U698,※編集不可※選択項目!$N$26:$P$41,3,TRUE),
IF(G698&amp;H698=※編集不可※選択項目!$J$43,VLOOKUP(新規登録用!U698,※編集不可※選択項目!$N$42:$P$46,3,TRUE),
IF(G698&amp;H698=※編集不可※選択項目!$J$48,VLOOKUP(新規登録用!U698,※編集不可※選択項目!$N$47:$P$51,3,TRUE),""))))))</f>
        <v/>
      </c>
      <c r="AF698" s="228">
        <f>IFERROR(VLOOKUP(Y698&amp;G698&amp;H698,※編集不可※選択項目!U:V,2,FALSE),0)</f>
        <v>0</v>
      </c>
      <c r="AG698" s="228">
        <f t="shared" si="148"/>
        <v>0</v>
      </c>
      <c r="AH698" s="230" t="str">
        <f t="shared" si="142"/>
        <v/>
      </c>
      <c r="AI698" s="236"/>
      <c r="AJ698" s="236"/>
      <c r="AK698" s="132"/>
      <c r="AL698" s="153">
        <f t="shared" si="149"/>
        <v>0</v>
      </c>
      <c r="AM698" s="153">
        <f t="shared" si="150"/>
        <v>0</v>
      </c>
      <c r="AN698" s="153">
        <f t="shared" si="143"/>
        <v>0</v>
      </c>
      <c r="AO698" s="227" t="str">
        <f t="shared" si="151"/>
        <v/>
      </c>
      <c r="AP698" s="135">
        <f t="shared" si="152"/>
        <v>0</v>
      </c>
      <c r="AQ698" s="135">
        <f t="shared" si="153"/>
        <v>0</v>
      </c>
    </row>
    <row r="699" spans="1:43" s="131" customFormat="1" ht="25" customHeight="1">
      <c r="A699" s="133">
        <f t="shared" si="144"/>
        <v>688</v>
      </c>
      <c r="B699" s="130" t="str">
        <f t="shared" si="141"/>
        <v/>
      </c>
      <c r="C699" s="134"/>
      <c r="D699" s="45" t="str">
        <f t="shared" si="145"/>
        <v/>
      </c>
      <c r="E699" s="45" t="str">
        <f t="shared" si="146"/>
        <v/>
      </c>
      <c r="F699" s="43"/>
      <c r="G699" s="44"/>
      <c r="H699" s="43"/>
      <c r="I699" s="57" t="str">
        <f>IF(OR(G699="",H699="",U699=""),"",IFERROR(VLOOKUP(G699&amp;H699&amp;U699,※編集不可※選択項目!$K$3:$P$51,5,FALSE),"該当なし"))</f>
        <v/>
      </c>
      <c r="J699" s="83"/>
      <c r="K699" s="43"/>
      <c r="L699" s="45" t="str">
        <f t="shared" si="154"/>
        <v/>
      </c>
      <c r="M699" s="43"/>
      <c r="N699" s="43"/>
      <c r="O699" s="57"/>
      <c r="P699" s="57"/>
      <c r="Q699" s="57"/>
      <c r="R699" s="57"/>
      <c r="S699" s="46" t="str">
        <f t="shared" si="147"/>
        <v/>
      </c>
      <c r="T699" s="47"/>
      <c r="U699" s="48"/>
      <c r="V699" s="85"/>
      <c r="W699" s="48"/>
      <c r="X699" s="85"/>
      <c r="Y699" s="43"/>
      <c r="Z699" s="80"/>
      <c r="AA699" s="83"/>
      <c r="AB699" s="56"/>
      <c r="AC699" s="71"/>
      <c r="AD699" s="228">
        <f>IFERROR(INDEX(※編集不可※選択項目!$P$3:$P$51,MATCH(新規登録用!G699&amp;新規登録用!H699&amp;新規登録用!I699,※編集不可※選択項目!$Q$3:$Q$51,0)),0)</f>
        <v>0</v>
      </c>
      <c r="AE699" s="229" t="str">
        <f>IF(I699&lt;&gt;"該当なし","",
IF(G699&amp;H699=※編集不可※選択項目!$J$3,VLOOKUP(新規登録用!U699,※編集不可※選択項目!$N$2:$P$13,3,TRUE),
IF(G699&amp;H699=※編集不可※選択項目!$J$15,VLOOKUP(新規登録用!U699,※編集不可※選択項目!$N$14:$P$25,3,TRUE),
IF(G699&amp;H699=※編集不可※選択項目!$J$27,VLOOKUP(新規登録用!U699,※編集不可※選択項目!$N$26:$P$41,3,TRUE),
IF(G699&amp;H699=※編集不可※選択項目!$J$43,VLOOKUP(新規登録用!U699,※編集不可※選択項目!$N$42:$P$46,3,TRUE),
IF(G699&amp;H699=※編集不可※選択項目!$J$48,VLOOKUP(新規登録用!U699,※編集不可※選択項目!$N$47:$P$51,3,TRUE),""))))))</f>
        <v/>
      </c>
      <c r="AF699" s="228">
        <f>IFERROR(VLOOKUP(Y699&amp;G699&amp;H699,※編集不可※選択項目!U:V,2,FALSE),0)</f>
        <v>0</v>
      </c>
      <c r="AG699" s="228">
        <f t="shared" si="148"/>
        <v>0</v>
      </c>
      <c r="AH699" s="230" t="str">
        <f t="shared" si="142"/>
        <v/>
      </c>
      <c r="AI699" s="236"/>
      <c r="AJ699" s="236"/>
      <c r="AK699" s="132"/>
      <c r="AL699" s="153">
        <f t="shared" si="149"/>
        <v>0</v>
      </c>
      <c r="AM699" s="153">
        <f t="shared" si="150"/>
        <v>0</v>
      </c>
      <c r="AN699" s="153">
        <f t="shared" si="143"/>
        <v>0</v>
      </c>
      <c r="AO699" s="227" t="str">
        <f t="shared" si="151"/>
        <v/>
      </c>
      <c r="AP699" s="135">
        <f t="shared" si="152"/>
        <v>0</v>
      </c>
      <c r="AQ699" s="135">
        <f t="shared" si="153"/>
        <v>0</v>
      </c>
    </row>
    <row r="700" spans="1:43" s="131" customFormat="1" ht="25" customHeight="1">
      <c r="A700" s="133">
        <f t="shared" si="144"/>
        <v>689</v>
      </c>
      <c r="B700" s="130" t="str">
        <f t="shared" si="141"/>
        <v/>
      </c>
      <c r="C700" s="134"/>
      <c r="D700" s="45" t="str">
        <f t="shared" si="145"/>
        <v/>
      </c>
      <c r="E700" s="45" t="str">
        <f t="shared" si="146"/>
        <v/>
      </c>
      <c r="F700" s="43"/>
      <c r="G700" s="44"/>
      <c r="H700" s="43"/>
      <c r="I700" s="57" t="str">
        <f>IF(OR(G700="",H700="",U700=""),"",IFERROR(VLOOKUP(G700&amp;H700&amp;U700,※編集不可※選択項目!$K$3:$P$51,5,FALSE),"該当なし"))</f>
        <v/>
      </c>
      <c r="J700" s="83"/>
      <c r="K700" s="43"/>
      <c r="L700" s="45" t="str">
        <f t="shared" si="154"/>
        <v/>
      </c>
      <c r="M700" s="43"/>
      <c r="N700" s="43"/>
      <c r="O700" s="57"/>
      <c r="P700" s="57"/>
      <c r="Q700" s="57"/>
      <c r="R700" s="57"/>
      <c r="S700" s="46" t="str">
        <f t="shared" si="147"/>
        <v/>
      </c>
      <c r="T700" s="47"/>
      <c r="U700" s="48"/>
      <c r="V700" s="85"/>
      <c r="W700" s="48"/>
      <c r="X700" s="85"/>
      <c r="Y700" s="43"/>
      <c r="Z700" s="80"/>
      <c r="AA700" s="83"/>
      <c r="AB700" s="56"/>
      <c r="AC700" s="71"/>
      <c r="AD700" s="228">
        <f>IFERROR(INDEX(※編集不可※選択項目!$P$3:$P$51,MATCH(新規登録用!G700&amp;新規登録用!H700&amp;新規登録用!I700,※編集不可※選択項目!$Q$3:$Q$51,0)),0)</f>
        <v>0</v>
      </c>
      <c r="AE700" s="229" t="str">
        <f>IF(I700&lt;&gt;"該当なし","",
IF(G700&amp;H700=※編集不可※選択項目!$J$3,VLOOKUP(新規登録用!U700,※編集不可※選択項目!$N$2:$P$13,3,TRUE),
IF(G700&amp;H700=※編集不可※選択項目!$J$15,VLOOKUP(新規登録用!U700,※編集不可※選択項目!$N$14:$P$25,3,TRUE),
IF(G700&amp;H700=※編集不可※選択項目!$J$27,VLOOKUP(新規登録用!U700,※編集不可※選択項目!$N$26:$P$41,3,TRUE),
IF(G700&amp;H700=※編集不可※選択項目!$J$43,VLOOKUP(新規登録用!U700,※編集不可※選択項目!$N$42:$P$46,3,TRUE),
IF(G700&amp;H700=※編集不可※選択項目!$J$48,VLOOKUP(新規登録用!U700,※編集不可※選択項目!$N$47:$P$51,3,TRUE),""))))))</f>
        <v/>
      </c>
      <c r="AF700" s="228">
        <f>IFERROR(VLOOKUP(Y700&amp;G700&amp;H700,※編集不可※選択項目!U:V,2,FALSE),0)</f>
        <v>0</v>
      </c>
      <c r="AG700" s="228">
        <f t="shared" si="148"/>
        <v>0</v>
      </c>
      <c r="AH700" s="230" t="str">
        <f t="shared" si="142"/>
        <v/>
      </c>
      <c r="AI700" s="236"/>
      <c r="AJ700" s="236"/>
      <c r="AK700" s="132"/>
      <c r="AL700" s="153">
        <f t="shared" si="149"/>
        <v>0</v>
      </c>
      <c r="AM700" s="153">
        <f t="shared" si="150"/>
        <v>0</v>
      </c>
      <c r="AN700" s="153">
        <f t="shared" si="143"/>
        <v>0</v>
      </c>
      <c r="AO700" s="227" t="str">
        <f t="shared" si="151"/>
        <v/>
      </c>
      <c r="AP700" s="135">
        <f t="shared" si="152"/>
        <v>0</v>
      </c>
      <c r="AQ700" s="135">
        <f t="shared" si="153"/>
        <v>0</v>
      </c>
    </row>
    <row r="701" spans="1:43" s="131" customFormat="1" ht="25" customHeight="1">
      <c r="A701" s="133">
        <f t="shared" si="144"/>
        <v>690</v>
      </c>
      <c r="B701" s="130" t="str">
        <f t="shared" si="141"/>
        <v/>
      </c>
      <c r="C701" s="134"/>
      <c r="D701" s="45" t="str">
        <f t="shared" si="145"/>
        <v/>
      </c>
      <c r="E701" s="45" t="str">
        <f t="shared" si="146"/>
        <v/>
      </c>
      <c r="F701" s="43"/>
      <c r="G701" s="44"/>
      <c r="H701" s="43"/>
      <c r="I701" s="57" t="str">
        <f>IF(OR(G701="",H701="",U701=""),"",IFERROR(VLOOKUP(G701&amp;H701&amp;U701,※編集不可※選択項目!$K$3:$P$51,5,FALSE),"該当なし"))</f>
        <v/>
      </c>
      <c r="J701" s="83"/>
      <c r="K701" s="43"/>
      <c r="L701" s="45" t="str">
        <f t="shared" si="154"/>
        <v/>
      </c>
      <c r="M701" s="43"/>
      <c r="N701" s="43"/>
      <c r="O701" s="57"/>
      <c r="P701" s="57"/>
      <c r="Q701" s="57"/>
      <c r="R701" s="57"/>
      <c r="S701" s="46" t="str">
        <f t="shared" si="147"/>
        <v/>
      </c>
      <c r="T701" s="47"/>
      <c r="U701" s="48"/>
      <c r="V701" s="85"/>
      <c r="W701" s="48"/>
      <c r="X701" s="85"/>
      <c r="Y701" s="43"/>
      <c r="Z701" s="80"/>
      <c r="AA701" s="83"/>
      <c r="AB701" s="56"/>
      <c r="AC701" s="71"/>
      <c r="AD701" s="228">
        <f>IFERROR(INDEX(※編集不可※選択項目!$P$3:$P$51,MATCH(新規登録用!G701&amp;新規登録用!H701&amp;新規登録用!I701,※編集不可※選択項目!$Q$3:$Q$51,0)),0)</f>
        <v>0</v>
      </c>
      <c r="AE701" s="229" t="str">
        <f>IF(I701&lt;&gt;"該当なし","",
IF(G701&amp;H701=※編集不可※選択項目!$J$3,VLOOKUP(新規登録用!U701,※編集不可※選択項目!$N$2:$P$13,3,TRUE),
IF(G701&amp;H701=※編集不可※選択項目!$J$15,VLOOKUP(新規登録用!U701,※編集不可※選択項目!$N$14:$P$25,3,TRUE),
IF(G701&amp;H701=※編集不可※選択項目!$J$27,VLOOKUP(新規登録用!U701,※編集不可※選択項目!$N$26:$P$41,3,TRUE),
IF(G701&amp;H701=※編集不可※選択項目!$J$43,VLOOKUP(新規登録用!U701,※編集不可※選択項目!$N$42:$P$46,3,TRUE),
IF(G701&amp;H701=※編集不可※選択項目!$J$48,VLOOKUP(新規登録用!U701,※編集不可※選択項目!$N$47:$P$51,3,TRUE),""))))))</f>
        <v/>
      </c>
      <c r="AF701" s="228">
        <f>IFERROR(VLOOKUP(Y701&amp;G701&amp;H701,※編集不可※選択項目!U:V,2,FALSE),0)</f>
        <v>0</v>
      </c>
      <c r="AG701" s="228">
        <f t="shared" si="148"/>
        <v>0</v>
      </c>
      <c r="AH701" s="230" t="str">
        <f t="shared" si="142"/>
        <v/>
      </c>
      <c r="AI701" s="236"/>
      <c r="AJ701" s="236"/>
      <c r="AK701" s="132"/>
      <c r="AL701" s="153">
        <f t="shared" si="149"/>
        <v>0</v>
      </c>
      <c r="AM701" s="153">
        <f t="shared" si="150"/>
        <v>0</v>
      </c>
      <c r="AN701" s="153">
        <f t="shared" si="143"/>
        <v>0</v>
      </c>
      <c r="AO701" s="227" t="str">
        <f t="shared" si="151"/>
        <v/>
      </c>
      <c r="AP701" s="135">
        <f t="shared" si="152"/>
        <v>0</v>
      </c>
      <c r="AQ701" s="135">
        <f t="shared" si="153"/>
        <v>0</v>
      </c>
    </row>
    <row r="702" spans="1:43" s="131" customFormat="1" ht="25" customHeight="1">
      <c r="A702" s="133">
        <f t="shared" si="144"/>
        <v>691</v>
      </c>
      <c r="B702" s="130" t="str">
        <f t="shared" si="141"/>
        <v/>
      </c>
      <c r="C702" s="134"/>
      <c r="D702" s="45" t="str">
        <f t="shared" si="145"/>
        <v/>
      </c>
      <c r="E702" s="45" t="str">
        <f t="shared" si="146"/>
        <v/>
      </c>
      <c r="F702" s="43"/>
      <c r="G702" s="44"/>
      <c r="H702" s="43"/>
      <c r="I702" s="57" t="str">
        <f>IF(OR(G702="",H702="",U702=""),"",IFERROR(VLOOKUP(G702&amp;H702&amp;U702,※編集不可※選択項目!$K$3:$P$51,5,FALSE),"該当なし"))</f>
        <v/>
      </c>
      <c r="J702" s="83"/>
      <c r="K702" s="43"/>
      <c r="L702" s="45" t="str">
        <f t="shared" si="154"/>
        <v/>
      </c>
      <c r="M702" s="43"/>
      <c r="N702" s="43"/>
      <c r="O702" s="57"/>
      <c r="P702" s="57"/>
      <c r="Q702" s="57"/>
      <c r="R702" s="57"/>
      <c r="S702" s="46" t="str">
        <f t="shared" si="147"/>
        <v/>
      </c>
      <c r="T702" s="47"/>
      <c r="U702" s="48"/>
      <c r="V702" s="85"/>
      <c r="W702" s="48"/>
      <c r="X702" s="85"/>
      <c r="Y702" s="43"/>
      <c r="Z702" s="80"/>
      <c r="AA702" s="83"/>
      <c r="AB702" s="56"/>
      <c r="AC702" s="71"/>
      <c r="AD702" s="228">
        <f>IFERROR(INDEX(※編集不可※選択項目!$P$3:$P$51,MATCH(新規登録用!G702&amp;新規登録用!H702&amp;新規登録用!I702,※編集不可※選択項目!$Q$3:$Q$51,0)),0)</f>
        <v>0</v>
      </c>
      <c r="AE702" s="229" t="str">
        <f>IF(I702&lt;&gt;"該当なし","",
IF(G702&amp;H702=※編集不可※選択項目!$J$3,VLOOKUP(新規登録用!U702,※編集不可※選択項目!$N$2:$P$13,3,TRUE),
IF(G702&amp;H702=※編集不可※選択項目!$J$15,VLOOKUP(新規登録用!U702,※編集不可※選択項目!$N$14:$P$25,3,TRUE),
IF(G702&amp;H702=※編集不可※選択項目!$J$27,VLOOKUP(新規登録用!U702,※編集不可※選択項目!$N$26:$P$41,3,TRUE),
IF(G702&amp;H702=※編集不可※選択項目!$J$43,VLOOKUP(新規登録用!U702,※編集不可※選択項目!$N$42:$P$46,3,TRUE),
IF(G702&amp;H702=※編集不可※選択項目!$J$48,VLOOKUP(新規登録用!U702,※編集不可※選択項目!$N$47:$P$51,3,TRUE),""))))))</f>
        <v/>
      </c>
      <c r="AF702" s="228">
        <f>IFERROR(VLOOKUP(Y702&amp;G702&amp;H702,※編集不可※選択項目!U:V,2,FALSE),0)</f>
        <v>0</v>
      </c>
      <c r="AG702" s="228">
        <f t="shared" si="148"/>
        <v>0</v>
      </c>
      <c r="AH702" s="230" t="str">
        <f t="shared" si="142"/>
        <v/>
      </c>
      <c r="AI702" s="236"/>
      <c r="AJ702" s="236"/>
      <c r="AK702" s="132"/>
      <c r="AL702" s="153">
        <f t="shared" si="149"/>
        <v>0</v>
      </c>
      <c r="AM702" s="153">
        <f t="shared" si="150"/>
        <v>0</v>
      </c>
      <c r="AN702" s="153">
        <f t="shared" si="143"/>
        <v>0</v>
      </c>
      <c r="AO702" s="227" t="str">
        <f t="shared" si="151"/>
        <v/>
      </c>
      <c r="AP702" s="135">
        <f t="shared" si="152"/>
        <v>0</v>
      </c>
      <c r="AQ702" s="135">
        <f t="shared" si="153"/>
        <v>0</v>
      </c>
    </row>
    <row r="703" spans="1:43" s="131" customFormat="1" ht="25" customHeight="1">
      <c r="A703" s="133">
        <f t="shared" si="144"/>
        <v>692</v>
      </c>
      <c r="B703" s="130" t="str">
        <f t="shared" si="141"/>
        <v/>
      </c>
      <c r="C703" s="134"/>
      <c r="D703" s="45" t="str">
        <f t="shared" si="145"/>
        <v/>
      </c>
      <c r="E703" s="45" t="str">
        <f t="shared" si="146"/>
        <v/>
      </c>
      <c r="F703" s="43"/>
      <c r="G703" s="44"/>
      <c r="H703" s="43"/>
      <c r="I703" s="57" t="str">
        <f>IF(OR(G703="",H703="",U703=""),"",IFERROR(VLOOKUP(G703&amp;H703&amp;U703,※編集不可※選択項目!$K$3:$P$51,5,FALSE),"該当なし"))</f>
        <v/>
      </c>
      <c r="J703" s="83"/>
      <c r="K703" s="43"/>
      <c r="L703" s="45" t="str">
        <f t="shared" si="154"/>
        <v/>
      </c>
      <c r="M703" s="43"/>
      <c r="N703" s="43"/>
      <c r="O703" s="57"/>
      <c r="P703" s="57"/>
      <c r="Q703" s="57"/>
      <c r="R703" s="57"/>
      <c r="S703" s="46" t="str">
        <f t="shared" si="147"/>
        <v/>
      </c>
      <c r="T703" s="47"/>
      <c r="U703" s="48"/>
      <c r="V703" s="85"/>
      <c r="W703" s="48"/>
      <c r="X703" s="85"/>
      <c r="Y703" s="43"/>
      <c r="Z703" s="80"/>
      <c r="AA703" s="83"/>
      <c r="AB703" s="56"/>
      <c r="AC703" s="71"/>
      <c r="AD703" s="228">
        <f>IFERROR(INDEX(※編集不可※選択項目!$P$3:$P$51,MATCH(新規登録用!G703&amp;新規登録用!H703&amp;新規登録用!I703,※編集不可※選択項目!$Q$3:$Q$51,0)),0)</f>
        <v>0</v>
      </c>
      <c r="AE703" s="229" t="str">
        <f>IF(I703&lt;&gt;"該当なし","",
IF(G703&amp;H703=※編集不可※選択項目!$J$3,VLOOKUP(新規登録用!U703,※編集不可※選択項目!$N$2:$P$13,3,TRUE),
IF(G703&amp;H703=※編集不可※選択項目!$J$15,VLOOKUP(新規登録用!U703,※編集不可※選択項目!$N$14:$P$25,3,TRUE),
IF(G703&amp;H703=※編集不可※選択項目!$J$27,VLOOKUP(新規登録用!U703,※編集不可※選択項目!$N$26:$P$41,3,TRUE),
IF(G703&amp;H703=※編集不可※選択項目!$J$43,VLOOKUP(新規登録用!U703,※編集不可※選択項目!$N$42:$P$46,3,TRUE),
IF(G703&amp;H703=※編集不可※選択項目!$J$48,VLOOKUP(新規登録用!U703,※編集不可※選択項目!$N$47:$P$51,3,TRUE),""))))))</f>
        <v/>
      </c>
      <c r="AF703" s="228">
        <f>IFERROR(VLOOKUP(Y703&amp;G703&amp;H703,※編集不可※選択項目!U:V,2,FALSE),0)</f>
        <v>0</v>
      </c>
      <c r="AG703" s="228">
        <f t="shared" si="148"/>
        <v>0</v>
      </c>
      <c r="AH703" s="230" t="str">
        <f t="shared" si="142"/>
        <v/>
      </c>
      <c r="AI703" s="236"/>
      <c r="AJ703" s="236"/>
      <c r="AK703" s="132"/>
      <c r="AL703" s="153">
        <f t="shared" si="149"/>
        <v>0</v>
      </c>
      <c r="AM703" s="153">
        <f t="shared" si="150"/>
        <v>0</v>
      </c>
      <c r="AN703" s="153">
        <f t="shared" si="143"/>
        <v>0</v>
      </c>
      <c r="AO703" s="227" t="str">
        <f t="shared" si="151"/>
        <v/>
      </c>
      <c r="AP703" s="135">
        <f t="shared" si="152"/>
        <v>0</v>
      </c>
      <c r="AQ703" s="135">
        <f t="shared" si="153"/>
        <v>0</v>
      </c>
    </row>
    <row r="704" spans="1:43" s="131" customFormat="1" ht="25" customHeight="1">
      <c r="A704" s="133">
        <f t="shared" si="144"/>
        <v>693</v>
      </c>
      <c r="B704" s="130" t="str">
        <f t="shared" si="141"/>
        <v/>
      </c>
      <c r="C704" s="134"/>
      <c r="D704" s="45" t="str">
        <f t="shared" si="145"/>
        <v/>
      </c>
      <c r="E704" s="45" t="str">
        <f t="shared" si="146"/>
        <v/>
      </c>
      <c r="F704" s="43"/>
      <c r="G704" s="44"/>
      <c r="H704" s="43"/>
      <c r="I704" s="57" t="str">
        <f>IF(OR(G704="",H704="",U704=""),"",IFERROR(VLOOKUP(G704&amp;H704&amp;U704,※編集不可※選択項目!$K$3:$P$51,5,FALSE),"該当なし"))</f>
        <v/>
      </c>
      <c r="J704" s="83"/>
      <c r="K704" s="43"/>
      <c r="L704" s="45" t="str">
        <f t="shared" si="154"/>
        <v/>
      </c>
      <c r="M704" s="43"/>
      <c r="N704" s="43"/>
      <c r="O704" s="57"/>
      <c r="P704" s="57"/>
      <c r="Q704" s="57"/>
      <c r="R704" s="57"/>
      <c r="S704" s="46" t="str">
        <f t="shared" si="147"/>
        <v/>
      </c>
      <c r="T704" s="47"/>
      <c r="U704" s="48"/>
      <c r="V704" s="85"/>
      <c r="W704" s="48"/>
      <c r="X704" s="85"/>
      <c r="Y704" s="43"/>
      <c r="Z704" s="80"/>
      <c r="AA704" s="83"/>
      <c r="AB704" s="56"/>
      <c r="AC704" s="71"/>
      <c r="AD704" s="228">
        <f>IFERROR(INDEX(※編集不可※選択項目!$P$3:$P$51,MATCH(新規登録用!G704&amp;新規登録用!H704&amp;新規登録用!I704,※編集不可※選択項目!$Q$3:$Q$51,0)),0)</f>
        <v>0</v>
      </c>
      <c r="AE704" s="229" t="str">
        <f>IF(I704&lt;&gt;"該当なし","",
IF(G704&amp;H704=※編集不可※選択項目!$J$3,VLOOKUP(新規登録用!U704,※編集不可※選択項目!$N$2:$P$13,3,TRUE),
IF(G704&amp;H704=※編集不可※選択項目!$J$15,VLOOKUP(新規登録用!U704,※編集不可※選択項目!$N$14:$P$25,3,TRUE),
IF(G704&amp;H704=※編集不可※選択項目!$J$27,VLOOKUP(新規登録用!U704,※編集不可※選択項目!$N$26:$P$41,3,TRUE),
IF(G704&amp;H704=※編集不可※選択項目!$J$43,VLOOKUP(新規登録用!U704,※編集不可※選択項目!$N$42:$P$46,3,TRUE),
IF(G704&amp;H704=※編集不可※選択項目!$J$48,VLOOKUP(新規登録用!U704,※編集不可※選択項目!$N$47:$P$51,3,TRUE),""))))))</f>
        <v/>
      </c>
      <c r="AF704" s="228">
        <f>IFERROR(VLOOKUP(Y704&amp;G704&amp;H704,※編集不可※選択項目!U:V,2,FALSE),0)</f>
        <v>0</v>
      </c>
      <c r="AG704" s="228">
        <f t="shared" si="148"/>
        <v>0</v>
      </c>
      <c r="AH704" s="230" t="str">
        <f t="shared" si="142"/>
        <v/>
      </c>
      <c r="AI704" s="236"/>
      <c r="AJ704" s="236"/>
      <c r="AK704" s="132"/>
      <c r="AL704" s="153">
        <f t="shared" si="149"/>
        <v>0</v>
      </c>
      <c r="AM704" s="153">
        <f t="shared" si="150"/>
        <v>0</v>
      </c>
      <c r="AN704" s="153">
        <f t="shared" si="143"/>
        <v>0</v>
      </c>
      <c r="AO704" s="227" t="str">
        <f t="shared" si="151"/>
        <v/>
      </c>
      <c r="AP704" s="135">
        <f t="shared" si="152"/>
        <v>0</v>
      </c>
      <c r="AQ704" s="135">
        <f t="shared" si="153"/>
        <v>0</v>
      </c>
    </row>
    <row r="705" spans="1:43" s="131" customFormat="1" ht="25" customHeight="1">
      <c r="A705" s="133">
        <f t="shared" si="144"/>
        <v>694</v>
      </c>
      <c r="B705" s="130" t="str">
        <f t="shared" si="141"/>
        <v/>
      </c>
      <c r="C705" s="134"/>
      <c r="D705" s="45" t="str">
        <f t="shared" si="145"/>
        <v/>
      </c>
      <c r="E705" s="45" t="str">
        <f t="shared" si="146"/>
        <v/>
      </c>
      <c r="F705" s="43"/>
      <c r="G705" s="44"/>
      <c r="H705" s="43"/>
      <c r="I705" s="57" t="str">
        <f>IF(OR(G705="",H705="",U705=""),"",IFERROR(VLOOKUP(G705&amp;H705&amp;U705,※編集不可※選択項目!$K$3:$P$51,5,FALSE),"該当なし"))</f>
        <v/>
      </c>
      <c r="J705" s="83"/>
      <c r="K705" s="43"/>
      <c r="L705" s="45" t="str">
        <f t="shared" si="154"/>
        <v/>
      </c>
      <c r="M705" s="43"/>
      <c r="N705" s="43"/>
      <c r="O705" s="57"/>
      <c r="P705" s="57"/>
      <c r="Q705" s="57"/>
      <c r="R705" s="57"/>
      <c r="S705" s="46" t="str">
        <f t="shared" si="147"/>
        <v/>
      </c>
      <c r="T705" s="47"/>
      <c r="U705" s="48"/>
      <c r="V705" s="85"/>
      <c r="W705" s="48"/>
      <c r="X705" s="85"/>
      <c r="Y705" s="43"/>
      <c r="Z705" s="80"/>
      <c r="AA705" s="83"/>
      <c r="AB705" s="56"/>
      <c r="AC705" s="71"/>
      <c r="AD705" s="228">
        <f>IFERROR(INDEX(※編集不可※選択項目!$P$3:$P$51,MATCH(新規登録用!G705&amp;新規登録用!H705&amp;新規登録用!I705,※編集不可※選択項目!$Q$3:$Q$51,0)),0)</f>
        <v>0</v>
      </c>
      <c r="AE705" s="229" t="str">
        <f>IF(I705&lt;&gt;"該当なし","",
IF(G705&amp;H705=※編集不可※選択項目!$J$3,VLOOKUP(新規登録用!U705,※編集不可※選択項目!$N$2:$P$13,3,TRUE),
IF(G705&amp;H705=※編集不可※選択項目!$J$15,VLOOKUP(新規登録用!U705,※編集不可※選択項目!$N$14:$P$25,3,TRUE),
IF(G705&amp;H705=※編集不可※選択項目!$J$27,VLOOKUP(新規登録用!U705,※編集不可※選択項目!$N$26:$P$41,3,TRUE),
IF(G705&amp;H705=※編集不可※選択項目!$J$43,VLOOKUP(新規登録用!U705,※編集不可※選択項目!$N$42:$P$46,3,TRUE),
IF(G705&amp;H705=※編集不可※選択項目!$J$48,VLOOKUP(新規登録用!U705,※編集不可※選択項目!$N$47:$P$51,3,TRUE),""))))))</f>
        <v/>
      </c>
      <c r="AF705" s="228">
        <f>IFERROR(VLOOKUP(Y705&amp;G705&amp;H705,※編集不可※選択項目!U:V,2,FALSE),0)</f>
        <v>0</v>
      </c>
      <c r="AG705" s="228">
        <f t="shared" si="148"/>
        <v>0</v>
      </c>
      <c r="AH705" s="230" t="str">
        <f t="shared" si="142"/>
        <v/>
      </c>
      <c r="AI705" s="236"/>
      <c r="AJ705" s="236"/>
      <c r="AK705" s="132"/>
      <c r="AL705" s="153">
        <f t="shared" si="149"/>
        <v>0</v>
      </c>
      <c r="AM705" s="153">
        <f t="shared" si="150"/>
        <v>0</v>
      </c>
      <c r="AN705" s="153">
        <f t="shared" si="143"/>
        <v>0</v>
      </c>
      <c r="AO705" s="227" t="str">
        <f t="shared" si="151"/>
        <v/>
      </c>
      <c r="AP705" s="135">
        <f t="shared" si="152"/>
        <v>0</v>
      </c>
      <c r="AQ705" s="135">
        <f t="shared" si="153"/>
        <v>0</v>
      </c>
    </row>
    <row r="706" spans="1:43" s="131" customFormat="1" ht="25" customHeight="1">
      <c r="A706" s="133">
        <f t="shared" si="144"/>
        <v>695</v>
      </c>
      <c r="B706" s="130" t="str">
        <f t="shared" si="141"/>
        <v/>
      </c>
      <c r="C706" s="134"/>
      <c r="D706" s="45" t="str">
        <f t="shared" si="145"/>
        <v/>
      </c>
      <c r="E706" s="45" t="str">
        <f t="shared" si="146"/>
        <v/>
      </c>
      <c r="F706" s="43"/>
      <c r="G706" s="44"/>
      <c r="H706" s="43"/>
      <c r="I706" s="57" t="str">
        <f>IF(OR(G706="",H706="",U706=""),"",IFERROR(VLOOKUP(G706&amp;H706&amp;U706,※編集不可※選択項目!$K$3:$P$51,5,FALSE),"該当なし"))</f>
        <v/>
      </c>
      <c r="J706" s="83"/>
      <c r="K706" s="43"/>
      <c r="L706" s="45" t="str">
        <f t="shared" si="154"/>
        <v/>
      </c>
      <c r="M706" s="43"/>
      <c r="N706" s="43"/>
      <c r="O706" s="57"/>
      <c r="P706" s="57"/>
      <c r="Q706" s="57"/>
      <c r="R706" s="57"/>
      <c r="S706" s="46" t="str">
        <f t="shared" si="147"/>
        <v/>
      </c>
      <c r="T706" s="47"/>
      <c r="U706" s="48"/>
      <c r="V706" s="85"/>
      <c r="W706" s="48"/>
      <c r="X706" s="85"/>
      <c r="Y706" s="43"/>
      <c r="Z706" s="80"/>
      <c r="AA706" s="83"/>
      <c r="AB706" s="56"/>
      <c r="AC706" s="71"/>
      <c r="AD706" s="228">
        <f>IFERROR(INDEX(※編集不可※選択項目!$P$3:$P$51,MATCH(新規登録用!G706&amp;新規登録用!H706&amp;新規登録用!I706,※編集不可※選択項目!$Q$3:$Q$51,0)),0)</f>
        <v>0</v>
      </c>
      <c r="AE706" s="229" t="str">
        <f>IF(I706&lt;&gt;"該当なし","",
IF(G706&amp;H706=※編集不可※選択項目!$J$3,VLOOKUP(新規登録用!U706,※編集不可※選択項目!$N$2:$P$13,3,TRUE),
IF(G706&amp;H706=※編集不可※選択項目!$J$15,VLOOKUP(新規登録用!U706,※編集不可※選択項目!$N$14:$P$25,3,TRUE),
IF(G706&amp;H706=※編集不可※選択項目!$J$27,VLOOKUP(新規登録用!U706,※編集不可※選択項目!$N$26:$P$41,3,TRUE),
IF(G706&amp;H706=※編集不可※選択項目!$J$43,VLOOKUP(新規登録用!U706,※編集不可※選択項目!$N$42:$P$46,3,TRUE),
IF(G706&amp;H706=※編集不可※選択項目!$J$48,VLOOKUP(新規登録用!U706,※編集不可※選択項目!$N$47:$P$51,3,TRUE),""))))))</f>
        <v/>
      </c>
      <c r="AF706" s="228">
        <f>IFERROR(VLOOKUP(Y706&amp;G706&amp;H706,※編集不可※選択項目!U:V,2,FALSE),0)</f>
        <v>0</v>
      </c>
      <c r="AG706" s="228">
        <f t="shared" si="148"/>
        <v>0</v>
      </c>
      <c r="AH706" s="230" t="str">
        <f t="shared" si="142"/>
        <v/>
      </c>
      <c r="AI706" s="236"/>
      <c r="AJ706" s="236"/>
      <c r="AK706" s="132"/>
      <c r="AL706" s="153">
        <f t="shared" si="149"/>
        <v>0</v>
      </c>
      <c r="AM706" s="153">
        <f t="shared" si="150"/>
        <v>0</v>
      </c>
      <c r="AN706" s="153">
        <f t="shared" si="143"/>
        <v>0</v>
      </c>
      <c r="AO706" s="227" t="str">
        <f t="shared" si="151"/>
        <v/>
      </c>
      <c r="AP706" s="135">
        <f t="shared" si="152"/>
        <v>0</v>
      </c>
      <c r="AQ706" s="135">
        <f t="shared" si="153"/>
        <v>0</v>
      </c>
    </row>
    <row r="707" spans="1:43" s="131" customFormat="1" ht="25" customHeight="1">
      <c r="A707" s="133">
        <f t="shared" si="144"/>
        <v>696</v>
      </c>
      <c r="B707" s="130" t="str">
        <f t="shared" si="141"/>
        <v/>
      </c>
      <c r="C707" s="134"/>
      <c r="D707" s="45" t="str">
        <f t="shared" si="145"/>
        <v/>
      </c>
      <c r="E707" s="45" t="str">
        <f t="shared" si="146"/>
        <v/>
      </c>
      <c r="F707" s="43"/>
      <c r="G707" s="44"/>
      <c r="H707" s="43"/>
      <c r="I707" s="57" t="str">
        <f>IF(OR(G707="",H707="",U707=""),"",IFERROR(VLOOKUP(G707&amp;H707&amp;U707,※編集不可※選択項目!$K$3:$P$51,5,FALSE),"該当なし"))</f>
        <v/>
      </c>
      <c r="J707" s="83"/>
      <c r="K707" s="43"/>
      <c r="L707" s="45" t="str">
        <f t="shared" si="154"/>
        <v/>
      </c>
      <c r="M707" s="43"/>
      <c r="N707" s="43"/>
      <c r="O707" s="57"/>
      <c r="P707" s="57"/>
      <c r="Q707" s="57"/>
      <c r="R707" s="57"/>
      <c r="S707" s="46" t="str">
        <f t="shared" si="147"/>
        <v/>
      </c>
      <c r="T707" s="47"/>
      <c r="U707" s="48"/>
      <c r="V707" s="85"/>
      <c r="W707" s="48"/>
      <c r="X707" s="85"/>
      <c r="Y707" s="43"/>
      <c r="Z707" s="80"/>
      <c r="AA707" s="83"/>
      <c r="AB707" s="56"/>
      <c r="AC707" s="71"/>
      <c r="AD707" s="228">
        <f>IFERROR(INDEX(※編集不可※選択項目!$P$3:$P$51,MATCH(新規登録用!G707&amp;新規登録用!H707&amp;新規登録用!I707,※編集不可※選択項目!$Q$3:$Q$51,0)),0)</f>
        <v>0</v>
      </c>
      <c r="AE707" s="229" t="str">
        <f>IF(I707&lt;&gt;"該当なし","",
IF(G707&amp;H707=※編集不可※選択項目!$J$3,VLOOKUP(新規登録用!U707,※編集不可※選択項目!$N$2:$P$13,3,TRUE),
IF(G707&amp;H707=※編集不可※選択項目!$J$15,VLOOKUP(新規登録用!U707,※編集不可※選択項目!$N$14:$P$25,3,TRUE),
IF(G707&amp;H707=※編集不可※選択項目!$J$27,VLOOKUP(新規登録用!U707,※編集不可※選択項目!$N$26:$P$41,3,TRUE),
IF(G707&amp;H707=※編集不可※選択項目!$J$43,VLOOKUP(新規登録用!U707,※編集不可※選択項目!$N$42:$P$46,3,TRUE),
IF(G707&amp;H707=※編集不可※選択項目!$J$48,VLOOKUP(新規登録用!U707,※編集不可※選択項目!$N$47:$P$51,3,TRUE),""))))))</f>
        <v/>
      </c>
      <c r="AF707" s="228">
        <f>IFERROR(VLOOKUP(Y707&amp;G707&amp;H707,※編集不可※選択項目!U:V,2,FALSE),0)</f>
        <v>0</v>
      </c>
      <c r="AG707" s="228">
        <f t="shared" si="148"/>
        <v>0</v>
      </c>
      <c r="AH707" s="230" t="str">
        <f t="shared" si="142"/>
        <v/>
      </c>
      <c r="AI707" s="236"/>
      <c r="AJ707" s="236"/>
      <c r="AK707" s="132"/>
      <c r="AL707" s="153">
        <f t="shared" si="149"/>
        <v>0</v>
      </c>
      <c r="AM707" s="153">
        <f t="shared" si="150"/>
        <v>0</v>
      </c>
      <c r="AN707" s="153">
        <f t="shared" si="143"/>
        <v>0</v>
      </c>
      <c r="AO707" s="227" t="str">
        <f t="shared" si="151"/>
        <v/>
      </c>
      <c r="AP707" s="135">
        <f t="shared" si="152"/>
        <v>0</v>
      </c>
      <c r="AQ707" s="135">
        <f t="shared" si="153"/>
        <v>0</v>
      </c>
    </row>
    <row r="708" spans="1:43" s="131" customFormat="1" ht="25" customHeight="1">
      <c r="A708" s="133">
        <f t="shared" si="144"/>
        <v>697</v>
      </c>
      <c r="B708" s="130" t="str">
        <f t="shared" si="141"/>
        <v/>
      </c>
      <c r="C708" s="134"/>
      <c r="D708" s="45" t="str">
        <f t="shared" si="145"/>
        <v/>
      </c>
      <c r="E708" s="45" t="str">
        <f t="shared" si="146"/>
        <v/>
      </c>
      <c r="F708" s="43"/>
      <c r="G708" s="44"/>
      <c r="H708" s="43"/>
      <c r="I708" s="57" t="str">
        <f>IF(OR(G708="",H708="",U708=""),"",IFERROR(VLOOKUP(G708&amp;H708&amp;U708,※編集不可※選択項目!$K$3:$P$51,5,FALSE),"該当なし"))</f>
        <v/>
      </c>
      <c r="J708" s="83"/>
      <c r="K708" s="43"/>
      <c r="L708" s="45" t="str">
        <f t="shared" si="154"/>
        <v/>
      </c>
      <c r="M708" s="43"/>
      <c r="N708" s="43"/>
      <c r="O708" s="57"/>
      <c r="P708" s="57"/>
      <c r="Q708" s="57"/>
      <c r="R708" s="57"/>
      <c r="S708" s="46" t="str">
        <f t="shared" si="147"/>
        <v/>
      </c>
      <c r="T708" s="47"/>
      <c r="U708" s="48"/>
      <c r="V708" s="85"/>
      <c r="W708" s="48"/>
      <c r="X708" s="85"/>
      <c r="Y708" s="43"/>
      <c r="Z708" s="80"/>
      <c r="AA708" s="83"/>
      <c r="AB708" s="56"/>
      <c r="AC708" s="71"/>
      <c r="AD708" s="228">
        <f>IFERROR(INDEX(※編集不可※選択項目!$P$3:$P$51,MATCH(新規登録用!G708&amp;新規登録用!H708&amp;新規登録用!I708,※編集不可※選択項目!$Q$3:$Q$51,0)),0)</f>
        <v>0</v>
      </c>
      <c r="AE708" s="229" t="str">
        <f>IF(I708&lt;&gt;"該当なし","",
IF(G708&amp;H708=※編集不可※選択項目!$J$3,VLOOKUP(新規登録用!U708,※編集不可※選択項目!$N$2:$P$13,3,TRUE),
IF(G708&amp;H708=※編集不可※選択項目!$J$15,VLOOKUP(新規登録用!U708,※編集不可※選択項目!$N$14:$P$25,3,TRUE),
IF(G708&amp;H708=※編集不可※選択項目!$J$27,VLOOKUP(新規登録用!U708,※編集不可※選択項目!$N$26:$P$41,3,TRUE),
IF(G708&amp;H708=※編集不可※選択項目!$J$43,VLOOKUP(新規登録用!U708,※編集不可※選択項目!$N$42:$P$46,3,TRUE),
IF(G708&amp;H708=※編集不可※選択項目!$J$48,VLOOKUP(新規登録用!U708,※編集不可※選択項目!$N$47:$P$51,3,TRUE),""))))))</f>
        <v/>
      </c>
      <c r="AF708" s="228">
        <f>IFERROR(VLOOKUP(Y708&amp;G708&amp;H708,※編集不可※選択項目!U:V,2,FALSE),0)</f>
        <v>0</v>
      </c>
      <c r="AG708" s="228">
        <f t="shared" si="148"/>
        <v>0</v>
      </c>
      <c r="AH708" s="230" t="str">
        <f t="shared" si="142"/>
        <v/>
      </c>
      <c r="AI708" s="236"/>
      <c r="AJ708" s="236"/>
      <c r="AK708" s="132"/>
      <c r="AL708" s="153">
        <f t="shared" si="149"/>
        <v>0</v>
      </c>
      <c r="AM708" s="153">
        <f t="shared" si="150"/>
        <v>0</v>
      </c>
      <c r="AN708" s="153">
        <f t="shared" si="143"/>
        <v>0</v>
      </c>
      <c r="AO708" s="227" t="str">
        <f t="shared" si="151"/>
        <v/>
      </c>
      <c r="AP708" s="135">
        <f t="shared" si="152"/>
        <v>0</v>
      </c>
      <c r="AQ708" s="135">
        <f t="shared" si="153"/>
        <v>0</v>
      </c>
    </row>
    <row r="709" spans="1:43" s="131" customFormat="1" ht="25" customHeight="1">
      <c r="A709" s="133">
        <f t="shared" si="144"/>
        <v>698</v>
      </c>
      <c r="B709" s="130" t="str">
        <f t="shared" si="141"/>
        <v/>
      </c>
      <c r="C709" s="134"/>
      <c r="D709" s="45" t="str">
        <f t="shared" si="145"/>
        <v/>
      </c>
      <c r="E709" s="45" t="str">
        <f t="shared" si="146"/>
        <v/>
      </c>
      <c r="F709" s="43"/>
      <c r="G709" s="44"/>
      <c r="H709" s="43"/>
      <c r="I709" s="57" t="str">
        <f>IF(OR(G709="",H709="",U709=""),"",IFERROR(VLOOKUP(G709&amp;H709&amp;U709,※編集不可※選択項目!$K$3:$P$51,5,FALSE),"該当なし"))</f>
        <v/>
      </c>
      <c r="J709" s="83"/>
      <c r="K709" s="43"/>
      <c r="L709" s="45" t="str">
        <f t="shared" si="154"/>
        <v/>
      </c>
      <c r="M709" s="43"/>
      <c r="N709" s="43"/>
      <c r="O709" s="57"/>
      <c r="P709" s="57"/>
      <c r="Q709" s="57"/>
      <c r="R709" s="57"/>
      <c r="S709" s="46" t="str">
        <f t="shared" si="147"/>
        <v/>
      </c>
      <c r="T709" s="47"/>
      <c r="U709" s="48"/>
      <c r="V709" s="85"/>
      <c r="W709" s="48"/>
      <c r="X709" s="85"/>
      <c r="Y709" s="43"/>
      <c r="Z709" s="80"/>
      <c r="AA709" s="83"/>
      <c r="AB709" s="56"/>
      <c r="AC709" s="71"/>
      <c r="AD709" s="228">
        <f>IFERROR(INDEX(※編集不可※選択項目!$P$3:$P$51,MATCH(新規登録用!G709&amp;新規登録用!H709&amp;新規登録用!I709,※編集不可※選択項目!$Q$3:$Q$51,0)),0)</f>
        <v>0</v>
      </c>
      <c r="AE709" s="229" t="str">
        <f>IF(I709&lt;&gt;"該当なし","",
IF(G709&amp;H709=※編集不可※選択項目!$J$3,VLOOKUP(新規登録用!U709,※編集不可※選択項目!$N$2:$P$13,3,TRUE),
IF(G709&amp;H709=※編集不可※選択項目!$J$15,VLOOKUP(新規登録用!U709,※編集不可※選択項目!$N$14:$P$25,3,TRUE),
IF(G709&amp;H709=※編集不可※選択項目!$J$27,VLOOKUP(新規登録用!U709,※編集不可※選択項目!$N$26:$P$41,3,TRUE),
IF(G709&amp;H709=※編集不可※選択項目!$J$43,VLOOKUP(新規登録用!U709,※編集不可※選択項目!$N$42:$P$46,3,TRUE),
IF(G709&amp;H709=※編集不可※選択項目!$J$48,VLOOKUP(新規登録用!U709,※編集不可※選択項目!$N$47:$P$51,3,TRUE),""))))))</f>
        <v/>
      </c>
      <c r="AF709" s="228">
        <f>IFERROR(VLOOKUP(Y709&amp;G709&amp;H709,※編集不可※選択項目!U:V,2,FALSE),0)</f>
        <v>0</v>
      </c>
      <c r="AG709" s="228">
        <f t="shared" si="148"/>
        <v>0</v>
      </c>
      <c r="AH709" s="230" t="str">
        <f t="shared" si="142"/>
        <v/>
      </c>
      <c r="AI709" s="236"/>
      <c r="AJ709" s="236"/>
      <c r="AK709" s="132"/>
      <c r="AL709" s="153">
        <f t="shared" si="149"/>
        <v>0</v>
      </c>
      <c r="AM709" s="153">
        <f t="shared" si="150"/>
        <v>0</v>
      </c>
      <c r="AN709" s="153">
        <f t="shared" si="143"/>
        <v>0</v>
      </c>
      <c r="AO709" s="227" t="str">
        <f t="shared" si="151"/>
        <v/>
      </c>
      <c r="AP709" s="135">
        <f t="shared" si="152"/>
        <v>0</v>
      </c>
      <c r="AQ709" s="135">
        <f t="shared" si="153"/>
        <v>0</v>
      </c>
    </row>
    <row r="710" spans="1:43" s="131" customFormat="1" ht="25" customHeight="1">
      <c r="A710" s="133">
        <f t="shared" si="144"/>
        <v>699</v>
      </c>
      <c r="B710" s="130" t="str">
        <f t="shared" si="141"/>
        <v/>
      </c>
      <c r="C710" s="134"/>
      <c r="D710" s="45" t="str">
        <f t="shared" si="145"/>
        <v/>
      </c>
      <c r="E710" s="45" t="str">
        <f t="shared" si="146"/>
        <v/>
      </c>
      <c r="F710" s="43"/>
      <c r="G710" s="44"/>
      <c r="H710" s="43"/>
      <c r="I710" s="57" t="str">
        <f>IF(OR(G710="",H710="",U710=""),"",IFERROR(VLOOKUP(G710&amp;H710&amp;U710,※編集不可※選択項目!$K$3:$P$51,5,FALSE),"該当なし"))</f>
        <v/>
      </c>
      <c r="J710" s="83"/>
      <c r="K710" s="43"/>
      <c r="L710" s="45" t="str">
        <f t="shared" si="154"/>
        <v/>
      </c>
      <c r="M710" s="43"/>
      <c r="N710" s="43"/>
      <c r="O710" s="57"/>
      <c r="P710" s="57"/>
      <c r="Q710" s="57"/>
      <c r="R710" s="57"/>
      <c r="S710" s="46" t="str">
        <f t="shared" si="147"/>
        <v/>
      </c>
      <c r="T710" s="47"/>
      <c r="U710" s="48"/>
      <c r="V710" s="85"/>
      <c r="W710" s="48"/>
      <c r="X710" s="85"/>
      <c r="Y710" s="43"/>
      <c r="Z710" s="80"/>
      <c r="AA710" s="83"/>
      <c r="AB710" s="56"/>
      <c r="AC710" s="71"/>
      <c r="AD710" s="228">
        <f>IFERROR(INDEX(※編集不可※選択項目!$P$3:$P$51,MATCH(新規登録用!G710&amp;新規登録用!H710&amp;新規登録用!I710,※編集不可※選択項目!$Q$3:$Q$51,0)),0)</f>
        <v>0</v>
      </c>
      <c r="AE710" s="229" t="str">
        <f>IF(I710&lt;&gt;"該当なし","",
IF(G710&amp;H710=※編集不可※選択項目!$J$3,VLOOKUP(新規登録用!U710,※編集不可※選択項目!$N$2:$P$13,3,TRUE),
IF(G710&amp;H710=※編集不可※選択項目!$J$15,VLOOKUP(新規登録用!U710,※編集不可※選択項目!$N$14:$P$25,3,TRUE),
IF(G710&amp;H710=※編集不可※選択項目!$J$27,VLOOKUP(新規登録用!U710,※編集不可※選択項目!$N$26:$P$41,3,TRUE),
IF(G710&amp;H710=※編集不可※選択項目!$J$43,VLOOKUP(新規登録用!U710,※編集不可※選択項目!$N$42:$P$46,3,TRUE),
IF(G710&amp;H710=※編集不可※選択項目!$J$48,VLOOKUP(新規登録用!U710,※編集不可※選択項目!$N$47:$P$51,3,TRUE),""))))))</f>
        <v/>
      </c>
      <c r="AF710" s="228">
        <f>IFERROR(VLOOKUP(Y710&amp;G710&amp;H710,※編集不可※選択項目!U:V,2,FALSE),0)</f>
        <v>0</v>
      </c>
      <c r="AG710" s="228">
        <f t="shared" si="148"/>
        <v>0</v>
      </c>
      <c r="AH710" s="230" t="str">
        <f t="shared" si="142"/>
        <v/>
      </c>
      <c r="AI710" s="236"/>
      <c r="AJ710" s="236"/>
      <c r="AK710" s="132"/>
      <c r="AL710" s="153">
        <f t="shared" si="149"/>
        <v>0</v>
      </c>
      <c r="AM710" s="153">
        <f t="shared" si="150"/>
        <v>0</v>
      </c>
      <c r="AN710" s="153">
        <f t="shared" si="143"/>
        <v>0</v>
      </c>
      <c r="AO710" s="227" t="str">
        <f t="shared" si="151"/>
        <v/>
      </c>
      <c r="AP710" s="135">
        <f t="shared" si="152"/>
        <v>0</v>
      </c>
      <c r="AQ710" s="135">
        <f t="shared" si="153"/>
        <v>0</v>
      </c>
    </row>
    <row r="711" spans="1:43" s="131" customFormat="1" ht="25" customHeight="1">
      <c r="A711" s="133">
        <f t="shared" si="144"/>
        <v>700</v>
      </c>
      <c r="B711" s="130" t="str">
        <f t="shared" si="141"/>
        <v/>
      </c>
      <c r="C711" s="134"/>
      <c r="D711" s="45" t="str">
        <f t="shared" si="145"/>
        <v/>
      </c>
      <c r="E711" s="45" t="str">
        <f t="shared" si="146"/>
        <v/>
      </c>
      <c r="F711" s="43"/>
      <c r="G711" s="44"/>
      <c r="H711" s="43"/>
      <c r="I711" s="57" t="str">
        <f>IF(OR(G711="",H711="",U711=""),"",IFERROR(VLOOKUP(G711&amp;H711&amp;U711,※編集不可※選択項目!$K$3:$P$51,5,FALSE),"該当なし"))</f>
        <v/>
      </c>
      <c r="J711" s="83"/>
      <c r="K711" s="43"/>
      <c r="L711" s="45" t="str">
        <f t="shared" si="154"/>
        <v/>
      </c>
      <c r="M711" s="43"/>
      <c r="N711" s="43"/>
      <c r="O711" s="57"/>
      <c r="P711" s="57"/>
      <c r="Q711" s="57"/>
      <c r="R711" s="57"/>
      <c r="S711" s="46" t="str">
        <f t="shared" si="147"/>
        <v/>
      </c>
      <c r="T711" s="47"/>
      <c r="U711" s="48"/>
      <c r="V711" s="85"/>
      <c r="W711" s="48"/>
      <c r="X711" s="85"/>
      <c r="Y711" s="43"/>
      <c r="Z711" s="80"/>
      <c r="AA711" s="83"/>
      <c r="AB711" s="56"/>
      <c r="AC711" s="71"/>
      <c r="AD711" s="228">
        <f>IFERROR(INDEX(※編集不可※選択項目!$P$3:$P$51,MATCH(新規登録用!G711&amp;新規登録用!H711&amp;新規登録用!I711,※編集不可※選択項目!$Q$3:$Q$51,0)),0)</f>
        <v>0</v>
      </c>
      <c r="AE711" s="229" t="str">
        <f>IF(I711&lt;&gt;"該当なし","",
IF(G711&amp;H711=※編集不可※選択項目!$J$3,VLOOKUP(新規登録用!U711,※編集不可※選択項目!$N$2:$P$13,3,TRUE),
IF(G711&amp;H711=※編集不可※選択項目!$J$15,VLOOKUP(新規登録用!U711,※編集不可※選択項目!$N$14:$P$25,3,TRUE),
IF(G711&amp;H711=※編集不可※選択項目!$J$27,VLOOKUP(新規登録用!U711,※編集不可※選択項目!$N$26:$P$41,3,TRUE),
IF(G711&amp;H711=※編集不可※選択項目!$J$43,VLOOKUP(新規登録用!U711,※編集不可※選択項目!$N$42:$P$46,3,TRUE),
IF(G711&amp;H711=※編集不可※選択項目!$J$48,VLOOKUP(新規登録用!U711,※編集不可※選択項目!$N$47:$P$51,3,TRUE),""))))))</f>
        <v/>
      </c>
      <c r="AF711" s="228">
        <f>IFERROR(VLOOKUP(Y711&amp;G711&amp;H711,※編集不可※選択項目!U:V,2,FALSE),0)</f>
        <v>0</v>
      </c>
      <c r="AG711" s="228">
        <f t="shared" si="148"/>
        <v>0</v>
      </c>
      <c r="AH711" s="230" t="str">
        <f t="shared" si="142"/>
        <v/>
      </c>
      <c r="AI711" s="236"/>
      <c r="AJ711" s="236"/>
      <c r="AK711" s="132"/>
      <c r="AL711" s="153">
        <f t="shared" si="149"/>
        <v>0</v>
      </c>
      <c r="AM711" s="153">
        <f t="shared" si="150"/>
        <v>0</v>
      </c>
      <c r="AN711" s="153">
        <f t="shared" si="143"/>
        <v>0</v>
      </c>
      <c r="AO711" s="227" t="str">
        <f t="shared" si="151"/>
        <v/>
      </c>
      <c r="AP711" s="135">
        <f t="shared" si="152"/>
        <v>0</v>
      </c>
      <c r="AQ711" s="135">
        <f t="shared" si="153"/>
        <v>0</v>
      </c>
    </row>
    <row r="712" spans="1:43" s="131" customFormat="1" ht="25" customHeight="1">
      <c r="A712" s="133">
        <f t="shared" si="144"/>
        <v>701</v>
      </c>
      <c r="B712" s="130" t="str">
        <f t="shared" si="141"/>
        <v/>
      </c>
      <c r="C712" s="134"/>
      <c r="D712" s="45" t="str">
        <f t="shared" si="145"/>
        <v/>
      </c>
      <c r="E712" s="45" t="str">
        <f t="shared" si="146"/>
        <v/>
      </c>
      <c r="F712" s="43"/>
      <c r="G712" s="44"/>
      <c r="H712" s="43"/>
      <c r="I712" s="57" t="str">
        <f>IF(OR(G712="",H712="",U712=""),"",IFERROR(VLOOKUP(G712&amp;H712&amp;U712,※編集不可※選択項目!$K$3:$P$51,5,FALSE),"該当なし"))</f>
        <v/>
      </c>
      <c r="J712" s="83"/>
      <c r="K712" s="43"/>
      <c r="L712" s="45" t="str">
        <f t="shared" si="154"/>
        <v/>
      </c>
      <c r="M712" s="43"/>
      <c r="N712" s="43"/>
      <c r="O712" s="57"/>
      <c r="P712" s="57"/>
      <c r="Q712" s="57"/>
      <c r="R712" s="57"/>
      <c r="S712" s="46" t="str">
        <f t="shared" si="147"/>
        <v/>
      </c>
      <c r="T712" s="47"/>
      <c r="U712" s="48"/>
      <c r="V712" s="85"/>
      <c r="W712" s="48"/>
      <c r="X712" s="85"/>
      <c r="Y712" s="43"/>
      <c r="Z712" s="80"/>
      <c r="AA712" s="83"/>
      <c r="AB712" s="56"/>
      <c r="AC712" s="71"/>
      <c r="AD712" s="228">
        <f>IFERROR(INDEX(※編集不可※選択項目!$P$3:$P$51,MATCH(新規登録用!G712&amp;新規登録用!H712&amp;新規登録用!I712,※編集不可※選択項目!$Q$3:$Q$51,0)),0)</f>
        <v>0</v>
      </c>
      <c r="AE712" s="229" t="str">
        <f>IF(I712&lt;&gt;"該当なし","",
IF(G712&amp;H712=※編集不可※選択項目!$J$3,VLOOKUP(新規登録用!U712,※編集不可※選択項目!$N$2:$P$13,3,TRUE),
IF(G712&amp;H712=※編集不可※選択項目!$J$15,VLOOKUP(新規登録用!U712,※編集不可※選択項目!$N$14:$P$25,3,TRUE),
IF(G712&amp;H712=※編集不可※選択項目!$J$27,VLOOKUP(新規登録用!U712,※編集不可※選択項目!$N$26:$P$41,3,TRUE),
IF(G712&amp;H712=※編集不可※選択項目!$J$43,VLOOKUP(新規登録用!U712,※編集不可※選択項目!$N$42:$P$46,3,TRUE),
IF(G712&amp;H712=※編集不可※選択項目!$J$48,VLOOKUP(新規登録用!U712,※編集不可※選択項目!$N$47:$P$51,3,TRUE),""))))))</f>
        <v/>
      </c>
      <c r="AF712" s="228">
        <f>IFERROR(VLOOKUP(Y712&amp;G712&amp;H712,※編集不可※選択項目!U:V,2,FALSE),0)</f>
        <v>0</v>
      </c>
      <c r="AG712" s="228">
        <f t="shared" si="148"/>
        <v>0</v>
      </c>
      <c r="AH712" s="230" t="str">
        <f t="shared" si="142"/>
        <v/>
      </c>
      <c r="AI712" s="236"/>
      <c r="AJ712" s="236"/>
      <c r="AK712" s="132"/>
      <c r="AL712" s="153">
        <f t="shared" si="149"/>
        <v>0</v>
      </c>
      <c r="AM712" s="153">
        <f t="shared" si="150"/>
        <v>0</v>
      </c>
      <c r="AN712" s="153">
        <f t="shared" si="143"/>
        <v>0</v>
      </c>
      <c r="AO712" s="227" t="str">
        <f t="shared" si="151"/>
        <v/>
      </c>
      <c r="AP712" s="135">
        <f t="shared" si="152"/>
        <v>0</v>
      </c>
      <c r="AQ712" s="135">
        <f t="shared" si="153"/>
        <v>0</v>
      </c>
    </row>
    <row r="713" spans="1:43" s="131" customFormat="1" ht="25" customHeight="1">
      <c r="A713" s="133">
        <f t="shared" si="144"/>
        <v>702</v>
      </c>
      <c r="B713" s="130" t="str">
        <f t="shared" si="141"/>
        <v/>
      </c>
      <c r="C713" s="134"/>
      <c r="D713" s="45" t="str">
        <f t="shared" si="145"/>
        <v/>
      </c>
      <c r="E713" s="45" t="str">
        <f t="shared" si="146"/>
        <v/>
      </c>
      <c r="F713" s="43"/>
      <c r="G713" s="44"/>
      <c r="H713" s="43"/>
      <c r="I713" s="57" t="str">
        <f>IF(OR(G713="",H713="",U713=""),"",IFERROR(VLOOKUP(G713&amp;H713&amp;U713,※編集不可※選択項目!$K$3:$P$51,5,FALSE),"該当なし"))</f>
        <v/>
      </c>
      <c r="J713" s="83"/>
      <c r="K713" s="43"/>
      <c r="L713" s="45" t="str">
        <f t="shared" si="154"/>
        <v/>
      </c>
      <c r="M713" s="43"/>
      <c r="N713" s="43"/>
      <c r="O713" s="57"/>
      <c r="P713" s="57"/>
      <c r="Q713" s="57"/>
      <c r="R713" s="57"/>
      <c r="S713" s="46" t="str">
        <f t="shared" si="147"/>
        <v/>
      </c>
      <c r="T713" s="47"/>
      <c r="U713" s="48"/>
      <c r="V713" s="85"/>
      <c r="W713" s="48"/>
      <c r="X713" s="85"/>
      <c r="Y713" s="43"/>
      <c r="Z713" s="80"/>
      <c r="AA713" s="83"/>
      <c r="AB713" s="56"/>
      <c r="AC713" s="71"/>
      <c r="AD713" s="228">
        <f>IFERROR(INDEX(※編集不可※選択項目!$P$3:$P$51,MATCH(新規登録用!G713&amp;新規登録用!H713&amp;新規登録用!I713,※編集不可※選択項目!$Q$3:$Q$51,0)),0)</f>
        <v>0</v>
      </c>
      <c r="AE713" s="229" t="str">
        <f>IF(I713&lt;&gt;"該当なし","",
IF(G713&amp;H713=※編集不可※選択項目!$J$3,VLOOKUP(新規登録用!U713,※編集不可※選択項目!$N$2:$P$13,3,TRUE),
IF(G713&amp;H713=※編集不可※選択項目!$J$15,VLOOKUP(新規登録用!U713,※編集不可※選択項目!$N$14:$P$25,3,TRUE),
IF(G713&amp;H713=※編集不可※選択項目!$J$27,VLOOKUP(新規登録用!U713,※編集不可※選択項目!$N$26:$P$41,3,TRUE),
IF(G713&amp;H713=※編集不可※選択項目!$J$43,VLOOKUP(新規登録用!U713,※編集不可※選択項目!$N$42:$P$46,3,TRUE),
IF(G713&amp;H713=※編集不可※選択項目!$J$48,VLOOKUP(新規登録用!U713,※編集不可※選択項目!$N$47:$P$51,3,TRUE),""))))))</f>
        <v/>
      </c>
      <c r="AF713" s="228">
        <f>IFERROR(VLOOKUP(Y713&amp;G713&amp;H713,※編集不可※選択項目!U:V,2,FALSE),0)</f>
        <v>0</v>
      </c>
      <c r="AG713" s="228">
        <f t="shared" si="148"/>
        <v>0</v>
      </c>
      <c r="AH713" s="230" t="str">
        <f t="shared" si="142"/>
        <v/>
      </c>
      <c r="AI713" s="236"/>
      <c r="AJ713" s="236"/>
      <c r="AK713" s="132"/>
      <c r="AL713" s="153">
        <f t="shared" si="149"/>
        <v>0</v>
      </c>
      <c r="AM713" s="153">
        <f t="shared" si="150"/>
        <v>0</v>
      </c>
      <c r="AN713" s="153">
        <f t="shared" si="143"/>
        <v>0</v>
      </c>
      <c r="AO713" s="227" t="str">
        <f t="shared" si="151"/>
        <v/>
      </c>
      <c r="AP713" s="135">
        <f t="shared" si="152"/>
        <v>0</v>
      </c>
      <c r="AQ713" s="135">
        <f t="shared" si="153"/>
        <v>0</v>
      </c>
    </row>
    <row r="714" spans="1:43" s="131" customFormat="1" ht="25" customHeight="1">
      <c r="A714" s="133">
        <f t="shared" si="144"/>
        <v>703</v>
      </c>
      <c r="B714" s="130" t="str">
        <f t="shared" si="141"/>
        <v/>
      </c>
      <c r="C714" s="134"/>
      <c r="D714" s="45" t="str">
        <f t="shared" si="145"/>
        <v/>
      </c>
      <c r="E714" s="45" t="str">
        <f t="shared" si="146"/>
        <v/>
      </c>
      <c r="F714" s="43"/>
      <c r="G714" s="44"/>
      <c r="H714" s="43"/>
      <c r="I714" s="57" t="str">
        <f>IF(OR(G714="",H714="",U714=""),"",IFERROR(VLOOKUP(G714&amp;H714&amp;U714,※編集不可※選択項目!$K$3:$P$51,5,FALSE),"該当なし"))</f>
        <v/>
      </c>
      <c r="J714" s="83"/>
      <c r="K714" s="43"/>
      <c r="L714" s="45" t="str">
        <f t="shared" si="154"/>
        <v/>
      </c>
      <c r="M714" s="43"/>
      <c r="N714" s="43"/>
      <c r="O714" s="57"/>
      <c r="P714" s="57"/>
      <c r="Q714" s="57"/>
      <c r="R714" s="57"/>
      <c r="S714" s="46" t="str">
        <f t="shared" si="147"/>
        <v/>
      </c>
      <c r="T714" s="47"/>
      <c r="U714" s="48"/>
      <c r="V714" s="85"/>
      <c r="W714" s="48"/>
      <c r="X714" s="85"/>
      <c r="Y714" s="43"/>
      <c r="Z714" s="80"/>
      <c r="AA714" s="83"/>
      <c r="AB714" s="56"/>
      <c r="AC714" s="71"/>
      <c r="AD714" s="228">
        <f>IFERROR(INDEX(※編集不可※選択項目!$P$3:$P$51,MATCH(新規登録用!G714&amp;新規登録用!H714&amp;新規登録用!I714,※編集不可※選択項目!$Q$3:$Q$51,0)),0)</f>
        <v>0</v>
      </c>
      <c r="AE714" s="229" t="str">
        <f>IF(I714&lt;&gt;"該当なし","",
IF(G714&amp;H714=※編集不可※選択項目!$J$3,VLOOKUP(新規登録用!U714,※編集不可※選択項目!$N$2:$P$13,3,TRUE),
IF(G714&amp;H714=※編集不可※選択項目!$J$15,VLOOKUP(新規登録用!U714,※編集不可※選択項目!$N$14:$P$25,3,TRUE),
IF(G714&amp;H714=※編集不可※選択項目!$J$27,VLOOKUP(新規登録用!U714,※編集不可※選択項目!$N$26:$P$41,3,TRUE),
IF(G714&amp;H714=※編集不可※選択項目!$J$43,VLOOKUP(新規登録用!U714,※編集不可※選択項目!$N$42:$P$46,3,TRUE),
IF(G714&amp;H714=※編集不可※選択項目!$J$48,VLOOKUP(新規登録用!U714,※編集不可※選択項目!$N$47:$P$51,3,TRUE),""))))))</f>
        <v/>
      </c>
      <c r="AF714" s="228">
        <f>IFERROR(VLOOKUP(Y714&amp;G714&amp;H714,※編集不可※選択項目!U:V,2,FALSE),0)</f>
        <v>0</v>
      </c>
      <c r="AG714" s="228">
        <f t="shared" si="148"/>
        <v>0</v>
      </c>
      <c r="AH714" s="230" t="str">
        <f t="shared" si="142"/>
        <v/>
      </c>
      <c r="AI714" s="236"/>
      <c r="AJ714" s="236"/>
      <c r="AK714" s="132"/>
      <c r="AL714" s="153">
        <f t="shared" si="149"/>
        <v>0</v>
      </c>
      <c r="AM714" s="153">
        <f t="shared" si="150"/>
        <v>0</v>
      </c>
      <c r="AN714" s="153">
        <f t="shared" si="143"/>
        <v>0</v>
      </c>
      <c r="AO714" s="227" t="str">
        <f t="shared" si="151"/>
        <v/>
      </c>
      <c r="AP714" s="135">
        <f t="shared" si="152"/>
        <v>0</v>
      </c>
      <c r="AQ714" s="135">
        <f t="shared" si="153"/>
        <v>0</v>
      </c>
    </row>
    <row r="715" spans="1:43" s="131" customFormat="1" ht="25" customHeight="1">
      <c r="A715" s="133">
        <f t="shared" si="144"/>
        <v>704</v>
      </c>
      <c r="B715" s="130" t="str">
        <f t="shared" ref="B715:B778" si="155">IF($C715="","","高効率空調")</f>
        <v/>
      </c>
      <c r="C715" s="134"/>
      <c r="D715" s="45" t="str">
        <f t="shared" si="145"/>
        <v/>
      </c>
      <c r="E715" s="45" t="str">
        <f t="shared" si="146"/>
        <v/>
      </c>
      <c r="F715" s="43"/>
      <c r="G715" s="44"/>
      <c r="H715" s="43"/>
      <c r="I715" s="57" t="str">
        <f>IF(OR(G715="",H715="",U715=""),"",IFERROR(VLOOKUP(G715&amp;H715&amp;U715,※編集不可※選択項目!$K$3:$P$51,5,FALSE),"該当なし"))</f>
        <v/>
      </c>
      <c r="J715" s="83"/>
      <c r="K715" s="43"/>
      <c r="L715" s="45" t="str">
        <f t="shared" si="154"/>
        <v/>
      </c>
      <c r="M715" s="43"/>
      <c r="N715" s="43"/>
      <c r="O715" s="57"/>
      <c r="P715" s="57"/>
      <c r="Q715" s="57"/>
      <c r="R715" s="57"/>
      <c r="S715" s="46" t="str">
        <f t="shared" si="147"/>
        <v/>
      </c>
      <c r="T715" s="47"/>
      <c r="U715" s="48"/>
      <c r="V715" s="85"/>
      <c r="W715" s="48"/>
      <c r="X715" s="85"/>
      <c r="Y715" s="43"/>
      <c r="Z715" s="80"/>
      <c r="AA715" s="83"/>
      <c r="AB715" s="56"/>
      <c r="AC715" s="71"/>
      <c r="AD715" s="228">
        <f>IFERROR(INDEX(※編集不可※選択項目!$P$3:$P$51,MATCH(新規登録用!G715&amp;新規登録用!H715&amp;新規登録用!I715,※編集不可※選択項目!$Q$3:$Q$51,0)),0)</f>
        <v>0</v>
      </c>
      <c r="AE715" s="229" t="str">
        <f>IF(I715&lt;&gt;"該当なし","",
IF(G715&amp;H715=※編集不可※選択項目!$J$3,VLOOKUP(新規登録用!U715,※編集不可※選択項目!$N$2:$P$13,3,TRUE),
IF(G715&amp;H715=※編集不可※選択項目!$J$15,VLOOKUP(新規登録用!U715,※編集不可※選択項目!$N$14:$P$25,3,TRUE),
IF(G715&amp;H715=※編集不可※選択項目!$J$27,VLOOKUP(新規登録用!U715,※編集不可※選択項目!$N$26:$P$41,3,TRUE),
IF(G715&amp;H715=※編集不可※選択項目!$J$43,VLOOKUP(新規登録用!U715,※編集不可※選択項目!$N$42:$P$46,3,TRUE),
IF(G715&amp;H715=※編集不可※選択項目!$J$48,VLOOKUP(新規登録用!U715,※編集不可※選択項目!$N$47:$P$51,3,TRUE),""))))))</f>
        <v/>
      </c>
      <c r="AF715" s="228">
        <f>IFERROR(VLOOKUP(Y715&amp;G715&amp;H715,※編集不可※選択項目!U:V,2,FALSE),0)</f>
        <v>0</v>
      </c>
      <c r="AG715" s="228">
        <f t="shared" si="148"/>
        <v>0</v>
      </c>
      <c r="AH715" s="230" t="str">
        <f t="shared" si="142"/>
        <v/>
      </c>
      <c r="AI715" s="236"/>
      <c r="AJ715" s="236"/>
      <c r="AK715" s="132"/>
      <c r="AL715" s="153">
        <f t="shared" si="149"/>
        <v>0</v>
      </c>
      <c r="AM715" s="153">
        <f t="shared" si="150"/>
        <v>0</v>
      </c>
      <c r="AN715" s="153">
        <f t="shared" si="143"/>
        <v>0</v>
      </c>
      <c r="AO715" s="227" t="str">
        <f t="shared" si="151"/>
        <v/>
      </c>
      <c r="AP715" s="135">
        <f t="shared" si="152"/>
        <v>0</v>
      </c>
      <c r="AQ715" s="135">
        <f t="shared" si="153"/>
        <v>0</v>
      </c>
    </row>
    <row r="716" spans="1:43" s="131" customFormat="1" ht="25" customHeight="1">
      <c r="A716" s="133">
        <f t="shared" si="144"/>
        <v>705</v>
      </c>
      <c r="B716" s="130" t="str">
        <f t="shared" si="155"/>
        <v/>
      </c>
      <c r="C716" s="134"/>
      <c r="D716" s="45" t="str">
        <f t="shared" si="145"/>
        <v/>
      </c>
      <c r="E716" s="45" t="str">
        <f t="shared" si="146"/>
        <v/>
      </c>
      <c r="F716" s="43"/>
      <c r="G716" s="44"/>
      <c r="H716" s="43"/>
      <c r="I716" s="57" t="str">
        <f>IF(OR(G716="",H716="",U716=""),"",IFERROR(VLOOKUP(G716&amp;H716&amp;U716,※編集不可※選択項目!$K$3:$P$51,5,FALSE),"該当なし"))</f>
        <v/>
      </c>
      <c r="J716" s="83"/>
      <c r="K716" s="43"/>
      <c r="L716" s="45" t="str">
        <f t="shared" si="154"/>
        <v/>
      </c>
      <c r="M716" s="43"/>
      <c r="N716" s="43"/>
      <c r="O716" s="57"/>
      <c r="P716" s="57"/>
      <c r="Q716" s="57"/>
      <c r="R716" s="57"/>
      <c r="S716" s="46" t="str">
        <f t="shared" si="147"/>
        <v/>
      </c>
      <c r="T716" s="47"/>
      <c r="U716" s="48"/>
      <c r="V716" s="85"/>
      <c r="W716" s="48"/>
      <c r="X716" s="85"/>
      <c r="Y716" s="43"/>
      <c r="Z716" s="80"/>
      <c r="AA716" s="83"/>
      <c r="AB716" s="56"/>
      <c r="AC716" s="71"/>
      <c r="AD716" s="228">
        <f>IFERROR(INDEX(※編集不可※選択項目!$P$3:$P$51,MATCH(新規登録用!G716&amp;新規登録用!H716&amp;新規登録用!I716,※編集不可※選択項目!$Q$3:$Q$51,0)),0)</f>
        <v>0</v>
      </c>
      <c r="AE716" s="229" t="str">
        <f>IF(I716&lt;&gt;"該当なし","",
IF(G716&amp;H716=※編集不可※選択項目!$J$3,VLOOKUP(新規登録用!U716,※編集不可※選択項目!$N$2:$P$13,3,TRUE),
IF(G716&amp;H716=※編集不可※選択項目!$J$15,VLOOKUP(新規登録用!U716,※編集不可※選択項目!$N$14:$P$25,3,TRUE),
IF(G716&amp;H716=※編集不可※選択項目!$J$27,VLOOKUP(新規登録用!U716,※編集不可※選択項目!$N$26:$P$41,3,TRUE),
IF(G716&amp;H716=※編集不可※選択項目!$J$43,VLOOKUP(新規登録用!U716,※編集不可※選択項目!$N$42:$P$46,3,TRUE),
IF(G716&amp;H716=※編集不可※選択項目!$J$48,VLOOKUP(新規登録用!U716,※編集不可※選択項目!$N$47:$P$51,3,TRUE),""))))))</f>
        <v/>
      </c>
      <c r="AF716" s="228">
        <f>IFERROR(VLOOKUP(Y716&amp;G716&amp;H716,※編集不可※選択項目!U:V,2,FALSE),0)</f>
        <v>0</v>
      </c>
      <c r="AG716" s="228">
        <f t="shared" si="148"/>
        <v>0</v>
      </c>
      <c r="AH716" s="230" t="str">
        <f t="shared" ref="AH716:AH779" si="156">IF(K716="","","["&amp;K716&amp;"]")</f>
        <v/>
      </c>
      <c r="AI716" s="236"/>
      <c r="AJ716" s="236"/>
      <c r="AK716" s="132"/>
      <c r="AL716" s="153">
        <f t="shared" si="149"/>
        <v>0</v>
      </c>
      <c r="AM716" s="153">
        <f t="shared" si="150"/>
        <v>0</v>
      </c>
      <c r="AN716" s="153">
        <f t="shared" ref="AN716:AN779" si="157">IF(AND($J716&lt;&gt;"",COUNTIF($J716,"*■*")&gt;0,$AA716=""),1,0)</f>
        <v>0</v>
      </c>
      <c r="AO716" s="227" t="str">
        <f t="shared" si="151"/>
        <v/>
      </c>
      <c r="AP716" s="135">
        <f t="shared" si="152"/>
        <v>0</v>
      </c>
      <c r="AQ716" s="135">
        <f t="shared" si="153"/>
        <v>0</v>
      </c>
    </row>
    <row r="717" spans="1:43" s="131" customFormat="1" ht="25" customHeight="1">
      <c r="A717" s="133">
        <f t="shared" ref="A717:A780" si="158">ROW()-11</f>
        <v>706</v>
      </c>
      <c r="B717" s="130" t="str">
        <f t="shared" si="155"/>
        <v/>
      </c>
      <c r="C717" s="134"/>
      <c r="D717" s="45" t="str">
        <f t="shared" ref="D717:D780" si="159">IF($B717&lt;&gt;"",$C$2,"")</f>
        <v/>
      </c>
      <c r="E717" s="45" t="str">
        <f t="shared" ref="E717:E780" si="160">IF($B717&lt;&gt;"",$F$2,"")</f>
        <v/>
      </c>
      <c r="F717" s="43"/>
      <c r="G717" s="44"/>
      <c r="H717" s="43"/>
      <c r="I717" s="57" t="str">
        <f>IF(OR(G717="",H717="",U717=""),"",IFERROR(VLOOKUP(G717&amp;H717&amp;U717,※編集不可※選択項目!$K$3:$P$51,5,FALSE),"該当なし"))</f>
        <v/>
      </c>
      <c r="J717" s="83"/>
      <c r="K717" s="43"/>
      <c r="L717" s="45" t="str">
        <f t="shared" si="154"/>
        <v/>
      </c>
      <c r="M717" s="43"/>
      <c r="N717" s="43"/>
      <c r="O717" s="57"/>
      <c r="P717" s="57"/>
      <c r="Q717" s="57"/>
      <c r="R717" s="57"/>
      <c r="S717" s="46" t="str">
        <f t="shared" ref="S717:S780" si="161">IF($M717="連結","連結前のすべての室外機が、基準を満たしていること",IF(U717="","",AG717))</f>
        <v/>
      </c>
      <c r="T717" s="47"/>
      <c r="U717" s="48"/>
      <c r="V717" s="85"/>
      <c r="W717" s="48"/>
      <c r="X717" s="85"/>
      <c r="Y717" s="43"/>
      <c r="Z717" s="80"/>
      <c r="AA717" s="83"/>
      <c r="AB717" s="56"/>
      <c r="AC717" s="71"/>
      <c r="AD717" s="228">
        <f>IFERROR(INDEX(※編集不可※選択項目!$P$3:$P$51,MATCH(新規登録用!G717&amp;新規登録用!H717&amp;新規登録用!I717,※編集不可※選択項目!$Q$3:$Q$51,0)),0)</f>
        <v>0</v>
      </c>
      <c r="AE717" s="229" t="str">
        <f>IF(I717&lt;&gt;"該当なし","",
IF(G717&amp;H717=※編集不可※選択項目!$J$3,VLOOKUP(新規登録用!U717,※編集不可※選択項目!$N$2:$P$13,3,TRUE),
IF(G717&amp;H717=※編集不可※選択項目!$J$15,VLOOKUP(新規登録用!U717,※編集不可※選択項目!$N$14:$P$25,3,TRUE),
IF(G717&amp;H717=※編集不可※選択項目!$J$27,VLOOKUP(新規登録用!U717,※編集不可※選択項目!$N$26:$P$41,3,TRUE),
IF(G717&amp;H717=※編集不可※選択項目!$J$43,VLOOKUP(新規登録用!U717,※編集不可※選択項目!$N$42:$P$46,3,TRUE),
IF(G717&amp;H717=※編集不可※選択項目!$J$48,VLOOKUP(新規登録用!U717,※編集不可※選択項目!$N$47:$P$51,3,TRUE),""))))))</f>
        <v/>
      </c>
      <c r="AF717" s="228">
        <f>IFERROR(VLOOKUP(Y717&amp;G717&amp;H717,※編集不可※選択項目!U:V,2,FALSE),0)</f>
        <v>0</v>
      </c>
      <c r="AG717" s="228">
        <f t="shared" ref="AG717:AG780" si="162">IF(I717="該当なし",_xlfn.IFNA(ROUNDDOWN(AE717*AF717,1),""),_xlfn.IFNA(ROUNDDOWN(AD717*AF717,1),""))</f>
        <v>0</v>
      </c>
      <c r="AH717" s="230" t="str">
        <f t="shared" si="156"/>
        <v/>
      </c>
      <c r="AI717" s="236"/>
      <c r="AJ717" s="236"/>
      <c r="AK717" s="132"/>
      <c r="AL717" s="153">
        <f t="shared" ref="AL717:AL780" si="163">IF(AND(($C717&lt;&gt;""),(OR($C$2="",$F$2="",$G$3="",F717="",G717="",H717="",J717="",M717="",N717="",T717="",U717="",V717="",W717="",X717="",Y717=""))),1,0)</f>
        <v>0</v>
      </c>
      <c r="AM717" s="153">
        <f t="shared" ref="AM717:AM780" si="164">IF(AND(M717="連結",N717=""),1,0)</f>
        <v>0</v>
      </c>
      <c r="AN717" s="153">
        <f t="shared" si="157"/>
        <v>0</v>
      </c>
      <c r="AO717" s="227" t="str">
        <f t="shared" ref="AO717:AO780" si="165">IF(L717="","",TEXT(L717,"G/標準"))</f>
        <v/>
      </c>
      <c r="AP717" s="135">
        <f t="shared" ref="AP717:AP780" si="166">IF(AO717="",0,COUNTIF($AO$12:$AO$1048576,AO717))</f>
        <v>0</v>
      </c>
      <c r="AQ717" s="135">
        <f t="shared" ref="AQ717:AQ780" si="167">IF(AND($T717&lt;&gt;"",$T717&lt;$S717),1,0)</f>
        <v>0</v>
      </c>
    </row>
    <row r="718" spans="1:43" s="131" customFormat="1" ht="25" customHeight="1">
      <c r="A718" s="133">
        <f t="shared" si="158"/>
        <v>707</v>
      </c>
      <c r="B718" s="130" t="str">
        <f t="shared" si="155"/>
        <v/>
      </c>
      <c r="C718" s="134"/>
      <c r="D718" s="45" t="str">
        <f t="shared" si="159"/>
        <v/>
      </c>
      <c r="E718" s="45" t="str">
        <f t="shared" si="160"/>
        <v/>
      </c>
      <c r="F718" s="43"/>
      <c r="G718" s="44"/>
      <c r="H718" s="43"/>
      <c r="I718" s="57" t="str">
        <f>IF(OR(G718="",H718="",U718=""),"",IFERROR(VLOOKUP(G718&amp;H718&amp;U718,※編集不可※選択項目!$K$3:$P$51,5,FALSE),"該当なし"))</f>
        <v/>
      </c>
      <c r="J718" s="83"/>
      <c r="K718" s="43"/>
      <c r="L718" s="45" t="str">
        <f t="shared" si="154"/>
        <v/>
      </c>
      <c r="M718" s="43"/>
      <c r="N718" s="43"/>
      <c r="O718" s="57"/>
      <c r="P718" s="57"/>
      <c r="Q718" s="57"/>
      <c r="R718" s="57"/>
      <c r="S718" s="46" t="str">
        <f t="shared" si="161"/>
        <v/>
      </c>
      <c r="T718" s="47"/>
      <c r="U718" s="48"/>
      <c r="V718" s="85"/>
      <c r="W718" s="48"/>
      <c r="X718" s="85"/>
      <c r="Y718" s="43"/>
      <c r="Z718" s="80"/>
      <c r="AA718" s="83"/>
      <c r="AB718" s="56"/>
      <c r="AC718" s="71"/>
      <c r="AD718" s="228">
        <f>IFERROR(INDEX(※編集不可※選択項目!$P$3:$P$51,MATCH(新規登録用!G718&amp;新規登録用!H718&amp;新規登録用!I718,※編集不可※選択項目!$Q$3:$Q$51,0)),0)</f>
        <v>0</v>
      </c>
      <c r="AE718" s="229" t="str">
        <f>IF(I718&lt;&gt;"該当なし","",
IF(G718&amp;H718=※編集不可※選択項目!$J$3,VLOOKUP(新規登録用!U718,※編集不可※選択項目!$N$2:$P$13,3,TRUE),
IF(G718&amp;H718=※編集不可※選択項目!$J$15,VLOOKUP(新規登録用!U718,※編集不可※選択項目!$N$14:$P$25,3,TRUE),
IF(G718&amp;H718=※編集不可※選択項目!$J$27,VLOOKUP(新規登録用!U718,※編集不可※選択項目!$N$26:$P$41,3,TRUE),
IF(G718&amp;H718=※編集不可※選択項目!$J$43,VLOOKUP(新規登録用!U718,※編集不可※選択項目!$N$42:$P$46,3,TRUE),
IF(G718&amp;H718=※編集不可※選択項目!$J$48,VLOOKUP(新規登録用!U718,※編集不可※選択項目!$N$47:$P$51,3,TRUE),""))))))</f>
        <v/>
      </c>
      <c r="AF718" s="228">
        <f>IFERROR(VLOOKUP(Y718&amp;G718&amp;H718,※編集不可※選択項目!U:V,2,FALSE),0)</f>
        <v>0</v>
      </c>
      <c r="AG718" s="228">
        <f t="shared" si="162"/>
        <v>0</v>
      </c>
      <c r="AH718" s="230" t="str">
        <f t="shared" si="156"/>
        <v/>
      </c>
      <c r="AI718" s="236"/>
      <c r="AJ718" s="236"/>
      <c r="AK718" s="132"/>
      <c r="AL718" s="153">
        <f t="shared" si="163"/>
        <v>0</v>
      </c>
      <c r="AM718" s="153">
        <f t="shared" si="164"/>
        <v>0</v>
      </c>
      <c r="AN718" s="153">
        <f t="shared" si="157"/>
        <v>0</v>
      </c>
      <c r="AO718" s="227" t="str">
        <f t="shared" si="165"/>
        <v/>
      </c>
      <c r="AP718" s="135">
        <f t="shared" si="166"/>
        <v>0</v>
      </c>
      <c r="AQ718" s="135">
        <f t="shared" si="167"/>
        <v>0</v>
      </c>
    </row>
    <row r="719" spans="1:43" s="131" customFormat="1" ht="25" customHeight="1">
      <c r="A719" s="133">
        <f t="shared" si="158"/>
        <v>708</v>
      </c>
      <c r="B719" s="130" t="str">
        <f t="shared" si="155"/>
        <v/>
      </c>
      <c r="C719" s="134"/>
      <c r="D719" s="45" t="str">
        <f t="shared" si="159"/>
        <v/>
      </c>
      <c r="E719" s="45" t="str">
        <f t="shared" si="160"/>
        <v/>
      </c>
      <c r="F719" s="43"/>
      <c r="G719" s="44"/>
      <c r="H719" s="43"/>
      <c r="I719" s="57" t="str">
        <f>IF(OR(G719="",H719="",U719=""),"",IFERROR(VLOOKUP(G719&amp;H719&amp;U719,※編集不可※選択項目!$K$3:$P$51,5,FALSE),"該当なし"))</f>
        <v/>
      </c>
      <c r="J719" s="83"/>
      <c r="K719" s="43"/>
      <c r="L719" s="45" t="str">
        <f t="shared" si="154"/>
        <v/>
      </c>
      <c r="M719" s="43"/>
      <c r="N719" s="43"/>
      <c r="O719" s="57"/>
      <c r="P719" s="57"/>
      <c r="Q719" s="57"/>
      <c r="R719" s="57"/>
      <c r="S719" s="46" t="str">
        <f t="shared" si="161"/>
        <v/>
      </c>
      <c r="T719" s="47"/>
      <c r="U719" s="48"/>
      <c r="V719" s="85"/>
      <c r="W719" s="48"/>
      <c r="X719" s="85"/>
      <c r="Y719" s="43"/>
      <c r="Z719" s="80"/>
      <c r="AA719" s="83"/>
      <c r="AB719" s="56"/>
      <c r="AC719" s="71"/>
      <c r="AD719" s="228">
        <f>IFERROR(INDEX(※編集不可※選択項目!$P$3:$P$51,MATCH(新規登録用!G719&amp;新規登録用!H719&amp;新規登録用!I719,※編集不可※選択項目!$Q$3:$Q$51,0)),0)</f>
        <v>0</v>
      </c>
      <c r="AE719" s="229" t="str">
        <f>IF(I719&lt;&gt;"該当なし","",
IF(G719&amp;H719=※編集不可※選択項目!$J$3,VLOOKUP(新規登録用!U719,※編集不可※選択項目!$N$2:$P$13,3,TRUE),
IF(G719&amp;H719=※編集不可※選択項目!$J$15,VLOOKUP(新規登録用!U719,※編集不可※選択項目!$N$14:$P$25,3,TRUE),
IF(G719&amp;H719=※編集不可※選択項目!$J$27,VLOOKUP(新規登録用!U719,※編集不可※選択項目!$N$26:$P$41,3,TRUE),
IF(G719&amp;H719=※編集不可※選択項目!$J$43,VLOOKUP(新規登録用!U719,※編集不可※選択項目!$N$42:$P$46,3,TRUE),
IF(G719&amp;H719=※編集不可※選択項目!$J$48,VLOOKUP(新規登録用!U719,※編集不可※選択項目!$N$47:$P$51,3,TRUE),""))))))</f>
        <v/>
      </c>
      <c r="AF719" s="228">
        <f>IFERROR(VLOOKUP(Y719&amp;G719&amp;H719,※編集不可※選択項目!U:V,2,FALSE),0)</f>
        <v>0</v>
      </c>
      <c r="AG719" s="228">
        <f t="shared" si="162"/>
        <v>0</v>
      </c>
      <c r="AH719" s="230" t="str">
        <f t="shared" si="156"/>
        <v/>
      </c>
      <c r="AI719" s="236"/>
      <c r="AJ719" s="236"/>
      <c r="AK719" s="132"/>
      <c r="AL719" s="153">
        <f t="shared" si="163"/>
        <v>0</v>
      </c>
      <c r="AM719" s="153">
        <f t="shared" si="164"/>
        <v>0</v>
      </c>
      <c r="AN719" s="153">
        <f t="shared" si="157"/>
        <v>0</v>
      </c>
      <c r="AO719" s="227" t="str">
        <f t="shared" si="165"/>
        <v/>
      </c>
      <c r="AP719" s="135">
        <f t="shared" si="166"/>
        <v>0</v>
      </c>
      <c r="AQ719" s="135">
        <f t="shared" si="167"/>
        <v>0</v>
      </c>
    </row>
    <row r="720" spans="1:43" s="131" customFormat="1" ht="25" customHeight="1">
      <c r="A720" s="133">
        <f t="shared" si="158"/>
        <v>709</v>
      </c>
      <c r="B720" s="130" t="str">
        <f t="shared" si="155"/>
        <v/>
      </c>
      <c r="C720" s="134"/>
      <c r="D720" s="45" t="str">
        <f t="shared" si="159"/>
        <v/>
      </c>
      <c r="E720" s="45" t="str">
        <f t="shared" si="160"/>
        <v/>
      </c>
      <c r="F720" s="43"/>
      <c r="G720" s="44"/>
      <c r="H720" s="43"/>
      <c r="I720" s="57" t="str">
        <f>IF(OR(G720="",H720="",U720=""),"",IFERROR(VLOOKUP(G720&amp;H720&amp;U720,※編集不可※選択項目!$K$3:$P$51,5,FALSE),"該当なし"))</f>
        <v/>
      </c>
      <c r="J720" s="83"/>
      <c r="K720" s="43"/>
      <c r="L720" s="45" t="str">
        <f t="shared" ref="L720:L783" si="168">J720&amp;AH720</f>
        <v/>
      </c>
      <c r="M720" s="43"/>
      <c r="N720" s="43"/>
      <c r="O720" s="57"/>
      <c r="P720" s="57"/>
      <c r="Q720" s="57"/>
      <c r="R720" s="57"/>
      <c r="S720" s="46" t="str">
        <f t="shared" si="161"/>
        <v/>
      </c>
      <c r="T720" s="47"/>
      <c r="U720" s="48"/>
      <c r="V720" s="85"/>
      <c r="W720" s="48"/>
      <c r="X720" s="85"/>
      <c r="Y720" s="43"/>
      <c r="Z720" s="80"/>
      <c r="AA720" s="83"/>
      <c r="AB720" s="56"/>
      <c r="AC720" s="71"/>
      <c r="AD720" s="228">
        <f>IFERROR(INDEX(※編集不可※選択項目!$P$3:$P$51,MATCH(新規登録用!G720&amp;新規登録用!H720&amp;新規登録用!I720,※編集不可※選択項目!$Q$3:$Q$51,0)),0)</f>
        <v>0</v>
      </c>
      <c r="AE720" s="229" t="str">
        <f>IF(I720&lt;&gt;"該当なし","",
IF(G720&amp;H720=※編集不可※選択項目!$J$3,VLOOKUP(新規登録用!U720,※編集不可※選択項目!$N$2:$P$13,3,TRUE),
IF(G720&amp;H720=※編集不可※選択項目!$J$15,VLOOKUP(新規登録用!U720,※編集不可※選択項目!$N$14:$P$25,3,TRUE),
IF(G720&amp;H720=※編集不可※選択項目!$J$27,VLOOKUP(新規登録用!U720,※編集不可※選択項目!$N$26:$P$41,3,TRUE),
IF(G720&amp;H720=※編集不可※選択項目!$J$43,VLOOKUP(新規登録用!U720,※編集不可※選択項目!$N$42:$P$46,3,TRUE),
IF(G720&amp;H720=※編集不可※選択項目!$J$48,VLOOKUP(新規登録用!U720,※編集不可※選択項目!$N$47:$P$51,3,TRUE),""))))))</f>
        <v/>
      </c>
      <c r="AF720" s="228">
        <f>IFERROR(VLOOKUP(Y720&amp;G720&amp;H720,※編集不可※選択項目!U:V,2,FALSE),0)</f>
        <v>0</v>
      </c>
      <c r="AG720" s="228">
        <f t="shared" si="162"/>
        <v>0</v>
      </c>
      <c r="AH720" s="230" t="str">
        <f t="shared" si="156"/>
        <v/>
      </c>
      <c r="AI720" s="236"/>
      <c r="AJ720" s="236"/>
      <c r="AK720" s="132"/>
      <c r="AL720" s="153">
        <f t="shared" si="163"/>
        <v>0</v>
      </c>
      <c r="AM720" s="153">
        <f t="shared" si="164"/>
        <v>0</v>
      </c>
      <c r="AN720" s="153">
        <f t="shared" si="157"/>
        <v>0</v>
      </c>
      <c r="AO720" s="227" t="str">
        <f t="shared" si="165"/>
        <v/>
      </c>
      <c r="AP720" s="135">
        <f t="shared" si="166"/>
        <v>0</v>
      </c>
      <c r="AQ720" s="135">
        <f t="shared" si="167"/>
        <v>0</v>
      </c>
    </row>
    <row r="721" spans="1:43" s="131" customFormat="1" ht="25" customHeight="1">
      <c r="A721" s="133">
        <f t="shared" si="158"/>
        <v>710</v>
      </c>
      <c r="B721" s="130" t="str">
        <f t="shared" si="155"/>
        <v/>
      </c>
      <c r="C721" s="134"/>
      <c r="D721" s="45" t="str">
        <f t="shared" si="159"/>
        <v/>
      </c>
      <c r="E721" s="45" t="str">
        <f t="shared" si="160"/>
        <v/>
      </c>
      <c r="F721" s="43"/>
      <c r="G721" s="44"/>
      <c r="H721" s="43"/>
      <c r="I721" s="57" t="str">
        <f>IF(OR(G721="",H721="",U721=""),"",IFERROR(VLOOKUP(G721&amp;H721&amp;U721,※編集不可※選択項目!$K$3:$P$51,5,FALSE),"該当なし"))</f>
        <v/>
      </c>
      <c r="J721" s="83"/>
      <c r="K721" s="43"/>
      <c r="L721" s="45" t="str">
        <f t="shared" si="168"/>
        <v/>
      </c>
      <c r="M721" s="43"/>
      <c r="N721" s="43"/>
      <c r="O721" s="57"/>
      <c r="P721" s="57"/>
      <c r="Q721" s="57"/>
      <c r="R721" s="57"/>
      <c r="S721" s="46" t="str">
        <f t="shared" si="161"/>
        <v/>
      </c>
      <c r="T721" s="47"/>
      <c r="U721" s="48"/>
      <c r="V721" s="85"/>
      <c r="W721" s="48"/>
      <c r="X721" s="85"/>
      <c r="Y721" s="43"/>
      <c r="Z721" s="80"/>
      <c r="AA721" s="83"/>
      <c r="AB721" s="56"/>
      <c r="AC721" s="71"/>
      <c r="AD721" s="228">
        <f>IFERROR(INDEX(※編集不可※選択項目!$P$3:$P$51,MATCH(新規登録用!G721&amp;新規登録用!H721&amp;新規登録用!I721,※編集不可※選択項目!$Q$3:$Q$51,0)),0)</f>
        <v>0</v>
      </c>
      <c r="AE721" s="229" t="str">
        <f>IF(I721&lt;&gt;"該当なし","",
IF(G721&amp;H721=※編集不可※選択項目!$J$3,VLOOKUP(新規登録用!U721,※編集不可※選択項目!$N$2:$P$13,3,TRUE),
IF(G721&amp;H721=※編集不可※選択項目!$J$15,VLOOKUP(新規登録用!U721,※編集不可※選択項目!$N$14:$P$25,3,TRUE),
IF(G721&amp;H721=※編集不可※選択項目!$J$27,VLOOKUP(新規登録用!U721,※編集不可※選択項目!$N$26:$P$41,3,TRUE),
IF(G721&amp;H721=※編集不可※選択項目!$J$43,VLOOKUP(新規登録用!U721,※編集不可※選択項目!$N$42:$P$46,3,TRUE),
IF(G721&amp;H721=※編集不可※選択項目!$J$48,VLOOKUP(新規登録用!U721,※編集不可※選択項目!$N$47:$P$51,3,TRUE),""))))))</f>
        <v/>
      </c>
      <c r="AF721" s="228">
        <f>IFERROR(VLOOKUP(Y721&amp;G721&amp;H721,※編集不可※選択項目!U:V,2,FALSE),0)</f>
        <v>0</v>
      </c>
      <c r="AG721" s="228">
        <f t="shared" si="162"/>
        <v>0</v>
      </c>
      <c r="AH721" s="230" t="str">
        <f t="shared" si="156"/>
        <v/>
      </c>
      <c r="AI721" s="236"/>
      <c r="AJ721" s="236"/>
      <c r="AK721" s="132"/>
      <c r="AL721" s="153">
        <f t="shared" si="163"/>
        <v>0</v>
      </c>
      <c r="AM721" s="153">
        <f t="shared" si="164"/>
        <v>0</v>
      </c>
      <c r="AN721" s="153">
        <f t="shared" si="157"/>
        <v>0</v>
      </c>
      <c r="AO721" s="227" t="str">
        <f t="shared" si="165"/>
        <v/>
      </c>
      <c r="AP721" s="135">
        <f t="shared" si="166"/>
        <v>0</v>
      </c>
      <c r="AQ721" s="135">
        <f t="shared" si="167"/>
        <v>0</v>
      </c>
    </row>
    <row r="722" spans="1:43" s="131" customFormat="1" ht="25" customHeight="1">
      <c r="A722" s="133">
        <f t="shared" si="158"/>
        <v>711</v>
      </c>
      <c r="B722" s="130" t="str">
        <f t="shared" si="155"/>
        <v/>
      </c>
      <c r="C722" s="134"/>
      <c r="D722" s="45" t="str">
        <f t="shared" si="159"/>
        <v/>
      </c>
      <c r="E722" s="45" t="str">
        <f t="shared" si="160"/>
        <v/>
      </c>
      <c r="F722" s="43"/>
      <c r="G722" s="44"/>
      <c r="H722" s="43"/>
      <c r="I722" s="57" t="str">
        <f>IF(OR(G722="",H722="",U722=""),"",IFERROR(VLOOKUP(G722&amp;H722&amp;U722,※編集不可※選択項目!$K$3:$P$51,5,FALSE),"該当なし"))</f>
        <v/>
      </c>
      <c r="J722" s="83"/>
      <c r="K722" s="43"/>
      <c r="L722" s="45" t="str">
        <f t="shared" si="168"/>
        <v/>
      </c>
      <c r="M722" s="43"/>
      <c r="N722" s="43"/>
      <c r="O722" s="57"/>
      <c r="P722" s="57"/>
      <c r="Q722" s="57"/>
      <c r="R722" s="57"/>
      <c r="S722" s="46" t="str">
        <f t="shared" si="161"/>
        <v/>
      </c>
      <c r="T722" s="47"/>
      <c r="U722" s="48"/>
      <c r="V722" s="85"/>
      <c r="W722" s="48"/>
      <c r="X722" s="85"/>
      <c r="Y722" s="43"/>
      <c r="Z722" s="80"/>
      <c r="AA722" s="83"/>
      <c r="AB722" s="56"/>
      <c r="AC722" s="71"/>
      <c r="AD722" s="228">
        <f>IFERROR(INDEX(※編集不可※選択項目!$P$3:$P$51,MATCH(新規登録用!G722&amp;新規登録用!H722&amp;新規登録用!I722,※編集不可※選択項目!$Q$3:$Q$51,0)),0)</f>
        <v>0</v>
      </c>
      <c r="AE722" s="229" t="str">
        <f>IF(I722&lt;&gt;"該当なし","",
IF(G722&amp;H722=※編集不可※選択項目!$J$3,VLOOKUP(新規登録用!U722,※編集不可※選択項目!$N$2:$P$13,3,TRUE),
IF(G722&amp;H722=※編集不可※選択項目!$J$15,VLOOKUP(新規登録用!U722,※編集不可※選択項目!$N$14:$P$25,3,TRUE),
IF(G722&amp;H722=※編集不可※選択項目!$J$27,VLOOKUP(新規登録用!U722,※編集不可※選択項目!$N$26:$P$41,3,TRUE),
IF(G722&amp;H722=※編集不可※選択項目!$J$43,VLOOKUP(新規登録用!U722,※編集不可※選択項目!$N$42:$P$46,3,TRUE),
IF(G722&amp;H722=※編集不可※選択項目!$J$48,VLOOKUP(新規登録用!U722,※編集不可※選択項目!$N$47:$P$51,3,TRUE),""))))))</f>
        <v/>
      </c>
      <c r="AF722" s="228">
        <f>IFERROR(VLOOKUP(Y722&amp;G722&amp;H722,※編集不可※選択項目!U:V,2,FALSE),0)</f>
        <v>0</v>
      </c>
      <c r="AG722" s="228">
        <f t="shared" si="162"/>
        <v>0</v>
      </c>
      <c r="AH722" s="230" t="str">
        <f t="shared" si="156"/>
        <v/>
      </c>
      <c r="AI722" s="236"/>
      <c r="AJ722" s="236"/>
      <c r="AK722" s="132"/>
      <c r="AL722" s="153">
        <f t="shared" si="163"/>
        <v>0</v>
      </c>
      <c r="AM722" s="153">
        <f t="shared" si="164"/>
        <v>0</v>
      </c>
      <c r="AN722" s="153">
        <f t="shared" si="157"/>
        <v>0</v>
      </c>
      <c r="AO722" s="227" t="str">
        <f t="shared" si="165"/>
        <v/>
      </c>
      <c r="AP722" s="135">
        <f t="shared" si="166"/>
        <v>0</v>
      </c>
      <c r="AQ722" s="135">
        <f t="shared" si="167"/>
        <v>0</v>
      </c>
    </row>
    <row r="723" spans="1:43" s="131" customFormat="1" ht="25" customHeight="1">
      <c r="A723" s="133">
        <f t="shared" si="158"/>
        <v>712</v>
      </c>
      <c r="B723" s="130" t="str">
        <f t="shared" si="155"/>
        <v/>
      </c>
      <c r="C723" s="134"/>
      <c r="D723" s="45" t="str">
        <f t="shared" si="159"/>
        <v/>
      </c>
      <c r="E723" s="45" t="str">
        <f t="shared" si="160"/>
        <v/>
      </c>
      <c r="F723" s="43"/>
      <c r="G723" s="44"/>
      <c r="H723" s="43"/>
      <c r="I723" s="57" t="str">
        <f>IF(OR(G723="",H723="",U723=""),"",IFERROR(VLOOKUP(G723&amp;H723&amp;U723,※編集不可※選択項目!$K$3:$P$51,5,FALSE),"該当なし"))</f>
        <v/>
      </c>
      <c r="J723" s="83"/>
      <c r="K723" s="43"/>
      <c r="L723" s="45" t="str">
        <f t="shared" si="168"/>
        <v/>
      </c>
      <c r="M723" s="43"/>
      <c r="N723" s="43"/>
      <c r="O723" s="57"/>
      <c r="P723" s="57"/>
      <c r="Q723" s="57"/>
      <c r="R723" s="57"/>
      <c r="S723" s="46" t="str">
        <f t="shared" si="161"/>
        <v/>
      </c>
      <c r="T723" s="47"/>
      <c r="U723" s="48"/>
      <c r="V723" s="85"/>
      <c r="W723" s="48"/>
      <c r="X723" s="85"/>
      <c r="Y723" s="43"/>
      <c r="Z723" s="80"/>
      <c r="AA723" s="83"/>
      <c r="AB723" s="56"/>
      <c r="AC723" s="71"/>
      <c r="AD723" s="228">
        <f>IFERROR(INDEX(※編集不可※選択項目!$P$3:$P$51,MATCH(新規登録用!G723&amp;新規登録用!H723&amp;新規登録用!I723,※編集不可※選択項目!$Q$3:$Q$51,0)),0)</f>
        <v>0</v>
      </c>
      <c r="AE723" s="229" t="str">
        <f>IF(I723&lt;&gt;"該当なし","",
IF(G723&amp;H723=※編集不可※選択項目!$J$3,VLOOKUP(新規登録用!U723,※編集不可※選択項目!$N$2:$P$13,3,TRUE),
IF(G723&amp;H723=※編集不可※選択項目!$J$15,VLOOKUP(新規登録用!U723,※編集不可※選択項目!$N$14:$P$25,3,TRUE),
IF(G723&amp;H723=※編集不可※選択項目!$J$27,VLOOKUP(新規登録用!U723,※編集不可※選択項目!$N$26:$P$41,3,TRUE),
IF(G723&amp;H723=※編集不可※選択項目!$J$43,VLOOKUP(新規登録用!U723,※編集不可※選択項目!$N$42:$P$46,3,TRUE),
IF(G723&amp;H723=※編集不可※選択項目!$J$48,VLOOKUP(新規登録用!U723,※編集不可※選択項目!$N$47:$P$51,3,TRUE),""))))))</f>
        <v/>
      </c>
      <c r="AF723" s="228">
        <f>IFERROR(VLOOKUP(Y723&amp;G723&amp;H723,※編集不可※選択項目!U:V,2,FALSE),0)</f>
        <v>0</v>
      </c>
      <c r="AG723" s="228">
        <f t="shared" si="162"/>
        <v>0</v>
      </c>
      <c r="AH723" s="230" t="str">
        <f t="shared" si="156"/>
        <v/>
      </c>
      <c r="AI723" s="236"/>
      <c r="AJ723" s="236"/>
      <c r="AK723" s="132"/>
      <c r="AL723" s="153">
        <f t="shared" si="163"/>
        <v>0</v>
      </c>
      <c r="AM723" s="153">
        <f t="shared" si="164"/>
        <v>0</v>
      </c>
      <c r="AN723" s="153">
        <f t="shared" si="157"/>
        <v>0</v>
      </c>
      <c r="AO723" s="227" t="str">
        <f t="shared" si="165"/>
        <v/>
      </c>
      <c r="AP723" s="135">
        <f t="shared" si="166"/>
        <v>0</v>
      </c>
      <c r="AQ723" s="135">
        <f t="shared" si="167"/>
        <v>0</v>
      </c>
    </row>
    <row r="724" spans="1:43" s="131" customFormat="1" ht="25" customHeight="1">
      <c r="A724" s="133">
        <f t="shared" si="158"/>
        <v>713</v>
      </c>
      <c r="B724" s="130" t="str">
        <f t="shared" si="155"/>
        <v/>
      </c>
      <c r="C724" s="134"/>
      <c r="D724" s="45" t="str">
        <f t="shared" si="159"/>
        <v/>
      </c>
      <c r="E724" s="45" t="str">
        <f t="shared" si="160"/>
        <v/>
      </c>
      <c r="F724" s="43"/>
      <c r="G724" s="44"/>
      <c r="H724" s="43"/>
      <c r="I724" s="57" t="str">
        <f>IF(OR(G724="",H724="",U724=""),"",IFERROR(VLOOKUP(G724&amp;H724&amp;U724,※編集不可※選択項目!$K$3:$P$51,5,FALSE),"該当なし"))</f>
        <v/>
      </c>
      <c r="J724" s="83"/>
      <c r="K724" s="43"/>
      <c r="L724" s="45" t="str">
        <f t="shared" si="168"/>
        <v/>
      </c>
      <c r="M724" s="43"/>
      <c r="N724" s="43"/>
      <c r="O724" s="57"/>
      <c r="P724" s="57"/>
      <c r="Q724" s="57"/>
      <c r="R724" s="57"/>
      <c r="S724" s="46" t="str">
        <f t="shared" si="161"/>
        <v/>
      </c>
      <c r="T724" s="47"/>
      <c r="U724" s="48"/>
      <c r="V724" s="85"/>
      <c r="W724" s="48"/>
      <c r="X724" s="85"/>
      <c r="Y724" s="43"/>
      <c r="Z724" s="80"/>
      <c r="AA724" s="83"/>
      <c r="AB724" s="56"/>
      <c r="AC724" s="71"/>
      <c r="AD724" s="228">
        <f>IFERROR(INDEX(※編集不可※選択項目!$P$3:$P$51,MATCH(新規登録用!G724&amp;新規登録用!H724&amp;新規登録用!I724,※編集不可※選択項目!$Q$3:$Q$51,0)),0)</f>
        <v>0</v>
      </c>
      <c r="AE724" s="229" t="str">
        <f>IF(I724&lt;&gt;"該当なし","",
IF(G724&amp;H724=※編集不可※選択項目!$J$3,VLOOKUP(新規登録用!U724,※編集不可※選択項目!$N$2:$P$13,3,TRUE),
IF(G724&amp;H724=※編集不可※選択項目!$J$15,VLOOKUP(新規登録用!U724,※編集不可※選択項目!$N$14:$P$25,3,TRUE),
IF(G724&amp;H724=※編集不可※選択項目!$J$27,VLOOKUP(新規登録用!U724,※編集不可※選択項目!$N$26:$P$41,3,TRUE),
IF(G724&amp;H724=※編集不可※選択項目!$J$43,VLOOKUP(新規登録用!U724,※編集不可※選択項目!$N$42:$P$46,3,TRUE),
IF(G724&amp;H724=※編集不可※選択項目!$J$48,VLOOKUP(新規登録用!U724,※編集不可※選択項目!$N$47:$P$51,3,TRUE),""))))))</f>
        <v/>
      </c>
      <c r="AF724" s="228">
        <f>IFERROR(VLOOKUP(Y724&amp;G724&amp;H724,※編集不可※選択項目!U:V,2,FALSE),0)</f>
        <v>0</v>
      </c>
      <c r="AG724" s="228">
        <f t="shared" si="162"/>
        <v>0</v>
      </c>
      <c r="AH724" s="230" t="str">
        <f t="shared" si="156"/>
        <v/>
      </c>
      <c r="AI724" s="236"/>
      <c r="AJ724" s="236"/>
      <c r="AK724" s="132"/>
      <c r="AL724" s="153">
        <f t="shared" si="163"/>
        <v>0</v>
      </c>
      <c r="AM724" s="153">
        <f t="shared" si="164"/>
        <v>0</v>
      </c>
      <c r="AN724" s="153">
        <f t="shared" si="157"/>
        <v>0</v>
      </c>
      <c r="AO724" s="227" t="str">
        <f t="shared" si="165"/>
        <v/>
      </c>
      <c r="AP724" s="135">
        <f t="shared" si="166"/>
        <v>0</v>
      </c>
      <c r="AQ724" s="135">
        <f t="shared" si="167"/>
        <v>0</v>
      </c>
    </row>
    <row r="725" spans="1:43" s="131" customFormat="1" ht="25" customHeight="1">
      <c r="A725" s="133">
        <f t="shared" si="158"/>
        <v>714</v>
      </c>
      <c r="B725" s="130" t="str">
        <f t="shared" si="155"/>
        <v/>
      </c>
      <c r="C725" s="134"/>
      <c r="D725" s="45" t="str">
        <f t="shared" si="159"/>
        <v/>
      </c>
      <c r="E725" s="45" t="str">
        <f t="shared" si="160"/>
        <v/>
      </c>
      <c r="F725" s="43"/>
      <c r="G725" s="44"/>
      <c r="H725" s="43"/>
      <c r="I725" s="57" t="str">
        <f>IF(OR(G725="",H725="",U725=""),"",IFERROR(VLOOKUP(G725&amp;H725&amp;U725,※編集不可※選択項目!$K$3:$P$51,5,FALSE),"該当なし"))</f>
        <v/>
      </c>
      <c r="J725" s="83"/>
      <c r="K725" s="43"/>
      <c r="L725" s="45" t="str">
        <f t="shared" si="168"/>
        <v/>
      </c>
      <c r="M725" s="43"/>
      <c r="N725" s="43"/>
      <c r="O725" s="57"/>
      <c r="P725" s="57"/>
      <c r="Q725" s="57"/>
      <c r="R725" s="57"/>
      <c r="S725" s="46" t="str">
        <f t="shared" si="161"/>
        <v/>
      </c>
      <c r="T725" s="47"/>
      <c r="U725" s="48"/>
      <c r="V725" s="85"/>
      <c r="W725" s="48"/>
      <c r="X725" s="85"/>
      <c r="Y725" s="43"/>
      <c r="Z725" s="80"/>
      <c r="AA725" s="83"/>
      <c r="AB725" s="56"/>
      <c r="AC725" s="71"/>
      <c r="AD725" s="228">
        <f>IFERROR(INDEX(※編集不可※選択項目!$P$3:$P$51,MATCH(新規登録用!G725&amp;新規登録用!H725&amp;新規登録用!I725,※編集不可※選択項目!$Q$3:$Q$51,0)),0)</f>
        <v>0</v>
      </c>
      <c r="AE725" s="229" t="str">
        <f>IF(I725&lt;&gt;"該当なし","",
IF(G725&amp;H725=※編集不可※選択項目!$J$3,VLOOKUP(新規登録用!U725,※編集不可※選択項目!$N$2:$P$13,3,TRUE),
IF(G725&amp;H725=※編集不可※選択項目!$J$15,VLOOKUP(新規登録用!U725,※編集不可※選択項目!$N$14:$P$25,3,TRUE),
IF(G725&amp;H725=※編集不可※選択項目!$J$27,VLOOKUP(新規登録用!U725,※編集不可※選択項目!$N$26:$P$41,3,TRUE),
IF(G725&amp;H725=※編集不可※選択項目!$J$43,VLOOKUP(新規登録用!U725,※編集不可※選択項目!$N$42:$P$46,3,TRUE),
IF(G725&amp;H725=※編集不可※選択項目!$J$48,VLOOKUP(新規登録用!U725,※編集不可※選択項目!$N$47:$P$51,3,TRUE),""))))))</f>
        <v/>
      </c>
      <c r="AF725" s="228">
        <f>IFERROR(VLOOKUP(Y725&amp;G725&amp;H725,※編集不可※選択項目!U:V,2,FALSE),0)</f>
        <v>0</v>
      </c>
      <c r="AG725" s="228">
        <f t="shared" si="162"/>
        <v>0</v>
      </c>
      <c r="AH725" s="230" t="str">
        <f t="shared" si="156"/>
        <v/>
      </c>
      <c r="AI725" s="236"/>
      <c r="AJ725" s="236"/>
      <c r="AK725" s="132"/>
      <c r="AL725" s="153">
        <f t="shared" si="163"/>
        <v>0</v>
      </c>
      <c r="AM725" s="153">
        <f t="shared" si="164"/>
        <v>0</v>
      </c>
      <c r="AN725" s="153">
        <f t="shared" si="157"/>
        <v>0</v>
      </c>
      <c r="AO725" s="227" t="str">
        <f t="shared" si="165"/>
        <v/>
      </c>
      <c r="AP725" s="135">
        <f t="shared" si="166"/>
        <v>0</v>
      </c>
      <c r="AQ725" s="135">
        <f t="shared" si="167"/>
        <v>0</v>
      </c>
    </row>
    <row r="726" spans="1:43" s="131" customFormat="1" ht="25" customHeight="1">
      <c r="A726" s="133">
        <f t="shared" si="158"/>
        <v>715</v>
      </c>
      <c r="B726" s="130" t="str">
        <f t="shared" si="155"/>
        <v/>
      </c>
      <c r="C726" s="134"/>
      <c r="D726" s="45" t="str">
        <f t="shared" si="159"/>
        <v/>
      </c>
      <c r="E726" s="45" t="str">
        <f t="shared" si="160"/>
        <v/>
      </c>
      <c r="F726" s="43"/>
      <c r="G726" s="44"/>
      <c r="H726" s="43"/>
      <c r="I726" s="57" t="str">
        <f>IF(OR(G726="",H726="",U726=""),"",IFERROR(VLOOKUP(G726&amp;H726&amp;U726,※編集不可※選択項目!$K$3:$P$51,5,FALSE),"該当なし"))</f>
        <v/>
      </c>
      <c r="J726" s="83"/>
      <c r="K726" s="43"/>
      <c r="L726" s="45" t="str">
        <f t="shared" si="168"/>
        <v/>
      </c>
      <c r="M726" s="43"/>
      <c r="N726" s="43"/>
      <c r="O726" s="57"/>
      <c r="P726" s="57"/>
      <c r="Q726" s="57"/>
      <c r="R726" s="57"/>
      <c r="S726" s="46" t="str">
        <f t="shared" si="161"/>
        <v/>
      </c>
      <c r="T726" s="47"/>
      <c r="U726" s="48"/>
      <c r="V726" s="85"/>
      <c r="W726" s="48"/>
      <c r="X726" s="85"/>
      <c r="Y726" s="43"/>
      <c r="Z726" s="80"/>
      <c r="AA726" s="83"/>
      <c r="AB726" s="56"/>
      <c r="AC726" s="71"/>
      <c r="AD726" s="228">
        <f>IFERROR(INDEX(※編集不可※選択項目!$P$3:$P$51,MATCH(新規登録用!G726&amp;新規登録用!H726&amp;新規登録用!I726,※編集不可※選択項目!$Q$3:$Q$51,0)),0)</f>
        <v>0</v>
      </c>
      <c r="AE726" s="229" t="str">
        <f>IF(I726&lt;&gt;"該当なし","",
IF(G726&amp;H726=※編集不可※選択項目!$J$3,VLOOKUP(新規登録用!U726,※編集不可※選択項目!$N$2:$P$13,3,TRUE),
IF(G726&amp;H726=※編集不可※選択項目!$J$15,VLOOKUP(新規登録用!U726,※編集不可※選択項目!$N$14:$P$25,3,TRUE),
IF(G726&amp;H726=※編集不可※選択項目!$J$27,VLOOKUP(新規登録用!U726,※編集不可※選択項目!$N$26:$P$41,3,TRUE),
IF(G726&amp;H726=※編集不可※選択項目!$J$43,VLOOKUP(新規登録用!U726,※編集不可※選択項目!$N$42:$P$46,3,TRUE),
IF(G726&amp;H726=※編集不可※選択項目!$J$48,VLOOKUP(新規登録用!U726,※編集不可※選択項目!$N$47:$P$51,3,TRUE),""))))))</f>
        <v/>
      </c>
      <c r="AF726" s="228">
        <f>IFERROR(VLOOKUP(Y726&amp;G726&amp;H726,※編集不可※選択項目!U:V,2,FALSE),0)</f>
        <v>0</v>
      </c>
      <c r="AG726" s="228">
        <f t="shared" si="162"/>
        <v>0</v>
      </c>
      <c r="AH726" s="230" t="str">
        <f t="shared" si="156"/>
        <v/>
      </c>
      <c r="AI726" s="236"/>
      <c r="AJ726" s="236"/>
      <c r="AK726" s="132"/>
      <c r="AL726" s="153">
        <f t="shared" si="163"/>
        <v>0</v>
      </c>
      <c r="AM726" s="153">
        <f t="shared" si="164"/>
        <v>0</v>
      </c>
      <c r="AN726" s="153">
        <f t="shared" si="157"/>
        <v>0</v>
      </c>
      <c r="AO726" s="227" t="str">
        <f t="shared" si="165"/>
        <v/>
      </c>
      <c r="AP726" s="135">
        <f t="shared" si="166"/>
        <v>0</v>
      </c>
      <c r="AQ726" s="135">
        <f t="shared" si="167"/>
        <v>0</v>
      </c>
    </row>
    <row r="727" spans="1:43" s="131" customFormat="1" ht="25" customHeight="1">
      <c r="A727" s="133">
        <f t="shared" si="158"/>
        <v>716</v>
      </c>
      <c r="B727" s="130" t="str">
        <f t="shared" si="155"/>
        <v/>
      </c>
      <c r="C727" s="134"/>
      <c r="D727" s="45" t="str">
        <f t="shared" si="159"/>
        <v/>
      </c>
      <c r="E727" s="45" t="str">
        <f t="shared" si="160"/>
        <v/>
      </c>
      <c r="F727" s="43"/>
      <c r="G727" s="44"/>
      <c r="H727" s="43"/>
      <c r="I727" s="57" t="str">
        <f>IF(OR(G727="",H727="",U727=""),"",IFERROR(VLOOKUP(G727&amp;H727&amp;U727,※編集不可※選択項目!$K$3:$P$51,5,FALSE),"該当なし"))</f>
        <v/>
      </c>
      <c r="J727" s="83"/>
      <c r="K727" s="43"/>
      <c r="L727" s="45" t="str">
        <f t="shared" si="168"/>
        <v/>
      </c>
      <c r="M727" s="43"/>
      <c r="N727" s="43"/>
      <c r="O727" s="57"/>
      <c r="P727" s="57"/>
      <c r="Q727" s="57"/>
      <c r="R727" s="57"/>
      <c r="S727" s="46" t="str">
        <f t="shared" si="161"/>
        <v/>
      </c>
      <c r="T727" s="47"/>
      <c r="U727" s="48"/>
      <c r="V727" s="85"/>
      <c r="W727" s="48"/>
      <c r="X727" s="85"/>
      <c r="Y727" s="43"/>
      <c r="Z727" s="80"/>
      <c r="AA727" s="83"/>
      <c r="AB727" s="56"/>
      <c r="AC727" s="71"/>
      <c r="AD727" s="228">
        <f>IFERROR(INDEX(※編集不可※選択項目!$P$3:$P$51,MATCH(新規登録用!G727&amp;新規登録用!H727&amp;新規登録用!I727,※編集不可※選択項目!$Q$3:$Q$51,0)),0)</f>
        <v>0</v>
      </c>
      <c r="AE727" s="229" t="str">
        <f>IF(I727&lt;&gt;"該当なし","",
IF(G727&amp;H727=※編集不可※選択項目!$J$3,VLOOKUP(新規登録用!U727,※編集不可※選択項目!$N$2:$P$13,3,TRUE),
IF(G727&amp;H727=※編集不可※選択項目!$J$15,VLOOKUP(新規登録用!U727,※編集不可※選択項目!$N$14:$P$25,3,TRUE),
IF(G727&amp;H727=※編集不可※選択項目!$J$27,VLOOKUP(新規登録用!U727,※編集不可※選択項目!$N$26:$P$41,3,TRUE),
IF(G727&amp;H727=※編集不可※選択項目!$J$43,VLOOKUP(新規登録用!U727,※編集不可※選択項目!$N$42:$P$46,3,TRUE),
IF(G727&amp;H727=※編集不可※選択項目!$J$48,VLOOKUP(新規登録用!U727,※編集不可※選択項目!$N$47:$P$51,3,TRUE),""))))))</f>
        <v/>
      </c>
      <c r="AF727" s="228">
        <f>IFERROR(VLOOKUP(Y727&amp;G727&amp;H727,※編集不可※選択項目!U:V,2,FALSE),0)</f>
        <v>0</v>
      </c>
      <c r="AG727" s="228">
        <f t="shared" si="162"/>
        <v>0</v>
      </c>
      <c r="AH727" s="230" t="str">
        <f t="shared" si="156"/>
        <v/>
      </c>
      <c r="AI727" s="236"/>
      <c r="AJ727" s="236"/>
      <c r="AK727" s="132"/>
      <c r="AL727" s="153">
        <f t="shared" si="163"/>
        <v>0</v>
      </c>
      <c r="AM727" s="153">
        <f t="shared" si="164"/>
        <v>0</v>
      </c>
      <c r="AN727" s="153">
        <f t="shared" si="157"/>
        <v>0</v>
      </c>
      <c r="AO727" s="227" t="str">
        <f t="shared" si="165"/>
        <v/>
      </c>
      <c r="AP727" s="135">
        <f t="shared" si="166"/>
        <v>0</v>
      </c>
      <c r="AQ727" s="135">
        <f t="shared" si="167"/>
        <v>0</v>
      </c>
    </row>
    <row r="728" spans="1:43" s="131" customFormat="1" ht="25" customHeight="1">
      <c r="A728" s="133">
        <f t="shared" si="158"/>
        <v>717</v>
      </c>
      <c r="B728" s="130" t="str">
        <f t="shared" si="155"/>
        <v/>
      </c>
      <c r="C728" s="134"/>
      <c r="D728" s="45" t="str">
        <f t="shared" si="159"/>
        <v/>
      </c>
      <c r="E728" s="45" t="str">
        <f t="shared" si="160"/>
        <v/>
      </c>
      <c r="F728" s="43"/>
      <c r="G728" s="44"/>
      <c r="H728" s="43"/>
      <c r="I728" s="57" t="str">
        <f>IF(OR(G728="",H728="",U728=""),"",IFERROR(VLOOKUP(G728&amp;H728&amp;U728,※編集不可※選択項目!$K$3:$P$51,5,FALSE),"該当なし"))</f>
        <v/>
      </c>
      <c r="J728" s="83"/>
      <c r="K728" s="43"/>
      <c r="L728" s="45" t="str">
        <f t="shared" si="168"/>
        <v/>
      </c>
      <c r="M728" s="43"/>
      <c r="N728" s="43"/>
      <c r="O728" s="57"/>
      <c r="P728" s="57"/>
      <c r="Q728" s="57"/>
      <c r="R728" s="57"/>
      <c r="S728" s="46" t="str">
        <f t="shared" si="161"/>
        <v/>
      </c>
      <c r="T728" s="47"/>
      <c r="U728" s="48"/>
      <c r="V728" s="85"/>
      <c r="W728" s="48"/>
      <c r="X728" s="85"/>
      <c r="Y728" s="43"/>
      <c r="Z728" s="80"/>
      <c r="AA728" s="83"/>
      <c r="AB728" s="56"/>
      <c r="AC728" s="71"/>
      <c r="AD728" s="228">
        <f>IFERROR(INDEX(※編集不可※選択項目!$P$3:$P$51,MATCH(新規登録用!G728&amp;新規登録用!H728&amp;新規登録用!I728,※編集不可※選択項目!$Q$3:$Q$51,0)),0)</f>
        <v>0</v>
      </c>
      <c r="AE728" s="229" t="str">
        <f>IF(I728&lt;&gt;"該当なし","",
IF(G728&amp;H728=※編集不可※選択項目!$J$3,VLOOKUP(新規登録用!U728,※編集不可※選択項目!$N$2:$P$13,3,TRUE),
IF(G728&amp;H728=※編集不可※選択項目!$J$15,VLOOKUP(新規登録用!U728,※編集不可※選択項目!$N$14:$P$25,3,TRUE),
IF(G728&amp;H728=※編集不可※選択項目!$J$27,VLOOKUP(新規登録用!U728,※編集不可※選択項目!$N$26:$P$41,3,TRUE),
IF(G728&amp;H728=※編集不可※選択項目!$J$43,VLOOKUP(新規登録用!U728,※編集不可※選択項目!$N$42:$P$46,3,TRUE),
IF(G728&amp;H728=※編集不可※選択項目!$J$48,VLOOKUP(新規登録用!U728,※編集不可※選択項目!$N$47:$P$51,3,TRUE),""))))))</f>
        <v/>
      </c>
      <c r="AF728" s="228">
        <f>IFERROR(VLOOKUP(Y728&amp;G728&amp;H728,※編集不可※選択項目!U:V,2,FALSE),0)</f>
        <v>0</v>
      </c>
      <c r="AG728" s="228">
        <f t="shared" si="162"/>
        <v>0</v>
      </c>
      <c r="AH728" s="230" t="str">
        <f t="shared" si="156"/>
        <v/>
      </c>
      <c r="AI728" s="236"/>
      <c r="AJ728" s="236"/>
      <c r="AK728" s="132"/>
      <c r="AL728" s="153">
        <f t="shared" si="163"/>
        <v>0</v>
      </c>
      <c r="AM728" s="153">
        <f t="shared" si="164"/>
        <v>0</v>
      </c>
      <c r="AN728" s="153">
        <f t="shared" si="157"/>
        <v>0</v>
      </c>
      <c r="AO728" s="227" t="str">
        <f t="shared" si="165"/>
        <v/>
      </c>
      <c r="AP728" s="135">
        <f t="shared" si="166"/>
        <v>0</v>
      </c>
      <c r="AQ728" s="135">
        <f t="shared" si="167"/>
        <v>0</v>
      </c>
    </row>
    <row r="729" spans="1:43" s="131" customFormat="1" ht="25" customHeight="1">
      <c r="A729" s="133">
        <f t="shared" si="158"/>
        <v>718</v>
      </c>
      <c r="B729" s="130" t="str">
        <f t="shared" si="155"/>
        <v/>
      </c>
      <c r="C729" s="134"/>
      <c r="D729" s="45" t="str">
        <f t="shared" si="159"/>
        <v/>
      </c>
      <c r="E729" s="45" t="str">
        <f t="shared" si="160"/>
        <v/>
      </c>
      <c r="F729" s="43"/>
      <c r="G729" s="44"/>
      <c r="H729" s="43"/>
      <c r="I729" s="57" t="str">
        <f>IF(OR(G729="",H729="",U729=""),"",IFERROR(VLOOKUP(G729&amp;H729&amp;U729,※編集不可※選択項目!$K$3:$P$51,5,FALSE),"該当なし"))</f>
        <v/>
      </c>
      <c r="J729" s="83"/>
      <c r="K729" s="43"/>
      <c r="L729" s="45" t="str">
        <f t="shared" si="168"/>
        <v/>
      </c>
      <c r="M729" s="43"/>
      <c r="N729" s="43"/>
      <c r="O729" s="57"/>
      <c r="P729" s="57"/>
      <c r="Q729" s="57"/>
      <c r="R729" s="57"/>
      <c r="S729" s="46" t="str">
        <f t="shared" si="161"/>
        <v/>
      </c>
      <c r="T729" s="47"/>
      <c r="U729" s="48"/>
      <c r="V729" s="85"/>
      <c r="W729" s="48"/>
      <c r="X729" s="85"/>
      <c r="Y729" s="43"/>
      <c r="Z729" s="80"/>
      <c r="AA729" s="83"/>
      <c r="AB729" s="56"/>
      <c r="AC729" s="71"/>
      <c r="AD729" s="228">
        <f>IFERROR(INDEX(※編集不可※選択項目!$P$3:$P$51,MATCH(新規登録用!G729&amp;新規登録用!H729&amp;新規登録用!I729,※編集不可※選択項目!$Q$3:$Q$51,0)),0)</f>
        <v>0</v>
      </c>
      <c r="AE729" s="229" t="str">
        <f>IF(I729&lt;&gt;"該当なし","",
IF(G729&amp;H729=※編集不可※選択項目!$J$3,VLOOKUP(新規登録用!U729,※編集不可※選択項目!$N$2:$P$13,3,TRUE),
IF(G729&amp;H729=※編集不可※選択項目!$J$15,VLOOKUP(新規登録用!U729,※編集不可※選択項目!$N$14:$P$25,3,TRUE),
IF(G729&amp;H729=※編集不可※選択項目!$J$27,VLOOKUP(新規登録用!U729,※編集不可※選択項目!$N$26:$P$41,3,TRUE),
IF(G729&amp;H729=※編集不可※選択項目!$J$43,VLOOKUP(新規登録用!U729,※編集不可※選択項目!$N$42:$P$46,3,TRUE),
IF(G729&amp;H729=※編集不可※選択項目!$J$48,VLOOKUP(新規登録用!U729,※編集不可※選択項目!$N$47:$P$51,3,TRUE),""))))))</f>
        <v/>
      </c>
      <c r="AF729" s="228">
        <f>IFERROR(VLOOKUP(Y729&amp;G729&amp;H729,※編集不可※選択項目!U:V,2,FALSE),0)</f>
        <v>0</v>
      </c>
      <c r="AG729" s="228">
        <f t="shared" si="162"/>
        <v>0</v>
      </c>
      <c r="AH729" s="230" t="str">
        <f t="shared" si="156"/>
        <v/>
      </c>
      <c r="AI729" s="236"/>
      <c r="AJ729" s="236"/>
      <c r="AK729" s="132"/>
      <c r="AL729" s="153">
        <f t="shared" si="163"/>
        <v>0</v>
      </c>
      <c r="AM729" s="153">
        <f t="shared" si="164"/>
        <v>0</v>
      </c>
      <c r="AN729" s="153">
        <f t="shared" si="157"/>
        <v>0</v>
      </c>
      <c r="AO729" s="227" t="str">
        <f t="shared" si="165"/>
        <v/>
      </c>
      <c r="AP729" s="135">
        <f t="shared" si="166"/>
        <v>0</v>
      </c>
      <c r="AQ729" s="135">
        <f t="shared" si="167"/>
        <v>0</v>
      </c>
    </row>
    <row r="730" spans="1:43" s="131" customFormat="1" ht="25" customHeight="1">
      <c r="A730" s="133">
        <f t="shared" si="158"/>
        <v>719</v>
      </c>
      <c r="B730" s="130" t="str">
        <f t="shared" si="155"/>
        <v/>
      </c>
      <c r="C730" s="134"/>
      <c r="D730" s="45" t="str">
        <f t="shared" si="159"/>
        <v/>
      </c>
      <c r="E730" s="45" t="str">
        <f t="shared" si="160"/>
        <v/>
      </c>
      <c r="F730" s="43"/>
      <c r="G730" s="44"/>
      <c r="H730" s="43"/>
      <c r="I730" s="57" t="str">
        <f>IF(OR(G730="",H730="",U730=""),"",IFERROR(VLOOKUP(G730&amp;H730&amp;U730,※編集不可※選択項目!$K$3:$P$51,5,FALSE),"該当なし"))</f>
        <v/>
      </c>
      <c r="J730" s="83"/>
      <c r="K730" s="43"/>
      <c r="L730" s="45" t="str">
        <f t="shared" si="168"/>
        <v/>
      </c>
      <c r="M730" s="43"/>
      <c r="N730" s="43"/>
      <c r="O730" s="57"/>
      <c r="P730" s="57"/>
      <c r="Q730" s="57"/>
      <c r="R730" s="57"/>
      <c r="S730" s="46" t="str">
        <f t="shared" si="161"/>
        <v/>
      </c>
      <c r="T730" s="47"/>
      <c r="U730" s="48"/>
      <c r="V730" s="85"/>
      <c r="W730" s="48"/>
      <c r="X730" s="85"/>
      <c r="Y730" s="43"/>
      <c r="Z730" s="80"/>
      <c r="AA730" s="83"/>
      <c r="AB730" s="56"/>
      <c r="AC730" s="71"/>
      <c r="AD730" s="228">
        <f>IFERROR(INDEX(※編集不可※選択項目!$P$3:$P$51,MATCH(新規登録用!G730&amp;新規登録用!H730&amp;新規登録用!I730,※編集不可※選択項目!$Q$3:$Q$51,0)),0)</f>
        <v>0</v>
      </c>
      <c r="AE730" s="229" t="str">
        <f>IF(I730&lt;&gt;"該当なし","",
IF(G730&amp;H730=※編集不可※選択項目!$J$3,VLOOKUP(新規登録用!U730,※編集不可※選択項目!$N$2:$P$13,3,TRUE),
IF(G730&amp;H730=※編集不可※選択項目!$J$15,VLOOKUP(新規登録用!U730,※編集不可※選択項目!$N$14:$P$25,3,TRUE),
IF(G730&amp;H730=※編集不可※選択項目!$J$27,VLOOKUP(新規登録用!U730,※編集不可※選択項目!$N$26:$P$41,3,TRUE),
IF(G730&amp;H730=※編集不可※選択項目!$J$43,VLOOKUP(新規登録用!U730,※編集不可※選択項目!$N$42:$P$46,3,TRUE),
IF(G730&amp;H730=※編集不可※選択項目!$J$48,VLOOKUP(新規登録用!U730,※編集不可※選択項目!$N$47:$P$51,3,TRUE),""))))))</f>
        <v/>
      </c>
      <c r="AF730" s="228">
        <f>IFERROR(VLOOKUP(Y730&amp;G730&amp;H730,※編集不可※選択項目!U:V,2,FALSE),0)</f>
        <v>0</v>
      </c>
      <c r="AG730" s="228">
        <f t="shared" si="162"/>
        <v>0</v>
      </c>
      <c r="AH730" s="230" t="str">
        <f t="shared" si="156"/>
        <v/>
      </c>
      <c r="AI730" s="236"/>
      <c r="AJ730" s="236"/>
      <c r="AK730" s="132"/>
      <c r="AL730" s="153">
        <f t="shared" si="163"/>
        <v>0</v>
      </c>
      <c r="AM730" s="153">
        <f t="shared" si="164"/>
        <v>0</v>
      </c>
      <c r="AN730" s="153">
        <f t="shared" si="157"/>
        <v>0</v>
      </c>
      <c r="AO730" s="227" t="str">
        <f t="shared" si="165"/>
        <v/>
      </c>
      <c r="AP730" s="135">
        <f t="shared" si="166"/>
        <v>0</v>
      </c>
      <c r="AQ730" s="135">
        <f t="shared" si="167"/>
        <v>0</v>
      </c>
    </row>
    <row r="731" spans="1:43" s="131" customFormat="1" ht="25" customHeight="1">
      <c r="A731" s="133">
        <f t="shared" si="158"/>
        <v>720</v>
      </c>
      <c r="B731" s="130" t="str">
        <f t="shared" si="155"/>
        <v/>
      </c>
      <c r="C731" s="134"/>
      <c r="D731" s="45" t="str">
        <f t="shared" si="159"/>
        <v/>
      </c>
      <c r="E731" s="45" t="str">
        <f t="shared" si="160"/>
        <v/>
      </c>
      <c r="F731" s="43"/>
      <c r="G731" s="44"/>
      <c r="H731" s="43"/>
      <c r="I731" s="57" t="str">
        <f>IF(OR(G731="",H731="",U731=""),"",IFERROR(VLOOKUP(G731&amp;H731&amp;U731,※編集不可※選択項目!$K$3:$P$51,5,FALSE),"該当なし"))</f>
        <v/>
      </c>
      <c r="J731" s="83"/>
      <c r="K731" s="43"/>
      <c r="L731" s="45" t="str">
        <f t="shared" si="168"/>
        <v/>
      </c>
      <c r="M731" s="43"/>
      <c r="N731" s="43"/>
      <c r="O731" s="57"/>
      <c r="P731" s="57"/>
      <c r="Q731" s="57"/>
      <c r="R731" s="57"/>
      <c r="S731" s="46" t="str">
        <f t="shared" si="161"/>
        <v/>
      </c>
      <c r="T731" s="47"/>
      <c r="U731" s="48"/>
      <c r="V731" s="85"/>
      <c r="W731" s="48"/>
      <c r="X731" s="85"/>
      <c r="Y731" s="43"/>
      <c r="Z731" s="80"/>
      <c r="AA731" s="83"/>
      <c r="AB731" s="56"/>
      <c r="AC731" s="71"/>
      <c r="AD731" s="228">
        <f>IFERROR(INDEX(※編集不可※選択項目!$P$3:$P$51,MATCH(新規登録用!G731&amp;新規登録用!H731&amp;新規登録用!I731,※編集不可※選択項目!$Q$3:$Q$51,0)),0)</f>
        <v>0</v>
      </c>
      <c r="AE731" s="229" t="str">
        <f>IF(I731&lt;&gt;"該当なし","",
IF(G731&amp;H731=※編集不可※選択項目!$J$3,VLOOKUP(新規登録用!U731,※編集不可※選択項目!$N$2:$P$13,3,TRUE),
IF(G731&amp;H731=※編集不可※選択項目!$J$15,VLOOKUP(新規登録用!U731,※編集不可※選択項目!$N$14:$P$25,3,TRUE),
IF(G731&amp;H731=※編集不可※選択項目!$J$27,VLOOKUP(新規登録用!U731,※編集不可※選択項目!$N$26:$P$41,3,TRUE),
IF(G731&amp;H731=※編集不可※選択項目!$J$43,VLOOKUP(新規登録用!U731,※編集不可※選択項目!$N$42:$P$46,3,TRUE),
IF(G731&amp;H731=※編集不可※選択項目!$J$48,VLOOKUP(新規登録用!U731,※編集不可※選択項目!$N$47:$P$51,3,TRUE),""))))))</f>
        <v/>
      </c>
      <c r="AF731" s="228">
        <f>IFERROR(VLOOKUP(Y731&amp;G731&amp;H731,※編集不可※選択項目!U:V,2,FALSE),0)</f>
        <v>0</v>
      </c>
      <c r="AG731" s="228">
        <f t="shared" si="162"/>
        <v>0</v>
      </c>
      <c r="AH731" s="230" t="str">
        <f t="shared" si="156"/>
        <v/>
      </c>
      <c r="AI731" s="236"/>
      <c r="AJ731" s="236"/>
      <c r="AK731" s="132"/>
      <c r="AL731" s="153">
        <f t="shared" si="163"/>
        <v>0</v>
      </c>
      <c r="AM731" s="153">
        <f t="shared" si="164"/>
        <v>0</v>
      </c>
      <c r="AN731" s="153">
        <f t="shared" si="157"/>
        <v>0</v>
      </c>
      <c r="AO731" s="227" t="str">
        <f t="shared" si="165"/>
        <v/>
      </c>
      <c r="AP731" s="135">
        <f t="shared" si="166"/>
        <v>0</v>
      </c>
      <c r="AQ731" s="135">
        <f t="shared" si="167"/>
        <v>0</v>
      </c>
    </row>
    <row r="732" spans="1:43" s="131" customFormat="1" ht="25" customHeight="1">
      <c r="A732" s="133">
        <f t="shared" si="158"/>
        <v>721</v>
      </c>
      <c r="B732" s="130" t="str">
        <f t="shared" si="155"/>
        <v/>
      </c>
      <c r="C732" s="134"/>
      <c r="D732" s="45" t="str">
        <f t="shared" si="159"/>
        <v/>
      </c>
      <c r="E732" s="45" t="str">
        <f t="shared" si="160"/>
        <v/>
      </c>
      <c r="F732" s="43"/>
      <c r="G732" s="44"/>
      <c r="H732" s="43"/>
      <c r="I732" s="57" t="str">
        <f>IF(OR(G732="",H732="",U732=""),"",IFERROR(VLOOKUP(G732&amp;H732&amp;U732,※編集不可※選択項目!$K$3:$P$51,5,FALSE),"該当なし"))</f>
        <v/>
      </c>
      <c r="J732" s="83"/>
      <c r="K732" s="43"/>
      <c r="L732" s="45" t="str">
        <f t="shared" si="168"/>
        <v/>
      </c>
      <c r="M732" s="43"/>
      <c r="N732" s="43"/>
      <c r="O732" s="57"/>
      <c r="P732" s="57"/>
      <c r="Q732" s="57"/>
      <c r="R732" s="57"/>
      <c r="S732" s="46" t="str">
        <f t="shared" si="161"/>
        <v/>
      </c>
      <c r="T732" s="47"/>
      <c r="U732" s="48"/>
      <c r="V732" s="85"/>
      <c r="W732" s="48"/>
      <c r="X732" s="85"/>
      <c r="Y732" s="43"/>
      <c r="Z732" s="80"/>
      <c r="AA732" s="83"/>
      <c r="AB732" s="56"/>
      <c r="AC732" s="71"/>
      <c r="AD732" s="228">
        <f>IFERROR(INDEX(※編集不可※選択項目!$P$3:$P$51,MATCH(新規登録用!G732&amp;新規登録用!H732&amp;新規登録用!I732,※編集不可※選択項目!$Q$3:$Q$51,0)),0)</f>
        <v>0</v>
      </c>
      <c r="AE732" s="229" t="str">
        <f>IF(I732&lt;&gt;"該当なし","",
IF(G732&amp;H732=※編集不可※選択項目!$J$3,VLOOKUP(新規登録用!U732,※編集不可※選択項目!$N$2:$P$13,3,TRUE),
IF(G732&amp;H732=※編集不可※選択項目!$J$15,VLOOKUP(新規登録用!U732,※編集不可※選択項目!$N$14:$P$25,3,TRUE),
IF(G732&amp;H732=※編集不可※選択項目!$J$27,VLOOKUP(新規登録用!U732,※編集不可※選択項目!$N$26:$P$41,3,TRUE),
IF(G732&amp;H732=※編集不可※選択項目!$J$43,VLOOKUP(新規登録用!U732,※編集不可※選択項目!$N$42:$P$46,3,TRUE),
IF(G732&amp;H732=※編集不可※選択項目!$J$48,VLOOKUP(新規登録用!U732,※編集不可※選択項目!$N$47:$P$51,3,TRUE),""))))))</f>
        <v/>
      </c>
      <c r="AF732" s="228">
        <f>IFERROR(VLOOKUP(Y732&amp;G732&amp;H732,※編集不可※選択項目!U:V,2,FALSE),0)</f>
        <v>0</v>
      </c>
      <c r="AG732" s="228">
        <f t="shared" si="162"/>
        <v>0</v>
      </c>
      <c r="AH732" s="230" t="str">
        <f t="shared" si="156"/>
        <v/>
      </c>
      <c r="AI732" s="236"/>
      <c r="AJ732" s="236"/>
      <c r="AK732" s="132"/>
      <c r="AL732" s="153">
        <f t="shared" si="163"/>
        <v>0</v>
      </c>
      <c r="AM732" s="153">
        <f t="shared" si="164"/>
        <v>0</v>
      </c>
      <c r="AN732" s="153">
        <f t="shared" si="157"/>
        <v>0</v>
      </c>
      <c r="AO732" s="227" t="str">
        <f t="shared" si="165"/>
        <v/>
      </c>
      <c r="AP732" s="135">
        <f t="shared" si="166"/>
        <v>0</v>
      </c>
      <c r="AQ732" s="135">
        <f t="shared" si="167"/>
        <v>0</v>
      </c>
    </row>
    <row r="733" spans="1:43" s="131" customFormat="1" ht="25" customHeight="1">
      <c r="A733" s="133">
        <f t="shared" si="158"/>
        <v>722</v>
      </c>
      <c r="B733" s="130" t="str">
        <f t="shared" si="155"/>
        <v/>
      </c>
      <c r="C733" s="134"/>
      <c r="D733" s="45" t="str">
        <f t="shared" si="159"/>
        <v/>
      </c>
      <c r="E733" s="45" t="str">
        <f t="shared" si="160"/>
        <v/>
      </c>
      <c r="F733" s="43"/>
      <c r="G733" s="44"/>
      <c r="H733" s="43"/>
      <c r="I733" s="57" t="str">
        <f>IF(OR(G733="",H733="",U733=""),"",IFERROR(VLOOKUP(G733&amp;H733&amp;U733,※編集不可※選択項目!$K$3:$P$51,5,FALSE),"該当なし"))</f>
        <v/>
      </c>
      <c r="J733" s="83"/>
      <c r="K733" s="43"/>
      <c r="L733" s="45" t="str">
        <f t="shared" si="168"/>
        <v/>
      </c>
      <c r="M733" s="43"/>
      <c r="N733" s="43"/>
      <c r="O733" s="57"/>
      <c r="P733" s="57"/>
      <c r="Q733" s="57"/>
      <c r="R733" s="57"/>
      <c r="S733" s="46" t="str">
        <f t="shared" si="161"/>
        <v/>
      </c>
      <c r="T733" s="47"/>
      <c r="U733" s="48"/>
      <c r="V733" s="85"/>
      <c r="W733" s="48"/>
      <c r="X733" s="85"/>
      <c r="Y733" s="43"/>
      <c r="Z733" s="80"/>
      <c r="AA733" s="83"/>
      <c r="AB733" s="56"/>
      <c r="AC733" s="71"/>
      <c r="AD733" s="228">
        <f>IFERROR(INDEX(※編集不可※選択項目!$P$3:$P$51,MATCH(新規登録用!G733&amp;新規登録用!H733&amp;新規登録用!I733,※編集不可※選択項目!$Q$3:$Q$51,0)),0)</f>
        <v>0</v>
      </c>
      <c r="AE733" s="229" t="str">
        <f>IF(I733&lt;&gt;"該当なし","",
IF(G733&amp;H733=※編集不可※選択項目!$J$3,VLOOKUP(新規登録用!U733,※編集不可※選択項目!$N$2:$P$13,3,TRUE),
IF(G733&amp;H733=※編集不可※選択項目!$J$15,VLOOKUP(新規登録用!U733,※編集不可※選択項目!$N$14:$P$25,3,TRUE),
IF(G733&amp;H733=※編集不可※選択項目!$J$27,VLOOKUP(新規登録用!U733,※編集不可※選択項目!$N$26:$P$41,3,TRUE),
IF(G733&amp;H733=※編集不可※選択項目!$J$43,VLOOKUP(新規登録用!U733,※編集不可※選択項目!$N$42:$P$46,3,TRUE),
IF(G733&amp;H733=※編集不可※選択項目!$J$48,VLOOKUP(新規登録用!U733,※編集不可※選択項目!$N$47:$P$51,3,TRUE),""))))))</f>
        <v/>
      </c>
      <c r="AF733" s="228">
        <f>IFERROR(VLOOKUP(Y733&amp;G733&amp;H733,※編集不可※選択項目!U:V,2,FALSE),0)</f>
        <v>0</v>
      </c>
      <c r="AG733" s="228">
        <f t="shared" si="162"/>
        <v>0</v>
      </c>
      <c r="AH733" s="230" t="str">
        <f t="shared" si="156"/>
        <v/>
      </c>
      <c r="AI733" s="236"/>
      <c r="AJ733" s="236"/>
      <c r="AK733" s="132"/>
      <c r="AL733" s="153">
        <f t="shared" si="163"/>
        <v>0</v>
      </c>
      <c r="AM733" s="153">
        <f t="shared" si="164"/>
        <v>0</v>
      </c>
      <c r="AN733" s="153">
        <f t="shared" si="157"/>
        <v>0</v>
      </c>
      <c r="AO733" s="227" t="str">
        <f t="shared" si="165"/>
        <v/>
      </c>
      <c r="AP733" s="135">
        <f t="shared" si="166"/>
        <v>0</v>
      </c>
      <c r="AQ733" s="135">
        <f t="shared" si="167"/>
        <v>0</v>
      </c>
    </row>
    <row r="734" spans="1:43" s="131" customFormat="1" ht="25" customHeight="1">
      <c r="A734" s="133">
        <f t="shared" si="158"/>
        <v>723</v>
      </c>
      <c r="B734" s="130" t="str">
        <f t="shared" si="155"/>
        <v/>
      </c>
      <c r="C734" s="134"/>
      <c r="D734" s="45" t="str">
        <f t="shared" si="159"/>
        <v/>
      </c>
      <c r="E734" s="45" t="str">
        <f t="shared" si="160"/>
        <v/>
      </c>
      <c r="F734" s="43"/>
      <c r="G734" s="44"/>
      <c r="H734" s="43"/>
      <c r="I734" s="57" t="str">
        <f>IF(OR(G734="",H734="",U734=""),"",IFERROR(VLOOKUP(G734&amp;H734&amp;U734,※編集不可※選択項目!$K$3:$P$51,5,FALSE),"該当なし"))</f>
        <v/>
      </c>
      <c r="J734" s="83"/>
      <c r="K734" s="43"/>
      <c r="L734" s="45" t="str">
        <f t="shared" si="168"/>
        <v/>
      </c>
      <c r="M734" s="43"/>
      <c r="N734" s="43"/>
      <c r="O734" s="57"/>
      <c r="P734" s="57"/>
      <c r="Q734" s="57"/>
      <c r="R734" s="57"/>
      <c r="S734" s="46" t="str">
        <f t="shared" si="161"/>
        <v/>
      </c>
      <c r="T734" s="47"/>
      <c r="U734" s="48"/>
      <c r="V734" s="85"/>
      <c r="W734" s="48"/>
      <c r="X734" s="85"/>
      <c r="Y734" s="43"/>
      <c r="Z734" s="80"/>
      <c r="AA734" s="83"/>
      <c r="AB734" s="56"/>
      <c r="AC734" s="71"/>
      <c r="AD734" s="228">
        <f>IFERROR(INDEX(※編集不可※選択項目!$P$3:$P$51,MATCH(新規登録用!G734&amp;新規登録用!H734&amp;新規登録用!I734,※編集不可※選択項目!$Q$3:$Q$51,0)),0)</f>
        <v>0</v>
      </c>
      <c r="AE734" s="229" t="str">
        <f>IF(I734&lt;&gt;"該当なし","",
IF(G734&amp;H734=※編集不可※選択項目!$J$3,VLOOKUP(新規登録用!U734,※編集不可※選択項目!$N$2:$P$13,3,TRUE),
IF(G734&amp;H734=※編集不可※選択項目!$J$15,VLOOKUP(新規登録用!U734,※編集不可※選択項目!$N$14:$P$25,3,TRUE),
IF(G734&amp;H734=※編集不可※選択項目!$J$27,VLOOKUP(新規登録用!U734,※編集不可※選択項目!$N$26:$P$41,3,TRUE),
IF(G734&amp;H734=※編集不可※選択項目!$J$43,VLOOKUP(新規登録用!U734,※編集不可※選択項目!$N$42:$P$46,3,TRUE),
IF(G734&amp;H734=※編集不可※選択項目!$J$48,VLOOKUP(新規登録用!U734,※編集不可※選択項目!$N$47:$P$51,3,TRUE),""))))))</f>
        <v/>
      </c>
      <c r="AF734" s="228">
        <f>IFERROR(VLOOKUP(Y734&amp;G734&amp;H734,※編集不可※選択項目!U:V,2,FALSE),0)</f>
        <v>0</v>
      </c>
      <c r="AG734" s="228">
        <f t="shared" si="162"/>
        <v>0</v>
      </c>
      <c r="AH734" s="230" t="str">
        <f t="shared" si="156"/>
        <v/>
      </c>
      <c r="AI734" s="236"/>
      <c r="AJ734" s="236"/>
      <c r="AK734" s="132"/>
      <c r="AL734" s="153">
        <f t="shared" si="163"/>
        <v>0</v>
      </c>
      <c r="AM734" s="153">
        <f t="shared" si="164"/>
        <v>0</v>
      </c>
      <c r="AN734" s="153">
        <f t="shared" si="157"/>
        <v>0</v>
      </c>
      <c r="AO734" s="227" t="str">
        <f t="shared" si="165"/>
        <v/>
      </c>
      <c r="AP734" s="135">
        <f t="shared" si="166"/>
        <v>0</v>
      </c>
      <c r="AQ734" s="135">
        <f t="shared" si="167"/>
        <v>0</v>
      </c>
    </row>
    <row r="735" spans="1:43" s="131" customFormat="1" ht="25" customHeight="1">
      <c r="A735" s="133">
        <f t="shared" si="158"/>
        <v>724</v>
      </c>
      <c r="B735" s="130" t="str">
        <f t="shared" si="155"/>
        <v/>
      </c>
      <c r="C735" s="134"/>
      <c r="D735" s="45" t="str">
        <f t="shared" si="159"/>
        <v/>
      </c>
      <c r="E735" s="45" t="str">
        <f t="shared" si="160"/>
        <v/>
      </c>
      <c r="F735" s="43"/>
      <c r="G735" s="44"/>
      <c r="H735" s="43"/>
      <c r="I735" s="57" t="str">
        <f>IF(OR(G735="",H735="",U735=""),"",IFERROR(VLOOKUP(G735&amp;H735&amp;U735,※編集不可※選択項目!$K$3:$P$51,5,FALSE),"該当なし"))</f>
        <v/>
      </c>
      <c r="J735" s="83"/>
      <c r="K735" s="43"/>
      <c r="L735" s="45" t="str">
        <f t="shared" si="168"/>
        <v/>
      </c>
      <c r="M735" s="43"/>
      <c r="N735" s="43"/>
      <c r="O735" s="57"/>
      <c r="P735" s="57"/>
      <c r="Q735" s="57"/>
      <c r="R735" s="57"/>
      <c r="S735" s="46" t="str">
        <f t="shared" si="161"/>
        <v/>
      </c>
      <c r="T735" s="47"/>
      <c r="U735" s="48"/>
      <c r="V735" s="85"/>
      <c r="W735" s="48"/>
      <c r="X735" s="85"/>
      <c r="Y735" s="43"/>
      <c r="Z735" s="80"/>
      <c r="AA735" s="83"/>
      <c r="AB735" s="56"/>
      <c r="AC735" s="71"/>
      <c r="AD735" s="228">
        <f>IFERROR(INDEX(※編集不可※選択項目!$P$3:$P$51,MATCH(新規登録用!G735&amp;新規登録用!H735&amp;新規登録用!I735,※編集不可※選択項目!$Q$3:$Q$51,0)),0)</f>
        <v>0</v>
      </c>
      <c r="AE735" s="229" t="str">
        <f>IF(I735&lt;&gt;"該当なし","",
IF(G735&amp;H735=※編集不可※選択項目!$J$3,VLOOKUP(新規登録用!U735,※編集不可※選択項目!$N$2:$P$13,3,TRUE),
IF(G735&amp;H735=※編集不可※選択項目!$J$15,VLOOKUP(新規登録用!U735,※編集不可※選択項目!$N$14:$P$25,3,TRUE),
IF(G735&amp;H735=※編集不可※選択項目!$J$27,VLOOKUP(新規登録用!U735,※編集不可※選択項目!$N$26:$P$41,3,TRUE),
IF(G735&amp;H735=※編集不可※選択項目!$J$43,VLOOKUP(新規登録用!U735,※編集不可※選択項目!$N$42:$P$46,3,TRUE),
IF(G735&amp;H735=※編集不可※選択項目!$J$48,VLOOKUP(新規登録用!U735,※編集不可※選択項目!$N$47:$P$51,3,TRUE),""))))))</f>
        <v/>
      </c>
      <c r="AF735" s="228">
        <f>IFERROR(VLOOKUP(Y735&amp;G735&amp;H735,※編集不可※選択項目!U:V,2,FALSE),0)</f>
        <v>0</v>
      </c>
      <c r="AG735" s="228">
        <f t="shared" si="162"/>
        <v>0</v>
      </c>
      <c r="AH735" s="230" t="str">
        <f t="shared" si="156"/>
        <v/>
      </c>
      <c r="AI735" s="236"/>
      <c r="AJ735" s="236"/>
      <c r="AK735" s="132"/>
      <c r="AL735" s="153">
        <f t="shared" si="163"/>
        <v>0</v>
      </c>
      <c r="AM735" s="153">
        <f t="shared" si="164"/>
        <v>0</v>
      </c>
      <c r="AN735" s="153">
        <f t="shared" si="157"/>
        <v>0</v>
      </c>
      <c r="AO735" s="227" t="str">
        <f t="shared" si="165"/>
        <v/>
      </c>
      <c r="AP735" s="135">
        <f t="shared" si="166"/>
        <v>0</v>
      </c>
      <c r="AQ735" s="135">
        <f t="shared" si="167"/>
        <v>0</v>
      </c>
    </row>
    <row r="736" spans="1:43" s="131" customFormat="1" ht="25" customHeight="1">
      <c r="A736" s="133">
        <f t="shared" si="158"/>
        <v>725</v>
      </c>
      <c r="B736" s="130" t="str">
        <f t="shared" si="155"/>
        <v/>
      </c>
      <c r="C736" s="134"/>
      <c r="D736" s="45" t="str">
        <f t="shared" si="159"/>
        <v/>
      </c>
      <c r="E736" s="45" t="str">
        <f t="shared" si="160"/>
        <v/>
      </c>
      <c r="F736" s="43"/>
      <c r="G736" s="44"/>
      <c r="H736" s="43"/>
      <c r="I736" s="57" t="str">
        <f>IF(OR(G736="",H736="",U736=""),"",IFERROR(VLOOKUP(G736&amp;H736&amp;U736,※編集不可※選択項目!$K$3:$P$51,5,FALSE),"該当なし"))</f>
        <v/>
      </c>
      <c r="J736" s="83"/>
      <c r="K736" s="43"/>
      <c r="L736" s="45" t="str">
        <f t="shared" si="168"/>
        <v/>
      </c>
      <c r="M736" s="43"/>
      <c r="N736" s="43"/>
      <c r="O736" s="57"/>
      <c r="P736" s="57"/>
      <c r="Q736" s="57"/>
      <c r="R736" s="57"/>
      <c r="S736" s="46" t="str">
        <f t="shared" si="161"/>
        <v/>
      </c>
      <c r="T736" s="47"/>
      <c r="U736" s="48"/>
      <c r="V736" s="85"/>
      <c r="W736" s="48"/>
      <c r="X736" s="85"/>
      <c r="Y736" s="43"/>
      <c r="Z736" s="80"/>
      <c r="AA736" s="83"/>
      <c r="AB736" s="56"/>
      <c r="AC736" s="71"/>
      <c r="AD736" s="228">
        <f>IFERROR(INDEX(※編集不可※選択項目!$P$3:$P$51,MATCH(新規登録用!G736&amp;新規登録用!H736&amp;新規登録用!I736,※編集不可※選択項目!$Q$3:$Q$51,0)),0)</f>
        <v>0</v>
      </c>
      <c r="AE736" s="229" t="str">
        <f>IF(I736&lt;&gt;"該当なし","",
IF(G736&amp;H736=※編集不可※選択項目!$J$3,VLOOKUP(新規登録用!U736,※編集不可※選択項目!$N$2:$P$13,3,TRUE),
IF(G736&amp;H736=※編集不可※選択項目!$J$15,VLOOKUP(新規登録用!U736,※編集不可※選択項目!$N$14:$P$25,3,TRUE),
IF(G736&amp;H736=※編集不可※選択項目!$J$27,VLOOKUP(新規登録用!U736,※編集不可※選択項目!$N$26:$P$41,3,TRUE),
IF(G736&amp;H736=※編集不可※選択項目!$J$43,VLOOKUP(新規登録用!U736,※編集不可※選択項目!$N$42:$P$46,3,TRUE),
IF(G736&amp;H736=※編集不可※選択項目!$J$48,VLOOKUP(新規登録用!U736,※編集不可※選択項目!$N$47:$P$51,3,TRUE),""))))))</f>
        <v/>
      </c>
      <c r="AF736" s="228">
        <f>IFERROR(VLOOKUP(Y736&amp;G736&amp;H736,※編集不可※選択項目!U:V,2,FALSE),0)</f>
        <v>0</v>
      </c>
      <c r="AG736" s="228">
        <f t="shared" si="162"/>
        <v>0</v>
      </c>
      <c r="AH736" s="230" t="str">
        <f t="shared" si="156"/>
        <v/>
      </c>
      <c r="AI736" s="236"/>
      <c r="AJ736" s="236"/>
      <c r="AK736" s="132"/>
      <c r="AL736" s="153">
        <f t="shared" si="163"/>
        <v>0</v>
      </c>
      <c r="AM736" s="153">
        <f t="shared" si="164"/>
        <v>0</v>
      </c>
      <c r="AN736" s="153">
        <f t="shared" si="157"/>
        <v>0</v>
      </c>
      <c r="AO736" s="227" t="str">
        <f t="shared" si="165"/>
        <v/>
      </c>
      <c r="AP736" s="135">
        <f t="shared" si="166"/>
        <v>0</v>
      </c>
      <c r="AQ736" s="135">
        <f t="shared" si="167"/>
        <v>0</v>
      </c>
    </row>
    <row r="737" spans="1:43" s="131" customFormat="1" ht="25" customHeight="1">
      <c r="A737" s="133">
        <f t="shared" si="158"/>
        <v>726</v>
      </c>
      <c r="B737" s="130" t="str">
        <f t="shared" si="155"/>
        <v/>
      </c>
      <c r="C737" s="134"/>
      <c r="D737" s="45" t="str">
        <f t="shared" si="159"/>
        <v/>
      </c>
      <c r="E737" s="45" t="str">
        <f t="shared" si="160"/>
        <v/>
      </c>
      <c r="F737" s="43"/>
      <c r="G737" s="44"/>
      <c r="H737" s="43"/>
      <c r="I737" s="57" t="str">
        <f>IF(OR(G737="",H737="",U737=""),"",IFERROR(VLOOKUP(G737&amp;H737&amp;U737,※編集不可※選択項目!$K$3:$P$51,5,FALSE),"該当なし"))</f>
        <v/>
      </c>
      <c r="J737" s="83"/>
      <c r="K737" s="43"/>
      <c r="L737" s="45" t="str">
        <f t="shared" si="168"/>
        <v/>
      </c>
      <c r="M737" s="43"/>
      <c r="N737" s="43"/>
      <c r="O737" s="57"/>
      <c r="P737" s="57"/>
      <c r="Q737" s="57"/>
      <c r="R737" s="57"/>
      <c r="S737" s="46" t="str">
        <f t="shared" si="161"/>
        <v/>
      </c>
      <c r="T737" s="47"/>
      <c r="U737" s="48"/>
      <c r="V737" s="85"/>
      <c r="W737" s="48"/>
      <c r="X737" s="85"/>
      <c r="Y737" s="43"/>
      <c r="Z737" s="80"/>
      <c r="AA737" s="83"/>
      <c r="AB737" s="56"/>
      <c r="AC737" s="71"/>
      <c r="AD737" s="228">
        <f>IFERROR(INDEX(※編集不可※選択項目!$P$3:$P$51,MATCH(新規登録用!G737&amp;新規登録用!H737&amp;新規登録用!I737,※編集不可※選択項目!$Q$3:$Q$51,0)),0)</f>
        <v>0</v>
      </c>
      <c r="AE737" s="229" t="str">
        <f>IF(I737&lt;&gt;"該当なし","",
IF(G737&amp;H737=※編集不可※選択項目!$J$3,VLOOKUP(新規登録用!U737,※編集不可※選択項目!$N$2:$P$13,3,TRUE),
IF(G737&amp;H737=※編集不可※選択項目!$J$15,VLOOKUP(新規登録用!U737,※編集不可※選択項目!$N$14:$P$25,3,TRUE),
IF(G737&amp;H737=※編集不可※選択項目!$J$27,VLOOKUP(新規登録用!U737,※編集不可※選択項目!$N$26:$P$41,3,TRUE),
IF(G737&amp;H737=※編集不可※選択項目!$J$43,VLOOKUP(新規登録用!U737,※編集不可※選択項目!$N$42:$P$46,3,TRUE),
IF(G737&amp;H737=※編集不可※選択項目!$J$48,VLOOKUP(新規登録用!U737,※編集不可※選択項目!$N$47:$P$51,3,TRUE),""))))))</f>
        <v/>
      </c>
      <c r="AF737" s="228">
        <f>IFERROR(VLOOKUP(Y737&amp;G737&amp;H737,※編集不可※選択項目!U:V,2,FALSE),0)</f>
        <v>0</v>
      </c>
      <c r="AG737" s="228">
        <f t="shared" si="162"/>
        <v>0</v>
      </c>
      <c r="AH737" s="230" t="str">
        <f t="shared" si="156"/>
        <v/>
      </c>
      <c r="AI737" s="236"/>
      <c r="AJ737" s="236"/>
      <c r="AK737" s="132"/>
      <c r="AL737" s="153">
        <f t="shared" si="163"/>
        <v>0</v>
      </c>
      <c r="AM737" s="153">
        <f t="shared" si="164"/>
        <v>0</v>
      </c>
      <c r="AN737" s="153">
        <f t="shared" si="157"/>
        <v>0</v>
      </c>
      <c r="AO737" s="227" t="str">
        <f t="shared" si="165"/>
        <v/>
      </c>
      <c r="AP737" s="135">
        <f t="shared" si="166"/>
        <v>0</v>
      </c>
      <c r="AQ737" s="135">
        <f t="shared" si="167"/>
        <v>0</v>
      </c>
    </row>
    <row r="738" spans="1:43" s="131" customFormat="1" ht="25" customHeight="1">
      <c r="A738" s="133">
        <f t="shared" si="158"/>
        <v>727</v>
      </c>
      <c r="B738" s="130" t="str">
        <f t="shared" si="155"/>
        <v/>
      </c>
      <c r="C738" s="134"/>
      <c r="D738" s="45" t="str">
        <f t="shared" si="159"/>
        <v/>
      </c>
      <c r="E738" s="45" t="str">
        <f t="shared" si="160"/>
        <v/>
      </c>
      <c r="F738" s="43"/>
      <c r="G738" s="44"/>
      <c r="H738" s="43"/>
      <c r="I738" s="57" t="str">
        <f>IF(OR(G738="",H738="",U738=""),"",IFERROR(VLOOKUP(G738&amp;H738&amp;U738,※編集不可※選択項目!$K$3:$P$51,5,FALSE),"該当なし"))</f>
        <v/>
      </c>
      <c r="J738" s="83"/>
      <c r="K738" s="43"/>
      <c r="L738" s="45" t="str">
        <f t="shared" si="168"/>
        <v/>
      </c>
      <c r="M738" s="43"/>
      <c r="N738" s="43"/>
      <c r="O738" s="57"/>
      <c r="P738" s="57"/>
      <c r="Q738" s="57"/>
      <c r="R738" s="57"/>
      <c r="S738" s="46" t="str">
        <f t="shared" si="161"/>
        <v/>
      </c>
      <c r="T738" s="47"/>
      <c r="U738" s="48"/>
      <c r="V738" s="85"/>
      <c r="W738" s="48"/>
      <c r="X738" s="85"/>
      <c r="Y738" s="43"/>
      <c r="Z738" s="80"/>
      <c r="AA738" s="83"/>
      <c r="AB738" s="56"/>
      <c r="AC738" s="71"/>
      <c r="AD738" s="228">
        <f>IFERROR(INDEX(※編集不可※選択項目!$P$3:$P$51,MATCH(新規登録用!G738&amp;新規登録用!H738&amp;新規登録用!I738,※編集不可※選択項目!$Q$3:$Q$51,0)),0)</f>
        <v>0</v>
      </c>
      <c r="AE738" s="229" t="str">
        <f>IF(I738&lt;&gt;"該当なし","",
IF(G738&amp;H738=※編集不可※選択項目!$J$3,VLOOKUP(新規登録用!U738,※編集不可※選択項目!$N$2:$P$13,3,TRUE),
IF(G738&amp;H738=※編集不可※選択項目!$J$15,VLOOKUP(新規登録用!U738,※編集不可※選択項目!$N$14:$P$25,3,TRUE),
IF(G738&amp;H738=※編集不可※選択項目!$J$27,VLOOKUP(新規登録用!U738,※編集不可※選択項目!$N$26:$P$41,3,TRUE),
IF(G738&amp;H738=※編集不可※選択項目!$J$43,VLOOKUP(新規登録用!U738,※編集不可※選択項目!$N$42:$P$46,3,TRUE),
IF(G738&amp;H738=※編集不可※選択項目!$J$48,VLOOKUP(新規登録用!U738,※編集不可※選択項目!$N$47:$P$51,3,TRUE),""))))))</f>
        <v/>
      </c>
      <c r="AF738" s="228">
        <f>IFERROR(VLOOKUP(Y738&amp;G738&amp;H738,※編集不可※選択項目!U:V,2,FALSE),0)</f>
        <v>0</v>
      </c>
      <c r="AG738" s="228">
        <f t="shared" si="162"/>
        <v>0</v>
      </c>
      <c r="AH738" s="230" t="str">
        <f t="shared" si="156"/>
        <v/>
      </c>
      <c r="AI738" s="236"/>
      <c r="AJ738" s="236"/>
      <c r="AK738" s="132"/>
      <c r="AL738" s="153">
        <f t="shared" si="163"/>
        <v>0</v>
      </c>
      <c r="AM738" s="153">
        <f t="shared" si="164"/>
        <v>0</v>
      </c>
      <c r="AN738" s="153">
        <f t="shared" si="157"/>
        <v>0</v>
      </c>
      <c r="AO738" s="227" t="str">
        <f t="shared" si="165"/>
        <v/>
      </c>
      <c r="AP738" s="135">
        <f t="shared" si="166"/>
        <v>0</v>
      </c>
      <c r="AQ738" s="135">
        <f t="shared" si="167"/>
        <v>0</v>
      </c>
    </row>
    <row r="739" spans="1:43" s="131" customFormat="1" ht="25" customHeight="1">
      <c r="A739" s="133">
        <f t="shared" si="158"/>
        <v>728</v>
      </c>
      <c r="B739" s="130" t="str">
        <f t="shared" si="155"/>
        <v/>
      </c>
      <c r="C739" s="134"/>
      <c r="D739" s="45" t="str">
        <f t="shared" si="159"/>
        <v/>
      </c>
      <c r="E739" s="45" t="str">
        <f t="shared" si="160"/>
        <v/>
      </c>
      <c r="F739" s="43"/>
      <c r="G739" s="44"/>
      <c r="H739" s="43"/>
      <c r="I739" s="57" t="str">
        <f>IF(OR(G739="",H739="",U739=""),"",IFERROR(VLOOKUP(G739&amp;H739&amp;U739,※編集不可※選択項目!$K$3:$P$51,5,FALSE),"該当なし"))</f>
        <v/>
      </c>
      <c r="J739" s="83"/>
      <c r="K739" s="43"/>
      <c r="L739" s="45" t="str">
        <f t="shared" si="168"/>
        <v/>
      </c>
      <c r="M739" s="43"/>
      <c r="N739" s="43"/>
      <c r="O739" s="57"/>
      <c r="P739" s="57"/>
      <c r="Q739" s="57"/>
      <c r="R739" s="57"/>
      <c r="S739" s="46" t="str">
        <f t="shared" si="161"/>
        <v/>
      </c>
      <c r="T739" s="47"/>
      <c r="U739" s="48"/>
      <c r="V739" s="85"/>
      <c r="W739" s="48"/>
      <c r="X739" s="85"/>
      <c r="Y739" s="43"/>
      <c r="Z739" s="80"/>
      <c r="AA739" s="83"/>
      <c r="AB739" s="56"/>
      <c r="AC739" s="71"/>
      <c r="AD739" s="228">
        <f>IFERROR(INDEX(※編集不可※選択項目!$P$3:$P$51,MATCH(新規登録用!G739&amp;新規登録用!H739&amp;新規登録用!I739,※編集不可※選択項目!$Q$3:$Q$51,0)),0)</f>
        <v>0</v>
      </c>
      <c r="AE739" s="229" t="str">
        <f>IF(I739&lt;&gt;"該当なし","",
IF(G739&amp;H739=※編集不可※選択項目!$J$3,VLOOKUP(新規登録用!U739,※編集不可※選択項目!$N$2:$P$13,3,TRUE),
IF(G739&amp;H739=※編集不可※選択項目!$J$15,VLOOKUP(新規登録用!U739,※編集不可※選択項目!$N$14:$P$25,3,TRUE),
IF(G739&amp;H739=※編集不可※選択項目!$J$27,VLOOKUP(新規登録用!U739,※編集不可※選択項目!$N$26:$P$41,3,TRUE),
IF(G739&amp;H739=※編集不可※選択項目!$J$43,VLOOKUP(新規登録用!U739,※編集不可※選択項目!$N$42:$P$46,3,TRUE),
IF(G739&amp;H739=※編集不可※選択項目!$J$48,VLOOKUP(新規登録用!U739,※編集不可※選択項目!$N$47:$P$51,3,TRUE),""))))))</f>
        <v/>
      </c>
      <c r="AF739" s="228">
        <f>IFERROR(VLOOKUP(Y739&amp;G739&amp;H739,※編集不可※選択項目!U:V,2,FALSE),0)</f>
        <v>0</v>
      </c>
      <c r="AG739" s="228">
        <f t="shared" si="162"/>
        <v>0</v>
      </c>
      <c r="AH739" s="230" t="str">
        <f t="shared" si="156"/>
        <v/>
      </c>
      <c r="AI739" s="236"/>
      <c r="AJ739" s="236"/>
      <c r="AK739" s="132"/>
      <c r="AL739" s="153">
        <f t="shared" si="163"/>
        <v>0</v>
      </c>
      <c r="AM739" s="153">
        <f t="shared" si="164"/>
        <v>0</v>
      </c>
      <c r="AN739" s="153">
        <f t="shared" si="157"/>
        <v>0</v>
      </c>
      <c r="AO739" s="227" t="str">
        <f t="shared" si="165"/>
        <v/>
      </c>
      <c r="AP739" s="135">
        <f t="shared" si="166"/>
        <v>0</v>
      </c>
      <c r="AQ739" s="135">
        <f t="shared" si="167"/>
        <v>0</v>
      </c>
    </row>
    <row r="740" spans="1:43" s="131" customFormat="1" ht="25" customHeight="1">
      <c r="A740" s="133">
        <f t="shared" si="158"/>
        <v>729</v>
      </c>
      <c r="B740" s="130" t="str">
        <f t="shared" si="155"/>
        <v/>
      </c>
      <c r="C740" s="134"/>
      <c r="D740" s="45" t="str">
        <f t="shared" si="159"/>
        <v/>
      </c>
      <c r="E740" s="45" t="str">
        <f t="shared" si="160"/>
        <v/>
      </c>
      <c r="F740" s="43"/>
      <c r="G740" s="44"/>
      <c r="H740" s="43"/>
      <c r="I740" s="57" t="str">
        <f>IF(OR(G740="",H740="",U740=""),"",IFERROR(VLOOKUP(G740&amp;H740&amp;U740,※編集不可※選択項目!$K$3:$P$51,5,FALSE),"該当なし"))</f>
        <v/>
      </c>
      <c r="J740" s="83"/>
      <c r="K740" s="43"/>
      <c r="L740" s="45" t="str">
        <f t="shared" si="168"/>
        <v/>
      </c>
      <c r="M740" s="43"/>
      <c r="N740" s="43"/>
      <c r="O740" s="57"/>
      <c r="P740" s="57"/>
      <c r="Q740" s="57"/>
      <c r="R740" s="57"/>
      <c r="S740" s="46" t="str">
        <f t="shared" si="161"/>
        <v/>
      </c>
      <c r="T740" s="47"/>
      <c r="U740" s="48"/>
      <c r="V740" s="85"/>
      <c r="W740" s="48"/>
      <c r="X740" s="85"/>
      <c r="Y740" s="43"/>
      <c r="Z740" s="80"/>
      <c r="AA740" s="83"/>
      <c r="AB740" s="56"/>
      <c r="AC740" s="71"/>
      <c r="AD740" s="228">
        <f>IFERROR(INDEX(※編集不可※選択項目!$P$3:$P$51,MATCH(新規登録用!G740&amp;新規登録用!H740&amp;新規登録用!I740,※編集不可※選択項目!$Q$3:$Q$51,0)),0)</f>
        <v>0</v>
      </c>
      <c r="AE740" s="229" t="str">
        <f>IF(I740&lt;&gt;"該当なし","",
IF(G740&amp;H740=※編集不可※選択項目!$J$3,VLOOKUP(新規登録用!U740,※編集不可※選択項目!$N$2:$P$13,3,TRUE),
IF(G740&amp;H740=※編集不可※選択項目!$J$15,VLOOKUP(新規登録用!U740,※編集不可※選択項目!$N$14:$P$25,3,TRUE),
IF(G740&amp;H740=※編集不可※選択項目!$J$27,VLOOKUP(新規登録用!U740,※編集不可※選択項目!$N$26:$P$41,3,TRUE),
IF(G740&amp;H740=※編集不可※選択項目!$J$43,VLOOKUP(新規登録用!U740,※編集不可※選択項目!$N$42:$P$46,3,TRUE),
IF(G740&amp;H740=※編集不可※選択項目!$J$48,VLOOKUP(新規登録用!U740,※編集不可※選択項目!$N$47:$P$51,3,TRUE),""))))))</f>
        <v/>
      </c>
      <c r="AF740" s="228">
        <f>IFERROR(VLOOKUP(Y740&amp;G740&amp;H740,※編集不可※選択項目!U:V,2,FALSE),0)</f>
        <v>0</v>
      </c>
      <c r="AG740" s="228">
        <f t="shared" si="162"/>
        <v>0</v>
      </c>
      <c r="AH740" s="230" t="str">
        <f t="shared" si="156"/>
        <v/>
      </c>
      <c r="AI740" s="236"/>
      <c r="AJ740" s="236"/>
      <c r="AK740" s="132"/>
      <c r="AL740" s="153">
        <f t="shared" si="163"/>
        <v>0</v>
      </c>
      <c r="AM740" s="153">
        <f t="shared" si="164"/>
        <v>0</v>
      </c>
      <c r="AN740" s="153">
        <f t="shared" si="157"/>
        <v>0</v>
      </c>
      <c r="AO740" s="227" t="str">
        <f t="shared" si="165"/>
        <v/>
      </c>
      <c r="AP740" s="135">
        <f t="shared" si="166"/>
        <v>0</v>
      </c>
      <c r="AQ740" s="135">
        <f t="shared" si="167"/>
        <v>0</v>
      </c>
    </row>
    <row r="741" spans="1:43" s="131" customFormat="1" ht="25" customHeight="1">
      <c r="A741" s="133">
        <f t="shared" si="158"/>
        <v>730</v>
      </c>
      <c r="B741" s="130" t="str">
        <f t="shared" si="155"/>
        <v/>
      </c>
      <c r="C741" s="134"/>
      <c r="D741" s="45" t="str">
        <f t="shared" si="159"/>
        <v/>
      </c>
      <c r="E741" s="45" t="str">
        <f t="shared" si="160"/>
        <v/>
      </c>
      <c r="F741" s="43"/>
      <c r="G741" s="44"/>
      <c r="H741" s="43"/>
      <c r="I741" s="57" t="str">
        <f>IF(OR(G741="",H741="",U741=""),"",IFERROR(VLOOKUP(G741&amp;H741&amp;U741,※編集不可※選択項目!$K$3:$P$51,5,FALSE),"該当なし"))</f>
        <v/>
      </c>
      <c r="J741" s="83"/>
      <c r="K741" s="43"/>
      <c r="L741" s="45" t="str">
        <f t="shared" si="168"/>
        <v/>
      </c>
      <c r="M741" s="43"/>
      <c r="N741" s="43"/>
      <c r="O741" s="57"/>
      <c r="P741" s="57"/>
      <c r="Q741" s="57"/>
      <c r="R741" s="57"/>
      <c r="S741" s="46" t="str">
        <f t="shared" si="161"/>
        <v/>
      </c>
      <c r="T741" s="47"/>
      <c r="U741" s="48"/>
      <c r="V741" s="85"/>
      <c r="W741" s="48"/>
      <c r="X741" s="85"/>
      <c r="Y741" s="43"/>
      <c r="Z741" s="80"/>
      <c r="AA741" s="83"/>
      <c r="AB741" s="56"/>
      <c r="AC741" s="71"/>
      <c r="AD741" s="228">
        <f>IFERROR(INDEX(※編集不可※選択項目!$P$3:$P$51,MATCH(新規登録用!G741&amp;新規登録用!H741&amp;新規登録用!I741,※編集不可※選択項目!$Q$3:$Q$51,0)),0)</f>
        <v>0</v>
      </c>
      <c r="AE741" s="229" t="str">
        <f>IF(I741&lt;&gt;"該当なし","",
IF(G741&amp;H741=※編集不可※選択項目!$J$3,VLOOKUP(新規登録用!U741,※編集不可※選択項目!$N$2:$P$13,3,TRUE),
IF(G741&amp;H741=※編集不可※選択項目!$J$15,VLOOKUP(新規登録用!U741,※編集不可※選択項目!$N$14:$P$25,3,TRUE),
IF(G741&amp;H741=※編集不可※選択項目!$J$27,VLOOKUP(新規登録用!U741,※編集不可※選択項目!$N$26:$P$41,3,TRUE),
IF(G741&amp;H741=※編集不可※選択項目!$J$43,VLOOKUP(新規登録用!U741,※編集不可※選択項目!$N$42:$P$46,3,TRUE),
IF(G741&amp;H741=※編集不可※選択項目!$J$48,VLOOKUP(新規登録用!U741,※編集不可※選択項目!$N$47:$P$51,3,TRUE),""))))))</f>
        <v/>
      </c>
      <c r="AF741" s="228">
        <f>IFERROR(VLOOKUP(Y741&amp;G741&amp;H741,※編集不可※選択項目!U:V,2,FALSE),0)</f>
        <v>0</v>
      </c>
      <c r="AG741" s="228">
        <f t="shared" si="162"/>
        <v>0</v>
      </c>
      <c r="AH741" s="230" t="str">
        <f t="shared" si="156"/>
        <v/>
      </c>
      <c r="AI741" s="236"/>
      <c r="AJ741" s="236"/>
      <c r="AK741" s="132"/>
      <c r="AL741" s="153">
        <f t="shared" si="163"/>
        <v>0</v>
      </c>
      <c r="AM741" s="153">
        <f t="shared" si="164"/>
        <v>0</v>
      </c>
      <c r="AN741" s="153">
        <f t="shared" si="157"/>
        <v>0</v>
      </c>
      <c r="AO741" s="227" t="str">
        <f t="shared" si="165"/>
        <v/>
      </c>
      <c r="AP741" s="135">
        <f t="shared" si="166"/>
        <v>0</v>
      </c>
      <c r="AQ741" s="135">
        <f t="shared" si="167"/>
        <v>0</v>
      </c>
    </row>
    <row r="742" spans="1:43" s="131" customFormat="1" ht="25" customHeight="1">
      <c r="A742" s="133">
        <f t="shared" si="158"/>
        <v>731</v>
      </c>
      <c r="B742" s="130" t="str">
        <f t="shared" si="155"/>
        <v/>
      </c>
      <c r="C742" s="134"/>
      <c r="D742" s="45" t="str">
        <f t="shared" si="159"/>
        <v/>
      </c>
      <c r="E742" s="45" t="str">
        <f t="shared" si="160"/>
        <v/>
      </c>
      <c r="F742" s="43"/>
      <c r="G742" s="44"/>
      <c r="H742" s="43"/>
      <c r="I742" s="57" t="str">
        <f>IF(OR(G742="",H742="",U742=""),"",IFERROR(VLOOKUP(G742&amp;H742&amp;U742,※編集不可※選択項目!$K$3:$P$51,5,FALSE),"該当なし"))</f>
        <v/>
      </c>
      <c r="J742" s="83"/>
      <c r="K742" s="43"/>
      <c r="L742" s="45" t="str">
        <f t="shared" si="168"/>
        <v/>
      </c>
      <c r="M742" s="43"/>
      <c r="N742" s="43"/>
      <c r="O742" s="57"/>
      <c r="P742" s="57"/>
      <c r="Q742" s="57"/>
      <c r="R742" s="57"/>
      <c r="S742" s="46" t="str">
        <f t="shared" si="161"/>
        <v/>
      </c>
      <c r="T742" s="47"/>
      <c r="U742" s="48"/>
      <c r="V742" s="85"/>
      <c r="W742" s="48"/>
      <c r="X742" s="85"/>
      <c r="Y742" s="43"/>
      <c r="Z742" s="80"/>
      <c r="AA742" s="83"/>
      <c r="AB742" s="56"/>
      <c r="AC742" s="71"/>
      <c r="AD742" s="228">
        <f>IFERROR(INDEX(※編集不可※選択項目!$P$3:$P$51,MATCH(新規登録用!G742&amp;新規登録用!H742&amp;新規登録用!I742,※編集不可※選択項目!$Q$3:$Q$51,0)),0)</f>
        <v>0</v>
      </c>
      <c r="AE742" s="229" t="str">
        <f>IF(I742&lt;&gt;"該当なし","",
IF(G742&amp;H742=※編集不可※選択項目!$J$3,VLOOKUP(新規登録用!U742,※編集不可※選択項目!$N$2:$P$13,3,TRUE),
IF(G742&amp;H742=※編集不可※選択項目!$J$15,VLOOKUP(新規登録用!U742,※編集不可※選択項目!$N$14:$P$25,3,TRUE),
IF(G742&amp;H742=※編集不可※選択項目!$J$27,VLOOKUP(新規登録用!U742,※編集不可※選択項目!$N$26:$P$41,3,TRUE),
IF(G742&amp;H742=※編集不可※選択項目!$J$43,VLOOKUP(新規登録用!U742,※編集不可※選択項目!$N$42:$P$46,3,TRUE),
IF(G742&amp;H742=※編集不可※選択項目!$J$48,VLOOKUP(新規登録用!U742,※編集不可※選択項目!$N$47:$P$51,3,TRUE),""))))))</f>
        <v/>
      </c>
      <c r="AF742" s="228">
        <f>IFERROR(VLOOKUP(Y742&amp;G742&amp;H742,※編集不可※選択項目!U:V,2,FALSE),0)</f>
        <v>0</v>
      </c>
      <c r="AG742" s="228">
        <f t="shared" si="162"/>
        <v>0</v>
      </c>
      <c r="AH742" s="230" t="str">
        <f t="shared" si="156"/>
        <v/>
      </c>
      <c r="AI742" s="236"/>
      <c r="AJ742" s="236"/>
      <c r="AK742" s="132"/>
      <c r="AL742" s="153">
        <f t="shared" si="163"/>
        <v>0</v>
      </c>
      <c r="AM742" s="153">
        <f t="shared" si="164"/>
        <v>0</v>
      </c>
      <c r="AN742" s="153">
        <f t="shared" si="157"/>
        <v>0</v>
      </c>
      <c r="AO742" s="227" t="str">
        <f t="shared" si="165"/>
        <v/>
      </c>
      <c r="AP742" s="135">
        <f t="shared" si="166"/>
        <v>0</v>
      </c>
      <c r="AQ742" s="135">
        <f t="shared" si="167"/>
        <v>0</v>
      </c>
    </row>
    <row r="743" spans="1:43" s="131" customFormat="1" ht="25" customHeight="1">
      <c r="A743" s="133">
        <f t="shared" si="158"/>
        <v>732</v>
      </c>
      <c r="B743" s="130" t="str">
        <f t="shared" si="155"/>
        <v/>
      </c>
      <c r="C743" s="134"/>
      <c r="D743" s="45" t="str">
        <f t="shared" si="159"/>
        <v/>
      </c>
      <c r="E743" s="45" t="str">
        <f t="shared" si="160"/>
        <v/>
      </c>
      <c r="F743" s="43"/>
      <c r="G743" s="44"/>
      <c r="H743" s="43"/>
      <c r="I743" s="57" t="str">
        <f>IF(OR(G743="",H743="",U743=""),"",IFERROR(VLOOKUP(G743&amp;H743&amp;U743,※編集不可※選択項目!$K$3:$P$51,5,FALSE),"該当なし"))</f>
        <v/>
      </c>
      <c r="J743" s="83"/>
      <c r="K743" s="43"/>
      <c r="L743" s="45" t="str">
        <f t="shared" si="168"/>
        <v/>
      </c>
      <c r="M743" s="43"/>
      <c r="N743" s="43"/>
      <c r="O743" s="57"/>
      <c r="P743" s="57"/>
      <c r="Q743" s="57"/>
      <c r="R743" s="57"/>
      <c r="S743" s="46" t="str">
        <f t="shared" si="161"/>
        <v/>
      </c>
      <c r="T743" s="47"/>
      <c r="U743" s="48"/>
      <c r="V743" s="85"/>
      <c r="W743" s="48"/>
      <c r="X743" s="85"/>
      <c r="Y743" s="43"/>
      <c r="Z743" s="80"/>
      <c r="AA743" s="83"/>
      <c r="AB743" s="56"/>
      <c r="AC743" s="71"/>
      <c r="AD743" s="228">
        <f>IFERROR(INDEX(※編集不可※選択項目!$P$3:$P$51,MATCH(新規登録用!G743&amp;新規登録用!H743&amp;新規登録用!I743,※編集不可※選択項目!$Q$3:$Q$51,0)),0)</f>
        <v>0</v>
      </c>
      <c r="AE743" s="229" t="str">
        <f>IF(I743&lt;&gt;"該当なし","",
IF(G743&amp;H743=※編集不可※選択項目!$J$3,VLOOKUP(新規登録用!U743,※編集不可※選択項目!$N$2:$P$13,3,TRUE),
IF(G743&amp;H743=※編集不可※選択項目!$J$15,VLOOKUP(新規登録用!U743,※編集不可※選択項目!$N$14:$P$25,3,TRUE),
IF(G743&amp;H743=※編集不可※選択項目!$J$27,VLOOKUP(新規登録用!U743,※編集不可※選択項目!$N$26:$P$41,3,TRUE),
IF(G743&amp;H743=※編集不可※選択項目!$J$43,VLOOKUP(新規登録用!U743,※編集不可※選択項目!$N$42:$P$46,3,TRUE),
IF(G743&amp;H743=※編集不可※選択項目!$J$48,VLOOKUP(新規登録用!U743,※編集不可※選択項目!$N$47:$P$51,3,TRUE),""))))))</f>
        <v/>
      </c>
      <c r="AF743" s="228">
        <f>IFERROR(VLOOKUP(Y743&amp;G743&amp;H743,※編集不可※選択項目!U:V,2,FALSE),0)</f>
        <v>0</v>
      </c>
      <c r="AG743" s="228">
        <f t="shared" si="162"/>
        <v>0</v>
      </c>
      <c r="AH743" s="230" t="str">
        <f t="shared" si="156"/>
        <v/>
      </c>
      <c r="AI743" s="236"/>
      <c r="AJ743" s="236"/>
      <c r="AK743" s="132"/>
      <c r="AL743" s="153">
        <f t="shared" si="163"/>
        <v>0</v>
      </c>
      <c r="AM743" s="153">
        <f t="shared" si="164"/>
        <v>0</v>
      </c>
      <c r="AN743" s="153">
        <f t="shared" si="157"/>
        <v>0</v>
      </c>
      <c r="AO743" s="227" t="str">
        <f t="shared" si="165"/>
        <v/>
      </c>
      <c r="AP743" s="135">
        <f t="shared" si="166"/>
        <v>0</v>
      </c>
      <c r="AQ743" s="135">
        <f t="shared" si="167"/>
        <v>0</v>
      </c>
    </row>
    <row r="744" spans="1:43" s="131" customFormat="1" ht="25" customHeight="1">
      <c r="A744" s="133">
        <f t="shared" si="158"/>
        <v>733</v>
      </c>
      <c r="B744" s="130" t="str">
        <f t="shared" si="155"/>
        <v/>
      </c>
      <c r="C744" s="134"/>
      <c r="D744" s="45" t="str">
        <f t="shared" si="159"/>
        <v/>
      </c>
      <c r="E744" s="45" t="str">
        <f t="shared" si="160"/>
        <v/>
      </c>
      <c r="F744" s="43"/>
      <c r="G744" s="44"/>
      <c r="H744" s="43"/>
      <c r="I744" s="57" t="str">
        <f>IF(OR(G744="",H744="",U744=""),"",IFERROR(VLOOKUP(G744&amp;H744&amp;U744,※編集不可※選択項目!$K$3:$P$51,5,FALSE),"該当なし"))</f>
        <v/>
      </c>
      <c r="J744" s="83"/>
      <c r="K744" s="43"/>
      <c r="L744" s="45" t="str">
        <f t="shared" si="168"/>
        <v/>
      </c>
      <c r="M744" s="43"/>
      <c r="N744" s="43"/>
      <c r="O744" s="57"/>
      <c r="P744" s="57"/>
      <c r="Q744" s="57"/>
      <c r="R744" s="57"/>
      <c r="S744" s="46" t="str">
        <f t="shared" si="161"/>
        <v/>
      </c>
      <c r="T744" s="47"/>
      <c r="U744" s="48"/>
      <c r="V744" s="85"/>
      <c r="W744" s="48"/>
      <c r="X744" s="85"/>
      <c r="Y744" s="43"/>
      <c r="Z744" s="80"/>
      <c r="AA744" s="83"/>
      <c r="AB744" s="56"/>
      <c r="AC744" s="71"/>
      <c r="AD744" s="228">
        <f>IFERROR(INDEX(※編集不可※選択項目!$P$3:$P$51,MATCH(新規登録用!G744&amp;新規登録用!H744&amp;新規登録用!I744,※編集不可※選択項目!$Q$3:$Q$51,0)),0)</f>
        <v>0</v>
      </c>
      <c r="AE744" s="229" t="str">
        <f>IF(I744&lt;&gt;"該当なし","",
IF(G744&amp;H744=※編集不可※選択項目!$J$3,VLOOKUP(新規登録用!U744,※編集不可※選択項目!$N$2:$P$13,3,TRUE),
IF(G744&amp;H744=※編集不可※選択項目!$J$15,VLOOKUP(新規登録用!U744,※編集不可※選択項目!$N$14:$P$25,3,TRUE),
IF(G744&amp;H744=※編集不可※選択項目!$J$27,VLOOKUP(新規登録用!U744,※編集不可※選択項目!$N$26:$P$41,3,TRUE),
IF(G744&amp;H744=※編集不可※選択項目!$J$43,VLOOKUP(新規登録用!U744,※編集不可※選択項目!$N$42:$P$46,3,TRUE),
IF(G744&amp;H744=※編集不可※選択項目!$J$48,VLOOKUP(新規登録用!U744,※編集不可※選択項目!$N$47:$P$51,3,TRUE),""))))))</f>
        <v/>
      </c>
      <c r="AF744" s="228">
        <f>IFERROR(VLOOKUP(Y744&amp;G744&amp;H744,※編集不可※選択項目!U:V,2,FALSE),0)</f>
        <v>0</v>
      </c>
      <c r="AG744" s="228">
        <f t="shared" si="162"/>
        <v>0</v>
      </c>
      <c r="AH744" s="230" t="str">
        <f t="shared" si="156"/>
        <v/>
      </c>
      <c r="AI744" s="236"/>
      <c r="AJ744" s="236"/>
      <c r="AK744" s="132"/>
      <c r="AL744" s="153">
        <f t="shared" si="163"/>
        <v>0</v>
      </c>
      <c r="AM744" s="153">
        <f t="shared" si="164"/>
        <v>0</v>
      </c>
      <c r="AN744" s="153">
        <f t="shared" si="157"/>
        <v>0</v>
      </c>
      <c r="AO744" s="227" t="str">
        <f t="shared" si="165"/>
        <v/>
      </c>
      <c r="AP744" s="135">
        <f t="shared" si="166"/>
        <v>0</v>
      </c>
      <c r="AQ744" s="135">
        <f t="shared" si="167"/>
        <v>0</v>
      </c>
    </row>
    <row r="745" spans="1:43" s="131" customFormat="1" ht="25" customHeight="1">
      <c r="A745" s="133">
        <f t="shared" si="158"/>
        <v>734</v>
      </c>
      <c r="B745" s="130" t="str">
        <f t="shared" si="155"/>
        <v/>
      </c>
      <c r="C745" s="134"/>
      <c r="D745" s="45" t="str">
        <f t="shared" si="159"/>
        <v/>
      </c>
      <c r="E745" s="45" t="str">
        <f t="shared" si="160"/>
        <v/>
      </c>
      <c r="F745" s="43"/>
      <c r="G745" s="44"/>
      <c r="H745" s="43"/>
      <c r="I745" s="57" t="str">
        <f>IF(OR(G745="",H745="",U745=""),"",IFERROR(VLOOKUP(G745&amp;H745&amp;U745,※編集不可※選択項目!$K$3:$P$51,5,FALSE),"該当なし"))</f>
        <v/>
      </c>
      <c r="J745" s="83"/>
      <c r="K745" s="43"/>
      <c r="L745" s="45" t="str">
        <f t="shared" si="168"/>
        <v/>
      </c>
      <c r="M745" s="43"/>
      <c r="N745" s="43"/>
      <c r="O745" s="57"/>
      <c r="P745" s="57"/>
      <c r="Q745" s="57"/>
      <c r="R745" s="57"/>
      <c r="S745" s="46" t="str">
        <f t="shared" si="161"/>
        <v/>
      </c>
      <c r="T745" s="47"/>
      <c r="U745" s="48"/>
      <c r="V745" s="85"/>
      <c r="W745" s="48"/>
      <c r="X745" s="85"/>
      <c r="Y745" s="43"/>
      <c r="Z745" s="80"/>
      <c r="AA745" s="83"/>
      <c r="AB745" s="56"/>
      <c r="AC745" s="71"/>
      <c r="AD745" s="228">
        <f>IFERROR(INDEX(※編集不可※選択項目!$P$3:$P$51,MATCH(新規登録用!G745&amp;新規登録用!H745&amp;新規登録用!I745,※編集不可※選択項目!$Q$3:$Q$51,0)),0)</f>
        <v>0</v>
      </c>
      <c r="AE745" s="229" t="str">
        <f>IF(I745&lt;&gt;"該当なし","",
IF(G745&amp;H745=※編集不可※選択項目!$J$3,VLOOKUP(新規登録用!U745,※編集不可※選択項目!$N$2:$P$13,3,TRUE),
IF(G745&amp;H745=※編集不可※選択項目!$J$15,VLOOKUP(新規登録用!U745,※編集不可※選択項目!$N$14:$P$25,3,TRUE),
IF(G745&amp;H745=※編集不可※選択項目!$J$27,VLOOKUP(新規登録用!U745,※編集不可※選択項目!$N$26:$P$41,3,TRUE),
IF(G745&amp;H745=※編集不可※選択項目!$J$43,VLOOKUP(新規登録用!U745,※編集不可※選択項目!$N$42:$P$46,3,TRUE),
IF(G745&amp;H745=※編集不可※選択項目!$J$48,VLOOKUP(新規登録用!U745,※編集不可※選択項目!$N$47:$P$51,3,TRUE),""))))))</f>
        <v/>
      </c>
      <c r="AF745" s="228">
        <f>IFERROR(VLOOKUP(Y745&amp;G745&amp;H745,※編集不可※選択項目!U:V,2,FALSE),0)</f>
        <v>0</v>
      </c>
      <c r="AG745" s="228">
        <f t="shared" si="162"/>
        <v>0</v>
      </c>
      <c r="AH745" s="230" t="str">
        <f t="shared" si="156"/>
        <v/>
      </c>
      <c r="AI745" s="236"/>
      <c r="AJ745" s="236"/>
      <c r="AK745" s="132"/>
      <c r="AL745" s="153">
        <f t="shared" si="163"/>
        <v>0</v>
      </c>
      <c r="AM745" s="153">
        <f t="shared" si="164"/>
        <v>0</v>
      </c>
      <c r="AN745" s="153">
        <f t="shared" si="157"/>
        <v>0</v>
      </c>
      <c r="AO745" s="227" t="str">
        <f t="shared" si="165"/>
        <v/>
      </c>
      <c r="AP745" s="135">
        <f t="shared" si="166"/>
        <v>0</v>
      </c>
      <c r="AQ745" s="135">
        <f t="shared" si="167"/>
        <v>0</v>
      </c>
    </row>
    <row r="746" spans="1:43" s="131" customFormat="1" ht="25" customHeight="1">
      <c r="A746" s="133">
        <f t="shared" si="158"/>
        <v>735</v>
      </c>
      <c r="B746" s="130" t="str">
        <f t="shared" si="155"/>
        <v/>
      </c>
      <c r="C746" s="134"/>
      <c r="D746" s="45" t="str">
        <f t="shared" si="159"/>
        <v/>
      </c>
      <c r="E746" s="45" t="str">
        <f t="shared" si="160"/>
        <v/>
      </c>
      <c r="F746" s="43"/>
      <c r="G746" s="44"/>
      <c r="H746" s="43"/>
      <c r="I746" s="57" t="str">
        <f>IF(OR(G746="",H746="",U746=""),"",IFERROR(VLOOKUP(G746&amp;H746&amp;U746,※編集不可※選択項目!$K$3:$P$51,5,FALSE),"該当なし"))</f>
        <v/>
      </c>
      <c r="J746" s="83"/>
      <c r="K746" s="43"/>
      <c r="L746" s="45" t="str">
        <f t="shared" si="168"/>
        <v/>
      </c>
      <c r="M746" s="43"/>
      <c r="N746" s="43"/>
      <c r="O746" s="57"/>
      <c r="P746" s="57"/>
      <c r="Q746" s="57"/>
      <c r="R746" s="57"/>
      <c r="S746" s="46" t="str">
        <f t="shared" si="161"/>
        <v/>
      </c>
      <c r="T746" s="47"/>
      <c r="U746" s="48"/>
      <c r="V746" s="85"/>
      <c r="W746" s="48"/>
      <c r="X746" s="85"/>
      <c r="Y746" s="43"/>
      <c r="Z746" s="80"/>
      <c r="AA746" s="83"/>
      <c r="AB746" s="56"/>
      <c r="AC746" s="71"/>
      <c r="AD746" s="228">
        <f>IFERROR(INDEX(※編集不可※選択項目!$P$3:$P$51,MATCH(新規登録用!G746&amp;新規登録用!H746&amp;新規登録用!I746,※編集不可※選択項目!$Q$3:$Q$51,0)),0)</f>
        <v>0</v>
      </c>
      <c r="AE746" s="229" t="str">
        <f>IF(I746&lt;&gt;"該当なし","",
IF(G746&amp;H746=※編集不可※選択項目!$J$3,VLOOKUP(新規登録用!U746,※編集不可※選択項目!$N$2:$P$13,3,TRUE),
IF(G746&amp;H746=※編集不可※選択項目!$J$15,VLOOKUP(新規登録用!U746,※編集不可※選択項目!$N$14:$P$25,3,TRUE),
IF(G746&amp;H746=※編集不可※選択項目!$J$27,VLOOKUP(新規登録用!U746,※編集不可※選択項目!$N$26:$P$41,3,TRUE),
IF(G746&amp;H746=※編集不可※選択項目!$J$43,VLOOKUP(新規登録用!U746,※編集不可※選択項目!$N$42:$P$46,3,TRUE),
IF(G746&amp;H746=※編集不可※選択項目!$J$48,VLOOKUP(新規登録用!U746,※編集不可※選択項目!$N$47:$P$51,3,TRUE),""))))))</f>
        <v/>
      </c>
      <c r="AF746" s="228">
        <f>IFERROR(VLOOKUP(Y746&amp;G746&amp;H746,※編集不可※選択項目!U:V,2,FALSE),0)</f>
        <v>0</v>
      </c>
      <c r="AG746" s="228">
        <f t="shared" si="162"/>
        <v>0</v>
      </c>
      <c r="AH746" s="230" t="str">
        <f t="shared" si="156"/>
        <v/>
      </c>
      <c r="AI746" s="236"/>
      <c r="AJ746" s="236"/>
      <c r="AK746" s="132"/>
      <c r="AL746" s="153">
        <f t="shared" si="163"/>
        <v>0</v>
      </c>
      <c r="AM746" s="153">
        <f t="shared" si="164"/>
        <v>0</v>
      </c>
      <c r="AN746" s="153">
        <f t="shared" si="157"/>
        <v>0</v>
      </c>
      <c r="AO746" s="227" t="str">
        <f t="shared" si="165"/>
        <v/>
      </c>
      <c r="AP746" s="135">
        <f t="shared" si="166"/>
        <v>0</v>
      </c>
      <c r="AQ746" s="135">
        <f t="shared" si="167"/>
        <v>0</v>
      </c>
    </row>
    <row r="747" spans="1:43" s="131" customFormat="1" ht="25" customHeight="1">
      <c r="A747" s="133">
        <f t="shared" si="158"/>
        <v>736</v>
      </c>
      <c r="B747" s="130" t="str">
        <f t="shared" si="155"/>
        <v/>
      </c>
      <c r="C747" s="134"/>
      <c r="D747" s="45" t="str">
        <f t="shared" si="159"/>
        <v/>
      </c>
      <c r="E747" s="45" t="str">
        <f t="shared" si="160"/>
        <v/>
      </c>
      <c r="F747" s="43"/>
      <c r="G747" s="44"/>
      <c r="H747" s="43"/>
      <c r="I747" s="57" t="str">
        <f>IF(OR(G747="",H747="",U747=""),"",IFERROR(VLOOKUP(G747&amp;H747&amp;U747,※編集不可※選択項目!$K$3:$P$51,5,FALSE),"該当なし"))</f>
        <v/>
      </c>
      <c r="J747" s="83"/>
      <c r="K747" s="43"/>
      <c r="L747" s="45" t="str">
        <f t="shared" si="168"/>
        <v/>
      </c>
      <c r="M747" s="43"/>
      <c r="N747" s="43"/>
      <c r="O747" s="57"/>
      <c r="P747" s="57"/>
      <c r="Q747" s="57"/>
      <c r="R747" s="57"/>
      <c r="S747" s="46" t="str">
        <f t="shared" si="161"/>
        <v/>
      </c>
      <c r="T747" s="47"/>
      <c r="U747" s="48"/>
      <c r="V747" s="85"/>
      <c r="W747" s="48"/>
      <c r="X747" s="85"/>
      <c r="Y747" s="43"/>
      <c r="Z747" s="80"/>
      <c r="AA747" s="83"/>
      <c r="AB747" s="56"/>
      <c r="AC747" s="71"/>
      <c r="AD747" s="228">
        <f>IFERROR(INDEX(※編集不可※選択項目!$P$3:$P$51,MATCH(新規登録用!G747&amp;新規登録用!H747&amp;新規登録用!I747,※編集不可※選択項目!$Q$3:$Q$51,0)),0)</f>
        <v>0</v>
      </c>
      <c r="AE747" s="229" t="str">
        <f>IF(I747&lt;&gt;"該当なし","",
IF(G747&amp;H747=※編集不可※選択項目!$J$3,VLOOKUP(新規登録用!U747,※編集不可※選択項目!$N$2:$P$13,3,TRUE),
IF(G747&amp;H747=※編集不可※選択項目!$J$15,VLOOKUP(新規登録用!U747,※編集不可※選択項目!$N$14:$P$25,3,TRUE),
IF(G747&amp;H747=※編集不可※選択項目!$J$27,VLOOKUP(新規登録用!U747,※編集不可※選択項目!$N$26:$P$41,3,TRUE),
IF(G747&amp;H747=※編集不可※選択項目!$J$43,VLOOKUP(新規登録用!U747,※編集不可※選択項目!$N$42:$P$46,3,TRUE),
IF(G747&amp;H747=※編集不可※選択項目!$J$48,VLOOKUP(新規登録用!U747,※編集不可※選択項目!$N$47:$P$51,3,TRUE),""))))))</f>
        <v/>
      </c>
      <c r="AF747" s="228">
        <f>IFERROR(VLOOKUP(Y747&amp;G747&amp;H747,※編集不可※選択項目!U:V,2,FALSE),0)</f>
        <v>0</v>
      </c>
      <c r="AG747" s="228">
        <f t="shared" si="162"/>
        <v>0</v>
      </c>
      <c r="AH747" s="230" t="str">
        <f t="shared" si="156"/>
        <v/>
      </c>
      <c r="AI747" s="236"/>
      <c r="AJ747" s="236"/>
      <c r="AK747" s="132"/>
      <c r="AL747" s="153">
        <f t="shared" si="163"/>
        <v>0</v>
      </c>
      <c r="AM747" s="153">
        <f t="shared" si="164"/>
        <v>0</v>
      </c>
      <c r="AN747" s="153">
        <f t="shared" si="157"/>
        <v>0</v>
      </c>
      <c r="AO747" s="227" t="str">
        <f t="shared" si="165"/>
        <v/>
      </c>
      <c r="AP747" s="135">
        <f t="shared" si="166"/>
        <v>0</v>
      </c>
      <c r="AQ747" s="135">
        <f t="shared" si="167"/>
        <v>0</v>
      </c>
    </row>
    <row r="748" spans="1:43" s="131" customFormat="1" ht="25" customHeight="1">
      <c r="A748" s="133">
        <f t="shared" si="158"/>
        <v>737</v>
      </c>
      <c r="B748" s="130" t="str">
        <f t="shared" si="155"/>
        <v/>
      </c>
      <c r="C748" s="134"/>
      <c r="D748" s="45" t="str">
        <f t="shared" si="159"/>
        <v/>
      </c>
      <c r="E748" s="45" t="str">
        <f t="shared" si="160"/>
        <v/>
      </c>
      <c r="F748" s="43"/>
      <c r="G748" s="44"/>
      <c r="H748" s="43"/>
      <c r="I748" s="57" t="str">
        <f>IF(OR(G748="",H748="",U748=""),"",IFERROR(VLOOKUP(G748&amp;H748&amp;U748,※編集不可※選択項目!$K$3:$P$51,5,FALSE),"該当なし"))</f>
        <v/>
      </c>
      <c r="J748" s="83"/>
      <c r="K748" s="43"/>
      <c r="L748" s="45" t="str">
        <f t="shared" si="168"/>
        <v/>
      </c>
      <c r="M748" s="43"/>
      <c r="N748" s="43"/>
      <c r="O748" s="57"/>
      <c r="P748" s="57"/>
      <c r="Q748" s="57"/>
      <c r="R748" s="57"/>
      <c r="S748" s="46" t="str">
        <f t="shared" si="161"/>
        <v/>
      </c>
      <c r="T748" s="47"/>
      <c r="U748" s="48"/>
      <c r="V748" s="85"/>
      <c r="W748" s="48"/>
      <c r="X748" s="85"/>
      <c r="Y748" s="43"/>
      <c r="Z748" s="80"/>
      <c r="AA748" s="83"/>
      <c r="AB748" s="56"/>
      <c r="AC748" s="71"/>
      <c r="AD748" s="228">
        <f>IFERROR(INDEX(※編集不可※選択項目!$P$3:$P$51,MATCH(新規登録用!G748&amp;新規登録用!H748&amp;新規登録用!I748,※編集不可※選択項目!$Q$3:$Q$51,0)),0)</f>
        <v>0</v>
      </c>
      <c r="AE748" s="229" t="str">
        <f>IF(I748&lt;&gt;"該当なし","",
IF(G748&amp;H748=※編集不可※選択項目!$J$3,VLOOKUP(新規登録用!U748,※編集不可※選択項目!$N$2:$P$13,3,TRUE),
IF(G748&amp;H748=※編集不可※選択項目!$J$15,VLOOKUP(新規登録用!U748,※編集不可※選択項目!$N$14:$P$25,3,TRUE),
IF(G748&amp;H748=※編集不可※選択項目!$J$27,VLOOKUP(新規登録用!U748,※編集不可※選択項目!$N$26:$P$41,3,TRUE),
IF(G748&amp;H748=※編集不可※選択項目!$J$43,VLOOKUP(新規登録用!U748,※編集不可※選択項目!$N$42:$P$46,3,TRUE),
IF(G748&amp;H748=※編集不可※選択項目!$J$48,VLOOKUP(新規登録用!U748,※編集不可※選択項目!$N$47:$P$51,3,TRUE),""))))))</f>
        <v/>
      </c>
      <c r="AF748" s="228">
        <f>IFERROR(VLOOKUP(Y748&amp;G748&amp;H748,※編集不可※選択項目!U:V,2,FALSE),0)</f>
        <v>0</v>
      </c>
      <c r="AG748" s="228">
        <f t="shared" si="162"/>
        <v>0</v>
      </c>
      <c r="AH748" s="230" t="str">
        <f t="shared" si="156"/>
        <v/>
      </c>
      <c r="AI748" s="236"/>
      <c r="AJ748" s="236"/>
      <c r="AK748" s="132"/>
      <c r="AL748" s="153">
        <f t="shared" si="163"/>
        <v>0</v>
      </c>
      <c r="AM748" s="153">
        <f t="shared" si="164"/>
        <v>0</v>
      </c>
      <c r="AN748" s="153">
        <f t="shared" si="157"/>
        <v>0</v>
      </c>
      <c r="AO748" s="227" t="str">
        <f t="shared" si="165"/>
        <v/>
      </c>
      <c r="AP748" s="135">
        <f t="shared" si="166"/>
        <v>0</v>
      </c>
      <c r="AQ748" s="135">
        <f t="shared" si="167"/>
        <v>0</v>
      </c>
    </row>
    <row r="749" spans="1:43" s="131" customFormat="1" ht="25" customHeight="1">
      <c r="A749" s="133">
        <f t="shared" si="158"/>
        <v>738</v>
      </c>
      <c r="B749" s="130" t="str">
        <f t="shared" si="155"/>
        <v/>
      </c>
      <c r="C749" s="134"/>
      <c r="D749" s="45" t="str">
        <f t="shared" si="159"/>
        <v/>
      </c>
      <c r="E749" s="45" t="str">
        <f t="shared" si="160"/>
        <v/>
      </c>
      <c r="F749" s="43"/>
      <c r="G749" s="44"/>
      <c r="H749" s="43"/>
      <c r="I749" s="57" t="str">
        <f>IF(OR(G749="",H749="",U749=""),"",IFERROR(VLOOKUP(G749&amp;H749&amp;U749,※編集不可※選択項目!$K$3:$P$51,5,FALSE),"該当なし"))</f>
        <v/>
      </c>
      <c r="J749" s="83"/>
      <c r="K749" s="43"/>
      <c r="L749" s="45" t="str">
        <f t="shared" si="168"/>
        <v/>
      </c>
      <c r="M749" s="43"/>
      <c r="N749" s="43"/>
      <c r="O749" s="57"/>
      <c r="P749" s="57"/>
      <c r="Q749" s="57"/>
      <c r="R749" s="57"/>
      <c r="S749" s="46" t="str">
        <f t="shared" si="161"/>
        <v/>
      </c>
      <c r="T749" s="47"/>
      <c r="U749" s="48"/>
      <c r="V749" s="85"/>
      <c r="W749" s="48"/>
      <c r="X749" s="85"/>
      <c r="Y749" s="43"/>
      <c r="Z749" s="80"/>
      <c r="AA749" s="83"/>
      <c r="AB749" s="56"/>
      <c r="AC749" s="71"/>
      <c r="AD749" s="228">
        <f>IFERROR(INDEX(※編集不可※選択項目!$P$3:$P$51,MATCH(新規登録用!G749&amp;新規登録用!H749&amp;新規登録用!I749,※編集不可※選択項目!$Q$3:$Q$51,0)),0)</f>
        <v>0</v>
      </c>
      <c r="AE749" s="229" t="str">
        <f>IF(I749&lt;&gt;"該当なし","",
IF(G749&amp;H749=※編集不可※選択項目!$J$3,VLOOKUP(新規登録用!U749,※編集不可※選択項目!$N$2:$P$13,3,TRUE),
IF(G749&amp;H749=※編集不可※選択項目!$J$15,VLOOKUP(新規登録用!U749,※編集不可※選択項目!$N$14:$P$25,3,TRUE),
IF(G749&amp;H749=※編集不可※選択項目!$J$27,VLOOKUP(新規登録用!U749,※編集不可※選択項目!$N$26:$P$41,3,TRUE),
IF(G749&amp;H749=※編集不可※選択項目!$J$43,VLOOKUP(新規登録用!U749,※編集不可※選択項目!$N$42:$P$46,3,TRUE),
IF(G749&amp;H749=※編集不可※選択項目!$J$48,VLOOKUP(新規登録用!U749,※編集不可※選択項目!$N$47:$P$51,3,TRUE),""))))))</f>
        <v/>
      </c>
      <c r="AF749" s="228">
        <f>IFERROR(VLOOKUP(Y749&amp;G749&amp;H749,※編集不可※選択項目!U:V,2,FALSE),0)</f>
        <v>0</v>
      </c>
      <c r="AG749" s="228">
        <f t="shared" si="162"/>
        <v>0</v>
      </c>
      <c r="AH749" s="230" t="str">
        <f t="shared" si="156"/>
        <v/>
      </c>
      <c r="AI749" s="236"/>
      <c r="AJ749" s="236"/>
      <c r="AK749" s="132"/>
      <c r="AL749" s="153">
        <f t="shared" si="163"/>
        <v>0</v>
      </c>
      <c r="AM749" s="153">
        <f t="shared" si="164"/>
        <v>0</v>
      </c>
      <c r="AN749" s="153">
        <f t="shared" si="157"/>
        <v>0</v>
      </c>
      <c r="AO749" s="227" t="str">
        <f t="shared" si="165"/>
        <v/>
      </c>
      <c r="AP749" s="135">
        <f t="shared" si="166"/>
        <v>0</v>
      </c>
      <c r="AQ749" s="135">
        <f t="shared" si="167"/>
        <v>0</v>
      </c>
    </row>
    <row r="750" spans="1:43" s="131" customFormat="1" ht="25" customHeight="1">
      <c r="A750" s="133">
        <f t="shared" si="158"/>
        <v>739</v>
      </c>
      <c r="B750" s="130" t="str">
        <f t="shared" si="155"/>
        <v/>
      </c>
      <c r="C750" s="134"/>
      <c r="D750" s="45" t="str">
        <f t="shared" si="159"/>
        <v/>
      </c>
      <c r="E750" s="45" t="str">
        <f t="shared" si="160"/>
        <v/>
      </c>
      <c r="F750" s="43"/>
      <c r="G750" s="44"/>
      <c r="H750" s="43"/>
      <c r="I750" s="57" t="str">
        <f>IF(OR(G750="",H750="",U750=""),"",IFERROR(VLOOKUP(G750&amp;H750&amp;U750,※編集不可※選択項目!$K$3:$P$51,5,FALSE),"該当なし"))</f>
        <v/>
      </c>
      <c r="J750" s="83"/>
      <c r="K750" s="43"/>
      <c r="L750" s="45" t="str">
        <f t="shared" si="168"/>
        <v/>
      </c>
      <c r="M750" s="43"/>
      <c r="N750" s="43"/>
      <c r="O750" s="57"/>
      <c r="P750" s="57"/>
      <c r="Q750" s="57"/>
      <c r="R750" s="57"/>
      <c r="S750" s="46" t="str">
        <f t="shared" si="161"/>
        <v/>
      </c>
      <c r="T750" s="47"/>
      <c r="U750" s="48"/>
      <c r="V750" s="85"/>
      <c r="W750" s="48"/>
      <c r="X750" s="85"/>
      <c r="Y750" s="43"/>
      <c r="Z750" s="80"/>
      <c r="AA750" s="83"/>
      <c r="AB750" s="56"/>
      <c r="AC750" s="71"/>
      <c r="AD750" s="228">
        <f>IFERROR(INDEX(※編集不可※選択項目!$P$3:$P$51,MATCH(新規登録用!G750&amp;新規登録用!H750&amp;新規登録用!I750,※編集不可※選択項目!$Q$3:$Q$51,0)),0)</f>
        <v>0</v>
      </c>
      <c r="AE750" s="229" t="str">
        <f>IF(I750&lt;&gt;"該当なし","",
IF(G750&amp;H750=※編集不可※選択項目!$J$3,VLOOKUP(新規登録用!U750,※編集不可※選択項目!$N$2:$P$13,3,TRUE),
IF(G750&amp;H750=※編集不可※選択項目!$J$15,VLOOKUP(新規登録用!U750,※編集不可※選択項目!$N$14:$P$25,3,TRUE),
IF(G750&amp;H750=※編集不可※選択項目!$J$27,VLOOKUP(新規登録用!U750,※編集不可※選択項目!$N$26:$P$41,3,TRUE),
IF(G750&amp;H750=※編集不可※選択項目!$J$43,VLOOKUP(新規登録用!U750,※編集不可※選択項目!$N$42:$P$46,3,TRUE),
IF(G750&amp;H750=※編集不可※選択項目!$J$48,VLOOKUP(新規登録用!U750,※編集不可※選択項目!$N$47:$P$51,3,TRUE),""))))))</f>
        <v/>
      </c>
      <c r="AF750" s="228">
        <f>IFERROR(VLOOKUP(Y750&amp;G750&amp;H750,※編集不可※選択項目!U:V,2,FALSE),0)</f>
        <v>0</v>
      </c>
      <c r="AG750" s="228">
        <f t="shared" si="162"/>
        <v>0</v>
      </c>
      <c r="AH750" s="230" t="str">
        <f t="shared" si="156"/>
        <v/>
      </c>
      <c r="AI750" s="236"/>
      <c r="AJ750" s="236"/>
      <c r="AK750" s="132"/>
      <c r="AL750" s="153">
        <f t="shared" si="163"/>
        <v>0</v>
      </c>
      <c r="AM750" s="153">
        <f t="shared" si="164"/>
        <v>0</v>
      </c>
      <c r="AN750" s="153">
        <f t="shared" si="157"/>
        <v>0</v>
      </c>
      <c r="AO750" s="227" t="str">
        <f t="shared" si="165"/>
        <v/>
      </c>
      <c r="AP750" s="135">
        <f t="shared" si="166"/>
        <v>0</v>
      </c>
      <c r="AQ750" s="135">
        <f t="shared" si="167"/>
        <v>0</v>
      </c>
    </row>
    <row r="751" spans="1:43" s="131" customFormat="1" ht="25" customHeight="1">
      <c r="A751" s="133">
        <f t="shared" si="158"/>
        <v>740</v>
      </c>
      <c r="B751" s="130" t="str">
        <f t="shared" si="155"/>
        <v/>
      </c>
      <c r="C751" s="134"/>
      <c r="D751" s="45" t="str">
        <f t="shared" si="159"/>
        <v/>
      </c>
      <c r="E751" s="45" t="str">
        <f t="shared" si="160"/>
        <v/>
      </c>
      <c r="F751" s="43"/>
      <c r="G751" s="44"/>
      <c r="H751" s="43"/>
      <c r="I751" s="57" t="str">
        <f>IF(OR(G751="",H751="",U751=""),"",IFERROR(VLOOKUP(G751&amp;H751&amp;U751,※編集不可※選択項目!$K$3:$P$51,5,FALSE),"該当なし"))</f>
        <v/>
      </c>
      <c r="J751" s="83"/>
      <c r="K751" s="43"/>
      <c r="L751" s="45" t="str">
        <f t="shared" si="168"/>
        <v/>
      </c>
      <c r="M751" s="43"/>
      <c r="N751" s="43"/>
      <c r="O751" s="57"/>
      <c r="P751" s="57"/>
      <c r="Q751" s="57"/>
      <c r="R751" s="57"/>
      <c r="S751" s="46" t="str">
        <f t="shared" si="161"/>
        <v/>
      </c>
      <c r="T751" s="47"/>
      <c r="U751" s="48"/>
      <c r="V751" s="85"/>
      <c r="W751" s="48"/>
      <c r="X751" s="85"/>
      <c r="Y751" s="43"/>
      <c r="Z751" s="80"/>
      <c r="AA751" s="83"/>
      <c r="AB751" s="56"/>
      <c r="AC751" s="71"/>
      <c r="AD751" s="228">
        <f>IFERROR(INDEX(※編集不可※選択項目!$P$3:$P$51,MATCH(新規登録用!G751&amp;新規登録用!H751&amp;新規登録用!I751,※編集不可※選択項目!$Q$3:$Q$51,0)),0)</f>
        <v>0</v>
      </c>
      <c r="AE751" s="229" t="str">
        <f>IF(I751&lt;&gt;"該当なし","",
IF(G751&amp;H751=※編集不可※選択項目!$J$3,VLOOKUP(新規登録用!U751,※編集不可※選択項目!$N$2:$P$13,3,TRUE),
IF(G751&amp;H751=※編集不可※選択項目!$J$15,VLOOKUP(新規登録用!U751,※編集不可※選択項目!$N$14:$P$25,3,TRUE),
IF(G751&amp;H751=※編集不可※選択項目!$J$27,VLOOKUP(新規登録用!U751,※編集不可※選択項目!$N$26:$P$41,3,TRUE),
IF(G751&amp;H751=※編集不可※選択項目!$J$43,VLOOKUP(新規登録用!U751,※編集不可※選択項目!$N$42:$P$46,3,TRUE),
IF(G751&amp;H751=※編集不可※選択項目!$J$48,VLOOKUP(新規登録用!U751,※編集不可※選択項目!$N$47:$P$51,3,TRUE),""))))))</f>
        <v/>
      </c>
      <c r="AF751" s="228">
        <f>IFERROR(VLOOKUP(Y751&amp;G751&amp;H751,※編集不可※選択項目!U:V,2,FALSE),0)</f>
        <v>0</v>
      </c>
      <c r="AG751" s="228">
        <f t="shared" si="162"/>
        <v>0</v>
      </c>
      <c r="AH751" s="230" t="str">
        <f t="shared" si="156"/>
        <v/>
      </c>
      <c r="AI751" s="236"/>
      <c r="AJ751" s="236"/>
      <c r="AK751" s="132"/>
      <c r="AL751" s="153">
        <f t="shared" si="163"/>
        <v>0</v>
      </c>
      <c r="AM751" s="153">
        <f t="shared" si="164"/>
        <v>0</v>
      </c>
      <c r="AN751" s="153">
        <f t="shared" si="157"/>
        <v>0</v>
      </c>
      <c r="AO751" s="227" t="str">
        <f t="shared" si="165"/>
        <v/>
      </c>
      <c r="AP751" s="135">
        <f t="shared" si="166"/>
        <v>0</v>
      </c>
      <c r="AQ751" s="135">
        <f t="shared" si="167"/>
        <v>0</v>
      </c>
    </row>
    <row r="752" spans="1:43" s="131" customFormat="1" ht="25" customHeight="1">
      <c r="A752" s="133">
        <f t="shared" si="158"/>
        <v>741</v>
      </c>
      <c r="B752" s="130" t="str">
        <f t="shared" si="155"/>
        <v/>
      </c>
      <c r="C752" s="134"/>
      <c r="D752" s="45" t="str">
        <f t="shared" si="159"/>
        <v/>
      </c>
      <c r="E752" s="45" t="str">
        <f t="shared" si="160"/>
        <v/>
      </c>
      <c r="F752" s="43"/>
      <c r="G752" s="44"/>
      <c r="H752" s="43"/>
      <c r="I752" s="57" t="str">
        <f>IF(OR(G752="",H752="",U752=""),"",IFERROR(VLOOKUP(G752&amp;H752&amp;U752,※編集不可※選択項目!$K$3:$P$51,5,FALSE),"該当なし"))</f>
        <v/>
      </c>
      <c r="J752" s="83"/>
      <c r="K752" s="43"/>
      <c r="L752" s="45" t="str">
        <f t="shared" si="168"/>
        <v/>
      </c>
      <c r="M752" s="43"/>
      <c r="N752" s="43"/>
      <c r="O752" s="57"/>
      <c r="P752" s="57"/>
      <c r="Q752" s="57"/>
      <c r="R752" s="57"/>
      <c r="S752" s="46" t="str">
        <f t="shared" si="161"/>
        <v/>
      </c>
      <c r="T752" s="47"/>
      <c r="U752" s="48"/>
      <c r="V752" s="85"/>
      <c r="W752" s="48"/>
      <c r="X752" s="85"/>
      <c r="Y752" s="43"/>
      <c r="Z752" s="80"/>
      <c r="AA752" s="83"/>
      <c r="AB752" s="56"/>
      <c r="AC752" s="71"/>
      <c r="AD752" s="228">
        <f>IFERROR(INDEX(※編集不可※選択項目!$P$3:$P$51,MATCH(新規登録用!G752&amp;新規登録用!H752&amp;新規登録用!I752,※編集不可※選択項目!$Q$3:$Q$51,0)),0)</f>
        <v>0</v>
      </c>
      <c r="AE752" s="229" t="str">
        <f>IF(I752&lt;&gt;"該当なし","",
IF(G752&amp;H752=※編集不可※選択項目!$J$3,VLOOKUP(新規登録用!U752,※編集不可※選択項目!$N$2:$P$13,3,TRUE),
IF(G752&amp;H752=※編集不可※選択項目!$J$15,VLOOKUP(新規登録用!U752,※編集不可※選択項目!$N$14:$P$25,3,TRUE),
IF(G752&amp;H752=※編集不可※選択項目!$J$27,VLOOKUP(新規登録用!U752,※編集不可※選択項目!$N$26:$P$41,3,TRUE),
IF(G752&amp;H752=※編集不可※選択項目!$J$43,VLOOKUP(新規登録用!U752,※編集不可※選択項目!$N$42:$P$46,3,TRUE),
IF(G752&amp;H752=※編集不可※選択項目!$J$48,VLOOKUP(新規登録用!U752,※編集不可※選択項目!$N$47:$P$51,3,TRUE),""))))))</f>
        <v/>
      </c>
      <c r="AF752" s="228">
        <f>IFERROR(VLOOKUP(Y752&amp;G752&amp;H752,※編集不可※選択項目!U:V,2,FALSE),0)</f>
        <v>0</v>
      </c>
      <c r="AG752" s="228">
        <f t="shared" si="162"/>
        <v>0</v>
      </c>
      <c r="AH752" s="230" t="str">
        <f t="shared" si="156"/>
        <v/>
      </c>
      <c r="AI752" s="236"/>
      <c r="AJ752" s="236"/>
      <c r="AK752" s="132"/>
      <c r="AL752" s="153">
        <f t="shared" si="163"/>
        <v>0</v>
      </c>
      <c r="AM752" s="153">
        <f t="shared" si="164"/>
        <v>0</v>
      </c>
      <c r="AN752" s="153">
        <f t="shared" si="157"/>
        <v>0</v>
      </c>
      <c r="AO752" s="227" t="str">
        <f t="shared" si="165"/>
        <v/>
      </c>
      <c r="AP752" s="135">
        <f t="shared" si="166"/>
        <v>0</v>
      </c>
      <c r="AQ752" s="135">
        <f t="shared" si="167"/>
        <v>0</v>
      </c>
    </row>
    <row r="753" spans="1:43" s="131" customFormat="1" ht="25" customHeight="1">
      <c r="A753" s="133">
        <f t="shared" si="158"/>
        <v>742</v>
      </c>
      <c r="B753" s="130" t="str">
        <f t="shared" si="155"/>
        <v/>
      </c>
      <c r="C753" s="134"/>
      <c r="D753" s="45" t="str">
        <f t="shared" si="159"/>
        <v/>
      </c>
      <c r="E753" s="45" t="str">
        <f t="shared" si="160"/>
        <v/>
      </c>
      <c r="F753" s="43"/>
      <c r="G753" s="44"/>
      <c r="H753" s="43"/>
      <c r="I753" s="57" t="str">
        <f>IF(OR(G753="",H753="",U753=""),"",IFERROR(VLOOKUP(G753&amp;H753&amp;U753,※編集不可※選択項目!$K$3:$P$51,5,FALSE),"該当なし"))</f>
        <v/>
      </c>
      <c r="J753" s="83"/>
      <c r="K753" s="43"/>
      <c r="L753" s="45" t="str">
        <f t="shared" si="168"/>
        <v/>
      </c>
      <c r="M753" s="43"/>
      <c r="N753" s="43"/>
      <c r="O753" s="57"/>
      <c r="P753" s="57"/>
      <c r="Q753" s="57"/>
      <c r="R753" s="57"/>
      <c r="S753" s="46" t="str">
        <f t="shared" si="161"/>
        <v/>
      </c>
      <c r="T753" s="47"/>
      <c r="U753" s="48"/>
      <c r="V753" s="85"/>
      <c r="W753" s="48"/>
      <c r="X753" s="85"/>
      <c r="Y753" s="43"/>
      <c r="Z753" s="80"/>
      <c r="AA753" s="83"/>
      <c r="AB753" s="56"/>
      <c r="AC753" s="71"/>
      <c r="AD753" s="228">
        <f>IFERROR(INDEX(※編集不可※選択項目!$P$3:$P$51,MATCH(新規登録用!G753&amp;新規登録用!H753&amp;新規登録用!I753,※編集不可※選択項目!$Q$3:$Q$51,0)),0)</f>
        <v>0</v>
      </c>
      <c r="AE753" s="229" t="str">
        <f>IF(I753&lt;&gt;"該当なし","",
IF(G753&amp;H753=※編集不可※選択項目!$J$3,VLOOKUP(新規登録用!U753,※編集不可※選択項目!$N$2:$P$13,3,TRUE),
IF(G753&amp;H753=※編集不可※選択項目!$J$15,VLOOKUP(新規登録用!U753,※編集不可※選択項目!$N$14:$P$25,3,TRUE),
IF(G753&amp;H753=※編集不可※選択項目!$J$27,VLOOKUP(新規登録用!U753,※編集不可※選択項目!$N$26:$P$41,3,TRUE),
IF(G753&amp;H753=※編集不可※選択項目!$J$43,VLOOKUP(新規登録用!U753,※編集不可※選択項目!$N$42:$P$46,3,TRUE),
IF(G753&amp;H753=※編集不可※選択項目!$J$48,VLOOKUP(新規登録用!U753,※編集不可※選択項目!$N$47:$P$51,3,TRUE),""))))))</f>
        <v/>
      </c>
      <c r="AF753" s="228">
        <f>IFERROR(VLOOKUP(Y753&amp;G753&amp;H753,※編集不可※選択項目!U:V,2,FALSE),0)</f>
        <v>0</v>
      </c>
      <c r="AG753" s="228">
        <f t="shared" si="162"/>
        <v>0</v>
      </c>
      <c r="AH753" s="230" t="str">
        <f t="shared" si="156"/>
        <v/>
      </c>
      <c r="AI753" s="236"/>
      <c r="AJ753" s="236"/>
      <c r="AK753" s="132"/>
      <c r="AL753" s="153">
        <f t="shared" si="163"/>
        <v>0</v>
      </c>
      <c r="AM753" s="153">
        <f t="shared" si="164"/>
        <v>0</v>
      </c>
      <c r="AN753" s="153">
        <f t="shared" si="157"/>
        <v>0</v>
      </c>
      <c r="AO753" s="227" t="str">
        <f t="shared" si="165"/>
        <v/>
      </c>
      <c r="AP753" s="135">
        <f t="shared" si="166"/>
        <v>0</v>
      </c>
      <c r="AQ753" s="135">
        <f t="shared" si="167"/>
        <v>0</v>
      </c>
    </row>
    <row r="754" spans="1:43" s="131" customFormat="1" ht="25" customHeight="1">
      <c r="A754" s="133">
        <f t="shared" si="158"/>
        <v>743</v>
      </c>
      <c r="B754" s="130" t="str">
        <f t="shared" si="155"/>
        <v/>
      </c>
      <c r="C754" s="134"/>
      <c r="D754" s="45" t="str">
        <f t="shared" si="159"/>
        <v/>
      </c>
      <c r="E754" s="45" t="str">
        <f t="shared" si="160"/>
        <v/>
      </c>
      <c r="F754" s="43"/>
      <c r="G754" s="44"/>
      <c r="H754" s="43"/>
      <c r="I754" s="57" t="str">
        <f>IF(OR(G754="",H754="",U754=""),"",IFERROR(VLOOKUP(G754&amp;H754&amp;U754,※編集不可※選択項目!$K$3:$P$51,5,FALSE),"該当なし"))</f>
        <v/>
      </c>
      <c r="J754" s="83"/>
      <c r="K754" s="43"/>
      <c r="L754" s="45" t="str">
        <f t="shared" si="168"/>
        <v/>
      </c>
      <c r="M754" s="43"/>
      <c r="N754" s="43"/>
      <c r="O754" s="57"/>
      <c r="P754" s="57"/>
      <c r="Q754" s="57"/>
      <c r="R754" s="57"/>
      <c r="S754" s="46" t="str">
        <f t="shared" si="161"/>
        <v/>
      </c>
      <c r="T754" s="47"/>
      <c r="U754" s="48"/>
      <c r="V754" s="85"/>
      <c r="W754" s="48"/>
      <c r="X754" s="85"/>
      <c r="Y754" s="43"/>
      <c r="Z754" s="80"/>
      <c r="AA754" s="83"/>
      <c r="AB754" s="56"/>
      <c r="AC754" s="71"/>
      <c r="AD754" s="228">
        <f>IFERROR(INDEX(※編集不可※選択項目!$P$3:$P$51,MATCH(新規登録用!G754&amp;新規登録用!H754&amp;新規登録用!I754,※編集不可※選択項目!$Q$3:$Q$51,0)),0)</f>
        <v>0</v>
      </c>
      <c r="AE754" s="229" t="str">
        <f>IF(I754&lt;&gt;"該当なし","",
IF(G754&amp;H754=※編集不可※選択項目!$J$3,VLOOKUP(新規登録用!U754,※編集不可※選択項目!$N$2:$P$13,3,TRUE),
IF(G754&amp;H754=※編集不可※選択項目!$J$15,VLOOKUP(新規登録用!U754,※編集不可※選択項目!$N$14:$P$25,3,TRUE),
IF(G754&amp;H754=※編集不可※選択項目!$J$27,VLOOKUP(新規登録用!U754,※編集不可※選択項目!$N$26:$P$41,3,TRUE),
IF(G754&amp;H754=※編集不可※選択項目!$J$43,VLOOKUP(新規登録用!U754,※編集不可※選択項目!$N$42:$P$46,3,TRUE),
IF(G754&amp;H754=※編集不可※選択項目!$J$48,VLOOKUP(新規登録用!U754,※編集不可※選択項目!$N$47:$P$51,3,TRUE),""))))))</f>
        <v/>
      </c>
      <c r="AF754" s="228">
        <f>IFERROR(VLOOKUP(Y754&amp;G754&amp;H754,※編集不可※選択項目!U:V,2,FALSE),0)</f>
        <v>0</v>
      </c>
      <c r="AG754" s="228">
        <f t="shared" si="162"/>
        <v>0</v>
      </c>
      <c r="AH754" s="230" t="str">
        <f t="shared" si="156"/>
        <v/>
      </c>
      <c r="AI754" s="236"/>
      <c r="AJ754" s="236"/>
      <c r="AK754" s="132"/>
      <c r="AL754" s="153">
        <f t="shared" si="163"/>
        <v>0</v>
      </c>
      <c r="AM754" s="153">
        <f t="shared" si="164"/>
        <v>0</v>
      </c>
      <c r="AN754" s="153">
        <f t="shared" si="157"/>
        <v>0</v>
      </c>
      <c r="AO754" s="227" t="str">
        <f t="shared" si="165"/>
        <v/>
      </c>
      <c r="AP754" s="135">
        <f t="shared" si="166"/>
        <v>0</v>
      </c>
      <c r="AQ754" s="135">
        <f t="shared" si="167"/>
        <v>0</v>
      </c>
    </row>
    <row r="755" spans="1:43" s="131" customFormat="1" ht="25" customHeight="1">
      <c r="A755" s="133">
        <f t="shared" si="158"/>
        <v>744</v>
      </c>
      <c r="B755" s="130" t="str">
        <f t="shared" si="155"/>
        <v/>
      </c>
      <c r="C755" s="134"/>
      <c r="D755" s="45" t="str">
        <f t="shared" si="159"/>
        <v/>
      </c>
      <c r="E755" s="45" t="str">
        <f t="shared" si="160"/>
        <v/>
      </c>
      <c r="F755" s="43"/>
      <c r="G755" s="44"/>
      <c r="H755" s="43"/>
      <c r="I755" s="57" t="str">
        <f>IF(OR(G755="",H755="",U755=""),"",IFERROR(VLOOKUP(G755&amp;H755&amp;U755,※編集不可※選択項目!$K$3:$P$51,5,FALSE),"該当なし"))</f>
        <v/>
      </c>
      <c r="J755" s="83"/>
      <c r="K755" s="43"/>
      <c r="L755" s="45" t="str">
        <f t="shared" si="168"/>
        <v/>
      </c>
      <c r="M755" s="43"/>
      <c r="N755" s="43"/>
      <c r="O755" s="57"/>
      <c r="P755" s="57"/>
      <c r="Q755" s="57"/>
      <c r="R755" s="57"/>
      <c r="S755" s="46" t="str">
        <f t="shared" si="161"/>
        <v/>
      </c>
      <c r="T755" s="47"/>
      <c r="U755" s="48"/>
      <c r="V755" s="85"/>
      <c r="W755" s="48"/>
      <c r="X755" s="85"/>
      <c r="Y755" s="43"/>
      <c r="Z755" s="80"/>
      <c r="AA755" s="83"/>
      <c r="AB755" s="56"/>
      <c r="AC755" s="71"/>
      <c r="AD755" s="228">
        <f>IFERROR(INDEX(※編集不可※選択項目!$P$3:$P$51,MATCH(新規登録用!G755&amp;新規登録用!H755&amp;新規登録用!I755,※編集不可※選択項目!$Q$3:$Q$51,0)),0)</f>
        <v>0</v>
      </c>
      <c r="AE755" s="229" t="str">
        <f>IF(I755&lt;&gt;"該当なし","",
IF(G755&amp;H755=※編集不可※選択項目!$J$3,VLOOKUP(新規登録用!U755,※編集不可※選択項目!$N$2:$P$13,3,TRUE),
IF(G755&amp;H755=※編集不可※選択項目!$J$15,VLOOKUP(新規登録用!U755,※編集不可※選択項目!$N$14:$P$25,3,TRUE),
IF(G755&amp;H755=※編集不可※選択項目!$J$27,VLOOKUP(新規登録用!U755,※編集不可※選択項目!$N$26:$P$41,3,TRUE),
IF(G755&amp;H755=※編集不可※選択項目!$J$43,VLOOKUP(新規登録用!U755,※編集不可※選択項目!$N$42:$P$46,3,TRUE),
IF(G755&amp;H755=※編集不可※選択項目!$J$48,VLOOKUP(新規登録用!U755,※編集不可※選択項目!$N$47:$P$51,3,TRUE),""))))))</f>
        <v/>
      </c>
      <c r="AF755" s="228">
        <f>IFERROR(VLOOKUP(Y755&amp;G755&amp;H755,※編集不可※選択項目!U:V,2,FALSE),0)</f>
        <v>0</v>
      </c>
      <c r="AG755" s="228">
        <f t="shared" si="162"/>
        <v>0</v>
      </c>
      <c r="AH755" s="230" t="str">
        <f t="shared" si="156"/>
        <v/>
      </c>
      <c r="AI755" s="236"/>
      <c r="AJ755" s="236"/>
      <c r="AK755" s="132"/>
      <c r="AL755" s="153">
        <f t="shared" si="163"/>
        <v>0</v>
      </c>
      <c r="AM755" s="153">
        <f t="shared" si="164"/>
        <v>0</v>
      </c>
      <c r="AN755" s="153">
        <f t="shared" si="157"/>
        <v>0</v>
      </c>
      <c r="AO755" s="227" t="str">
        <f t="shared" si="165"/>
        <v/>
      </c>
      <c r="AP755" s="135">
        <f t="shared" si="166"/>
        <v>0</v>
      </c>
      <c r="AQ755" s="135">
        <f t="shared" si="167"/>
        <v>0</v>
      </c>
    </row>
    <row r="756" spans="1:43" s="131" customFormat="1" ht="25" customHeight="1">
      <c r="A756" s="133">
        <f t="shared" si="158"/>
        <v>745</v>
      </c>
      <c r="B756" s="130" t="str">
        <f t="shared" si="155"/>
        <v/>
      </c>
      <c r="C756" s="134"/>
      <c r="D756" s="45" t="str">
        <f t="shared" si="159"/>
        <v/>
      </c>
      <c r="E756" s="45" t="str">
        <f t="shared" si="160"/>
        <v/>
      </c>
      <c r="F756" s="43"/>
      <c r="G756" s="44"/>
      <c r="H756" s="43"/>
      <c r="I756" s="57" t="str">
        <f>IF(OR(G756="",H756="",U756=""),"",IFERROR(VLOOKUP(G756&amp;H756&amp;U756,※編集不可※選択項目!$K$3:$P$51,5,FALSE),"該当なし"))</f>
        <v/>
      </c>
      <c r="J756" s="83"/>
      <c r="K756" s="43"/>
      <c r="L756" s="45" t="str">
        <f t="shared" si="168"/>
        <v/>
      </c>
      <c r="M756" s="43"/>
      <c r="N756" s="43"/>
      <c r="O756" s="57"/>
      <c r="P756" s="57"/>
      <c r="Q756" s="57"/>
      <c r="R756" s="57"/>
      <c r="S756" s="46" t="str">
        <f t="shared" si="161"/>
        <v/>
      </c>
      <c r="T756" s="47"/>
      <c r="U756" s="48"/>
      <c r="V756" s="85"/>
      <c r="W756" s="48"/>
      <c r="X756" s="85"/>
      <c r="Y756" s="43"/>
      <c r="Z756" s="80"/>
      <c r="AA756" s="83"/>
      <c r="AB756" s="56"/>
      <c r="AC756" s="71"/>
      <c r="AD756" s="228">
        <f>IFERROR(INDEX(※編集不可※選択項目!$P$3:$P$51,MATCH(新規登録用!G756&amp;新規登録用!H756&amp;新規登録用!I756,※編集不可※選択項目!$Q$3:$Q$51,0)),0)</f>
        <v>0</v>
      </c>
      <c r="AE756" s="229" t="str">
        <f>IF(I756&lt;&gt;"該当なし","",
IF(G756&amp;H756=※編集不可※選択項目!$J$3,VLOOKUP(新規登録用!U756,※編集不可※選択項目!$N$2:$P$13,3,TRUE),
IF(G756&amp;H756=※編集不可※選択項目!$J$15,VLOOKUP(新規登録用!U756,※編集不可※選択項目!$N$14:$P$25,3,TRUE),
IF(G756&amp;H756=※編集不可※選択項目!$J$27,VLOOKUP(新規登録用!U756,※編集不可※選択項目!$N$26:$P$41,3,TRUE),
IF(G756&amp;H756=※編集不可※選択項目!$J$43,VLOOKUP(新規登録用!U756,※編集不可※選択項目!$N$42:$P$46,3,TRUE),
IF(G756&amp;H756=※編集不可※選択項目!$J$48,VLOOKUP(新規登録用!U756,※編集不可※選択項目!$N$47:$P$51,3,TRUE),""))))))</f>
        <v/>
      </c>
      <c r="AF756" s="228">
        <f>IFERROR(VLOOKUP(Y756&amp;G756&amp;H756,※編集不可※選択項目!U:V,2,FALSE),0)</f>
        <v>0</v>
      </c>
      <c r="AG756" s="228">
        <f t="shared" si="162"/>
        <v>0</v>
      </c>
      <c r="AH756" s="230" t="str">
        <f t="shared" si="156"/>
        <v/>
      </c>
      <c r="AI756" s="236"/>
      <c r="AJ756" s="236"/>
      <c r="AK756" s="132"/>
      <c r="AL756" s="153">
        <f t="shared" si="163"/>
        <v>0</v>
      </c>
      <c r="AM756" s="153">
        <f t="shared" si="164"/>
        <v>0</v>
      </c>
      <c r="AN756" s="153">
        <f t="shared" si="157"/>
        <v>0</v>
      </c>
      <c r="AO756" s="227" t="str">
        <f t="shared" si="165"/>
        <v/>
      </c>
      <c r="AP756" s="135">
        <f t="shared" si="166"/>
        <v>0</v>
      </c>
      <c r="AQ756" s="135">
        <f t="shared" si="167"/>
        <v>0</v>
      </c>
    </row>
    <row r="757" spans="1:43" s="131" customFormat="1" ht="25" customHeight="1">
      <c r="A757" s="133">
        <f t="shared" si="158"/>
        <v>746</v>
      </c>
      <c r="B757" s="130" t="str">
        <f t="shared" si="155"/>
        <v/>
      </c>
      <c r="C757" s="134"/>
      <c r="D757" s="45" t="str">
        <f t="shared" si="159"/>
        <v/>
      </c>
      <c r="E757" s="45" t="str">
        <f t="shared" si="160"/>
        <v/>
      </c>
      <c r="F757" s="43"/>
      <c r="G757" s="44"/>
      <c r="H757" s="43"/>
      <c r="I757" s="57" t="str">
        <f>IF(OR(G757="",H757="",U757=""),"",IFERROR(VLOOKUP(G757&amp;H757&amp;U757,※編集不可※選択項目!$K$3:$P$51,5,FALSE),"該当なし"))</f>
        <v/>
      </c>
      <c r="J757" s="83"/>
      <c r="K757" s="43"/>
      <c r="L757" s="45" t="str">
        <f t="shared" si="168"/>
        <v/>
      </c>
      <c r="M757" s="43"/>
      <c r="N757" s="43"/>
      <c r="O757" s="57"/>
      <c r="P757" s="57"/>
      <c r="Q757" s="57"/>
      <c r="R757" s="57"/>
      <c r="S757" s="46" t="str">
        <f t="shared" si="161"/>
        <v/>
      </c>
      <c r="T757" s="47"/>
      <c r="U757" s="48"/>
      <c r="V757" s="85"/>
      <c r="W757" s="48"/>
      <c r="X757" s="85"/>
      <c r="Y757" s="43"/>
      <c r="Z757" s="80"/>
      <c r="AA757" s="83"/>
      <c r="AB757" s="56"/>
      <c r="AC757" s="71"/>
      <c r="AD757" s="228">
        <f>IFERROR(INDEX(※編集不可※選択項目!$P$3:$P$51,MATCH(新規登録用!G757&amp;新規登録用!H757&amp;新規登録用!I757,※編集不可※選択項目!$Q$3:$Q$51,0)),0)</f>
        <v>0</v>
      </c>
      <c r="AE757" s="229" t="str">
        <f>IF(I757&lt;&gt;"該当なし","",
IF(G757&amp;H757=※編集不可※選択項目!$J$3,VLOOKUP(新規登録用!U757,※編集不可※選択項目!$N$2:$P$13,3,TRUE),
IF(G757&amp;H757=※編集不可※選択項目!$J$15,VLOOKUP(新規登録用!U757,※編集不可※選択項目!$N$14:$P$25,3,TRUE),
IF(G757&amp;H757=※編集不可※選択項目!$J$27,VLOOKUP(新規登録用!U757,※編集不可※選択項目!$N$26:$P$41,3,TRUE),
IF(G757&amp;H757=※編集不可※選択項目!$J$43,VLOOKUP(新規登録用!U757,※編集不可※選択項目!$N$42:$P$46,3,TRUE),
IF(G757&amp;H757=※編集不可※選択項目!$J$48,VLOOKUP(新規登録用!U757,※編集不可※選択項目!$N$47:$P$51,3,TRUE),""))))))</f>
        <v/>
      </c>
      <c r="AF757" s="228">
        <f>IFERROR(VLOOKUP(Y757&amp;G757&amp;H757,※編集不可※選択項目!U:V,2,FALSE),0)</f>
        <v>0</v>
      </c>
      <c r="AG757" s="228">
        <f t="shared" si="162"/>
        <v>0</v>
      </c>
      <c r="AH757" s="230" t="str">
        <f t="shared" si="156"/>
        <v/>
      </c>
      <c r="AI757" s="236"/>
      <c r="AJ757" s="236"/>
      <c r="AK757" s="132"/>
      <c r="AL757" s="153">
        <f t="shared" si="163"/>
        <v>0</v>
      </c>
      <c r="AM757" s="153">
        <f t="shared" si="164"/>
        <v>0</v>
      </c>
      <c r="AN757" s="153">
        <f t="shared" si="157"/>
        <v>0</v>
      </c>
      <c r="AO757" s="227" t="str">
        <f t="shared" si="165"/>
        <v/>
      </c>
      <c r="AP757" s="135">
        <f t="shared" si="166"/>
        <v>0</v>
      </c>
      <c r="AQ757" s="135">
        <f t="shared" si="167"/>
        <v>0</v>
      </c>
    </row>
    <row r="758" spans="1:43" s="131" customFormat="1" ht="25" customHeight="1">
      <c r="A758" s="133">
        <f t="shared" si="158"/>
        <v>747</v>
      </c>
      <c r="B758" s="130" t="str">
        <f t="shared" si="155"/>
        <v/>
      </c>
      <c r="C758" s="134"/>
      <c r="D758" s="45" t="str">
        <f t="shared" si="159"/>
        <v/>
      </c>
      <c r="E758" s="45" t="str">
        <f t="shared" si="160"/>
        <v/>
      </c>
      <c r="F758" s="43"/>
      <c r="G758" s="44"/>
      <c r="H758" s="43"/>
      <c r="I758" s="57" t="str">
        <f>IF(OR(G758="",H758="",U758=""),"",IFERROR(VLOOKUP(G758&amp;H758&amp;U758,※編集不可※選択項目!$K$3:$P$51,5,FALSE),"該当なし"))</f>
        <v/>
      </c>
      <c r="J758" s="83"/>
      <c r="K758" s="43"/>
      <c r="L758" s="45" t="str">
        <f t="shared" si="168"/>
        <v/>
      </c>
      <c r="M758" s="43"/>
      <c r="N758" s="43"/>
      <c r="O758" s="57"/>
      <c r="P758" s="57"/>
      <c r="Q758" s="57"/>
      <c r="R758" s="57"/>
      <c r="S758" s="46" t="str">
        <f t="shared" si="161"/>
        <v/>
      </c>
      <c r="T758" s="47"/>
      <c r="U758" s="48"/>
      <c r="V758" s="85"/>
      <c r="W758" s="48"/>
      <c r="X758" s="85"/>
      <c r="Y758" s="43"/>
      <c r="Z758" s="80"/>
      <c r="AA758" s="83"/>
      <c r="AB758" s="56"/>
      <c r="AC758" s="71"/>
      <c r="AD758" s="228">
        <f>IFERROR(INDEX(※編集不可※選択項目!$P$3:$P$51,MATCH(新規登録用!G758&amp;新規登録用!H758&amp;新規登録用!I758,※編集不可※選択項目!$Q$3:$Q$51,0)),0)</f>
        <v>0</v>
      </c>
      <c r="AE758" s="229" t="str">
        <f>IF(I758&lt;&gt;"該当なし","",
IF(G758&amp;H758=※編集不可※選択項目!$J$3,VLOOKUP(新規登録用!U758,※編集不可※選択項目!$N$2:$P$13,3,TRUE),
IF(G758&amp;H758=※編集不可※選択項目!$J$15,VLOOKUP(新規登録用!U758,※編集不可※選択項目!$N$14:$P$25,3,TRUE),
IF(G758&amp;H758=※編集不可※選択項目!$J$27,VLOOKUP(新規登録用!U758,※編集不可※選択項目!$N$26:$P$41,3,TRUE),
IF(G758&amp;H758=※編集不可※選択項目!$J$43,VLOOKUP(新規登録用!U758,※編集不可※選択項目!$N$42:$P$46,3,TRUE),
IF(G758&amp;H758=※編集不可※選択項目!$J$48,VLOOKUP(新規登録用!U758,※編集不可※選択項目!$N$47:$P$51,3,TRUE),""))))))</f>
        <v/>
      </c>
      <c r="AF758" s="228">
        <f>IFERROR(VLOOKUP(Y758&amp;G758&amp;H758,※編集不可※選択項目!U:V,2,FALSE),0)</f>
        <v>0</v>
      </c>
      <c r="AG758" s="228">
        <f t="shared" si="162"/>
        <v>0</v>
      </c>
      <c r="AH758" s="230" t="str">
        <f t="shared" si="156"/>
        <v/>
      </c>
      <c r="AI758" s="236"/>
      <c r="AJ758" s="236"/>
      <c r="AK758" s="132"/>
      <c r="AL758" s="153">
        <f t="shared" si="163"/>
        <v>0</v>
      </c>
      <c r="AM758" s="153">
        <f t="shared" si="164"/>
        <v>0</v>
      </c>
      <c r="AN758" s="153">
        <f t="shared" si="157"/>
        <v>0</v>
      </c>
      <c r="AO758" s="227" t="str">
        <f t="shared" si="165"/>
        <v/>
      </c>
      <c r="AP758" s="135">
        <f t="shared" si="166"/>
        <v>0</v>
      </c>
      <c r="AQ758" s="135">
        <f t="shared" si="167"/>
        <v>0</v>
      </c>
    </row>
    <row r="759" spans="1:43" s="131" customFormat="1" ht="25" customHeight="1">
      <c r="A759" s="133">
        <f t="shared" si="158"/>
        <v>748</v>
      </c>
      <c r="B759" s="130" t="str">
        <f t="shared" si="155"/>
        <v/>
      </c>
      <c r="C759" s="134"/>
      <c r="D759" s="45" t="str">
        <f t="shared" si="159"/>
        <v/>
      </c>
      <c r="E759" s="45" t="str">
        <f t="shared" si="160"/>
        <v/>
      </c>
      <c r="F759" s="43"/>
      <c r="G759" s="44"/>
      <c r="H759" s="43"/>
      <c r="I759" s="57" t="str">
        <f>IF(OR(G759="",H759="",U759=""),"",IFERROR(VLOOKUP(G759&amp;H759&amp;U759,※編集不可※選択項目!$K$3:$P$51,5,FALSE),"該当なし"))</f>
        <v/>
      </c>
      <c r="J759" s="83"/>
      <c r="K759" s="43"/>
      <c r="L759" s="45" t="str">
        <f t="shared" si="168"/>
        <v/>
      </c>
      <c r="M759" s="43"/>
      <c r="N759" s="43"/>
      <c r="O759" s="57"/>
      <c r="P759" s="57"/>
      <c r="Q759" s="57"/>
      <c r="R759" s="57"/>
      <c r="S759" s="46" t="str">
        <f t="shared" si="161"/>
        <v/>
      </c>
      <c r="T759" s="47"/>
      <c r="U759" s="48"/>
      <c r="V759" s="85"/>
      <c r="W759" s="48"/>
      <c r="X759" s="85"/>
      <c r="Y759" s="43"/>
      <c r="Z759" s="80"/>
      <c r="AA759" s="83"/>
      <c r="AB759" s="56"/>
      <c r="AC759" s="71"/>
      <c r="AD759" s="228">
        <f>IFERROR(INDEX(※編集不可※選択項目!$P$3:$P$51,MATCH(新規登録用!G759&amp;新規登録用!H759&amp;新規登録用!I759,※編集不可※選択項目!$Q$3:$Q$51,0)),0)</f>
        <v>0</v>
      </c>
      <c r="AE759" s="229" t="str">
        <f>IF(I759&lt;&gt;"該当なし","",
IF(G759&amp;H759=※編集不可※選択項目!$J$3,VLOOKUP(新規登録用!U759,※編集不可※選択項目!$N$2:$P$13,3,TRUE),
IF(G759&amp;H759=※編集不可※選択項目!$J$15,VLOOKUP(新規登録用!U759,※編集不可※選択項目!$N$14:$P$25,3,TRUE),
IF(G759&amp;H759=※編集不可※選択項目!$J$27,VLOOKUP(新規登録用!U759,※編集不可※選択項目!$N$26:$P$41,3,TRUE),
IF(G759&amp;H759=※編集不可※選択項目!$J$43,VLOOKUP(新規登録用!U759,※編集不可※選択項目!$N$42:$P$46,3,TRUE),
IF(G759&amp;H759=※編集不可※選択項目!$J$48,VLOOKUP(新規登録用!U759,※編集不可※選択項目!$N$47:$P$51,3,TRUE),""))))))</f>
        <v/>
      </c>
      <c r="AF759" s="228">
        <f>IFERROR(VLOOKUP(Y759&amp;G759&amp;H759,※編集不可※選択項目!U:V,2,FALSE),0)</f>
        <v>0</v>
      </c>
      <c r="AG759" s="228">
        <f t="shared" si="162"/>
        <v>0</v>
      </c>
      <c r="AH759" s="230" t="str">
        <f t="shared" si="156"/>
        <v/>
      </c>
      <c r="AI759" s="236"/>
      <c r="AJ759" s="236"/>
      <c r="AK759" s="132"/>
      <c r="AL759" s="153">
        <f t="shared" si="163"/>
        <v>0</v>
      </c>
      <c r="AM759" s="153">
        <f t="shared" si="164"/>
        <v>0</v>
      </c>
      <c r="AN759" s="153">
        <f t="shared" si="157"/>
        <v>0</v>
      </c>
      <c r="AO759" s="227" t="str">
        <f t="shared" si="165"/>
        <v/>
      </c>
      <c r="AP759" s="135">
        <f t="shared" si="166"/>
        <v>0</v>
      </c>
      <c r="AQ759" s="135">
        <f t="shared" si="167"/>
        <v>0</v>
      </c>
    </row>
    <row r="760" spans="1:43" s="131" customFormat="1" ht="25" customHeight="1">
      <c r="A760" s="133">
        <f t="shared" si="158"/>
        <v>749</v>
      </c>
      <c r="B760" s="130" t="str">
        <f t="shared" si="155"/>
        <v/>
      </c>
      <c r="C760" s="134"/>
      <c r="D760" s="45" t="str">
        <f t="shared" si="159"/>
        <v/>
      </c>
      <c r="E760" s="45" t="str">
        <f t="shared" si="160"/>
        <v/>
      </c>
      <c r="F760" s="43"/>
      <c r="G760" s="44"/>
      <c r="H760" s="43"/>
      <c r="I760" s="57" t="str">
        <f>IF(OR(G760="",H760="",U760=""),"",IFERROR(VLOOKUP(G760&amp;H760&amp;U760,※編集不可※選択項目!$K$3:$P$51,5,FALSE),"該当なし"))</f>
        <v/>
      </c>
      <c r="J760" s="83"/>
      <c r="K760" s="43"/>
      <c r="L760" s="45" t="str">
        <f t="shared" si="168"/>
        <v/>
      </c>
      <c r="M760" s="43"/>
      <c r="N760" s="43"/>
      <c r="O760" s="57"/>
      <c r="P760" s="57"/>
      <c r="Q760" s="57"/>
      <c r="R760" s="57"/>
      <c r="S760" s="46" t="str">
        <f t="shared" si="161"/>
        <v/>
      </c>
      <c r="T760" s="47"/>
      <c r="U760" s="48"/>
      <c r="V760" s="85"/>
      <c r="W760" s="48"/>
      <c r="X760" s="85"/>
      <c r="Y760" s="43"/>
      <c r="Z760" s="80"/>
      <c r="AA760" s="83"/>
      <c r="AB760" s="56"/>
      <c r="AC760" s="71"/>
      <c r="AD760" s="228">
        <f>IFERROR(INDEX(※編集不可※選択項目!$P$3:$P$51,MATCH(新規登録用!G760&amp;新規登録用!H760&amp;新規登録用!I760,※編集不可※選択項目!$Q$3:$Q$51,0)),0)</f>
        <v>0</v>
      </c>
      <c r="AE760" s="229" t="str">
        <f>IF(I760&lt;&gt;"該当なし","",
IF(G760&amp;H760=※編集不可※選択項目!$J$3,VLOOKUP(新規登録用!U760,※編集不可※選択項目!$N$2:$P$13,3,TRUE),
IF(G760&amp;H760=※編集不可※選択項目!$J$15,VLOOKUP(新規登録用!U760,※編集不可※選択項目!$N$14:$P$25,3,TRUE),
IF(G760&amp;H760=※編集不可※選択項目!$J$27,VLOOKUP(新規登録用!U760,※編集不可※選択項目!$N$26:$P$41,3,TRUE),
IF(G760&amp;H760=※編集不可※選択項目!$J$43,VLOOKUP(新規登録用!U760,※編集不可※選択項目!$N$42:$P$46,3,TRUE),
IF(G760&amp;H760=※編集不可※選択項目!$J$48,VLOOKUP(新規登録用!U760,※編集不可※選択項目!$N$47:$P$51,3,TRUE),""))))))</f>
        <v/>
      </c>
      <c r="AF760" s="228">
        <f>IFERROR(VLOOKUP(Y760&amp;G760&amp;H760,※編集不可※選択項目!U:V,2,FALSE),0)</f>
        <v>0</v>
      </c>
      <c r="AG760" s="228">
        <f t="shared" si="162"/>
        <v>0</v>
      </c>
      <c r="AH760" s="230" t="str">
        <f t="shared" si="156"/>
        <v/>
      </c>
      <c r="AI760" s="236"/>
      <c r="AJ760" s="236"/>
      <c r="AK760" s="132"/>
      <c r="AL760" s="153">
        <f t="shared" si="163"/>
        <v>0</v>
      </c>
      <c r="AM760" s="153">
        <f t="shared" si="164"/>
        <v>0</v>
      </c>
      <c r="AN760" s="153">
        <f t="shared" si="157"/>
        <v>0</v>
      </c>
      <c r="AO760" s="227" t="str">
        <f t="shared" si="165"/>
        <v/>
      </c>
      <c r="AP760" s="135">
        <f t="shared" si="166"/>
        <v>0</v>
      </c>
      <c r="AQ760" s="135">
        <f t="shared" si="167"/>
        <v>0</v>
      </c>
    </row>
    <row r="761" spans="1:43" s="131" customFormat="1" ht="25" customHeight="1">
      <c r="A761" s="133">
        <f t="shared" si="158"/>
        <v>750</v>
      </c>
      <c r="B761" s="130" t="str">
        <f t="shared" si="155"/>
        <v/>
      </c>
      <c r="C761" s="134"/>
      <c r="D761" s="45" t="str">
        <f t="shared" si="159"/>
        <v/>
      </c>
      <c r="E761" s="45" t="str">
        <f t="shared" si="160"/>
        <v/>
      </c>
      <c r="F761" s="43"/>
      <c r="G761" s="44"/>
      <c r="H761" s="43"/>
      <c r="I761" s="57" t="str">
        <f>IF(OR(G761="",H761="",U761=""),"",IFERROR(VLOOKUP(G761&amp;H761&amp;U761,※編集不可※選択項目!$K$3:$P$51,5,FALSE),"該当なし"))</f>
        <v/>
      </c>
      <c r="J761" s="83"/>
      <c r="K761" s="43"/>
      <c r="L761" s="45" t="str">
        <f t="shared" si="168"/>
        <v/>
      </c>
      <c r="M761" s="43"/>
      <c r="N761" s="43"/>
      <c r="O761" s="57"/>
      <c r="P761" s="57"/>
      <c r="Q761" s="57"/>
      <c r="R761" s="57"/>
      <c r="S761" s="46" t="str">
        <f t="shared" si="161"/>
        <v/>
      </c>
      <c r="T761" s="47"/>
      <c r="U761" s="48"/>
      <c r="V761" s="85"/>
      <c r="W761" s="48"/>
      <c r="X761" s="85"/>
      <c r="Y761" s="43"/>
      <c r="Z761" s="80"/>
      <c r="AA761" s="83"/>
      <c r="AB761" s="56"/>
      <c r="AC761" s="71"/>
      <c r="AD761" s="228">
        <f>IFERROR(INDEX(※編集不可※選択項目!$P$3:$P$51,MATCH(新規登録用!G761&amp;新規登録用!H761&amp;新規登録用!I761,※編集不可※選択項目!$Q$3:$Q$51,0)),0)</f>
        <v>0</v>
      </c>
      <c r="AE761" s="229" t="str">
        <f>IF(I761&lt;&gt;"該当なし","",
IF(G761&amp;H761=※編集不可※選択項目!$J$3,VLOOKUP(新規登録用!U761,※編集不可※選択項目!$N$2:$P$13,3,TRUE),
IF(G761&amp;H761=※編集不可※選択項目!$J$15,VLOOKUP(新規登録用!U761,※編集不可※選択項目!$N$14:$P$25,3,TRUE),
IF(G761&amp;H761=※編集不可※選択項目!$J$27,VLOOKUP(新規登録用!U761,※編集不可※選択項目!$N$26:$P$41,3,TRUE),
IF(G761&amp;H761=※編集不可※選択項目!$J$43,VLOOKUP(新規登録用!U761,※編集不可※選択項目!$N$42:$P$46,3,TRUE),
IF(G761&amp;H761=※編集不可※選択項目!$J$48,VLOOKUP(新規登録用!U761,※編集不可※選択項目!$N$47:$P$51,3,TRUE),""))))))</f>
        <v/>
      </c>
      <c r="AF761" s="228">
        <f>IFERROR(VLOOKUP(Y761&amp;G761&amp;H761,※編集不可※選択項目!U:V,2,FALSE),0)</f>
        <v>0</v>
      </c>
      <c r="AG761" s="228">
        <f t="shared" si="162"/>
        <v>0</v>
      </c>
      <c r="AH761" s="230" t="str">
        <f t="shared" si="156"/>
        <v/>
      </c>
      <c r="AI761" s="236"/>
      <c r="AJ761" s="236"/>
      <c r="AK761" s="132"/>
      <c r="AL761" s="153">
        <f t="shared" si="163"/>
        <v>0</v>
      </c>
      <c r="AM761" s="153">
        <f t="shared" si="164"/>
        <v>0</v>
      </c>
      <c r="AN761" s="153">
        <f t="shared" si="157"/>
        <v>0</v>
      </c>
      <c r="AO761" s="227" t="str">
        <f t="shared" si="165"/>
        <v/>
      </c>
      <c r="AP761" s="135">
        <f t="shared" si="166"/>
        <v>0</v>
      </c>
      <c r="AQ761" s="135">
        <f t="shared" si="167"/>
        <v>0</v>
      </c>
    </row>
    <row r="762" spans="1:43" s="131" customFormat="1" ht="25" customHeight="1">
      <c r="A762" s="133">
        <f t="shared" si="158"/>
        <v>751</v>
      </c>
      <c r="B762" s="130" t="str">
        <f t="shared" si="155"/>
        <v/>
      </c>
      <c r="C762" s="134"/>
      <c r="D762" s="45" t="str">
        <f t="shared" si="159"/>
        <v/>
      </c>
      <c r="E762" s="45" t="str">
        <f t="shared" si="160"/>
        <v/>
      </c>
      <c r="F762" s="43"/>
      <c r="G762" s="44"/>
      <c r="H762" s="43"/>
      <c r="I762" s="57" t="str">
        <f>IF(OR(G762="",H762="",U762=""),"",IFERROR(VLOOKUP(G762&amp;H762&amp;U762,※編集不可※選択項目!$K$3:$P$51,5,FALSE),"該当なし"))</f>
        <v/>
      </c>
      <c r="J762" s="83"/>
      <c r="K762" s="43"/>
      <c r="L762" s="45" t="str">
        <f t="shared" si="168"/>
        <v/>
      </c>
      <c r="M762" s="43"/>
      <c r="N762" s="43"/>
      <c r="O762" s="57"/>
      <c r="P762" s="57"/>
      <c r="Q762" s="57"/>
      <c r="R762" s="57"/>
      <c r="S762" s="46" t="str">
        <f t="shared" si="161"/>
        <v/>
      </c>
      <c r="T762" s="47"/>
      <c r="U762" s="48"/>
      <c r="V762" s="85"/>
      <c r="W762" s="48"/>
      <c r="X762" s="85"/>
      <c r="Y762" s="43"/>
      <c r="Z762" s="80"/>
      <c r="AA762" s="83"/>
      <c r="AB762" s="56"/>
      <c r="AC762" s="71"/>
      <c r="AD762" s="228">
        <f>IFERROR(INDEX(※編集不可※選択項目!$P$3:$P$51,MATCH(新規登録用!G762&amp;新規登録用!H762&amp;新規登録用!I762,※編集不可※選択項目!$Q$3:$Q$51,0)),0)</f>
        <v>0</v>
      </c>
      <c r="AE762" s="229" t="str">
        <f>IF(I762&lt;&gt;"該当なし","",
IF(G762&amp;H762=※編集不可※選択項目!$J$3,VLOOKUP(新規登録用!U762,※編集不可※選択項目!$N$2:$P$13,3,TRUE),
IF(G762&amp;H762=※編集不可※選択項目!$J$15,VLOOKUP(新規登録用!U762,※編集不可※選択項目!$N$14:$P$25,3,TRUE),
IF(G762&amp;H762=※編集不可※選択項目!$J$27,VLOOKUP(新規登録用!U762,※編集不可※選択項目!$N$26:$P$41,3,TRUE),
IF(G762&amp;H762=※編集不可※選択項目!$J$43,VLOOKUP(新規登録用!U762,※編集不可※選択項目!$N$42:$P$46,3,TRUE),
IF(G762&amp;H762=※編集不可※選択項目!$J$48,VLOOKUP(新規登録用!U762,※編集不可※選択項目!$N$47:$P$51,3,TRUE),""))))))</f>
        <v/>
      </c>
      <c r="AF762" s="228">
        <f>IFERROR(VLOOKUP(Y762&amp;G762&amp;H762,※編集不可※選択項目!U:V,2,FALSE),0)</f>
        <v>0</v>
      </c>
      <c r="AG762" s="228">
        <f t="shared" si="162"/>
        <v>0</v>
      </c>
      <c r="AH762" s="230" t="str">
        <f t="shared" si="156"/>
        <v/>
      </c>
      <c r="AI762" s="236"/>
      <c r="AJ762" s="236"/>
      <c r="AK762" s="132"/>
      <c r="AL762" s="153">
        <f t="shared" si="163"/>
        <v>0</v>
      </c>
      <c r="AM762" s="153">
        <f t="shared" si="164"/>
        <v>0</v>
      </c>
      <c r="AN762" s="153">
        <f t="shared" si="157"/>
        <v>0</v>
      </c>
      <c r="AO762" s="227" t="str">
        <f t="shared" si="165"/>
        <v/>
      </c>
      <c r="AP762" s="135">
        <f t="shared" si="166"/>
        <v>0</v>
      </c>
      <c r="AQ762" s="135">
        <f t="shared" si="167"/>
        <v>0</v>
      </c>
    </row>
    <row r="763" spans="1:43" s="131" customFormat="1" ht="25" customHeight="1">
      <c r="A763" s="133">
        <f t="shared" si="158"/>
        <v>752</v>
      </c>
      <c r="B763" s="130" t="str">
        <f t="shared" si="155"/>
        <v/>
      </c>
      <c r="C763" s="134"/>
      <c r="D763" s="45" t="str">
        <f t="shared" si="159"/>
        <v/>
      </c>
      <c r="E763" s="45" t="str">
        <f t="shared" si="160"/>
        <v/>
      </c>
      <c r="F763" s="43"/>
      <c r="G763" s="44"/>
      <c r="H763" s="43"/>
      <c r="I763" s="57" t="str">
        <f>IF(OR(G763="",H763="",U763=""),"",IFERROR(VLOOKUP(G763&amp;H763&amp;U763,※編集不可※選択項目!$K$3:$P$51,5,FALSE),"該当なし"))</f>
        <v/>
      </c>
      <c r="J763" s="83"/>
      <c r="K763" s="43"/>
      <c r="L763" s="45" t="str">
        <f t="shared" si="168"/>
        <v/>
      </c>
      <c r="M763" s="43"/>
      <c r="N763" s="43"/>
      <c r="O763" s="57"/>
      <c r="P763" s="57"/>
      <c r="Q763" s="57"/>
      <c r="R763" s="57"/>
      <c r="S763" s="46" t="str">
        <f t="shared" si="161"/>
        <v/>
      </c>
      <c r="T763" s="47"/>
      <c r="U763" s="48"/>
      <c r="V763" s="85"/>
      <c r="W763" s="48"/>
      <c r="X763" s="85"/>
      <c r="Y763" s="43"/>
      <c r="Z763" s="80"/>
      <c r="AA763" s="83"/>
      <c r="AB763" s="56"/>
      <c r="AC763" s="71"/>
      <c r="AD763" s="228">
        <f>IFERROR(INDEX(※編集不可※選択項目!$P$3:$P$51,MATCH(新規登録用!G763&amp;新規登録用!H763&amp;新規登録用!I763,※編集不可※選択項目!$Q$3:$Q$51,0)),0)</f>
        <v>0</v>
      </c>
      <c r="AE763" s="229" t="str">
        <f>IF(I763&lt;&gt;"該当なし","",
IF(G763&amp;H763=※編集不可※選択項目!$J$3,VLOOKUP(新規登録用!U763,※編集不可※選択項目!$N$2:$P$13,3,TRUE),
IF(G763&amp;H763=※編集不可※選択項目!$J$15,VLOOKUP(新規登録用!U763,※編集不可※選択項目!$N$14:$P$25,3,TRUE),
IF(G763&amp;H763=※編集不可※選択項目!$J$27,VLOOKUP(新規登録用!U763,※編集不可※選択項目!$N$26:$P$41,3,TRUE),
IF(G763&amp;H763=※編集不可※選択項目!$J$43,VLOOKUP(新規登録用!U763,※編集不可※選択項目!$N$42:$P$46,3,TRUE),
IF(G763&amp;H763=※編集不可※選択項目!$J$48,VLOOKUP(新規登録用!U763,※編集不可※選択項目!$N$47:$P$51,3,TRUE),""))))))</f>
        <v/>
      </c>
      <c r="AF763" s="228">
        <f>IFERROR(VLOOKUP(Y763&amp;G763&amp;H763,※編集不可※選択項目!U:V,2,FALSE),0)</f>
        <v>0</v>
      </c>
      <c r="AG763" s="228">
        <f t="shared" si="162"/>
        <v>0</v>
      </c>
      <c r="AH763" s="230" t="str">
        <f t="shared" si="156"/>
        <v/>
      </c>
      <c r="AI763" s="236"/>
      <c r="AJ763" s="236"/>
      <c r="AK763" s="132"/>
      <c r="AL763" s="153">
        <f t="shared" si="163"/>
        <v>0</v>
      </c>
      <c r="AM763" s="153">
        <f t="shared" si="164"/>
        <v>0</v>
      </c>
      <c r="AN763" s="153">
        <f t="shared" si="157"/>
        <v>0</v>
      </c>
      <c r="AO763" s="227" t="str">
        <f t="shared" si="165"/>
        <v/>
      </c>
      <c r="AP763" s="135">
        <f t="shared" si="166"/>
        <v>0</v>
      </c>
      <c r="AQ763" s="135">
        <f t="shared" si="167"/>
        <v>0</v>
      </c>
    </row>
    <row r="764" spans="1:43" s="131" customFormat="1" ht="25" customHeight="1">
      <c r="A764" s="133">
        <f t="shared" si="158"/>
        <v>753</v>
      </c>
      <c r="B764" s="130" t="str">
        <f t="shared" si="155"/>
        <v/>
      </c>
      <c r="C764" s="134"/>
      <c r="D764" s="45" t="str">
        <f t="shared" si="159"/>
        <v/>
      </c>
      <c r="E764" s="45" t="str">
        <f t="shared" si="160"/>
        <v/>
      </c>
      <c r="F764" s="43"/>
      <c r="G764" s="44"/>
      <c r="H764" s="43"/>
      <c r="I764" s="57" t="str">
        <f>IF(OR(G764="",H764="",U764=""),"",IFERROR(VLOOKUP(G764&amp;H764&amp;U764,※編集不可※選択項目!$K$3:$P$51,5,FALSE),"該当なし"))</f>
        <v/>
      </c>
      <c r="J764" s="83"/>
      <c r="K764" s="43"/>
      <c r="L764" s="45" t="str">
        <f t="shared" si="168"/>
        <v/>
      </c>
      <c r="M764" s="43"/>
      <c r="N764" s="43"/>
      <c r="O764" s="57"/>
      <c r="P764" s="57"/>
      <c r="Q764" s="57"/>
      <c r="R764" s="57"/>
      <c r="S764" s="46" t="str">
        <f t="shared" si="161"/>
        <v/>
      </c>
      <c r="T764" s="47"/>
      <c r="U764" s="48"/>
      <c r="V764" s="85"/>
      <c r="W764" s="48"/>
      <c r="X764" s="85"/>
      <c r="Y764" s="43"/>
      <c r="Z764" s="80"/>
      <c r="AA764" s="83"/>
      <c r="AB764" s="56"/>
      <c r="AC764" s="71"/>
      <c r="AD764" s="228">
        <f>IFERROR(INDEX(※編集不可※選択項目!$P$3:$P$51,MATCH(新規登録用!G764&amp;新規登録用!H764&amp;新規登録用!I764,※編集不可※選択項目!$Q$3:$Q$51,0)),0)</f>
        <v>0</v>
      </c>
      <c r="AE764" s="229" t="str">
        <f>IF(I764&lt;&gt;"該当なし","",
IF(G764&amp;H764=※編集不可※選択項目!$J$3,VLOOKUP(新規登録用!U764,※編集不可※選択項目!$N$2:$P$13,3,TRUE),
IF(G764&amp;H764=※編集不可※選択項目!$J$15,VLOOKUP(新規登録用!U764,※編集不可※選択項目!$N$14:$P$25,3,TRUE),
IF(G764&amp;H764=※編集不可※選択項目!$J$27,VLOOKUP(新規登録用!U764,※編集不可※選択項目!$N$26:$P$41,3,TRUE),
IF(G764&amp;H764=※編集不可※選択項目!$J$43,VLOOKUP(新規登録用!U764,※編集不可※選択項目!$N$42:$P$46,3,TRUE),
IF(G764&amp;H764=※編集不可※選択項目!$J$48,VLOOKUP(新規登録用!U764,※編集不可※選択項目!$N$47:$P$51,3,TRUE),""))))))</f>
        <v/>
      </c>
      <c r="AF764" s="228">
        <f>IFERROR(VLOOKUP(Y764&amp;G764&amp;H764,※編集不可※選択項目!U:V,2,FALSE),0)</f>
        <v>0</v>
      </c>
      <c r="AG764" s="228">
        <f t="shared" si="162"/>
        <v>0</v>
      </c>
      <c r="AH764" s="230" t="str">
        <f t="shared" si="156"/>
        <v/>
      </c>
      <c r="AI764" s="236"/>
      <c r="AJ764" s="236"/>
      <c r="AK764" s="132"/>
      <c r="AL764" s="153">
        <f t="shared" si="163"/>
        <v>0</v>
      </c>
      <c r="AM764" s="153">
        <f t="shared" si="164"/>
        <v>0</v>
      </c>
      <c r="AN764" s="153">
        <f t="shared" si="157"/>
        <v>0</v>
      </c>
      <c r="AO764" s="227" t="str">
        <f t="shared" si="165"/>
        <v/>
      </c>
      <c r="AP764" s="135">
        <f t="shared" si="166"/>
        <v>0</v>
      </c>
      <c r="AQ764" s="135">
        <f t="shared" si="167"/>
        <v>0</v>
      </c>
    </row>
    <row r="765" spans="1:43" s="131" customFormat="1" ht="25" customHeight="1">
      <c r="A765" s="133">
        <f t="shared" si="158"/>
        <v>754</v>
      </c>
      <c r="B765" s="130" t="str">
        <f t="shared" si="155"/>
        <v/>
      </c>
      <c r="C765" s="134"/>
      <c r="D765" s="45" t="str">
        <f t="shared" si="159"/>
        <v/>
      </c>
      <c r="E765" s="45" t="str">
        <f t="shared" si="160"/>
        <v/>
      </c>
      <c r="F765" s="43"/>
      <c r="G765" s="44"/>
      <c r="H765" s="43"/>
      <c r="I765" s="57" t="str">
        <f>IF(OR(G765="",H765="",U765=""),"",IFERROR(VLOOKUP(G765&amp;H765&amp;U765,※編集不可※選択項目!$K$3:$P$51,5,FALSE),"該当なし"))</f>
        <v/>
      </c>
      <c r="J765" s="83"/>
      <c r="K765" s="43"/>
      <c r="L765" s="45" t="str">
        <f t="shared" si="168"/>
        <v/>
      </c>
      <c r="M765" s="43"/>
      <c r="N765" s="43"/>
      <c r="O765" s="57"/>
      <c r="P765" s="57"/>
      <c r="Q765" s="57"/>
      <c r="R765" s="57"/>
      <c r="S765" s="46" t="str">
        <f t="shared" si="161"/>
        <v/>
      </c>
      <c r="T765" s="47"/>
      <c r="U765" s="48"/>
      <c r="V765" s="85"/>
      <c r="W765" s="48"/>
      <c r="X765" s="85"/>
      <c r="Y765" s="43"/>
      <c r="Z765" s="80"/>
      <c r="AA765" s="83"/>
      <c r="AB765" s="56"/>
      <c r="AC765" s="71"/>
      <c r="AD765" s="228">
        <f>IFERROR(INDEX(※編集不可※選択項目!$P$3:$P$51,MATCH(新規登録用!G765&amp;新規登録用!H765&amp;新規登録用!I765,※編集不可※選択項目!$Q$3:$Q$51,0)),0)</f>
        <v>0</v>
      </c>
      <c r="AE765" s="229" t="str">
        <f>IF(I765&lt;&gt;"該当なし","",
IF(G765&amp;H765=※編集不可※選択項目!$J$3,VLOOKUP(新規登録用!U765,※編集不可※選択項目!$N$2:$P$13,3,TRUE),
IF(G765&amp;H765=※編集不可※選択項目!$J$15,VLOOKUP(新規登録用!U765,※編集不可※選択項目!$N$14:$P$25,3,TRUE),
IF(G765&amp;H765=※編集不可※選択項目!$J$27,VLOOKUP(新規登録用!U765,※編集不可※選択項目!$N$26:$P$41,3,TRUE),
IF(G765&amp;H765=※編集不可※選択項目!$J$43,VLOOKUP(新規登録用!U765,※編集不可※選択項目!$N$42:$P$46,3,TRUE),
IF(G765&amp;H765=※編集不可※選択項目!$J$48,VLOOKUP(新規登録用!U765,※編集不可※選択項目!$N$47:$P$51,3,TRUE),""))))))</f>
        <v/>
      </c>
      <c r="AF765" s="228">
        <f>IFERROR(VLOOKUP(Y765&amp;G765&amp;H765,※編集不可※選択項目!U:V,2,FALSE),0)</f>
        <v>0</v>
      </c>
      <c r="AG765" s="228">
        <f t="shared" si="162"/>
        <v>0</v>
      </c>
      <c r="AH765" s="230" t="str">
        <f t="shared" si="156"/>
        <v/>
      </c>
      <c r="AI765" s="236"/>
      <c r="AJ765" s="236"/>
      <c r="AK765" s="132"/>
      <c r="AL765" s="153">
        <f t="shared" si="163"/>
        <v>0</v>
      </c>
      <c r="AM765" s="153">
        <f t="shared" si="164"/>
        <v>0</v>
      </c>
      <c r="AN765" s="153">
        <f t="shared" si="157"/>
        <v>0</v>
      </c>
      <c r="AO765" s="227" t="str">
        <f t="shared" si="165"/>
        <v/>
      </c>
      <c r="AP765" s="135">
        <f t="shared" si="166"/>
        <v>0</v>
      </c>
      <c r="AQ765" s="135">
        <f t="shared" si="167"/>
        <v>0</v>
      </c>
    </row>
    <row r="766" spans="1:43" s="131" customFormat="1" ht="25" customHeight="1">
      <c r="A766" s="133">
        <f t="shared" si="158"/>
        <v>755</v>
      </c>
      <c r="B766" s="130" t="str">
        <f t="shared" si="155"/>
        <v/>
      </c>
      <c r="C766" s="134"/>
      <c r="D766" s="45" t="str">
        <f t="shared" si="159"/>
        <v/>
      </c>
      <c r="E766" s="45" t="str">
        <f t="shared" si="160"/>
        <v/>
      </c>
      <c r="F766" s="43"/>
      <c r="G766" s="44"/>
      <c r="H766" s="43"/>
      <c r="I766" s="57" t="str">
        <f>IF(OR(G766="",H766="",U766=""),"",IFERROR(VLOOKUP(G766&amp;H766&amp;U766,※編集不可※選択項目!$K$3:$P$51,5,FALSE),"該当なし"))</f>
        <v/>
      </c>
      <c r="J766" s="83"/>
      <c r="K766" s="43"/>
      <c r="L766" s="45" t="str">
        <f t="shared" si="168"/>
        <v/>
      </c>
      <c r="M766" s="43"/>
      <c r="N766" s="43"/>
      <c r="O766" s="57"/>
      <c r="P766" s="57"/>
      <c r="Q766" s="57"/>
      <c r="R766" s="57"/>
      <c r="S766" s="46" t="str">
        <f t="shared" si="161"/>
        <v/>
      </c>
      <c r="T766" s="47"/>
      <c r="U766" s="48"/>
      <c r="V766" s="85"/>
      <c r="W766" s="48"/>
      <c r="X766" s="85"/>
      <c r="Y766" s="43"/>
      <c r="Z766" s="80"/>
      <c r="AA766" s="83"/>
      <c r="AB766" s="56"/>
      <c r="AC766" s="71"/>
      <c r="AD766" s="228">
        <f>IFERROR(INDEX(※編集不可※選択項目!$P$3:$P$51,MATCH(新規登録用!G766&amp;新規登録用!H766&amp;新規登録用!I766,※編集不可※選択項目!$Q$3:$Q$51,0)),0)</f>
        <v>0</v>
      </c>
      <c r="AE766" s="229" t="str">
        <f>IF(I766&lt;&gt;"該当なし","",
IF(G766&amp;H766=※編集不可※選択項目!$J$3,VLOOKUP(新規登録用!U766,※編集不可※選択項目!$N$2:$P$13,3,TRUE),
IF(G766&amp;H766=※編集不可※選択項目!$J$15,VLOOKUP(新規登録用!U766,※編集不可※選択項目!$N$14:$P$25,3,TRUE),
IF(G766&amp;H766=※編集不可※選択項目!$J$27,VLOOKUP(新規登録用!U766,※編集不可※選択項目!$N$26:$P$41,3,TRUE),
IF(G766&amp;H766=※編集不可※選択項目!$J$43,VLOOKUP(新規登録用!U766,※編集不可※選択項目!$N$42:$P$46,3,TRUE),
IF(G766&amp;H766=※編集不可※選択項目!$J$48,VLOOKUP(新規登録用!U766,※編集不可※選択項目!$N$47:$P$51,3,TRUE),""))))))</f>
        <v/>
      </c>
      <c r="AF766" s="228">
        <f>IFERROR(VLOOKUP(Y766&amp;G766&amp;H766,※編集不可※選択項目!U:V,2,FALSE),0)</f>
        <v>0</v>
      </c>
      <c r="AG766" s="228">
        <f t="shared" si="162"/>
        <v>0</v>
      </c>
      <c r="AH766" s="230" t="str">
        <f t="shared" si="156"/>
        <v/>
      </c>
      <c r="AI766" s="236"/>
      <c r="AJ766" s="236"/>
      <c r="AK766" s="132"/>
      <c r="AL766" s="153">
        <f t="shared" si="163"/>
        <v>0</v>
      </c>
      <c r="AM766" s="153">
        <f t="shared" si="164"/>
        <v>0</v>
      </c>
      <c r="AN766" s="153">
        <f t="shared" si="157"/>
        <v>0</v>
      </c>
      <c r="AO766" s="227" t="str">
        <f t="shared" si="165"/>
        <v/>
      </c>
      <c r="AP766" s="135">
        <f t="shared" si="166"/>
        <v>0</v>
      </c>
      <c r="AQ766" s="135">
        <f t="shared" si="167"/>
        <v>0</v>
      </c>
    </row>
    <row r="767" spans="1:43" s="131" customFormat="1" ht="25" customHeight="1">
      <c r="A767" s="133">
        <f t="shared" si="158"/>
        <v>756</v>
      </c>
      <c r="B767" s="130" t="str">
        <f t="shared" si="155"/>
        <v/>
      </c>
      <c r="C767" s="134"/>
      <c r="D767" s="45" t="str">
        <f t="shared" si="159"/>
        <v/>
      </c>
      <c r="E767" s="45" t="str">
        <f t="shared" si="160"/>
        <v/>
      </c>
      <c r="F767" s="43"/>
      <c r="G767" s="44"/>
      <c r="H767" s="43"/>
      <c r="I767" s="57" t="str">
        <f>IF(OR(G767="",H767="",U767=""),"",IFERROR(VLOOKUP(G767&amp;H767&amp;U767,※編集不可※選択項目!$K$3:$P$51,5,FALSE),"該当なし"))</f>
        <v/>
      </c>
      <c r="J767" s="83"/>
      <c r="K767" s="43"/>
      <c r="L767" s="45" t="str">
        <f t="shared" si="168"/>
        <v/>
      </c>
      <c r="M767" s="43"/>
      <c r="N767" s="43"/>
      <c r="O767" s="57"/>
      <c r="P767" s="57"/>
      <c r="Q767" s="57"/>
      <c r="R767" s="57"/>
      <c r="S767" s="46" t="str">
        <f t="shared" si="161"/>
        <v/>
      </c>
      <c r="T767" s="47"/>
      <c r="U767" s="48"/>
      <c r="V767" s="85"/>
      <c r="W767" s="48"/>
      <c r="X767" s="85"/>
      <c r="Y767" s="43"/>
      <c r="Z767" s="80"/>
      <c r="AA767" s="83"/>
      <c r="AB767" s="56"/>
      <c r="AC767" s="71"/>
      <c r="AD767" s="228">
        <f>IFERROR(INDEX(※編集不可※選択項目!$P$3:$P$51,MATCH(新規登録用!G767&amp;新規登録用!H767&amp;新規登録用!I767,※編集不可※選択項目!$Q$3:$Q$51,0)),0)</f>
        <v>0</v>
      </c>
      <c r="AE767" s="229" t="str">
        <f>IF(I767&lt;&gt;"該当なし","",
IF(G767&amp;H767=※編集不可※選択項目!$J$3,VLOOKUP(新規登録用!U767,※編集不可※選択項目!$N$2:$P$13,3,TRUE),
IF(G767&amp;H767=※編集不可※選択項目!$J$15,VLOOKUP(新規登録用!U767,※編集不可※選択項目!$N$14:$P$25,3,TRUE),
IF(G767&amp;H767=※編集不可※選択項目!$J$27,VLOOKUP(新規登録用!U767,※編集不可※選択項目!$N$26:$P$41,3,TRUE),
IF(G767&amp;H767=※編集不可※選択項目!$J$43,VLOOKUP(新規登録用!U767,※編集不可※選択項目!$N$42:$P$46,3,TRUE),
IF(G767&amp;H767=※編集不可※選択項目!$J$48,VLOOKUP(新規登録用!U767,※編集不可※選択項目!$N$47:$P$51,3,TRUE),""))))))</f>
        <v/>
      </c>
      <c r="AF767" s="228">
        <f>IFERROR(VLOOKUP(Y767&amp;G767&amp;H767,※編集不可※選択項目!U:V,2,FALSE),0)</f>
        <v>0</v>
      </c>
      <c r="AG767" s="228">
        <f t="shared" si="162"/>
        <v>0</v>
      </c>
      <c r="AH767" s="230" t="str">
        <f t="shared" si="156"/>
        <v/>
      </c>
      <c r="AI767" s="236"/>
      <c r="AJ767" s="236"/>
      <c r="AK767" s="132"/>
      <c r="AL767" s="153">
        <f t="shared" si="163"/>
        <v>0</v>
      </c>
      <c r="AM767" s="153">
        <f t="shared" si="164"/>
        <v>0</v>
      </c>
      <c r="AN767" s="153">
        <f t="shared" si="157"/>
        <v>0</v>
      </c>
      <c r="AO767" s="227" t="str">
        <f t="shared" si="165"/>
        <v/>
      </c>
      <c r="AP767" s="135">
        <f t="shared" si="166"/>
        <v>0</v>
      </c>
      <c r="AQ767" s="135">
        <f t="shared" si="167"/>
        <v>0</v>
      </c>
    </row>
    <row r="768" spans="1:43" s="131" customFormat="1" ht="25" customHeight="1">
      <c r="A768" s="133">
        <f t="shared" si="158"/>
        <v>757</v>
      </c>
      <c r="B768" s="130" t="str">
        <f t="shared" si="155"/>
        <v/>
      </c>
      <c r="C768" s="134"/>
      <c r="D768" s="45" t="str">
        <f t="shared" si="159"/>
        <v/>
      </c>
      <c r="E768" s="45" t="str">
        <f t="shared" si="160"/>
        <v/>
      </c>
      <c r="F768" s="43"/>
      <c r="G768" s="44"/>
      <c r="H768" s="43"/>
      <c r="I768" s="57" t="str">
        <f>IF(OR(G768="",H768="",U768=""),"",IFERROR(VLOOKUP(G768&amp;H768&amp;U768,※編集不可※選択項目!$K$3:$P$51,5,FALSE),"該当なし"))</f>
        <v/>
      </c>
      <c r="J768" s="83"/>
      <c r="K768" s="43"/>
      <c r="L768" s="45" t="str">
        <f t="shared" si="168"/>
        <v/>
      </c>
      <c r="M768" s="43"/>
      <c r="N768" s="43"/>
      <c r="O768" s="57"/>
      <c r="P768" s="57"/>
      <c r="Q768" s="57"/>
      <c r="R768" s="57"/>
      <c r="S768" s="46" t="str">
        <f t="shared" si="161"/>
        <v/>
      </c>
      <c r="T768" s="47"/>
      <c r="U768" s="48"/>
      <c r="V768" s="85"/>
      <c r="W768" s="48"/>
      <c r="X768" s="85"/>
      <c r="Y768" s="43"/>
      <c r="Z768" s="80"/>
      <c r="AA768" s="83"/>
      <c r="AB768" s="56"/>
      <c r="AC768" s="71"/>
      <c r="AD768" s="228">
        <f>IFERROR(INDEX(※編集不可※選択項目!$P$3:$P$51,MATCH(新規登録用!G768&amp;新規登録用!H768&amp;新規登録用!I768,※編集不可※選択項目!$Q$3:$Q$51,0)),0)</f>
        <v>0</v>
      </c>
      <c r="AE768" s="229" t="str">
        <f>IF(I768&lt;&gt;"該当なし","",
IF(G768&amp;H768=※編集不可※選択項目!$J$3,VLOOKUP(新規登録用!U768,※編集不可※選択項目!$N$2:$P$13,3,TRUE),
IF(G768&amp;H768=※編集不可※選択項目!$J$15,VLOOKUP(新規登録用!U768,※編集不可※選択項目!$N$14:$P$25,3,TRUE),
IF(G768&amp;H768=※編集不可※選択項目!$J$27,VLOOKUP(新規登録用!U768,※編集不可※選択項目!$N$26:$P$41,3,TRUE),
IF(G768&amp;H768=※編集不可※選択項目!$J$43,VLOOKUP(新規登録用!U768,※編集不可※選択項目!$N$42:$P$46,3,TRUE),
IF(G768&amp;H768=※編集不可※選択項目!$J$48,VLOOKUP(新規登録用!U768,※編集不可※選択項目!$N$47:$P$51,3,TRUE),""))))))</f>
        <v/>
      </c>
      <c r="AF768" s="228">
        <f>IFERROR(VLOOKUP(Y768&amp;G768&amp;H768,※編集不可※選択項目!U:V,2,FALSE),0)</f>
        <v>0</v>
      </c>
      <c r="AG768" s="228">
        <f t="shared" si="162"/>
        <v>0</v>
      </c>
      <c r="AH768" s="230" t="str">
        <f t="shared" si="156"/>
        <v/>
      </c>
      <c r="AI768" s="236"/>
      <c r="AJ768" s="236"/>
      <c r="AK768" s="132"/>
      <c r="AL768" s="153">
        <f t="shared" si="163"/>
        <v>0</v>
      </c>
      <c r="AM768" s="153">
        <f t="shared" si="164"/>
        <v>0</v>
      </c>
      <c r="AN768" s="153">
        <f t="shared" si="157"/>
        <v>0</v>
      </c>
      <c r="AO768" s="227" t="str">
        <f t="shared" si="165"/>
        <v/>
      </c>
      <c r="AP768" s="135">
        <f t="shared" si="166"/>
        <v>0</v>
      </c>
      <c r="AQ768" s="135">
        <f t="shared" si="167"/>
        <v>0</v>
      </c>
    </row>
    <row r="769" spans="1:43" s="131" customFormat="1" ht="25" customHeight="1">
      <c r="A769" s="133">
        <f t="shared" si="158"/>
        <v>758</v>
      </c>
      <c r="B769" s="130" t="str">
        <f t="shared" si="155"/>
        <v/>
      </c>
      <c r="C769" s="134"/>
      <c r="D769" s="45" t="str">
        <f t="shared" si="159"/>
        <v/>
      </c>
      <c r="E769" s="45" t="str">
        <f t="shared" si="160"/>
        <v/>
      </c>
      <c r="F769" s="43"/>
      <c r="G769" s="44"/>
      <c r="H769" s="43"/>
      <c r="I769" s="57" t="str">
        <f>IF(OR(G769="",H769="",U769=""),"",IFERROR(VLOOKUP(G769&amp;H769&amp;U769,※編集不可※選択項目!$K$3:$P$51,5,FALSE),"該当なし"))</f>
        <v/>
      </c>
      <c r="J769" s="83"/>
      <c r="K769" s="43"/>
      <c r="L769" s="45" t="str">
        <f t="shared" si="168"/>
        <v/>
      </c>
      <c r="M769" s="43"/>
      <c r="N769" s="43"/>
      <c r="O769" s="57"/>
      <c r="P769" s="57"/>
      <c r="Q769" s="57"/>
      <c r="R769" s="57"/>
      <c r="S769" s="46" t="str">
        <f t="shared" si="161"/>
        <v/>
      </c>
      <c r="T769" s="47"/>
      <c r="U769" s="48"/>
      <c r="V769" s="85"/>
      <c r="W769" s="48"/>
      <c r="X769" s="85"/>
      <c r="Y769" s="43"/>
      <c r="Z769" s="80"/>
      <c r="AA769" s="83"/>
      <c r="AB769" s="56"/>
      <c r="AC769" s="71"/>
      <c r="AD769" s="228">
        <f>IFERROR(INDEX(※編集不可※選択項目!$P$3:$P$51,MATCH(新規登録用!G769&amp;新規登録用!H769&amp;新規登録用!I769,※編集不可※選択項目!$Q$3:$Q$51,0)),0)</f>
        <v>0</v>
      </c>
      <c r="AE769" s="229" t="str">
        <f>IF(I769&lt;&gt;"該当なし","",
IF(G769&amp;H769=※編集不可※選択項目!$J$3,VLOOKUP(新規登録用!U769,※編集不可※選択項目!$N$2:$P$13,3,TRUE),
IF(G769&amp;H769=※編集不可※選択項目!$J$15,VLOOKUP(新規登録用!U769,※編集不可※選択項目!$N$14:$P$25,3,TRUE),
IF(G769&amp;H769=※編集不可※選択項目!$J$27,VLOOKUP(新規登録用!U769,※編集不可※選択項目!$N$26:$P$41,3,TRUE),
IF(G769&amp;H769=※編集不可※選択項目!$J$43,VLOOKUP(新規登録用!U769,※編集不可※選択項目!$N$42:$P$46,3,TRUE),
IF(G769&amp;H769=※編集不可※選択項目!$J$48,VLOOKUP(新規登録用!U769,※編集不可※選択項目!$N$47:$P$51,3,TRUE),""))))))</f>
        <v/>
      </c>
      <c r="AF769" s="228">
        <f>IFERROR(VLOOKUP(Y769&amp;G769&amp;H769,※編集不可※選択項目!U:V,2,FALSE),0)</f>
        <v>0</v>
      </c>
      <c r="AG769" s="228">
        <f t="shared" si="162"/>
        <v>0</v>
      </c>
      <c r="AH769" s="230" t="str">
        <f t="shared" si="156"/>
        <v/>
      </c>
      <c r="AI769" s="236"/>
      <c r="AJ769" s="236"/>
      <c r="AK769" s="132"/>
      <c r="AL769" s="153">
        <f t="shared" si="163"/>
        <v>0</v>
      </c>
      <c r="AM769" s="153">
        <f t="shared" si="164"/>
        <v>0</v>
      </c>
      <c r="AN769" s="153">
        <f t="shared" si="157"/>
        <v>0</v>
      </c>
      <c r="AO769" s="227" t="str">
        <f t="shared" si="165"/>
        <v/>
      </c>
      <c r="AP769" s="135">
        <f t="shared" si="166"/>
        <v>0</v>
      </c>
      <c r="AQ769" s="135">
        <f t="shared" si="167"/>
        <v>0</v>
      </c>
    </row>
    <row r="770" spans="1:43" s="131" customFormat="1" ht="25" customHeight="1">
      <c r="A770" s="133">
        <f t="shared" si="158"/>
        <v>759</v>
      </c>
      <c r="B770" s="130" t="str">
        <f t="shared" si="155"/>
        <v/>
      </c>
      <c r="C770" s="134"/>
      <c r="D770" s="45" t="str">
        <f t="shared" si="159"/>
        <v/>
      </c>
      <c r="E770" s="45" t="str">
        <f t="shared" si="160"/>
        <v/>
      </c>
      <c r="F770" s="43"/>
      <c r="G770" s="44"/>
      <c r="H770" s="43"/>
      <c r="I770" s="57" t="str">
        <f>IF(OR(G770="",H770="",U770=""),"",IFERROR(VLOOKUP(G770&amp;H770&amp;U770,※編集不可※選択項目!$K$3:$P$51,5,FALSE),"該当なし"))</f>
        <v/>
      </c>
      <c r="J770" s="83"/>
      <c r="K770" s="43"/>
      <c r="L770" s="45" t="str">
        <f t="shared" si="168"/>
        <v/>
      </c>
      <c r="M770" s="43"/>
      <c r="N770" s="43"/>
      <c r="O770" s="57"/>
      <c r="P770" s="57"/>
      <c r="Q770" s="57"/>
      <c r="R770" s="57"/>
      <c r="S770" s="46" t="str">
        <f t="shared" si="161"/>
        <v/>
      </c>
      <c r="T770" s="47"/>
      <c r="U770" s="48"/>
      <c r="V770" s="85"/>
      <c r="W770" s="48"/>
      <c r="X770" s="85"/>
      <c r="Y770" s="43"/>
      <c r="Z770" s="80"/>
      <c r="AA770" s="83"/>
      <c r="AB770" s="56"/>
      <c r="AC770" s="71"/>
      <c r="AD770" s="228">
        <f>IFERROR(INDEX(※編集不可※選択項目!$P$3:$P$51,MATCH(新規登録用!G770&amp;新規登録用!H770&amp;新規登録用!I770,※編集不可※選択項目!$Q$3:$Q$51,0)),0)</f>
        <v>0</v>
      </c>
      <c r="AE770" s="229" t="str">
        <f>IF(I770&lt;&gt;"該当なし","",
IF(G770&amp;H770=※編集不可※選択項目!$J$3,VLOOKUP(新規登録用!U770,※編集不可※選択項目!$N$2:$P$13,3,TRUE),
IF(G770&amp;H770=※編集不可※選択項目!$J$15,VLOOKUP(新規登録用!U770,※編集不可※選択項目!$N$14:$P$25,3,TRUE),
IF(G770&amp;H770=※編集不可※選択項目!$J$27,VLOOKUP(新規登録用!U770,※編集不可※選択項目!$N$26:$P$41,3,TRUE),
IF(G770&amp;H770=※編集不可※選択項目!$J$43,VLOOKUP(新規登録用!U770,※編集不可※選択項目!$N$42:$P$46,3,TRUE),
IF(G770&amp;H770=※編集不可※選択項目!$J$48,VLOOKUP(新規登録用!U770,※編集不可※選択項目!$N$47:$P$51,3,TRUE),""))))))</f>
        <v/>
      </c>
      <c r="AF770" s="228">
        <f>IFERROR(VLOOKUP(Y770&amp;G770&amp;H770,※編集不可※選択項目!U:V,2,FALSE),0)</f>
        <v>0</v>
      </c>
      <c r="AG770" s="228">
        <f t="shared" si="162"/>
        <v>0</v>
      </c>
      <c r="AH770" s="230" t="str">
        <f t="shared" si="156"/>
        <v/>
      </c>
      <c r="AI770" s="236"/>
      <c r="AJ770" s="236"/>
      <c r="AK770" s="132"/>
      <c r="AL770" s="153">
        <f t="shared" si="163"/>
        <v>0</v>
      </c>
      <c r="AM770" s="153">
        <f t="shared" si="164"/>
        <v>0</v>
      </c>
      <c r="AN770" s="153">
        <f t="shared" si="157"/>
        <v>0</v>
      </c>
      <c r="AO770" s="227" t="str">
        <f t="shared" si="165"/>
        <v/>
      </c>
      <c r="AP770" s="135">
        <f t="shared" si="166"/>
        <v>0</v>
      </c>
      <c r="AQ770" s="135">
        <f t="shared" si="167"/>
        <v>0</v>
      </c>
    </row>
    <row r="771" spans="1:43" s="131" customFormat="1" ht="25" customHeight="1">
      <c r="A771" s="133">
        <f t="shared" si="158"/>
        <v>760</v>
      </c>
      <c r="B771" s="130" t="str">
        <f t="shared" si="155"/>
        <v/>
      </c>
      <c r="C771" s="134"/>
      <c r="D771" s="45" t="str">
        <f t="shared" si="159"/>
        <v/>
      </c>
      <c r="E771" s="45" t="str">
        <f t="shared" si="160"/>
        <v/>
      </c>
      <c r="F771" s="43"/>
      <c r="G771" s="44"/>
      <c r="H771" s="43"/>
      <c r="I771" s="57" t="str">
        <f>IF(OR(G771="",H771="",U771=""),"",IFERROR(VLOOKUP(G771&amp;H771&amp;U771,※編集不可※選択項目!$K$3:$P$51,5,FALSE),"該当なし"))</f>
        <v/>
      </c>
      <c r="J771" s="83"/>
      <c r="K771" s="43"/>
      <c r="L771" s="45" t="str">
        <f t="shared" si="168"/>
        <v/>
      </c>
      <c r="M771" s="43"/>
      <c r="N771" s="43"/>
      <c r="O771" s="57"/>
      <c r="P771" s="57"/>
      <c r="Q771" s="57"/>
      <c r="R771" s="57"/>
      <c r="S771" s="46" t="str">
        <f t="shared" si="161"/>
        <v/>
      </c>
      <c r="T771" s="47"/>
      <c r="U771" s="48"/>
      <c r="V771" s="85"/>
      <c r="W771" s="48"/>
      <c r="X771" s="85"/>
      <c r="Y771" s="43"/>
      <c r="Z771" s="80"/>
      <c r="AA771" s="83"/>
      <c r="AB771" s="56"/>
      <c r="AC771" s="71"/>
      <c r="AD771" s="228">
        <f>IFERROR(INDEX(※編集不可※選択項目!$P$3:$P$51,MATCH(新規登録用!G771&amp;新規登録用!H771&amp;新規登録用!I771,※編集不可※選択項目!$Q$3:$Q$51,0)),0)</f>
        <v>0</v>
      </c>
      <c r="AE771" s="229" t="str">
        <f>IF(I771&lt;&gt;"該当なし","",
IF(G771&amp;H771=※編集不可※選択項目!$J$3,VLOOKUP(新規登録用!U771,※編集不可※選択項目!$N$2:$P$13,3,TRUE),
IF(G771&amp;H771=※編集不可※選択項目!$J$15,VLOOKUP(新規登録用!U771,※編集不可※選択項目!$N$14:$P$25,3,TRUE),
IF(G771&amp;H771=※編集不可※選択項目!$J$27,VLOOKUP(新規登録用!U771,※編集不可※選択項目!$N$26:$P$41,3,TRUE),
IF(G771&amp;H771=※編集不可※選択項目!$J$43,VLOOKUP(新規登録用!U771,※編集不可※選択項目!$N$42:$P$46,3,TRUE),
IF(G771&amp;H771=※編集不可※選択項目!$J$48,VLOOKUP(新規登録用!U771,※編集不可※選択項目!$N$47:$P$51,3,TRUE),""))))))</f>
        <v/>
      </c>
      <c r="AF771" s="228">
        <f>IFERROR(VLOOKUP(Y771&amp;G771&amp;H771,※編集不可※選択項目!U:V,2,FALSE),0)</f>
        <v>0</v>
      </c>
      <c r="AG771" s="228">
        <f t="shared" si="162"/>
        <v>0</v>
      </c>
      <c r="AH771" s="230" t="str">
        <f t="shared" si="156"/>
        <v/>
      </c>
      <c r="AI771" s="236"/>
      <c r="AJ771" s="236"/>
      <c r="AK771" s="132"/>
      <c r="AL771" s="153">
        <f t="shared" si="163"/>
        <v>0</v>
      </c>
      <c r="AM771" s="153">
        <f t="shared" si="164"/>
        <v>0</v>
      </c>
      <c r="AN771" s="153">
        <f t="shared" si="157"/>
        <v>0</v>
      </c>
      <c r="AO771" s="227" t="str">
        <f t="shared" si="165"/>
        <v/>
      </c>
      <c r="AP771" s="135">
        <f t="shared" si="166"/>
        <v>0</v>
      </c>
      <c r="AQ771" s="135">
        <f t="shared" si="167"/>
        <v>0</v>
      </c>
    </row>
    <row r="772" spans="1:43" s="131" customFormat="1" ht="25" customHeight="1">
      <c r="A772" s="133">
        <f t="shared" si="158"/>
        <v>761</v>
      </c>
      <c r="B772" s="130" t="str">
        <f t="shared" si="155"/>
        <v/>
      </c>
      <c r="C772" s="134"/>
      <c r="D772" s="45" t="str">
        <f t="shared" si="159"/>
        <v/>
      </c>
      <c r="E772" s="45" t="str">
        <f t="shared" si="160"/>
        <v/>
      </c>
      <c r="F772" s="43"/>
      <c r="G772" s="44"/>
      <c r="H772" s="43"/>
      <c r="I772" s="57" t="str">
        <f>IF(OR(G772="",H772="",U772=""),"",IFERROR(VLOOKUP(G772&amp;H772&amp;U772,※編集不可※選択項目!$K$3:$P$51,5,FALSE),"該当なし"))</f>
        <v/>
      </c>
      <c r="J772" s="83"/>
      <c r="K772" s="43"/>
      <c r="L772" s="45" t="str">
        <f t="shared" si="168"/>
        <v/>
      </c>
      <c r="M772" s="43"/>
      <c r="N772" s="43"/>
      <c r="O772" s="57"/>
      <c r="P772" s="57"/>
      <c r="Q772" s="57"/>
      <c r="R772" s="57"/>
      <c r="S772" s="46" t="str">
        <f t="shared" si="161"/>
        <v/>
      </c>
      <c r="T772" s="47"/>
      <c r="U772" s="48"/>
      <c r="V772" s="85"/>
      <c r="W772" s="48"/>
      <c r="X772" s="85"/>
      <c r="Y772" s="43"/>
      <c r="Z772" s="80"/>
      <c r="AA772" s="83"/>
      <c r="AB772" s="56"/>
      <c r="AC772" s="71"/>
      <c r="AD772" s="228">
        <f>IFERROR(INDEX(※編集不可※選択項目!$P$3:$P$51,MATCH(新規登録用!G772&amp;新規登録用!H772&amp;新規登録用!I772,※編集不可※選択項目!$Q$3:$Q$51,0)),0)</f>
        <v>0</v>
      </c>
      <c r="AE772" s="229" t="str">
        <f>IF(I772&lt;&gt;"該当なし","",
IF(G772&amp;H772=※編集不可※選択項目!$J$3,VLOOKUP(新規登録用!U772,※編集不可※選択項目!$N$2:$P$13,3,TRUE),
IF(G772&amp;H772=※編集不可※選択項目!$J$15,VLOOKUP(新規登録用!U772,※編集不可※選択項目!$N$14:$P$25,3,TRUE),
IF(G772&amp;H772=※編集不可※選択項目!$J$27,VLOOKUP(新規登録用!U772,※編集不可※選択項目!$N$26:$P$41,3,TRUE),
IF(G772&amp;H772=※編集不可※選択項目!$J$43,VLOOKUP(新規登録用!U772,※編集不可※選択項目!$N$42:$P$46,3,TRUE),
IF(G772&amp;H772=※編集不可※選択項目!$J$48,VLOOKUP(新規登録用!U772,※編集不可※選択項目!$N$47:$P$51,3,TRUE),""))))))</f>
        <v/>
      </c>
      <c r="AF772" s="228">
        <f>IFERROR(VLOOKUP(Y772&amp;G772&amp;H772,※編集不可※選択項目!U:V,2,FALSE),0)</f>
        <v>0</v>
      </c>
      <c r="AG772" s="228">
        <f t="shared" si="162"/>
        <v>0</v>
      </c>
      <c r="AH772" s="230" t="str">
        <f t="shared" si="156"/>
        <v/>
      </c>
      <c r="AI772" s="236"/>
      <c r="AJ772" s="236"/>
      <c r="AK772" s="132"/>
      <c r="AL772" s="153">
        <f t="shared" si="163"/>
        <v>0</v>
      </c>
      <c r="AM772" s="153">
        <f t="shared" si="164"/>
        <v>0</v>
      </c>
      <c r="AN772" s="153">
        <f t="shared" si="157"/>
        <v>0</v>
      </c>
      <c r="AO772" s="227" t="str">
        <f t="shared" si="165"/>
        <v/>
      </c>
      <c r="AP772" s="135">
        <f t="shared" si="166"/>
        <v>0</v>
      </c>
      <c r="AQ772" s="135">
        <f t="shared" si="167"/>
        <v>0</v>
      </c>
    </row>
    <row r="773" spans="1:43" s="131" customFormat="1" ht="25" customHeight="1">
      <c r="A773" s="133">
        <f t="shared" si="158"/>
        <v>762</v>
      </c>
      <c r="B773" s="130" t="str">
        <f t="shared" si="155"/>
        <v/>
      </c>
      <c r="C773" s="134"/>
      <c r="D773" s="45" t="str">
        <f t="shared" si="159"/>
        <v/>
      </c>
      <c r="E773" s="45" t="str">
        <f t="shared" si="160"/>
        <v/>
      </c>
      <c r="F773" s="43"/>
      <c r="G773" s="44"/>
      <c r="H773" s="43"/>
      <c r="I773" s="57" t="str">
        <f>IF(OR(G773="",H773="",U773=""),"",IFERROR(VLOOKUP(G773&amp;H773&amp;U773,※編集不可※選択項目!$K$3:$P$51,5,FALSE),"該当なし"))</f>
        <v/>
      </c>
      <c r="J773" s="83"/>
      <c r="K773" s="43"/>
      <c r="L773" s="45" t="str">
        <f t="shared" si="168"/>
        <v/>
      </c>
      <c r="M773" s="43"/>
      <c r="N773" s="43"/>
      <c r="O773" s="57"/>
      <c r="P773" s="57"/>
      <c r="Q773" s="57"/>
      <c r="R773" s="57"/>
      <c r="S773" s="46" t="str">
        <f t="shared" si="161"/>
        <v/>
      </c>
      <c r="T773" s="47"/>
      <c r="U773" s="48"/>
      <c r="V773" s="85"/>
      <c r="W773" s="48"/>
      <c r="X773" s="85"/>
      <c r="Y773" s="43"/>
      <c r="Z773" s="80"/>
      <c r="AA773" s="83"/>
      <c r="AB773" s="56"/>
      <c r="AC773" s="71"/>
      <c r="AD773" s="228">
        <f>IFERROR(INDEX(※編集不可※選択項目!$P$3:$P$51,MATCH(新規登録用!G773&amp;新規登録用!H773&amp;新規登録用!I773,※編集不可※選択項目!$Q$3:$Q$51,0)),0)</f>
        <v>0</v>
      </c>
      <c r="AE773" s="229" t="str">
        <f>IF(I773&lt;&gt;"該当なし","",
IF(G773&amp;H773=※編集不可※選択項目!$J$3,VLOOKUP(新規登録用!U773,※編集不可※選択項目!$N$2:$P$13,3,TRUE),
IF(G773&amp;H773=※編集不可※選択項目!$J$15,VLOOKUP(新規登録用!U773,※編集不可※選択項目!$N$14:$P$25,3,TRUE),
IF(G773&amp;H773=※編集不可※選択項目!$J$27,VLOOKUP(新規登録用!U773,※編集不可※選択項目!$N$26:$P$41,3,TRUE),
IF(G773&amp;H773=※編集不可※選択項目!$J$43,VLOOKUP(新規登録用!U773,※編集不可※選択項目!$N$42:$P$46,3,TRUE),
IF(G773&amp;H773=※編集不可※選択項目!$J$48,VLOOKUP(新規登録用!U773,※編集不可※選択項目!$N$47:$P$51,3,TRUE),""))))))</f>
        <v/>
      </c>
      <c r="AF773" s="228">
        <f>IFERROR(VLOOKUP(Y773&amp;G773&amp;H773,※編集不可※選択項目!U:V,2,FALSE),0)</f>
        <v>0</v>
      </c>
      <c r="AG773" s="228">
        <f t="shared" si="162"/>
        <v>0</v>
      </c>
      <c r="AH773" s="230" t="str">
        <f t="shared" si="156"/>
        <v/>
      </c>
      <c r="AI773" s="236"/>
      <c r="AJ773" s="236"/>
      <c r="AK773" s="132"/>
      <c r="AL773" s="153">
        <f t="shared" si="163"/>
        <v>0</v>
      </c>
      <c r="AM773" s="153">
        <f t="shared" si="164"/>
        <v>0</v>
      </c>
      <c r="AN773" s="153">
        <f t="shared" si="157"/>
        <v>0</v>
      </c>
      <c r="AO773" s="227" t="str">
        <f t="shared" si="165"/>
        <v/>
      </c>
      <c r="AP773" s="135">
        <f t="shared" si="166"/>
        <v>0</v>
      </c>
      <c r="AQ773" s="135">
        <f t="shared" si="167"/>
        <v>0</v>
      </c>
    </row>
    <row r="774" spans="1:43" s="131" customFormat="1" ht="25" customHeight="1">
      <c r="A774" s="133">
        <f t="shared" si="158"/>
        <v>763</v>
      </c>
      <c r="B774" s="130" t="str">
        <f t="shared" si="155"/>
        <v/>
      </c>
      <c r="C774" s="134"/>
      <c r="D774" s="45" t="str">
        <f t="shared" si="159"/>
        <v/>
      </c>
      <c r="E774" s="45" t="str">
        <f t="shared" si="160"/>
        <v/>
      </c>
      <c r="F774" s="43"/>
      <c r="G774" s="44"/>
      <c r="H774" s="43"/>
      <c r="I774" s="57" t="str">
        <f>IF(OR(G774="",H774="",U774=""),"",IFERROR(VLOOKUP(G774&amp;H774&amp;U774,※編集不可※選択項目!$K$3:$P$51,5,FALSE),"該当なし"))</f>
        <v/>
      </c>
      <c r="J774" s="83"/>
      <c r="K774" s="43"/>
      <c r="L774" s="45" t="str">
        <f t="shared" si="168"/>
        <v/>
      </c>
      <c r="M774" s="43"/>
      <c r="N774" s="43"/>
      <c r="O774" s="57"/>
      <c r="P774" s="57"/>
      <c r="Q774" s="57"/>
      <c r="R774" s="57"/>
      <c r="S774" s="46" t="str">
        <f t="shared" si="161"/>
        <v/>
      </c>
      <c r="T774" s="47"/>
      <c r="U774" s="48"/>
      <c r="V774" s="85"/>
      <c r="W774" s="48"/>
      <c r="X774" s="85"/>
      <c r="Y774" s="43"/>
      <c r="Z774" s="80"/>
      <c r="AA774" s="83"/>
      <c r="AB774" s="56"/>
      <c r="AC774" s="71"/>
      <c r="AD774" s="228">
        <f>IFERROR(INDEX(※編集不可※選択項目!$P$3:$P$51,MATCH(新規登録用!G774&amp;新規登録用!H774&amp;新規登録用!I774,※編集不可※選択項目!$Q$3:$Q$51,0)),0)</f>
        <v>0</v>
      </c>
      <c r="AE774" s="229" t="str">
        <f>IF(I774&lt;&gt;"該当なし","",
IF(G774&amp;H774=※編集不可※選択項目!$J$3,VLOOKUP(新規登録用!U774,※編集不可※選択項目!$N$2:$P$13,3,TRUE),
IF(G774&amp;H774=※編集不可※選択項目!$J$15,VLOOKUP(新規登録用!U774,※編集不可※選択項目!$N$14:$P$25,3,TRUE),
IF(G774&amp;H774=※編集不可※選択項目!$J$27,VLOOKUP(新規登録用!U774,※編集不可※選択項目!$N$26:$P$41,3,TRUE),
IF(G774&amp;H774=※編集不可※選択項目!$J$43,VLOOKUP(新規登録用!U774,※編集不可※選択項目!$N$42:$P$46,3,TRUE),
IF(G774&amp;H774=※編集不可※選択項目!$J$48,VLOOKUP(新規登録用!U774,※編集不可※選択項目!$N$47:$P$51,3,TRUE),""))))))</f>
        <v/>
      </c>
      <c r="AF774" s="228">
        <f>IFERROR(VLOOKUP(Y774&amp;G774&amp;H774,※編集不可※選択項目!U:V,2,FALSE),0)</f>
        <v>0</v>
      </c>
      <c r="AG774" s="228">
        <f t="shared" si="162"/>
        <v>0</v>
      </c>
      <c r="AH774" s="230" t="str">
        <f t="shared" si="156"/>
        <v/>
      </c>
      <c r="AI774" s="236"/>
      <c r="AJ774" s="236"/>
      <c r="AK774" s="132"/>
      <c r="AL774" s="153">
        <f t="shared" si="163"/>
        <v>0</v>
      </c>
      <c r="AM774" s="153">
        <f t="shared" si="164"/>
        <v>0</v>
      </c>
      <c r="AN774" s="153">
        <f t="shared" si="157"/>
        <v>0</v>
      </c>
      <c r="AO774" s="227" t="str">
        <f t="shared" si="165"/>
        <v/>
      </c>
      <c r="AP774" s="135">
        <f t="shared" si="166"/>
        <v>0</v>
      </c>
      <c r="AQ774" s="135">
        <f t="shared" si="167"/>
        <v>0</v>
      </c>
    </row>
    <row r="775" spans="1:43" s="131" customFormat="1" ht="25" customHeight="1">
      <c r="A775" s="133">
        <f t="shared" si="158"/>
        <v>764</v>
      </c>
      <c r="B775" s="130" t="str">
        <f t="shared" si="155"/>
        <v/>
      </c>
      <c r="C775" s="134"/>
      <c r="D775" s="45" t="str">
        <f t="shared" si="159"/>
        <v/>
      </c>
      <c r="E775" s="45" t="str">
        <f t="shared" si="160"/>
        <v/>
      </c>
      <c r="F775" s="43"/>
      <c r="G775" s="44"/>
      <c r="H775" s="43"/>
      <c r="I775" s="57" t="str">
        <f>IF(OR(G775="",H775="",U775=""),"",IFERROR(VLOOKUP(G775&amp;H775&amp;U775,※編集不可※選択項目!$K$3:$P$51,5,FALSE),"該当なし"))</f>
        <v/>
      </c>
      <c r="J775" s="83"/>
      <c r="K775" s="43"/>
      <c r="L775" s="45" t="str">
        <f t="shared" si="168"/>
        <v/>
      </c>
      <c r="M775" s="43"/>
      <c r="N775" s="43"/>
      <c r="O775" s="57"/>
      <c r="P775" s="57"/>
      <c r="Q775" s="57"/>
      <c r="R775" s="57"/>
      <c r="S775" s="46" t="str">
        <f t="shared" si="161"/>
        <v/>
      </c>
      <c r="T775" s="47"/>
      <c r="U775" s="48"/>
      <c r="V775" s="85"/>
      <c r="W775" s="48"/>
      <c r="X775" s="85"/>
      <c r="Y775" s="43"/>
      <c r="Z775" s="80"/>
      <c r="AA775" s="83"/>
      <c r="AB775" s="56"/>
      <c r="AC775" s="71"/>
      <c r="AD775" s="228">
        <f>IFERROR(INDEX(※編集不可※選択項目!$P$3:$P$51,MATCH(新規登録用!G775&amp;新規登録用!H775&amp;新規登録用!I775,※編集不可※選択項目!$Q$3:$Q$51,0)),0)</f>
        <v>0</v>
      </c>
      <c r="AE775" s="229" t="str">
        <f>IF(I775&lt;&gt;"該当なし","",
IF(G775&amp;H775=※編集不可※選択項目!$J$3,VLOOKUP(新規登録用!U775,※編集不可※選択項目!$N$2:$P$13,3,TRUE),
IF(G775&amp;H775=※編集不可※選択項目!$J$15,VLOOKUP(新規登録用!U775,※編集不可※選択項目!$N$14:$P$25,3,TRUE),
IF(G775&amp;H775=※編集不可※選択項目!$J$27,VLOOKUP(新規登録用!U775,※編集不可※選択項目!$N$26:$P$41,3,TRUE),
IF(G775&amp;H775=※編集不可※選択項目!$J$43,VLOOKUP(新規登録用!U775,※編集不可※選択項目!$N$42:$P$46,3,TRUE),
IF(G775&amp;H775=※編集不可※選択項目!$J$48,VLOOKUP(新規登録用!U775,※編集不可※選択項目!$N$47:$P$51,3,TRUE),""))))))</f>
        <v/>
      </c>
      <c r="AF775" s="228">
        <f>IFERROR(VLOOKUP(Y775&amp;G775&amp;H775,※編集不可※選択項目!U:V,2,FALSE),0)</f>
        <v>0</v>
      </c>
      <c r="AG775" s="228">
        <f t="shared" si="162"/>
        <v>0</v>
      </c>
      <c r="AH775" s="230" t="str">
        <f t="shared" si="156"/>
        <v/>
      </c>
      <c r="AI775" s="236"/>
      <c r="AJ775" s="236"/>
      <c r="AK775" s="132"/>
      <c r="AL775" s="153">
        <f t="shared" si="163"/>
        <v>0</v>
      </c>
      <c r="AM775" s="153">
        <f t="shared" si="164"/>
        <v>0</v>
      </c>
      <c r="AN775" s="153">
        <f t="shared" si="157"/>
        <v>0</v>
      </c>
      <c r="AO775" s="227" t="str">
        <f t="shared" si="165"/>
        <v/>
      </c>
      <c r="AP775" s="135">
        <f t="shared" si="166"/>
        <v>0</v>
      </c>
      <c r="AQ775" s="135">
        <f t="shared" si="167"/>
        <v>0</v>
      </c>
    </row>
    <row r="776" spans="1:43" s="131" customFormat="1" ht="25" customHeight="1">
      <c r="A776" s="133">
        <f t="shared" si="158"/>
        <v>765</v>
      </c>
      <c r="B776" s="130" t="str">
        <f t="shared" si="155"/>
        <v/>
      </c>
      <c r="C776" s="134"/>
      <c r="D776" s="45" t="str">
        <f t="shared" si="159"/>
        <v/>
      </c>
      <c r="E776" s="45" t="str">
        <f t="shared" si="160"/>
        <v/>
      </c>
      <c r="F776" s="43"/>
      <c r="G776" s="44"/>
      <c r="H776" s="43"/>
      <c r="I776" s="57" t="str">
        <f>IF(OR(G776="",H776="",U776=""),"",IFERROR(VLOOKUP(G776&amp;H776&amp;U776,※編集不可※選択項目!$K$3:$P$51,5,FALSE),"該当なし"))</f>
        <v/>
      </c>
      <c r="J776" s="83"/>
      <c r="K776" s="43"/>
      <c r="L776" s="45" t="str">
        <f t="shared" si="168"/>
        <v/>
      </c>
      <c r="M776" s="43"/>
      <c r="N776" s="43"/>
      <c r="O776" s="57"/>
      <c r="P776" s="57"/>
      <c r="Q776" s="57"/>
      <c r="R776" s="57"/>
      <c r="S776" s="46" t="str">
        <f t="shared" si="161"/>
        <v/>
      </c>
      <c r="T776" s="47"/>
      <c r="U776" s="48"/>
      <c r="V776" s="85"/>
      <c r="W776" s="48"/>
      <c r="X776" s="85"/>
      <c r="Y776" s="43"/>
      <c r="Z776" s="80"/>
      <c r="AA776" s="83"/>
      <c r="AB776" s="56"/>
      <c r="AC776" s="71"/>
      <c r="AD776" s="228">
        <f>IFERROR(INDEX(※編集不可※選択項目!$P$3:$P$51,MATCH(新規登録用!G776&amp;新規登録用!H776&amp;新規登録用!I776,※編集不可※選択項目!$Q$3:$Q$51,0)),0)</f>
        <v>0</v>
      </c>
      <c r="AE776" s="229" t="str">
        <f>IF(I776&lt;&gt;"該当なし","",
IF(G776&amp;H776=※編集不可※選択項目!$J$3,VLOOKUP(新規登録用!U776,※編集不可※選択項目!$N$2:$P$13,3,TRUE),
IF(G776&amp;H776=※編集不可※選択項目!$J$15,VLOOKUP(新規登録用!U776,※編集不可※選択項目!$N$14:$P$25,3,TRUE),
IF(G776&amp;H776=※編集不可※選択項目!$J$27,VLOOKUP(新規登録用!U776,※編集不可※選択項目!$N$26:$P$41,3,TRUE),
IF(G776&amp;H776=※編集不可※選択項目!$J$43,VLOOKUP(新規登録用!U776,※編集不可※選択項目!$N$42:$P$46,3,TRUE),
IF(G776&amp;H776=※編集不可※選択項目!$J$48,VLOOKUP(新規登録用!U776,※編集不可※選択項目!$N$47:$P$51,3,TRUE),""))))))</f>
        <v/>
      </c>
      <c r="AF776" s="228">
        <f>IFERROR(VLOOKUP(Y776&amp;G776&amp;H776,※編集不可※選択項目!U:V,2,FALSE),0)</f>
        <v>0</v>
      </c>
      <c r="AG776" s="228">
        <f t="shared" si="162"/>
        <v>0</v>
      </c>
      <c r="AH776" s="230" t="str">
        <f t="shared" si="156"/>
        <v/>
      </c>
      <c r="AI776" s="236"/>
      <c r="AJ776" s="236"/>
      <c r="AK776" s="132"/>
      <c r="AL776" s="153">
        <f t="shared" si="163"/>
        <v>0</v>
      </c>
      <c r="AM776" s="153">
        <f t="shared" si="164"/>
        <v>0</v>
      </c>
      <c r="AN776" s="153">
        <f t="shared" si="157"/>
        <v>0</v>
      </c>
      <c r="AO776" s="227" t="str">
        <f t="shared" si="165"/>
        <v/>
      </c>
      <c r="AP776" s="135">
        <f t="shared" si="166"/>
        <v>0</v>
      </c>
      <c r="AQ776" s="135">
        <f t="shared" si="167"/>
        <v>0</v>
      </c>
    </row>
    <row r="777" spans="1:43" s="131" customFormat="1" ht="25" customHeight="1">
      <c r="A777" s="133">
        <f t="shared" si="158"/>
        <v>766</v>
      </c>
      <c r="B777" s="130" t="str">
        <f t="shared" si="155"/>
        <v/>
      </c>
      <c r="C777" s="134"/>
      <c r="D777" s="45" t="str">
        <f t="shared" si="159"/>
        <v/>
      </c>
      <c r="E777" s="45" t="str">
        <f t="shared" si="160"/>
        <v/>
      </c>
      <c r="F777" s="43"/>
      <c r="G777" s="44"/>
      <c r="H777" s="43"/>
      <c r="I777" s="57" t="str">
        <f>IF(OR(G777="",H777="",U777=""),"",IFERROR(VLOOKUP(G777&amp;H777&amp;U777,※編集不可※選択項目!$K$3:$P$51,5,FALSE),"該当なし"))</f>
        <v/>
      </c>
      <c r="J777" s="83"/>
      <c r="K777" s="43"/>
      <c r="L777" s="45" t="str">
        <f t="shared" si="168"/>
        <v/>
      </c>
      <c r="M777" s="43"/>
      <c r="N777" s="43"/>
      <c r="O777" s="57"/>
      <c r="P777" s="57"/>
      <c r="Q777" s="57"/>
      <c r="R777" s="57"/>
      <c r="S777" s="46" t="str">
        <f t="shared" si="161"/>
        <v/>
      </c>
      <c r="T777" s="47"/>
      <c r="U777" s="48"/>
      <c r="V777" s="85"/>
      <c r="W777" s="48"/>
      <c r="X777" s="85"/>
      <c r="Y777" s="43"/>
      <c r="Z777" s="80"/>
      <c r="AA777" s="83"/>
      <c r="AB777" s="56"/>
      <c r="AC777" s="71"/>
      <c r="AD777" s="228">
        <f>IFERROR(INDEX(※編集不可※選択項目!$P$3:$P$51,MATCH(新規登録用!G777&amp;新規登録用!H777&amp;新規登録用!I777,※編集不可※選択項目!$Q$3:$Q$51,0)),0)</f>
        <v>0</v>
      </c>
      <c r="AE777" s="229" t="str">
        <f>IF(I777&lt;&gt;"該当なし","",
IF(G777&amp;H777=※編集不可※選択項目!$J$3,VLOOKUP(新規登録用!U777,※編集不可※選択項目!$N$2:$P$13,3,TRUE),
IF(G777&amp;H777=※編集不可※選択項目!$J$15,VLOOKUP(新規登録用!U777,※編集不可※選択項目!$N$14:$P$25,3,TRUE),
IF(G777&amp;H777=※編集不可※選択項目!$J$27,VLOOKUP(新規登録用!U777,※編集不可※選択項目!$N$26:$P$41,3,TRUE),
IF(G777&amp;H777=※編集不可※選択項目!$J$43,VLOOKUP(新規登録用!U777,※編集不可※選択項目!$N$42:$P$46,3,TRUE),
IF(G777&amp;H777=※編集不可※選択項目!$J$48,VLOOKUP(新規登録用!U777,※編集不可※選択項目!$N$47:$P$51,3,TRUE),""))))))</f>
        <v/>
      </c>
      <c r="AF777" s="228">
        <f>IFERROR(VLOOKUP(Y777&amp;G777&amp;H777,※編集不可※選択項目!U:V,2,FALSE),0)</f>
        <v>0</v>
      </c>
      <c r="AG777" s="228">
        <f t="shared" si="162"/>
        <v>0</v>
      </c>
      <c r="AH777" s="230" t="str">
        <f t="shared" si="156"/>
        <v/>
      </c>
      <c r="AI777" s="236"/>
      <c r="AJ777" s="236"/>
      <c r="AK777" s="132"/>
      <c r="AL777" s="153">
        <f t="shared" si="163"/>
        <v>0</v>
      </c>
      <c r="AM777" s="153">
        <f t="shared" si="164"/>
        <v>0</v>
      </c>
      <c r="AN777" s="153">
        <f t="shared" si="157"/>
        <v>0</v>
      </c>
      <c r="AO777" s="227" t="str">
        <f t="shared" si="165"/>
        <v/>
      </c>
      <c r="AP777" s="135">
        <f t="shared" si="166"/>
        <v>0</v>
      </c>
      <c r="AQ777" s="135">
        <f t="shared" si="167"/>
        <v>0</v>
      </c>
    </row>
    <row r="778" spans="1:43" s="131" customFormat="1" ht="25" customHeight="1">
      <c r="A778" s="133">
        <f t="shared" si="158"/>
        <v>767</v>
      </c>
      <c r="B778" s="130" t="str">
        <f t="shared" si="155"/>
        <v/>
      </c>
      <c r="C778" s="134"/>
      <c r="D778" s="45" t="str">
        <f t="shared" si="159"/>
        <v/>
      </c>
      <c r="E778" s="45" t="str">
        <f t="shared" si="160"/>
        <v/>
      </c>
      <c r="F778" s="43"/>
      <c r="G778" s="44"/>
      <c r="H778" s="43"/>
      <c r="I778" s="57" t="str">
        <f>IF(OR(G778="",H778="",U778=""),"",IFERROR(VLOOKUP(G778&amp;H778&amp;U778,※編集不可※選択項目!$K$3:$P$51,5,FALSE),"該当なし"))</f>
        <v/>
      </c>
      <c r="J778" s="83"/>
      <c r="K778" s="43"/>
      <c r="L778" s="45" t="str">
        <f t="shared" si="168"/>
        <v/>
      </c>
      <c r="M778" s="43"/>
      <c r="N778" s="43"/>
      <c r="O778" s="57"/>
      <c r="P778" s="57"/>
      <c r="Q778" s="57"/>
      <c r="R778" s="57"/>
      <c r="S778" s="46" t="str">
        <f t="shared" si="161"/>
        <v/>
      </c>
      <c r="T778" s="47"/>
      <c r="U778" s="48"/>
      <c r="V778" s="85"/>
      <c r="W778" s="48"/>
      <c r="X778" s="85"/>
      <c r="Y778" s="43"/>
      <c r="Z778" s="80"/>
      <c r="AA778" s="83"/>
      <c r="AB778" s="56"/>
      <c r="AC778" s="71"/>
      <c r="AD778" s="228">
        <f>IFERROR(INDEX(※編集不可※選択項目!$P$3:$P$51,MATCH(新規登録用!G778&amp;新規登録用!H778&amp;新規登録用!I778,※編集不可※選択項目!$Q$3:$Q$51,0)),0)</f>
        <v>0</v>
      </c>
      <c r="AE778" s="229" t="str">
        <f>IF(I778&lt;&gt;"該当なし","",
IF(G778&amp;H778=※編集不可※選択項目!$J$3,VLOOKUP(新規登録用!U778,※編集不可※選択項目!$N$2:$P$13,3,TRUE),
IF(G778&amp;H778=※編集不可※選択項目!$J$15,VLOOKUP(新規登録用!U778,※編集不可※選択項目!$N$14:$P$25,3,TRUE),
IF(G778&amp;H778=※編集不可※選択項目!$J$27,VLOOKUP(新規登録用!U778,※編集不可※選択項目!$N$26:$P$41,3,TRUE),
IF(G778&amp;H778=※編集不可※選択項目!$J$43,VLOOKUP(新規登録用!U778,※編集不可※選択項目!$N$42:$P$46,3,TRUE),
IF(G778&amp;H778=※編集不可※選択項目!$J$48,VLOOKUP(新規登録用!U778,※編集不可※選択項目!$N$47:$P$51,3,TRUE),""))))))</f>
        <v/>
      </c>
      <c r="AF778" s="228">
        <f>IFERROR(VLOOKUP(Y778&amp;G778&amp;H778,※編集不可※選択項目!U:V,2,FALSE),0)</f>
        <v>0</v>
      </c>
      <c r="AG778" s="228">
        <f t="shared" si="162"/>
        <v>0</v>
      </c>
      <c r="AH778" s="230" t="str">
        <f t="shared" si="156"/>
        <v/>
      </c>
      <c r="AI778" s="236"/>
      <c r="AJ778" s="236"/>
      <c r="AK778" s="132"/>
      <c r="AL778" s="153">
        <f t="shared" si="163"/>
        <v>0</v>
      </c>
      <c r="AM778" s="153">
        <f t="shared" si="164"/>
        <v>0</v>
      </c>
      <c r="AN778" s="153">
        <f t="shared" si="157"/>
        <v>0</v>
      </c>
      <c r="AO778" s="227" t="str">
        <f t="shared" si="165"/>
        <v/>
      </c>
      <c r="AP778" s="135">
        <f t="shared" si="166"/>
        <v>0</v>
      </c>
      <c r="AQ778" s="135">
        <f t="shared" si="167"/>
        <v>0</v>
      </c>
    </row>
    <row r="779" spans="1:43" s="131" customFormat="1" ht="25" customHeight="1">
      <c r="A779" s="133">
        <f t="shared" si="158"/>
        <v>768</v>
      </c>
      <c r="B779" s="130" t="str">
        <f t="shared" ref="B779:B842" si="169">IF($C779="","","高効率空調")</f>
        <v/>
      </c>
      <c r="C779" s="134"/>
      <c r="D779" s="45" t="str">
        <f t="shared" si="159"/>
        <v/>
      </c>
      <c r="E779" s="45" t="str">
        <f t="shared" si="160"/>
        <v/>
      </c>
      <c r="F779" s="43"/>
      <c r="G779" s="44"/>
      <c r="H779" s="43"/>
      <c r="I779" s="57" t="str">
        <f>IF(OR(G779="",H779="",U779=""),"",IFERROR(VLOOKUP(G779&amp;H779&amp;U779,※編集不可※選択項目!$K$3:$P$51,5,FALSE),"該当なし"))</f>
        <v/>
      </c>
      <c r="J779" s="83"/>
      <c r="K779" s="43"/>
      <c r="L779" s="45" t="str">
        <f t="shared" si="168"/>
        <v/>
      </c>
      <c r="M779" s="43"/>
      <c r="N779" s="43"/>
      <c r="O779" s="57"/>
      <c r="P779" s="57"/>
      <c r="Q779" s="57"/>
      <c r="R779" s="57"/>
      <c r="S779" s="46" t="str">
        <f t="shared" si="161"/>
        <v/>
      </c>
      <c r="T779" s="47"/>
      <c r="U779" s="48"/>
      <c r="V779" s="85"/>
      <c r="W779" s="48"/>
      <c r="X779" s="85"/>
      <c r="Y779" s="43"/>
      <c r="Z779" s="80"/>
      <c r="AA779" s="83"/>
      <c r="AB779" s="56"/>
      <c r="AC779" s="71"/>
      <c r="AD779" s="228">
        <f>IFERROR(INDEX(※編集不可※選択項目!$P$3:$P$51,MATCH(新規登録用!G779&amp;新規登録用!H779&amp;新規登録用!I779,※編集不可※選択項目!$Q$3:$Q$51,0)),0)</f>
        <v>0</v>
      </c>
      <c r="AE779" s="229" t="str">
        <f>IF(I779&lt;&gt;"該当なし","",
IF(G779&amp;H779=※編集不可※選択項目!$J$3,VLOOKUP(新規登録用!U779,※編集不可※選択項目!$N$2:$P$13,3,TRUE),
IF(G779&amp;H779=※編集不可※選択項目!$J$15,VLOOKUP(新規登録用!U779,※編集不可※選択項目!$N$14:$P$25,3,TRUE),
IF(G779&amp;H779=※編集不可※選択項目!$J$27,VLOOKUP(新規登録用!U779,※編集不可※選択項目!$N$26:$P$41,3,TRUE),
IF(G779&amp;H779=※編集不可※選択項目!$J$43,VLOOKUP(新規登録用!U779,※編集不可※選択項目!$N$42:$P$46,3,TRUE),
IF(G779&amp;H779=※編集不可※選択項目!$J$48,VLOOKUP(新規登録用!U779,※編集不可※選択項目!$N$47:$P$51,3,TRUE),""))))))</f>
        <v/>
      </c>
      <c r="AF779" s="228">
        <f>IFERROR(VLOOKUP(Y779&amp;G779&amp;H779,※編集不可※選択項目!U:V,2,FALSE),0)</f>
        <v>0</v>
      </c>
      <c r="AG779" s="228">
        <f t="shared" si="162"/>
        <v>0</v>
      </c>
      <c r="AH779" s="230" t="str">
        <f t="shared" si="156"/>
        <v/>
      </c>
      <c r="AI779" s="236"/>
      <c r="AJ779" s="236"/>
      <c r="AK779" s="132"/>
      <c r="AL779" s="153">
        <f t="shared" si="163"/>
        <v>0</v>
      </c>
      <c r="AM779" s="153">
        <f t="shared" si="164"/>
        <v>0</v>
      </c>
      <c r="AN779" s="153">
        <f t="shared" si="157"/>
        <v>0</v>
      </c>
      <c r="AO779" s="227" t="str">
        <f t="shared" si="165"/>
        <v/>
      </c>
      <c r="AP779" s="135">
        <f t="shared" si="166"/>
        <v>0</v>
      </c>
      <c r="AQ779" s="135">
        <f t="shared" si="167"/>
        <v>0</v>
      </c>
    </row>
    <row r="780" spans="1:43" s="131" customFormat="1" ht="25" customHeight="1">
      <c r="A780" s="133">
        <f t="shared" si="158"/>
        <v>769</v>
      </c>
      <c r="B780" s="130" t="str">
        <f t="shared" si="169"/>
        <v/>
      </c>
      <c r="C780" s="134"/>
      <c r="D780" s="45" t="str">
        <f t="shared" si="159"/>
        <v/>
      </c>
      <c r="E780" s="45" t="str">
        <f t="shared" si="160"/>
        <v/>
      </c>
      <c r="F780" s="43"/>
      <c r="G780" s="44"/>
      <c r="H780" s="43"/>
      <c r="I780" s="57" t="str">
        <f>IF(OR(G780="",H780="",U780=""),"",IFERROR(VLOOKUP(G780&amp;H780&amp;U780,※編集不可※選択項目!$K$3:$P$51,5,FALSE),"該当なし"))</f>
        <v/>
      </c>
      <c r="J780" s="83"/>
      <c r="K780" s="43"/>
      <c r="L780" s="45" t="str">
        <f t="shared" si="168"/>
        <v/>
      </c>
      <c r="M780" s="43"/>
      <c r="N780" s="43"/>
      <c r="O780" s="57"/>
      <c r="P780" s="57"/>
      <c r="Q780" s="57"/>
      <c r="R780" s="57"/>
      <c r="S780" s="46" t="str">
        <f t="shared" si="161"/>
        <v/>
      </c>
      <c r="T780" s="47"/>
      <c r="U780" s="48"/>
      <c r="V780" s="85"/>
      <c r="W780" s="48"/>
      <c r="X780" s="85"/>
      <c r="Y780" s="43"/>
      <c r="Z780" s="80"/>
      <c r="AA780" s="83"/>
      <c r="AB780" s="56"/>
      <c r="AC780" s="71"/>
      <c r="AD780" s="228">
        <f>IFERROR(INDEX(※編集不可※選択項目!$P$3:$P$51,MATCH(新規登録用!G780&amp;新規登録用!H780&amp;新規登録用!I780,※編集不可※選択項目!$Q$3:$Q$51,0)),0)</f>
        <v>0</v>
      </c>
      <c r="AE780" s="229" t="str">
        <f>IF(I780&lt;&gt;"該当なし","",
IF(G780&amp;H780=※編集不可※選択項目!$J$3,VLOOKUP(新規登録用!U780,※編集不可※選択項目!$N$2:$P$13,3,TRUE),
IF(G780&amp;H780=※編集不可※選択項目!$J$15,VLOOKUP(新規登録用!U780,※編集不可※選択項目!$N$14:$P$25,3,TRUE),
IF(G780&amp;H780=※編集不可※選択項目!$J$27,VLOOKUP(新規登録用!U780,※編集不可※選択項目!$N$26:$P$41,3,TRUE),
IF(G780&amp;H780=※編集不可※選択項目!$J$43,VLOOKUP(新規登録用!U780,※編集不可※選択項目!$N$42:$P$46,3,TRUE),
IF(G780&amp;H780=※編集不可※選択項目!$J$48,VLOOKUP(新規登録用!U780,※編集不可※選択項目!$N$47:$P$51,3,TRUE),""))))))</f>
        <v/>
      </c>
      <c r="AF780" s="228">
        <f>IFERROR(VLOOKUP(Y780&amp;G780&amp;H780,※編集不可※選択項目!U:V,2,FALSE),0)</f>
        <v>0</v>
      </c>
      <c r="AG780" s="228">
        <f t="shared" si="162"/>
        <v>0</v>
      </c>
      <c r="AH780" s="230" t="str">
        <f t="shared" ref="AH780:AH843" si="170">IF(K780="","","["&amp;K780&amp;"]")</f>
        <v/>
      </c>
      <c r="AI780" s="236"/>
      <c r="AJ780" s="236"/>
      <c r="AK780" s="132"/>
      <c r="AL780" s="153">
        <f t="shared" si="163"/>
        <v>0</v>
      </c>
      <c r="AM780" s="153">
        <f t="shared" si="164"/>
        <v>0</v>
      </c>
      <c r="AN780" s="153">
        <f t="shared" ref="AN780:AN843" si="171">IF(AND($J780&lt;&gt;"",COUNTIF($J780,"*■*")&gt;0,$AA780=""),1,0)</f>
        <v>0</v>
      </c>
      <c r="AO780" s="227" t="str">
        <f t="shared" si="165"/>
        <v/>
      </c>
      <c r="AP780" s="135">
        <f t="shared" si="166"/>
        <v>0</v>
      </c>
      <c r="AQ780" s="135">
        <f t="shared" si="167"/>
        <v>0</v>
      </c>
    </row>
    <row r="781" spans="1:43" s="131" customFormat="1" ht="25" customHeight="1">
      <c r="A781" s="133">
        <f t="shared" ref="A781:A844" si="172">ROW()-11</f>
        <v>770</v>
      </c>
      <c r="B781" s="130" t="str">
        <f t="shared" si="169"/>
        <v/>
      </c>
      <c r="C781" s="134"/>
      <c r="D781" s="45" t="str">
        <f t="shared" ref="D781:D844" si="173">IF($B781&lt;&gt;"",$C$2,"")</f>
        <v/>
      </c>
      <c r="E781" s="45" t="str">
        <f t="shared" ref="E781:E844" si="174">IF($B781&lt;&gt;"",$F$2,"")</f>
        <v/>
      </c>
      <c r="F781" s="43"/>
      <c r="G781" s="44"/>
      <c r="H781" s="43"/>
      <c r="I781" s="57" t="str">
        <f>IF(OR(G781="",H781="",U781=""),"",IFERROR(VLOOKUP(G781&amp;H781&amp;U781,※編集不可※選択項目!$K$3:$P$51,5,FALSE),"該当なし"))</f>
        <v/>
      </c>
      <c r="J781" s="83"/>
      <c r="K781" s="43"/>
      <c r="L781" s="45" t="str">
        <f t="shared" si="168"/>
        <v/>
      </c>
      <c r="M781" s="43"/>
      <c r="N781" s="43"/>
      <c r="O781" s="57"/>
      <c r="P781" s="57"/>
      <c r="Q781" s="57"/>
      <c r="R781" s="57"/>
      <c r="S781" s="46" t="str">
        <f t="shared" ref="S781:S844" si="175">IF($M781="連結","連結前のすべての室外機が、基準を満たしていること",IF(U781="","",AG781))</f>
        <v/>
      </c>
      <c r="T781" s="47"/>
      <c r="U781" s="48"/>
      <c r="V781" s="85"/>
      <c r="W781" s="48"/>
      <c r="X781" s="85"/>
      <c r="Y781" s="43"/>
      <c r="Z781" s="80"/>
      <c r="AA781" s="83"/>
      <c r="AB781" s="56"/>
      <c r="AC781" s="71"/>
      <c r="AD781" s="228">
        <f>IFERROR(INDEX(※編集不可※選択項目!$P$3:$P$51,MATCH(新規登録用!G781&amp;新規登録用!H781&amp;新規登録用!I781,※編集不可※選択項目!$Q$3:$Q$51,0)),0)</f>
        <v>0</v>
      </c>
      <c r="AE781" s="229" t="str">
        <f>IF(I781&lt;&gt;"該当なし","",
IF(G781&amp;H781=※編集不可※選択項目!$J$3,VLOOKUP(新規登録用!U781,※編集不可※選択項目!$N$2:$P$13,3,TRUE),
IF(G781&amp;H781=※編集不可※選択項目!$J$15,VLOOKUP(新規登録用!U781,※編集不可※選択項目!$N$14:$P$25,3,TRUE),
IF(G781&amp;H781=※編集不可※選択項目!$J$27,VLOOKUP(新規登録用!U781,※編集不可※選択項目!$N$26:$P$41,3,TRUE),
IF(G781&amp;H781=※編集不可※選択項目!$J$43,VLOOKUP(新規登録用!U781,※編集不可※選択項目!$N$42:$P$46,3,TRUE),
IF(G781&amp;H781=※編集不可※選択項目!$J$48,VLOOKUP(新規登録用!U781,※編集不可※選択項目!$N$47:$P$51,3,TRUE),""))))))</f>
        <v/>
      </c>
      <c r="AF781" s="228">
        <f>IFERROR(VLOOKUP(Y781&amp;G781&amp;H781,※編集不可※選択項目!U:V,2,FALSE),0)</f>
        <v>0</v>
      </c>
      <c r="AG781" s="228">
        <f t="shared" ref="AG781:AG844" si="176">IF(I781="該当なし",_xlfn.IFNA(ROUNDDOWN(AE781*AF781,1),""),_xlfn.IFNA(ROUNDDOWN(AD781*AF781,1),""))</f>
        <v>0</v>
      </c>
      <c r="AH781" s="230" t="str">
        <f t="shared" si="170"/>
        <v/>
      </c>
      <c r="AI781" s="236"/>
      <c r="AJ781" s="236"/>
      <c r="AK781" s="132"/>
      <c r="AL781" s="153">
        <f t="shared" ref="AL781:AL844" si="177">IF(AND(($C781&lt;&gt;""),(OR($C$2="",$F$2="",$G$3="",F781="",G781="",H781="",J781="",M781="",N781="",T781="",U781="",V781="",W781="",X781="",Y781=""))),1,0)</f>
        <v>0</v>
      </c>
      <c r="AM781" s="153">
        <f t="shared" ref="AM781:AM844" si="178">IF(AND(M781="連結",N781=""),1,0)</f>
        <v>0</v>
      </c>
      <c r="AN781" s="153">
        <f t="shared" si="171"/>
        <v>0</v>
      </c>
      <c r="AO781" s="227" t="str">
        <f t="shared" ref="AO781:AO844" si="179">IF(L781="","",TEXT(L781,"G/標準"))</f>
        <v/>
      </c>
      <c r="AP781" s="135">
        <f t="shared" ref="AP781:AP844" si="180">IF(AO781="",0,COUNTIF($AO$12:$AO$1048576,AO781))</f>
        <v>0</v>
      </c>
      <c r="AQ781" s="135">
        <f t="shared" ref="AQ781:AQ844" si="181">IF(AND($T781&lt;&gt;"",$T781&lt;$S781),1,0)</f>
        <v>0</v>
      </c>
    </row>
    <row r="782" spans="1:43" s="131" customFormat="1" ht="25" customHeight="1">
      <c r="A782" s="133">
        <f t="shared" si="172"/>
        <v>771</v>
      </c>
      <c r="B782" s="130" t="str">
        <f t="shared" si="169"/>
        <v/>
      </c>
      <c r="C782" s="134"/>
      <c r="D782" s="45" t="str">
        <f t="shared" si="173"/>
        <v/>
      </c>
      <c r="E782" s="45" t="str">
        <f t="shared" si="174"/>
        <v/>
      </c>
      <c r="F782" s="43"/>
      <c r="G782" s="44"/>
      <c r="H782" s="43"/>
      <c r="I782" s="57" t="str">
        <f>IF(OR(G782="",H782="",U782=""),"",IFERROR(VLOOKUP(G782&amp;H782&amp;U782,※編集不可※選択項目!$K$3:$P$51,5,FALSE),"該当なし"))</f>
        <v/>
      </c>
      <c r="J782" s="83"/>
      <c r="K782" s="43"/>
      <c r="L782" s="45" t="str">
        <f t="shared" si="168"/>
        <v/>
      </c>
      <c r="M782" s="43"/>
      <c r="N782" s="43"/>
      <c r="O782" s="57"/>
      <c r="P782" s="57"/>
      <c r="Q782" s="57"/>
      <c r="R782" s="57"/>
      <c r="S782" s="46" t="str">
        <f t="shared" si="175"/>
        <v/>
      </c>
      <c r="T782" s="47"/>
      <c r="U782" s="48"/>
      <c r="V782" s="85"/>
      <c r="W782" s="48"/>
      <c r="X782" s="85"/>
      <c r="Y782" s="43"/>
      <c r="Z782" s="80"/>
      <c r="AA782" s="83"/>
      <c r="AB782" s="56"/>
      <c r="AC782" s="71"/>
      <c r="AD782" s="228">
        <f>IFERROR(INDEX(※編集不可※選択項目!$P$3:$P$51,MATCH(新規登録用!G782&amp;新規登録用!H782&amp;新規登録用!I782,※編集不可※選択項目!$Q$3:$Q$51,0)),0)</f>
        <v>0</v>
      </c>
      <c r="AE782" s="229" t="str">
        <f>IF(I782&lt;&gt;"該当なし","",
IF(G782&amp;H782=※編集不可※選択項目!$J$3,VLOOKUP(新規登録用!U782,※編集不可※選択項目!$N$2:$P$13,3,TRUE),
IF(G782&amp;H782=※編集不可※選択項目!$J$15,VLOOKUP(新規登録用!U782,※編集不可※選択項目!$N$14:$P$25,3,TRUE),
IF(G782&amp;H782=※編集不可※選択項目!$J$27,VLOOKUP(新規登録用!U782,※編集不可※選択項目!$N$26:$P$41,3,TRUE),
IF(G782&amp;H782=※編集不可※選択項目!$J$43,VLOOKUP(新規登録用!U782,※編集不可※選択項目!$N$42:$P$46,3,TRUE),
IF(G782&amp;H782=※編集不可※選択項目!$J$48,VLOOKUP(新規登録用!U782,※編集不可※選択項目!$N$47:$P$51,3,TRUE),""))))))</f>
        <v/>
      </c>
      <c r="AF782" s="228">
        <f>IFERROR(VLOOKUP(Y782&amp;G782&amp;H782,※編集不可※選択項目!U:V,2,FALSE),0)</f>
        <v>0</v>
      </c>
      <c r="AG782" s="228">
        <f t="shared" si="176"/>
        <v>0</v>
      </c>
      <c r="AH782" s="230" t="str">
        <f t="shared" si="170"/>
        <v/>
      </c>
      <c r="AI782" s="236"/>
      <c r="AJ782" s="236"/>
      <c r="AK782" s="132"/>
      <c r="AL782" s="153">
        <f t="shared" si="177"/>
        <v>0</v>
      </c>
      <c r="AM782" s="153">
        <f t="shared" si="178"/>
        <v>0</v>
      </c>
      <c r="AN782" s="153">
        <f t="shared" si="171"/>
        <v>0</v>
      </c>
      <c r="AO782" s="227" t="str">
        <f t="shared" si="179"/>
        <v/>
      </c>
      <c r="AP782" s="135">
        <f t="shared" si="180"/>
        <v>0</v>
      </c>
      <c r="AQ782" s="135">
        <f t="shared" si="181"/>
        <v>0</v>
      </c>
    </row>
    <row r="783" spans="1:43" s="131" customFormat="1" ht="25" customHeight="1">
      <c r="A783" s="133">
        <f t="shared" si="172"/>
        <v>772</v>
      </c>
      <c r="B783" s="130" t="str">
        <f t="shared" si="169"/>
        <v/>
      </c>
      <c r="C783" s="134"/>
      <c r="D783" s="45" t="str">
        <f t="shared" si="173"/>
        <v/>
      </c>
      <c r="E783" s="45" t="str">
        <f t="shared" si="174"/>
        <v/>
      </c>
      <c r="F783" s="43"/>
      <c r="G783" s="44"/>
      <c r="H783" s="43"/>
      <c r="I783" s="57" t="str">
        <f>IF(OR(G783="",H783="",U783=""),"",IFERROR(VLOOKUP(G783&amp;H783&amp;U783,※編集不可※選択項目!$K$3:$P$51,5,FALSE),"該当なし"))</f>
        <v/>
      </c>
      <c r="J783" s="83"/>
      <c r="K783" s="43"/>
      <c r="L783" s="45" t="str">
        <f t="shared" si="168"/>
        <v/>
      </c>
      <c r="M783" s="43"/>
      <c r="N783" s="43"/>
      <c r="O783" s="57"/>
      <c r="P783" s="57"/>
      <c r="Q783" s="57"/>
      <c r="R783" s="57"/>
      <c r="S783" s="46" t="str">
        <f t="shared" si="175"/>
        <v/>
      </c>
      <c r="T783" s="47"/>
      <c r="U783" s="48"/>
      <c r="V783" s="85"/>
      <c r="W783" s="48"/>
      <c r="X783" s="85"/>
      <c r="Y783" s="43"/>
      <c r="Z783" s="80"/>
      <c r="AA783" s="83"/>
      <c r="AB783" s="56"/>
      <c r="AC783" s="71"/>
      <c r="AD783" s="228">
        <f>IFERROR(INDEX(※編集不可※選択項目!$P$3:$P$51,MATCH(新規登録用!G783&amp;新規登録用!H783&amp;新規登録用!I783,※編集不可※選択項目!$Q$3:$Q$51,0)),0)</f>
        <v>0</v>
      </c>
      <c r="AE783" s="229" t="str">
        <f>IF(I783&lt;&gt;"該当なし","",
IF(G783&amp;H783=※編集不可※選択項目!$J$3,VLOOKUP(新規登録用!U783,※編集不可※選択項目!$N$2:$P$13,3,TRUE),
IF(G783&amp;H783=※編集不可※選択項目!$J$15,VLOOKUP(新規登録用!U783,※編集不可※選択項目!$N$14:$P$25,3,TRUE),
IF(G783&amp;H783=※編集不可※選択項目!$J$27,VLOOKUP(新規登録用!U783,※編集不可※選択項目!$N$26:$P$41,3,TRUE),
IF(G783&amp;H783=※編集不可※選択項目!$J$43,VLOOKUP(新規登録用!U783,※編集不可※選択項目!$N$42:$P$46,3,TRUE),
IF(G783&amp;H783=※編集不可※選択項目!$J$48,VLOOKUP(新規登録用!U783,※編集不可※選択項目!$N$47:$P$51,3,TRUE),""))))))</f>
        <v/>
      </c>
      <c r="AF783" s="228">
        <f>IFERROR(VLOOKUP(Y783&amp;G783&amp;H783,※編集不可※選択項目!U:V,2,FALSE),0)</f>
        <v>0</v>
      </c>
      <c r="AG783" s="228">
        <f t="shared" si="176"/>
        <v>0</v>
      </c>
      <c r="AH783" s="230" t="str">
        <f t="shared" si="170"/>
        <v/>
      </c>
      <c r="AI783" s="236"/>
      <c r="AJ783" s="236"/>
      <c r="AK783" s="132"/>
      <c r="AL783" s="153">
        <f t="shared" si="177"/>
        <v>0</v>
      </c>
      <c r="AM783" s="153">
        <f t="shared" si="178"/>
        <v>0</v>
      </c>
      <c r="AN783" s="153">
        <f t="shared" si="171"/>
        <v>0</v>
      </c>
      <c r="AO783" s="227" t="str">
        <f t="shared" si="179"/>
        <v/>
      </c>
      <c r="AP783" s="135">
        <f t="shared" si="180"/>
        <v>0</v>
      </c>
      <c r="AQ783" s="135">
        <f t="shared" si="181"/>
        <v>0</v>
      </c>
    </row>
    <row r="784" spans="1:43" s="131" customFormat="1" ht="25" customHeight="1">
      <c r="A784" s="133">
        <f t="shared" si="172"/>
        <v>773</v>
      </c>
      <c r="B784" s="130" t="str">
        <f t="shared" si="169"/>
        <v/>
      </c>
      <c r="C784" s="134"/>
      <c r="D784" s="45" t="str">
        <f t="shared" si="173"/>
        <v/>
      </c>
      <c r="E784" s="45" t="str">
        <f t="shared" si="174"/>
        <v/>
      </c>
      <c r="F784" s="43"/>
      <c r="G784" s="44"/>
      <c r="H784" s="43"/>
      <c r="I784" s="57" t="str">
        <f>IF(OR(G784="",H784="",U784=""),"",IFERROR(VLOOKUP(G784&amp;H784&amp;U784,※編集不可※選択項目!$K$3:$P$51,5,FALSE),"該当なし"))</f>
        <v/>
      </c>
      <c r="J784" s="83"/>
      <c r="K784" s="43"/>
      <c r="L784" s="45" t="str">
        <f t="shared" ref="L784:L847" si="182">J784&amp;AH784</f>
        <v/>
      </c>
      <c r="M784" s="43"/>
      <c r="N784" s="43"/>
      <c r="O784" s="57"/>
      <c r="P784" s="57"/>
      <c r="Q784" s="57"/>
      <c r="R784" s="57"/>
      <c r="S784" s="46" t="str">
        <f t="shared" si="175"/>
        <v/>
      </c>
      <c r="T784" s="47"/>
      <c r="U784" s="48"/>
      <c r="V784" s="85"/>
      <c r="W784" s="48"/>
      <c r="X784" s="85"/>
      <c r="Y784" s="43"/>
      <c r="Z784" s="80"/>
      <c r="AA784" s="83"/>
      <c r="AB784" s="56"/>
      <c r="AC784" s="71"/>
      <c r="AD784" s="228">
        <f>IFERROR(INDEX(※編集不可※選択項目!$P$3:$P$51,MATCH(新規登録用!G784&amp;新規登録用!H784&amp;新規登録用!I784,※編集不可※選択項目!$Q$3:$Q$51,0)),0)</f>
        <v>0</v>
      </c>
      <c r="AE784" s="229" t="str">
        <f>IF(I784&lt;&gt;"該当なし","",
IF(G784&amp;H784=※編集不可※選択項目!$J$3,VLOOKUP(新規登録用!U784,※編集不可※選択項目!$N$2:$P$13,3,TRUE),
IF(G784&amp;H784=※編集不可※選択項目!$J$15,VLOOKUP(新規登録用!U784,※編集不可※選択項目!$N$14:$P$25,3,TRUE),
IF(G784&amp;H784=※編集不可※選択項目!$J$27,VLOOKUP(新規登録用!U784,※編集不可※選択項目!$N$26:$P$41,3,TRUE),
IF(G784&amp;H784=※編集不可※選択項目!$J$43,VLOOKUP(新規登録用!U784,※編集不可※選択項目!$N$42:$P$46,3,TRUE),
IF(G784&amp;H784=※編集不可※選択項目!$J$48,VLOOKUP(新規登録用!U784,※編集不可※選択項目!$N$47:$P$51,3,TRUE),""))))))</f>
        <v/>
      </c>
      <c r="AF784" s="228">
        <f>IFERROR(VLOOKUP(Y784&amp;G784&amp;H784,※編集不可※選択項目!U:V,2,FALSE),0)</f>
        <v>0</v>
      </c>
      <c r="AG784" s="228">
        <f t="shared" si="176"/>
        <v>0</v>
      </c>
      <c r="AH784" s="230" t="str">
        <f t="shared" si="170"/>
        <v/>
      </c>
      <c r="AI784" s="236"/>
      <c r="AJ784" s="236"/>
      <c r="AK784" s="132"/>
      <c r="AL784" s="153">
        <f t="shared" si="177"/>
        <v>0</v>
      </c>
      <c r="AM784" s="153">
        <f t="shared" si="178"/>
        <v>0</v>
      </c>
      <c r="AN784" s="153">
        <f t="shared" si="171"/>
        <v>0</v>
      </c>
      <c r="AO784" s="227" t="str">
        <f t="shared" si="179"/>
        <v/>
      </c>
      <c r="AP784" s="135">
        <f t="shared" si="180"/>
        <v>0</v>
      </c>
      <c r="AQ784" s="135">
        <f t="shared" si="181"/>
        <v>0</v>
      </c>
    </row>
    <row r="785" spans="1:43" s="131" customFormat="1" ht="25" customHeight="1">
      <c r="A785" s="133">
        <f t="shared" si="172"/>
        <v>774</v>
      </c>
      <c r="B785" s="130" t="str">
        <f t="shared" si="169"/>
        <v/>
      </c>
      <c r="C785" s="134"/>
      <c r="D785" s="45" t="str">
        <f t="shared" si="173"/>
        <v/>
      </c>
      <c r="E785" s="45" t="str">
        <f t="shared" si="174"/>
        <v/>
      </c>
      <c r="F785" s="43"/>
      <c r="G785" s="44"/>
      <c r="H785" s="43"/>
      <c r="I785" s="57" t="str">
        <f>IF(OR(G785="",H785="",U785=""),"",IFERROR(VLOOKUP(G785&amp;H785&amp;U785,※編集不可※選択項目!$K$3:$P$51,5,FALSE),"該当なし"))</f>
        <v/>
      </c>
      <c r="J785" s="83"/>
      <c r="K785" s="43"/>
      <c r="L785" s="45" t="str">
        <f t="shared" si="182"/>
        <v/>
      </c>
      <c r="M785" s="43"/>
      <c r="N785" s="43"/>
      <c r="O785" s="57"/>
      <c r="P785" s="57"/>
      <c r="Q785" s="57"/>
      <c r="R785" s="57"/>
      <c r="S785" s="46" t="str">
        <f t="shared" si="175"/>
        <v/>
      </c>
      <c r="T785" s="47"/>
      <c r="U785" s="48"/>
      <c r="V785" s="85"/>
      <c r="W785" s="48"/>
      <c r="X785" s="85"/>
      <c r="Y785" s="43"/>
      <c r="Z785" s="80"/>
      <c r="AA785" s="83"/>
      <c r="AB785" s="56"/>
      <c r="AC785" s="71"/>
      <c r="AD785" s="228">
        <f>IFERROR(INDEX(※編集不可※選択項目!$P$3:$P$51,MATCH(新規登録用!G785&amp;新規登録用!H785&amp;新規登録用!I785,※編集不可※選択項目!$Q$3:$Q$51,0)),0)</f>
        <v>0</v>
      </c>
      <c r="AE785" s="229" t="str">
        <f>IF(I785&lt;&gt;"該当なし","",
IF(G785&amp;H785=※編集不可※選択項目!$J$3,VLOOKUP(新規登録用!U785,※編集不可※選択項目!$N$2:$P$13,3,TRUE),
IF(G785&amp;H785=※編集不可※選択項目!$J$15,VLOOKUP(新規登録用!U785,※編集不可※選択項目!$N$14:$P$25,3,TRUE),
IF(G785&amp;H785=※編集不可※選択項目!$J$27,VLOOKUP(新規登録用!U785,※編集不可※選択項目!$N$26:$P$41,3,TRUE),
IF(G785&amp;H785=※編集不可※選択項目!$J$43,VLOOKUP(新規登録用!U785,※編集不可※選択項目!$N$42:$P$46,3,TRUE),
IF(G785&amp;H785=※編集不可※選択項目!$J$48,VLOOKUP(新規登録用!U785,※編集不可※選択項目!$N$47:$P$51,3,TRUE),""))))))</f>
        <v/>
      </c>
      <c r="AF785" s="228">
        <f>IFERROR(VLOOKUP(Y785&amp;G785&amp;H785,※編集不可※選択項目!U:V,2,FALSE),0)</f>
        <v>0</v>
      </c>
      <c r="AG785" s="228">
        <f t="shared" si="176"/>
        <v>0</v>
      </c>
      <c r="AH785" s="230" t="str">
        <f t="shared" si="170"/>
        <v/>
      </c>
      <c r="AI785" s="236"/>
      <c r="AJ785" s="236"/>
      <c r="AK785" s="132"/>
      <c r="AL785" s="153">
        <f t="shared" si="177"/>
        <v>0</v>
      </c>
      <c r="AM785" s="153">
        <f t="shared" si="178"/>
        <v>0</v>
      </c>
      <c r="AN785" s="153">
        <f t="shared" si="171"/>
        <v>0</v>
      </c>
      <c r="AO785" s="227" t="str">
        <f t="shared" si="179"/>
        <v/>
      </c>
      <c r="AP785" s="135">
        <f t="shared" si="180"/>
        <v>0</v>
      </c>
      <c r="AQ785" s="135">
        <f t="shared" si="181"/>
        <v>0</v>
      </c>
    </row>
    <row r="786" spans="1:43" s="131" customFormat="1" ht="25" customHeight="1">
      <c r="A786" s="133">
        <f t="shared" si="172"/>
        <v>775</v>
      </c>
      <c r="B786" s="130" t="str">
        <f t="shared" si="169"/>
        <v/>
      </c>
      <c r="C786" s="134"/>
      <c r="D786" s="45" t="str">
        <f t="shared" si="173"/>
        <v/>
      </c>
      <c r="E786" s="45" t="str">
        <f t="shared" si="174"/>
        <v/>
      </c>
      <c r="F786" s="43"/>
      <c r="G786" s="44"/>
      <c r="H786" s="43"/>
      <c r="I786" s="57" t="str">
        <f>IF(OR(G786="",H786="",U786=""),"",IFERROR(VLOOKUP(G786&amp;H786&amp;U786,※編集不可※選択項目!$K$3:$P$51,5,FALSE),"該当なし"))</f>
        <v/>
      </c>
      <c r="J786" s="83"/>
      <c r="K786" s="43"/>
      <c r="L786" s="45" t="str">
        <f t="shared" si="182"/>
        <v/>
      </c>
      <c r="M786" s="43"/>
      <c r="N786" s="43"/>
      <c r="O786" s="57"/>
      <c r="P786" s="57"/>
      <c r="Q786" s="57"/>
      <c r="R786" s="57"/>
      <c r="S786" s="46" t="str">
        <f t="shared" si="175"/>
        <v/>
      </c>
      <c r="T786" s="47"/>
      <c r="U786" s="48"/>
      <c r="V786" s="85"/>
      <c r="W786" s="48"/>
      <c r="X786" s="85"/>
      <c r="Y786" s="43"/>
      <c r="Z786" s="80"/>
      <c r="AA786" s="83"/>
      <c r="AB786" s="56"/>
      <c r="AC786" s="71"/>
      <c r="AD786" s="228">
        <f>IFERROR(INDEX(※編集不可※選択項目!$P$3:$P$51,MATCH(新規登録用!G786&amp;新規登録用!H786&amp;新規登録用!I786,※編集不可※選択項目!$Q$3:$Q$51,0)),0)</f>
        <v>0</v>
      </c>
      <c r="AE786" s="229" t="str">
        <f>IF(I786&lt;&gt;"該当なし","",
IF(G786&amp;H786=※編集不可※選択項目!$J$3,VLOOKUP(新規登録用!U786,※編集不可※選択項目!$N$2:$P$13,3,TRUE),
IF(G786&amp;H786=※編集不可※選択項目!$J$15,VLOOKUP(新規登録用!U786,※編集不可※選択項目!$N$14:$P$25,3,TRUE),
IF(G786&amp;H786=※編集不可※選択項目!$J$27,VLOOKUP(新規登録用!U786,※編集不可※選択項目!$N$26:$P$41,3,TRUE),
IF(G786&amp;H786=※編集不可※選択項目!$J$43,VLOOKUP(新規登録用!U786,※編集不可※選択項目!$N$42:$P$46,3,TRUE),
IF(G786&amp;H786=※編集不可※選択項目!$J$48,VLOOKUP(新規登録用!U786,※編集不可※選択項目!$N$47:$P$51,3,TRUE),""))))))</f>
        <v/>
      </c>
      <c r="AF786" s="228">
        <f>IFERROR(VLOOKUP(Y786&amp;G786&amp;H786,※編集不可※選択項目!U:V,2,FALSE),0)</f>
        <v>0</v>
      </c>
      <c r="AG786" s="228">
        <f t="shared" si="176"/>
        <v>0</v>
      </c>
      <c r="AH786" s="230" t="str">
        <f t="shared" si="170"/>
        <v/>
      </c>
      <c r="AI786" s="236"/>
      <c r="AJ786" s="236"/>
      <c r="AK786" s="132"/>
      <c r="AL786" s="153">
        <f t="shared" si="177"/>
        <v>0</v>
      </c>
      <c r="AM786" s="153">
        <f t="shared" si="178"/>
        <v>0</v>
      </c>
      <c r="AN786" s="153">
        <f t="shared" si="171"/>
        <v>0</v>
      </c>
      <c r="AO786" s="227" t="str">
        <f t="shared" si="179"/>
        <v/>
      </c>
      <c r="AP786" s="135">
        <f t="shared" si="180"/>
        <v>0</v>
      </c>
      <c r="AQ786" s="135">
        <f t="shared" si="181"/>
        <v>0</v>
      </c>
    </row>
    <row r="787" spans="1:43" s="131" customFormat="1" ht="25" customHeight="1">
      <c r="A787" s="133">
        <f t="shared" si="172"/>
        <v>776</v>
      </c>
      <c r="B787" s="130" t="str">
        <f t="shared" si="169"/>
        <v/>
      </c>
      <c r="C787" s="134"/>
      <c r="D787" s="45" t="str">
        <f t="shared" si="173"/>
        <v/>
      </c>
      <c r="E787" s="45" t="str">
        <f t="shared" si="174"/>
        <v/>
      </c>
      <c r="F787" s="43"/>
      <c r="G787" s="44"/>
      <c r="H787" s="43"/>
      <c r="I787" s="57" t="str">
        <f>IF(OR(G787="",H787="",U787=""),"",IFERROR(VLOOKUP(G787&amp;H787&amp;U787,※編集不可※選択項目!$K$3:$P$51,5,FALSE),"該当なし"))</f>
        <v/>
      </c>
      <c r="J787" s="83"/>
      <c r="K787" s="43"/>
      <c r="L787" s="45" t="str">
        <f t="shared" si="182"/>
        <v/>
      </c>
      <c r="M787" s="43"/>
      <c r="N787" s="43"/>
      <c r="O787" s="57"/>
      <c r="P787" s="57"/>
      <c r="Q787" s="57"/>
      <c r="R787" s="57"/>
      <c r="S787" s="46" t="str">
        <f t="shared" si="175"/>
        <v/>
      </c>
      <c r="T787" s="47"/>
      <c r="U787" s="48"/>
      <c r="V787" s="85"/>
      <c r="W787" s="48"/>
      <c r="X787" s="85"/>
      <c r="Y787" s="43"/>
      <c r="Z787" s="80"/>
      <c r="AA787" s="83"/>
      <c r="AB787" s="56"/>
      <c r="AC787" s="71"/>
      <c r="AD787" s="228">
        <f>IFERROR(INDEX(※編集不可※選択項目!$P$3:$P$51,MATCH(新規登録用!G787&amp;新規登録用!H787&amp;新規登録用!I787,※編集不可※選択項目!$Q$3:$Q$51,0)),0)</f>
        <v>0</v>
      </c>
      <c r="AE787" s="229" t="str">
        <f>IF(I787&lt;&gt;"該当なし","",
IF(G787&amp;H787=※編集不可※選択項目!$J$3,VLOOKUP(新規登録用!U787,※編集不可※選択項目!$N$2:$P$13,3,TRUE),
IF(G787&amp;H787=※編集不可※選択項目!$J$15,VLOOKUP(新規登録用!U787,※編集不可※選択項目!$N$14:$P$25,3,TRUE),
IF(G787&amp;H787=※編集不可※選択項目!$J$27,VLOOKUP(新規登録用!U787,※編集不可※選択項目!$N$26:$P$41,3,TRUE),
IF(G787&amp;H787=※編集不可※選択項目!$J$43,VLOOKUP(新規登録用!U787,※編集不可※選択項目!$N$42:$P$46,3,TRUE),
IF(G787&amp;H787=※編集不可※選択項目!$J$48,VLOOKUP(新規登録用!U787,※編集不可※選択項目!$N$47:$P$51,3,TRUE),""))))))</f>
        <v/>
      </c>
      <c r="AF787" s="228">
        <f>IFERROR(VLOOKUP(Y787&amp;G787&amp;H787,※編集不可※選択項目!U:V,2,FALSE),0)</f>
        <v>0</v>
      </c>
      <c r="AG787" s="228">
        <f t="shared" si="176"/>
        <v>0</v>
      </c>
      <c r="AH787" s="230" t="str">
        <f t="shared" si="170"/>
        <v/>
      </c>
      <c r="AI787" s="236"/>
      <c r="AJ787" s="236"/>
      <c r="AK787" s="132"/>
      <c r="AL787" s="153">
        <f t="shared" si="177"/>
        <v>0</v>
      </c>
      <c r="AM787" s="153">
        <f t="shared" si="178"/>
        <v>0</v>
      </c>
      <c r="AN787" s="153">
        <f t="shared" si="171"/>
        <v>0</v>
      </c>
      <c r="AO787" s="227" t="str">
        <f t="shared" si="179"/>
        <v/>
      </c>
      <c r="AP787" s="135">
        <f t="shared" si="180"/>
        <v>0</v>
      </c>
      <c r="AQ787" s="135">
        <f t="shared" si="181"/>
        <v>0</v>
      </c>
    </row>
    <row r="788" spans="1:43" s="131" customFormat="1" ht="25" customHeight="1">
      <c r="A788" s="133">
        <f t="shared" si="172"/>
        <v>777</v>
      </c>
      <c r="B788" s="130" t="str">
        <f t="shared" si="169"/>
        <v/>
      </c>
      <c r="C788" s="134"/>
      <c r="D788" s="45" t="str">
        <f t="shared" si="173"/>
        <v/>
      </c>
      <c r="E788" s="45" t="str">
        <f t="shared" si="174"/>
        <v/>
      </c>
      <c r="F788" s="43"/>
      <c r="G788" s="44"/>
      <c r="H788" s="43"/>
      <c r="I788" s="57" t="str">
        <f>IF(OR(G788="",H788="",U788=""),"",IFERROR(VLOOKUP(G788&amp;H788&amp;U788,※編集不可※選択項目!$K$3:$P$51,5,FALSE),"該当なし"))</f>
        <v/>
      </c>
      <c r="J788" s="83"/>
      <c r="K788" s="43"/>
      <c r="L788" s="45" t="str">
        <f t="shared" si="182"/>
        <v/>
      </c>
      <c r="M788" s="43"/>
      <c r="N788" s="43"/>
      <c r="O788" s="57"/>
      <c r="P788" s="57"/>
      <c r="Q788" s="57"/>
      <c r="R788" s="57"/>
      <c r="S788" s="46" t="str">
        <f t="shared" si="175"/>
        <v/>
      </c>
      <c r="T788" s="47"/>
      <c r="U788" s="48"/>
      <c r="V788" s="85"/>
      <c r="W788" s="48"/>
      <c r="X788" s="85"/>
      <c r="Y788" s="43"/>
      <c r="Z788" s="80"/>
      <c r="AA788" s="83"/>
      <c r="AB788" s="56"/>
      <c r="AC788" s="71"/>
      <c r="AD788" s="228">
        <f>IFERROR(INDEX(※編集不可※選択項目!$P$3:$P$51,MATCH(新規登録用!G788&amp;新規登録用!H788&amp;新規登録用!I788,※編集不可※選択項目!$Q$3:$Q$51,0)),0)</f>
        <v>0</v>
      </c>
      <c r="AE788" s="229" t="str">
        <f>IF(I788&lt;&gt;"該当なし","",
IF(G788&amp;H788=※編集不可※選択項目!$J$3,VLOOKUP(新規登録用!U788,※編集不可※選択項目!$N$2:$P$13,3,TRUE),
IF(G788&amp;H788=※編集不可※選択項目!$J$15,VLOOKUP(新規登録用!U788,※編集不可※選択項目!$N$14:$P$25,3,TRUE),
IF(G788&amp;H788=※編集不可※選択項目!$J$27,VLOOKUP(新規登録用!U788,※編集不可※選択項目!$N$26:$P$41,3,TRUE),
IF(G788&amp;H788=※編集不可※選択項目!$J$43,VLOOKUP(新規登録用!U788,※編集不可※選択項目!$N$42:$P$46,3,TRUE),
IF(G788&amp;H788=※編集不可※選択項目!$J$48,VLOOKUP(新規登録用!U788,※編集不可※選択項目!$N$47:$P$51,3,TRUE),""))))))</f>
        <v/>
      </c>
      <c r="AF788" s="228">
        <f>IFERROR(VLOOKUP(Y788&amp;G788&amp;H788,※編集不可※選択項目!U:V,2,FALSE),0)</f>
        <v>0</v>
      </c>
      <c r="AG788" s="228">
        <f t="shared" si="176"/>
        <v>0</v>
      </c>
      <c r="AH788" s="230" t="str">
        <f t="shared" si="170"/>
        <v/>
      </c>
      <c r="AI788" s="236"/>
      <c r="AJ788" s="236"/>
      <c r="AK788" s="132"/>
      <c r="AL788" s="153">
        <f t="shared" si="177"/>
        <v>0</v>
      </c>
      <c r="AM788" s="153">
        <f t="shared" si="178"/>
        <v>0</v>
      </c>
      <c r="AN788" s="153">
        <f t="shared" si="171"/>
        <v>0</v>
      </c>
      <c r="AO788" s="227" t="str">
        <f t="shared" si="179"/>
        <v/>
      </c>
      <c r="AP788" s="135">
        <f t="shared" si="180"/>
        <v>0</v>
      </c>
      <c r="AQ788" s="135">
        <f t="shared" si="181"/>
        <v>0</v>
      </c>
    </row>
    <row r="789" spans="1:43" s="131" customFormat="1" ht="25" customHeight="1">
      <c r="A789" s="133">
        <f t="shared" si="172"/>
        <v>778</v>
      </c>
      <c r="B789" s="130" t="str">
        <f t="shared" si="169"/>
        <v/>
      </c>
      <c r="C789" s="134"/>
      <c r="D789" s="45" t="str">
        <f t="shared" si="173"/>
        <v/>
      </c>
      <c r="E789" s="45" t="str">
        <f t="shared" si="174"/>
        <v/>
      </c>
      <c r="F789" s="43"/>
      <c r="G789" s="44"/>
      <c r="H789" s="43"/>
      <c r="I789" s="57" t="str">
        <f>IF(OR(G789="",H789="",U789=""),"",IFERROR(VLOOKUP(G789&amp;H789&amp;U789,※編集不可※選択項目!$K$3:$P$51,5,FALSE),"該当なし"))</f>
        <v/>
      </c>
      <c r="J789" s="83"/>
      <c r="K789" s="43"/>
      <c r="L789" s="45" t="str">
        <f t="shared" si="182"/>
        <v/>
      </c>
      <c r="M789" s="43"/>
      <c r="N789" s="43"/>
      <c r="O789" s="57"/>
      <c r="P789" s="57"/>
      <c r="Q789" s="57"/>
      <c r="R789" s="57"/>
      <c r="S789" s="46" t="str">
        <f t="shared" si="175"/>
        <v/>
      </c>
      <c r="T789" s="47"/>
      <c r="U789" s="48"/>
      <c r="V789" s="85"/>
      <c r="W789" s="48"/>
      <c r="X789" s="85"/>
      <c r="Y789" s="43"/>
      <c r="Z789" s="80"/>
      <c r="AA789" s="83"/>
      <c r="AB789" s="56"/>
      <c r="AC789" s="71"/>
      <c r="AD789" s="228">
        <f>IFERROR(INDEX(※編集不可※選択項目!$P$3:$P$51,MATCH(新規登録用!G789&amp;新規登録用!H789&amp;新規登録用!I789,※編集不可※選択項目!$Q$3:$Q$51,0)),0)</f>
        <v>0</v>
      </c>
      <c r="AE789" s="229" t="str">
        <f>IF(I789&lt;&gt;"該当なし","",
IF(G789&amp;H789=※編集不可※選択項目!$J$3,VLOOKUP(新規登録用!U789,※編集不可※選択項目!$N$2:$P$13,3,TRUE),
IF(G789&amp;H789=※編集不可※選択項目!$J$15,VLOOKUP(新規登録用!U789,※編集不可※選択項目!$N$14:$P$25,3,TRUE),
IF(G789&amp;H789=※編集不可※選択項目!$J$27,VLOOKUP(新規登録用!U789,※編集不可※選択項目!$N$26:$P$41,3,TRUE),
IF(G789&amp;H789=※編集不可※選択項目!$J$43,VLOOKUP(新規登録用!U789,※編集不可※選択項目!$N$42:$P$46,3,TRUE),
IF(G789&amp;H789=※編集不可※選択項目!$J$48,VLOOKUP(新規登録用!U789,※編集不可※選択項目!$N$47:$P$51,3,TRUE),""))))))</f>
        <v/>
      </c>
      <c r="AF789" s="228">
        <f>IFERROR(VLOOKUP(Y789&amp;G789&amp;H789,※編集不可※選択項目!U:V,2,FALSE),0)</f>
        <v>0</v>
      </c>
      <c r="AG789" s="228">
        <f t="shared" si="176"/>
        <v>0</v>
      </c>
      <c r="AH789" s="230" t="str">
        <f t="shared" si="170"/>
        <v/>
      </c>
      <c r="AI789" s="236"/>
      <c r="AJ789" s="236"/>
      <c r="AK789" s="132"/>
      <c r="AL789" s="153">
        <f t="shared" si="177"/>
        <v>0</v>
      </c>
      <c r="AM789" s="153">
        <f t="shared" si="178"/>
        <v>0</v>
      </c>
      <c r="AN789" s="153">
        <f t="shared" si="171"/>
        <v>0</v>
      </c>
      <c r="AO789" s="227" t="str">
        <f t="shared" si="179"/>
        <v/>
      </c>
      <c r="AP789" s="135">
        <f t="shared" si="180"/>
        <v>0</v>
      </c>
      <c r="AQ789" s="135">
        <f t="shared" si="181"/>
        <v>0</v>
      </c>
    </row>
    <row r="790" spans="1:43" s="131" customFormat="1" ht="25" customHeight="1">
      <c r="A790" s="133">
        <f t="shared" si="172"/>
        <v>779</v>
      </c>
      <c r="B790" s="130" t="str">
        <f t="shared" si="169"/>
        <v/>
      </c>
      <c r="C790" s="134"/>
      <c r="D790" s="45" t="str">
        <f t="shared" si="173"/>
        <v/>
      </c>
      <c r="E790" s="45" t="str">
        <f t="shared" si="174"/>
        <v/>
      </c>
      <c r="F790" s="43"/>
      <c r="G790" s="44"/>
      <c r="H790" s="43"/>
      <c r="I790" s="57" t="str">
        <f>IF(OR(G790="",H790="",U790=""),"",IFERROR(VLOOKUP(G790&amp;H790&amp;U790,※編集不可※選択項目!$K$3:$P$51,5,FALSE),"該当なし"))</f>
        <v/>
      </c>
      <c r="J790" s="83"/>
      <c r="K790" s="43"/>
      <c r="L790" s="45" t="str">
        <f t="shared" si="182"/>
        <v/>
      </c>
      <c r="M790" s="43"/>
      <c r="N790" s="43"/>
      <c r="O790" s="57"/>
      <c r="P790" s="57"/>
      <c r="Q790" s="57"/>
      <c r="R790" s="57"/>
      <c r="S790" s="46" t="str">
        <f t="shared" si="175"/>
        <v/>
      </c>
      <c r="T790" s="47"/>
      <c r="U790" s="48"/>
      <c r="V790" s="85"/>
      <c r="W790" s="48"/>
      <c r="X790" s="85"/>
      <c r="Y790" s="43"/>
      <c r="Z790" s="80"/>
      <c r="AA790" s="83"/>
      <c r="AB790" s="56"/>
      <c r="AC790" s="71"/>
      <c r="AD790" s="228">
        <f>IFERROR(INDEX(※編集不可※選択項目!$P$3:$P$51,MATCH(新規登録用!G790&amp;新規登録用!H790&amp;新規登録用!I790,※編集不可※選択項目!$Q$3:$Q$51,0)),0)</f>
        <v>0</v>
      </c>
      <c r="AE790" s="229" t="str">
        <f>IF(I790&lt;&gt;"該当なし","",
IF(G790&amp;H790=※編集不可※選択項目!$J$3,VLOOKUP(新規登録用!U790,※編集不可※選択項目!$N$2:$P$13,3,TRUE),
IF(G790&amp;H790=※編集不可※選択項目!$J$15,VLOOKUP(新規登録用!U790,※編集不可※選択項目!$N$14:$P$25,3,TRUE),
IF(G790&amp;H790=※編集不可※選択項目!$J$27,VLOOKUP(新規登録用!U790,※編集不可※選択項目!$N$26:$P$41,3,TRUE),
IF(G790&amp;H790=※編集不可※選択項目!$J$43,VLOOKUP(新規登録用!U790,※編集不可※選択項目!$N$42:$P$46,3,TRUE),
IF(G790&amp;H790=※編集不可※選択項目!$J$48,VLOOKUP(新規登録用!U790,※編集不可※選択項目!$N$47:$P$51,3,TRUE),""))))))</f>
        <v/>
      </c>
      <c r="AF790" s="228">
        <f>IFERROR(VLOOKUP(Y790&amp;G790&amp;H790,※編集不可※選択項目!U:V,2,FALSE),0)</f>
        <v>0</v>
      </c>
      <c r="AG790" s="228">
        <f t="shared" si="176"/>
        <v>0</v>
      </c>
      <c r="AH790" s="230" t="str">
        <f t="shared" si="170"/>
        <v/>
      </c>
      <c r="AI790" s="236"/>
      <c r="AJ790" s="236"/>
      <c r="AK790" s="132"/>
      <c r="AL790" s="153">
        <f t="shared" si="177"/>
        <v>0</v>
      </c>
      <c r="AM790" s="153">
        <f t="shared" si="178"/>
        <v>0</v>
      </c>
      <c r="AN790" s="153">
        <f t="shared" si="171"/>
        <v>0</v>
      </c>
      <c r="AO790" s="227" t="str">
        <f t="shared" si="179"/>
        <v/>
      </c>
      <c r="AP790" s="135">
        <f t="shared" si="180"/>
        <v>0</v>
      </c>
      <c r="AQ790" s="135">
        <f t="shared" si="181"/>
        <v>0</v>
      </c>
    </row>
    <row r="791" spans="1:43" s="131" customFormat="1" ht="25" customHeight="1">
      <c r="A791" s="133">
        <f t="shared" si="172"/>
        <v>780</v>
      </c>
      <c r="B791" s="130" t="str">
        <f t="shared" si="169"/>
        <v/>
      </c>
      <c r="C791" s="134"/>
      <c r="D791" s="45" t="str">
        <f t="shared" si="173"/>
        <v/>
      </c>
      <c r="E791" s="45" t="str">
        <f t="shared" si="174"/>
        <v/>
      </c>
      <c r="F791" s="43"/>
      <c r="G791" s="44"/>
      <c r="H791" s="43"/>
      <c r="I791" s="57" t="str">
        <f>IF(OR(G791="",H791="",U791=""),"",IFERROR(VLOOKUP(G791&amp;H791&amp;U791,※編集不可※選択項目!$K$3:$P$51,5,FALSE),"該当なし"))</f>
        <v/>
      </c>
      <c r="J791" s="83"/>
      <c r="K791" s="43"/>
      <c r="L791" s="45" t="str">
        <f t="shared" si="182"/>
        <v/>
      </c>
      <c r="M791" s="43"/>
      <c r="N791" s="43"/>
      <c r="O791" s="57"/>
      <c r="P791" s="57"/>
      <c r="Q791" s="57"/>
      <c r="R791" s="57"/>
      <c r="S791" s="46" t="str">
        <f t="shared" si="175"/>
        <v/>
      </c>
      <c r="T791" s="47"/>
      <c r="U791" s="48"/>
      <c r="V791" s="85"/>
      <c r="W791" s="48"/>
      <c r="X791" s="85"/>
      <c r="Y791" s="43"/>
      <c r="Z791" s="80"/>
      <c r="AA791" s="83"/>
      <c r="AB791" s="56"/>
      <c r="AC791" s="71"/>
      <c r="AD791" s="228">
        <f>IFERROR(INDEX(※編集不可※選択項目!$P$3:$P$51,MATCH(新規登録用!G791&amp;新規登録用!H791&amp;新規登録用!I791,※編集不可※選択項目!$Q$3:$Q$51,0)),0)</f>
        <v>0</v>
      </c>
      <c r="AE791" s="229" t="str">
        <f>IF(I791&lt;&gt;"該当なし","",
IF(G791&amp;H791=※編集不可※選択項目!$J$3,VLOOKUP(新規登録用!U791,※編集不可※選択項目!$N$2:$P$13,3,TRUE),
IF(G791&amp;H791=※編集不可※選択項目!$J$15,VLOOKUP(新規登録用!U791,※編集不可※選択項目!$N$14:$P$25,3,TRUE),
IF(G791&amp;H791=※編集不可※選択項目!$J$27,VLOOKUP(新規登録用!U791,※編集不可※選択項目!$N$26:$P$41,3,TRUE),
IF(G791&amp;H791=※編集不可※選択項目!$J$43,VLOOKUP(新規登録用!U791,※編集不可※選択項目!$N$42:$P$46,3,TRUE),
IF(G791&amp;H791=※編集不可※選択項目!$J$48,VLOOKUP(新規登録用!U791,※編集不可※選択項目!$N$47:$P$51,3,TRUE),""))))))</f>
        <v/>
      </c>
      <c r="AF791" s="228">
        <f>IFERROR(VLOOKUP(Y791&amp;G791&amp;H791,※編集不可※選択項目!U:V,2,FALSE),0)</f>
        <v>0</v>
      </c>
      <c r="AG791" s="228">
        <f t="shared" si="176"/>
        <v>0</v>
      </c>
      <c r="AH791" s="230" t="str">
        <f t="shared" si="170"/>
        <v/>
      </c>
      <c r="AI791" s="236"/>
      <c r="AJ791" s="236"/>
      <c r="AK791" s="132"/>
      <c r="AL791" s="153">
        <f t="shared" si="177"/>
        <v>0</v>
      </c>
      <c r="AM791" s="153">
        <f t="shared" si="178"/>
        <v>0</v>
      </c>
      <c r="AN791" s="153">
        <f t="shared" si="171"/>
        <v>0</v>
      </c>
      <c r="AO791" s="227" t="str">
        <f t="shared" si="179"/>
        <v/>
      </c>
      <c r="AP791" s="135">
        <f t="shared" si="180"/>
        <v>0</v>
      </c>
      <c r="AQ791" s="135">
        <f t="shared" si="181"/>
        <v>0</v>
      </c>
    </row>
    <row r="792" spans="1:43" s="131" customFormat="1" ht="25" customHeight="1">
      <c r="A792" s="133">
        <f t="shared" si="172"/>
        <v>781</v>
      </c>
      <c r="B792" s="130" t="str">
        <f t="shared" si="169"/>
        <v/>
      </c>
      <c r="C792" s="134"/>
      <c r="D792" s="45" t="str">
        <f t="shared" si="173"/>
        <v/>
      </c>
      <c r="E792" s="45" t="str">
        <f t="shared" si="174"/>
        <v/>
      </c>
      <c r="F792" s="43"/>
      <c r="G792" s="44"/>
      <c r="H792" s="43"/>
      <c r="I792" s="57" t="str">
        <f>IF(OR(G792="",H792="",U792=""),"",IFERROR(VLOOKUP(G792&amp;H792&amp;U792,※編集不可※選択項目!$K$3:$P$51,5,FALSE),"該当なし"))</f>
        <v/>
      </c>
      <c r="J792" s="83"/>
      <c r="K792" s="43"/>
      <c r="L792" s="45" t="str">
        <f t="shared" si="182"/>
        <v/>
      </c>
      <c r="M792" s="43"/>
      <c r="N792" s="43"/>
      <c r="O792" s="57"/>
      <c r="P792" s="57"/>
      <c r="Q792" s="57"/>
      <c r="R792" s="57"/>
      <c r="S792" s="46" t="str">
        <f t="shared" si="175"/>
        <v/>
      </c>
      <c r="T792" s="47"/>
      <c r="U792" s="48"/>
      <c r="V792" s="85"/>
      <c r="W792" s="48"/>
      <c r="X792" s="85"/>
      <c r="Y792" s="43"/>
      <c r="Z792" s="80"/>
      <c r="AA792" s="83"/>
      <c r="AB792" s="56"/>
      <c r="AC792" s="71"/>
      <c r="AD792" s="228">
        <f>IFERROR(INDEX(※編集不可※選択項目!$P$3:$P$51,MATCH(新規登録用!G792&amp;新規登録用!H792&amp;新規登録用!I792,※編集不可※選択項目!$Q$3:$Q$51,0)),0)</f>
        <v>0</v>
      </c>
      <c r="AE792" s="229" t="str">
        <f>IF(I792&lt;&gt;"該当なし","",
IF(G792&amp;H792=※編集不可※選択項目!$J$3,VLOOKUP(新規登録用!U792,※編集不可※選択項目!$N$2:$P$13,3,TRUE),
IF(G792&amp;H792=※編集不可※選択項目!$J$15,VLOOKUP(新規登録用!U792,※編集不可※選択項目!$N$14:$P$25,3,TRUE),
IF(G792&amp;H792=※編集不可※選択項目!$J$27,VLOOKUP(新規登録用!U792,※編集不可※選択項目!$N$26:$P$41,3,TRUE),
IF(G792&amp;H792=※編集不可※選択項目!$J$43,VLOOKUP(新規登録用!U792,※編集不可※選択項目!$N$42:$P$46,3,TRUE),
IF(G792&amp;H792=※編集不可※選択項目!$J$48,VLOOKUP(新規登録用!U792,※編集不可※選択項目!$N$47:$P$51,3,TRUE),""))))))</f>
        <v/>
      </c>
      <c r="AF792" s="228">
        <f>IFERROR(VLOOKUP(Y792&amp;G792&amp;H792,※編集不可※選択項目!U:V,2,FALSE),0)</f>
        <v>0</v>
      </c>
      <c r="AG792" s="228">
        <f t="shared" si="176"/>
        <v>0</v>
      </c>
      <c r="AH792" s="230" t="str">
        <f t="shared" si="170"/>
        <v/>
      </c>
      <c r="AI792" s="236"/>
      <c r="AJ792" s="236"/>
      <c r="AK792" s="132"/>
      <c r="AL792" s="153">
        <f t="shared" si="177"/>
        <v>0</v>
      </c>
      <c r="AM792" s="153">
        <f t="shared" si="178"/>
        <v>0</v>
      </c>
      <c r="AN792" s="153">
        <f t="shared" si="171"/>
        <v>0</v>
      </c>
      <c r="AO792" s="227" t="str">
        <f t="shared" si="179"/>
        <v/>
      </c>
      <c r="AP792" s="135">
        <f t="shared" si="180"/>
        <v>0</v>
      </c>
      <c r="AQ792" s="135">
        <f t="shared" si="181"/>
        <v>0</v>
      </c>
    </row>
    <row r="793" spans="1:43" s="131" customFormat="1" ht="25" customHeight="1">
      <c r="A793" s="133">
        <f t="shared" si="172"/>
        <v>782</v>
      </c>
      <c r="B793" s="130" t="str">
        <f t="shared" si="169"/>
        <v/>
      </c>
      <c r="C793" s="134"/>
      <c r="D793" s="45" t="str">
        <f t="shared" si="173"/>
        <v/>
      </c>
      <c r="E793" s="45" t="str">
        <f t="shared" si="174"/>
        <v/>
      </c>
      <c r="F793" s="43"/>
      <c r="G793" s="44"/>
      <c r="H793" s="43"/>
      <c r="I793" s="57" t="str">
        <f>IF(OR(G793="",H793="",U793=""),"",IFERROR(VLOOKUP(G793&amp;H793&amp;U793,※編集不可※選択項目!$K$3:$P$51,5,FALSE),"該当なし"))</f>
        <v/>
      </c>
      <c r="J793" s="83"/>
      <c r="K793" s="43"/>
      <c r="L793" s="45" t="str">
        <f t="shared" si="182"/>
        <v/>
      </c>
      <c r="M793" s="43"/>
      <c r="N793" s="43"/>
      <c r="O793" s="57"/>
      <c r="P793" s="57"/>
      <c r="Q793" s="57"/>
      <c r="R793" s="57"/>
      <c r="S793" s="46" t="str">
        <f t="shared" si="175"/>
        <v/>
      </c>
      <c r="T793" s="47"/>
      <c r="U793" s="48"/>
      <c r="V793" s="85"/>
      <c r="W793" s="48"/>
      <c r="X793" s="85"/>
      <c r="Y793" s="43"/>
      <c r="Z793" s="80"/>
      <c r="AA793" s="83"/>
      <c r="AB793" s="56"/>
      <c r="AC793" s="71"/>
      <c r="AD793" s="228">
        <f>IFERROR(INDEX(※編集不可※選択項目!$P$3:$P$51,MATCH(新規登録用!G793&amp;新規登録用!H793&amp;新規登録用!I793,※編集不可※選択項目!$Q$3:$Q$51,0)),0)</f>
        <v>0</v>
      </c>
      <c r="AE793" s="229" t="str">
        <f>IF(I793&lt;&gt;"該当なし","",
IF(G793&amp;H793=※編集不可※選択項目!$J$3,VLOOKUP(新規登録用!U793,※編集不可※選択項目!$N$2:$P$13,3,TRUE),
IF(G793&amp;H793=※編集不可※選択項目!$J$15,VLOOKUP(新規登録用!U793,※編集不可※選択項目!$N$14:$P$25,3,TRUE),
IF(G793&amp;H793=※編集不可※選択項目!$J$27,VLOOKUP(新規登録用!U793,※編集不可※選択項目!$N$26:$P$41,3,TRUE),
IF(G793&amp;H793=※編集不可※選択項目!$J$43,VLOOKUP(新規登録用!U793,※編集不可※選択項目!$N$42:$P$46,3,TRUE),
IF(G793&amp;H793=※編集不可※選択項目!$J$48,VLOOKUP(新規登録用!U793,※編集不可※選択項目!$N$47:$P$51,3,TRUE),""))))))</f>
        <v/>
      </c>
      <c r="AF793" s="228">
        <f>IFERROR(VLOOKUP(Y793&amp;G793&amp;H793,※編集不可※選択項目!U:V,2,FALSE),0)</f>
        <v>0</v>
      </c>
      <c r="AG793" s="228">
        <f t="shared" si="176"/>
        <v>0</v>
      </c>
      <c r="AH793" s="230" t="str">
        <f t="shared" si="170"/>
        <v/>
      </c>
      <c r="AI793" s="236"/>
      <c r="AJ793" s="236"/>
      <c r="AK793" s="132"/>
      <c r="AL793" s="153">
        <f t="shared" si="177"/>
        <v>0</v>
      </c>
      <c r="AM793" s="153">
        <f t="shared" si="178"/>
        <v>0</v>
      </c>
      <c r="AN793" s="153">
        <f t="shared" si="171"/>
        <v>0</v>
      </c>
      <c r="AO793" s="227" t="str">
        <f t="shared" si="179"/>
        <v/>
      </c>
      <c r="AP793" s="135">
        <f t="shared" si="180"/>
        <v>0</v>
      </c>
      <c r="AQ793" s="135">
        <f t="shared" si="181"/>
        <v>0</v>
      </c>
    </row>
    <row r="794" spans="1:43" s="131" customFormat="1" ht="25" customHeight="1">
      <c r="A794" s="133">
        <f t="shared" si="172"/>
        <v>783</v>
      </c>
      <c r="B794" s="130" t="str">
        <f t="shared" si="169"/>
        <v/>
      </c>
      <c r="C794" s="134"/>
      <c r="D794" s="45" t="str">
        <f t="shared" si="173"/>
        <v/>
      </c>
      <c r="E794" s="45" t="str">
        <f t="shared" si="174"/>
        <v/>
      </c>
      <c r="F794" s="43"/>
      <c r="G794" s="44"/>
      <c r="H794" s="43"/>
      <c r="I794" s="57" t="str">
        <f>IF(OR(G794="",H794="",U794=""),"",IFERROR(VLOOKUP(G794&amp;H794&amp;U794,※編集不可※選択項目!$K$3:$P$51,5,FALSE),"該当なし"))</f>
        <v/>
      </c>
      <c r="J794" s="83"/>
      <c r="K794" s="43"/>
      <c r="L794" s="45" t="str">
        <f t="shared" si="182"/>
        <v/>
      </c>
      <c r="M794" s="43"/>
      <c r="N794" s="43"/>
      <c r="O794" s="57"/>
      <c r="P794" s="57"/>
      <c r="Q794" s="57"/>
      <c r="R794" s="57"/>
      <c r="S794" s="46" t="str">
        <f t="shared" si="175"/>
        <v/>
      </c>
      <c r="T794" s="47"/>
      <c r="U794" s="48"/>
      <c r="V794" s="85"/>
      <c r="W794" s="48"/>
      <c r="X794" s="85"/>
      <c r="Y794" s="43"/>
      <c r="Z794" s="80"/>
      <c r="AA794" s="83"/>
      <c r="AB794" s="56"/>
      <c r="AC794" s="71"/>
      <c r="AD794" s="228">
        <f>IFERROR(INDEX(※編集不可※選択項目!$P$3:$P$51,MATCH(新規登録用!G794&amp;新規登録用!H794&amp;新規登録用!I794,※編集不可※選択項目!$Q$3:$Q$51,0)),0)</f>
        <v>0</v>
      </c>
      <c r="AE794" s="229" t="str">
        <f>IF(I794&lt;&gt;"該当なし","",
IF(G794&amp;H794=※編集不可※選択項目!$J$3,VLOOKUP(新規登録用!U794,※編集不可※選択項目!$N$2:$P$13,3,TRUE),
IF(G794&amp;H794=※編集不可※選択項目!$J$15,VLOOKUP(新規登録用!U794,※編集不可※選択項目!$N$14:$P$25,3,TRUE),
IF(G794&amp;H794=※編集不可※選択項目!$J$27,VLOOKUP(新規登録用!U794,※編集不可※選択項目!$N$26:$P$41,3,TRUE),
IF(G794&amp;H794=※編集不可※選択項目!$J$43,VLOOKUP(新規登録用!U794,※編集不可※選択項目!$N$42:$P$46,3,TRUE),
IF(G794&amp;H794=※編集不可※選択項目!$J$48,VLOOKUP(新規登録用!U794,※編集不可※選択項目!$N$47:$P$51,3,TRUE),""))))))</f>
        <v/>
      </c>
      <c r="AF794" s="228">
        <f>IFERROR(VLOOKUP(Y794&amp;G794&amp;H794,※編集不可※選択項目!U:V,2,FALSE),0)</f>
        <v>0</v>
      </c>
      <c r="AG794" s="228">
        <f t="shared" si="176"/>
        <v>0</v>
      </c>
      <c r="AH794" s="230" t="str">
        <f t="shared" si="170"/>
        <v/>
      </c>
      <c r="AI794" s="236"/>
      <c r="AJ794" s="236"/>
      <c r="AK794" s="132"/>
      <c r="AL794" s="153">
        <f t="shared" si="177"/>
        <v>0</v>
      </c>
      <c r="AM794" s="153">
        <f t="shared" si="178"/>
        <v>0</v>
      </c>
      <c r="AN794" s="153">
        <f t="shared" si="171"/>
        <v>0</v>
      </c>
      <c r="AO794" s="227" t="str">
        <f t="shared" si="179"/>
        <v/>
      </c>
      <c r="AP794" s="135">
        <f t="shared" si="180"/>
        <v>0</v>
      </c>
      <c r="AQ794" s="135">
        <f t="shared" si="181"/>
        <v>0</v>
      </c>
    </row>
    <row r="795" spans="1:43" s="131" customFormat="1" ht="25" customHeight="1">
      <c r="A795" s="133">
        <f t="shared" si="172"/>
        <v>784</v>
      </c>
      <c r="B795" s="130" t="str">
        <f t="shared" si="169"/>
        <v/>
      </c>
      <c r="C795" s="134"/>
      <c r="D795" s="45" t="str">
        <f t="shared" si="173"/>
        <v/>
      </c>
      <c r="E795" s="45" t="str">
        <f t="shared" si="174"/>
        <v/>
      </c>
      <c r="F795" s="43"/>
      <c r="G795" s="44"/>
      <c r="H795" s="43"/>
      <c r="I795" s="57" t="str">
        <f>IF(OR(G795="",H795="",U795=""),"",IFERROR(VLOOKUP(G795&amp;H795&amp;U795,※編集不可※選択項目!$K$3:$P$51,5,FALSE),"該当なし"))</f>
        <v/>
      </c>
      <c r="J795" s="83"/>
      <c r="K795" s="43"/>
      <c r="L795" s="45" t="str">
        <f t="shared" si="182"/>
        <v/>
      </c>
      <c r="M795" s="43"/>
      <c r="N795" s="43"/>
      <c r="O795" s="57"/>
      <c r="P795" s="57"/>
      <c r="Q795" s="57"/>
      <c r="R795" s="57"/>
      <c r="S795" s="46" t="str">
        <f t="shared" si="175"/>
        <v/>
      </c>
      <c r="T795" s="47"/>
      <c r="U795" s="48"/>
      <c r="V795" s="85"/>
      <c r="W795" s="48"/>
      <c r="X795" s="85"/>
      <c r="Y795" s="43"/>
      <c r="Z795" s="80"/>
      <c r="AA795" s="83"/>
      <c r="AB795" s="56"/>
      <c r="AC795" s="71"/>
      <c r="AD795" s="228">
        <f>IFERROR(INDEX(※編集不可※選択項目!$P$3:$P$51,MATCH(新規登録用!G795&amp;新規登録用!H795&amp;新規登録用!I795,※編集不可※選択項目!$Q$3:$Q$51,0)),0)</f>
        <v>0</v>
      </c>
      <c r="AE795" s="229" t="str">
        <f>IF(I795&lt;&gt;"該当なし","",
IF(G795&amp;H795=※編集不可※選択項目!$J$3,VLOOKUP(新規登録用!U795,※編集不可※選択項目!$N$2:$P$13,3,TRUE),
IF(G795&amp;H795=※編集不可※選択項目!$J$15,VLOOKUP(新規登録用!U795,※編集不可※選択項目!$N$14:$P$25,3,TRUE),
IF(G795&amp;H795=※編集不可※選択項目!$J$27,VLOOKUP(新規登録用!U795,※編集不可※選択項目!$N$26:$P$41,3,TRUE),
IF(G795&amp;H795=※編集不可※選択項目!$J$43,VLOOKUP(新規登録用!U795,※編集不可※選択項目!$N$42:$P$46,3,TRUE),
IF(G795&amp;H795=※編集不可※選択項目!$J$48,VLOOKUP(新規登録用!U795,※編集不可※選択項目!$N$47:$P$51,3,TRUE),""))))))</f>
        <v/>
      </c>
      <c r="AF795" s="228">
        <f>IFERROR(VLOOKUP(Y795&amp;G795&amp;H795,※編集不可※選択項目!U:V,2,FALSE),0)</f>
        <v>0</v>
      </c>
      <c r="AG795" s="228">
        <f t="shared" si="176"/>
        <v>0</v>
      </c>
      <c r="AH795" s="230" t="str">
        <f t="shared" si="170"/>
        <v/>
      </c>
      <c r="AI795" s="236"/>
      <c r="AJ795" s="236"/>
      <c r="AK795" s="132"/>
      <c r="AL795" s="153">
        <f t="shared" si="177"/>
        <v>0</v>
      </c>
      <c r="AM795" s="153">
        <f t="shared" si="178"/>
        <v>0</v>
      </c>
      <c r="AN795" s="153">
        <f t="shared" si="171"/>
        <v>0</v>
      </c>
      <c r="AO795" s="227" t="str">
        <f t="shared" si="179"/>
        <v/>
      </c>
      <c r="AP795" s="135">
        <f t="shared" si="180"/>
        <v>0</v>
      </c>
      <c r="AQ795" s="135">
        <f t="shared" si="181"/>
        <v>0</v>
      </c>
    </row>
    <row r="796" spans="1:43" s="131" customFormat="1" ht="25" customHeight="1">
      <c r="A796" s="133">
        <f t="shared" si="172"/>
        <v>785</v>
      </c>
      <c r="B796" s="130" t="str">
        <f t="shared" si="169"/>
        <v/>
      </c>
      <c r="C796" s="134"/>
      <c r="D796" s="45" t="str">
        <f t="shared" si="173"/>
        <v/>
      </c>
      <c r="E796" s="45" t="str">
        <f t="shared" si="174"/>
        <v/>
      </c>
      <c r="F796" s="43"/>
      <c r="G796" s="44"/>
      <c r="H796" s="43"/>
      <c r="I796" s="57" t="str">
        <f>IF(OR(G796="",H796="",U796=""),"",IFERROR(VLOOKUP(G796&amp;H796&amp;U796,※編集不可※選択項目!$K$3:$P$51,5,FALSE),"該当なし"))</f>
        <v/>
      </c>
      <c r="J796" s="83"/>
      <c r="K796" s="43"/>
      <c r="L796" s="45" t="str">
        <f t="shared" si="182"/>
        <v/>
      </c>
      <c r="M796" s="43"/>
      <c r="N796" s="43"/>
      <c r="O796" s="57"/>
      <c r="P796" s="57"/>
      <c r="Q796" s="57"/>
      <c r="R796" s="57"/>
      <c r="S796" s="46" t="str">
        <f t="shared" si="175"/>
        <v/>
      </c>
      <c r="T796" s="47"/>
      <c r="U796" s="48"/>
      <c r="V796" s="85"/>
      <c r="W796" s="48"/>
      <c r="X796" s="85"/>
      <c r="Y796" s="43"/>
      <c r="Z796" s="80"/>
      <c r="AA796" s="83"/>
      <c r="AB796" s="56"/>
      <c r="AC796" s="71"/>
      <c r="AD796" s="228">
        <f>IFERROR(INDEX(※編集不可※選択項目!$P$3:$P$51,MATCH(新規登録用!G796&amp;新規登録用!H796&amp;新規登録用!I796,※編集不可※選択項目!$Q$3:$Q$51,0)),0)</f>
        <v>0</v>
      </c>
      <c r="AE796" s="229" t="str">
        <f>IF(I796&lt;&gt;"該当なし","",
IF(G796&amp;H796=※編集不可※選択項目!$J$3,VLOOKUP(新規登録用!U796,※編集不可※選択項目!$N$2:$P$13,3,TRUE),
IF(G796&amp;H796=※編集不可※選択項目!$J$15,VLOOKUP(新規登録用!U796,※編集不可※選択項目!$N$14:$P$25,3,TRUE),
IF(G796&amp;H796=※編集不可※選択項目!$J$27,VLOOKUP(新規登録用!U796,※編集不可※選択項目!$N$26:$P$41,3,TRUE),
IF(G796&amp;H796=※編集不可※選択項目!$J$43,VLOOKUP(新規登録用!U796,※編集不可※選択項目!$N$42:$P$46,3,TRUE),
IF(G796&amp;H796=※編集不可※選択項目!$J$48,VLOOKUP(新規登録用!U796,※編集不可※選択項目!$N$47:$P$51,3,TRUE),""))))))</f>
        <v/>
      </c>
      <c r="AF796" s="228">
        <f>IFERROR(VLOOKUP(Y796&amp;G796&amp;H796,※編集不可※選択項目!U:V,2,FALSE),0)</f>
        <v>0</v>
      </c>
      <c r="AG796" s="228">
        <f t="shared" si="176"/>
        <v>0</v>
      </c>
      <c r="AH796" s="230" t="str">
        <f t="shared" si="170"/>
        <v/>
      </c>
      <c r="AI796" s="236"/>
      <c r="AJ796" s="236"/>
      <c r="AK796" s="132"/>
      <c r="AL796" s="153">
        <f t="shared" si="177"/>
        <v>0</v>
      </c>
      <c r="AM796" s="153">
        <f t="shared" si="178"/>
        <v>0</v>
      </c>
      <c r="AN796" s="153">
        <f t="shared" si="171"/>
        <v>0</v>
      </c>
      <c r="AO796" s="227" t="str">
        <f t="shared" si="179"/>
        <v/>
      </c>
      <c r="AP796" s="135">
        <f t="shared" si="180"/>
        <v>0</v>
      </c>
      <c r="AQ796" s="135">
        <f t="shared" si="181"/>
        <v>0</v>
      </c>
    </row>
    <row r="797" spans="1:43" s="131" customFormat="1" ht="25" customHeight="1">
      <c r="A797" s="133">
        <f t="shared" si="172"/>
        <v>786</v>
      </c>
      <c r="B797" s="130" t="str">
        <f t="shared" si="169"/>
        <v/>
      </c>
      <c r="C797" s="134"/>
      <c r="D797" s="45" t="str">
        <f t="shared" si="173"/>
        <v/>
      </c>
      <c r="E797" s="45" t="str">
        <f t="shared" si="174"/>
        <v/>
      </c>
      <c r="F797" s="43"/>
      <c r="G797" s="44"/>
      <c r="H797" s="43"/>
      <c r="I797" s="57" t="str">
        <f>IF(OR(G797="",H797="",U797=""),"",IFERROR(VLOOKUP(G797&amp;H797&amp;U797,※編集不可※選択項目!$K$3:$P$51,5,FALSE),"該当なし"))</f>
        <v/>
      </c>
      <c r="J797" s="83"/>
      <c r="K797" s="43"/>
      <c r="L797" s="45" t="str">
        <f t="shared" si="182"/>
        <v/>
      </c>
      <c r="M797" s="43"/>
      <c r="N797" s="43"/>
      <c r="O797" s="57"/>
      <c r="P797" s="57"/>
      <c r="Q797" s="57"/>
      <c r="R797" s="57"/>
      <c r="S797" s="46" t="str">
        <f t="shared" si="175"/>
        <v/>
      </c>
      <c r="T797" s="47"/>
      <c r="U797" s="48"/>
      <c r="V797" s="85"/>
      <c r="W797" s="48"/>
      <c r="X797" s="85"/>
      <c r="Y797" s="43"/>
      <c r="Z797" s="80"/>
      <c r="AA797" s="83"/>
      <c r="AB797" s="56"/>
      <c r="AC797" s="71"/>
      <c r="AD797" s="228">
        <f>IFERROR(INDEX(※編集不可※選択項目!$P$3:$P$51,MATCH(新規登録用!G797&amp;新規登録用!H797&amp;新規登録用!I797,※編集不可※選択項目!$Q$3:$Q$51,0)),0)</f>
        <v>0</v>
      </c>
      <c r="AE797" s="229" t="str">
        <f>IF(I797&lt;&gt;"該当なし","",
IF(G797&amp;H797=※編集不可※選択項目!$J$3,VLOOKUP(新規登録用!U797,※編集不可※選択項目!$N$2:$P$13,3,TRUE),
IF(G797&amp;H797=※編集不可※選択項目!$J$15,VLOOKUP(新規登録用!U797,※編集不可※選択項目!$N$14:$P$25,3,TRUE),
IF(G797&amp;H797=※編集不可※選択項目!$J$27,VLOOKUP(新規登録用!U797,※編集不可※選択項目!$N$26:$P$41,3,TRUE),
IF(G797&amp;H797=※編集不可※選択項目!$J$43,VLOOKUP(新規登録用!U797,※編集不可※選択項目!$N$42:$P$46,3,TRUE),
IF(G797&amp;H797=※編集不可※選択項目!$J$48,VLOOKUP(新規登録用!U797,※編集不可※選択項目!$N$47:$P$51,3,TRUE),""))))))</f>
        <v/>
      </c>
      <c r="AF797" s="228">
        <f>IFERROR(VLOOKUP(Y797&amp;G797&amp;H797,※編集不可※選択項目!U:V,2,FALSE),0)</f>
        <v>0</v>
      </c>
      <c r="AG797" s="228">
        <f t="shared" si="176"/>
        <v>0</v>
      </c>
      <c r="AH797" s="230" t="str">
        <f t="shared" si="170"/>
        <v/>
      </c>
      <c r="AI797" s="236"/>
      <c r="AJ797" s="236"/>
      <c r="AK797" s="132"/>
      <c r="AL797" s="153">
        <f t="shared" si="177"/>
        <v>0</v>
      </c>
      <c r="AM797" s="153">
        <f t="shared" si="178"/>
        <v>0</v>
      </c>
      <c r="AN797" s="153">
        <f t="shared" si="171"/>
        <v>0</v>
      </c>
      <c r="AO797" s="227" t="str">
        <f t="shared" si="179"/>
        <v/>
      </c>
      <c r="AP797" s="135">
        <f t="shared" si="180"/>
        <v>0</v>
      </c>
      <c r="AQ797" s="135">
        <f t="shared" si="181"/>
        <v>0</v>
      </c>
    </row>
    <row r="798" spans="1:43" s="131" customFormat="1" ht="25" customHeight="1">
      <c r="A798" s="133">
        <f t="shared" si="172"/>
        <v>787</v>
      </c>
      <c r="B798" s="130" t="str">
        <f t="shared" si="169"/>
        <v/>
      </c>
      <c r="C798" s="134"/>
      <c r="D798" s="45" t="str">
        <f t="shared" si="173"/>
        <v/>
      </c>
      <c r="E798" s="45" t="str">
        <f t="shared" si="174"/>
        <v/>
      </c>
      <c r="F798" s="43"/>
      <c r="G798" s="44"/>
      <c r="H798" s="43"/>
      <c r="I798" s="57" t="str">
        <f>IF(OR(G798="",H798="",U798=""),"",IFERROR(VLOOKUP(G798&amp;H798&amp;U798,※編集不可※選択項目!$K$3:$P$51,5,FALSE),"該当なし"))</f>
        <v/>
      </c>
      <c r="J798" s="83"/>
      <c r="K798" s="43"/>
      <c r="L798" s="45" t="str">
        <f t="shared" si="182"/>
        <v/>
      </c>
      <c r="M798" s="43"/>
      <c r="N798" s="43"/>
      <c r="O798" s="57"/>
      <c r="P798" s="57"/>
      <c r="Q798" s="57"/>
      <c r="R798" s="57"/>
      <c r="S798" s="46" t="str">
        <f t="shared" si="175"/>
        <v/>
      </c>
      <c r="T798" s="47"/>
      <c r="U798" s="48"/>
      <c r="V798" s="85"/>
      <c r="W798" s="48"/>
      <c r="X798" s="85"/>
      <c r="Y798" s="43"/>
      <c r="Z798" s="80"/>
      <c r="AA798" s="83"/>
      <c r="AB798" s="56"/>
      <c r="AC798" s="71"/>
      <c r="AD798" s="228">
        <f>IFERROR(INDEX(※編集不可※選択項目!$P$3:$P$51,MATCH(新規登録用!G798&amp;新規登録用!H798&amp;新規登録用!I798,※編集不可※選択項目!$Q$3:$Q$51,0)),0)</f>
        <v>0</v>
      </c>
      <c r="AE798" s="229" t="str">
        <f>IF(I798&lt;&gt;"該当なし","",
IF(G798&amp;H798=※編集不可※選択項目!$J$3,VLOOKUP(新規登録用!U798,※編集不可※選択項目!$N$2:$P$13,3,TRUE),
IF(G798&amp;H798=※編集不可※選択項目!$J$15,VLOOKUP(新規登録用!U798,※編集不可※選択項目!$N$14:$P$25,3,TRUE),
IF(G798&amp;H798=※編集不可※選択項目!$J$27,VLOOKUP(新規登録用!U798,※編集不可※選択項目!$N$26:$P$41,3,TRUE),
IF(G798&amp;H798=※編集不可※選択項目!$J$43,VLOOKUP(新規登録用!U798,※編集不可※選択項目!$N$42:$P$46,3,TRUE),
IF(G798&amp;H798=※編集不可※選択項目!$J$48,VLOOKUP(新規登録用!U798,※編集不可※選択項目!$N$47:$P$51,3,TRUE),""))))))</f>
        <v/>
      </c>
      <c r="AF798" s="228">
        <f>IFERROR(VLOOKUP(Y798&amp;G798&amp;H798,※編集不可※選択項目!U:V,2,FALSE),0)</f>
        <v>0</v>
      </c>
      <c r="AG798" s="228">
        <f t="shared" si="176"/>
        <v>0</v>
      </c>
      <c r="AH798" s="230" t="str">
        <f t="shared" si="170"/>
        <v/>
      </c>
      <c r="AI798" s="236"/>
      <c r="AJ798" s="236"/>
      <c r="AK798" s="132"/>
      <c r="AL798" s="153">
        <f t="shared" si="177"/>
        <v>0</v>
      </c>
      <c r="AM798" s="153">
        <f t="shared" si="178"/>
        <v>0</v>
      </c>
      <c r="AN798" s="153">
        <f t="shared" si="171"/>
        <v>0</v>
      </c>
      <c r="AO798" s="227" t="str">
        <f t="shared" si="179"/>
        <v/>
      </c>
      <c r="AP798" s="135">
        <f t="shared" si="180"/>
        <v>0</v>
      </c>
      <c r="AQ798" s="135">
        <f t="shared" si="181"/>
        <v>0</v>
      </c>
    </row>
    <row r="799" spans="1:43" s="131" customFormat="1" ht="25" customHeight="1">
      <c r="A799" s="133">
        <f t="shared" si="172"/>
        <v>788</v>
      </c>
      <c r="B799" s="130" t="str">
        <f t="shared" si="169"/>
        <v/>
      </c>
      <c r="C799" s="134"/>
      <c r="D799" s="45" t="str">
        <f t="shared" si="173"/>
        <v/>
      </c>
      <c r="E799" s="45" t="str">
        <f t="shared" si="174"/>
        <v/>
      </c>
      <c r="F799" s="43"/>
      <c r="G799" s="44"/>
      <c r="H799" s="43"/>
      <c r="I799" s="57" t="str">
        <f>IF(OR(G799="",H799="",U799=""),"",IFERROR(VLOOKUP(G799&amp;H799&amp;U799,※編集不可※選択項目!$K$3:$P$51,5,FALSE),"該当なし"))</f>
        <v/>
      </c>
      <c r="J799" s="83"/>
      <c r="K799" s="43"/>
      <c r="L799" s="45" t="str">
        <f t="shared" si="182"/>
        <v/>
      </c>
      <c r="M799" s="43"/>
      <c r="N799" s="43"/>
      <c r="O799" s="57"/>
      <c r="P799" s="57"/>
      <c r="Q799" s="57"/>
      <c r="R799" s="57"/>
      <c r="S799" s="46" t="str">
        <f t="shared" si="175"/>
        <v/>
      </c>
      <c r="T799" s="47"/>
      <c r="U799" s="48"/>
      <c r="V799" s="85"/>
      <c r="W799" s="48"/>
      <c r="X799" s="85"/>
      <c r="Y799" s="43"/>
      <c r="Z799" s="80"/>
      <c r="AA799" s="83"/>
      <c r="AB799" s="56"/>
      <c r="AC799" s="71"/>
      <c r="AD799" s="228">
        <f>IFERROR(INDEX(※編集不可※選択項目!$P$3:$P$51,MATCH(新規登録用!G799&amp;新規登録用!H799&amp;新規登録用!I799,※編集不可※選択項目!$Q$3:$Q$51,0)),0)</f>
        <v>0</v>
      </c>
      <c r="AE799" s="229" t="str">
        <f>IF(I799&lt;&gt;"該当なし","",
IF(G799&amp;H799=※編集不可※選択項目!$J$3,VLOOKUP(新規登録用!U799,※編集不可※選択項目!$N$2:$P$13,3,TRUE),
IF(G799&amp;H799=※編集不可※選択項目!$J$15,VLOOKUP(新規登録用!U799,※編集不可※選択項目!$N$14:$P$25,3,TRUE),
IF(G799&amp;H799=※編集不可※選択項目!$J$27,VLOOKUP(新規登録用!U799,※編集不可※選択項目!$N$26:$P$41,3,TRUE),
IF(G799&amp;H799=※編集不可※選択項目!$J$43,VLOOKUP(新規登録用!U799,※編集不可※選択項目!$N$42:$P$46,3,TRUE),
IF(G799&amp;H799=※編集不可※選択項目!$J$48,VLOOKUP(新規登録用!U799,※編集不可※選択項目!$N$47:$P$51,3,TRUE),""))))))</f>
        <v/>
      </c>
      <c r="AF799" s="228">
        <f>IFERROR(VLOOKUP(Y799&amp;G799&amp;H799,※編集不可※選択項目!U:V,2,FALSE),0)</f>
        <v>0</v>
      </c>
      <c r="AG799" s="228">
        <f t="shared" si="176"/>
        <v>0</v>
      </c>
      <c r="AH799" s="230" t="str">
        <f t="shared" si="170"/>
        <v/>
      </c>
      <c r="AI799" s="236"/>
      <c r="AJ799" s="236"/>
      <c r="AK799" s="132"/>
      <c r="AL799" s="153">
        <f t="shared" si="177"/>
        <v>0</v>
      </c>
      <c r="AM799" s="153">
        <f t="shared" si="178"/>
        <v>0</v>
      </c>
      <c r="AN799" s="153">
        <f t="shared" si="171"/>
        <v>0</v>
      </c>
      <c r="AO799" s="227" t="str">
        <f t="shared" si="179"/>
        <v/>
      </c>
      <c r="AP799" s="135">
        <f t="shared" si="180"/>
        <v>0</v>
      </c>
      <c r="AQ799" s="135">
        <f t="shared" si="181"/>
        <v>0</v>
      </c>
    </row>
    <row r="800" spans="1:43" s="131" customFormat="1" ht="25" customHeight="1">
      <c r="A800" s="133">
        <f t="shared" si="172"/>
        <v>789</v>
      </c>
      <c r="B800" s="130" t="str">
        <f t="shared" si="169"/>
        <v/>
      </c>
      <c r="C800" s="134"/>
      <c r="D800" s="45" t="str">
        <f t="shared" si="173"/>
        <v/>
      </c>
      <c r="E800" s="45" t="str">
        <f t="shared" si="174"/>
        <v/>
      </c>
      <c r="F800" s="43"/>
      <c r="G800" s="44"/>
      <c r="H800" s="43"/>
      <c r="I800" s="57" t="str">
        <f>IF(OR(G800="",H800="",U800=""),"",IFERROR(VLOOKUP(G800&amp;H800&amp;U800,※編集不可※選択項目!$K$3:$P$51,5,FALSE),"該当なし"))</f>
        <v/>
      </c>
      <c r="J800" s="83"/>
      <c r="K800" s="43"/>
      <c r="L800" s="45" t="str">
        <f t="shared" si="182"/>
        <v/>
      </c>
      <c r="M800" s="43"/>
      <c r="N800" s="43"/>
      <c r="O800" s="57"/>
      <c r="P800" s="57"/>
      <c r="Q800" s="57"/>
      <c r="R800" s="57"/>
      <c r="S800" s="46" t="str">
        <f t="shared" si="175"/>
        <v/>
      </c>
      <c r="T800" s="47"/>
      <c r="U800" s="48"/>
      <c r="V800" s="85"/>
      <c r="W800" s="48"/>
      <c r="X800" s="85"/>
      <c r="Y800" s="43"/>
      <c r="Z800" s="80"/>
      <c r="AA800" s="83"/>
      <c r="AB800" s="56"/>
      <c r="AC800" s="71"/>
      <c r="AD800" s="228">
        <f>IFERROR(INDEX(※編集不可※選択項目!$P$3:$P$51,MATCH(新規登録用!G800&amp;新規登録用!H800&amp;新規登録用!I800,※編集不可※選択項目!$Q$3:$Q$51,0)),0)</f>
        <v>0</v>
      </c>
      <c r="AE800" s="229" t="str">
        <f>IF(I800&lt;&gt;"該当なし","",
IF(G800&amp;H800=※編集不可※選択項目!$J$3,VLOOKUP(新規登録用!U800,※編集不可※選択項目!$N$2:$P$13,3,TRUE),
IF(G800&amp;H800=※編集不可※選択項目!$J$15,VLOOKUP(新規登録用!U800,※編集不可※選択項目!$N$14:$P$25,3,TRUE),
IF(G800&amp;H800=※編集不可※選択項目!$J$27,VLOOKUP(新規登録用!U800,※編集不可※選択項目!$N$26:$P$41,3,TRUE),
IF(G800&amp;H800=※編集不可※選択項目!$J$43,VLOOKUP(新規登録用!U800,※編集不可※選択項目!$N$42:$P$46,3,TRUE),
IF(G800&amp;H800=※編集不可※選択項目!$J$48,VLOOKUP(新規登録用!U800,※編集不可※選択項目!$N$47:$P$51,3,TRUE),""))))))</f>
        <v/>
      </c>
      <c r="AF800" s="228">
        <f>IFERROR(VLOOKUP(Y800&amp;G800&amp;H800,※編集不可※選択項目!U:V,2,FALSE),0)</f>
        <v>0</v>
      </c>
      <c r="AG800" s="228">
        <f t="shared" si="176"/>
        <v>0</v>
      </c>
      <c r="AH800" s="230" t="str">
        <f t="shared" si="170"/>
        <v/>
      </c>
      <c r="AI800" s="236"/>
      <c r="AJ800" s="236"/>
      <c r="AK800" s="132"/>
      <c r="AL800" s="153">
        <f t="shared" si="177"/>
        <v>0</v>
      </c>
      <c r="AM800" s="153">
        <f t="shared" si="178"/>
        <v>0</v>
      </c>
      <c r="AN800" s="153">
        <f t="shared" si="171"/>
        <v>0</v>
      </c>
      <c r="AO800" s="227" t="str">
        <f t="shared" si="179"/>
        <v/>
      </c>
      <c r="AP800" s="135">
        <f t="shared" si="180"/>
        <v>0</v>
      </c>
      <c r="AQ800" s="135">
        <f t="shared" si="181"/>
        <v>0</v>
      </c>
    </row>
    <row r="801" spans="1:43" s="131" customFormat="1" ht="25" customHeight="1">
      <c r="A801" s="133">
        <f t="shared" si="172"/>
        <v>790</v>
      </c>
      <c r="B801" s="130" t="str">
        <f t="shared" si="169"/>
        <v/>
      </c>
      <c r="C801" s="134"/>
      <c r="D801" s="45" t="str">
        <f t="shared" si="173"/>
        <v/>
      </c>
      <c r="E801" s="45" t="str">
        <f t="shared" si="174"/>
        <v/>
      </c>
      <c r="F801" s="43"/>
      <c r="G801" s="44"/>
      <c r="H801" s="43"/>
      <c r="I801" s="57" t="str">
        <f>IF(OR(G801="",H801="",U801=""),"",IFERROR(VLOOKUP(G801&amp;H801&amp;U801,※編集不可※選択項目!$K$3:$P$51,5,FALSE),"該当なし"))</f>
        <v/>
      </c>
      <c r="J801" s="83"/>
      <c r="K801" s="43"/>
      <c r="L801" s="45" t="str">
        <f t="shared" si="182"/>
        <v/>
      </c>
      <c r="M801" s="43"/>
      <c r="N801" s="43"/>
      <c r="O801" s="57"/>
      <c r="P801" s="57"/>
      <c r="Q801" s="57"/>
      <c r="R801" s="57"/>
      <c r="S801" s="46" t="str">
        <f t="shared" si="175"/>
        <v/>
      </c>
      <c r="T801" s="47"/>
      <c r="U801" s="48"/>
      <c r="V801" s="85"/>
      <c r="W801" s="48"/>
      <c r="X801" s="85"/>
      <c r="Y801" s="43"/>
      <c r="Z801" s="80"/>
      <c r="AA801" s="83"/>
      <c r="AB801" s="56"/>
      <c r="AC801" s="71"/>
      <c r="AD801" s="228">
        <f>IFERROR(INDEX(※編集不可※選択項目!$P$3:$P$51,MATCH(新規登録用!G801&amp;新規登録用!H801&amp;新規登録用!I801,※編集不可※選択項目!$Q$3:$Q$51,0)),0)</f>
        <v>0</v>
      </c>
      <c r="AE801" s="229" t="str">
        <f>IF(I801&lt;&gt;"該当なし","",
IF(G801&amp;H801=※編集不可※選択項目!$J$3,VLOOKUP(新規登録用!U801,※編集不可※選択項目!$N$2:$P$13,3,TRUE),
IF(G801&amp;H801=※編集不可※選択項目!$J$15,VLOOKUP(新規登録用!U801,※編集不可※選択項目!$N$14:$P$25,3,TRUE),
IF(G801&amp;H801=※編集不可※選択項目!$J$27,VLOOKUP(新規登録用!U801,※編集不可※選択項目!$N$26:$P$41,3,TRUE),
IF(G801&amp;H801=※編集不可※選択項目!$J$43,VLOOKUP(新規登録用!U801,※編集不可※選択項目!$N$42:$P$46,3,TRUE),
IF(G801&amp;H801=※編集不可※選択項目!$J$48,VLOOKUP(新規登録用!U801,※編集不可※選択項目!$N$47:$P$51,3,TRUE),""))))))</f>
        <v/>
      </c>
      <c r="AF801" s="228">
        <f>IFERROR(VLOOKUP(Y801&amp;G801&amp;H801,※編集不可※選択項目!U:V,2,FALSE),0)</f>
        <v>0</v>
      </c>
      <c r="AG801" s="228">
        <f t="shared" si="176"/>
        <v>0</v>
      </c>
      <c r="AH801" s="230" t="str">
        <f t="shared" si="170"/>
        <v/>
      </c>
      <c r="AI801" s="236"/>
      <c r="AJ801" s="236"/>
      <c r="AK801" s="132"/>
      <c r="AL801" s="153">
        <f t="shared" si="177"/>
        <v>0</v>
      </c>
      <c r="AM801" s="153">
        <f t="shared" si="178"/>
        <v>0</v>
      </c>
      <c r="AN801" s="153">
        <f t="shared" si="171"/>
        <v>0</v>
      </c>
      <c r="AO801" s="227" t="str">
        <f t="shared" si="179"/>
        <v/>
      </c>
      <c r="AP801" s="135">
        <f t="shared" si="180"/>
        <v>0</v>
      </c>
      <c r="AQ801" s="135">
        <f t="shared" si="181"/>
        <v>0</v>
      </c>
    </row>
    <row r="802" spans="1:43" s="131" customFormat="1" ht="25" customHeight="1">
      <c r="A802" s="133">
        <f t="shared" si="172"/>
        <v>791</v>
      </c>
      <c r="B802" s="130" t="str">
        <f t="shared" si="169"/>
        <v/>
      </c>
      <c r="C802" s="134"/>
      <c r="D802" s="45" t="str">
        <f t="shared" si="173"/>
        <v/>
      </c>
      <c r="E802" s="45" t="str">
        <f t="shared" si="174"/>
        <v/>
      </c>
      <c r="F802" s="43"/>
      <c r="G802" s="44"/>
      <c r="H802" s="43"/>
      <c r="I802" s="57" t="str">
        <f>IF(OR(G802="",H802="",U802=""),"",IFERROR(VLOOKUP(G802&amp;H802&amp;U802,※編集不可※選択項目!$K$3:$P$51,5,FALSE),"該当なし"))</f>
        <v/>
      </c>
      <c r="J802" s="83"/>
      <c r="K802" s="43"/>
      <c r="L802" s="45" t="str">
        <f t="shared" si="182"/>
        <v/>
      </c>
      <c r="M802" s="43"/>
      <c r="N802" s="43"/>
      <c r="O802" s="57"/>
      <c r="P802" s="57"/>
      <c r="Q802" s="57"/>
      <c r="R802" s="57"/>
      <c r="S802" s="46" t="str">
        <f t="shared" si="175"/>
        <v/>
      </c>
      <c r="T802" s="47"/>
      <c r="U802" s="48"/>
      <c r="V802" s="85"/>
      <c r="W802" s="48"/>
      <c r="X802" s="85"/>
      <c r="Y802" s="43"/>
      <c r="Z802" s="80"/>
      <c r="AA802" s="83"/>
      <c r="AB802" s="56"/>
      <c r="AC802" s="71"/>
      <c r="AD802" s="228">
        <f>IFERROR(INDEX(※編集不可※選択項目!$P$3:$P$51,MATCH(新規登録用!G802&amp;新規登録用!H802&amp;新規登録用!I802,※編集不可※選択項目!$Q$3:$Q$51,0)),0)</f>
        <v>0</v>
      </c>
      <c r="AE802" s="229" t="str">
        <f>IF(I802&lt;&gt;"該当なし","",
IF(G802&amp;H802=※編集不可※選択項目!$J$3,VLOOKUP(新規登録用!U802,※編集不可※選択項目!$N$2:$P$13,3,TRUE),
IF(G802&amp;H802=※編集不可※選択項目!$J$15,VLOOKUP(新規登録用!U802,※編集不可※選択項目!$N$14:$P$25,3,TRUE),
IF(G802&amp;H802=※編集不可※選択項目!$J$27,VLOOKUP(新規登録用!U802,※編集不可※選択項目!$N$26:$P$41,3,TRUE),
IF(G802&amp;H802=※編集不可※選択項目!$J$43,VLOOKUP(新規登録用!U802,※編集不可※選択項目!$N$42:$P$46,3,TRUE),
IF(G802&amp;H802=※編集不可※選択項目!$J$48,VLOOKUP(新規登録用!U802,※編集不可※選択項目!$N$47:$P$51,3,TRUE),""))))))</f>
        <v/>
      </c>
      <c r="AF802" s="228">
        <f>IFERROR(VLOOKUP(Y802&amp;G802&amp;H802,※編集不可※選択項目!U:V,2,FALSE),0)</f>
        <v>0</v>
      </c>
      <c r="AG802" s="228">
        <f t="shared" si="176"/>
        <v>0</v>
      </c>
      <c r="AH802" s="230" t="str">
        <f t="shared" si="170"/>
        <v/>
      </c>
      <c r="AI802" s="236"/>
      <c r="AJ802" s="236"/>
      <c r="AK802" s="132"/>
      <c r="AL802" s="153">
        <f t="shared" si="177"/>
        <v>0</v>
      </c>
      <c r="AM802" s="153">
        <f t="shared" si="178"/>
        <v>0</v>
      </c>
      <c r="AN802" s="153">
        <f t="shared" si="171"/>
        <v>0</v>
      </c>
      <c r="AO802" s="227" t="str">
        <f t="shared" si="179"/>
        <v/>
      </c>
      <c r="AP802" s="135">
        <f t="shared" si="180"/>
        <v>0</v>
      </c>
      <c r="AQ802" s="135">
        <f t="shared" si="181"/>
        <v>0</v>
      </c>
    </row>
    <row r="803" spans="1:43" s="131" customFormat="1" ht="25" customHeight="1">
      <c r="A803" s="133">
        <f t="shared" si="172"/>
        <v>792</v>
      </c>
      <c r="B803" s="130" t="str">
        <f t="shared" si="169"/>
        <v/>
      </c>
      <c r="C803" s="134"/>
      <c r="D803" s="45" t="str">
        <f t="shared" si="173"/>
        <v/>
      </c>
      <c r="E803" s="45" t="str">
        <f t="shared" si="174"/>
        <v/>
      </c>
      <c r="F803" s="43"/>
      <c r="G803" s="44"/>
      <c r="H803" s="43"/>
      <c r="I803" s="57" t="str">
        <f>IF(OR(G803="",H803="",U803=""),"",IFERROR(VLOOKUP(G803&amp;H803&amp;U803,※編集不可※選択項目!$K$3:$P$51,5,FALSE),"該当なし"))</f>
        <v/>
      </c>
      <c r="J803" s="83"/>
      <c r="K803" s="43"/>
      <c r="L803" s="45" t="str">
        <f t="shared" si="182"/>
        <v/>
      </c>
      <c r="M803" s="43"/>
      <c r="N803" s="43"/>
      <c r="O803" s="57"/>
      <c r="P803" s="57"/>
      <c r="Q803" s="57"/>
      <c r="R803" s="57"/>
      <c r="S803" s="46" t="str">
        <f t="shared" si="175"/>
        <v/>
      </c>
      <c r="T803" s="47"/>
      <c r="U803" s="48"/>
      <c r="V803" s="85"/>
      <c r="W803" s="48"/>
      <c r="X803" s="85"/>
      <c r="Y803" s="43"/>
      <c r="Z803" s="80"/>
      <c r="AA803" s="83"/>
      <c r="AB803" s="56"/>
      <c r="AC803" s="71"/>
      <c r="AD803" s="228">
        <f>IFERROR(INDEX(※編集不可※選択項目!$P$3:$P$51,MATCH(新規登録用!G803&amp;新規登録用!H803&amp;新規登録用!I803,※編集不可※選択項目!$Q$3:$Q$51,0)),0)</f>
        <v>0</v>
      </c>
      <c r="AE803" s="229" t="str">
        <f>IF(I803&lt;&gt;"該当なし","",
IF(G803&amp;H803=※編集不可※選択項目!$J$3,VLOOKUP(新規登録用!U803,※編集不可※選択項目!$N$2:$P$13,3,TRUE),
IF(G803&amp;H803=※編集不可※選択項目!$J$15,VLOOKUP(新規登録用!U803,※編集不可※選択項目!$N$14:$P$25,3,TRUE),
IF(G803&amp;H803=※編集不可※選択項目!$J$27,VLOOKUP(新規登録用!U803,※編集不可※選択項目!$N$26:$P$41,3,TRUE),
IF(G803&amp;H803=※編集不可※選択項目!$J$43,VLOOKUP(新規登録用!U803,※編集不可※選択項目!$N$42:$P$46,3,TRUE),
IF(G803&amp;H803=※編集不可※選択項目!$J$48,VLOOKUP(新規登録用!U803,※編集不可※選択項目!$N$47:$P$51,3,TRUE),""))))))</f>
        <v/>
      </c>
      <c r="AF803" s="228">
        <f>IFERROR(VLOOKUP(Y803&amp;G803&amp;H803,※編集不可※選択項目!U:V,2,FALSE),0)</f>
        <v>0</v>
      </c>
      <c r="AG803" s="228">
        <f t="shared" si="176"/>
        <v>0</v>
      </c>
      <c r="AH803" s="230" t="str">
        <f t="shared" si="170"/>
        <v/>
      </c>
      <c r="AI803" s="236"/>
      <c r="AJ803" s="236"/>
      <c r="AK803" s="132"/>
      <c r="AL803" s="153">
        <f t="shared" si="177"/>
        <v>0</v>
      </c>
      <c r="AM803" s="153">
        <f t="shared" si="178"/>
        <v>0</v>
      </c>
      <c r="AN803" s="153">
        <f t="shared" si="171"/>
        <v>0</v>
      </c>
      <c r="AO803" s="227" t="str">
        <f t="shared" si="179"/>
        <v/>
      </c>
      <c r="AP803" s="135">
        <f t="shared" si="180"/>
        <v>0</v>
      </c>
      <c r="AQ803" s="135">
        <f t="shared" si="181"/>
        <v>0</v>
      </c>
    </row>
    <row r="804" spans="1:43" s="131" customFormat="1" ht="25" customHeight="1">
      <c r="A804" s="133">
        <f t="shared" si="172"/>
        <v>793</v>
      </c>
      <c r="B804" s="130" t="str">
        <f t="shared" si="169"/>
        <v/>
      </c>
      <c r="C804" s="134"/>
      <c r="D804" s="45" t="str">
        <f t="shared" si="173"/>
        <v/>
      </c>
      <c r="E804" s="45" t="str">
        <f t="shared" si="174"/>
        <v/>
      </c>
      <c r="F804" s="43"/>
      <c r="G804" s="44"/>
      <c r="H804" s="43"/>
      <c r="I804" s="57" t="str">
        <f>IF(OR(G804="",H804="",U804=""),"",IFERROR(VLOOKUP(G804&amp;H804&amp;U804,※編集不可※選択項目!$K$3:$P$51,5,FALSE),"該当なし"))</f>
        <v/>
      </c>
      <c r="J804" s="83"/>
      <c r="K804" s="43"/>
      <c r="L804" s="45" t="str">
        <f t="shared" si="182"/>
        <v/>
      </c>
      <c r="M804" s="43"/>
      <c r="N804" s="43"/>
      <c r="O804" s="57"/>
      <c r="P804" s="57"/>
      <c r="Q804" s="57"/>
      <c r="R804" s="57"/>
      <c r="S804" s="46" t="str">
        <f t="shared" si="175"/>
        <v/>
      </c>
      <c r="T804" s="47"/>
      <c r="U804" s="48"/>
      <c r="V804" s="85"/>
      <c r="W804" s="48"/>
      <c r="X804" s="85"/>
      <c r="Y804" s="43"/>
      <c r="Z804" s="80"/>
      <c r="AA804" s="83"/>
      <c r="AB804" s="56"/>
      <c r="AC804" s="71"/>
      <c r="AD804" s="228">
        <f>IFERROR(INDEX(※編集不可※選択項目!$P$3:$P$51,MATCH(新規登録用!G804&amp;新規登録用!H804&amp;新規登録用!I804,※編集不可※選択項目!$Q$3:$Q$51,0)),0)</f>
        <v>0</v>
      </c>
      <c r="AE804" s="229" t="str">
        <f>IF(I804&lt;&gt;"該当なし","",
IF(G804&amp;H804=※編集不可※選択項目!$J$3,VLOOKUP(新規登録用!U804,※編集不可※選択項目!$N$2:$P$13,3,TRUE),
IF(G804&amp;H804=※編集不可※選択項目!$J$15,VLOOKUP(新規登録用!U804,※編集不可※選択項目!$N$14:$P$25,3,TRUE),
IF(G804&amp;H804=※編集不可※選択項目!$J$27,VLOOKUP(新規登録用!U804,※編集不可※選択項目!$N$26:$P$41,3,TRUE),
IF(G804&amp;H804=※編集不可※選択項目!$J$43,VLOOKUP(新規登録用!U804,※編集不可※選択項目!$N$42:$P$46,3,TRUE),
IF(G804&amp;H804=※編集不可※選択項目!$J$48,VLOOKUP(新規登録用!U804,※編集不可※選択項目!$N$47:$P$51,3,TRUE),""))))))</f>
        <v/>
      </c>
      <c r="AF804" s="228">
        <f>IFERROR(VLOOKUP(Y804&amp;G804&amp;H804,※編集不可※選択項目!U:V,2,FALSE),0)</f>
        <v>0</v>
      </c>
      <c r="AG804" s="228">
        <f t="shared" si="176"/>
        <v>0</v>
      </c>
      <c r="AH804" s="230" t="str">
        <f t="shared" si="170"/>
        <v/>
      </c>
      <c r="AI804" s="236"/>
      <c r="AJ804" s="236"/>
      <c r="AK804" s="132"/>
      <c r="AL804" s="153">
        <f t="shared" si="177"/>
        <v>0</v>
      </c>
      <c r="AM804" s="153">
        <f t="shared" si="178"/>
        <v>0</v>
      </c>
      <c r="AN804" s="153">
        <f t="shared" si="171"/>
        <v>0</v>
      </c>
      <c r="AO804" s="227" t="str">
        <f t="shared" si="179"/>
        <v/>
      </c>
      <c r="AP804" s="135">
        <f t="shared" si="180"/>
        <v>0</v>
      </c>
      <c r="AQ804" s="135">
        <f t="shared" si="181"/>
        <v>0</v>
      </c>
    </row>
    <row r="805" spans="1:43" s="131" customFormat="1" ht="25" customHeight="1">
      <c r="A805" s="133">
        <f t="shared" si="172"/>
        <v>794</v>
      </c>
      <c r="B805" s="130" t="str">
        <f t="shared" si="169"/>
        <v/>
      </c>
      <c r="C805" s="134"/>
      <c r="D805" s="45" t="str">
        <f t="shared" si="173"/>
        <v/>
      </c>
      <c r="E805" s="45" t="str">
        <f t="shared" si="174"/>
        <v/>
      </c>
      <c r="F805" s="43"/>
      <c r="G805" s="44"/>
      <c r="H805" s="43"/>
      <c r="I805" s="57" t="str">
        <f>IF(OR(G805="",H805="",U805=""),"",IFERROR(VLOOKUP(G805&amp;H805&amp;U805,※編集不可※選択項目!$K$3:$P$51,5,FALSE),"該当なし"))</f>
        <v/>
      </c>
      <c r="J805" s="83"/>
      <c r="K805" s="43"/>
      <c r="L805" s="45" t="str">
        <f t="shared" si="182"/>
        <v/>
      </c>
      <c r="M805" s="43"/>
      <c r="N805" s="43"/>
      <c r="O805" s="57"/>
      <c r="P805" s="57"/>
      <c r="Q805" s="57"/>
      <c r="R805" s="57"/>
      <c r="S805" s="46" t="str">
        <f t="shared" si="175"/>
        <v/>
      </c>
      <c r="T805" s="47"/>
      <c r="U805" s="48"/>
      <c r="V805" s="85"/>
      <c r="W805" s="48"/>
      <c r="X805" s="85"/>
      <c r="Y805" s="43"/>
      <c r="Z805" s="80"/>
      <c r="AA805" s="83"/>
      <c r="AB805" s="56"/>
      <c r="AC805" s="71"/>
      <c r="AD805" s="228">
        <f>IFERROR(INDEX(※編集不可※選択項目!$P$3:$P$51,MATCH(新規登録用!G805&amp;新規登録用!H805&amp;新規登録用!I805,※編集不可※選択項目!$Q$3:$Q$51,0)),0)</f>
        <v>0</v>
      </c>
      <c r="AE805" s="229" t="str">
        <f>IF(I805&lt;&gt;"該当なし","",
IF(G805&amp;H805=※編集不可※選択項目!$J$3,VLOOKUP(新規登録用!U805,※編集不可※選択項目!$N$2:$P$13,3,TRUE),
IF(G805&amp;H805=※編集不可※選択項目!$J$15,VLOOKUP(新規登録用!U805,※編集不可※選択項目!$N$14:$P$25,3,TRUE),
IF(G805&amp;H805=※編集不可※選択項目!$J$27,VLOOKUP(新規登録用!U805,※編集不可※選択項目!$N$26:$P$41,3,TRUE),
IF(G805&amp;H805=※編集不可※選択項目!$J$43,VLOOKUP(新規登録用!U805,※編集不可※選択項目!$N$42:$P$46,3,TRUE),
IF(G805&amp;H805=※編集不可※選択項目!$J$48,VLOOKUP(新規登録用!U805,※編集不可※選択項目!$N$47:$P$51,3,TRUE),""))))))</f>
        <v/>
      </c>
      <c r="AF805" s="228">
        <f>IFERROR(VLOOKUP(Y805&amp;G805&amp;H805,※編集不可※選択項目!U:V,2,FALSE),0)</f>
        <v>0</v>
      </c>
      <c r="AG805" s="228">
        <f t="shared" si="176"/>
        <v>0</v>
      </c>
      <c r="AH805" s="230" t="str">
        <f t="shared" si="170"/>
        <v/>
      </c>
      <c r="AI805" s="236"/>
      <c r="AJ805" s="236"/>
      <c r="AK805" s="132"/>
      <c r="AL805" s="153">
        <f t="shared" si="177"/>
        <v>0</v>
      </c>
      <c r="AM805" s="153">
        <f t="shared" si="178"/>
        <v>0</v>
      </c>
      <c r="AN805" s="153">
        <f t="shared" si="171"/>
        <v>0</v>
      </c>
      <c r="AO805" s="227" t="str">
        <f t="shared" si="179"/>
        <v/>
      </c>
      <c r="AP805" s="135">
        <f t="shared" si="180"/>
        <v>0</v>
      </c>
      <c r="AQ805" s="135">
        <f t="shared" si="181"/>
        <v>0</v>
      </c>
    </row>
    <row r="806" spans="1:43" s="131" customFormat="1" ht="25" customHeight="1">
      <c r="A806" s="133">
        <f t="shared" si="172"/>
        <v>795</v>
      </c>
      <c r="B806" s="130" t="str">
        <f t="shared" si="169"/>
        <v/>
      </c>
      <c r="C806" s="134"/>
      <c r="D806" s="45" t="str">
        <f t="shared" si="173"/>
        <v/>
      </c>
      <c r="E806" s="45" t="str">
        <f t="shared" si="174"/>
        <v/>
      </c>
      <c r="F806" s="43"/>
      <c r="G806" s="44"/>
      <c r="H806" s="43"/>
      <c r="I806" s="57" t="str">
        <f>IF(OR(G806="",H806="",U806=""),"",IFERROR(VLOOKUP(G806&amp;H806&amp;U806,※編集不可※選択項目!$K$3:$P$51,5,FALSE),"該当なし"))</f>
        <v/>
      </c>
      <c r="J806" s="83"/>
      <c r="K806" s="43"/>
      <c r="L806" s="45" t="str">
        <f t="shared" si="182"/>
        <v/>
      </c>
      <c r="M806" s="43"/>
      <c r="N806" s="43"/>
      <c r="O806" s="57"/>
      <c r="P806" s="57"/>
      <c r="Q806" s="57"/>
      <c r="R806" s="57"/>
      <c r="S806" s="46" t="str">
        <f t="shared" si="175"/>
        <v/>
      </c>
      <c r="T806" s="47"/>
      <c r="U806" s="48"/>
      <c r="V806" s="85"/>
      <c r="W806" s="48"/>
      <c r="X806" s="85"/>
      <c r="Y806" s="43"/>
      <c r="Z806" s="80"/>
      <c r="AA806" s="83"/>
      <c r="AB806" s="56"/>
      <c r="AC806" s="71"/>
      <c r="AD806" s="228">
        <f>IFERROR(INDEX(※編集不可※選択項目!$P$3:$P$51,MATCH(新規登録用!G806&amp;新規登録用!H806&amp;新規登録用!I806,※編集不可※選択項目!$Q$3:$Q$51,0)),0)</f>
        <v>0</v>
      </c>
      <c r="AE806" s="229" t="str">
        <f>IF(I806&lt;&gt;"該当なし","",
IF(G806&amp;H806=※編集不可※選択項目!$J$3,VLOOKUP(新規登録用!U806,※編集不可※選択項目!$N$2:$P$13,3,TRUE),
IF(G806&amp;H806=※編集不可※選択項目!$J$15,VLOOKUP(新規登録用!U806,※編集不可※選択項目!$N$14:$P$25,3,TRUE),
IF(G806&amp;H806=※編集不可※選択項目!$J$27,VLOOKUP(新規登録用!U806,※編集不可※選択項目!$N$26:$P$41,3,TRUE),
IF(G806&amp;H806=※編集不可※選択項目!$J$43,VLOOKUP(新規登録用!U806,※編集不可※選択項目!$N$42:$P$46,3,TRUE),
IF(G806&amp;H806=※編集不可※選択項目!$J$48,VLOOKUP(新規登録用!U806,※編集不可※選択項目!$N$47:$P$51,3,TRUE),""))))))</f>
        <v/>
      </c>
      <c r="AF806" s="228">
        <f>IFERROR(VLOOKUP(Y806&amp;G806&amp;H806,※編集不可※選択項目!U:V,2,FALSE),0)</f>
        <v>0</v>
      </c>
      <c r="AG806" s="228">
        <f t="shared" si="176"/>
        <v>0</v>
      </c>
      <c r="AH806" s="230" t="str">
        <f t="shared" si="170"/>
        <v/>
      </c>
      <c r="AI806" s="236"/>
      <c r="AJ806" s="236"/>
      <c r="AK806" s="132"/>
      <c r="AL806" s="153">
        <f t="shared" si="177"/>
        <v>0</v>
      </c>
      <c r="AM806" s="153">
        <f t="shared" si="178"/>
        <v>0</v>
      </c>
      <c r="AN806" s="153">
        <f t="shared" si="171"/>
        <v>0</v>
      </c>
      <c r="AO806" s="227" t="str">
        <f t="shared" si="179"/>
        <v/>
      </c>
      <c r="AP806" s="135">
        <f t="shared" si="180"/>
        <v>0</v>
      </c>
      <c r="AQ806" s="135">
        <f t="shared" si="181"/>
        <v>0</v>
      </c>
    </row>
    <row r="807" spans="1:43" s="131" customFormat="1" ht="25" customHeight="1">
      <c r="A807" s="133">
        <f t="shared" si="172"/>
        <v>796</v>
      </c>
      <c r="B807" s="130" t="str">
        <f t="shared" si="169"/>
        <v/>
      </c>
      <c r="C807" s="134"/>
      <c r="D807" s="45" t="str">
        <f t="shared" si="173"/>
        <v/>
      </c>
      <c r="E807" s="45" t="str">
        <f t="shared" si="174"/>
        <v/>
      </c>
      <c r="F807" s="43"/>
      <c r="G807" s="44"/>
      <c r="H807" s="43"/>
      <c r="I807" s="57" t="str">
        <f>IF(OR(G807="",H807="",U807=""),"",IFERROR(VLOOKUP(G807&amp;H807&amp;U807,※編集不可※選択項目!$K$3:$P$51,5,FALSE),"該当なし"))</f>
        <v/>
      </c>
      <c r="J807" s="83"/>
      <c r="K807" s="43"/>
      <c r="L807" s="45" t="str">
        <f t="shared" si="182"/>
        <v/>
      </c>
      <c r="M807" s="43"/>
      <c r="N807" s="43"/>
      <c r="O807" s="57"/>
      <c r="P807" s="57"/>
      <c r="Q807" s="57"/>
      <c r="R807" s="57"/>
      <c r="S807" s="46" t="str">
        <f t="shared" si="175"/>
        <v/>
      </c>
      <c r="T807" s="47"/>
      <c r="U807" s="48"/>
      <c r="V807" s="85"/>
      <c r="W807" s="48"/>
      <c r="X807" s="85"/>
      <c r="Y807" s="43"/>
      <c r="Z807" s="80"/>
      <c r="AA807" s="83"/>
      <c r="AB807" s="56"/>
      <c r="AC807" s="71"/>
      <c r="AD807" s="228">
        <f>IFERROR(INDEX(※編集不可※選択項目!$P$3:$P$51,MATCH(新規登録用!G807&amp;新規登録用!H807&amp;新規登録用!I807,※編集不可※選択項目!$Q$3:$Q$51,0)),0)</f>
        <v>0</v>
      </c>
      <c r="AE807" s="229" t="str">
        <f>IF(I807&lt;&gt;"該当なし","",
IF(G807&amp;H807=※編集不可※選択項目!$J$3,VLOOKUP(新規登録用!U807,※編集不可※選択項目!$N$2:$P$13,3,TRUE),
IF(G807&amp;H807=※編集不可※選択項目!$J$15,VLOOKUP(新規登録用!U807,※編集不可※選択項目!$N$14:$P$25,3,TRUE),
IF(G807&amp;H807=※編集不可※選択項目!$J$27,VLOOKUP(新規登録用!U807,※編集不可※選択項目!$N$26:$P$41,3,TRUE),
IF(G807&amp;H807=※編集不可※選択項目!$J$43,VLOOKUP(新規登録用!U807,※編集不可※選択項目!$N$42:$P$46,3,TRUE),
IF(G807&amp;H807=※編集不可※選択項目!$J$48,VLOOKUP(新規登録用!U807,※編集不可※選択項目!$N$47:$P$51,3,TRUE),""))))))</f>
        <v/>
      </c>
      <c r="AF807" s="228">
        <f>IFERROR(VLOOKUP(Y807&amp;G807&amp;H807,※編集不可※選択項目!U:V,2,FALSE),0)</f>
        <v>0</v>
      </c>
      <c r="AG807" s="228">
        <f t="shared" si="176"/>
        <v>0</v>
      </c>
      <c r="AH807" s="230" t="str">
        <f t="shared" si="170"/>
        <v/>
      </c>
      <c r="AI807" s="236"/>
      <c r="AJ807" s="236"/>
      <c r="AK807" s="132"/>
      <c r="AL807" s="153">
        <f t="shared" si="177"/>
        <v>0</v>
      </c>
      <c r="AM807" s="153">
        <f t="shared" si="178"/>
        <v>0</v>
      </c>
      <c r="AN807" s="153">
        <f t="shared" si="171"/>
        <v>0</v>
      </c>
      <c r="AO807" s="227" t="str">
        <f t="shared" si="179"/>
        <v/>
      </c>
      <c r="AP807" s="135">
        <f t="shared" si="180"/>
        <v>0</v>
      </c>
      <c r="AQ807" s="135">
        <f t="shared" si="181"/>
        <v>0</v>
      </c>
    </row>
    <row r="808" spans="1:43" s="131" customFormat="1" ht="25" customHeight="1">
      <c r="A808" s="133">
        <f t="shared" si="172"/>
        <v>797</v>
      </c>
      <c r="B808" s="130" t="str">
        <f t="shared" si="169"/>
        <v/>
      </c>
      <c r="C808" s="134"/>
      <c r="D808" s="45" t="str">
        <f t="shared" si="173"/>
        <v/>
      </c>
      <c r="E808" s="45" t="str">
        <f t="shared" si="174"/>
        <v/>
      </c>
      <c r="F808" s="43"/>
      <c r="G808" s="44"/>
      <c r="H808" s="43"/>
      <c r="I808" s="57" t="str">
        <f>IF(OR(G808="",H808="",U808=""),"",IFERROR(VLOOKUP(G808&amp;H808&amp;U808,※編集不可※選択項目!$K$3:$P$51,5,FALSE),"該当なし"))</f>
        <v/>
      </c>
      <c r="J808" s="83"/>
      <c r="K808" s="43"/>
      <c r="L808" s="45" t="str">
        <f t="shared" si="182"/>
        <v/>
      </c>
      <c r="M808" s="43"/>
      <c r="N808" s="43"/>
      <c r="O808" s="57"/>
      <c r="P808" s="57"/>
      <c r="Q808" s="57"/>
      <c r="R808" s="57"/>
      <c r="S808" s="46" t="str">
        <f t="shared" si="175"/>
        <v/>
      </c>
      <c r="T808" s="47"/>
      <c r="U808" s="48"/>
      <c r="V808" s="85"/>
      <c r="W808" s="48"/>
      <c r="X808" s="85"/>
      <c r="Y808" s="43"/>
      <c r="Z808" s="80"/>
      <c r="AA808" s="83"/>
      <c r="AB808" s="56"/>
      <c r="AC808" s="71"/>
      <c r="AD808" s="228">
        <f>IFERROR(INDEX(※編集不可※選択項目!$P$3:$P$51,MATCH(新規登録用!G808&amp;新規登録用!H808&amp;新規登録用!I808,※編集不可※選択項目!$Q$3:$Q$51,0)),0)</f>
        <v>0</v>
      </c>
      <c r="AE808" s="229" t="str">
        <f>IF(I808&lt;&gt;"該当なし","",
IF(G808&amp;H808=※編集不可※選択項目!$J$3,VLOOKUP(新規登録用!U808,※編集不可※選択項目!$N$2:$P$13,3,TRUE),
IF(G808&amp;H808=※編集不可※選択項目!$J$15,VLOOKUP(新規登録用!U808,※編集不可※選択項目!$N$14:$P$25,3,TRUE),
IF(G808&amp;H808=※編集不可※選択項目!$J$27,VLOOKUP(新規登録用!U808,※編集不可※選択項目!$N$26:$P$41,3,TRUE),
IF(G808&amp;H808=※編集不可※選択項目!$J$43,VLOOKUP(新規登録用!U808,※編集不可※選択項目!$N$42:$P$46,3,TRUE),
IF(G808&amp;H808=※編集不可※選択項目!$J$48,VLOOKUP(新規登録用!U808,※編集不可※選択項目!$N$47:$P$51,3,TRUE),""))))))</f>
        <v/>
      </c>
      <c r="AF808" s="228">
        <f>IFERROR(VLOOKUP(Y808&amp;G808&amp;H808,※編集不可※選択項目!U:V,2,FALSE),0)</f>
        <v>0</v>
      </c>
      <c r="AG808" s="228">
        <f t="shared" si="176"/>
        <v>0</v>
      </c>
      <c r="AH808" s="230" t="str">
        <f t="shared" si="170"/>
        <v/>
      </c>
      <c r="AI808" s="236"/>
      <c r="AJ808" s="236"/>
      <c r="AK808" s="132"/>
      <c r="AL808" s="153">
        <f t="shared" si="177"/>
        <v>0</v>
      </c>
      <c r="AM808" s="153">
        <f t="shared" si="178"/>
        <v>0</v>
      </c>
      <c r="AN808" s="153">
        <f t="shared" si="171"/>
        <v>0</v>
      </c>
      <c r="AO808" s="227" t="str">
        <f t="shared" si="179"/>
        <v/>
      </c>
      <c r="AP808" s="135">
        <f t="shared" si="180"/>
        <v>0</v>
      </c>
      <c r="AQ808" s="135">
        <f t="shared" si="181"/>
        <v>0</v>
      </c>
    </row>
    <row r="809" spans="1:43" s="131" customFormat="1" ht="25" customHeight="1">
      <c r="A809" s="133">
        <f t="shared" si="172"/>
        <v>798</v>
      </c>
      <c r="B809" s="130" t="str">
        <f t="shared" si="169"/>
        <v/>
      </c>
      <c r="C809" s="134"/>
      <c r="D809" s="45" t="str">
        <f t="shared" si="173"/>
        <v/>
      </c>
      <c r="E809" s="45" t="str">
        <f t="shared" si="174"/>
        <v/>
      </c>
      <c r="F809" s="43"/>
      <c r="G809" s="44"/>
      <c r="H809" s="43"/>
      <c r="I809" s="57" t="str">
        <f>IF(OR(G809="",H809="",U809=""),"",IFERROR(VLOOKUP(G809&amp;H809&amp;U809,※編集不可※選択項目!$K$3:$P$51,5,FALSE),"該当なし"))</f>
        <v/>
      </c>
      <c r="J809" s="83"/>
      <c r="K809" s="43"/>
      <c r="L809" s="45" t="str">
        <f t="shared" si="182"/>
        <v/>
      </c>
      <c r="M809" s="43"/>
      <c r="N809" s="43"/>
      <c r="O809" s="57"/>
      <c r="P809" s="57"/>
      <c r="Q809" s="57"/>
      <c r="R809" s="57"/>
      <c r="S809" s="46" t="str">
        <f t="shared" si="175"/>
        <v/>
      </c>
      <c r="T809" s="47"/>
      <c r="U809" s="48"/>
      <c r="V809" s="85"/>
      <c r="W809" s="48"/>
      <c r="X809" s="85"/>
      <c r="Y809" s="43"/>
      <c r="Z809" s="80"/>
      <c r="AA809" s="83"/>
      <c r="AB809" s="56"/>
      <c r="AC809" s="71"/>
      <c r="AD809" s="228">
        <f>IFERROR(INDEX(※編集不可※選択項目!$P$3:$P$51,MATCH(新規登録用!G809&amp;新規登録用!H809&amp;新規登録用!I809,※編集不可※選択項目!$Q$3:$Q$51,0)),0)</f>
        <v>0</v>
      </c>
      <c r="AE809" s="229" t="str">
        <f>IF(I809&lt;&gt;"該当なし","",
IF(G809&amp;H809=※編集不可※選択項目!$J$3,VLOOKUP(新規登録用!U809,※編集不可※選択項目!$N$2:$P$13,3,TRUE),
IF(G809&amp;H809=※編集不可※選択項目!$J$15,VLOOKUP(新規登録用!U809,※編集不可※選択項目!$N$14:$P$25,3,TRUE),
IF(G809&amp;H809=※編集不可※選択項目!$J$27,VLOOKUP(新規登録用!U809,※編集不可※選択項目!$N$26:$P$41,3,TRUE),
IF(G809&amp;H809=※編集不可※選択項目!$J$43,VLOOKUP(新規登録用!U809,※編集不可※選択項目!$N$42:$P$46,3,TRUE),
IF(G809&amp;H809=※編集不可※選択項目!$J$48,VLOOKUP(新規登録用!U809,※編集不可※選択項目!$N$47:$P$51,3,TRUE),""))))))</f>
        <v/>
      </c>
      <c r="AF809" s="228">
        <f>IFERROR(VLOOKUP(Y809&amp;G809&amp;H809,※編集不可※選択項目!U:V,2,FALSE),0)</f>
        <v>0</v>
      </c>
      <c r="AG809" s="228">
        <f t="shared" si="176"/>
        <v>0</v>
      </c>
      <c r="AH809" s="230" t="str">
        <f t="shared" si="170"/>
        <v/>
      </c>
      <c r="AI809" s="236"/>
      <c r="AJ809" s="236"/>
      <c r="AK809" s="132"/>
      <c r="AL809" s="153">
        <f t="shared" si="177"/>
        <v>0</v>
      </c>
      <c r="AM809" s="153">
        <f t="shared" si="178"/>
        <v>0</v>
      </c>
      <c r="AN809" s="153">
        <f t="shared" si="171"/>
        <v>0</v>
      </c>
      <c r="AO809" s="227" t="str">
        <f t="shared" si="179"/>
        <v/>
      </c>
      <c r="AP809" s="135">
        <f t="shared" si="180"/>
        <v>0</v>
      </c>
      <c r="AQ809" s="135">
        <f t="shared" si="181"/>
        <v>0</v>
      </c>
    </row>
    <row r="810" spans="1:43" s="131" customFormat="1" ht="25" customHeight="1">
      <c r="A810" s="133">
        <f t="shared" si="172"/>
        <v>799</v>
      </c>
      <c r="B810" s="130" t="str">
        <f t="shared" si="169"/>
        <v/>
      </c>
      <c r="C810" s="134"/>
      <c r="D810" s="45" t="str">
        <f t="shared" si="173"/>
        <v/>
      </c>
      <c r="E810" s="45" t="str">
        <f t="shared" si="174"/>
        <v/>
      </c>
      <c r="F810" s="43"/>
      <c r="G810" s="44"/>
      <c r="H810" s="43"/>
      <c r="I810" s="57" t="str">
        <f>IF(OR(G810="",H810="",U810=""),"",IFERROR(VLOOKUP(G810&amp;H810&amp;U810,※編集不可※選択項目!$K$3:$P$51,5,FALSE),"該当なし"))</f>
        <v/>
      </c>
      <c r="J810" s="83"/>
      <c r="K810" s="43"/>
      <c r="L810" s="45" t="str">
        <f t="shared" si="182"/>
        <v/>
      </c>
      <c r="M810" s="43"/>
      <c r="N810" s="43"/>
      <c r="O810" s="57"/>
      <c r="P810" s="57"/>
      <c r="Q810" s="57"/>
      <c r="R810" s="57"/>
      <c r="S810" s="46" t="str">
        <f t="shared" si="175"/>
        <v/>
      </c>
      <c r="T810" s="47"/>
      <c r="U810" s="48"/>
      <c r="V810" s="85"/>
      <c r="W810" s="48"/>
      <c r="X810" s="85"/>
      <c r="Y810" s="43"/>
      <c r="Z810" s="80"/>
      <c r="AA810" s="83"/>
      <c r="AB810" s="56"/>
      <c r="AC810" s="71"/>
      <c r="AD810" s="228">
        <f>IFERROR(INDEX(※編集不可※選択項目!$P$3:$P$51,MATCH(新規登録用!G810&amp;新規登録用!H810&amp;新規登録用!I810,※編集不可※選択項目!$Q$3:$Q$51,0)),0)</f>
        <v>0</v>
      </c>
      <c r="AE810" s="229" t="str">
        <f>IF(I810&lt;&gt;"該当なし","",
IF(G810&amp;H810=※編集不可※選択項目!$J$3,VLOOKUP(新規登録用!U810,※編集不可※選択項目!$N$2:$P$13,3,TRUE),
IF(G810&amp;H810=※編集不可※選択項目!$J$15,VLOOKUP(新規登録用!U810,※編集不可※選択項目!$N$14:$P$25,3,TRUE),
IF(G810&amp;H810=※編集不可※選択項目!$J$27,VLOOKUP(新規登録用!U810,※編集不可※選択項目!$N$26:$P$41,3,TRUE),
IF(G810&amp;H810=※編集不可※選択項目!$J$43,VLOOKUP(新規登録用!U810,※編集不可※選択項目!$N$42:$P$46,3,TRUE),
IF(G810&amp;H810=※編集不可※選択項目!$J$48,VLOOKUP(新規登録用!U810,※編集不可※選択項目!$N$47:$P$51,3,TRUE),""))))))</f>
        <v/>
      </c>
      <c r="AF810" s="228">
        <f>IFERROR(VLOOKUP(Y810&amp;G810&amp;H810,※編集不可※選択項目!U:V,2,FALSE),0)</f>
        <v>0</v>
      </c>
      <c r="AG810" s="228">
        <f t="shared" si="176"/>
        <v>0</v>
      </c>
      <c r="AH810" s="230" t="str">
        <f t="shared" si="170"/>
        <v/>
      </c>
      <c r="AI810" s="236"/>
      <c r="AJ810" s="236"/>
      <c r="AK810" s="132"/>
      <c r="AL810" s="153">
        <f t="shared" si="177"/>
        <v>0</v>
      </c>
      <c r="AM810" s="153">
        <f t="shared" si="178"/>
        <v>0</v>
      </c>
      <c r="AN810" s="153">
        <f t="shared" si="171"/>
        <v>0</v>
      </c>
      <c r="AO810" s="227" t="str">
        <f t="shared" si="179"/>
        <v/>
      </c>
      <c r="AP810" s="135">
        <f t="shared" si="180"/>
        <v>0</v>
      </c>
      <c r="AQ810" s="135">
        <f t="shared" si="181"/>
        <v>0</v>
      </c>
    </row>
    <row r="811" spans="1:43" s="131" customFormat="1" ht="25" customHeight="1">
      <c r="A811" s="133">
        <f t="shared" si="172"/>
        <v>800</v>
      </c>
      <c r="B811" s="130" t="str">
        <f t="shared" si="169"/>
        <v/>
      </c>
      <c r="C811" s="134"/>
      <c r="D811" s="45" t="str">
        <f t="shared" si="173"/>
        <v/>
      </c>
      <c r="E811" s="45" t="str">
        <f t="shared" si="174"/>
        <v/>
      </c>
      <c r="F811" s="43"/>
      <c r="G811" s="44"/>
      <c r="H811" s="43"/>
      <c r="I811" s="57" t="str">
        <f>IF(OR(G811="",H811="",U811=""),"",IFERROR(VLOOKUP(G811&amp;H811&amp;U811,※編集不可※選択項目!$K$3:$P$51,5,FALSE),"該当なし"))</f>
        <v/>
      </c>
      <c r="J811" s="83"/>
      <c r="K811" s="43"/>
      <c r="L811" s="45" t="str">
        <f t="shared" si="182"/>
        <v/>
      </c>
      <c r="M811" s="43"/>
      <c r="N811" s="43"/>
      <c r="O811" s="57"/>
      <c r="P811" s="57"/>
      <c r="Q811" s="57"/>
      <c r="R811" s="57"/>
      <c r="S811" s="46" t="str">
        <f t="shared" si="175"/>
        <v/>
      </c>
      <c r="T811" s="47"/>
      <c r="U811" s="48"/>
      <c r="V811" s="85"/>
      <c r="W811" s="48"/>
      <c r="X811" s="85"/>
      <c r="Y811" s="43"/>
      <c r="Z811" s="80"/>
      <c r="AA811" s="83"/>
      <c r="AB811" s="56"/>
      <c r="AC811" s="71"/>
      <c r="AD811" s="228">
        <f>IFERROR(INDEX(※編集不可※選択項目!$P$3:$P$51,MATCH(新規登録用!G811&amp;新規登録用!H811&amp;新規登録用!I811,※編集不可※選択項目!$Q$3:$Q$51,0)),0)</f>
        <v>0</v>
      </c>
      <c r="AE811" s="229" t="str">
        <f>IF(I811&lt;&gt;"該当なし","",
IF(G811&amp;H811=※編集不可※選択項目!$J$3,VLOOKUP(新規登録用!U811,※編集不可※選択項目!$N$2:$P$13,3,TRUE),
IF(G811&amp;H811=※編集不可※選択項目!$J$15,VLOOKUP(新規登録用!U811,※編集不可※選択項目!$N$14:$P$25,3,TRUE),
IF(G811&amp;H811=※編集不可※選択項目!$J$27,VLOOKUP(新規登録用!U811,※編集不可※選択項目!$N$26:$P$41,3,TRUE),
IF(G811&amp;H811=※編集不可※選択項目!$J$43,VLOOKUP(新規登録用!U811,※編集不可※選択項目!$N$42:$P$46,3,TRUE),
IF(G811&amp;H811=※編集不可※選択項目!$J$48,VLOOKUP(新規登録用!U811,※編集不可※選択項目!$N$47:$P$51,3,TRUE),""))))))</f>
        <v/>
      </c>
      <c r="AF811" s="228">
        <f>IFERROR(VLOOKUP(Y811&amp;G811&amp;H811,※編集不可※選択項目!U:V,2,FALSE),0)</f>
        <v>0</v>
      </c>
      <c r="AG811" s="228">
        <f t="shared" si="176"/>
        <v>0</v>
      </c>
      <c r="AH811" s="230" t="str">
        <f t="shared" si="170"/>
        <v/>
      </c>
      <c r="AI811" s="236"/>
      <c r="AJ811" s="236"/>
      <c r="AK811" s="132"/>
      <c r="AL811" s="153">
        <f t="shared" si="177"/>
        <v>0</v>
      </c>
      <c r="AM811" s="153">
        <f t="shared" si="178"/>
        <v>0</v>
      </c>
      <c r="AN811" s="153">
        <f t="shared" si="171"/>
        <v>0</v>
      </c>
      <c r="AO811" s="227" t="str">
        <f t="shared" si="179"/>
        <v/>
      </c>
      <c r="AP811" s="135">
        <f t="shared" si="180"/>
        <v>0</v>
      </c>
      <c r="AQ811" s="135">
        <f t="shared" si="181"/>
        <v>0</v>
      </c>
    </row>
    <row r="812" spans="1:43" s="131" customFormat="1" ht="25" customHeight="1">
      <c r="A812" s="133">
        <f t="shared" si="172"/>
        <v>801</v>
      </c>
      <c r="B812" s="130" t="str">
        <f t="shared" si="169"/>
        <v/>
      </c>
      <c r="C812" s="134"/>
      <c r="D812" s="45" t="str">
        <f t="shared" si="173"/>
        <v/>
      </c>
      <c r="E812" s="45" t="str">
        <f t="shared" si="174"/>
        <v/>
      </c>
      <c r="F812" s="43"/>
      <c r="G812" s="44"/>
      <c r="H812" s="43"/>
      <c r="I812" s="57" t="str">
        <f>IF(OR(G812="",H812="",U812=""),"",IFERROR(VLOOKUP(G812&amp;H812&amp;U812,※編集不可※選択項目!$K$3:$P$51,5,FALSE),"該当なし"))</f>
        <v/>
      </c>
      <c r="J812" s="83"/>
      <c r="K812" s="43"/>
      <c r="L812" s="45" t="str">
        <f t="shared" si="182"/>
        <v/>
      </c>
      <c r="M812" s="43"/>
      <c r="N812" s="43"/>
      <c r="O812" s="57"/>
      <c r="P812" s="57"/>
      <c r="Q812" s="57"/>
      <c r="R812" s="57"/>
      <c r="S812" s="46" t="str">
        <f t="shared" si="175"/>
        <v/>
      </c>
      <c r="T812" s="47"/>
      <c r="U812" s="48"/>
      <c r="V812" s="85"/>
      <c r="W812" s="48"/>
      <c r="X812" s="85"/>
      <c r="Y812" s="43"/>
      <c r="Z812" s="80"/>
      <c r="AA812" s="83"/>
      <c r="AB812" s="56"/>
      <c r="AC812" s="71"/>
      <c r="AD812" s="228">
        <f>IFERROR(INDEX(※編集不可※選択項目!$P$3:$P$51,MATCH(新規登録用!G812&amp;新規登録用!H812&amp;新規登録用!I812,※編集不可※選択項目!$Q$3:$Q$51,0)),0)</f>
        <v>0</v>
      </c>
      <c r="AE812" s="229" t="str">
        <f>IF(I812&lt;&gt;"該当なし","",
IF(G812&amp;H812=※編集不可※選択項目!$J$3,VLOOKUP(新規登録用!U812,※編集不可※選択項目!$N$2:$P$13,3,TRUE),
IF(G812&amp;H812=※編集不可※選択項目!$J$15,VLOOKUP(新規登録用!U812,※編集不可※選択項目!$N$14:$P$25,3,TRUE),
IF(G812&amp;H812=※編集不可※選択項目!$J$27,VLOOKUP(新規登録用!U812,※編集不可※選択項目!$N$26:$P$41,3,TRUE),
IF(G812&amp;H812=※編集不可※選択項目!$J$43,VLOOKUP(新規登録用!U812,※編集不可※選択項目!$N$42:$P$46,3,TRUE),
IF(G812&amp;H812=※編集不可※選択項目!$J$48,VLOOKUP(新規登録用!U812,※編集不可※選択項目!$N$47:$P$51,3,TRUE),""))))))</f>
        <v/>
      </c>
      <c r="AF812" s="228">
        <f>IFERROR(VLOOKUP(Y812&amp;G812&amp;H812,※編集不可※選択項目!U:V,2,FALSE),0)</f>
        <v>0</v>
      </c>
      <c r="AG812" s="228">
        <f t="shared" si="176"/>
        <v>0</v>
      </c>
      <c r="AH812" s="230" t="str">
        <f t="shared" si="170"/>
        <v/>
      </c>
      <c r="AI812" s="236"/>
      <c r="AJ812" s="236"/>
      <c r="AK812" s="132"/>
      <c r="AL812" s="153">
        <f t="shared" si="177"/>
        <v>0</v>
      </c>
      <c r="AM812" s="153">
        <f t="shared" si="178"/>
        <v>0</v>
      </c>
      <c r="AN812" s="153">
        <f t="shared" si="171"/>
        <v>0</v>
      </c>
      <c r="AO812" s="227" t="str">
        <f t="shared" si="179"/>
        <v/>
      </c>
      <c r="AP812" s="135">
        <f t="shared" si="180"/>
        <v>0</v>
      </c>
      <c r="AQ812" s="135">
        <f t="shared" si="181"/>
        <v>0</v>
      </c>
    </row>
    <row r="813" spans="1:43" s="131" customFormat="1" ht="25" customHeight="1">
      <c r="A813" s="133">
        <f t="shared" si="172"/>
        <v>802</v>
      </c>
      <c r="B813" s="130" t="str">
        <f t="shared" si="169"/>
        <v/>
      </c>
      <c r="C813" s="134"/>
      <c r="D813" s="45" t="str">
        <f t="shared" si="173"/>
        <v/>
      </c>
      <c r="E813" s="45" t="str">
        <f t="shared" si="174"/>
        <v/>
      </c>
      <c r="F813" s="43"/>
      <c r="G813" s="44"/>
      <c r="H813" s="43"/>
      <c r="I813" s="57" t="str">
        <f>IF(OR(G813="",H813="",U813=""),"",IFERROR(VLOOKUP(G813&amp;H813&amp;U813,※編集不可※選択項目!$K$3:$P$51,5,FALSE),"該当なし"))</f>
        <v/>
      </c>
      <c r="J813" s="83"/>
      <c r="K813" s="43"/>
      <c r="L813" s="45" t="str">
        <f t="shared" si="182"/>
        <v/>
      </c>
      <c r="M813" s="43"/>
      <c r="N813" s="43"/>
      <c r="O813" s="57"/>
      <c r="P813" s="57"/>
      <c r="Q813" s="57"/>
      <c r="R813" s="57"/>
      <c r="S813" s="46" t="str">
        <f t="shared" si="175"/>
        <v/>
      </c>
      <c r="T813" s="47"/>
      <c r="U813" s="48"/>
      <c r="V813" s="85"/>
      <c r="W813" s="48"/>
      <c r="X813" s="85"/>
      <c r="Y813" s="43"/>
      <c r="Z813" s="80"/>
      <c r="AA813" s="83"/>
      <c r="AB813" s="56"/>
      <c r="AC813" s="71"/>
      <c r="AD813" s="228">
        <f>IFERROR(INDEX(※編集不可※選択項目!$P$3:$P$51,MATCH(新規登録用!G813&amp;新規登録用!H813&amp;新規登録用!I813,※編集不可※選択項目!$Q$3:$Q$51,0)),0)</f>
        <v>0</v>
      </c>
      <c r="AE813" s="229" t="str">
        <f>IF(I813&lt;&gt;"該当なし","",
IF(G813&amp;H813=※編集不可※選択項目!$J$3,VLOOKUP(新規登録用!U813,※編集不可※選択項目!$N$2:$P$13,3,TRUE),
IF(G813&amp;H813=※編集不可※選択項目!$J$15,VLOOKUP(新規登録用!U813,※編集不可※選択項目!$N$14:$P$25,3,TRUE),
IF(G813&amp;H813=※編集不可※選択項目!$J$27,VLOOKUP(新規登録用!U813,※編集不可※選択項目!$N$26:$P$41,3,TRUE),
IF(G813&amp;H813=※編集不可※選択項目!$J$43,VLOOKUP(新規登録用!U813,※編集不可※選択項目!$N$42:$P$46,3,TRUE),
IF(G813&amp;H813=※編集不可※選択項目!$J$48,VLOOKUP(新規登録用!U813,※編集不可※選択項目!$N$47:$P$51,3,TRUE),""))))))</f>
        <v/>
      </c>
      <c r="AF813" s="228">
        <f>IFERROR(VLOOKUP(Y813&amp;G813&amp;H813,※編集不可※選択項目!U:V,2,FALSE),0)</f>
        <v>0</v>
      </c>
      <c r="AG813" s="228">
        <f t="shared" si="176"/>
        <v>0</v>
      </c>
      <c r="AH813" s="230" t="str">
        <f t="shared" si="170"/>
        <v/>
      </c>
      <c r="AI813" s="236"/>
      <c r="AJ813" s="236"/>
      <c r="AK813" s="132"/>
      <c r="AL813" s="153">
        <f t="shared" si="177"/>
        <v>0</v>
      </c>
      <c r="AM813" s="153">
        <f t="shared" si="178"/>
        <v>0</v>
      </c>
      <c r="AN813" s="153">
        <f t="shared" si="171"/>
        <v>0</v>
      </c>
      <c r="AO813" s="227" t="str">
        <f t="shared" si="179"/>
        <v/>
      </c>
      <c r="AP813" s="135">
        <f t="shared" si="180"/>
        <v>0</v>
      </c>
      <c r="AQ813" s="135">
        <f t="shared" si="181"/>
        <v>0</v>
      </c>
    </row>
    <row r="814" spans="1:43" s="131" customFormat="1" ht="25" customHeight="1">
      <c r="A814" s="133">
        <f t="shared" si="172"/>
        <v>803</v>
      </c>
      <c r="B814" s="130" t="str">
        <f t="shared" si="169"/>
        <v/>
      </c>
      <c r="C814" s="134"/>
      <c r="D814" s="45" t="str">
        <f t="shared" si="173"/>
        <v/>
      </c>
      <c r="E814" s="45" t="str">
        <f t="shared" si="174"/>
        <v/>
      </c>
      <c r="F814" s="43"/>
      <c r="G814" s="44"/>
      <c r="H814" s="43"/>
      <c r="I814" s="57" t="str">
        <f>IF(OR(G814="",H814="",U814=""),"",IFERROR(VLOOKUP(G814&amp;H814&amp;U814,※編集不可※選択項目!$K$3:$P$51,5,FALSE),"該当なし"))</f>
        <v/>
      </c>
      <c r="J814" s="83"/>
      <c r="K814" s="43"/>
      <c r="L814" s="45" t="str">
        <f t="shared" si="182"/>
        <v/>
      </c>
      <c r="M814" s="43"/>
      <c r="N814" s="43"/>
      <c r="O814" s="57"/>
      <c r="P814" s="57"/>
      <c r="Q814" s="57"/>
      <c r="R814" s="57"/>
      <c r="S814" s="46" t="str">
        <f t="shared" si="175"/>
        <v/>
      </c>
      <c r="T814" s="47"/>
      <c r="U814" s="48"/>
      <c r="V814" s="85"/>
      <c r="W814" s="48"/>
      <c r="X814" s="85"/>
      <c r="Y814" s="43"/>
      <c r="Z814" s="80"/>
      <c r="AA814" s="83"/>
      <c r="AB814" s="56"/>
      <c r="AC814" s="71"/>
      <c r="AD814" s="228">
        <f>IFERROR(INDEX(※編集不可※選択項目!$P$3:$P$51,MATCH(新規登録用!G814&amp;新規登録用!H814&amp;新規登録用!I814,※編集不可※選択項目!$Q$3:$Q$51,0)),0)</f>
        <v>0</v>
      </c>
      <c r="AE814" s="229" t="str">
        <f>IF(I814&lt;&gt;"該当なし","",
IF(G814&amp;H814=※編集不可※選択項目!$J$3,VLOOKUP(新規登録用!U814,※編集不可※選択項目!$N$2:$P$13,3,TRUE),
IF(G814&amp;H814=※編集不可※選択項目!$J$15,VLOOKUP(新規登録用!U814,※編集不可※選択項目!$N$14:$P$25,3,TRUE),
IF(G814&amp;H814=※編集不可※選択項目!$J$27,VLOOKUP(新規登録用!U814,※編集不可※選択項目!$N$26:$P$41,3,TRUE),
IF(G814&amp;H814=※編集不可※選択項目!$J$43,VLOOKUP(新規登録用!U814,※編集不可※選択項目!$N$42:$P$46,3,TRUE),
IF(G814&amp;H814=※編集不可※選択項目!$J$48,VLOOKUP(新規登録用!U814,※編集不可※選択項目!$N$47:$P$51,3,TRUE),""))))))</f>
        <v/>
      </c>
      <c r="AF814" s="228">
        <f>IFERROR(VLOOKUP(Y814&amp;G814&amp;H814,※編集不可※選択項目!U:V,2,FALSE),0)</f>
        <v>0</v>
      </c>
      <c r="AG814" s="228">
        <f t="shared" si="176"/>
        <v>0</v>
      </c>
      <c r="AH814" s="230" t="str">
        <f t="shared" si="170"/>
        <v/>
      </c>
      <c r="AI814" s="236"/>
      <c r="AJ814" s="236"/>
      <c r="AK814" s="132"/>
      <c r="AL814" s="153">
        <f t="shared" si="177"/>
        <v>0</v>
      </c>
      <c r="AM814" s="153">
        <f t="shared" si="178"/>
        <v>0</v>
      </c>
      <c r="AN814" s="153">
        <f t="shared" si="171"/>
        <v>0</v>
      </c>
      <c r="AO814" s="227" t="str">
        <f t="shared" si="179"/>
        <v/>
      </c>
      <c r="AP814" s="135">
        <f t="shared" si="180"/>
        <v>0</v>
      </c>
      <c r="AQ814" s="135">
        <f t="shared" si="181"/>
        <v>0</v>
      </c>
    </row>
    <row r="815" spans="1:43" s="131" customFormat="1" ht="25" customHeight="1">
      <c r="A815" s="133">
        <f t="shared" si="172"/>
        <v>804</v>
      </c>
      <c r="B815" s="130" t="str">
        <f t="shared" si="169"/>
        <v/>
      </c>
      <c r="C815" s="134"/>
      <c r="D815" s="45" t="str">
        <f t="shared" si="173"/>
        <v/>
      </c>
      <c r="E815" s="45" t="str">
        <f t="shared" si="174"/>
        <v/>
      </c>
      <c r="F815" s="43"/>
      <c r="G815" s="44"/>
      <c r="H815" s="43"/>
      <c r="I815" s="57" t="str">
        <f>IF(OR(G815="",H815="",U815=""),"",IFERROR(VLOOKUP(G815&amp;H815&amp;U815,※編集不可※選択項目!$K$3:$P$51,5,FALSE),"該当なし"))</f>
        <v/>
      </c>
      <c r="J815" s="83"/>
      <c r="K815" s="43"/>
      <c r="L815" s="45" t="str">
        <f t="shared" si="182"/>
        <v/>
      </c>
      <c r="M815" s="43"/>
      <c r="N815" s="43"/>
      <c r="O815" s="57"/>
      <c r="P815" s="57"/>
      <c r="Q815" s="57"/>
      <c r="R815" s="57"/>
      <c r="S815" s="46" t="str">
        <f t="shared" si="175"/>
        <v/>
      </c>
      <c r="T815" s="47"/>
      <c r="U815" s="48"/>
      <c r="V815" s="85"/>
      <c r="W815" s="48"/>
      <c r="X815" s="85"/>
      <c r="Y815" s="43"/>
      <c r="Z815" s="80"/>
      <c r="AA815" s="83"/>
      <c r="AB815" s="56"/>
      <c r="AC815" s="71"/>
      <c r="AD815" s="228">
        <f>IFERROR(INDEX(※編集不可※選択項目!$P$3:$P$51,MATCH(新規登録用!G815&amp;新規登録用!H815&amp;新規登録用!I815,※編集不可※選択項目!$Q$3:$Q$51,0)),0)</f>
        <v>0</v>
      </c>
      <c r="AE815" s="229" t="str">
        <f>IF(I815&lt;&gt;"該当なし","",
IF(G815&amp;H815=※編集不可※選択項目!$J$3,VLOOKUP(新規登録用!U815,※編集不可※選択項目!$N$2:$P$13,3,TRUE),
IF(G815&amp;H815=※編集不可※選択項目!$J$15,VLOOKUP(新規登録用!U815,※編集不可※選択項目!$N$14:$P$25,3,TRUE),
IF(G815&amp;H815=※編集不可※選択項目!$J$27,VLOOKUP(新規登録用!U815,※編集不可※選択項目!$N$26:$P$41,3,TRUE),
IF(G815&amp;H815=※編集不可※選択項目!$J$43,VLOOKUP(新規登録用!U815,※編集不可※選択項目!$N$42:$P$46,3,TRUE),
IF(G815&amp;H815=※編集不可※選択項目!$J$48,VLOOKUP(新規登録用!U815,※編集不可※選択項目!$N$47:$P$51,3,TRUE),""))))))</f>
        <v/>
      </c>
      <c r="AF815" s="228">
        <f>IFERROR(VLOOKUP(Y815&amp;G815&amp;H815,※編集不可※選択項目!U:V,2,FALSE),0)</f>
        <v>0</v>
      </c>
      <c r="AG815" s="228">
        <f t="shared" si="176"/>
        <v>0</v>
      </c>
      <c r="AH815" s="230" t="str">
        <f t="shared" si="170"/>
        <v/>
      </c>
      <c r="AI815" s="236"/>
      <c r="AJ815" s="236"/>
      <c r="AK815" s="132"/>
      <c r="AL815" s="153">
        <f t="shared" si="177"/>
        <v>0</v>
      </c>
      <c r="AM815" s="153">
        <f t="shared" si="178"/>
        <v>0</v>
      </c>
      <c r="AN815" s="153">
        <f t="shared" si="171"/>
        <v>0</v>
      </c>
      <c r="AO815" s="227" t="str">
        <f t="shared" si="179"/>
        <v/>
      </c>
      <c r="AP815" s="135">
        <f t="shared" si="180"/>
        <v>0</v>
      </c>
      <c r="AQ815" s="135">
        <f t="shared" si="181"/>
        <v>0</v>
      </c>
    </row>
    <row r="816" spans="1:43" s="131" customFormat="1" ht="25" customHeight="1">
      <c r="A816" s="133">
        <f t="shared" si="172"/>
        <v>805</v>
      </c>
      <c r="B816" s="130" t="str">
        <f t="shared" si="169"/>
        <v/>
      </c>
      <c r="C816" s="134"/>
      <c r="D816" s="45" t="str">
        <f t="shared" si="173"/>
        <v/>
      </c>
      <c r="E816" s="45" t="str">
        <f t="shared" si="174"/>
        <v/>
      </c>
      <c r="F816" s="43"/>
      <c r="G816" s="44"/>
      <c r="H816" s="43"/>
      <c r="I816" s="57" t="str">
        <f>IF(OR(G816="",H816="",U816=""),"",IFERROR(VLOOKUP(G816&amp;H816&amp;U816,※編集不可※選択項目!$K$3:$P$51,5,FALSE),"該当なし"))</f>
        <v/>
      </c>
      <c r="J816" s="83"/>
      <c r="K816" s="43"/>
      <c r="L816" s="45" t="str">
        <f t="shared" si="182"/>
        <v/>
      </c>
      <c r="M816" s="43"/>
      <c r="N816" s="43"/>
      <c r="O816" s="57"/>
      <c r="P816" s="57"/>
      <c r="Q816" s="57"/>
      <c r="R816" s="57"/>
      <c r="S816" s="46" t="str">
        <f t="shared" si="175"/>
        <v/>
      </c>
      <c r="T816" s="47"/>
      <c r="U816" s="48"/>
      <c r="V816" s="85"/>
      <c r="W816" s="48"/>
      <c r="X816" s="85"/>
      <c r="Y816" s="43"/>
      <c r="Z816" s="80"/>
      <c r="AA816" s="83"/>
      <c r="AB816" s="56"/>
      <c r="AC816" s="71"/>
      <c r="AD816" s="228">
        <f>IFERROR(INDEX(※編集不可※選択項目!$P$3:$P$51,MATCH(新規登録用!G816&amp;新規登録用!H816&amp;新規登録用!I816,※編集不可※選択項目!$Q$3:$Q$51,0)),0)</f>
        <v>0</v>
      </c>
      <c r="AE816" s="229" t="str">
        <f>IF(I816&lt;&gt;"該当なし","",
IF(G816&amp;H816=※編集不可※選択項目!$J$3,VLOOKUP(新規登録用!U816,※編集不可※選択項目!$N$2:$P$13,3,TRUE),
IF(G816&amp;H816=※編集不可※選択項目!$J$15,VLOOKUP(新規登録用!U816,※編集不可※選択項目!$N$14:$P$25,3,TRUE),
IF(G816&amp;H816=※編集不可※選択項目!$J$27,VLOOKUP(新規登録用!U816,※編集不可※選択項目!$N$26:$P$41,3,TRUE),
IF(G816&amp;H816=※編集不可※選択項目!$J$43,VLOOKUP(新規登録用!U816,※編集不可※選択項目!$N$42:$P$46,3,TRUE),
IF(G816&amp;H816=※編集不可※選択項目!$J$48,VLOOKUP(新規登録用!U816,※編集不可※選択項目!$N$47:$P$51,3,TRUE),""))))))</f>
        <v/>
      </c>
      <c r="AF816" s="228">
        <f>IFERROR(VLOOKUP(Y816&amp;G816&amp;H816,※編集不可※選択項目!U:V,2,FALSE),0)</f>
        <v>0</v>
      </c>
      <c r="AG816" s="228">
        <f t="shared" si="176"/>
        <v>0</v>
      </c>
      <c r="AH816" s="230" t="str">
        <f t="shared" si="170"/>
        <v/>
      </c>
      <c r="AI816" s="236"/>
      <c r="AJ816" s="236"/>
      <c r="AK816" s="132"/>
      <c r="AL816" s="153">
        <f t="shared" si="177"/>
        <v>0</v>
      </c>
      <c r="AM816" s="153">
        <f t="shared" si="178"/>
        <v>0</v>
      </c>
      <c r="AN816" s="153">
        <f t="shared" si="171"/>
        <v>0</v>
      </c>
      <c r="AO816" s="227" t="str">
        <f t="shared" si="179"/>
        <v/>
      </c>
      <c r="AP816" s="135">
        <f t="shared" si="180"/>
        <v>0</v>
      </c>
      <c r="AQ816" s="135">
        <f t="shared" si="181"/>
        <v>0</v>
      </c>
    </row>
    <row r="817" spans="1:43" s="131" customFormat="1" ht="25" customHeight="1">
      <c r="A817" s="133">
        <f t="shared" si="172"/>
        <v>806</v>
      </c>
      <c r="B817" s="130" t="str">
        <f t="shared" si="169"/>
        <v/>
      </c>
      <c r="C817" s="134"/>
      <c r="D817" s="45" t="str">
        <f t="shared" si="173"/>
        <v/>
      </c>
      <c r="E817" s="45" t="str">
        <f t="shared" si="174"/>
        <v/>
      </c>
      <c r="F817" s="43"/>
      <c r="G817" s="44"/>
      <c r="H817" s="43"/>
      <c r="I817" s="57" t="str">
        <f>IF(OR(G817="",H817="",U817=""),"",IFERROR(VLOOKUP(G817&amp;H817&amp;U817,※編集不可※選択項目!$K$3:$P$51,5,FALSE),"該当なし"))</f>
        <v/>
      </c>
      <c r="J817" s="83"/>
      <c r="K817" s="43"/>
      <c r="L817" s="45" t="str">
        <f t="shared" si="182"/>
        <v/>
      </c>
      <c r="M817" s="43"/>
      <c r="N817" s="43"/>
      <c r="O817" s="57"/>
      <c r="P817" s="57"/>
      <c r="Q817" s="57"/>
      <c r="R817" s="57"/>
      <c r="S817" s="46" t="str">
        <f t="shared" si="175"/>
        <v/>
      </c>
      <c r="T817" s="47"/>
      <c r="U817" s="48"/>
      <c r="V817" s="85"/>
      <c r="W817" s="48"/>
      <c r="X817" s="85"/>
      <c r="Y817" s="43"/>
      <c r="Z817" s="80"/>
      <c r="AA817" s="83"/>
      <c r="AB817" s="56"/>
      <c r="AC817" s="71"/>
      <c r="AD817" s="228">
        <f>IFERROR(INDEX(※編集不可※選択項目!$P$3:$P$51,MATCH(新規登録用!G817&amp;新規登録用!H817&amp;新規登録用!I817,※編集不可※選択項目!$Q$3:$Q$51,0)),0)</f>
        <v>0</v>
      </c>
      <c r="AE817" s="229" t="str">
        <f>IF(I817&lt;&gt;"該当なし","",
IF(G817&amp;H817=※編集不可※選択項目!$J$3,VLOOKUP(新規登録用!U817,※編集不可※選択項目!$N$2:$P$13,3,TRUE),
IF(G817&amp;H817=※編集不可※選択項目!$J$15,VLOOKUP(新規登録用!U817,※編集不可※選択項目!$N$14:$P$25,3,TRUE),
IF(G817&amp;H817=※編集不可※選択項目!$J$27,VLOOKUP(新規登録用!U817,※編集不可※選択項目!$N$26:$P$41,3,TRUE),
IF(G817&amp;H817=※編集不可※選択項目!$J$43,VLOOKUP(新規登録用!U817,※編集不可※選択項目!$N$42:$P$46,3,TRUE),
IF(G817&amp;H817=※編集不可※選択項目!$J$48,VLOOKUP(新規登録用!U817,※編集不可※選択項目!$N$47:$P$51,3,TRUE),""))))))</f>
        <v/>
      </c>
      <c r="AF817" s="228">
        <f>IFERROR(VLOOKUP(Y817&amp;G817&amp;H817,※編集不可※選択項目!U:V,2,FALSE),0)</f>
        <v>0</v>
      </c>
      <c r="AG817" s="228">
        <f t="shared" si="176"/>
        <v>0</v>
      </c>
      <c r="AH817" s="230" t="str">
        <f t="shared" si="170"/>
        <v/>
      </c>
      <c r="AI817" s="236"/>
      <c r="AJ817" s="236"/>
      <c r="AK817" s="132"/>
      <c r="AL817" s="153">
        <f t="shared" si="177"/>
        <v>0</v>
      </c>
      <c r="AM817" s="153">
        <f t="shared" si="178"/>
        <v>0</v>
      </c>
      <c r="AN817" s="153">
        <f t="shared" si="171"/>
        <v>0</v>
      </c>
      <c r="AO817" s="227" t="str">
        <f t="shared" si="179"/>
        <v/>
      </c>
      <c r="AP817" s="135">
        <f t="shared" si="180"/>
        <v>0</v>
      </c>
      <c r="AQ817" s="135">
        <f t="shared" si="181"/>
        <v>0</v>
      </c>
    </row>
    <row r="818" spans="1:43" s="131" customFormat="1" ht="25" customHeight="1">
      <c r="A818" s="133">
        <f t="shared" si="172"/>
        <v>807</v>
      </c>
      <c r="B818" s="130" t="str">
        <f t="shared" si="169"/>
        <v/>
      </c>
      <c r="C818" s="134"/>
      <c r="D818" s="45" t="str">
        <f t="shared" si="173"/>
        <v/>
      </c>
      <c r="E818" s="45" t="str">
        <f t="shared" si="174"/>
        <v/>
      </c>
      <c r="F818" s="43"/>
      <c r="G818" s="44"/>
      <c r="H818" s="43"/>
      <c r="I818" s="57" t="str">
        <f>IF(OR(G818="",H818="",U818=""),"",IFERROR(VLOOKUP(G818&amp;H818&amp;U818,※編集不可※選択項目!$K$3:$P$51,5,FALSE),"該当なし"))</f>
        <v/>
      </c>
      <c r="J818" s="83"/>
      <c r="K818" s="43"/>
      <c r="L818" s="45" t="str">
        <f t="shared" si="182"/>
        <v/>
      </c>
      <c r="M818" s="43"/>
      <c r="N818" s="43"/>
      <c r="O818" s="57"/>
      <c r="P818" s="57"/>
      <c r="Q818" s="57"/>
      <c r="R818" s="57"/>
      <c r="S818" s="46" t="str">
        <f t="shared" si="175"/>
        <v/>
      </c>
      <c r="T818" s="47"/>
      <c r="U818" s="48"/>
      <c r="V818" s="85"/>
      <c r="W818" s="48"/>
      <c r="X818" s="85"/>
      <c r="Y818" s="43"/>
      <c r="Z818" s="80"/>
      <c r="AA818" s="83"/>
      <c r="AB818" s="56"/>
      <c r="AC818" s="71"/>
      <c r="AD818" s="228">
        <f>IFERROR(INDEX(※編集不可※選択項目!$P$3:$P$51,MATCH(新規登録用!G818&amp;新規登録用!H818&amp;新規登録用!I818,※編集不可※選択項目!$Q$3:$Q$51,0)),0)</f>
        <v>0</v>
      </c>
      <c r="AE818" s="229" t="str">
        <f>IF(I818&lt;&gt;"該当なし","",
IF(G818&amp;H818=※編集不可※選択項目!$J$3,VLOOKUP(新規登録用!U818,※編集不可※選択項目!$N$2:$P$13,3,TRUE),
IF(G818&amp;H818=※編集不可※選択項目!$J$15,VLOOKUP(新規登録用!U818,※編集不可※選択項目!$N$14:$P$25,3,TRUE),
IF(G818&amp;H818=※編集不可※選択項目!$J$27,VLOOKUP(新規登録用!U818,※編集不可※選択項目!$N$26:$P$41,3,TRUE),
IF(G818&amp;H818=※編集不可※選択項目!$J$43,VLOOKUP(新規登録用!U818,※編集不可※選択項目!$N$42:$P$46,3,TRUE),
IF(G818&amp;H818=※編集不可※選択項目!$J$48,VLOOKUP(新規登録用!U818,※編集不可※選択項目!$N$47:$P$51,3,TRUE),""))))))</f>
        <v/>
      </c>
      <c r="AF818" s="228">
        <f>IFERROR(VLOOKUP(Y818&amp;G818&amp;H818,※編集不可※選択項目!U:V,2,FALSE),0)</f>
        <v>0</v>
      </c>
      <c r="AG818" s="228">
        <f t="shared" si="176"/>
        <v>0</v>
      </c>
      <c r="AH818" s="230" t="str">
        <f t="shared" si="170"/>
        <v/>
      </c>
      <c r="AI818" s="236"/>
      <c r="AJ818" s="236"/>
      <c r="AK818" s="132"/>
      <c r="AL818" s="153">
        <f t="shared" si="177"/>
        <v>0</v>
      </c>
      <c r="AM818" s="153">
        <f t="shared" si="178"/>
        <v>0</v>
      </c>
      <c r="AN818" s="153">
        <f t="shared" si="171"/>
        <v>0</v>
      </c>
      <c r="AO818" s="227" t="str">
        <f t="shared" si="179"/>
        <v/>
      </c>
      <c r="AP818" s="135">
        <f t="shared" si="180"/>
        <v>0</v>
      </c>
      <c r="AQ818" s="135">
        <f t="shared" si="181"/>
        <v>0</v>
      </c>
    </row>
    <row r="819" spans="1:43" s="131" customFormat="1" ht="25" customHeight="1">
      <c r="A819" s="133">
        <f t="shared" si="172"/>
        <v>808</v>
      </c>
      <c r="B819" s="130" t="str">
        <f t="shared" si="169"/>
        <v/>
      </c>
      <c r="C819" s="134"/>
      <c r="D819" s="45" t="str">
        <f t="shared" si="173"/>
        <v/>
      </c>
      <c r="E819" s="45" t="str">
        <f t="shared" si="174"/>
        <v/>
      </c>
      <c r="F819" s="43"/>
      <c r="G819" s="44"/>
      <c r="H819" s="43"/>
      <c r="I819" s="57" t="str">
        <f>IF(OR(G819="",H819="",U819=""),"",IFERROR(VLOOKUP(G819&amp;H819&amp;U819,※編集不可※選択項目!$K$3:$P$51,5,FALSE),"該当なし"))</f>
        <v/>
      </c>
      <c r="J819" s="83"/>
      <c r="K819" s="43"/>
      <c r="L819" s="45" t="str">
        <f t="shared" si="182"/>
        <v/>
      </c>
      <c r="M819" s="43"/>
      <c r="N819" s="43"/>
      <c r="O819" s="57"/>
      <c r="P819" s="57"/>
      <c r="Q819" s="57"/>
      <c r="R819" s="57"/>
      <c r="S819" s="46" t="str">
        <f t="shared" si="175"/>
        <v/>
      </c>
      <c r="T819" s="47"/>
      <c r="U819" s="48"/>
      <c r="V819" s="85"/>
      <c r="W819" s="48"/>
      <c r="X819" s="85"/>
      <c r="Y819" s="43"/>
      <c r="Z819" s="80"/>
      <c r="AA819" s="83"/>
      <c r="AB819" s="56"/>
      <c r="AC819" s="71"/>
      <c r="AD819" s="228">
        <f>IFERROR(INDEX(※編集不可※選択項目!$P$3:$P$51,MATCH(新規登録用!G819&amp;新規登録用!H819&amp;新規登録用!I819,※編集不可※選択項目!$Q$3:$Q$51,0)),0)</f>
        <v>0</v>
      </c>
      <c r="AE819" s="229" t="str">
        <f>IF(I819&lt;&gt;"該当なし","",
IF(G819&amp;H819=※編集不可※選択項目!$J$3,VLOOKUP(新規登録用!U819,※編集不可※選択項目!$N$2:$P$13,3,TRUE),
IF(G819&amp;H819=※編集不可※選択項目!$J$15,VLOOKUP(新規登録用!U819,※編集不可※選択項目!$N$14:$P$25,3,TRUE),
IF(G819&amp;H819=※編集不可※選択項目!$J$27,VLOOKUP(新規登録用!U819,※編集不可※選択項目!$N$26:$P$41,3,TRUE),
IF(G819&amp;H819=※編集不可※選択項目!$J$43,VLOOKUP(新規登録用!U819,※編集不可※選択項目!$N$42:$P$46,3,TRUE),
IF(G819&amp;H819=※編集不可※選択項目!$J$48,VLOOKUP(新規登録用!U819,※編集不可※選択項目!$N$47:$P$51,3,TRUE),""))))))</f>
        <v/>
      </c>
      <c r="AF819" s="228">
        <f>IFERROR(VLOOKUP(Y819&amp;G819&amp;H819,※編集不可※選択項目!U:V,2,FALSE),0)</f>
        <v>0</v>
      </c>
      <c r="AG819" s="228">
        <f t="shared" si="176"/>
        <v>0</v>
      </c>
      <c r="AH819" s="230" t="str">
        <f t="shared" si="170"/>
        <v/>
      </c>
      <c r="AI819" s="236"/>
      <c r="AJ819" s="236"/>
      <c r="AK819" s="132"/>
      <c r="AL819" s="153">
        <f t="shared" si="177"/>
        <v>0</v>
      </c>
      <c r="AM819" s="153">
        <f t="shared" si="178"/>
        <v>0</v>
      </c>
      <c r="AN819" s="153">
        <f t="shared" si="171"/>
        <v>0</v>
      </c>
      <c r="AO819" s="227" t="str">
        <f t="shared" si="179"/>
        <v/>
      </c>
      <c r="AP819" s="135">
        <f t="shared" si="180"/>
        <v>0</v>
      </c>
      <c r="AQ819" s="135">
        <f t="shared" si="181"/>
        <v>0</v>
      </c>
    </row>
    <row r="820" spans="1:43" s="131" customFormat="1" ht="25" customHeight="1">
      <c r="A820" s="133">
        <f t="shared" si="172"/>
        <v>809</v>
      </c>
      <c r="B820" s="130" t="str">
        <f t="shared" si="169"/>
        <v/>
      </c>
      <c r="C820" s="134"/>
      <c r="D820" s="45" t="str">
        <f t="shared" si="173"/>
        <v/>
      </c>
      <c r="E820" s="45" t="str">
        <f t="shared" si="174"/>
        <v/>
      </c>
      <c r="F820" s="43"/>
      <c r="G820" s="44"/>
      <c r="H820" s="43"/>
      <c r="I820" s="57" t="str">
        <f>IF(OR(G820="",H820="",U820=""),"",IFERROR(VLOOKUP(G820&amp;H820&amp;U820,※編集不可※選択項目!$K$3:$P$51,5,FALSE),"該当なし"))</f>
        <v/>
      </c>
      <c r="J820" s="83"/>
      <c r="K820" s="43"/>
      <c r="L820" s="45" t="str">
        <f t="shared" si="182"/>
        <v/>
      </c>
      <c r="M820" s="43"/>
      <c r="N820" s="43"/>
      <c r="O820" s="57"/>
      <c r="P820" s="57"/>
      <c r="Q820" s="57"/>
      <c r="R820" s="57"/>
      <c r="S820" s="46" t="str">
        <f t="shared" si="175"/>
        <v/>
      </c>
      <c r="T820" s="47"/>
      <c r="U820" s="48"/>
      <c r="V820" s="85"/>
      <c r="W820" s="48"/>
      <c r="X820" s="85"/>
      <c r="Y820" s="43"/>
      <c r="Z820" s="80"/>
      <c r="AA820" s="83"/>
      <c r="AB820" s="56"/>
      <c r="AC820" s="71"/>
      <c r="AD820" s="228">
        <f>IFERROR(INDEX(※編集不可※選択項目!$P$3:$P$51,MATCH(新規登録用!G820&amp;新規登録用!H820&amp;新規登録用!I820,※編集不可※選択項目!$Q$3:$Q$51,0)),0)</f>
        <v>0</v>
      </c>
      <c r="AE820" s="229" t="str">
        <f>IF(I820&lt;&gt;"該当なし","",
IF(G820&amp;H820=※編集不可※選択項目!$J$3,VLOOKUP(新規登録用!U820,※編集不可※選択項目!$N$2:$P$13,3,TRUE),
IF(G820&amp;H820=※編集不可※選択項目!$J$15,VLOOKUP(新規登録用!U820,※編集不可※選択項目!$N$14:$P$25,3,TRUE),
IF(G820&amp;H820=※編集不可※選択項目!$J$27,VLOOKUP(新規登録用!U820,※編集不可※選択項目!$N$26:$P$41,3,TRUE),
IF(G820&amp;H820=※編集不可※選択項目!$J$43,VLOOKUP(新規登録用!U820,※編集不可※選択項目!$N$42:$P$46,3,TRUE),
IF(G820&amp;H820=※編集不可※選択項目!$J$48,VLOOKUP(新規登録用!U820,※編集不可※選択項目!$N$47:$P$51,3,TRUE),""))))))</f>
        <v/>
      </c>
      <c r="AF820" s="228">
        <f>IFERROR(VLOOKUP(Y820&amp;G820&amp;H820,※編集不可※選択項目!U:V,2,FALSE),0)</f>
        <v>0</v>
      </c>
      <c r="AG820" s="228">
        <f t="shared" si="176"/>
        <v>0</v>
      </c>
      <c r="AH820" s="230" t="str">
        <f t="shared" si="170"/>
        <v/>
      </c>
      <c r="AI820" s="236"/>
      <c r="AJ820" s="236"/>
      <c r="AK820" s="132"/>
      <c r="AL820" s="153">
        <f t="shared" si="177"/>
        <v>0</v>
      </c>
      <c r="AM820" s="153">
        <f t="shared" si="178"/>
        <v>0</v>
      </c>
      <c r="AN820" s="153">
        <f t="shared" si="171"/>
        <v>0</v>
      </c>
      <c r="AO820" s="227" t="str">
        <f t="shared" si="179"/>
        <v/>
      </c>
      <c r="AP820" s="135">
        <f t="shared" si="180"/>
        <v>0</v>
      </c>
      <c r="AQ820" s="135">
        <f t="shared" si="181"/>
        <v>0</v>
      </c>
    </row>
    <row r="821" spans="1:43" s="131" customFormat="1" ht="25" customHeight="1">
      <c r="A821" s="133">
        <f t="shared" si="172"/>
        <v>810</v>
      </c>
      <c r="B821" s="130" t="str">
        <f t="shared" si="169"/>
        <v/>
      </c>
      <c r="C821" s="134"/>
      <c r="D821" s="45" t="str">
        <f t="shared" si="173"/>
        <v/>
      </c>
      <c r="E821" s="45" t="str">
        <f t="shared" si="174"/>
        <v/>
      </c>
      <c r="F821" s="43"/>
      <c r="G821" s="44"/>
      <c r="H821" s="43"/>
      <c r="I821" s="57" t="str">
        <f>IF(OR(G821="",H821="",U821=""),"",IFERROR(VLOOKUP(G821&amp;H821&amp;U821,※編集不可※選択項目!$K$3:$P$51,5,FALSE),"該当なし"))</f>
        <v/>
      </c>
      <c r="J821" s="83"/>
      <c r="K821" s="43"/>
      <c r="L821" s="45" t="str">
        <f t="shared" si="182"/>
        <v/>
      </c>
      <c r="M821" s="43"/>
      <c r="N821" s="43"/>
      <c r="O821" s="57"/>
      <c r="P821" s="57"/>
      <c r="Q821" s="57"/>
      <c r="R821" s="57"/>
      <c r="S821" s="46" t="str">
        <f t="shared" si="175"/>
        <v/>
      </c>
      <c r="T821" s="47"/>
      <c r="U821" s="48"/>
      <c r="V821" s="85"/>
      <c r="W821" s="48"/>
      <c r="X821" s="85"/>
      <c r="Y821" s="43"/>
      <c r="Z821" s="80"/>
      <c r="AA821" s="83"/>
      <c r="AB821" s="56"/>
      <c r="AC821" s="71"/>
      <c r="AD821" s="228">
        <f>IFERROR(INDEX(※編集不可※選択項目!$P$3:$P$51,MATCH(新規登録用!G821&amp;新規登録用!H821&amp;新規登録用!I821,※編集不可※選択項目!$Q$3:$Q$51,0)),0)</f>
        <v>0</v>
      </c>
      <c r="AE821" s="229" t="str">
        <f>IF(I821&lt;&gt;"該当なし","",
IF(G821&amp;H821=※編集不可※選択項目!$J$3,VLOOKUP(新規登録用!U821,※編集不可※選択項目!$N$2:$P$13,3,TRUE),
IF(G821&amp;H821=※編集不可※選択項目!$J$15,VLOOKUP(新規登録用!U821,※編集不可※選択項目!$N$14:$P$25,3,TRUE),
IF(G821&amp;H821=※編集不可※選択項目!$J$27,VLOOKUP(新規登録用!U821,※編集不可※選択項目!$N$26:$P$41,3,TRUE),
IF(G821&amp;H821=※編集不可※選択項目!$J$43,VLOOKUP(新規登録用!U821,※編集不可※選択項目!$N$42:$P$46,3,TRUE),
IF(G821&amp;H821=※編集不可※選択項目!$J$48,VLOOKUP(新規登録用!U821,※編集不可※選択項目!$N$47:$P$51,3,TRUE),""))))))</f>
        <v/>
      </c>
      <c r="AF821" s="228">
        <f>IFERROR(VLOOKUP(Y821&amp;G821&amp;H821,※編集不可※選択項目!U:V,2,FALSE),0)</f>
        <v>0</v>
      </c>
      <c r="AG821" s="228">
        <f t="shared" si="176"/>
        <v>0</v>
      </c>
      <c r="AH821" s="230" t="str">
        <f t="shared" si="170"/>
        <v/>
      </c>
      <c r="AI821" s="236"/>
      <c r="AJ821" s="236"/>
      <c r="AK821" s="132"/>
      <c r="AL821" s="153">
        <f t="shared" si="177"/>
        <v>0</v>
      </c>
      <c r="AM821" s="153">
        <f t="shared" si="178"/>
        <v>0</v>
      </c>
      <c r="AN821" s="153">
        <f t="shared" si="171"/>
        <v>0</v>
      </c>
      <c r="AO821" s="227" t="str">
        <f t="shared" si="179"/>
        <v/>
      </c>
      <c r="AP821" s="135">
        <f t="shared" si="180"/>
        <v>0</v>
      </c>
      <c r="AQ821" s="135">
        <f t="shared" si="181"/>
        <v>0</v>
      </c>
    </row>
    <row r="822" spans="1:43" s="131" customFormat="1" ht="25" customHeight="1">
      <c r="A822" s="133">
        <f t="shared" si="172"/>
        <v>811</v>
      </c>
      <c r="B822" s="130" t="str">
        <f t="shared" si="169"/>
        <v/>
      </c>
      <c r="C822" s="134"/>
      <c r="D822" s="45" t="str">
        <f t="shared" si="173"/>
        <v/>
      </c>
      <c r="E822" s="45" t="str">
        <f t="shared" si="174"/>
        <v/>
      </c>
      <c r="F822" s="43"/>
      <c r="G822" s="44"/>
      <c r="H822" s="43"/>
      <c r="I822" s="57" t="str">
        <f>IF(OR(G822="",H822="",U822=""),"",IFERROR(VLOOKUP(G822&amp;H822&amp;U822,※編集不可※選択項目!$K$3:$P$51,5,FALSE),"該当なし"))</f>
        <v/>
      </c>
      <c r="J822" s="83"/>
      <c r="K822" s="43"/>
      <c r="L822" s="45" t="str">
        <f t="shared" si="182"/>
        <v/>
      </c>
      <c r="M822" s="43"/>
      <c r="N822" s="43"/>
      <c r="O822" s="57"/>
      <c r="P822" s="57"/>
      <c r="Q822" s="57"/>
      <c r="R822" s="57"/>
      <c r="S822" s="46" t="str">
        <f t="shared" si="175"/>
        <v/>
      </c>
      <c r="T822" s="47"/>
      <c r="U822" s="48"/>
      <c r="V822" s="85"/>
      <c r="W822" s="48"/>
      <c r="X822" s="85"/>
      <c r="Y822" s="43"/>
      <c r="Z822" s="80"/>
      <c r="AA822" s="83"/>
      <c r="AB822" s="56"/>
      <c r="AC822" s="71"/>
      <c r="AD822" s="228">
        <f>IFERROR(INDEX(※編集不可※選択項目!$P$3:$P$51,MATCH(新規登録用!G822&amp;新規登録用!H822&amp;新規登録用!I822,※編集不可※選択項目!$Q$3:$Q$51,0)),0)</f>
        <v>0</v>
      </c>
      <c r="AE822" s="229" t="str">
        <f>IF(I822&lt;&gt;"該当なし","",
IF(G822&amp;H822=※編集不可※選択項目!$J$3,VLOOKUP(新規登録用!U822,※編集不可※選択項目!$N$2:$P$13,3,TRUE),
IF(G822&amp;H822=※編集不可※選択項目!$J$15,VLOOKUP(新規登録用!U822,※編集不可※選択項目!$N$14:$P$25,3,TRUE),
IF(G822&amp;H822=※編集不可※選択項目!$J$27,VLOOKUP(新規登録用!U822,※編集不可※選択項目!$N$26:$P$41,3,TRUE),
IF(G822&amp;H822=※編集不可※選択項目!$J$43,VLOOKUP(新規登録用!U822,※編集不可※選択項目!$N$42:$P$46,3,TRUE),
IF(G822&amp;H822=※編集不可※選択項目!$J$48,VLOOKUP(新規登録用!U822,※編集不可※選択項目!$N$47:$P$51,3,TRUE),""))))))</f>
        <v/>
      </c>
      <c r="AF822" s="228">
        <f>IFERROR(VLOOKUP(Y822&amp;G822&amp;H822,※編集不可※選択項目!U:V,2,FALSE),0)</f>
        <v>0</v>
      </c>
      <c r="AG822" s="228">
        <f t="shared" si="176"/>
        <v>0</v>
      </c>
      <c r="AH822" s="230" t="str">
        <f t="shared" si="170"/>
        <v/>
      </c>
      <c r="AI822" s="236"/>
      <c r="AJ822" s="236"/>
      <c r="AK822" s="132"/>
      <c r="AL822" s="153">
        <f t="shared" si="177"/>
        <v>0</v>
      </c>
      <c r="AM822" s="153">
        <f t="shared" si="178"/>
        <v>0</v>
      </c>
      <c r="AN822" s="153">
        <f t="shared" si="171"/>
        <v>0</v>
      </c>
      <c r="AO822" s="227" t="str">
        <f t="shared" si="179"/>
        <v/>
      </c>
      <c r="AP822" s="135">
        <f t="shared" si="180"/>
        <v>0</v>
      </c>
      <c r="AQ822" s="135">
        <f t="shared" si="181"/>
        <v>0</v>
      </c>
    </row>
    <row r="823" spans="1:43" s="131" customFormat="1" ht="25" customHeight="1">
      <c r="A823" s="133">
        <f t="shared" si="172"/>
        <v>812</v>
      </c>
      <c r="B823" s="130" t="str">
        <f t="shared" si="169"/>
        <v/>
      </c>
      <c r="C823" s="134"/>
      <c r="D823" s="45" t="str">
        <f t="shared" si="173"/>
        <v/>
      </c>
      <c r="E823" s="45" t="str">
        <f t="shared" si="174"/>
        <v/>
      </c>
      <c r="F823" s="43"/>
      <c r="G823" s="44"/>
      <c r="H823" s="43"/>
      <c r="I823" s="57" t="str">
        <f>IF(OR(G823="",H823="",U823=""),"",IFERROR(VLOOKUP(G823&amp;H823&amp;U823,※編集不可※選択項目!$K$3:$P$51,5,FALSE),"該当なし"))</f>
        <v/>
      </c>
      <c r="J823" s="83"/>
      <c r="K823" s="43"/>
      <c r="L823" s="45" t="str">
        <f t="shared" si="182"/>
        <v/>
      </c>
      <c r="M823" s="43"/>
      <c r="N823" s="43"/>
      <c r="O823" s="57"/>
      <c r="P823" s="57"/>
      <c r="Q823" s="57"/>
      <c r="R823" s="57"/>
      <c r="S823" s="46" t="str">
        <f t="shared" si="175"/>
        <v/>
      </c>
      <c r="T823" s="47"/>
      <c r="U823" s="48"/>
      <c r="V823" s="85"/>
      <c r="W823" s="48"/>
      <c r="X823" s="85"/>
      <c r="Y823" s="43"/>
      <c r="Z823" s="80"/>
      <c r="AA823" s="83"/>
      <c r="AB823" s="56"/>
      <c r="AC823" s="71"/>
      <c r="AD823" s="228">
        <f>IFERROR(INDEX(※編集不可※選択項目!$P$3:$P$51,MATCH(新規登録用!G823&amp;新規登録用!H823&amp;新規登録用!I823,※編集不可※選択項目!$Q$3:$Q$51,0)),0)</f>
        <v>0</v>
      </c>
      <c r="AE823" s="229" t="str">
        <f>IF(I823&lt;&gt;"該当なし","",
IF(G823&amp;H823=※編集不可※選択項目!$J$3,VLOOKUP(新規登録用!U823,※編集不可※選択項目!$N$2:$P$13,3,TRUE),
IF(G823&amp;H823=※編集不可※選択項目!$J$15,VLOOKUP(新規登録用!U823,※編集不可※選択項目!$N$14:$P$25,3,TRUE),
IF(G823&amp;H823=※編集不可※選択項目!$J$27,VLOOKUP(新規登録用!U823,※編集不可※選択項目!$N$26:$P$41,3,TRUE),
IF(G823&amp;H823=※編集不可※選択項目!$J$43,VLOOKUP(新規登録用!U823,※編集不可※選択項目!$N$42:$P$46,3,TRUE),
IF(G823&amp;H823=※編集不可※選択項目!$J$48,VLOOKUP(新規登録用!U823,※編集不可※選択項目!$N$47:$P$51,3,TRUE),""))))))</f>
        <v/>
      </c>
      <c r="AF823" s="228">
        <f>IFERROR(VLOOKUP(Y823&amp;G823&amp;H823,※編集不可※選択項目!U:V,2,FALSE),0)</f>
        <v>0</v>
      </c>
      <c r="AG823" s="228">
        <f t="shared" si="176"/>
        <v>0</v>
      </c>
      <c r="AH823" s="230" t="str">
        <f t="shared" si="170"/>
        <v/>
      </c>
      <c r="AI823" s="236"/>
      <c r="AJ823" s="236"/>
      <c r="AK823" s="132"/>
      <c r="AL823" s="153">
        <f t="shared" si="177"/>
        <v>0</v>
      </c>
      <c r="AM823" s="153">
        <f t="shared" si="178"/>
        <v>0</v>
      </c>
      <c r="AN823" s="153">
        <f t="shared" si="171"/>
        <v>0</v>
      </c>
      <c r="AO823" s="227" t="str">
        <f t="shared" si="179"/>
        <v/>
      </c>
      <c r="AP823" s="135">
        <f t="shared" si="180"/>
        <v>0</v>
      </c>
      <c r="AQ823" s="135">
        <f t="shared" si="181"/>
        <v>0</v>
      </c>
    </row>
    <row r="824" spans="1:43" s="131" customFormat="1" ht="25" customHeight="1">
      <c r="A824" s="133">
        <f t="shared" si="172"/>
        <v>813</v>
      </c>
      <c r="B824" s="130" t="str">
        <f t="shared" si="169"/>
        <v/>
      </c>
      <c r="C824" s="134"/>
      <c r="D824" s="45" t="str">
        <f t="shared" si="173"/>
        <v/>
      </c>
      <c r="E824" s="45" t="str">
        <f t="shared" si="174"/>
        <v/>
      </c>
      <c r="F824" s="43"/>
      <c r="G824" s="44"/>
      <c r="H824" s="43"/>
      <c r="I824" s="57" t="str">
        <f>IF(OR(G824="",H824="",U824=""),"",IFERROR(VLOOKUP(G824&amp;H824&amp;U824,※編集不可※選択項目!$K$3:$P$51,5,FALSE),"該当なし"))</f>
        <v/>
      </c>
      <c r="J824" s="83"/>
      <c r="K824" s="43"/>
      <c r="L824" s="45" t="str">
        <f t="shared" si="182"/>
        <v/>
      </c>
      <c r="M824" s="43"/>
      <c r="N824" s="43"/>
      <c r="O824" s="57"/>
      <c r="P824" s="57"/>
      <c r="Q824" s="57"/>
      <c r="R824" s="57"/>
      <c r="S824" s="46" t="str">
        <f t="shared" si="175"/>
        <v/>
      </c>
      <c r="T824" s="47"/>
      <c r="U824" s="48"/>
      <c r="V824" s="85"/>
      <c r="W824" s="48"/>
      <c r="X824" s="85"/>
      <c r="Y824" s="43"/>
      <c r="Z824" s="80"/>
      <c r="AA824" s="83"/>
      <c r="AB824" s="56"/>
      <c r="AC824" s="71"/>
      <c r="AD824" s="228">
        <f>IFERROR(INDEX(※編集不可※選択項目!$P$3:$P$51,MATCH(新規登録用!G824&amp;新規登録用!H824&amp;新規登録用!I824,※編集不可※選択項目!$Q$3:$Q$51,0)),0)</f>
        <v>0</v>
      </c>
      <c r="AE824" s="229" t="str">
        <f>IF(I824&lt;&gt;"該当なし","",
IF(G824&amp;H824=※編集不可※選択項目!$J$3,VLOOKUP(新規登録用!U824,※編集不可※選択項目!$N$2:$P$13,3,TRUE),
IF(G824&amp;H824=※編集不可※選択項目!$J$15,VLOOKUP(新規登録用!U824,※編集不可※選択項目!$N$14:$P$25,3,TRUE),
IF(G824&amp;H824=※編集不可※選択項目!$J$27,VLOOKUP(新規登録用!U824,※編集不可※選択項目!$N$26:$P$41,3,TRUE),
IF(G824&amp;H824=※編集不可※選択項目!$J$43,VLOOKUP(新規登録用!U824,※編集不可※選択項目!$N$42:$P$46,3,TRUE),
IF(G824&amp;H824=※編集不可※選択項目!$J$48,VLOOKUP(新規登録用!U824,※編集不可※選択項目!$N$47:$P$51,3,TRUE),""))))))</f>
        <v/>
      </c>
      <c r="AF824" s="228">
        <f>IFERROR(VLOOKUP(Y824&amp;G824&amp;H824,※編集不可※選択項目!U:V,2,FALSE),0)</f>
        <v>0</v>
      </c>
      <c r="AG824" s="228">
        <f t="shared" si="176"/>
        <v>0</v>
      </c>
      <c r="AH824" s="230" t="str">
        <f t="shared" si="170"/>
        <v/>
      </c>
      <c r="AI824" s="236"/>
      <c r="AJ824" s="236"/>
      <c r="AK824" s="132"/>
      <c r="AL824" s="153">
        <f t="shared" si="177"/>
        <v>0</v>
      </c>
      <c r="AM824" s="153">
        <f t="shared" si="178"/>
        <v>0</v>
      </c>
      <c r="AN824" s="153">
        <f t="shared" si="171"/>
        <v>0</v>
      </c>
      <c r="AO824" s="227" t="str">
        <f t="shared" si="179"/>
        <v/>
      </c>
      <c r="AP824" s="135">
        <f t="shared" si="180"/>
        <v>0</v>
      </c>
      <c r="AQ824" s="135">
        <f t="shared" si="181"/>
        <v>0</v>
      </c>
    </row>
    <row r="825" spans="1:43" s="131" customFormat="1" ht="25" customHeight="1">
      <c r="A825" s="133">
        <f t="shared" si="172"/>
        <v>814</v>
      </c>
      <c r="B825" s="130" t="str">
        <f t="shared" si="169"/>
        <v/>
      </c>
      <c r="C825" s="134"/>
      <c r="D825" s="45" t="str">
        <f t="shared" si="173"/>
        <v/>
      </c>
      <c r="E825" s="45" t="str">
        <f t="shared" si="174"/>
        <v/>
      </c>
      <c r="F825" s="43"/>
      <c r="G825" s="44"/>
      <c r="H825" s="43"/>
      <c r="I825" s="57" t="str">
        <f>IF(OR(G825="",H825="",U825=""),"",IFERROR(VLOOKUP(G825&amp;H825&amp;U825,※編集不可※選択項目!$K$3:$P$51,5,FALSE),"該当なし"))</f>
        <v/>
      </c>
      <c r="J825" s="83"/>
      <c r="K825" s="43"/>
      <c r="L825" s="45" t="str">
        <f t="shared" si="182"/>
        <v/>
      </c>
      <c r="M825" s="43"/>
      <c r="N825" s="43"/>
      <c r="O825" s="57"/>
      <c r="P825" s="57"/>
      <c r="Q825" s="57"/>
      <c r="R825" s="57"/>
      <c r="S825" s="46" t="str">
        <f t="shared" si="175"/>
        <v/>
      </c>
      <c r="T825" s="47"/>
      <c r="U825" s="48"/>
      <c r="V825" s="85"/>
      <c r="W825" s="48"/>
      <c r="X825" s="85"/>
      <c r="Y825" s="43"/>
      <c r="Z825" s="80"/>
      <c r="AA825" s="83"/>
      <c r="AB825" s="56"/>
      <c r="AC825" s="71"/>
      <c r="AD825" s="228">
        <f>IFERROR(INDEX(※編集不可※選択項目!$P$3:$P$51,MATCH(新規登録用!G825&amp;新規登録用!H825&amp;新規登録用!I825,※編集不可※選択項目!$Q$3:$Q$51,0)),0)</f>
        <v>0</v>
      </c>
      <c r="AE825" s="229" t="str">
        <f>IF(I825&lt;&gt;"該当なし","",
IF(G825&amp;H825=※編集不可※選択項目!$J$3,VLOOKUP(新規登録用!U825,※編集不可※選択項目!$N$2:$P$13,3,TRUE),
IF(G825&amp;H825=※編集不可※選択項目!$J$15,VLOOKUP(新規登録用!U825,※編集不可※選択項目!$N$14:$P$25,3,TRUE),
IF(G825&amp;H825=※編集不可※選択項目!$J$27,VLOOKUP(新規登録用!U825,※編集不可※選択項目!$N$26:$P$41,3,TRUE),
IF(G825&amp;H825=※編集不可※選択項目!$J$43,VLOOKUP(新規登録用!U825,※編集不可※選択項目!$N$42:$P$46,3,TRUE),
IF(G825&amp;H825=※編集不可※選択項目!$J$48,VLOOKUP(新規登録用!U825,※編集不可※選択項目!$N$47:$P$51,3,TRUE),""))))))</f>
        <v/>
      </c>
      <c r="AF825" s="228">
        <f>IFERROR(VLOOKUP(Y825&amp;G825&amp;H825,※編集不可※選択項目!U:V,2,FALSE),0)</f>
        <v>0</v>
      </c>
      <c r="AG825" s="228">
        <f t="shared" si="176"/>
        <v>0</v>
      </c>
      <c r="AH825" s="230" t="str">
        <f t="shared" si="170"/>
        <v/>
      </c>
      <c r="AI825" s="236"/>
      <c r="AJ825" s="236"/>
      <c r="AK825" s="132"/>
      <c r="AL825" s="153">
        <f t="shared" si="177"/>
        <v>0</v>
      </c>
      <c r="AM825" s="153">
        <f t="shared" si="178"/>
        <v>0</v>
      </c>
      <c r="AN825" s="153">
        <f t="shared" si="171"/>
        <v>0</v>
      </c>
      <c r="AO825" s="227" t="str">
        <f t="shared" si="179"/>
        <v/>
      </c>
      <c r="AP825" s="135">
        <f t="shared" si="180"/>
        <v>0</v>
      </c>
      <c r="AQ825" s="135">
        <f t="shared" si="181"/>
        <v>0</v>
      </c>
    </row>
    <row r="826" spans="1:43" s="131" customFormat="1" ht="25" customHeight="1">
      <c r="A826" s="133">
        <f t="shared" si="172"/>
        <v>815</v>
      </c>
      <c r="B826" s="130" t="str">
        <f t="shared" si="169"/>
        <v/>
      </c>
      <c r="C826" s="134"/>
      <c r="D826" s="45" t="str">
        <f t="shared" si="173"/>
        <v/>
      </c>
      <c r="E826" s="45" t="str">
        <f t="shared" si="174"/>
        <v/>
      </c>
      <c r="F826" s="43"/>
      <c r="G826" s="44"/>
      <c r="H826" s="43"/>
      <c r="I826" s="57" t="str">
        <f>IF(OR(G826="",H826="",U826=""),"",IFERROR(VLOOKUP(G826&amp;H826&amp;U826,※編集不可※選択項目!$K$3:$P$51,5,FALSE),"該当なし"))</f>
        <v/>
      </c>
      <c r="J826" s="83"/>
      <c r="K826" s="43"/>
      <c r="L826" s="45" t="str">
        <f t="shared" si="182"/>
        <v/>
      </c>
      <c r="M826" s="43"/>
      <c r="N826" s="43"/>
      <c r="O826" s="57"/>
      <c r="P826" s="57"/>
      <c r="Q826" s="57"/>
      <c r="R826" s="57"/>
      <c r="S826" s="46" t="str">
        <f t="shared" si="175"/>
        <v/>
      </c>
      <c r="T826" s="47"/>
      <c r="U826" s="48"/>
      <c r="V826" s="85"/>
      <c r="W826" s="48"/>
      <c r="X826" s="85"/>
      <c r="Y826" s="43"/>
      <c r="Z826" s="80"/>
      <c r="AA826" s="83"/>
      <c r="AB826" s="56"/>
      <c r="AC826" s="71"/>
      <c r="AD826" s="228">
        <f>IFERROR(INDEX(※編集不可※選択項目!$P$3:$P$51,MATCH(新規登録用!G826&amp;新規登録用!H826&amp;新規登録用!I826,※編集不可※選択項目!$Q$3:$Q$51,0)),0)</f>
        <v>0</v>
      </c>
      <c r="AE826" s="229" t="str">
        <f>IF(I826&lt;&gt;"該当なし","",
IF(G826&amp;H826=※編集不可※選択項目!$J$3,VLOOKUP(新規登録用!U826,※編集不可※選択項目!$N$2:$P$13,3,TRUE),
IF(G826&amp;H826=※編集不可※選択項目!$J$15,VLOOKUP(新規登録用!U826,※編集不可※選択項目!$N$14:$P$25,3,TRUE),
IF(G826&amp;H826=※編集不可※選択項目!$J$27,VLOOKUP(新規登録用!U826,※編集不可※選択項目!$N$26:$P$41,3,TRUE),
IF(G826&amp;H826=※編集不可※選択項目!$J$43,VLOOKUP(新規登録用!U826,※編集不可※選択項目!$N$42:$P$46,3,TRUE),
IF(G826&amp;H826=※編集不可※選択項目!$J$48,VLOOKUP(新規登録用!U826,※編集不可※選択項目!$N$47:$P$51,3,TRUE),""))))))</f>
        <v/>
      </c>
      <c r="AF826" s="228">
        <f>IFERROR(VLOOKUP(Y826&amp;G826&amp;H826,※編集不可※選択項目!U:V,2,FALSE),0)</f>
        <v>0</v>
      </c>
      <c r="AG826" s="228">
        <f t="shared" si="176"/>
        <v>0</v>
      </c>
      <c r="AH826" s="230" t="str">
        <f t="shared" si="170"/>
        <v/>
      </c>
      <c r="AI826" s="236"/>
      <c r="AJ826" s="236"/>
      <c r="AK826" s="132"/>
      <c r="AL826" s="153">
        <f t="shared" si="177"/>
        <v>0</v>
      </c>
      <c r="AM826" s="153">
        <f t="shared" si="178"/>
        <v>0</v>
      </c>
      <c r="AN826" s="153">
        <f t="shared" si="171"/>
        <v>0</v>
      </c>
      <c r="AO826" s="227" t="str">
        <f t="shared" si="179"/>
        <v/>
      </c>
      <c r="AP826" s="135">
        <f t="shared" si="180"/>
        <v>0</v>
      </c>
      <c r="AQ826" s="135">
        <f t="shared" si="181"/>
        <v>0</v>
      </c>
    </row>
    <row r="827" spans="1:43" s="131" customFormat="1" ht="25" customHeight="1">
      <c r="A827" s="133">
        <f t="shared" si="172"/>
        <v>816</v>
      </c>
      <c r="B827" s="130" t="str">
        <f t="shared" si="169"/>
        <v/>
      </c>
      <c r="C827" s="134"/>
      <c r="D827" s="45" t="str">
        <f t="shared" si="173"/>
        <v/>
      </c>
      <c r="E827" s="45" t="str">
        <f t="shared" si="174"/>
        <v/>
      </c>
      <c r="F827" s="43"/>
      <c r="G827" s="44"/>
      <c r="H827" s="43"/>
      <c r="I827" s="57" t="str">
        <f>IF(OR(G827="",H827="",U827=""),"",IFERROR(VLOOKUP(G827&amp;H827&amp;U827,※編集不可※選択項目!$K$3:$P$51,5,FALSE),"該当なし"))</f>
        <v/>
      </c>
      <c r="J827" s="83"/>
      <c r="K827" s="43"/>
      <c r="L827" s="45" t="str">
        <f t="shared" si="182"/>
        <v/>
      </c>
      <c r="M827" s="43"/>
      <c r="N827" s="43"/>
      <c r="O827" s="57"/>
      <c r="P827" s="57"/>
      <c r="Q827" s="57"/>
      <c r="R827" s="57"/>
      <c r="S827" s="46" t="str">
        <f t="shared" si="175"/>
        <v/>
      </c>
      <c r="T827" s="47"/>
      <c r="U827" s="48"/>
      <c r="V827" s="85"/>
      <c r="W827" s="48"/>
      <c r="X827" s="85"/>
      <c r="Y827" s="43"/>
      <c r="Z827" s="80"/>
      <c r="AA827" s="83"/>
      <c r="AB827" s="56"/>
      <c r="AC827" s="71"/>
      <c r="AD827" s="228">
        <f>IFERROR(INDEX(※編集不可※選択項目!$P$3:$P$51,MATCH(新規登録用!G827&amp;新規登録用!H827&amp;新規登録用!I827,※編集不可※選択項目!$Q$3:$Q$51,0)),0)</f>
        <v>0</v>
      </c>
      <c r="AE827" s="229" t="str">
        <f>IF(I827&lt;&gt;"該当なし","",
IF(G827&amp;H827=※編集不可※選択項目!$J$3,VLOOKUP(新規登録用!U827,※編集不可※選択項目!$N$2:$P$13,3,TRUE),
IF(G827&amp;H827=※編集不可※選択項目!$J$15,VLOOKUP(新規登録用!U827,※編集不可※選択項目!$N$14:$P$25,3,TRUE),
IF(G827&amp;H827=※編集不可※選択項目!$J$27,VLOOKUP(新規登録用!U827,※編集不可※選択項目!$N$26:$P$41,3,TRUE),
IF(G827&amp;H827=※編集不可※選択項目!$J$43,VLOOKUP(新規登録用!U827,※編集不可※選択項目!$N$42:$P$46,3,TRUE),
IF(G827&amp;H827=※編集不可※選択項目!$J$48,VLOOKUP(新規登録用!U827,※編集不可※選択項目!$N$47:$P$51,3,TRUE),""))))))</f>
        <v/>
      </c>
      <c r="AF827" s="228">
        <f>IFERROR(VLOOKUP(Y827&amp;G827&amp;H827,※編集不可※選択項目!U:V,2,FALSE),0)</f>
        <v>0</v>
      </c>
      <c r="AG827" s="228">
        <f t="shared" si="176"/>
        <v>0</v>
      </c>
      <c r="AH827" s="230" t="str">
        <f t="shared" si="170"/>
        <v/>
      </c>
      <c r="AI827" s="236"/>
      <c r="AJ827" s="236"/>
      <c r="AK827" s="132"/>
      <c r="AL827" s="153">
        <f t="shared" si="177"/>
        <v>0</v>
      </c>
      <c r="AM827" s="153">
        <f t="shared" si="178"/>
        <v>0</v>
      </c>
      <c r="AN827" s="153">
        <f t="shared" si="171"/>
        <v>0</v>
      </c>
      <c r="AO827" s="227" t="str">
        <f t="shared" si="179"/>
        <v/>
      </c>
      <c r="AP827" s="135">
        <f t="shared" si="180"/>
        <v>0</v>
      </c>
      <c r="AQ827" s="135">
        <f t="shared" si="181"/>
        <v>0</v>
      </c>
    </row>
    <row r="828" spans="1:43" s="131" customFormat="1" ht="25" customHeight="1">
      <c r="A828" s="133">
        <f t="shared" si="172"/>
        <v>817</v>
      </c>
      <c r="B828" s="130" t="str">
        <f t="shared" si="169"/>
        <v/>
      </c>
      <c r="C828" s="134"/>
      <c r="D828" s="45" t="str">
        <f t="shared" si="173"/>
        <v/>
      </c>
      <c r="E828" s="45" t="str">
        <f t="shared" si="174"/>
        <v/>
      </c>
      <c r="F828" s="43"/>
      <c r="G828" s="44"/>
      <c r="H828" s="43"/>
      <c r="I828" s="57" t="str">
        <f>IF(OR(G828="",H828="",U828=""),"",IFERROR(VLOOKUP(G828&amp;H828&amp;U828,※編集不可※選択項目!$K$3:$P$51,5,FALSE),"該当なし"))</f>
        <v/>
      </c>
      <c r="J828" s="83"/>
      <c r="K828" s="43"/>
      <c r="L828" s="45" t="str">
        <f t="shared" si="182"/>
        <v/>
      </c>
      <c r="M828" s="43"/>
      <c r="N828" s="43"/>
      <c r="O828" s="57"/>
      <c r="P828" s="57"/>
      <c r="Q828" s="57"/>
      <c r="R828" s="57"/>
      <c r="S828" s="46" t="str">
        <f t="shared" si="175"/>
        <v/>
      </c>
      <c r="T828" s="47"/>
      <c r="U828" s="48"/>
      <c r="V828" s="85"/>
      <c r="W828" s="48"/>
      <c r="X828" s="85"/>
      <c r="Y828" s="43"/>
      <c r="Z828" s="80"/>
      <c r="AA828" s="83"/>
      <c r="AB828" s="56"/>
      <c r="AC828" s="71"/>
      <c r="AD828" s="228">
        <f>IFERROR(INDEX(※編集不可※選択項目!$P$3:$P$51,MATCH(新規登録用!G828&amp;新規登録用!H828&amp;新規登録用!I828,※編集不可※選択項目!$Q$3:$Q$51,0)),0)</f>
        <v>0</v>
      </c>
      <c r="AE828" s="229" t="str">
        <f>IF(I828&lt;&gt;"該当なし","",
IF(G828&amp;H828=※編集不可※選択項目!$J$3,VLOOKUP(新規登録用!U828,※編集不可※選択項目!$N$2:$P$13,3,TRUE),
IF(G828&amp;H828=※編集不可※選択項目!$J$15,VLOOKUP(新規登録用!U828,※編集不可※選択項目!$N$14:$P$25,3,TRUE),
IF(G828&amp;H828=※編集不可※選択項目!$J$27,VLOOKUP(新規登録用!U828,※編集不可※選択項目!$N$26:$P$41,3,TRUE),
IF(G828&amp;H828=※編集不可※選択項目!$J$43,VLOOKUP(新規登録用!U828,※編集不可※選択項目!$N$42:$P$46,3,TRUE),
IF(G828&amp;H828=※編集不可※選択項目!$J$48,VLOOKUP(新規登録用!U828,※編集不可※選択項目!$N$47:$P$51,3,TRUE),""))))))</f>
        <v/>
      </c>
      <c r="AF828" s="228">
        <f>IFERROR(VLOOKUP(Y828&amp;G828&amp;H828,※編集不可※選択項目!U:V,2,FALSE),0)</f>
        <v>0</v>
      </c>
      <c r="AG828" s="228">
        <f t="shared" si="176"/>
        <v>0</v>
      </c>
      <c r="AH828" s="230" t="str">
        <f t="shared" si="170"/>
        <v/>
      </c>
      <c r="AI828" s="236"/>
      <c r="AJ828" s="236"/>
      <c r="AK828" s="132"/>
      <c r="AL828" s="153">
        <f t="shared" si="177"/>
        <v>0</v>
      </c>
      <c r="AM828" s="153">
        <f t="shared" si="178"/>
        <v>0</v>
      </c>
      <c r="AN828" s="153">
        <f t="shared" si="171"/>
        <v>0</v>
      </c>
      <c r="AO828" s="227" t="str">
        <f t="shared" si="179"/>
        <v/>
      </c>
      <c r="AP828" s="135">
        <f t="shared" si="180"/>
        <v>0</v>
      </c>
      <c r="AQ828" s="135">
        <f t="shared" si="181"/>
        <v>0</v>
      </c>
    </row>
    <row r="829" spans="1:43" s="131" customFormat="1" ht="25" customHeight="1">
      <c r="A829" s="133">
        <f t="shared" si="172"/>
        <v>818</v>
      </c>
      <c r="B829" s="130" t="str">
        <f t="shared" si="169"/>
        <v/>
      </c>
      <c r="C829" s="134"/>
      <c r="D829" s="45" t="str">
        <f t="shared" si="173"/>
        <v/>
      </c>
      <c r="E829" s="45" t="str">
        <f t="shared" si="174"/>
        <v/>
      </c>
      <c r="F829" s="43"/>
      <c r="G829" s="44"/>
      <c r="H829" s="43"/>
      <c r="I829" s="57" t="str">
        <f>IF(OR(G829="",H829="",U829=""),"",IFERROR(VLOOKUP(G829&amp;H829&amp;U829,※編集不可※選択項目!$K$3:$P$51,5,FALSE),"該当なし"))</f>
        <v/>
      </c>
      <c r="J829" s="83"/>
      <c r="K829" s="43"/>
      <c r="L829" s="45" t="str">
        <f t="shared" si="182"/>
        <v/>
      </c>
      <c r="M829" s="43"/>
      <c r="N829" s="43"/>
      <c r="O829" s="57"/>
      <c r="P829" s="57"/>
      <c r="Q829" s="57"/>
      <c r="R829" s="57"/>
      <c r="S829" s="46" t="str">
        <f t="shared" si="175"/>
        <v/>
      </c>
      <c r="T829" s="47"/>
      <c r="U829" s="48"/>
      <c r="V829" s="85"/>
      <c r="W829" s="48"/>
      <c r="X829" s="85"/>
      <c r="Y829" s="43"/>
      <c r="Z829" s="80"/>
      <c r="AA829" s="83"/>
      <c r="AB829" s="56"/>
      <c r="AC829" s="71"/>
      <c r="AD829" s="228">
        <f>IFERROR(INDEX(※編集不可※選択項目!$P$3:$P$51,MATCH(新規登録用!G829&amp;新規登録用!H829&amp;新規登録用!I829,※編集不可※選択項目!$Q$3:$Q$51,0)),0)</f>
        <v>0</v>
      </c>
      <c r="AE829" s="229" t="str">
        <f>IF(I829&lt;&gt;"該当なし","",
IF(G829&amp;H829=※編集不可※選択項目!$J$3,VLOOKUP(新規登録用!U829,※編集不可※選択項目!$N$2:$P$13,3,TRUE),
IF(G829&amp;H829=※編集不可※選択項目!$J$15,VLOOKUP(新規登録用!U829,※編集不可※選択項目!$N$14:$P$25,3,TRUE),
IF(G829&amp;H829=※編集不可※選択項目!$J$27,VLOOKUP(新規登録用!U829,※編集不可※選択項目!$N$26:$P$41,3,TRUE),
IF(G829&amp;H829=※編集不可※選択項目!$J$43,VLOOKUP(新規登録用!U829,※編集不可※選択項目!$N$42:$P$46,3,TRUE),
IF(G829&amp;H829=※編集不可※選択項目!$J$48,VLOOKUP(新規登録用!U829,※編集不可※選択項目!$N$47:$P$51,3,TRUE),""))))))</f>
        <v/>
      </c>
      <c r="AF829" s="228">
        <f>IFERROR(VLOOKUP(Y829&amp;G829&amp;H829,※編集不可※選択項目!U:V,2,FALSE),0)</f>
        <v>0</v>
      </c>
      <c r="AG829" s="228">
        <f t="shared" si="176"/>
        <v>0</v>
      </c>
      <c r="AH829" s="230" t="str">
        <f t="shared" si="170"/>
        <v/>
      </c>
      <c r="AI829" s="236"/>
      <c r="AJ829" s="236"/>
      <c r="AK829" s="132"/>
      <c r="AL829" s="153">
        <f t="shared" si="177"/>
        <v>0</v>
      </c>
      <c r="AM829" s="153">
        <f t="shared" si="178"/>
        <v>0</v>
      </c>
      <c r="AN829" s="153">
        <f t="shared" si="171"/>
        <v>0</v>
      </c>
      <c r="AO829" s="227" t="str">
        <f t="shared" si="179"/>
        <v/>
      </c>
      <c r="AP829" s="135">
        <f t="shared" si="180"/>
        <v>0</v>
      </c>
      <c r="AQ829" s="135">
        <f t="shared" si="181"/>
        <v>0</v>
      </c>
    </row>
    <row r="830" spans="1:43" s="131" customFormat="1" ht="25" customHeight="1">
      <c r="A830" s="133">
        <f t="shared" si="172"/>
        <v>819</v>
      </c>
      <c r="B830" s="130" t="str">
        <f t="shared" si="169"/>
        <v/>
      </c>
      <c r="C830" s="134"/>
      <c r="D830" s="45" t="str">
        <f t="shared" si="173"/>
        <v/>
      </c>
      <c r="E830" s="45" t="str">
        <f t="shared" si="174"/>
        <v/>
      </c>
      <c r="F830" s="43"/>
      <c r="G830" s="44"/>
      <c r="H830" s="43"/>
      <c r="I830" s="57" t="str">
        <f>IF(OR(G830="",H830="",U830=""),"",IFERROR(VLOOKUP(G830&amp;H830&amp;U830,※編集不可※選択項目!$K$3:$P$51,5,FALSE),"該当なし"))</f>
        <v/>
      </c>
      <c r="J830" s="83"/>
      <c r="K830" s="43"/>
      <c r="L830" s="45" t="str">
        <f t="shared" si="182"/>
        <v/>
      </c>
      <c r="M830" s="43"/>
      <c r="N830" s="43"/>
      <c r="O830" s="57"/>
      <c r="P830" s="57"/>
      <c r="Q830" s="57"/>
      <c r="R830" s="57"/>
      <c r="S830" s="46" t="str">
        <f t="shared" si="175"/>
        <v/>
      </c>
      <c r="T830" s="47"/>
      <c r="U830" s="48"/>
      <c r="V830" s="85"/>
      <c r="W830" s="48"/>
      <c r="X830" s="85"/>
      <c r="Y830" s="43"/>
      <c r="Z830" s="80"/>
      <c r="AA830" s="83"/>
      <c r="AB830" s="56"/>
      <c r="AC830" s="71"/>
      <c r="AD830" s="228">
        <f>IFERROR(INDEX(※編集不可※選択項目!$P$3:$P$51,MATCH(新規登録用!G830&amp;新規登録用!H830&amp;新規登録用!I830,※編集不可※選択項目!$Q$3:$Q$51,0)),0)</f>
        <v>0</v>
      </c>
      <c r="AE830" s="229" t="str">
        <f>IF(I830&lt;&gt;"該当なし","",
IF(G830&amp;H830=※編集不可※選択項目!$J$3,VLOOKUP(新規登録用!U830,※編集不可※選択項目!$N$2:$P$13,3,TRUE),
IF(G830&amp;H830=※編集不可※選択項目!$J$15,VLOOKUP(新規登録用!U830,※編集不可※選択項目!$N$14:$P$25,3,TRUE),
IF(G830&amp;H830=※編集不可※選択項目!$J$27,VLOOKUP(新規登録用!U830,※編集不可※選択項目!$N$26:$P$41,3,TRUE),
IF(G830&amp;H830=※編集不可※選択項目!$J$43,VLOOKUP(新規登録用!U830,※編集不可※選択項目!$N$42:$P$46,3,TRUE),
IF(G830&amp;H830=※編集不可※選択項目!$J$48,VLOOKUP(新規登録用!U830,※編集不可※選択項目!$N$47:$P$51,3,TRUE),""))))))</f>
        <v/>
      </c>
      <c r="AF830" s="228">
        <f>IFERROR(VLOOKUP(Y830&amp;G830&amp;H830,※編集不可※選択項目!U:V,2,FALSE),0)</f>
        <v>0</v>
      </c>
      <c r="AG830" s="228">
        <f t="shared" si="176"/>
        <v>0</v>
      </c>
      <c r="AH830" s="230" t="str">
        <f t="shared" si="170"/>
        <v/>
      </c>
      <c r="AI830" s="236"/>
      <c r="AJ830" s="236"/>
      <c r="AK830" s="132"/>
      <c r="AL830" s="153">
        <f t="shared" si="177"/>
        <v>0</v>
      </c>
      <c r="AM830" s="153">
        <f t="shared" si="178"/>
        <v>0</v>
      </c>
      <c r="AN830" s="153">
        <f t="shared" si="171"/>
        <v>0</v>
      </c>
      <c r="AO830" s="227" t="str">
        <f t="shared" si="179"/>
        <v/>
      </c>
      <c r="AP830" s="135">
        <f t="shared" si="180"/>
        <v>0</v>
      </c>
      <c r="AQ830" s="135">
        <f t="shared" si="181"/>
        <v>0</v>
      </c>
    </row>
    <row r="831" spans="1:43" s="131" customFormat="1" ht="25" customHeight="1">
      <c r="A831" s="133">
        <f t="shared" si="172"/>
        <v>820</v>
      </c>
      <c r="B831" s="130" t="str">
        <f t="shared" si="169"/>
        <v/>
      </c>
      <c r="C831" s="134"/>
      <c r="D831" s="45" t="str">
        <f t="shared" si="173"/>
        <v/>
      </c>
      <c r="E831" s="45" t="str">
        <f t="shared" si="174"/>
        <v/>
      </c>
      <c r="F831" s="43"/>
      <c r="G831" s="44"/>
      <c r="H831" s="43"/>
      <c r="I831" s="57" t="str">
        <f>IF(OR(G831="",H831="",U831=""),"",IFERROR(VLOOKUP(G831&amp;H831&amp;U831,※編集不可※選択項目!$K$3:$P$51,5,FALSE),"該当なし"))</f>
        <v/>
      </c>
      <c r="J831" s="83"/>
      <c r="K831" s="43"/>
      <c r="L831" s="45" t="str">
        <f t="shared" si="182"/>
        <v/>
      </c>
      <c r="M831" s="43"/>
      <c r="N831" s="43"/>
      <c r="O831" s="57"/>
      <c r="P831" s="57"/>
      <c r="Q831" s="57"/>
      <c r="R831" s="57"/>
      <c r="S831" s="46" t="str">
        <f t="shared" si="175"/>
        <v/>
      </c>
      <c r="T831" s="47"/>
      <c r="U831" s="48"/>
      <c r="V831" s="85"/>
      <c r="W831" s="48"/>
      <c r="X831" s="85"/>
      <c r="Y831" s="43"/>
      <c r="Z831" s="80"/>
      <c r="AA831" s="83"/>
      <c r="AB831" s="56"/>
      <c r="AC831" s="71"/>
      <c r="AD831" s="228">
        <f>IFERROR(INDEX(※編集不可※選択項目!$P$3:$P$51,MATCH(新規登録用!G831&amp;新規登録用!H831&amp;新規登録用!I831,※編集不可※選択項目!$Q$3:$Q$51,0)),0)</f>
        <v>0</v>
      </c>
      <c r="AE831" s="229" t="str">
        <f>IF(I831&lt;&gt;"該当なし","",
IF(G831&amp;H831=※編集不可※選択項目!$J$3,VLOOKUP(新規登録用!U831,※編集不可※選択項目!$N$2:$P$13,3,TRUE),
IF(G831&amp;H831=※編集不可※選択項目!$J$15,VLOOKUP(新規登録用!U831,※編集不可※選択項目!$N$14:$P$25,3,TRUE),
IF(G831&amp;H831=※編集不可※選択項目!$J$27,VLOOKUP(新規登録用!U831,※編集不可※選択項目!$N$26:$P$41,3,TRUE),
IF(G831&amp;H831=※編集不可※選択項目!$J$43,VLOOKUP(新規登録用!U831,※編集不可※選択項目!$N$42:$P$46,3,TRUE),
IF(G831&amp;H831=※編集不可※選択項目!$J$48,VLOOKUP(新規登録用!U831,※編集不可※選択項目!$N$47:$P$51,3,TRUE),""))))))</f>
        <v/>
      </c>
      <c r="AF831" s="228">
        <f>IFERROR(VLOOKUP(Y831&amp;G831&amp;H831,※編集不可※選択項目!U:V,2,FALSE),0)</f>
        <v>0</v>
      </c>
      <c r="AG831" s="228">
        <f t="shared" si="176"/>
        <v>0</v>
      </c>
      <c r="AH831" s="230" t="str">
        <f t="shared" si="170"/>
        <v/>
      </c>
      <c r="AI831" s="236"/>
      <c r="AJ831" s="236"/>
      <c r="AK831" s="132"/>
      <c r="AL831" s="153">
        <f t="shared" si="177"/>
        <v>0</v>
      </c>
      <c r="AM831" s="153">
        <f t="shared" si="178"/>
        <v>0</v>
      </c>
      <c r="AN831" s="153">
        <f t="shared" si="171"/>
        <v>0</v>
      </c>
      <c r="AO831" s="227" t="str">
        <f t="shared" si="179"/>
        <v/>
      </c>
      <c r="AP831" s="135">
        <f t="shared" si="180"/>
        <v>0</v>
      </c>
      <c r="AQ831" s="135">
        <f t="shared" si="181"/>
        <v>0</v>
      </c>
    </row>
    <row r="832" spans="1:43" s="131" customFormat="1" ht="25" customHeight="1">
      <c r="A832" s="133">
        <f t="shared" si="172"/>
        <v>821</v>
      </c>
      <c r="B832" s="130" t="str">
        <f t="shared" si="169"/>
        <v/>
      </c>
      <c r="C832" s="134"/>
      <c r="D832" s="45" t="str">
        <f t="shared" si="173"/>
        <v/>
      </c>
      <c r="E832" s="45" t="str">
        <f t="shared" si="174"/>
        <v/>
      </c>
      <c r="F832" s="43"/>
      <c r="G832" s="44"/>
      <c r="H832" s="43"/>
      <c r="I832" s="57" t="str">
        <f>IF(OR(G832="",H832="",U832=""),"",IFERROR(VLOOKUP(G832&amp;H832&amp;U832,※編集不可※選択項目!$K$3:$P$51,5,FALSE),"該当なし"))</f>
        <v/>
      </c>
      <c r="J832" s="83"/>
      <c r="K832" s="43"/>
      <c r="L832" s="45" t="str">
        <f t="shared" si="182"/>
        <v/>
      </c>
      <c r="M832" s="43"/>
      <c r="N832" s="43"/>
      <c r="O832" s="57"/>
      <c r="P832" s="57"/>
      <c r="Q832" s="57"/>
      <c r="R832" s="57"/>
      <c r="S832" s="46" t="str">
        <f t="shared" si="175"/>
        <v/>
      </c>
      <c r="T832" s="47"/>
      <c r="U832" s="48"/>
      <c r="V832" s="85"/>
      <c r="W832" s="48"/>
      <c r="X832" s="85"/>
      <c r="Y832" s="43"/>
      <c r="Z832" s="80"/>
      <c r="AA832" s="83"/>
      <c r="AB832" s="56"/>
      <c r="AC832" s="71"/>
      <c r="AD832" s="228">
        <f>IFERROR(INDEX(※編集不可※選択項目!$P$3:$P$51,MATCH(新規登録用!G832&amp;新規登録用!H832&amp;新規登録用!I832,※編集不可※選択項目!$Q$3:$Q$51,0)),0)</f>
        <v>0</v>
      </c>
      <c r="AE832" s="229" t="str">
        <f>IF(I832&lt;&gt;"該当なし","",
IF(G832&amp;H832=※編集不可※選択項目!$J$3,VLOOKUP(新規登録用!U832,※編集不可※選択項目!$N$2:$P$13,3,TRUE),
IF(G832&amp;H832=※編集不可※選択項目!$J$15,VLOOKUP(新規登録用!U832,※編集不可※選択項目!$N$14:$P$25,3,TRUE),
IF(G832&amp;H832=※編集不可※選択項目!$J$27,VLOOKUP(新規登録用!U832,※編集不可※選択項目!$N$26:$P$41,3,TRUE),
IF(G832&amp;H832=※編集不可※選択項目!$J$43,VLOOKUP(新規登録用!U832,※編集不可※選択項目!$N$42:$P$46,3,TRUE),
IF(G832&amp;H832=※編集不可※選択項目!$J$48,VLOOKUP(新規登録用!U832,※編集不可※選択項目!$N$47:$P$51,3,TRUE),""))))))</f>
        <v/>
      </c>
      <c r="AF832" s="228">
        <f>IFERROR(VLOOKUP(Y832&amp;G832&amp;H832,※編集不可※選択項目!U:V,2,FALSE),0)</f>
        <v>0</v>
      </c>
      <c r="AG832" s="228">
        <f t="shared" si="176"/>
        <v>0</v>
      </c>
      <c r="AH832" s="230" t="str">
        <f t="shared" si="170"/>
        <v/>
      </c>
      <c r="AI832" s="236"/>
      <c r="AJ832" s="236"/>
      <c r="AK832" s="132"/>
      <c r="AL832" s="153">
        <f t="shared" si="177"/>
        <v>0</v>
      </c>
      <c r="AM832" s="153">
        <f t="shared" si="178"/>
        <v>0</v>
      </c>
      <c r="AN832" s="153">
        <f t="shared" si="171"/>
        <v>0</v>
      </c>
      <c r="AO832" s="227" t="str">
        <f t="shared" si="179"/>
        <v/>
      </c>
      <c r="AP832" s="135">
        <f t="shared" si="180"/>
        <v>0</v>
      </c>
      <c r="AQ832" s="135">
        <f t="shared" si="181"/>
        <v>0</v>
      </c>
    </row>
    <row r="833" spans="1:43" s="131" customFormat="1" ht="25" customHeight="1">
      <c r="A833" s="133">
        <f t="shared" si="172"/>
        <v>822</v>
      </c>
      <c r="B833" s="130" t="str">
        <f t="shared" si="169"/>
        <v/>
      </c>
      <c r="C833" s="134"/>
      <c r="D833" s="45" t="str">
        <f t="shared" si="173"/>
        <v/>
      </c>
      <c r="E833" s="45" t="str">
        <f t="shared" si="174"/>
        <v/>
      </c>
      <c r="F833" s="43"/>
      <c r="G833" s="44"/>
      <c r="H833" s="43"/>
      <c r="I833" s="57" t="str">
        <f>IF(OR(G833="",H833="",U833=""),"",IFERROR(VLOOKUP(G833&amp;H833&amp;U833,※編集不可※選択項目!$K$3:$P$51,5,FALSE),"該当なし"))</f>
        <v/>
      </c>
      <c r="J833" s="83"/>
      <c r="K833" s="43"/>
      <c r="L833" s="45" t="str">
        <f t="shared" si="182"/>
        <v/>
      </c>
      <c r="M833" s="43"/>
      <c r="N833" s="43"/>
      <c r="O833" s="57"/>
      <c r="P833" s="57"/>
      <c r="Q833" s="57"/>
      <c r="R833" s="57"/>
      <c r="S833" s="46" t="str">
        <f t="shared" si="175"/>
        <v/>
      </c>
      <c r="T833" s="47"/>
      <c r="U833" s="48"/>
      <c r="V833" s="85"/>
      <c r="W833" s="48"/>
      <c r="X833" s="85"/>
      <c r="Y833" s="43"/>
      <c r="Z833" s="80"/>
      <c r="AA833" s="83"/>
      <c r="AB833" s="56"/>
      <c r="AC833" s="71"/>
      <c r="AD833" s="228">
        <f>IFERROR(INDEX(※編集不可※選択項目!$P$3:$P$51,MATCH(新規登録用!G833&amp;新規登録用!H833&amp;新規登録用!I833,※編集不可※選択項目!$Q$3:$Q$51,0)),0)</f>
        <v>0</v>
      </c>
      <c r="AE833" s="229" t="str">
        <f>IF(I833&lt;&gt;"該当なし","",
IF(G833&amp;H833=※編集不可※選択項目!$J$3,VLOOKUP(新規登録用!U833,※編集不可※選択項目!$N$2:$P$13,3,TRUE),
IF(G833&amp;H833=※編集不可※選択項目!$J$15,VLOOKUP(新規登録用!U833,※編集不可※選択項目!$N$14:$P$25,3,TRUE),
IF(G833&amp;H833=※編集不可※選択項目!$J$27,VLOOKUP(新規登録用!U833,※編集不可※選択項目!$N$26:$P$41,3,TRUE),
IF(G833&amp;H833=※編集不可※選択項目!$J$43,VLOOKUP(新規登録用!U833,※編集不可※選択項目!$N$42:$P$46,3,TRUE),
IF(G833&amp;H833=※編集不可※選択項目!$J$48,VLOOKUP(新規登録用!U833,※編集不可※選択項目!$N$47:$P$51,3,TRUE),""))))))</f>
        <v/>
      </c>
      <c r="AF833" s="228">
        <f>IFERROR(VLOOKUP(Y833&amp;G833&amp;H833,※編集不可※選択項目!U:V,2,FALSE),0)</f>
        <v>0</v>
      </c>
      <c r="AG833" s="228">
        <f t="shared" si="176"/>
        <v>0</v>
      </c>
      <c r="AH833" s="230" t="str">
        <f t="shared" si="170"/>
        <v/>
      </c>
      <c r="AI833" s="236"/>
      <c r="AJ833" s="236"/>
      <c r="AK833" s="132"/>
      <c r="AL833" s="153">
        <f t="shared" si="177"/>
        <v>0</v>
      </c>
      <c r="AM833" s="153">
        <f t="shared" si="178"/>
        <v>0</v>
      </c>
      <c r="AN833" s="153">
        <f t="shared" si="171"/>
        <v>0</v>
      </c>
      <c r="AO833" s="227" t="str">
        <f t="shared" si="179"/>
        <v/>
      </c>
      <c r="AP833" s="135">
        <f t="shared" si="180"/>
        <v>0</v>
      </c>
      <c r="AQ833" s="135">
        <f t="shared" si="181"/>
        <v>0</v>
      </c>
    </row>
    <row r="834" spans="1:43" s="131" customFormat="1" ht="25" customHeight="1">
      <c r="A834" s="133">
        <f t="shared" si="172"/>
        <v>823</v>
      </c>
      <c r="B834" s="130" t="str">
        <f t="shared" si="169"/>
        <v/>
      </c>
      <c r="C834" s="134"/>
      <c r="D834" s="45" t="str">
        <f t="shared" si="173"/>
        <v/>
      </c>
      <c r="E834" s="45" t="str">
        <f t="shared" si="174"/>
        <v/>
      </c>
      <c r="F834" s="43"/>
      <c r="G834" s="44"/>
      <c r="H834" s="43"/>
      <c r="I834" s="57" t="str">
        <f>IF(OR(G834="",H834="",U834=""),"",IFERROR(VLOOKUP(G834&amp;H834&amp;U834,※編集不可※選択項目!$K$3:$P$51,5,FALSE),"該当なし"))</f>
        <v/>
      </c>
      <c r="J834" s="83"/>
      <c r="K834" s="43"/>
      <c r="L834" s="45" t="str">
        <f t="shared" si="182"/>
        <v/>
      </c>
      <c r="M834" s="43"/>
      <c r="N834" s="43"/>
      <c r="O834" s="57"/>
      <c r="P834" s="57"/>
      <c r="Q834" s="57"/>
      <c r="R834" s="57"/>
      <c r="S834" s="46" t="str">
        <f t="shared" si="175"/>
        <v/>
      </c>
      <c r="T834" s="47"/>
      <c r="U834" s="48"/>
      <c r="V834" s="85"/>
      <c r="W834" s="48"/>
      <c r="X834" s="85"/>
      <c r="Y834" s="43"/>
      <c r="Z834" s="80"/>
      <c r="AA834" s="83"/>
      <c r="AB834" s="56"/>
      <c r="AC834" s="71"/>
      <c r="AD834" s="228">
        <f>IFERROR(INDEX(※編集不可※選択項目!$P$3:$P$51,MATCH(新規登録用!G834&amp;新規登録用!H834&amp;新規登録用!I834,※編集不可※選択項目!$Q$3:$Q$51,0)),0)</f>
        <v>0</v>
      </c>
      <c r="AE834" s="229" t="str">
        <f>IF(I834&lt;&gt;"該当なし","",
IF(G834&amp;H834=※編集不可※選択項目!$J$3,VLOOKUP(新規登録用!U834,※編集不可※選択項目!$N$2:$P$13,3,TRUE),
IF(G834&amp;H834=※編集不可※選択項目!$J$15,VLOOKUP(新規登録用!U834,※編集不可※選択項目!$N$14:$P$25,3,TRUE),
IF(G834&amp;H834=※編集不可※選択項目!$J$27,VLOOKUP(新規登録用!U834,※編集不可※選択項目!$N$26:$P$41,3,TRUE),
IF(G834&amp;H834=※編集不可※選択項目!$J$43,VLOOKUP(新規登録用!U834,※編集不可※選択項目!$N$42:$P$46,3,TRUE),
IF(G834&amp;H834=※編集不可※選択項目!$J$48,VLOOKUP(新規登録用!U834,※編集不可※選択項目!$N$47:$P$51,3,TRUE),""))))))</f>
        <v/>
      </c>
      <c r="AF834" s="228">
        <f>IFERROR(VLOOKUP(Y834&amp;G834&amp;H834,※編集不可※選択項目!U:V,2,FALSE),0)</f>
        <v>0</v>
      </c>
      <c r="AG834" s="228">
        <f t="shared" si="176"/>
        <v>0</v>
      </c>
      <c r="AH834" s="230" t="str">
        <f t="shared" si="170"/>
        <v/>
      </c>
      <c r="AI834" s="236"/>
      <c r="AJ834" s="236"/>
      <c r="AK834" s="132"/>
      <c r="AL834" s="153">
        <f t="shared" si="177"/>
        <v>0</v>
      </c>
      <c r="AM834" s="153">
        <f t="shared" si="178"/>
        <v>0</v>
      </c>
      <c r="AN834" s="153">
        <f t="shared" si="171"/>
        <v>0</v>
      </c>
      <c r="AO834" s="227" t="str">
        <f t="shared" si="179"/>
        <v/>
      </c>
      <c r="AP834" s="135">
        <f t="shared" si="180"/>
        <v>0</v>
      </c>
      <c r="AQ834" s="135">
        <f t="shared" si="181"/>
        <v>0</v>
      </c>
    </row>
    <row r="835" spans="1:43" s="131" customFormat="1" ht="25" customHeight="1">
      <c r="A835" s="133">
        <f t="shared" si="172"/>
        <v>824</v>
      </c>
      <c r="B835" s="130" t="str">
        <f t="shared" si="169"/>
        <v/>
      </c>
      <c r="C835" s="134"/>
      <c r="D835" s="45" t="str">
        <f t="shared" si="173"/>
        <v/>
      </c>
      <c r="E835" s="45" t="str">
        <f t="shared" si="174"/>
        <v/>
      </c>
      <c r="F835" s="43"/>
      <c r="G835" s="44"/>
      <c r="H835" s="43"/>
      <c r="I835" s="57" t="str">
        <f>IF(OR(G835="",H835="",U835=""),"",IFERROR(VLOOKUP(G835&amp;H835&amp;U835,※編集不可※選択項目!$K$3:$P$51,5,FALSE),"該当なし"))</f>
        <v/>
      </c>
      <c r="J835" s="83"/>
      <c r="K835" s="43"/>
      <c r="L835" s="45" t="str">
        <f t="shared" si="182"/>
        <v/>
      </c>
      <c r="M835" s="43"/>
      <c r="N835" s="43"/>
      <c r="O835" s="57"/>
      <c r="P835" s="57"/>
      <c r="Q835" s="57"/>
      <c r="R835" s="57"/>
      <c r="S835" s="46" t="str">
        <f t="shared" si="175"/>
        <v/>
      </c>
      <c r="T835" s="47"/>
      <c r="U835" s="48"/>
      <c r="V835" s="85"/>
      <c r="W835" s="48"/>
      <c r="X835" s="85"/>
      <c r="Y835" s="43"/>
      <c r="Z835" s="80"/>
      <c r="AA835" s="83"/>
      <c r="AB835" s="56"/>
      <c r="AC835" s="71"/>
      <c r="AD835" s="228">
        <f>IFERROR(INDEX(※編集不可※選択項目!$P$3:$P$51,MATCH(新規登録用!G835&amp;新規登録用!H835&amp;新規登録用!I835,※編集不可※選択項目!$Q$3:$Q$51,0)),0)</f>
        <v>0</v>
      </c>
      <c r="AE835" s="229" t="str">
        <f>IF(I835&lt;&gt;"該当なし","",
IF(G835&amp;H835=※編集不可※選択項目!$J$3,VLOOKUP(新規登録用!U835,※編集不可※選択項目!$N$2:$P$13,3,TRUE),
IF(G835&amp;H835=※編集不可※選択項目!$J$15,VLOOKUP(新規登録用!U835,※編集不可※選択項目!$N$14:$P$25,3,TRUE),
IF(G835&amp;H835=※編集不可※選択項目!$J$27,VLOOKUP(新規登録用!U835,※編集不可※選択項目!$N$26:$P$41,3,TRUE),
IF(G835&amp;H835=※編集不可※選択項目!$J$43,VLOOKUP(新規登録用!U835,※編集不可※選択項目!$N$42:$P$46,3,TRUE),
IF(G835&amp;H835=※編集不可※選択項目!$J$48,VLOOKUP(新規登録用!U835,※編集不可※選択項目!$N$47:$P$51,3,TRUE),""))))))</f>
        <v/>
      </c>
      <c r="AF835" s="228">
        <f>IFERROR(VLOOKUP(Y835&amp;G835&amp;H835,※編集不可※選択項目!U:V,2,FALSE),0)</f>
        <v>0</v>
      </c>
      <c r="AG835" s="228">
        <f t="shared" si="176"/>
        <v>0</v>
      </c>
      <c r="AH835" s="230" t="str">
        <f t="shared" si="170"/>
        <v/>
      </c>
      <c r="AI835" s="236"/>
      <c r="AJ835" s="236"/>
      <c r="AK835" s="132"/>
      <c r="AL835" s="153">
        <f t="shared" si="177"/>
        <v>0</v>
      </c>
      <c r="AM835" s="153">
        <f t="shared" si="178"/>
        <v>0</v>
      </c>
      <c r="AN835" s="153">
        <f t="shared" si="171"/>
        <v>0</v>
      </c>
      <c r="AO835" s="227" t="str">
        <f t="shared" si="179"/>
        <v/>
      </c>
      <c r="AP835" s="135">
        <f t="shared" si="180"/>
        <v>0</v>
      </c>
      <c r="AQ835" s="135">
        <f t="shared" si="181"/>
        <v>0</v>
      </c>
    </row>
    <row r="836" spans="1:43" s="131" customFormat="1" ht="25" customHeight="1">
      <c r="A836" s="133">
        <f t="shared" si="172"/>
        <v>825</v>
      </c>
      <c r="B836" s="130" t="str">
        <f t="shared" si="169"/>
        <v/>
      </c>
      <c r="C836" s="134"/>
      <c r="D836" s="45" t="str">
        <f t="shared" si="173"/>
        <v/>
      </c>
      <c r="E836" s="45" t="str">
        <f t="shared" si="174"/>
        <v/>
      </c>
      <c r="F836" s="43"/>
      <c r="G836" s="44"/>
      <c r="H836" s="43"/>
      <c r="I836" s="57" t="str">
        <f>IF(OR(G836="",H836="",U836=""),"",IFERROR(VLOOKUP(G836&amp;H836&amp;U836,※編集不可※選択項目!$K$3:$P$51,5,FALSE),"該当なし"))</f>
        <v/>
      </c>
      <c r="J836" s="83"/>
      <c r="K836" s="43"/>
      <c r="L836" s="45" t="str">
        <f t="shared" si="182"/>
        <v/>
      </c>
      <c r="M836" s="43"/>
      <c r="N836" s="43"/>
      <c r="O836" s="57"/>
      <c r="P836" s="57"/>
      <c r="Q836" s="57"/>
      <c r="R836" s="57"/>
      <c r="S836" s="46" t="str">
        <f t="shared" si="175"/>
        <v/>
      </c>
      <c r="T836" s="47"/>
      <c r="U836" s="48"/>
      <c r="V836" s="85"/>
      <c r="W836" s="48"/>
      <c r="X836" s="85"/>
      <c r="Y836" s="43"/>
      <c r="Z836" s="80"/>
      <c r="AA836" s="83"/>
      <c r="AB836" s="56"/>
      <c r="AC836" s="71"/>
      <c r="AD836" s="228">
        <f>IFERROR(INDEX(※編集不可※選択項目!$P$3:$P$51,MATCH(新規登録用!G836&amp;新規登録用!H836&amp;新規登録用!I836,※編集不可※選択項目!$Q$3:$Q$51,0)),0)</f>
        <v>0</v>
      </c>
      <c r="AE836" s="229" t="str">
        <f>IF(I836&lt;&gt;"該当なし","",
IF(G836&amp;H836=※編集不可※選択項目!$J$3,VLOOKUP(新規登録用!U836,※編集不可※選択項目!$N$2:$P$13,3,TRUE),
IF(G836&amp;H836=※編集不可※選択項目!$J$15,VLOOKUP(新規登録用!U836,※編集不可※選択項目!$N$14:$P$25,3,TRUE),
IF(G836&amp;H836=※編集不可※選択項目!$J$27,VLOOKUP(新規登録用!U836,※編集不可※選択項目!$N$26:$P$41,3,TRUE),
IF(G836&amp;H836=※編集不可※選択項目!$J$43,VLOOKUP(新規登録用!U836,※編集不可※選択項目!$N$42:$P$46,3,TRUE),
IF(G836&amp;H836=※編集不可※選択項目!$J$48,VLOOKUP(新規登録用!U836,※編集不可※選択項目!$N$47:$P$51,3,TRUE),""))))))</f>
        <v/>
      </c>
      <c r="AF836" s="228">
        <f>IFERROR(VLOOKUP(Y836&amp;G836&amp;H836,※編集不可※選択項目!U:V,2,FALSE),0)</f>
        <v>0</v>
      </c>
      <c r="AG836" s="228">
        <f t="shared" si="176"/>
        <v>0</v>
      </c>
      <c r="AH836" s="230" t="str">
        <f t="shared" si="170"/>
        <v/>
      </c>
      <c r="AI836" s="236"/>
      <c r="AJ836" s="236"/>
      <c r="AK836" s="132"/>
      <c r="AL836" s="153">
        <f t="shared" si="177"/>
        <v>0</v>
      </c>
      <c r="AM836" s="153">
        <f t="shared" si="178"/>
        <v>0</v>
      </c>
      <c r="AN836" s="153">
        <f t="shared" si="171"/>
        <v>0</v>
      </c>
      <c r="AO836" s="227" t="str">
        <f t="shared" si="179"/>
        <v/>
      </c>
      <c r="AP836" s="135">
        <f t="shared" si="180"/>
        <v>0</v>
      </c>
      <c r="AQ836" s="135">
        <f t="shared" si="181"/>
        <v>0</v>
      </c>
    </row>
    <row r="837" spans="1:43" s="131" customFormat="1" ht="25" customHeight="1">
      <c r="A837" s="133">
        <f t="shared" si="172"/>
        <v>826</v>
      </c>
      <c r="B837" s="130" t="str">
        <f t="shared" si="169"/>
        <v/>
      </c>
      <c r="C837" s="134"/>
      <c r="D837" s="45" t="str">
        <f t="shared" si="173"/>
        <v/>
      </c>
      <c r="E837" s="45" t="str">
        <f t="shared" si="174"/>
        <v/>
      </c>
      <c r="F837" s="43"/>
      <c r="G837" s="44"/>
      <c r="H837" s="43"/>
      <c r="I837" s="57" t="str">
        <f>IF(OR(G837="",H837="",U837=""),"",IFERROR(VLOOKUP(G837&amp;H837&amp;U837,※編集不可※選択項目!$K$3:$P$51,5,FALSE),"該当なし"))</f>
        <v/>
      </c>
      <c r="J837" s="83"/>
      <c r="K837" s="43"/>
      <c r="L837" s="45" t="str">
        <f t="shared" si="182"/>
        <v/>
      </c>
      <c r="M837" s="43"/>
      <c r="N837" s="43"/>
      <c r="O837" s="57"/>
      <c r="P837" s="57"/>
      <c r="Q837" s="57"/>
      <c r="R837" s="57"/>
      <c r="S837" s="46" t="str">
        <f t="shared" si="175"/>
        <v/>
      </c>
      <c r="T837" s="47"/>
      <c r="U837" s="48"/>
      <c r="V837" s="85"/>
      <c r="W837" s="48"/>
      <c r="X837" s="85"/>
      <c r="Y837" s="43"/>
      <c r="Z837" s="80"/>
      <c r="AA837" s="83"/>
      <c r="AB837" s="56"/>
      <c r="AC837" s="71"/>
      <c r="AD837" s="228">
        <f>IFERROR(INDEX(※編集不可※選択項目!$P$3:$P$51,MATCH(新規登録用!G837&amp;新規登録用!H837&amp;新規登録用!I837,※編集不可※選択項目!$Q$3:$Q$51,0)),0)</f>
        <v>0</v>
      </c>
      <c r="AE837" s="229" t="str">
        <f>IF(I837&lt;&gt;"該当なし","",
IF(G837&amp;H837=※編集不可※選択項目!$J$3,VLOOKUP(新規登録用!U837,※編集不可※選択項目!$N$2:$P$13,3,TRUE),
IF(G837&amp;H837=※編集不可※選択項目!$J$15,VLOOKUP(新規登録用!U837,※編集不可※選択項目!$N$14:$P$25,3,TRUE),
IF(G837&amp;H837=※編集不可※選択項目!$J$27,VLOOKUP(新規登録用!U837,※編集不可※選択項目!$N$26:$P$41,3,TRUE),
IF(G837&amp;H837=※編集不可※選択項目!$J$43,VLOOKUP(新規登録用!U837,※編集不可※選択項目!$N$42:$P$46,3,TRUE),
IF(G837&amp;H837=※編集不可※選択項目!$J$48,VLOOKUP(新規登録用!U837,※編集不可※選択項目!$N$47:$P$51,3,TRUE),""))))))</f>
        <v/>
      </c>
      <c r="AF837" s="228">
        <f>IFERROR(VLOOKUP(Y837&amp;G837&amp;H837,※編集不可※選択項目!U:V,2,FALSE),0)</f>
        <v>0</v>
      </c>
      <c r="AG837" s="228">
        <f t="shared" si="176"/>
        <v>0</v>
      </c>
      <c r="AH837" s="230" t="str">
        <f t="shared" si="170"/>
        <v/>
      </c>
      <c r="AI837" s="236"/>
      <c r="AJ837" s="236"/>
      <c r="AK837" s="132"/>
      <c r="AL837" s="153">
        <f t="shared" si="177"/>
        <v>0</v>
      </c>
      <c r="AM837" s="153">
        <f t="shared" si="178"/>
        <v>0</v>
      </c>
      <c r="AN837" s="153">
        <f t="shared" si="171"/>
        <v>0</v>
      </c>
      <c r="AO837" s="227" t="str">
        <f t="shared" si="179"/>
        <v/>
      </c>
      <c r="AP837" s="135">
        <f t="shared" si="180"/>
        <v>0</v>
      </c>
      <c r="AQ837" s="135">
        <f t="shared" si="181"/>
        <v>0</v>
      </c>
    </row>
    <row r="838" spans="1:43" s="131" customFormat="1" ht="25" customHeight="1">
      <c r="A838" s="133">
        <f t="shared" si="172"/>
        <v>827</v>
      </c>
      <c r="B838" s="130" t="str">
        <f t="shared" si="169"/>
        <v/>
      </c>
      <c r="C838" s="134"/>
      <c r="D838" s="45" t="str">
        <f t="shared" si="173"/>
        <v/>
      </c>
      <c r="E838" s="45" t="str">
        <f t="shared" si="174"/>
        <v/>
      </c>
      <c r="F838" s="43"/>
      <c r="G838" s="44"/>
      <c r="H838" s="43"/>
      <c r="I838" s="57" t="str">
        <f>IF(OR(G838="",H838="",U838=""),"",IFERROR(VLOOKUP(G838&amp;H838&amp;U838,※編集不可※選択項目!$K$3:$P$51,5,FALSE),"該当なし"))</f>
        <v/>
      </c>
      <c r="J838" s="83"/>
      <c r="K838" s="43"/>
      <c r="L838" s="45" t="str">
        <f t="shared" si="182"/>
        <v/>
      </c>
      <c r="M838" s="43"/>
      <c r="N838" s="43"/>
      <c r="O838" s="57"/>
      <c r="P838" s="57"/>
      <c r="Q838" s="57"/>
      <c r="R838" s="57"/>
      <c r="S838" s="46" t="str">
        <f t="shared" si="175"/>
        <v/>
      </c>
      <c r="T838" s="47"/>
      <c r="U838" s="48"/>
      <c r="V838" s="85"/>
      <c r="W838" s="48"/>
      <c r="X838" s="85"/>
      <c r="Y838" s="43"/>
      <c r="Z838" s="80"/>
      <c r="AA838" s="83"/>
      <c r="AB838" s="56"/>
      <c r="AC838" s="71"/>
      <c r="AD838" s="228">
        <f>IFERROR(INDEX(※編集不可※選択項目!$P$3:$P$51,MATCH(新規登録用!G838&amp;新規登録用!H838&amp;新規登録用!I838,※編集不可※選択項目!$Q$3:$Q$51,0)),0)</f>
        <v>0</v>
      </c>
      <c r="AE838" s="229" t="str">
        <f>IF(I838&lt;&gt;"該当なし","",
IF(G838&amp;H838=※編集不可※選択項目!$J$3,VLOOKUP(新規登録用!U838,※編集不可※選択項目!$N$2:$P$13,3,TRUE),
IF(G838&amp;H838=※編集不可※選択項目!$J$15,VLOOKUP(新規登録用!U838,※編集不可※選択項目!$N$14:$P$25,3,TRUE),
IF(G838&amp;H838=※編集不可※選択項目!$J$27,VLOOKUP(新規登録用!U838,※編集不可※選択項目!$N$26:$P$41,3,TRUE),
IF(G838&amp;H838=※編集不可※選択項目!$J$43,VLOOKUP(新規登録用!U838,※編集不可※選択項目!$N$42:$P$46,3,TRUE),
IF(G838&amp;H838=※編集不可※選択項目!$J$48,VLOOKUP(新規登録用!U838,※編集不可※選択項目!$N$47:$P$51,3,TRUE),""))))))</f>
        <v/>
      </c>
      <c r="AF838" s="228">
        <f>IFERROR(VLOOKUP(Y838&amp;G838&amp;H838,※編集不可※選択項目!U:V,2,FALSE),0)</f>
        <v>0</v>
      </c>
      <c r="AG838" s="228">
        <f t="shared" si="176"/>
        <v>0</v>
      </c>
      <c r="AH838" s="230" t="str">
        <f t="shared" si="170"/>
        <v/>
      </c>
      <c r="AI838" s="236"/>
      <c r="AJ838" s="236"/>
      <c r="AK838" s="132"/>
      <c r="AL838" s="153">
        <f t="shared" si="177"/>
        <v>0</v>
      </c>
      <c r="AM838" s="153">
        <f t="shared" si="178"/>
        <v>0</v>
      </c>
      <c r="AN838" s="153">
        <f t="shared" si="171"/>
        <v>0</v>
      </c>
      <c r="AO838" s="227" t="str">
        <f t="shared" si="179"/>
        <v/>
      </c>
      <c r="AP838" s="135">
        <f t="shared" si="180"/>
        <v>0</v>
      </c>
      <c r="AQ838" s="135">
        <f t="shared" si="181"/>
        <v>0</v>
      </c>
    </row>
    <row r="839" spans="1:43" s="131" customFormat="1" ht="25" customHeight="1">
      <c r="A839" s="133">
        <f t="shared" si="172"/>
        <v>828</v>
      </c>
      <c r="B839" s="130" t="str">
        <f t="shared" si="169"/>
        <v/>
      </c>
      <c r="C839" s="134"/>
      <c r="D839" s="45" t="str">
        <f t="shared" si="173"/>
        <v/>
      </c>
      <c r="E839" s="45" t="str">
        <f t="shared" si="174"/>
        <v/>
      </c>
      <c r="F839" s="43"/>
      <c r="G839" s="44"/>
      <c r="H839" s="43"/>
      <c r="I839" s="57" t="str">
        <f>IF(OR(G839="",H839="",U839=""),"",IFERROR(VLOOKUP(G839&amp;H839&amp;U839,※編集不可※選択項目!$K$3:$P$51,5,FALSE),"該当なし"))</f>
        <v/>
      </c>
      <c r="J839" s="83"/>
      <c r="K839" s="43"/>
      <c r="L839" s="45" t="str">
        <f t="shared" si="182"/>
        <v/>
      </c>
      <c r="M839" s="43"/>
      <c r="N839" s="43"/>
      <c r="O839" s="57"/>
      <c r="P839" s="57"/>
      <c r="Q839" s="57"/>
      <c r="R839" s="57"/>
      <c r="S839" s="46" t="str">
        <f t="shared" si="175"/>
        <v/>
      </c>
      <c r="T839" s="47"/>
      <c r="U839" s="48"/>
      <c r="V839" s="85"/>
      <c r="W839" s="48"/>
      <c r="X839" s="85"/>
      <c r="Y839" s="43"/>
      <c r="Z839" s="80"/>
      <c r="AA839" s="83"/>
      <c r="AB839" s="56"/>
      <c r="AC839" s="71"/>
      <c r="AD839" s="228">
        <f>IFERROR(INDEX(※編集不可※選択項目!$P$3:$P$51,MATCH(新規登録用!G839&amp;新規登録用!H839&amp;新規登録用!I839,※編集不可※選択項目!$Q$3:$Q$51,0)),0)</f>
        <v>0</v>
      </c>
      <c r="AE839" s="229" t="str">
        <f>IF(I839&lt;&gt;"該当なし","",
IF(G839&amp;H839=※編集不可※選択項目!$J$3,VLOOKUP(新規登録用!U839,※編集不可※選択項目!$N$2:$P$13,3,TRUE),
IF(G839&amp;H839=※編集不可※選択項目!$J$15,VLOOKUP(新規登録用!U839,※編集不可※選択項目!$N$14:$P$25,3,TRUE),
IF(G839&amp;H839=※編集不可※選択項目!$J$27,VLOOKUP(新規登録用!U839,※編集不可※選択項目!$N$26:$P$41,3,TRUE),
IF(G839&amp;H839=※編集不可※選択項目!$J$43,VLOOKUP(新規登録用!U839,※編集不可※選択項目!$N$42:$P$46,3,TRUE),
IF(G839&amp;H839=※編集不可※選択項目!$J$48,VLOOKUP(新規登録用!U839,※編集不可※選択項目!$N$47:$P$51,3,TRUE),""))))))</f>
        <v/>
      </c>
      <c r="AF839" s="228">
        <f>IFERROR(VLOOKUP(Y839&amp;G839&amp;H839,※編集不可※選択項目!U:V,2,FALSE),0)</f>
        <v>0</v>
      </c>
      <c r="AG839" s="228">
        <f t="shared" si="176"/>
        <v>0</v>
      </c>
      <c r="AH839" s="230" t="str">
        <f t="shared" si="170"/>
        <v/>
      </c>
      <c r="AI839" s="236"/>
      <c r="AJ839" s="236"/>
      <c r="AK839" s="132"/>
      <c r="AL839" s="153">
        <f t="shared" si="177"/>
        <v>0</v>
      </c>
      <c r="AM839" s="153">
        <f t="shared" si="178"/>
        <v>0</v>
      </c>
      <c r="AN839" s="153">
        <f t="shared" si="171"/>
        <v>0</v>
      </c>
      <c r="AO839" s="227" t="str">
        <f t="shared" si="179"/>
        <v/>
      </c>
      <c r="AP839" s="135">
        <f t="shared" si="180"/>
        <v>0</v>
      </c>
      <c r="AQ839" s="135">
        <f t="shared" si="181"/>
        <v>0</v>
      </c>
    </row>
    <row r="840" spans="1:43" s="131" customFormat="1" ht="25" customHeight="1">
      <c r="A840" s="133">
        <f t="shared" si="172"/>
        <v>829</v>
      </c>
      <c r="B840" s="130" t="str">
        <f t="shared" si="169"/>
        <v/>
      </c>
      <c r="C840" s="134"/>
      <c r="D840" s="45" t="str">
        <f t="shared" si="173"/>
        <v/>
      </c>
      <c r="E840" s="45" t="str">
        <f t="shared" si="174"/>
        <v/>
      </c>
      <c r="F840" s="43"/>
      <c r="G840" s="44"/>
      <c r="H840" s="43"/>
      <c r="I840" s="57" t="str">
        <f>IF(OR(G840="",H840="",U840=""),"",IFERROR(VLOOKUP(G840&amp;H840&amp;U840,※編集不可※選択項目!$K$3:$P$51,5,FALSE),"該当なし"))</f>
        <v/>
      </c>
      <c r="J840" s="83"/>
      <c r="K840" s="43"/>
      <c r="L840" s="45" t="str">
        <f t="shared" si="182"/>
        <v/>
      </c>
      <c r="M840" s="43"/>
      <c r="N840" s="43"/>
      <c r="O840" s="57"/>
      <c r="P840" s="57"/>
      <c r="Q840" s="57"/>
      <c r="R840" s="57"/>
      <c r="S840" s="46" t="str">
        <f t="shared" si="175"/>
        <v/>
      </c>
      <c r="T840" s="47"/>
      <c r="U840" s="48"/>
      <c r="V840" s="85"/>
      <c r="W840" s="48"/>
      <c r="X840" s="85"/>
      <c r="Y840" s="43"/>
      <c r="Z840" s="80"/>
      <c r="AA840" s="83"/>
      <c r="AB840" s="56"/>
      <c r="AC840" s="71"/>
      <c r="AD840" s="228">
        <f>IFERROR(INDEX(※編集不可※選択項目!$P$3:$P$51,MATCH(新規登録用!G840&amp;新規登録用!H840&amp;新規登録用!I840,※編集不可※選択項目!$Q$3:$Q$51,0)),0)</f>
        <v>0</v>
      </c>
      <c r="AE840" s="229" t="str">
        <f>IF(I840&lt;&gt;"該当なし","",
IF(G840&amp;H840=※編集不可※選択項目!$J$3,VLOOKUP(新規登録用!U840,※編集不可※選択項目!$N$2:$P$13,3,TRUE),
IF(G840&amp;H840=※編集不可※選択項目!$J$15,VLOOKUP(新規登録用!U840,※編集不可※選択項目!$N$14:$P$25,3,TRUE),
IF(G840&amp;H840=※編集不可※選択項目!$J$27,VLOOKUP(新規登録用!U840,※編集不可※選択項目!$N$26:$P$41,3,TRUE),
IF(G840&amp;H840=※編集不可※選択項目!$J$43,VLOOKUP(新規登録用!U840,※編集不可※選択項目!$N$42:$P$46,3,TRUE),
IF(G840&amp;H840=※編集不可※選択項目!$J$48,VLOOKUP(新規登録用!U840,※編集不可※選択項目!$N$47:$P$51,3,TRUE),""))))))</f>
        <v/>
      </c>
      <c r="AF840" s="228">
        <f>IFERROR(VLOOKUP(Y840&amp;G840&amp;H840,※編集不可※選択項目!U:V,2,FALSE),0)</f>
        <v>0</v>
      </c>
      <c r="AG840" s="228">
        <f t="shared" si="176"/>
        <v>0</v>
      </c>
      <c r="AH840" s="230" t="str">
        <f t="shared" si="170"/>
        <v/>
      </c>
      <c r="AI840" s="236"/>
      <c r="AJ840" s="236"/>
      <c r="AK840" s="132"/>
      <c r="AL840" s="153">
        <f t="shared" si="177"/>
        <v>0</v>
      </c>
      <c r="AM840" s="153">
        <f t="shared" si="178"/>
        <v>0</v>
      </c>
      <c r="AN840" s="153">
        <f t="shared" si="171"/>
        <v>0</v>
      </c>
      <c r="AO840" s="227" t="str">
        <f t="shared" si="179"/>
        <v/>
      </c>
      <c r="AP840" s="135">
        <f t="shared" si="180"/>
        <v>0</v>
      </c>
      <c r="AQ840" s="135">
        <f t="shared" si="181"/>
        <v>0</v>
      </c>
    </row>
    <row r="841" spans="1:43" s="131" customFormat="1" ht="25" customHeight="1">
      <c r="A841" s="133">
        <f t="shared" si="172"/>
        <v>830</v>
      </c>
      <c r="B841" s="130" t="str">
        <f t="shared" si="169"/>
        <v/>
      </c>
      <c r="C841" s="134"/>
      <c r="D841" s="45" t="str">
        <f t="shared" si="173"/>
        <v/>
      </c>
      <c r="E841" s="45" t="str">
        <f t="shared" si="174"/>
        <v/>
      </c>
      <c r="F841" s="43"/>
      <c r="G841" s="44"/>
      <c r="H841" s="43"/>
      <c r="I841" s="57" t="str">
        <f>IF(OR(G841="",H841="",U841=""),"",IFERROR(VLOOKUP(G841&amp;H841&amp;U841,※編集不可※選択項目!$K$3:$P$51,5,FALSE),"該当なし"))</f>
        <v/>
      </c>
      <c r="J841" s="83"/>
      <c r="K841" s="43"/>
      <c r="L841" s="45" t="str">
        <f t="shared" si="182"/>
        <v/>
      </c>
      <c r="M841" s="43"/>
      <c r="N841" s="43"/>
      <c r="O841" s="57"/>
      <c r="P841" s="57"/>
      <c r="Q841" s="57"/>
      <c r="R841" s="57"/>
      <c r="S841" s="46" t="str">
        <f t="shared" si="175"/>
        <v/>
      </c>
      <c r="T841" s="47"/>
      <c r="U841" s="48"/>
      <c r="V841" s="85"/>
      <c r="W841" s="48"/>
      <c r="X841" s="85"/>
      <c r="Y841" s="43"/>
      <c r="Z841" s="80"/>
      <c r="AA841" s="83"/>
      <c r="AB841" s="56"/>
      <c r="AC841" s="71"/>
      <c r="AD841" s="228">
        <f>IFERROR(INDEX(※編集不可※選択項目!$P$3:$P$51,MATCH(新規登録用!G841&amp;新規登録用!H841&amp;新規登録用!I841,※編集不可※選択項目!$Q$3:$Q$51,0)),0)</f>
        <v>0</v>
      </c>
      <c r="AE841" s="229" t="str">
        <f>IF(I841&lt;&gt;"該当なし","",
IF(G841&amp;H841=※編集不可※選択項目!$J$3,VLOOKUP(新規登録用!U841,※編集不可※選択項目!$N$2:$P$13,3,TRUE),
IF(G841&amp;H841=※編集不可※選択項目!$J$15,VLOOKUP(新規登録用!U841,※編集不可※選択項目!$N$14:$P$25,3,TRUE),
IF(G841&amp;H841=※編集不可※選択項目!$J$27,VLOOKUP(新規登録用!U841,※編集不可※選択項目!$N$26:$P$41,3,TRUE),
IF(G841&amp;H841=※編集不可※選択項目!$J$43,VLOOKUP(新規登録用!U841,※編集不可※選択項目!$N$42:$P$46,3,TRUE),
IF(G841&amp;H841=※編集不可※選択項目!$J$48,VLOOKUP(新規登録用!U841,※編集不可※選択項目!$N$47:$P$51,3,TRUE),""))))))</f>
        <v/>
      </c>
      <c r="AF841" s="228">
        <f>IFERROR(VLOOKUP(Y841&amp;G841&amp;H841,※編集不可※選択項目!U:V,2,FALSE),0)</f>
        <v>0</v>
      </c>
      <c r="AG841" s="228">
        <f t="shared" si="176"/>
        <v>0</v>
      </c>
      <c r="AH841" s="230" t="str">
        <f t="shared" si="170"/>
        <v/>
      </c>
      <c r="AI841" s="236"/>
      <c r="AJ841" s="236"/>
      <c r="AK841" s="132"/>
      <c r="AL841" s="153">
        <f t="shared" si="177"/>
        <v>0</v>
      </c>
      <c r="AM841" s="153">
        <f t="shared" si="178"/>
        <v>0</v>
      </c>
      <c r="AN841" s="153">
        <f t="shared" si="171"/>
        <v>0</v>
      </c>
      <c r="AO841" s="227" t="str">
        <f t="shared" si="179"/>
        <v/>
      </c>
      <c r="AP841" s="135">
        <f t="shared" si="180"/>
        <v>0</v>
      </c>
      <c r="AQ841" s="135">
        <f t="shared" si="181"/>
        <v>0</v>
      </c>
    </row>
    <row r="842" spans="1:43" s="131" customFormat="1" ht="25" customHeight="1">
      <c r="A842" s="133">
        <f t="shared" si="172"/>
        <v>831</v>
      </c>
      <c r="B842" s="130" t="str">
        <f t="shared" si="169"/>
        <v/>
      </c>
      <c r="C842" s="134"/>
      <c r="D842" s="45" t="str">
        <f t="shared" si="173"/>
        <v/>
      </c>
      <c r="E842" s="45" t="str">
        <f t="shared" si="174"/>
        <v/>
      </c>
      <c r="F842" s="43"/>
      <c r="G842" s="44"/>
      <c r="H842" s="43"/>
      <c r="I842" s="57" t="str">
        <f>IF(OR(G842="",H842="",U842=""),"",IFERROR(VLOOKUP(G842&amp;H842&amp;U842,※編集不可※選択項目!$K$3:$P$51,5,FALSE),"該当なし"))</f>
        <v/>
      </c>
      <c r="J842" s="83"/>
      <c r="K842" s="43"/>
      <c r="L842" s="45" t="str">
        <f t="shared" si="182"/>
        <v/>
      </c>
      <c r="M842" s="43"/>
      <c r="N842" s="43"/>
      <c r="O842" s="57"/>
      <c r="P842" s="57"/>
      <c r="Q842" s="57"/>
      <c r="R842" s="57"/>
      <c r="S842" s="46" t="str">
        <f t="shared" si="175"/>
        <v/>
      </c>
      <c r="T842" s="47"/>
      <c r="U842" s="48"/>
      <c r="V842" s="85"/>
      <c r="W842" s="48"/>
      <c r="X842" s="85"/>
      <c r="Y842" s="43"/>
      <c r="Z842" s="80"/>
      <c r="AA842" s="83"/>
      <c r="AB842" s="56"/>
      <c r="AC842" s="71"/>
      <c r="AD842" s="228">
        <f>IFERROR(INDEX(※編集不可※選択項目!$P$3:$P$51,MATCH(新規登録用!G842&amp;新規登録用!H842&amp;新規登録用!I842,※編集不可※選択項目!$Q$3:$Q$51,0)),0)</f>
        <v>0</v>
      </c>
      <c r="AE842" s="229" t="str">
        <f>IF(I842&lt;&gt;"該当なし","",
IF(G842&amp;H842=※編集不可※選択項目!$J$3,VLOOKUP(新規登録用!U842,※編集不可※選択項目!$N$2:$P$13,3,TRUE),
IF(G842&amp;H842=※編集不可※選択項目!$J$15,VLOOKUP(新規登録用!U842,※編集不可※選択項目!$N$14:$P$25,3,TRUE),
IF(G842&amp;H842=※編集不可※選択項目!$J$27,VLOOKUP(新規登録用!U842,※編集不可※選択項目!$N$26:$P$41,3,TRUE),
IF(G842&amp;H842=※編集不可※選択項目!$J$43,VLOOKUP(新規登録用!U842,※編集不可※選択項目!$N$42:$P$46,3,TRUE),
IF(G842&amp;H842=※編集不可※選択項目!$J$48,VLOOKUP(新規登録用!U842,※編集不可※選択項目!$N$47:$P$51,3,TRUE),""))))))</f>
        <v/>
      </c>
      <c r="AF842" s="228">
        <f>IFERROR(VLOOKUP(Y842&amp;G842&amp;H842,※編集不可※選択項目!U:V,2,FALSE),0)</f>
        <v>0</v>
      </c>
      <c r="AG842" s="228">
        <f t="shared" si="176"/>
        <v>0</v>
      </c>
      <c r="AH842" s="230" t="str">
        <f t="shared" si="170"/>
        <v/>
      </c>
      <c r="AI842" s="236"/>
      <c r="AJ842" s="236"/>
      <c r="AK842" s="132"/>
      <c r="AL842" s="153">
        <f t="shared" si="177"/>
        <v>0</v>
      </c>
      <c r="AM842" s="153">
        <f t="shared" si="178"/>
        <v>0</v>
      </c>
      <c r="AN842" s="153">
        <f t="shared" si="171"/>
        <v>0</v>
      </c>
      <c r="AO842" s="227" t="str">
        <f t="shared" si="179"/>
        <v/>
      </c>
      <c r="AP842" s="135">
        <f t="shared" si="180"/>
        <v>0</v>
      </c>
      <c r="AQ842" s="135">
        <f t="shared" si="181"/>
        <v>0</v>
      </c>
    </row>
    <row r="843" spans="1:43" s="131" customFormat="1" ht="25" customHeight="1">
      <c r="A843" s="133">
        <f t="shared" si="172"/>
        <v>832</v>
      </c>
      <c r="B843" s="130" t="str">
        <f t="shared" ref="B843:B906" si="183">IF($C843="","","高効率空調")</f>
        <v/>
      </c>
      <c r="C843" s="134"/>
      <c r="D843" s="45" t="str">
        <f t="shared" si="173"/>
        <v/>
      </c>
      <c r="E843" s="45" t="str">
        <f t="shared" si="174"/>
        <v/>
      </c>
      <c r="F843" s="43"/>
      <c r="G843" s="44"/>
      <c r="H843" s="43"/>
      <c r="I843" s="57" t="str">
        <f>IF(OR(G843="",H843="",U843=""),"",IFERROR(VLOOKUP(G843&amp;H843&amp;U843,※編集不可※選択項目!$K$3:$P$51,5,FALSE),"該当なし"))</f>
        <v/>
      </c>
      <c r="J843" s="83"/>
      <c r="K843" s="43"/>
      <c r="L843" s="45" t="str">
        <f t="shared" si="182"/>
        <v/>
      </c>
      <c r="M843" s="43"/>
      <c r="N843" s="43"/>
      <c r="O843" s="57"/>
      <c r="P843" s="57"/>
      <c r="Q843" s="57"/>
      <c r="R843" s="57"/>
      <c r="S843" s="46" t="str">
        <f t="shared" si="175"/>
        <v/>
      </c>
      <c r="T843" s="47"/>
      <c r="U843" s="48"/>
      <c r="V843" s="85"/>
      <c r="W843" s="48"/>
      <c r="X843" s="85"/>
      <c r="Y843" s="43"/>
      <c r="Z843" s="80"/>
      <c r="AA843" s="83"/>
      <c r="AB843" s="56"/>
      <c r="AC843" s="71"/>
      <c r="AD843" s="228">
        <f>IFERROR(INDEX(※編集不可※選択項目!$P$3:$P$51,MATCH(新規登録用!G843&amp;新規登録用!H843&amp;新規登録用!I843,※編集不可※選択項目!$Q$3:$Q$51,0)),0)</f>
        <v>0</v>
      </c>
      <c r="AE843" s="229" t="str">
        <f>IF(I843&lt;&gt;"該当なし","",
IF(G843&amp;H843=※編集不可※選択項目!$J$3,VLOOKUP(新規登録用!U843,※編集不可※選択項目!$N$2:$P$13,3,TRUE),
IF(G843&amp;H843=※編集不可※選択項目!$J$15,VLOOKUP(新規登録用!U843,※編集不可※選択項目!$N$14:$P$25,3,TRUE),
IF(G843&amp;H843=※編集不可※選択項目!$J$27,VLOOKUP(新規登録用!U843,※編集不可※選択項目!$N$26:$P$41,3,TRUE),
IF(G843&amp;H843=※編集不可※選択項目!$J$43,VLOOKUP(新規登録用!U843,※編集不可※選択項目!$N$42:$P$46,3,TRUE),
IF(G843&amp;H843=※編集不可※選択項目!$J$48,VLOOKUP(新規登録用!U843,※編集不可※選択項目!$N$47:$P$51,3,TRUE),""))))))</f>
        <v/>
      </c>
      <c r="AF843" s="228">
        <f>IFERROR(VLOOKUP(Y843&amp;G843&amp;H843,※編集不可※選択項目!U:V,2,FALSE),0)</f>
        <v>0</v>
      </c>
      <c r="AG843" s="228">
        <f t="shared" si="176"/>
        <v>0</v>
      </c>
      <c r="AH843" s="230" t="str">
        <f t="shared" si="170"/>
        <v/>
      </c>
      <c r="AI843" s="236"/>
      <c r="AJ843" s="236"/>
      <c r="AK843" s="132"/>
      <c r="AL843" s="153">
        <f t="shared" si="177"/>
        <v>0</v>
      </c>
      <c r="AM843" s="153">
        <f t="shared" si="178"/>
        <v>0</v>
      </c>
      <c r="AN843" s="153">
        <f t="shared" si="171"/>
        <v>0</v>
      </c>
      <c r="AO843" s="227" t="str">
        <f t="shared" si="179"/>
        <v/>
      </c>
      <c r="AP843" s="135">
        <f t="shared" si="180"/>
        <v>0</v>
      </c>
      <c r="AQ843" s="135">
        <f t="shared" si="181"/>
        <v>0</v>
      </c>
    </row>
    <row r="844" spans="1:43" s="131" customFormat="1" ht="25" customHeight="1">
      <c r="A844" s="133">
        <f t="shared" si="172"/>
        <v>833</v>
      </c>
      <c r="B844" s="130" t="str">
        <f t="shared" si="183"/>
        <v/>
      </c>
      <c r="C844" s="134"/>
      <c r="D844" s="45" t="str">
        <f t="shared" si="173"/>
        <v/>
      </c>
      <c r="E844" s="45" t="str">
        <f t="shared" si="174"/>
        <v/>
      </c>
      <c r="F844" s="43"/>
      <c r="G844" s="44"/>
      <c r="H844" s="43"/>
      <c r="I844" s="57" t="str">
        <f>IF(OR(G844="",H844="",U844=""),"",IFERROR(VLOOKUP(G844&amp;H844&amp;U844,※編集不可※選択項目!$K$3:$P$51,5,FALSE),"該当なし"))</f>
        <v/>
      </c>
      <c r="J844" s="83"/>
      <c r="K844" s="43"/>
      <c r="L844" s="45" t="str">
        <f t="shared" si="182"/>
        <v/>
      </c>
      <c r="M844" s="43"/>
      <c r="N844" s="43"/>
      <c r="O844" s="57"/>
      <c r="P844" s="57"/>
      <c r="Q844" s="57"/>
      <c r="R844" s="57"/>
      <c r="S844" s="46" t="str">
        <f t="shared" si="175"/>
        <v/>
      </c>
      <c r="T844" s="47"/>
      <c r="U844" s="48"/>
      <c r="V844" s="85"/>
      <c r="W844" s="48"/>
      <c r="X844" s="85"/>
      <c r="Y844" s="43"/>
      <c r="Z844" s="80"/>
      <c r="AA844" s="83"/>
      <c r="AB844" s="56"/>
      <c r="AC844" s="71"/>
      <c r="AD844" s="228">
        <f>IFERROR(INDEX(※編集不可※選択項目!$P$3:$P$51,MATCH(新規登録用!G844&amp;新規登録用!H844&amp;新規登録用!I844,※編集不可※選択項目!$Q$3:$Q$51,0)),0)</f>
        <v>0</v>
      </c>
      <c r="AE844" s="229" t="str">
        <f>IF(I844&lt;&gt;"該当なし","",
IF(G844&amp;H844=※編集不可※選択項目!$J$3,VLOOKUP(新規登録用!U844,※編集不可※選択項目!$N$2:$P$13,3,TRUE),
IF(G844&amp;H844=※編集不可※選択項目!$J$15,VLOOKUP(新規登録用!U844,※編集不可※選択項目!$N$14:$P$25,3,TRUE),
IF(G844&amp;H844=※編集不可※選択項目!$J$27,VLOOKUP(新規登録用!U844,※編集不可※選択項目!$N$26:$P$41,3,TRUE),
IF(G844&amp;H844=※編集不可※選択項目!$J$43,VLOOKUP(新規登録用!U844,※編集不可※選択項目!$N$42:$P$46,3,TRUE),
IF(G844&amp;H844=※編集不可※選択項目!$J$48,VLOOKUP(新規登録用!U844,※編集不可※選択項目!$N$47:$P$51,3,TRUE),""))))))</f>
        <v/>
      </c>
      <c r="AF844" s="228">
        <f>IFERROR(VLOOKUP(Y844&amp;G844&amp;H844,※編集不可※選択項目!U:V,2,FALSE),0)</f>
        <v>0</v>
      </c>
      <c r="AG844" s="228">
        <f t="shared" si="176"/>
        <v>0</v>
      </c>
      <c r="AH844" s="230" t="str">
        <f t="shared" ref="AH844:AH907" si="184">IF(K844="","","["&amp;K844&amp;"]")</f>
        <v/>
      </c>
      <c r="AI844" s="236"/>
      <c r="AJ844" s="236"/>
      <c r="AK844" s="132"/>
      <c r="AL844" s="153">
        <f t="shared" si="177"/>
        <v>0</v>
      </c>
      <c r="AM844" s="153">
        <f t="shared" si="178"/>
        <v>0</v>
      </c>
      <c r="AN844" s="153">
        <f t="shared" ref="AN844:AN907" si="185">IF(AND($J844&lt;&gt;"",COUNTIF($J844,"*■*")&gt;0,$AA844=""),1,0)</f>
        <v>0</v>
      </c>
      <c r="AO844" s="227" t="str">
        <f t="shared" si="179"/>
        <v/>
      </c>
      <c r="AP844" s="135">
        <f t="shared" si="180"/>
        <v>0</v>
      </c>
      <c r="AQ844" s="135">
        <f t="shared" si="181"/>
        <v>0</v>
      </c>
    </row>
    <row r="845" spans="1:43" s="131" customFormat="1" ht="25" customHeight="1">
      <c r="A845" s="133">
        <f t="shared" ref="A845:A908" si="186">ROW()-11</f>
        <v>834</v>
      </c>
      <c r="B845" s="130" t="str">
        <f t="shared" si="183"/>
        <v/>
      </c>
      <c r="C845" s="134"/>
      <c r="D845" s="45" t="str">
        <f t="shared" ref="D845:D908" si="187">IF($B845&lt;&gt;"",$C$2,"")</f>
        <v/>
      </c>
      <c r="E845" s="45" t="str">
        <f t="shared" ref="E845:E908" si="188">IF($B845&lt;&gt;"",$F$2,"")</f>
        <v/>
      </c>
      <c r="F845" s="43"/>
      <c r="G845" s="44"/>
      <c r="H845" s="43"/>
      <c r="I845" s="57" t="str">
        <f>IF(OR(G845="",H845="",U845=""),"",IFERROR(VLOOKUP(G845&amp;H845&amp;U845,※編集不可※選択項目!$K$3:$P$51,5,FALSE),"該当なし"))</f>
        <v/>
      </c>
      <c r="J845" s="83"/>
      <c r="K845" s="43"/>
      <c r="L845" s="45" t="str">
        <f t="shared" si="182"/>
        <v/>
      </c>
      <c r="M845" s="43"/>
      <c r="N845" s="43"/>
      <c r="O845" s="57"/>
      <c r="P845" s="57"/>
      <c r="Q845" s="57"/>
      <c r="R845" s="57"/>
      <c r="S845" s="46" t="str">
        <f t="shared" ref="S845:S908" si="189">IF($M845="連結","連結前のすべての室外機が、基準を満たしていること",IF(U845="","",AG845))</f>
        <v/>
      </c>
      <c r="T845" s="47"/>
      <c r="U845" s="48"/>
      <c r="V845" s="85"/>
      <c r="W845" s="48"/>
      <c r="X845" s="85"/>
      <c r="Y845" s="43"/>
      <c r="Z845" s="80"/>
      <c r="AA845" s="83"/>
      <c r="AB845" s="56"/>
      <c r="AC845" s="71"/>
      <c r="AD845" s="228">
        <f>IFERROR(INDEX(※編集不可※選択項目!$P$3:$P$51,MATCH(新規登録用!G845&amp;新規登録用!H845&amp;新規登録用!I845,※編集不可※選択項目!$Q$3:$Q$51,0)),0)</f>
        <v>0</v>
      </c>
      <c r="AE845" s="229" t="str">
        <f>IF(I845&lt;&gt;"該当なし","",
IF(G845&amp;H845=※編集不可※選択項目!$J$3,VLOOKUP(新規登録用!U845,※編集不可※選択項目!$N$2:$P$13,3,TRUE),
IF(G845&amp;H845=※編集不可※選択項目!$J$15,VLOOKUP(新規登録用!U845,※編集不可※選択項目!$N$14:$P$25,3,TRUE),
IF(G845&amp;H845=※編集不可※選択項目!$J$27,VLOOKUP(新規登録用!U845,※編集不可※選択項目!$N$26:$P$41,3,TRUE),
IF(G845&amp;H845=※編集不可※選択項目!$J$43,VLOOKUP(新規登録用!U845,※編集不可※選択項目!$N$42:$P$46,3,TRUE),
IF(G845&amp;H845=※編集不可※選択項目!$J$48,VLOOKUP(新規登録用!U845,※編集不可※選択項目!$N$47:$P$51,3,TRUE),""))))))</f>
        <v/>
      </c>
      <c r="AF845" s="228">
        <f>IFERROR(VLOOKUP(Y845&amp;G845&amp;H845,※編集不可※選択項目!U:V,2,FALSE),0)</f>
        <v>0</v>
      </c>
      <c r="AG845" s="228">
        <f t="shared" ref="AG845:AG908" si="190">IF(I845="該当なし",_xlfn.IFNA(ROUNDDOWN(AE845*AF845,1),""),_xlfn.IFNA(ROUNDDOWN(AD845*AF845,1),""))</f>
        <v>0</v>
      </c>
      <c r="AH845" s="230" t="str">
        <f t="shared" si="184"/>
        <v/>
      </c>
      <c r="AI845" s="236"/>
      <c r="AJ845" s="236"/>
      <c r="AK845" s="132"/>
      <c r="AL845" s="153">
        <f t="shared" ref="AL845:AL908" si="191">IF(AND(($C845&lt;&gt;""),(OR($C$2="",$F$2="",$G$3="",F845="",G845="",H845="",J845="",M845="",N845="",T845="",U845="",V845="",W845="",X845="",Y845=""))),1,0)</f>
        <v>0</v>
      </c>
      <c r="AM845" s="153">
        <f t="shared" ref="AM845:AM908" si="192">IF(AND(M845="連結",N845=""),1,0)</f>
        <v>0</v>
      </c>
      <c r="AN845" s="153">
        <f t="shared" si="185"/>
        <v>0</v>
      </c>
      <c r="AO845" s="227" t="str">
        <f t="shared" ref="AO845:AO908" si="193">IF(L845="","",TEXT(L845,"G/標準"))</f>
        <v/>
      </c>
      <c r="AP845" s="135">
        <f t="shared" ref="AP845:AP908" si="194">IF(AO845="",0,COUNTIF($AO$12:$AO$1048576,AO845))</f>
        <v>0</v>
      </c>
      <c r="AQ845" s="135">
        <f t="shared" ref="AQ845:AQ908" si="195">IF(AND($T845&lt;&gt;"",$T845&lt;$S845),1,0)</f>
        <v>0</v>
      </c>
    </row>
    <row r="846" spans="1:43" s="131" customFormat="1" ht="25" customHeight="1">
      <c r="A846" s="133">
        <f t="shared" si="186"/>
        <v>835</v>
      </c>
      <c r="B846" s="130" t="str">
        <f t="shared" si="183"/>
        <v/>
      </c>
      <c r="C846" s="134"/>
      <c r="D846" s="45" t="str">
        <f t="shared" si="187"/>
        <v/>
      </c>
      <c r="E846" s="45" t="str">
        <f t="shared" si="188"/>
        <v/>
      </c>
      <c r="F846" s="43"/>
      <c r="G846" s="44"/>
      <c r="H846" s="43"/>
      <c r="I846" s="57" t="str">
        <f>IF(OR(G846="",H846="",U846=""),"",IFERROR(VLOOKUP(G846&amp;H846&amp;U846,※編集不可※選択項目!$K$3:$P$51,5,FALSE),"該当なし"))</f>
        <v/>
      </c>
      <c r="J846" s="83"/>
      <c r="K846" s="43"/>
      <c r="L846" s="45" t="str">
        <f t="shared" si="182"/>
        <v/>
      </c>
      <c r="M846" s="43"/>
      <c r="N846" s="43"/>
      <c r="O846" s="57"/>
      <c r="P846" s="57"/>
      <c r="Q846" s="57"/>
      <c r="R846" s="57"/>
      <c r="S846" s="46" t="str">
        <f t="shared" si="189"/>
        <v/>
      </c>
      <c r="T846" s="47"/>
      <c r="U846" s="48"/>
      <c r="V846" s="85"/>
      <c r="W846" s="48"/>
      <c r="X846" s="85"/>
      <c r="Y846" s="43"/>
      <c r="Z846" s="80"/>
      <c r="AA846" s="83"/>
      <c r="AB846" s="56"/>
      <c r="AC846" s="71"/>
      <c r="AD846" s="228">
        <f>IFERROR(INDEX(※編集不可※選択項目!$P$3:$P$51,MATCH(新規登録用!G846&amp;新規登録用!H846&amp;新規登録用!I846,※編集不可※選択項目!$Q$3:$Q$51,0)),0)</f>
        <v>0</v>
      </c>
      <c r="AE846" s="229" t="str">
        <f>IF(I846&lt;&gt;"該当なし","",
IF(G846&amp;H846=※編集不可※選択項目!$J$3,VLOOKUP(新規登録用!U846,※編集不可※選択項目!$N$2:$P$13,3,TRUE),
IF(G846&amp;H846=※編集不可※選択項目!$J$15,VLOOKUP(新規登録用!U846,※編集不可※選択項目!$N$14:$P$25,3,TRUE),
IF(G846&amp;H846=※編集不可※選択項目!$J$27,VLOOKUP(新規登録用!U846,※編集不可※選択項目!$N$26:$P$41,3,TRUE),
IF(G846&amp;H846=※編集不可※選択項目!$J$43,VLOOKUP(新規登録用!U846,※編集不可※選択項目!$N$42:$P$46,3,TRUE),
IF(G846&amp;H846=※編集不可※選択項目!$J$48,VLOOKUP(新規登録用!U846,※編集不可※選択項目!$N$47:$P$51,3,TRUE),""))))))</f>
        <v/>
      </c>
      <c r="AF846" s="228">
        <f>IFERROR(VLOOKUP(Y846&amp;G846&amp;H846,※編集不可※選択項目!U:V,2,FALSE),0)</f>
        <v>0</v>
      </c>
      <c r="AG846" s="228">
        <f t="shared" si="190"/>
        <v>0</v>
      </c>
      <c r="AH846" s="230" t="str">
        <f t="shared" si="184"/>
        <v/>
      </c>
      <c r="AI846" s="236"/>
      <c r="AJ846" s="236"/>
      <c r="AK846" s="132"/>
      <c r="AL846" s="153">
        <f t="shared" si="191"/>
        <v>0</v>
      </c>
      <c r="AM846" s="153">
        <f t="shared" si="192"/>
        <v>0</v>
      </c>
      <c r="AN846" s="153">
        <f t="shared" si="185"/>
        <v>0</v>
      </c>
      <c r="AO846" s="227" t="str">
        <f t="shared" si="193"/>
        <v/>
      </c>
      <c r="AP846" s="135">
        <f t="shared" si="194"/>
        <v>0</v>
      </c>
      <c r="AQ846" s="135">
        <f t="shared" si="195"/>
        <v>0</v>
      </c>
    </row>
    <row r="847" spans="1:43" s="131" customFormat="1" ht="25" customHeight="1">
      <c r="A847" s="133">
        <f t="shared" si="186"/>
        <v>836</v>
      </c>
      <c r="B847" s="130" t="str">
        <f t="shared" si="183"/>
        <v/>
      </c>
      <c r="C847" s="134"/>
      <c r="D847" s="45" t="str">
        <f t="shared" si="187"/>
        <v/>
      </c>
      <c r="E847" s="45" t="str">
        <f t="shared" si="188"/>
        <v/>
      </c>
      <c r="F847" s="43"/>
      <c r="G847" s="44"/>
      <c r="H847" s="43"/>
      <c r="I847" s="57" t="str">
        <f>IF(OR(G847="",H847="",U847=""),"",IFERROR(VLOOKUP(G847&amp;H847&amp;U847,※編集不可※選択項目!$K$3:$P$51,5,FALSE),"該当なし"))</f>
        <v/>
      </c>
      <c r="J847" s="83"/>
      <c r="K847" s="43"/>
      <c r="L847" s="45" t="str">
        <f t="shared" si="182"/>
        <v/>
      </c>
      <c r="M847" s="43"/>
      <c r="N847" s="43"/>
      <c r="O847" s="57"/>
      <c r="P847" s="57"/>
      <c r="Q847" s="57"/>
      <c r="R847" s="57"/>
      <c r="S847" s="46" t="str">
        <f t="shared" si="189"/>
        <v/>
      </c>
      <c r="T847" s="47"/>
      <c r="U847" s="48"/>
      <c r="V847" s="85"/>
      <c r="W847" s="48"/>
      <c r="X847" s="85"/>
      <c r="Y847" s="43"/>
      <c r="Z847" s="80"/>
      <c r="AA847" s="83"/>
      <c r="AB847" s="56"/>
      <c r="AC847" s="71"/>
      <c r="AD847" s="228">
        <f>IFERROR(INDEX(※編集不可※選択項目!$P$3:$P$51,MATCH(新規登録用!G847&amp;新規登録用!H847&amp;新規登録用!I847,※編集不可※選択項目!$Q$3:$Q$51,0)),0)</f>
        <v>0</v>
      </c>
      <c r="AE847" s="229" t="str">
        <f>IF(I847&lt;&gt;"該当なし","",
IF(G847&amp;H847=※編集不可※選択項目!$J$3,VLOOKUP(新規登録用!U847,※編集不可※選択項目!$N$2:$P$13,3,TRUE),
IF(G847&amp;H847=※編集不可※選択項目!$J$15,VLOOKUP(新規登録用!U847,※編集不可※選択項目!$N$14:$P$25,3,TRUE),
IF(G847&amp;H847=※編集不可※選択項目!$J$27,VLOOKUP(新規登録用!U847,※編集不可※選択項目!$N$26:$P$41,3,TRUE),
IF(G847&amp;H847=※編集不可※選択項目!$J$43,VLOOKUP(新規登録用!U847,※編集不可※選択項目!$N$42:$P$46,3,TRUE),
IF(G847&amp;H847=※編集不可※選択項目!$J$48,VLOOKUP(新規登録用!U847,※編集不可※選択項目!$N$47:$P$51,3,TRUE),""))))))</f>
        <v/>
      </c>
      <c r="AF847" s="228">
        <f>IFERROR(VLOOKUP(Y847&amp;G847&amp;H847,※編集不可※選択項目!U:V,2,FALSE),0)</f>
        <v>0</v>
      </c>
      <c r="AG847" s="228">
        <f t="shared" si="190"/>
        <v>0</v>
      </c>
      <c r="AH847" s="230" t="str">
        <f t="shared" si="184"/>
        <v/>
      </c>
      <c r="AI847" s="236"/>
      <c r="AJ847" s="236"/>
      <c r="AK847" s="132"/>
      <c r="AL847" s="153">
        <f t="shared" si="191"/>
        <v>0</v>
      </c>
      <c r="AM847" s="153">
        <f t="shared" si="192"/>
        <v>0</v>
      </c>
      <c r="AN847" s="153">
        <f t="shared" si="185"/>
        <v>0</v>
      </c>
      <c r="AO847" s="227" t="str">
        <f t="shared" si="193"/>
        <v/>
      </c>
      <c r="AP847" s="135">
        <f t="shared" si="194"/>
        <v>0</v>
      </c>
      <c r="AQ847" s="135">
        <f t="shared" si="195"/>
        <v>0</v>
      </c>
    </row>
    <row r="848" spans="1:43" s="131" customFormat="1" ht="25" customHeight="1">
      <c r="A848" s="133">
        <f t="shared" si="186"/>
        <v>837</v>
      </c>
      <c r="B848" s="130" t="str">
        <f t="shared" si="183"/>
        <v/>
      </c>
      <c r="C848" s="134"/>
      <c r="D848" s="45" t="str">
        <f t="shared" si="187"/>
        <v/>
      </c>
      <c r="E848" s="45" t="str">
        <f t="shared" si="188"/>
        <v/>
      </c>
      <c r="F848" s="43"/>
      <c r="G848" s="44"/>
      <c r="H848" s="43"/>
      <c r="I848" s="57" t="str">
        <f>IF(OR(G848="",H848="",U848=""),"",IFERROR(VLOOKUP(G848&amp;H848&amp;U848,※編集不可※選択項目!$K$3:$P$51,5,FALSE),"該当なし"))</f>
        <v/>
      </c>
      <c r="J848" s="83"/>
      <c r="K848" s="43"/>
      <c r="L848" s="45" t="str">
        <f t="shared" ref="L848:L911" si="196">J848&amp;AH848</f>
        <v/>
      </c>
      <c r="M848" s="43"/>
      <c r="N848" s="43"/>
      <c r="O848" s="57"/>
      <c r="P848" s="57"/>
      <c r="Q848" s="57"/>
      <c r="R848" s="57"/>
      <c r="S848" s="46" t="str">
        <f t="shared" si="189"/>
        <v/>
      </c>
      <c r="T848" s="47"/>
      <c r="U848" s="48"/>
      <c r="V848" s="85"/>
      <c r="W848" s="48"/>
      <c r="X848" s="85"/>
      <c r="Y848" s="43"/>
      <c r="Z848" s="80"/>
      <c r="AA848" s="83"/>
      <c r="AB848" s="56"/>
      <c r="AC848" s="71"/>
      <c r="AD848" s="228">
        <f>IFERROR(INDEX(※編集不可※選択項目!$P$3:$P$51,MATCH(新規登録用!G848&amp;新規登録用!H848&amp;新規登録用!I848,※編集不可※選択項目!$Q$3:$Q$51,0)),0)</f>
        <v>0</v>
      </c>
      <c r="AE848" s="229" t="str">
        <f>IF(I848&lt;&gt;"該当なし","",
IF(G848&amp;H848=※編集不可※選択項目!$J$3,VLOOKUP(新規登録用!U848,※編集不可※選択項目!$N$2:$P$13,3,TRUE),
IF(G848&amp;H848=※編集不可※選択項目!$J$15,VLOOKUP(新規登録用!U848,※編集不可※選択項目!$N$14:$P$25,3,TRUE),
IF(G848&amp;H848=※編集不可※選択項目!$J$27,VLOOKUP(新規登録用!U848,※編集不可※選択項目!$N$26:$P$41,3,TRUE),
IF(G848&amp;H848=※編集不可※選択項目!$J$43,VLOOKUP(新規登録用!U848,※編集不可※選択項目!$N$42:$P$46,3,TRUE),
IF(G848&amp;H848=※編集不可※選択項目!$J$48,VLOOKUP(新規登録用!U848,※編集不可※選択項目!$N$47:$P$51,3,TRUE),""))))))</f>
        <v/>
      </c>
      <c r="AF848" s="228">
        <f>IFERROR(VLOOKUP(Y848&amp;G848&amp;H848,※編集不可※選択項目!U:V,2,FALSE),0)</f>
        <v>0</v>
      </c>
      <c r="AG848" s="228">
        <f t="shared" si="190"/>
        <v>0</v>
      </c>
      <c r="AH848" s="230" t="str">
        <f t="shared" si="184"/>
        <v/>
      </c>
      <c r="AI848" s="236"/>
      <c r="AJ848" s="236"/>
      <c r="AK848" s="132"/>
      <c r="AL848" s="153">
        <f t="shared" si="191"/>
        <v>0</v>
      </c>
      <c r="AM848" s="153">
        <f t="shared" si="192"/>
        <v>0</v>
      </c>
      <c r="AN848" s="153">
        <f t="shared" si="185"/>
        <v>0</v>
      </c>
      <c r="AO848" s="227" t="str">
        <f t="shared" si="193"/>
        <v/>
      </c>
      <c r="AP848" s="135">
        <f t="shared" si="194"/>
        <v>0</v>
      </c>
      <c r="AQ848" s="135">
        <f t="shared" si="195"/>
        <v>0</v>
      </c>
    </row>
    <row r="849" spans="1:43" s="131" customFormat="1" ht="25" customHeight="1">
      <c r="A849" s="133">
        <f t="shared" si="186"/>
        <v>838</v>
      </c>
      <c r="B849" s="130" t="str">
        <f t="shared" si="183"/>
        <v/>
      </c>
      <c r="C849" s="134"/>
      <c r="D849" s="45" t="str">
        <f t="shared" si="187"/>
        <v/>
      </c>
      <c r="E849" s="45" t="str">
        <f t="shared" si="188"/>
        <v/>
      </c>
      <c r="F849" s="43"/>
      <c r="G849" s="44"/>
      <c r="H849" s="43"/>
      <c r="I849" s="57" t="str">
        <f>IF(OR(G849="",H849="",U849=""),"",IFERROR(VLOOKUP(G849&amp;H849&amp;U849,※編集不可※選択項目!$K$3:$P$51,5,FALSE),"該当なし"))</f>
        <v/>
      </c>
      <c r="J849" s="83"/>
      <c r="K849" s="43"/>
      <c r="L849" s="45" t="str">
        <f t="shared" si="196"/>
        <v/>
      </c>
      <c r="M849" s="43"/>
      <c r="N849" s="43"/>
      <c r="O849" s="57"/>
      <c r="P849" s="57"/>
      <c r="Q849" s="57"/>
      <c r="R849" s="57"/>
      <c r="S849" s="46" t="str">
        <f t="shared" si="189"/>
        <v/>
      </c>
      <c r="T849" s="47"/>
      <c r="U849" s="48"/>
      <c r="V849" s="85"/>
      <c r="W849" s="48"/>
      <c r="X849" s="85"/>
      <c r="Y849" s="43"/>
      <c r="Z849" s="80"/>
      <c r="AA849" s="83"/>
      <c r="AB849" s="56"/>
      <c r="AC849" s="71"/>
      <c r="AD849" s="228">
        <f>IFERROR(INDEX(※編集不可※選択項目!$P$3:$P$51,MATCH(新規登録用!G849&amp;新規登録用!H849&amp;新規登録用!I849,※編集不可※選択項目!$Q$3:$Q$51,0)),0)</f>
        <v>0</v>
      </c>
      <c r="AE849" s="229" t="str">
        <f>IF(I849&lt;&gt;"該当なし","",
IF(G849&amp;H849=※編集不可※選択項目!$J$3,VLOOKUP(新規登録用!U849,※編集不可※選択項目!$N$2:$P$13,3,TRUE),
IF(G849&amp;H849=※編集不可※選択項目!$J$15,VLOOKUP(新規登録用!U849,※編集不可※選択項目!$N$14:$P$25,3,TRUE),
IF(G849&amp;H849=※編集不可※選択項目!$J$27,VLOOKUP(新規登録用!U849,※編集不可※選択項目!$N$26:$P$41,3,TRUE),
IF(G849&amp;H849=※編集不可※選択項目!$J$43,VLOOKUP(新規登録用!U849,※編集不可※選択項目!$N$42:$P$46,3,TRUE),
IF(G849&amp;H849=※編集不可※選択項目!$J$48,VLOOKUP(新規登録用!U849,※編集不可※選択項目!$N$47:$P$51,3,TRUE),""))))))</f>
        <v/>
      </c>
      <c r="AF849" s="228">
        <f>IFERROR(VLOOKUP(Y849&amp;G849&amp;H849,※編集不可※選択項目!U:V,2,FALSE),0)</f>
        <v>0</v>
      </c>
      <c r="AG849" s="228">
        <f t="shared" si="190"/>
        <v>0</v>
      </c>
      <c r="AH849" s="230" t="str">
        <f t="shared" si="184"/>
        <v/>
      </c>
      <c r="AI849" s="236"/>
      <c r="AJ849" s="236"/>
      <c r="AK849" s="132"/>
      <c r="AL849" s="153">
        <f t="shared" si="191"/>
        <v>0</v>
      </c>
      <c r="AM849" s="153">
        <f t="shared" si="192"/>
        <v>0</v>
      </c>
      <c r="AN849" s="153">
        <f t="shared" si="185"/>
        <v>0</v>
      </c>
      <c r="AO849" s="227" t="str">
        <f t="shared" si="193"/>
        <v/>
      </c>
      <c r="AP849" s="135">
        <f t="shared" si="194"/>
        <v>0</v>
      </c>
      <c r="AQ849" s="135">
        <f t="shared" si="195"/>
        <v>0</v>
      </c>
    </row>
    <row r="850" spans="1:43" s="131" customFormat="1" ht="25" customHeight="1">
      <c r="A850" s="133">
        <f t="shared" si="186"/>
        <v>839</v>
      </c>
      <c r="B850" s="130" t="str">
        <f t="shared" si="183"/>
        <v/>
      </c>
      <c r="C850" s="134"/>
      <c r="D850" s="45" t="str">
        <f t="shared" si="187"/>
        <v/>
      </c>
      <c r="E850" s="45" t="str">
        <f t="shared" si="188"/>
        <v/>
      </c>
      <c r="F850" s="43"/>
      <c r="G850" s="44"/>
      <c r="H850" s="43"/>
      <c r="I850" s="57" t="str">
        <f>IF(OR(G850="",H850="",U850=""),"",IFERROR(VLOOKUP(G850&amp;H850&amp;U850,※編集不可※選択項目!$K$3:$P$51,5,FALSE),"該当なし"))</f>
        <v/>
      </c>
      <c r="J850" s="83"/>
      <c r="K850" s="43"/>
      <c r="L850" s="45" t="str">
        <f t="shared" si="196"/>
        <v/>
      </c>
      <c r="M850" s="43"/>
      <c r="N850" s="43"/>
      <c r="O850" s="57"/>
      <c r="P850" s="57"/>
      <c r="Q850" s="57"/>
      <c r="R850" s="57"/>
      <c r="S850" s="46" t="str">
        <f t="shared" si="189"/>
        <v/>
      </c>
      <c r="T850" s="47"/>
      <c r="U850" s="48"/>
      <c r="V850" s="85"/>
      <c r="W850" s="48"/>
      <c r="X850" s="85"/>
      <c r="Y850" s="43"/>
      <c r="Z850" s="80"/>
      <c r="AA850" s="83"/>
      <c r="AB850" s="56"/>
      <c r="AC850" s="71"/>
      <c r="AD850" s="228">
        <f>IFERROR(INDEX(※編集不可※選択項目!$P$3:$P$51,MATCH(新規登録用!G850&amp;新規登録用!H850&amp;新規登録用!I850,※編集不可※選択項目!$Q$3:$Q$51,0)),0)</f>
        <v>0</v>
      </c>
      <c r="AE850" s="229" t="str">
        <f>IF(I850&lt;&gt;"該当なし","",
IF(G850&amp;H850=※編集不可※選択項目!$J$3,VLOOKUP(新規登録用!U850,※編集不可※選択項目!$N$2:$P$13,3,TRUE),
IF(G850&amp;H850=※編集不可※選択項目!$J$15,VLOOKUP(新規登録用!U850,※編集不可※選択項目!$N$14:$P$25,3,TRUE),
IF(G850&amp;H850=※編集不可※選択項目!$J$27,VLOOKUP(新規登録用!U850,※編集不可※選択項目!$N$26:$P$41,3,TRUE),
IF(G850&amp;H850=※編集不可※選択項目!$J$43,VLOOKUP(新規登録用!U850,※編集不可※選択項目!$N$42:$P$46,3,TRUE),
IF(G850&amp;H850=※編集不可※選択項目!$J$48,VLOOKUP(新規登録用!U850,※編集不可※選択項目!$N$47:$P$51,3,TRUE),""))))))</f>
        <v/>
      </c>
      <c r="AF850" s="228">
        <f>IFERROR(VLOOKUP(Y850&amp;G850&amp;H850,※編集不可※選択項目!U:V,2,FALSE),0)</f>
        <v>0</v>
      </c>
      <c r="AG850" s="228">
        <f t="shared" si="190"/>
        <v>0</v>
      </c>
      <c r="AH850" s="230" t="str">
        <f t="shared" si="184"/>
        <v/>
      </c>
      <c r="AI850" s="236"/>
      <c r="AJ850" s="236"/>
      <c r="AK850" s="132"/>
      <c r="AL850" s="153">
        <f t="shared" si="191"/>
        <v>0</v>
      </c>
      <c r="AM850" s="153">
        <f t="shared" si="192"/>
        <v>0</v>
      </c>
      <c r="AN850" s="153">
        <f t="shared" si="185"/>
        <v>0</v>
      </c>
      <c r="AO850" s="227" t="str">
        <f t="shared" si="193"/>
        <v/>
      </c>
      <c r="AP850" s="135">
        <f t="shared" si="194"/>
        <v>0</v>
      </c>
      <c r="AQ850" s="135">
        <f t="shared" si="195"/>
        <v>0</v>
      </c>
    </row>
    <row r="851" spans="1:43" s="131" customFormat="1" ht="25" customHeight="1">
      <c r="A851" s="133">
        <f t="shared" si="186"/>
        <v>840</v>
      </c>
      <c r="B851" s="130" t="str">
        <f t="shared" si="183"/>
        <v/>
      </c>
      <c r="C851" s="134"/>
      <c r="D851" s="45" t="str">
        <f t="shared" si="187"/>
        <v/>
      </c>
      <c r="E851" s="45" t="str">
        <f t="shared" si="188"/>
        <v/>
      </c>
      <c r="F851" s="43"/>
      <c r="G851" s="44"/>
      <c r="H851" s="43"/>
      <c r="I851" s="57" t="str">
        <f>IF(OR(G851="",H851="",U851=""),"",IFERROR(VLOOKUP(G851&amp;H851&amp;U851,※編集不可※選択項目!$K$3:$P$51,5,FALSE),"該当なし"))</f>
        <v/>
      </c>
      <c r="J851" s="83"/>
      <c r="K851" s="43"/>
      <c r="L851" s="45" t="str">
        <f t="shared" si="196"/>
        <v/>
      </c>
      <c r="M851" s="43"/>
      <c r="N851" s="43"/>
      <c r="O851" s="57"/>
      <c r="P851" s="57"/>
      <c r="Q851" s="57"/>
      <c r="R851" s="57"/>
      <c r="S851" s="46" t="str">
        <f t="shared" si="189"/>
        <v/>
      </c>
      <c r="T851" s="47"/>
      <c r="U851" s="48"/>
      <c r="V851" s="85"/>
      <c r="W851" s="48"/>
      <c r="X851" s="85"/>
      <c r="Y851" s="43"/>
      <c r="Z851" s="80"/>
      <c r="AA851" s="83"/>
      <c r="AB851" s="56"/>
      <c r="AC851" s="71"/>
      <c r="AD851" s="228">
        <f>IFERROR(INDEX(※編集不可※選択項目!$P$3:$P$51,MATCH(新規登録用!G851&amp;新規登録用!H851&amp;新規登録用!I851,※編集不可※選択項目!$Q$3:$Q$51,0)),0)</f>
        <v>0</v>
      </c>
      <c r="AE851" s="229" t="str">
        <f>IF(I851&lt;&gt;"該当なし","",
IF(G851&amp;H851=※編集不可※選択項目!$J$3,VLOOKUP(新規登録用!U851,※編集不可※選択項目!$N$2:$P$13,3,TRUE),
IF(G851&amp;H851=※編集不可※選択項目!$J$15,VLOOKUP(新規登録用!U851,※編集不可※選択項目!$N$14:$P$25,3,TRUE),
IF(G851&amp;H851=※編集不可※選択項目!$J$27,VLOOKUP(新規登録用!U851,※編集不可※選択項目!$N$26:$P$41,3,TRUE),
IF(G851&amp;H851=※編集不可※選択項目!$J$43,VLOOKUP(新規登録用!U851,※編集不可※選択項目!$N$42:$P$46,3,TRUE),
IF(G851&amp;H851=※編集不可※選択項目!$J$48,VLOOKUP(新規登録用!U851,※編集不可※選択項目!$N$47:$P$51,3,TRUE),""))))))</f>
        <v/>
      </c>
      <c r="AF851" s="228">
        <f>IFERROR(VLOOKUP(Y851&amp;G851&amp;H851,※編集不可※選択項目!U:V,2,FALSE),0)</f>
        <v>0</v>
      </c>
      <c r="AG851" s="228">
        <f t="shared" si="190"/>
        <v>0</v>
      </c>
      <c r="AH851" s="230" t="str">
        <f t="shared" si="184"/>
        <v/>
      </c>
      <c r="AI851" s="236"/>
      <c r="AJ851" s="236"/>
      <c r="AK851" s="132"/>
      <c r="AL851" s="153">
        <f t="shared" si="191"/>
        <v>0</v>
      </c>
      <c r="AM851" s="153">
        <f t="shared" si="192"/>
        <v>0</v>
      </c>
      <c r="AN851" s="153">
        <f t="shared" si="185"/>
        <v>0</v>
      </c>
      <c r="AO851" s="227" t="str">
        <f t="shared" si="193"/>
        <v/>
      </c>
      <c r="AP851" s="135">
        <f t="shared" si="194"/>
        <v>0</v>
      </c>
      <c r="AQ851" s="135">
        <f t="shared" si="195"/>
        <v>0</v>
      </c>
    </row>
    <row r="852" spans="1:43" s="131" customFormat="1" ht="25" customHeight="1">
      <c r="A852" s="133">
        <f t="shared" si="186"/>
        <v>841</v>
      </c>
      <c r="B852" s="130" t="str">
        <f t="shared" si="183"/>
        <v/>
      </c>
      <c r="C852" s="134"/>
      <c r="D852" s="45" t="str">
        <f t="shared" si="187"/>
        <v/>
      </c>
      <c r="E852" s="45" t="str">
        <f t="shared" si="188"/>
        <v/>
      </c>
      <c r="F852" s="43"/>
      <c r="G852" s="44"/>
      <c r="H852" s="43"/>
      <c r="I852" s="57" t="str">
        <f>IF(OR(G852="",H852="",U852=""),"",IFERROR(VLOOKUP(G852&amp;H852&amp;U852,※編集不可※選択項目!$K$3:$P$51,5,FALSE),"該当なし"))</f>
        <v/>
      </c>
      <c r="J852" s="83"/>
      <c r="K852" s="43"/>
      <c r="L852" s="45" t="str">
        <f t="shared" si="196"/>
        <v/>
      </c>
      <c r="M852" s="43"/>
      <c r="N852" s="43"/>
      <c r="O852" s="57"/>
      <c r="P852" s="57"/>
      <c r="Q852" s="57"/>
      <c r="R852" s="57"/>
      <c r="S852" s="46" t="str">
        <f t="shared" si="189"/>
        <v/>
      </c>
      <c r="T852" s="47"/>
      <c r="U852" s="48"/>
      <c r="V852" s="85"/>
      <c r="W852" s="48"/>
      <c r="X852" s="85"/>
      <c r="Y852" s="43"/>
      <c r="Z852" s="80"/>
      <c r="AA852" s="83"/>
      <c r="AB852" s="56"/>
      <c r="AC852" s="71"/>
      <c r="AD852" s="228">
        <f>IFERROR(INDEX(※編集不可※選択項目!$P$3:$P$51,MATCH(新規登録用!G852&amp;新規登録用!H852&amp;新規登録用!I852,※編集不可※選択項目!$Q$3:$Q$51,0)),0)</f>
        <v>0</v>
      </c>
      <c r="AE852" s="229" t="str">
        <f>IF(I852&lt;&gt;"該当なし","",
IF(G852&amp;H852=※編集不可※選択項目!$J$3,VLOOKUP(新規登録用!U852,※編集不可※選択項目!$N$2:$P$13,3,TRUE),
IF(G852&amp;H852=※編集不可※選択項目!$J$15,VLOOKUP(新規登録用!U852,※編集不可※選択項目!$N$14:$P$25,3,TRUE),
IF(G852&amp;H852=※編集不可※選択項目!$J$27,VLOOKUP(新規登録用!U852,※編集不可※選択項目!$N$26:$P$41,3,TRUE),
IF(G852&amp;H852=※編集不可※選択項目!$J$43,VLOOKUP(新規登録用!U852,※編集不可※選択項目!$N$42:$P$46,3,TRUE),
IF(G852&amp;H852=※編集不可※選択項目!$J$48,VLOOKUP(新規登録用!U852,※編集不可※選択項目!$N$47:$P$51,3,TRUE),""))))))</f>
        <v/>
      </c>
      <c r="AF852" s="228">
        <f>IFERROR(VLOOKUP(Y852&amp;G852&amp;H852,※編集不可※選択項目!U:V,2,FALSE),0)</f>
        <v>0</v>
      </c>
      <c r="AG852" s="228">
        <f t="shared" si="190"/>
        <v>0</v>
      </c>
      <c r="AH852" s="230" t="str">
        <f t="shared" si="184"/>
        <v/>
      </c>
      <c r="AI852" s="236"/>
      <c r="AJ852" s="236"/>
      <c r="AK852" s="132"/>
      <c r="AL852" s="153">
        <f t="shared" si="191"/>
        <v>0</v>
      </c>
      <c r="AM852" s="153">
        <f t="shared" si="192"/>
        <v>0</v>
      </c>
      <c r="AN852" s="153">
        <f t="shared" si="185"/>
        <v>0</v>
      </c>
      <c r="AO852" s="227" t="str">
        <f t="shared" si="193"/>
        <v/>
      </c>
      <c r="AP852" s="135">
        <f t="shared" si="194"/>
        <v>0</v>
      </c>
      <c r="AQ852" s="135">
        <f t="shared" si="195"/>
        <v>0</v>
      </c>
    </row>
    <row r="853" spans="1:43" s="131" customFormat="1" ht="25" customHeight="1">
      <c r="A853" s="133">
        <f t="shared" si="186"/>
        <v>842</v>
      </c>
      <c r="B853" s="130" t="str">
        <f t="shared" si="183"/>
        <v/>
      </c>
      <c r="C853" s="134"/>
      <c r="D853" s="45" t="str">
        <f t="shared" si="187"/>
        <v/>
      </c>
      <c r="E853" s="45" t="str">
        <f t="shared" si="188"/>
        <v/>
      </c>
      <c r="F853" s="43"/>
      <c r="G853" s="44"/>
      <c r="H853" s="43"/>
      <c r="I853" s="57" t="str">
        <f>IF(OR(G853="",H853="",U853=""),"",IFERROR(VLOOKUP(G853&amp;H853&amp;U853,※編集不可※選択項目!$K$3:$P$51,5,FALSE),"該当なし"))</f>
        <v/>
      </c>
      <c r="J853" s="83"/>
      <c r="K853" s="43"/>
      <c r="L853" s="45" t="str">
        <f t="shared" si="196"/>
        <v/>
      </c>
      <c r="M853" s="43"/>
      <c r="N853" s="43"/>
      <c r="O853" s="57"/>
      <c r="P853" s="57"/>
      <c r="Q853" s="57"/>
      <c r="R853" s="57"/>
      <c r="S853" s="46" t="str">
        <f t="shared" si="189"/>
        <v/>
      </c>
      <c r="T853" s="47"/>
      <c r="U853" s="48"/>
      <c r="V853" s="85"/>
      <c r="W853" s="48"/>
      <c r="X853" s="85"/>
      <c r="Y853" s="43"/>
      <c r="Z853" s="80"/>
      <c r="AA853" s="83"/>
      <c r="AB853" s="56"/>
      <c r="AC853" s="71"/>
      <c r="AD853" s="228">
        <f>IFERROR(INDEX(※編集不可※選択項目!$P$3:$P$51,MATCH(新規登録用!G853&amp;新規登録用!H853&amp;新規登録用!I853,※編集不可※選択項目!$Q$3:$Q$51,0)),0)</f>
        <v>0</v>
      </c>
      <c r="AE853" s="229" t="str">
        <f>IF(I853&lt;&gt;"該当なし","",
IF(G853&amp;H853=※編集不可※選択項目!$J$3,VLOOKUP(新規登録用!U853,※編集不可※選択項目!$N$2:$P$13,3,TRUE),
IF(G853&amp;H853=※編集不可※選択項目!$J$15,VLOOKUP(新規登録用!U853,※編集不可※選択項目!$N$14:$P$25,3,TRUE),
IF(G853&amp;H853=※編集不可※選択項目!$J$27,VLOOKUP(新規登録用!U853,※編集不可※選択項目!$N$26:$P$41,3,TRUE),
IF(G853&amp;H853=※編集不可※選択項目!$J$43,VLOOKUP(新規登録用!U853,※編集不可※選択項目!$N$42:$P$46,3,TRUE),
IF(G853&amp;H853=※編集不可※選択項目!$J$48,VLOOKUP(新規登録用!U853,※編集不可※選択項目!$N$47:$P$51,3,TRUE),""))))))</f>
        <v/>
      </c>
      <c r="AF853" s="228">
        <f>IFERROR(VLOOKUP(Y853&amp;G853&amp;H853,※編集不可※選択項目!U:V,2,FALSE),0)</f>
        <v>0</v>
      </c>
      <c r="AG853" s="228">
        <f t="shared" si="190"/>
        <v>0</v>
      </c>
      <c r="AH853" s="230" t="str">
        <f t="shared" si="184"/>
        <v/>
      </c>
      <c r="AI853" s="236"/>
      <c r="AJ853" s="236"/>
      <c r="AK853" s="132"/>
      <c r="AL853" s="153">
        <f t="shared" si="191"/>
        <v>0</v>
      </c>
      <c r="AM853" s="153">
        <f t="shared" si="192"/>
        <v>0</v>
      </c>
      <c r="AN853" s="153">
        <f t="shared" si="185"/>
        <v>0</v>
      </c>
      <c r="AO853" s="227" t="str">
        <f t="shared" si="193"/>
        <v/>
      </c>
      <c r="AP853" s="135">
        <f t="shared" si="194"/>
        <v>0</v>
      </c>
      <c r="AQ853" s="135">
        <f t="shared" si="195"/>
        <v>0</v>
      </c>
    </row>
    <row r="854" spans="1:43" s="131" customFormat="1" ht="25" customHeight="1">
      <c r="A854" s="133">
        <f t="shared" si="186"/>
        <v>843</v>
      </c>
      <c r="B854" s="130" t="str">
        <f t="shared" si="183"/>
        <v/>
      </c>
      <c r="C854" s="134"/>
      <c r="D854" s="45" t="str">
        <f t="shared" si="187"/>
        <v/>
      </c>
      <c r="E854" s="45" t="str">
        <f t="shared" si="188"/>
        <v/>
      </c>
      <c r="F854" s="43"/>
      <c r="G854" s="44"/>
      <c r="H854" s="43"/>
      <c r="I854" s="57" t="str">
        <f>IF(OR(G854="",H854="",U854=""),"",IFERROR(VLOOKUP(G854&amp;H854&amp;U854,※編集不可※選択項目!$K$3:$P$51,5,FALSE),"該当なし"))</f>
        <v/>
      </c>
      <c r="J854" s="83"/>
      <c r="K854" s="43"/>
      <c r="L854" s="45" t="str">
        <f t="shared" si="196"/>
        <v/>
      </c>
      <c r="M854" s="43"/>
      <c r="N854" s="43"/>
      <c r="O854" s="57"/>
      <c r="P854" s="57"/>
      <c r="Q854" s="57"/>
      <c r="R854" s="57"/>
      <c r="S854" s="46" t="str">
        <f t="shared" si="189"/>
        <v/>
      </c>
      <c r="T854" s="47"/>
      <c r="U854" s="48"/>
      <c r="V854" s="85"/>
      <c r="W854" s="48"/>
      <c r="X854" s="85"/>
      <c r="Y854" s="43"/>
      <c r="Z854" s="80"/>
      <c r="AA854" s="83"/>
      <c r="AB854" s="56"/>
      <c r="AC854" s="71"/>
      <c r="AD854" s="228">
        <f>IFERROR(INDEX(※編集不可※選択項目!$P$3:$P$51,MATCH(新規登録用!G854&amp;新規登録用!H854&amp;新規登録用!I854,※編集不可※選択項目!$Q$3:$Q$51,0)),0)</f>
        <v>0</v>
      </c>
      <c r="AE854" s="229" t="str">
        <f>IF(I854&lt;&gt;"該当なし","",
IF(G854&amp;H854=※編集不可※選択項目!$J$3,VLOOKUP(新規登録用!U854,※編集不可※選択項目!$N$2:$P$13,3,TRUE),
IF(G854&amp;H854=※編集不可※選択項目!$J$15,VLOOKUP(新規登録用!U854,※編集不可※選択項目!$N$14:$P$25,3,TRUE),
IF(G854&amp;H854=※編集不可※選択項目!$J$27,VLOOKUP(新規登録用!U854,※編集不可※選択項目!$N$26:$P$41,3,TRUE),
IF(G854&amp;H854=※編集不可※選択項目!$J$43,VLOOKUP(新規登録用!U854,※編集不可※選択項目!$N$42:$P$46,3,TRUE),
IF(G854&amp;H854=※編集不可※選択項目!$J$48,VLOOKUP(新規登録用!U854,※編集不可※選択項目!$N$47:$P$51,3,TRUE),""))))))</f>
        <v/>
      </c>
      <c r="AF854" s="228">
        <f>IFERROR(VLOOKUP(Y854&amp;G854&amp;H854,※編集不可※選択項目!U:V,2,FALSE),0)</f>
        <v>0</v>
      </c>
      <c r="AG854" s="228">
        <f t="shared" si="190"/>
        <v>0</v>
      </c>
      <c r="AH854" s="230" t="str">
        <f t="shared" si="184"/>
        <v/>
      </c>
      <c r="AI854" s="236"/>
      <c r="AJ854" s="236"/>
      <c r="AK854" s="132"/>
      <c r="AL854" s="153">
        <f t="shared" si="191"/>
        <v>0</v>
      </c>
      <c r="AM854" s="153">
        <f t="shared" si="192"/>
        <v>0</v>
      </c>
      <c r="AN854" s="153">
        <f t="shared" si="185"/>
        <v>0</v>
      </c>
      <c r="AO854" s="227" t="str">
        <f t="shared" si="193"/>
        <v/>
      </c>
      <c r="AP854" s="135">
        <f t="shared" si="194"/>
        <v>0</v>
      </c>
      <c r="AQ854" s="135">
        <f t="shared" si="195"/>
        <v>0</v>
      </c>
    </row>
    <row r="855" spans="1:43" s="131" customFormat="1" ht="25" customHeight="1">
      <c r="A855" s="133">
        <f t="shared" si="186"/>
        <v>844</v>
      </c>
      <c r="B855" s="130" t="str">
        <f t="shared" si="183"/>
        <v/>
      </c>
      <c r="C855" s="134"/>
      <c r="D855" s="45" t="str">
        <f t="shared" si="187"/>
        <v/>
      </c>
      <c r="E855" s="45" t="str">
        <f t="shared" si="188"/>
        <v/>
      </c>
      <c r="F855" s="43"/>
      <c r="G855" s="44"/>
      <c r="H855" s="43"/>
      <c r="I855" s="57" t="str">
        <f>IF(OR(G855="",H855="",U855=""),"",IFERROR(VLOOKUP(G855&amp;H855&amp;U855,※編集不可※選択項目!$K$3:$P$51,5,FALSE),"該当なし"))</f>
        <v/>
      </c>
      <c r="J855" s="83"/>
      <c r="K855" s="43"/>
      <c r="L855" s="45" t="str">
        <f t="shared" si="196"/>
        <v/>
      </c>
      <c r="M855" s="43"/>
      <c r="N855" s="43"/>
      <c r="O855" s="57"/>
      <c r="P855" s="57"/>
      <c r="Q855" s="57"/>
      <c r="R855" s="57"/>
      <c r="S855" s="46" t="str">
        <f t="shared" si="189"/>
        <v/>
      </c>
      <c r="T855" s="47"/>
      <c r="U855" s="48"/>
      <c r="V855" s="85"/>
      <c r="W855" s="48"/>
      <c r="X855" s="85"/>
      <c r="Y855" s="43"/>
      <c r="Z855" s="80"/>
      <c r="AA855" s="83"/>
      <c r="AB855" s="56"/>
      <c r="AC855" s="71"/>
      <c r="AD855" s="228">
        <f>IFERROR(INDEX(※編集不可※選択項目!$P$3:$P$51,MATCH(新規登録用!G855&amp;新規登録用!H855&amp;新規登録用!I855,※編集不可※選択項目!$Q$3:$Q$51,0)),0)</f>
        <v>0</v>
      </c>
      <c r="AE855" s="229" t="str">
        <f>IF(I855&lt;&gt;"該当なし","",
IF(G855&amp;H855=※編集不可※選択項目!$J$3,VLOOKUP(新規登録用!U855,※編集不可※選択項目!$N$2:$P$13,3,TRUE),
IF(G855&amp;H855=※編集不可※選択項目!$J$15,VLOOKUP(新規登録用!U855,※編集不可※選択項目!$N$14:$P$25,3,TRUE),
IF(G855&amp;H855=※編集不可※選択項目!$J$27,VLOOKUP(新規登録用!U855,※編集不可※選択項目!$N$26:$P$41,3,TRUE),
IF(G855&amp;H855=※編集不可※選択項目!$J$43,VLOOKUP(新規登録用!U855,※編集不可※選択項目!$N$42:$P$46,3,TRUE),
IF(G855&amp;H855=※編集不可※選択項目!$J$48,VLOOKUP(新規登録用!U855,※編集不可※選択項目!$N$47:$P$51,3,TRUE),""))))))</f>
        <v/>
      </c>
      <c r="AF855" s="228">
        <f>IFERROR(VLOOKUP(Y855&amp;G855&amp;H855,※編集不可※選択項目!U:V,2,FALSE),0)</f>
        <v>0</v>
      </c>
      <c r="AG855" s="228">
        <f t="shared" si="190"/>
        <v>0</v>
      </c>
      <c r="AH855" s="230" t="str">
        <f t="shared" si="184"/>
        <v/>
      </c>
      <c r="AI855" s="236"/>
      <c r="AJ855" s="236"/>
      <c r="AK855" s="132"/>
      <c r="AL855" s="153">
        <f t="shared" si="191"/>
        <v>0</v>
      </c>
      <c r="AM855" s="153">
        <f t="shared" si="192"/>
        <v>0</v>
      </c>
      <c r="AN855" s="153">
        <f t="shared" si="185"/>
        <v>0</v>
      </c>
      <c r="AO855" s="227" t="str">
        <f t="shared" si="193"/>
        <v/>
      </c>
      <c r="AP855" s="135">
        <f t="shared" si="194"/>
        <v>0</v>
      </c>
      <c r="AQ855" s="135">
        <f t="shared" si="195"/>
        <v>0</v>
      </c>
    </row>
    <row r="856" spans="1:43" s="131" customFormat="1" ht="25" customHeight="1">
      <c r="A856" s="133">
        <f t="shared" si="186"/>
        <v>845</v>
      </c>
      <c r="B856" s="130" t="str">
        <f t="shared" si="183"/>
        <v/>
      </c>
      <c r="C856" s="134"/>
      <c r="D856" s="45" t="str">
        <f t="shared" si="187"/>
        <v/>
      </c>
      <c r="E856" s="45" t="str">
        <f t="shared" si="188"/>
        <v/>
      </c>
      <c r="F856" s="43"/>
      <c r="G856" s="44"/>
      <c r="H856" s="43"/>
      <c r="I856" s="57" t="str">
        <f>IF(OR(G856="",H856="",U856=""),"",IFERROR(VLOOKUP(G856&amp;H856&amp;U856,※編集不可※選択項目!$K$3:$P$51,5,FALSE),"該当なし"))</f>
        <v/>
      </c>
      <c r="J856" s="83"/>
      <c r="K856" s="43"/>
      <c r="L856" s="45" t="str">
        <f t="shared" si="196"/>
        <v/>
      </c>
      <c r="M856" s="43"/>
      <c r="N856" s="43"/>
      <c r="O856" s="57"/>
      <c r="P856" s="57"/>
      <c r="Q856" s="57"/>
      <c r="R856" s="57"/>
      <c r="S856" s="46" t="str">
        <f t="shared" si="189"/>
        <v/>
      </c>
      <c r="T856" s="47"/>
      <c r="U856" s="48"/>
      <c r="V856" s="85"/>
      <c r="W856" s="48"/>
      <c r="X856" s="85"/>
      <c r="Y856" s="43"/>
      <c r="Z856" s="80"/>
      <c r="AA856" s="83"/>
      <c r="AB856" s="56"/>
      <c r="AC856" s="71"/>
      <c r="AD856" s="228">
        <f>IFERROR(INDEX(※編集不可※選択項目!$P$3:$P$51,MATCH(新規登録用!G856&amp;新規登録用!H856&amp;新規登録用!I856,※編集不可※選択項目!$Q$3:$Q$51,0)),0)</f>
        <v>0</v>
      </c>
      <c r="AE856" s="229" t="str">
        <f>IF(I856&lt;&gt;"該当なし","",
IF(G856&amp;H856=※編集不可※選択項目!$J$3,VLOOKUP(新規登録用!U856,※編集不可※選択項目!$N$2:$P$13,3,TRUE),
IF(G856&amp;H856=※編集不可※選択項目!$J$15,VLOOKUP(新規登録用!U856,※編集不可※選択項目!$N$14:$P$25,3,TRUE),
IF(G856&amp;H856=※編集不可※選択項目!$J$27,VLOOKUP(新規登録用!U856,※編集不可※選択項目!$N$26:$P$41,3,TRUE),
IF(G856&amp;H856=※編集不可※選択項目!$J$43,VLOOKUP(新規登録用!U856,※編集不可※選択項目!$N$42:$P$46,3,TRUE),
IF(G856&amp;H856=※編集不可※選択項目!$J$48,VLOOKUP(新規登録用!U856,※編集不可※選択項目!$N$47:$P$51,3,TRUE),""))))))</f>
        <v/>
      </c>
      <c r="AF856" s="228">
        <f>IFERROR(VLOOKUP(Y856&amp;G856&amp;H856,※編集不可※選択項目!U:V,2,FALSE),0)</f>
        <v>0</v>
      </c>
      <c r="AG856" s="228">
        <f t="shared" si="190"/>
        <v>0</v>
      </c>
      <c r="AH856" s="230" t="str">
        <f t="shared" si="184"/>
        <v/>
      </c>
      <c r="AI856" s="236"/>
      <c r="AJ856" s="236"/>
      <c r="AK856" s="132"/>
      <c r="AL856" s="153">
        <f t="shared" si="191"/>
        <v>0</v>
      </c>
      <c r="AM856" s="153">
        <f t="shared" si="192"/>
        <v>0</v>
      </c>
      <c r="AN856" s="153">
        <f t="shared" si="185"/>
        <v>0</v>
      </c>
      <c r="AO856" s="227" t="str">
        <f t="shared" si="193"/>
        <v/>
      </c>
      <c r="AP856" s="135">
        <f t="shared" si="194"/>
        <v>0</v>
      </c>
      <c r="AQ856" s="135">
        <f t="shared" si="195"/>
        <v>0</v>
      </c>
    </row>
    <row r="857" spans="1:43" s="131" customFormat="1" ht="25" customHeight="1">
      <c r="A857" s="133">
        <f t="shared" si="186"/>
        <v>846</v>
      </c>
      <c r="B857" s="130" t="str">
        <f t="shared" si="183"/>
        <v/>
      </c>
      <c r="C857" s="134"/>
      <c r="D857" s="45" t="str">
        <f t="shared" si="187"/>
        <v/>
      </c>
      <c r="E857" s="45" t="str">
        <f t="shared" si="188"/>
        <v/>
      </c>
      <c r="F857" s="43"/>
      <c r="G857" s="44"/>
      <c r="H857" s="43"/>
      <c r="I857" s="57" t="str">
        <f>IF(OR(G857="",H857="",U857=""),"",IFERROR(VLOOKUP(G857&amp;H857&amp;U857,※編集不可※選択項目!$K$3:$P$51,5,FALSE),"該当なし"))</f>
        <v/>
      </c>
      <c r="J857" s="83"/>
      <c r="K857" s="43"/>
      <c r="L857" s="45" t="str">
        <f t="shared" si="196"/>
        <v/>
      </c>
      <c r="M857" s="43"/>
      <c r="N857" s="43"/>
      <c r="O857" s="57"/>
      <c r="P857" s="57"/>
      <c r="Q857" s="57"/>
      <c r="R857" s="57"/>
      <c r="S857" s="46" t="str">
        <f t="shared" si="189"/>
        <v/>
      </c>
      <c r="T857" s="47"/>
      <c r="U857" s="48"/>
      <c r="V857" s="85"/>
      <c r="W857" s="48"/>
      <c r="X857" s="85"/>
      <c r="Y857" s="43"/>
      <c r="Z857" s="80"/>
      <c r="AA857" s="83"/>
      <c r="AB857" s="56"/>
      <c r="AC857" s="71"/>
      <c r="AD857" s="228">
        <f>IFERROR(INDEX(※編集不可※選択項目!$P$3:$P$51,MATCH(新規登録用!G857&amp;新規登録用!H857&amp;新規登録用!I857,※編集不可※選択項目!$Q$3:$Q$51,0)),0)</f>
        <v>0</v>
      </c>
      <c r="AE857" s="229" t="str">
        <f>IF(I857&lt;&gt;"該当なし","",
IF(G857&amp;H857=※編集不可※選択項目!$J$3,VLOOKUP(新規登録用!U857,※編集不可※選択項目!$N$2:$P$13,3,TRUE),
IF(G857&amp;H857=※編集不可※選択項目!$J$15,VLOOKUP(新規登録用!U857,※編集不可※選択項目!$N$14:$P$25,3,TRUE),
IF(G857&amp;H857=※編集不可※選択項目!$J$27,VLOOKUP(新規登録用!U857,※編集不可※選択項目!$N$26:$P$41,3,TRUE),
IF(G857&amp;H857=※編集不可※選択項目!$J$43,VLOOKUP(新規登録用!U857,※編集不可※選択項目!$N$42:$P$46,3,TRUE),
IF(G857&amp;H857=※編集不可※選択項目!$J$48,VLOOKUP(新規登録用!U857,※編集不可※選択項目!$N$47:$P$51,3,TRUE),""))))))</f>
        <v/>
      </c>
      <c r="AF857" s="228">
        <f>IFERROR(VLOOKUP(Y857&amp;G857&amp;H857,※編集不可※選択項目!U:V,2,FALSE),0)</f>
        <v>0</v>
      </c>
      <c r="AG857" s="228">
        <f t="shared" si="190"/>
        <v>0</v>
      </c>
      <c r="AH857" s="230" t="str">
        <f t="shared" si="184"/>
        <v/>
      </c>
      <c r="AI857" s="236"/>
      <c r="AJ857" s="236"/>
      <c r="AK857" s="132"/>
      <c r="AL857" s="153">
        <f t="shared" si="191"/>
        <v>0</v>
      </c>
      <c r="AM857" s="153">
        <f t="shared" si="192"/>
        <v>0</v>
      </c>
      <c r="AN857" s="153">
        <f t="shared" si="185"/>
        <v>0</v>
      </c>
      <c r="AO857" s="227" t="str">
        <f t="shared" si="193"/>
        <v/>
      </c>
      <c r="AP857" s="135">
        <f t="shared" si="194"/>
        <v>0</v>
      </c>
      <c r="AQ857" s="135">
        <f t="shared" si="195"/>
        <v>0</v>
      </c>
    </row>
    <row r="858" spans="1:43" s="131" customFormat="1" ht="25" customHeight="1">
      <c r="A858" s="133">
        <f t="shared" si="186"/>
        <v>847</v>
      </c>
      <c r="B858" s="130" t="str">
        <f t="shared" si="183"/>
        <v/>
      </c>
      <c r="C858" s="134"/>
      <c r="D858" s="45" t="str">
        <f t="shared" si="187"/>
        <v/>
      </c>
      <c r="E858" s="45" t="str">
        <f t="shared" si="188"/>
        <v/>
      </c>
      <c r="F858" s="43"/>
      <c r="G858" s="44"/>
      <c r="H858" s="43"/>
      <c r="I858" s="57" t="str">
        <f>IF(OR(G858="",H858="",U858=""),"",IFERROR(VLOOKUP(G858&amp;H858&amp;U858,※編集不可※選択項目!$K$3:$P$51,5,FALSE),"該当なし"))</f>
        <v/>
      </c>
      <c r="J858" s="83"/>
      <c r="K858" s="43"/>
      <c r="L858" s="45" t="str">
        <f t="shared" si="196"/>
        <v/>
      </c>
      <c r="M858" s="43"/>
      <c r="N858" s="43"/>
      <c r="O858" s="57"/>
      <c r="P858" s="57"/>
      <c r="Q858" s="57"/>
      <c r="R858" s="57"/>
      <c r="S858" s="46" t="str">
        <f t="shared" si="189"/>
        <v/>
      </c>
      <c r="T858" s="47"/>
      <c r="U858" s="48"/>
      <c r="V858" s="85"/>
      <c r="W858" s="48"/>
      <c r="X858" s="85"/>
      <c r="Y858" s="43"/>
      <c r="Z858" s="80"/>
      <c r="AA858" s="83"/>
      <c r="AB858" s="56"/>
      <c r="AC858" s="71"/>
      <c r="AD858" s="228">
        <f>IFERROR(INDEX(※編集不可※選択項目!$P$3:$P$51,MATCH(新規登録用!G858&amp;新規登録用!H858&amp;新規登録用!I858,※編集不可※選択項目!$Q$3:$Q$51,0)),0)</f>
        <v>0</v>
      </c>
      <c r="AE858" s="229" t="str">
        <f>IF(I858&lt;&gt;"該当なし","",
IF(G858&amp;H858=※編集不可※選択項目!$J$3,VLOOKUP(新規登録用!U858,※編集不可※選択項目!$N$2:$P$13,3,TRUE),
IF(G858&amp;H858=※編集不可※選択項目!$J$15,VLOOKUP(新規登録用!U858,※編集不可※選択項目!$N$14:$P$25,3,TRUE),
IF(G858&amp;H858=※編集不可※選択項目!$J$27,VLOOKUP(新規登録用!U858,※編集不可※選択項目!$N$26:$P$41,3,TRUE),
IF(G858&amp;H858=※編集不可※選択項目!$J$43,VLOOKUP(新規登録用!U858,※編集不可※選択項目!$N$42:$P$46,3,TRUE),
IF(G858&amp;H858=※編集不可※選択項目!$J$48,VLOOKUP(新規登録用!U858,※編集不可※選択項目!$N$47:$P$51,3,TRUE),""))))))</f>
        <v/>
      </c>
      <c r="AF858" s="228">
        <f>IFERROR(VLOOKUP(Y858&amp;G858&amp;H858,※編集不可※選択項目!U:V,2,FALSE),0)</f>
        <v>0</v>
      </c>
      <c r="AG858" s="228">
        <f t="shared" si="190"/>
        <v>0</v>
      </c>
      <c r="AH858" s="230" t="str">
        <f t="shared" si="184"/>
        <v/>
      </c>
      <c r="AI858" s="236"/>
      <c r="AJ858" s="236"/>
      <c r="AK858" s="132"/>
      <c r="AL858" s="153">
        <f t="shared" si="191"/>
        <v>0</v>
      </c>
      <c r="AM858" s="153">
        <f t="shared" si="192"/>
        <v>0</v>
      </c>
      <c r="AN858" s="153">
        <f t="shared" si="185"/>
        <v>0</v>
      </c>
      <c r="AO858" s="227" t="str">
        <f t="shared" si="193"/>
        <v/>
      </c>
      <c r="AP858" s="135">
        <f t="shared" si="194"/>
        <v>0</v>
      </c>
      <c r="AQ858" s="135">
        <f t="shared" si="195"/>
        <v>0</v>
      </c>
    </row>
    <row r="859" spans="1:43" s="131" customFormat="1" ht="25" customHeight="1">
      <c r="A859" s="133">
        <f t="shared" si="186"/>
        <v>848</v>
      </c>
      <c r="B859" s="130" t="str">
        <f t="shared" si="183"/>
        <v/>
      </c>
      <c r="C859" s="134"/>
      <c r="D859" s="45" t="str">
        <f t="shared" si="187"/>
        <v/>
      </c>
      <c r="E859" s="45" t="str">
        <f t="shared" si="188"/>
        <v/>
      </c>
      <c r="F859" s="43"/>
      <c r="G859" s="44"/>
      <c r="H859" s="43"/>
      <c r="I859" s="57" t="str">
        <f>IF(OR(G859="",H859="",U859=""),"",IFERROR(VLOOKUP(G859&amp;H859&amp;U859,※編集不可※選択項目!$K$3:$P$51,5,FALSE),"該当なし"))</f>
        <v/>
      </c>
      <c r="J859" s="83"/>
      <c r="K859" s="43"/>
      <c r="L859" s="45" t="str">
        <f t="shared" si="196"/>
        <v/>
      </c>
      <c r="M859" s="43"/>
      <c r="N859" s="43"/>
      <c r="O859" s="57"/>
      <c r="P859" s="57"/>
      <c r="Q859" s="57"/>
      <c r="R859" s="57"/>
      <c r="S859" s="46" t="str">
        <f t="shared" si="189"/>
        <v/>
      </c>
      <c r="T859" s="47"/>
      <c r="U859" s="48"/>
      <c r="V859" s="85"/>
      <c r="W859" s="48"/>
      <c r="X859" s="85"/>
      <c r="Y859" s="43"/>
      <c r="Z859" s="80"/>
      <c r="AA859" s="83"/>
      <c r="AB859" s="56"/>
      <c r="AC859" s="71"/>
      <c r="AD859" s="228">
        <f>IFERROR(INDEX(※編集不可※選択項目!$P$3:$P$51,MATCH(新規登録用!G859&amp;新規登録用!H859&amp;新規登録用!I859,※編集不可※選択項目!$Q$3:$Q$51,0)),0)</f>
        <v>0</v>
      </c>
      <c r="AE859" s="229" t="str">
        <f>IF(I859&lt;&gt;"該当なし","",
IF(G859&amp;H859=※編集不可※選択項目!$J$3,VLOOKUP(新規登録用!U859,※編集不可※選択項目!$N$2:$P$13,3,TRUE),
IF(G859&amp;H859=※編集不可※選択項目!$J$15,VLOOKUP(新規登録用!U859,※編集不可※選択項目!$N$14:$P$25,3,TRUE),
IF(G859&amp;H859=※編集不可※選択項目!$J$27,VLOOKUP(新規登録用!U859,※編集不可※選択項目!$N$26:$P$41,3,TRUE),
IF(G859&amp;H859=※編集不可※選択項目!$J$43,VLOOKUP(新規登録用!U859,※編集不可※選択項目!$N$42:$P$46,3,TRUE),
IF(G859&amp;H859=※編集不可※選択項目!$J$48,VLOOKUP(新規登録用!U859,※編集不可※選択項目!$N$47:$P$51,3,TRUE),""))))))</f>
        <v/>
      </c>
      <c r="AF859" s="228">
        <f>IFERROR(VLOOKUP(Y859&amp;G859&amp;H859,※編集不可※選択項目!U:V,2,FALSE),0)</f>
        <v>0</v>
      </c>
      <c r="AG859" s="228">
        <f t="shared" si="190"/>
        <v>0</v>
      </c>
      <c r="AH859" s="230" t="str">
        <f t="shared" si="184"/>
        <v/>
      </c>
      <c r="AI859" s="236"/>
      <c r="AJ859" s="236"/>
      <c r="AK859" s="132"/>
      <c r="AL859" s="153">
        <f t="shared" si="191"/>
        <v>0</v>
      </c>
      <c r="AM859" s="153">
        <f t="shared" si="192"/>
        <v>0</v>
      </c>
      <c r="AN859" s="153">
        <f t="shared" si="185"/>
        <v>0</v>
      </c>
      <c r="AO859" s="227" t="str">
        <f t="shared" si="193"/>
        <v/>
      </c>
      <c r="AP859" s="135">
        <f t="shared" si="194"/>
        <v>0</v>
      </c>
      <c r="AQ859" s="135">
        <f t="shared" si="195"/>
        <v>0</v>
      </c>
    </row>
    <row r="860" spans="1:43" s="131" customFormat="1" ht="25" customHeight="1">
      <c r="A860" s="133">
        <f t="shared" si="186"/>
        <v>849</v>
      </c>
      <c r="B860" s="130" t="str">
        <f t="shared" si="183"/>
        <v/>
      </c>
      <c r="C860" s="134"/>
      <c r="D860" s="45" t="str">
        <f t="shared" si="187"/>
        <v/>
      </c>
      <c r="E860" s="45" t="str">
        <f t="shared" si="188"/>
        <v/>
      </c>
      <c r="F860" s="43"/>
      <c r="G860" s="44"/>
      <c r="H860" s="43"/>
      <c r="I860" s="57" t="str">
        <f>IF(OR(G860="",H860="",U860=""),"",IFERROR(VLOOKUP(G860&amp;H860&amp;U860,※編集不可※選択項目!$K$3:$P$51,5,FALSE),"該当なし"))</f>
        <v/>
      </c>
      <c r="J860" s="83"/>
      <c r="K860" s="43"/>
      <c r="L860" s="45" t="str">
        <f t="shared" si="196"/>
        <v/>
      </c>
      <c r="M860" s="43"/>
      <c r="N860" s="43"/>
      <c r="O860" s="57"/>
      <c r="P860" s="57"/>
      <c r="Q860" s="57"/>
      <c r="R860" s="57"/>
      <c r="S860" s="46" t="str">
        <f t="shared" si="189"/>
        <v/>
      </c>
      <c r="T860" s="47"/>
      <c r="U860" s="48"/>
      <c r="V860" s="85"/>
      <c r="W860" s="48"/>
      <c r="X860" s="85"/>
      <c r="Y860" s="43"/>
      <c r="Z860" s="80"/>
      <c r="AA860" s="83"/>
      <c r="AB860" s="56"/>
      <c r="AC860" s="71"/>
      <c r="AD860" s="228">
        <f>IFERROR(INDEX(※編集不可※選択項目!$P$3:$P$51,MATCH(新規登録用!G860&amp;新規登録用!H860&amp;新規登録用!I860,※編集不可※選択項目!$Q$3:$Q$51,0)),0)</f>
        <v>0</v>
      </c>
      <c r="AE860" s="229" t="str">
        <f>IF(I860&lt;&gt;"該当なし","",
IF(G860&amp;H860=※編集不可※選択項目!$J$3,VLOOKUP(新規登録用!U860,※編集不可※選択項目!$N$2:$P$13,3,TRUE),
IF(G860&amp;H860=※編集不可※選択項目!$J$15,VLOOKUP(新規登録用!U860,※編集不可※選択項目!$N$14:$P$25,3,TRUE),
IF(G860&amp;H860=※編集不可※選択項目!$J$27,VLOOKUP(新規登録用!U860,※編集不可※選択項目!$N$26:$P$41,3,TRUE),
IF(G860&amp;H860=※編集不可※選択項目!$J$43,VLOOKUP(新規登録用!U860,※編集不可※選択項目!$N$42:$P$46,3,TRUE),
IF(G860&amp;H860=※編集不可※選択項目!$J$48,VLOOKUP(新規登録用!U860,※編集不可※選択項目!$N$47:$P$51,3,TRUE),""))))))</f>
        <v/>
      </c>
      <c r="AF860" s="228">
        <f>IFERROR(VLOOKUP(Y860&amp;G860&amp;H860,※編集不可※選択項目!U:V,2,FALSE),0)</f>
        <v>0</v>
      </c>
      <c r="AG860" s="228">
        <f t="shared" si="190"/>
        <v>0</v>
      </c>
      <c r="AH860" s="230" t="str">
        <f t="shared" si="184"/>
        <v/>
      </c>
      <c r="AI860" s="236"/>
      <c r="AJ860" s="236"/>
      <c r="AK860" s="132"/>
      <c r="AL860" s="153">
        <f t="shared" si="191"/>
        <v>0</v>
      </c>
      <c r="AM860" s="153">
        <f t="shared" si="192"/>
        <v>0</v>
      </c>
      <c r="AN860" s="153">
        <f t="shared" si="185"/>
        <v>0</v>
      </c>
      <c r="AO860" s="227" t="str">
        <f t="shared" si="193"/>
        <v/>
      </c>
      <c r="AP860" s="135">
        <f t="shared" si="194"/>
        <v>0</v>
      </c>
      <c r="AQ860" s="135">
        <f t="shared" si="195"/>
        <v>0</v>
      </c>
    </row>
    <row r="861" spans="1:43" s="131" customFormat="1" ht="25" customHeight="1">
      <c r="A861" s="133">
        <f t="shared" si="186"/>
        <v>850</v>
      </c>
      <c r="B861" s="130" t="str">
        <f t="shared" si="183"/>
        <v/>
      </c>
      <c r="C861" s="134"/>
      <c r="D861" s="45" t="str">
        <f t="shared" si="187"/>
        <v/>
      </c>
      <c r="E861" s="45" t="str">
        <f t="shared" si="188"/>
        <v/>
      </c>
      <c r="F861" s="43"/>
      <c r="G861" s="44"/>
      <c r="H861" s="43"/>
      <c r="I861" s="57" t="str">
        <f>IF(OR(G861="",H861="",U861=""),"",IFERROR(VLOOKUP(G861&amp;H861&amp;U861,※編集不可※選択項目!$K$3:$P$51,5,FALSE),"該当なし"))</f>
        <v/>
      </c>
      <c r="J861" s="83"/>
      <c r="K861" s="43"/>
      <c r="L861" s="45" t="str">
        <f t="shared" si="196"/>
        <v/>
      </c>
      <c r="M861" s="43"/>
      <c r="N861" s="43"/>
      <c r="O861" s="57"/>
      <c r="P861" s="57"/>
      <c r="Q861" s="57"/>
      <c r="R861" s="57"/>
      <c r="S861" s="46" t="str">
        <f t="shared" si="189"/>
        <v/>
      </c>
      <c r="T861" s="47"/>
      <c r="U861" s="48"/>
      <c r="V861" s="85"/>
      <c r="W861" s="48"/>
      <c r="X861" s="85"/>
      <c r="Y861" s="43"/>
      <c r="Z861" s="80"/>
      <c r="AA861" s="83"/>
      <c r="AB861" s="56"/>
      <c r="AC861" s="71"/>
      <c r="AD861" s="228">
        <f>IFERROR(INDEX(※編集不可※選択項目!$P$3:$P$51,MATCH(新規登録用!G861&amp;新規登録用!H861&amp;新規登録用!I861,※編集不可※選択項目!$Q$3:$Q$51,0)),0)</f>
        <v>0</v>
      </c>
      <c r="AE861" s="229" t="str">
        <f>IF(I861&lt;&gt;"該当なし","",
IF(G861&amp;H861=※編集不可※選択項目!$J$3,VLOOKUP(新規登録用!U861,※編集不可※選択項目!$N$2:$P$13,3,TRUE),
IF(G861&amp;H861=※編集不可※選択項目!$J$15,VLOOKUP(新規登録用!U861,※編集不可※選択項目!$N$14:$P$25,3,TRUE),
IF(G861&amp;H861=※編集不可※選択項目!$J$27,VLOOKUP(新規登録用!U861,※編集不可※選択項目!$N$26:$P$41,3,TRUE),
IF(G861&amp;H861=※編集不可※選択項目!$J$43,VLOOKUP(新規登録用!U861,※編集不可※選択項目!$N$42:$P$46,3,TRUE),
IF(G861&amp;H861=※編集不可※選択項目!$J$48,VLOOKUP(新規登録用!U861,※編集不可※選択項目!$N$47:$P$51,3,TRUE),""))))))</f>
        <v/>
      </c>
      <c r="AF861" s="228">
        <f>IFERROR(VLOOKUP(Y861&amp;G861&amp;H861,※編集不可※選択項目!U:V,2,FALSE),0)</f>
        <v>0</v>
      </c>
      <c r="AG861" s="228">
        <f t="shared" si="190"/>
        <v>0</v>
      </c>
      <c r="AH861" s="230" t="str">
        <f t="shared" si="184"/>
        <v/>
      </c>
      <c r="AI861" s="236"/>
      <c r="AJ861" s="236"/>
      <c r="AK861" s="132"/>
      <c r="AL861" s="153">
        <f t="shared" si="191"/>
        <v>0</v>
      </c>
      <c r="AM861" s="153">
        <f t="shared" si="192"/>
        <v>0</v>
      </c>
      <c r="AN861" s="153">
        <f t="shared" si="185"/>
        <v>0</v>
      </c>
      <c r="AO861" s="227" t="str">
        <f t="shared" si="193"/>
        <v/>
      </c>
      <c r="AP861" s="135">
        <f t="shared" si="194"/>
        <v>0</v>
      </c>
      <c r="AQ861" s="135">
        <f t="shared" si="195"/>
        <v>0</v>
      </c>
    </row>
    <row r="862" spans="1:43" s="131" customFormat="1" ht="25" customHeight="1">
      <c r="A862" s="133">
        <f t="shared" si="186"/>
        <v>851</v>
      </c>
      <c r="B862" s="130" t="str">
        <f t="shared" si="183"/>
        <v/>
      </c>
      <c r="C862" s="134"/>
      <c r="D862" s="45" t="str">
        <f t="shared" si="187"/>
        <v/>
      </c>
      <c r="E862" s="45" t="str">
        <f t="shared" si="188"/>
        <v/>
      </c>
      <c r="F862" s="43"/>
      <c r="G862" s="44"/>
      <c r="H862" s="43"/>
      <c r="I862" s="57" t="str">
        <f>IF(OR(G862="",H862="",U862=""),"",IFERROR(VLOOKUP(G862&amp;H862&amp;U862,※編集不可※選択項目!$K$3:$P$51,5,FALSE),"該当なし"))</f>
        <v/>
      </c>
      <c r="J862" s="83"/>
      <c r="K862" s="43"/>
      <c r="L862" s="45" t="str">
        <f t="shared" si="196"/>
        <v/>
      </c>
      <c r="M862" s="43"/>
      <c r="N862" s="43"/>
      <c r="O862" s="57"/>
      <c r="P862" s="57"/>
      <c r="Q862" s="57"/>
      <c r="R862" s="57"/>
      <c r="S862" s="46" t="str">
        <f t="shared" si="189"/>
        <v/>
      </c>
      <c r="T862" s="47"/>
      <c r="U862" s="48"/>
      <c r="V862" s="85"/>
      <c r="W862" s="48"/>
      <c r="X862" s="85"/>
      <c r="Y862" s="43"/>
      <c r="Z862" s="80"/>
      <c r="AA862" s="83"/>
      <c r="AB862" s="56"/>
      <c r="AC862" s="71"/>
      <c r="AD862" s="228">
        <f>IFERROR(INDEX(※編集不可※選択項目!$P$3:$P$51,MATCH(新規登録用!G862&amp;新規登録用!H862&amp;新規登録用!I862,※編集不可※選択項目!$Q$3:$Q$51,0)),0)</f>
        <v>0</v>
      </c>
      <c r="AE862" s="229" t="str">
        <f>IF(I862&lt;&gt;"該当なし","",
IF(G862&amp;H862=※編集不可※選択項目!$J$3,VLOOKUP(新規登録用!U862,※編集不可※選択項目!$N$2:$P$13,3,TRUE),
IF(G862&amp;H862=※編集不可※選択項目!$J$15,VLOOKUP(新規登録用!U862,※編集不可※選択項目!$N$14:$P$25,3,TRUE),
IF(G862&amp;H862=※編集不可※選択項目!$J$27,VLOOKUP(新規登録用!U862,※編集不可※選択項目!$N$26:$P$41,3,TRUE),
IF(G862&amp;H862=※編集不可※選択項目!$J$43,VLOOKUP(新規登録用!U862,※編集不可※選択項目!$N$42:$P$46,3,TRUE),
IF(G862&amp;H862=※編集不可※選択項目!$J$48,VLOOKUP(新規登録用!U862,※編集不可※選択項目!$N$47:$P$51,3,TRUE),""))))))</f>
        <v/>
      </c>
      <c r="AF862" s="228">
        <f>IFERROR(VLOOKUP(Y862&amp;G862&amp;H862,※編集不可※選択項目!U:V,2,FALSE),0)</f>
        <v>0</v>
      </c>
      <c r="AG862" s="228">
        <f t="shared" si="190"/>
        <v>0</v>
      </c>
      <c r="AH862" s="230" t="str">
        <f t="shared" si="184"/>
        <v/>
      </c>
      <c r="AI862" s="236"/>
      <c r="AJ862" s="236"/>
      <c r="AK862" s="132"/>
      <c r="AL862" s="153">
        <f t="shared" si="191"/>
        <v>0</v>
      </c>
      <c r="AM862" s="153">
        <f t="shared" si="192"/>
        <v>0</v>
      </c>
      <c r="AN862" s="153">
        <f t="shared" si="185"/>
        <v>0</v>
      </c>
      <c r="AO862" s="227" t="str">
        <f t="shared" si="193"/>
        <v/>
      </c>
      <c r="AP862" s="135">
        <f t="shared" si="194"/>
        <v>0</v>
      </c>
      <c r="AQ862" s="135">
        <f t="shared" si="195"/>
        <v>0</v>
      </c>
    </row>
    <row r="863" spans="1:43" s="131" customFormat="1" ht="25" customHeight="1">
      <c r="A863" s="133">
        <f t="shared" si="186"/>
        <v>852</v>
      </c>
      <c r="B863" s="130" t="str">
        <f t="shared" si="183"/>
        <v/>
      </c>
      <c r="C863" s="134"/>
      <c r="D863" s="45" t="str">
        <f t="shared" si="187"/>
        <v/>
      </c>
      <c r="E863" s="45" t="str">
        <f t="shared" si="188"/>
        <v/>
      </c>
      <c r="F863" s="43"/>
      <c r="G863" s="44"/>
      <c r="H863" s="43"/>
      <c r="I863" s="57" t="str">
        <f>IF(OR(G863="",H863="",U863=""),"",IFERROR(VLOOKUP(G863&amp;H863&amp;U863,※編集不可※選択項目!$K$3:$P$51,5,FALSE),"該当なし"))</f>
        <v/>
      </c>
      <c r="J863" s="83"/>
      <c r="K863" s="43"/>
      <c r="L863" s="45" t="str">
        <f t="shared" si="196"/>
        <v/>
      </c>
      <c r="M863" s="43"/>
      <c r="N863" s="43"/>
      <c r="O863" s="57"/>
      <c r="P863" s="57"/>
      <c r="Q863" s="57"/>
      <c r="R863" s="57"/>
      <c r="S863" s="46" t="str">
        <f t="shared" si="189"/>
        <v/>
      </c>
      <c r="T863" s="47"/>
      <c r="U863" s="48"/>
      <c r="V863" s="85"/>
      <c r="W863" s="48"/>
      <c r="X863" s="85"/>
      <c r="Y863" s="43"/>
      <c r="Z863" s="80"/>
      <c r="AA863" s="83"/>
      <c r="AB863" s="56"/>
      <c r="AC863" s="71"/>
      <c r="AD863" s="228">
        <f>IFERROR(INDEX(※編集不可※選択項目!$P$3:$P$51,MATCH(新規登録用!G863&amp;新規登録用!H863&amp;新規登録用!I863,※編集不可※選択項目!$Q$3:$Q$51,0)),0)</f>
        <v>0</v>
      </c>
      <c r="AE863" s="229" t="str">
        <f>IF(I863&lt;&gt;"該当なし","",
IF(G863&amp;H863=※編集不可※選択項目!$J$3,VLOOKUP(新規登録用!U863,※編集不可※選択項目!$N$2:$P$13,3,TRUE),
IF(G863&amp;H863=※編集不可※選択項目!$J$15,VLOOKUP(新規登録用!U863,※編集不可※選択項目!$N$14:$P$25,3,TRUE),
IF(G863&amp;H863=※編集不可※選択項目!$J$27,VLOOKUP(新規登録用!U863,※編集不可※選択項目!$N$26:$P$41,3,TRUE),
IF(G863&amp;H863=※編集不可※選択項目!$J$43,VLOOKUP(新規登録用!U863,※編集不可※選択項目!$N$42:$P$46,3,TRUE),
IF(G863&amp;H863=※編集不可※選択項目!$J$48,VLOOKUP(新規登録用!U863,※編集不可※選択項目!$N$47:$P$51,3,TRUE),""))))))</f>
        <v/>
      </c>
      <c r="AF863" s="228">
        <f>IFERROR(VLOOKUP(Y863&amp;G863&amp;H863,※編集不可※選択項目!U:V,2,FALSE),0)</f>
        <v>0</v>
      </c>
      <c r="AG863" s="228">
        <f t="shared" si="190"/>
        <v>0</v>
      </c>
      <c r="AH863" s="230" t="str">
        <f t="shared" si="184"/>
        <v/>
      </c>
      <c r="AI863" s="236"/>
      <c r="AJ863" s="236"/>
      <c r="AK863" s="132"/>
      <c r="AL863" s="153">
        <f t="shared" si="191"/>
        <v>0</v>
      </c>
      <c r="AM863" s="153">
        <f t="shared" si="192"/>
        <v>0</v>
      </c>
      <c r="AN863" s="153">
        <f t="shared" si="185"/>
        <v>0</v>
      </c>
      <c r="AO863" s="227" t="str">
        <f t="shared" si="193"/>
        <v/>
      </c>
      <c r="AP863" s="135">
        <f t="shared" si="194"/>
        <v>0</v>
      </c>
      <c r="AQ863" s="135">
        <f t="shared" si="195"/>
        <v>0</v>
      </c>
    </row>
    <row r="864" spans="1:43" s="131" customFormat="1" ht="25" customHeight="1">
      <c r="A864" s="133">
        <f t="shared" si="186"/>
        <v>853</v>
      </c>
      <c r="B864" s="130" t="str">
        <f t="shared" si="183"/>
        <v/>
      </c>
      <c r="C864" s="134"/>
      <c r="D864" s="45" t="str">
        <f t="shared" si="187"/>
        <v/>
      </c>
      <c r="E864" s="45" t="str">
        <f t="shared" si="188"/>
        <v/>
      </c>
      <c r="F864" s="43"/>
      <c r="G864" s="44"/>
      <c r="H864" s="43"/>
      <c r="I864" s="57" t="str">
        <f>IF(OR(G864="",H864="",U864=""),"",IFERROR(VLOOKUP(G864&amp;H864&amp;U864,※編集不可※選択項目!$K$3:$P$51,5,FALSE),"該当なし"))</f>
        <v/>
      </c>
      <c r="J864" s="83"/>
      <c r="K864" s="43"/>
      <c r="L864" s="45" t="str">
        <f t="shared" si="196"/>
        <v/>
      </c>
      <c r="M864" s="43"/>
      <c r="N864" s="43"/>
      <c r="O864" s="57"/>
      <c r="P864" s="57"/>
      <c r="Q864" s="57"/>
      <c r="R864" s="57"/>
      <c r="S864" s="46" t="str">
        <f t="shared" si="189"/>
        <v/>
      </c>
      <c r="T864" s="47"/>
      <c r="U864" s="48"/>
      <c r="V864" s="85"/>
      <c r="W864" s="48"/>
      <c r="X864" s="85"/>
      <c r="Y864" s="43"/>
      <c r="Z864" s="80"/>
      <c r="AA864" s="83"/>
      <c r="AB864" s="56"/>
      <c r="AC864" s="71"/>
      <c r="AD864" s="228">
        <f>IFERROR(INDEX(※編集不可※選択項目!$P$3:$P$51,MATCH(新規登録用!G864&amp;新規登録用!H864&amp;新規登録用!I864,※編集不可※選択項目!$Q$3:$Q$51,0)),0)</f>
        <v>0</v>
      </c>
      <c r="AE864" s="229" t="str">
        <f>IF(I864&lt;&gt;"該当なし","",
IF(G864&amp;H864=※編集不可※選択項目!$J$3,VLOOKUP(新規登録用!U864,※編集不可※選択項目!$N$2:$P$13,3,TRUE),
IF(G864&amp;H864=※編集不可※選択項目!$J$15,VLOOKUP(新規登録用!U864,※編集不可※選択項目!$N$14:$P$25,3,TRUE),
IF(G864&amp;H864=※編集不可※選択項目!$J$27,VLOOKUP(新規登録用!U864,※編集不可※選択項目!$N$26:$P$41,3,TRUE),
IF(G864&amp;H864=※編集不可※選択項目!$J$43,VLOOKUP(新規登録用!U864,※編集不可※選択項目!$N$42:$P$46,3,TRUE),
IF(G864&amp;H864=※編集不可※選択項目!$J$48,VLOOKUP(新規登録用!U864,※編集不可※選択項目!$N$47:$P$51,3,TRUE),""))))))</f>
        <v/>
      </c>
      <c r="AF864" s="228">
        <f>IFERROR(VLOOKUP(Y864&amp;G864&amp;H864,※編集不可※選択項目!U:V,2,FALSE),0)</f>
        <v>0</v>
      </c>
      <c r="AG864" s="228">
        <f t="shared" si="190"/>
        <v>0</v>
      </c>
      <c r="AH864" s="230" t="str">
        <f t="shared" si="184"/>
        <v/>
      </c>
      <c r="AI864" s="236"/>
      <c r="AJ864" s="236"/>
      <c r="AK864" s="132"/>
      <c r="AL864" s="153">
        <f t="shared" si="191"/>
        <v>0</v>
      </c>
      <c r="AM864" s="153">
        <f t="shared" si="192"/>
        <v>0</v>
      </c>
      <c r="AN864" s="153">
        <f t="shared" si="185"/>
        <v>0</v>
      </c>
      <c r="AO864" s="227" t="str">
        <f t="shared" si="193"/>
        <v/>
      </c>
      <c r="AP864" s="135">
        <f t="shared" si="194"/>
        <v>0</v>
      </c>
      <c r="AQ864" s="135">
        <f t="shared" si="195"/>
        <v>0</v>
      </c>
    </row>
    <row r="865" spans="1:43" s="131" customFormat="1" ht="25" customHeight="1">
      <c r="A865" s="133">
        <f t="shared" si="186"/>
        <v>854</v>
      </c>
      <c r="B865" s="130" t="str">
        <f t="shared" si="183"/>
        <v/>
      </c>
      <c r="C865" s="134"/>
      <c r="D865" s="45" t="str">
        <f t="shared" si="187"/>
        <v/>
      </c>
      <c r="E865" s="45" t="str">
        <f t="shared" si="188"/>
        <v/>
      </c>
      <c r="F865" s="43"/>
      <c r="G865" s="44"/>
      <c r="H865" s="43"/>
      <c r="I865" s="57" t="str">
        <f>IF(OR(G865="",H865="",U865=""),"",IFERROR(VLOOKUP(G865&amp;H865&amp;U865,※編集不可※選択項目!$K$3:$P$51,5,FALSE),"該当なし"))</f>
        <v/>
      </c>
      <c r="J865" s="83"/>
      <c r="K865" s="43"/>
      <c r="L865" s="45" t="str">
        <f t="shared" si="196"/>
        <v/>
      </c>
      <c r="M865" s="43"/>
      <c r="N865" s="43"/>
      <c r="O865" s="57"/>
      <c r="P865" s="57"/>
      <c r="Q865" s="57"/>
      <c r="R865" s="57"/>
      <c r="S865" s="46" t="str">
        <f t="shared" si="189"/>
        <v/>
      </c>
      <c r="T865" s="47"/>
      <c r="U865" s="48"/>
      <c r="V865" s="85"/>
      <c r="W865" s="48"/>
      <c r="X865" s="85"/>
      <c r="Y865" s="43"/>
      <c r="Z865" s="80"/>
      <c r="AA865" s="83"/>
      <c r="AB865" s="56"/>
      <c r="AC865" s="71"/>
      <c r="AD865" s="228">
        <f>IFERROR(INDEX(※編集不可※選択項目!$P$3:$P$51,MATCH(新規登録用!G865&amp;新規登録用!H865&amp;新規登録用!I865,※編集不可※選択項目!$Q$3:$Q$51,0)),0)</f>
        <v>0</v>
      </c>
      <c r="AE865" s="229" t="str">
        <f>IF(I865&lt;&gt;"該当なし","",
IF(G865&amp;H865=※編集不可※選択項目!$J$3,VLOOKUP(新規登録用!U865,※編集不可※選択項目!$N$2:$P$13,3,TRUE),
IF(G865&amp;H865=※編集不可※選択項目!$J$15,VLOOKUP(新規登録用!U865,※編集不可※選択項目!$N$14:$P$25,3,TRUE),
IF(G865&amp;H865=※編集不可※選択項目!$J$27,VLOOKUP(新規登録用!U865,※編集不可※選択項目!$N$26:$P$41,3,TRUE),
IF(G865&amp;H865=※編集不可※選択項目!$J$43,VLOOKUP(新規登録用!U865,※編集不可※選択項目!$N$42:$P$46,3,TRUE),
IF(G865&amp;H865=※編集不可※選択項目!$J$48,VLOOKUP(新規登録用!U865,※編集不可※選択項目!$N$47:$P$51,3,TRUE),""))))))</f>
        <v/>
      </c>
      <c r="AF865" s="228">
        <f>IFERROR(VLOOKUP(Y865&amp;G865&amp;H865,※編集不可※選択項目!U:V,2,FALSE),0)</f>
        <v>0</v>
      </c>
      <c r="AG865" s="228">
        <f t="shared" si="190"/>
        <v>0</v>
      </c>
      <c r="AH865" s="230" t="str">
        <f t="shared" si="184"/>
        <v/>
      </c>
      <c r="AI865" s="236"/>
      <c r="AJ865" s="236"/>
      <c r="AK865" s="132"/>
      <c r="AL865" s="153">
        <f t="shared" si="191"/>
        <v>0</v>
      </c>
      <c r="AM865" s="153">
        <f t="shared" si="192"/>
        <v>0</v>
      </c>
      <c r="AN865" s="153">
        <f t="shared" si="185"/>
        <v>0</v>
      </c>
      <c r="AO865" s="227" t="str">
        <f t="shared" si="193"/>
        <v/>
      </c>
      <c r="AP865" s="135">
        <f t="shared" si="194"/>
        <v>0</v>
      </c>
      <c r="AQ865" s="135">
        <f t="shared" si="195"/>
        <v>0</v>
      </c>
    </row>
    <row r="866" spans="1:43" s="131" customFormat="1" ht="25" customHeight="1">
      <c r="A866" s="133">
        <f t="shared" si="186"/>
        <v>855</v>
      </c>
      <c r="B866" s="130" t="str">
        <f t="shared" si="183"/>
        <v/>
      </c>
      <c r="C866" s="134"/>
      <c r="D866" s="45" t="str">
        <f t="shared" si="187"/>
        <v/>
      </c>
      <c r="E866" s="45" t="str">
        <f t="shared" si="188"/>
        <v/>
      </c>
      <c r="F866" s="43"/>
      <c r="G866" s="44"/>
      <c r="H866" s="43"/>
      <c r="I866" s="57" t="str">
        <f>IF(OR(G866="",H866="",U866=""),"",IFERROR(VLOOKUP(G866&amp;H866&amp;U866,※編集不可※選択項目!$K$3:$P$51,5,FALSE),"該当なし"))</f>
        <v/>
      </c>
      <c r="J866" s="83"/>
      <c r="K866" s="43"/>
      <c r="L866" s="45" t="str">
        <f t="shared" si="196"/>
        <v/>
      </c>
      <c r="M866" s="43"/>
      <c r="N866" s="43"/>
      <c r="O866" s="57"/>
      <c r="P866" s="57"/>
      <c r="Q866" s="57"/>
      <c r="R866" s="57"/>
      <c r="S866" s="46" t="str">
        <f t="shared" si="189"/>
        <v/>
      </c>
      <c r="T866" s="47"/>
      <c r="U866" s="48"/>
      <c r="V866" s="85"/>
      <c r="W866" s="48"/>
      <c r="X866" s="85"/>
      <c r="Y866" s="43"/>
      <c r="Z866" s="80"/>
      <c r="AA866" s="83"/>
      <c r="AB866" s="56"/>
      <c r="AC866" s="71"/>
      <c r="AD866" s="228">
        <f>IFERROR(INDEX(※編集不可※選択項目!$P$3:$P$51,MATCH(新規登録用!G866&amp;新規登録用!H866&amp;新規登録用!I866,※編集不可※選択項目!$Q$3:$Q$51,0)),0)</f>
        <v>0</v>
      </c>
      <c r="AE866" s="229" t="str">
        <f>IF(I866&lt;&gt;"該当なし","",
IF(G866&amp;H866=※編集不可※選択項目!$J$3,VLOOKUP(新規登録用!U866,※編集不可※選択項目!$N$2:$P$13,3,TRUE),
IF(G866&amp;H866=※編集不可※選択項目!$J$15,VLOOKUP(新規登録用!U866,※編集不可※選択項目!$N$14:$P$25,3,TRUE),
IF(G866&amp;H866=※編集不可※選択項目!$J$27,VLOOKUP(新規登録用!U866,※編集不可※選択項目!$N$26:$P$41,3,TRUE),
IF(G866&amp;H866=※編集不可※選択項目!$J$43,VLOOKUP(新規登録用!U866,※編集不可※選択項目!$N$42:$P$46,3,TRUE),
IF(G866&amp;H866=※編集不可※選択項目!$J$48,VLOOKUP(新規登録用!U866,※編集不可※選択項目!$N$47:$P$51,3,TRUE),""))))))</f>
        <v/>
      </c>
      <c r="AF866" s="228">
        <f>IFERROR(VLOOKUP(Y866&amp;G866&amp;H866,※編集不可※選択項目!U:V,2,FALSE),0)</f>
        <v>0</v>
      </c>
      <c r="AG866" s="228">
        <f t="shared" si="190"/>
        <v>0</v>
      </c>
      <c r="AH866" s="230" t="str">
        <f t="shared" si="184"/>
        <v/>
      </c>
      <c r="AI866" s="236"/>
      <c r="AJ866" s="236"/>
      <c r="AK866" s="132"/>
      <c r="AL866" s="153">
        <f t="shared" si="191"/>
        <v>0</v>
      </c>
      <c r="AM866" s="153">
        <f t="shared" si="192"/>
        <v>0</v>
      </c>
      <c r="AN866" s="153">
        <f t="shared" si="185"/>
        <v>0</v>
      </c>
      <c r="AO866" s="227" t="str">
        <f t="shared" si="193"/>
        <v/>
      </c>
      <c r="AP866" s="135">
        <f t="shared" si="194"/>
        <v>0</v>
      </c>
      <c r="AQ866" s="135">
        <f t="shared" si="195"/>
        <v>0</v>
      </c>
    </row>
    <row r="867" spans="1:43" s="131" customFormat="1" ht="25" customHeight="1">
      <c r="A867" s="133">
        <f t="shared" si="186"/>
        <v>856</v>
      </c>
      <c r="B867" s="130" t="str">
        <f t="shared" si="183"/>
        <v/>
      </c>
      <c r="C867" s="134"/>
      <c r="D867" s="45" t="str">
        <f t="shared" si="187"/>
        <v/>
      </c>
      <c r="E867" s="45" t="str">
        <f t="shared" si="188"/>
        <v/>
      </c>
      <c r="F867" s="43"/>
      <c r="G867" s="44"/>
      <c r="H867" s="43"/>
      <c r="I867" s="57" t="str">
        <f>IF(OR(G867="",H867="",U867=""),"",IFERROR(VLOOKUP(G867&amp;H867&amp;U867,※編集不可※選択項目!$K$3:$P$51,5,FALSE),"該当なし"))</f>
        <v/>
      </c>
      <c r="J867" s="83"/>
      <c r="K867" s="43"/>
      <c r="L867" s="45" t="str">
        <f t="shared" si="196"/>
        <v/>
      </c>
      <c r="M867" s="43"/>
      <c r="N867" s="43"/>
      <c r="O867" s="57"/>
      <c r="P867" s="57"/>
      <c r="Q867" s="57"/>
      <c r="R867" s="57"/>
      <c r="S867" s="46" t="str">
        <f t="shared" si="189"/>
        <v/>
      </c>
      <c r="T867" s="47"/>
      <c r="U867" s="48"/>
      <c r="V867" s="85"/>
      <c r="W867" s="48"/>
      <c r="X867" s="85"/>
      <c r="Y867" s="43"/>
      <c r="Z867" s="80"/>
      <c r="AA867" s="83"/>
      <c r="AB867" s="56"/>
      <c r="AC867" s="71"/>
      <c r="AD867" s="228">
        <f>IFERROR(INDEX(※編集不可※選択項目!$P$3:$P$51,MATCH(新規登録用!G867&amp;新規登録用!H867&amp;新規登録用!I867,※編集不可※選択項目!$Q$3:$Q$51,0)),0)</f>
        <v>0</v>
      </c>
      <c r="AE867" s="229" t="str">
        <f>IF(I867&lt;&gt;"該当なし","",
IF(G867&amp;H867=※編集不可※選択項目!$J$3,VLOOKUP(新規登録用!U867,※編集不可※選択項目!$N$2:$P$13,3,TRUE),
IF(G867&amp;H867=※編集不可※選択項目!$J$15,VLOOKUP(新規登録用!U867,※編集不可※選択項目!$N$14:$P$25,3,TRUE),
IF(G867&amp;H867=※編集不可※選択項目!$J$27,VLOOKUP(新規登録用!U867,※編集不可※選択項目!$N$26:$P$41,3,TRUE),
IF(G867&amp;H867=※編集不可※選択項目!$J$43,VLOOKUP(新規登録用!U867,※編集不可※選択項目!$N$42:$P$46,3,TRUE),
IF(G867&amp;H867=※編集不可※選択項目!$J$48,VLOOKUP(新規登録用!U867,※編集不可※選択項目!$N$47:$P$51,3,TRUE),""))))))</f>
        <v/>
      </c>
      <c r="AF867" s="228">
        <f>IFERROR(VLOOKUP(Y867&amp;G867&amp;H867,※編集不可※選択項目!U:V,2,FALSE),0)</f>
        <v>0</v>
      </c>
      <c r="AG867" s="228">
        <f t="shared" si="190"/>
        <v>0</v>
      </c>
      <c r="AH867" s="230" t="str">
        <f t="shared" si="184"/>
        <v/>
      </c>
      <c r="AI867" s="236"/>
      <c r="AJ867" s="236"/>
      <c r="AK867" s="132"/>
      <c r="AL867" s="153">
        <f t="shared" si="191"/>
        <v>0</v>
      </c>
      <c r="AM867" s="153">
        <f t="shared" si="192"/>
        <v>0</v>
      </c>
      <c r="AN867" s="153">
        <f t="shared" si="185"/>
        <v>0</v>
      </c>
      <c r="AO867" s="227" t="str">
        <f t="shared" si="193"/>
        <v/>
      </c>
      <c r="AP867" s="135">
        <f t="shared" si="194"/>
        <v>0</v>
      </c>
      <c r="AQ867" s="135">
        <f t="shared" si="195"/>
        <v>0</v>
      </c>
    </row>
    <row r="868" spans="1:43" s="131" customFormat="1" ht="25" customHeight="1">
      <c r="A868" s="133">
        <f t="shared" si="186"/>
        <v>857</v>
      </c>
      <c r="B868" s="130" t="str">
        <f t="shared" si="183"/>
        <v/>
      </c>
      <c r="C868" s="134"/>
      <c r="D868" s="45" t="str">
        <f t="shared" si="187"/>
        <v/>
      </c>
      <c r="E868" s="45" t="str">
        <f t="shared" si="188"/>
        <v/>
      </c>
      <c r="F868" s="43"/>
      <c r="G868" s="44"/>
      <c r="H868" s="43"/>
      <c r="I868" s="57" t="str">
        <f>IF(OR(G868="",H868="",U868=""),"",IFERROR(VLOOKUP(G868&amp;H868&amp;U868,※編集不可※選択項目!$K$3:$P$51,5,FALSE),"該当なし"))</f>
        <v/>
      </c>
      <c r="J868" s="83"/>
      <c r="K868" s="43"/>
      <c r="L868" s="45" t="str">
        <f t="shared" si="196"/>
        <v/>
      </c>
      <c r="M868" s="43"/>
      <c r="N868" s="43"/>
      <c r="O868" s="57"/>
      <c r="P868" s="57"/>
      <c r="Q868" s="57"/>
      <c r="R868" s="57"/>
      <c r="S868" s="46" t="str">
        <f t="shared" si="189"/>
        <v/>
      </c>
      <c r="T868" s="47"/>
      <c r="U868" s="48"/>
      <c r="V868" s="85"/>
      <c r="W868" s="48"/>
      <c r="X868" s="85"/>
      <c r="Y868" s="43"/>
      <c r="Z868" s="80"/>
      <c r="AA868" s="83"/>
      <c r="AB868" s="56"/>
      <c r="AC868" s="71"/>
      <c r="AD868" s="228">
        <f>IFERROR(INDEX(※編集不可※選択項目!$P$3:$P$51,MATCH(新規登録用!G868&amp;新規登録用!H868&amp;新規登録用!I868,※編集不可※選択項目!$Q$3:$Q$51,0)),0)</f>
        <v>0</v>
      </c>
      <c r="AE868" s="229" t="str">
        <f>IF(I868&lt;&gt;"該当なし","",
IF(G868&amp;H868=※編集不可※選択項目!$J$3,VLOOKUP(新規登録用!U868,※編集不可※選択項目!$N$2:$P$13,3,TRUE),
IF(G868&amp;H868=※編集不可※選択項目!$J$15,VLOOKUP(新規登録用!U868,※編集不可※選択項目!$N$14:$P$25,3,TRUE),
IF(G868&amp;H868=※編集不可※選択項目!$J$27,VLOOKUP(新規登録用!U868,※編集不可※選択項目!$N$26:$P$41,3,TRUE),
IF(G868&amp;H868=※編集不可※選択項目!$J$43,VLOOKUP(新規登録用!U868,※編集不可※選択項目!$N$42:$P$46,3,TRUE),
IF(G868&amp;H868=※編集不可※選択項目!$J$48,VLOOKUP(新規登録用!U868,※編集不可※選択項目!$N$47:$P$51,3,TRUE),""))))))</f>
        <v/>
      </c>
      <c r="AF868" s="228">
        <f>IFERROR(VLOOKUP(Y868&amp;G868&amp;H868,※編集不可※選択項目!U:V,2,FALSE),0)</f>
        <v>0</v>
      </c>
      <c r="AG868" s="228">
        <f t="shared" si="190"/>
        <v>0</v>
      </c>
      <c r="AH868" s="230" t="str">
        <f t="shared" si="184"/>
        <v/>
      </c>
      <c r="AI868" s="236"/>
      <c r="AJ868" s="236"/>
      <c r="AK868" s="132"/>
      <c r="AL868" s="153">
        <f t="shared" si="191"/>
        <v>0</v>
      </c>
      <c r="AM868" s="153">
        <f t="shared" si="192"/>
        <v>0</v>
      </c>
      <c r="AN868" s="153">
        <f t="shared" si="185"/>
        <v>0</v>
      </c>
      <c r="AO868" s="227" t="str">
        <f t="shared" si="193"/>
        <v/>
      </c>
      <c r="AP868" s="135">
        <f t="shared" si="194"/>
        <v>0</v>
      </c>
      <c r="AQ868" s="135">
        <f t="shared" si="195"/>
        <v>0</v>
      </c>
    </row>
    <row r="869" spans="1:43" s="131" customFormat="1" ht="25" customHeight="1">
      <c r="A869" s="133">
        <f t="shared" si="186"/>
        <v>858</v>
      </c>
      <c r="B869" s="130" t="str">
        <f t="shared" si="183"/>
        <v/>
      </c>
      <c r="C869" s="134"/>
      <c r="D869" s="45" t="str">
        <f t="shared" si="187"/>
        <v/>
      </c>
      <c r="E869" s="45" t="str">
        <f t="shared" si="188"/>
        <v/>
      </c>
      <c r="F869" s="43"/>
      <c r="G869" s="44"/>
      <c r="H869" s="43"/>
      <c r="I869" s="57" t="str">
        <f>IF(OR(G869="",H869="",U869=""),"",IFERROR(VLOOKUP(G869&amp;H869&amp;U869,※編集不可※選択項目!$K$3:$P$51,5,FALSE),"該当なし"))</f>
        <v/>
      </c>
      <c r="J869" s="83"/>
      <c r="K869" s="43"/>
      <c r="L869" s="45" t="str">
        <f t="shared" si="196"/>
        <v/>
      </c>
      <c r="M869" s="43"/>
      <c r="N869" s="43"/>
      <c r="O869" s="57"/>
      <c r="P869" s="57"/>
      <c r="Q869" s="57"/>
      <c r="R869" s="57"/>
      <c r="S869" s="46" t="str">
        <f t="shared" si="189"/>
        <v/>
      </c>
      <c r="T869" s="47"/>
      <c r="U869" s="48"/>
      <c r="V869" s="85"/>
      <c r="W869" s="48"/>
      <c r="X869" s="85"/>
      <c r="Y869" s="43"/>
      <c r="Z869" s="80"/>
      <c r="AA869" s="83"/>
      <c r="AB869" s="56"/>
      <c r="AC869" s="71"/>
      <c r="AD869" s="228">
        <f>IFERROR(INDEX(※編集不可※選択項目!$P$3:$P$51,MATCH(新規登録用!G869&amp;新規登録用!H869&amp;新規登録用!I869,※編集不可※選択項目!$Q$3:$Q$51,0)),0)</f>
        <v>0</v>
      </c>
      <c r="AE869" s="229" t="str">
        <f>IF(I869&lt;&gt;"該当なし","",
IF(G869&amp;H869=※編集不可※選択項目!$J$3,VLOOKUP(新規登録用!U869,※編集不可※選択項目!$N$2:$P$13,3,TRUE),
IF(G869&amp;H869=※編集不可※選択項目!$J$15,VLOOKUP(新規登録用!U869,※編集不可※選択項目!$N$14:$P$25,3,TRUE),
IF(G869&amp;H869=※編集不可※選択項目!$J$27,VLOOKUP(新規登録用!U869,※編集不可※選択項目!$N$26:$P$41,3,TRUE),
IF(G869&amp;H869=※編集不可※選択項目!$J$43,VLOOKUP(新規登録用!U869,※編集不可※選択項目!$N$42:$P$46,3,TRUE),
IF(G869&amp;H869=※編集不可※選択項目!$J$48,VLOOKUP(新規登録用!U869,※編集不可※選択項目!$N$47:$P$51,3,TRUE),""))))))</f>
        <v/>
      </c>
      <c r="AF869" s="228">
        <f>IFERROR(VLOOKUP(Y869&amp;G869&amp;H869,※編集不可※選択項目!U:V,2,FALSE),0)</f>
        <v>0</v>
      </c>
      <c r="AG869" s="228">
        <f t="shared" si="190"/>
        <v>0</v>
      </c>
      <c r="AH869" s="230" t="str">
        <f t="shared" si="184"/>
        <v/>
      </c>
      <c r="AI869" s="236"/>
      <c r="AJ869" s="236"/>
      <c r="AK869" s="132"/>
      <c r="AL869" s="153">
        <f t="shared" si="191"/>
        <v>0</v>
      </c>
      <c r="AM869" s="153">
        <f t="shared" si="192"/>
        <v>0</v>
      </c>
      <c r="AN869" s="153">
        <f t="shared" si="185"/>
        <v>0</v>
      </c>
      <c r="AO869" s="227" t="str">
        <f t="shared" si="193"/>
        <v/>
      </c>
      <c r="AP869" s="135">
        <f t="shared" si="194"/>
        <v>0</v>
      </c>
      <c r="AQ869" s="135">
        <f t="shared" si="195"/>
        <v>0</v>
      </c>
    </row>
    <row r="870" spans="1:43" s="131" customFormat="1" ht="25" customHeight="1">
      <c r="A870" s="133">
        <f t="shared" si="186"/>
        <v>859</v>
      </c>
      <c r="B870" s="130" t="str">
        <f t="shared" si="183"/>
        <v/>
      </c>
      <c r="C870" s="134"/>
      <c r="D870" s="45" t="str">
        <f t="shared" si="187"/>
        <v/>
      </c>
      <c r="E870" s="45" t="str">
        <f t="shared" si="188"/>
        <v/>
      </c>
      <c r="F870" s="43"/>
      <c r="G870" s="44"/>
      <c r="H870" s="43"/>
      <c r="I870" s="57" t="str">
        <f>IF(OR(G870="",H870="",U870=""),"",IFERROR(VLOOKUP(G870&amp;H870&amp;U870,※編集不可※選択項目!$K$3:$P$51,5,FALSE),"該当なし"))</f>
        <v/>
      </c>
      <c r="J870" s="83"/>
      <c r="K870" s="43"/>
      <c r="L870" s="45" t="str">
        <f t="shared" si="196"/>
        <v/>
      </c>
      <c r="M870" s="43"/>
      <c r="N870" s="43"/>
      <c r="O870" s="57"/>
      <c r="P870" s="57"/>
      <c r="Q870" s="57"/>
      <c r="R870" s="57"/>
      <c r="S870" s="46" t="str">
        <f t="shared" si="189"/>
        <v/>
      </c>
      <c r="T870" s="47"/>
      <c r="U870" s="48"/>
      <c r="V870" s="85"/>
      <c r="W870" s="48"/>
      <c r="X870" s="85"/>
      <c r="Y870" s="43"/>
      <c r="Z870" s="80"/>
      <c r="AA870" s="83"/>
      <c r="AB870" s="56"/>
      <c r="AC870" s="71"/>
      <c r="AD870" s="228">
        <f>IFERROR(INDEX(※編集不可※選択項目!$P$3:$P$51,MATCH(新規登録用!G870&amp;新規登録用!H870&amp;新規登録用!I870,※編集不可※選択項目!$Q$3:$Q$51,0)),0)</f>
        <v>0</v>
      </c>
      <c r="AE870" s="229" t="str">
        <f>IF(I870&lt;&gt;"該当なし","",
IF(G870&amp;H870=※編集不可※選択項目!$J$3,VLOOKUP(新規登録用!U870,※編集不可※選択項目!$N$2:$P$13,3,TRUE),
IF(G870&amp;H870=※編集不可※選択項目!$J$15,VLOOKUP(新規登録用!U870,※編集不可※選択項目!$N$14:$P$25,3,TRUE),
IF(G870&amp;H870=※編集不可※選択項目!$J$27,VLOOKUP(新規登録用!U870,※編集不可※選択項目!$N$26:$P$41,3,TRUE),
IF(G870&amp;H870=※編集不可※選択項目!$J$43,VLOOKUP(新規登録用!U870,※編集不可※選択項目!$N$42:$P$46,3,TRUE),
IF(G870&amp;H870=※編集不可※選択項目!$J$48,VLOOKUP(新規登録用!U870,※編集不可※選択項目!$N$47:$P$51,3,TRUE),""))))))</f>
        <v/>
      </c>
      <c r="AF870" s="228">
        <f>IFERROR(VLOOKUP(Y870&amp;G870&amp;H870,※編集不可※選択項目!U:V,2,FALSE),0)</f>
        <v>0</v>
      </c>
      <c r="AG870" s="228">
        <f t="shared" si="190"/>
        <v>0</v>
      </c>
      <c r="AH870" s="230" t="str">
        <f t="shared" si="184"/>
        <v/>
      </c>
      <c r="AI870" s="236"/>
      <c r="AJ870" s="236"/>
      <c r="AK870" s="132"/>
      <c r="AL870" s="153">
        <f t="shared" si="191"/>
        <v>0</v>
      </c>
      <c r="AM870" s="153">
        <f t="shared" si="192"/>
        <v>0</v>
      </c>
      <c r="AN870" s="153">
        <f t="shared" si="185"/>
        <v>0</v>
      </c>
      <c r="AO870" s="227" t="str">
        <f t="shared" si="193"/>
        <v/>
      </c>
      <c r="AP870" s="135">
        <f t="shared" si="194"/>
        <v>0</v>
      </c>
      <c r="AQ870" s="135">
        <f t="shared" si="195"/>
        <v>0</v>
      </c>
    </row>
    <row r="871" spans="1:43" s="131" customFormat="1" ht="25" customHeight="1">
      <c r="A871" s="133">
        <f t="shared" si="186"/>
        <v>860</v>
      </c>
      <c r="B871" s="130" t="str">
        <f t="shared" si="183"/>
        <v/>
      </c>
      <c r="C871" s="134"/>
      <c r="D871" s="45" t="str">
        <f t="shared" si="187"/>
        <v/>
      </c>
      <c r="E871" s="45" t="str">
        <f t="shared" si="188"/>
        <v/>
      </c>
      <c r="F871" s="43"/>
      <c r="G871" s="44"/>
      <c r="H871" s="43"/>
      <c r="I871" s="57" t="str">
        <f>IF(OR(G871="",H871="",U871=""),"",IFERROR(VLOOKUP(G871&amp;H871&amp;U871,※編集不可※選択項目!$K$3:$P$51,5,FALSE),"該当なし"))</f>
        <v/>
      </c>
      <c r="J871" s="83"/>
      <c r="K871" s="43"/>
      <c r="L871" s="45" t="str">
        <f t="shared" si="196"/>
        <v/>
      </c>
      <c r="M871" s="43"/>
      <c r="N871" s="43"/>
      <c r="O871" s="57"/>
      <c r="P871" s="57"/>
      <c r="Q871" s="57"/>
      <c r="R871" s="57"/>
      <c r="S871" s="46" t="str">
        <f t="shared" si="189"/>
        <v/>
      </c>
      <c r="T871" s="47"/>
      <c r="U871" s="48"/>
      <c r="V871" s="85"/>
      <c r="W871" s="48"/>
      <c r="X871" s="85"/>
      <c r="Y871" s="43"/>
      <c r="Z871" s="80"/>
      <c r="AA871" s="83"/>
      <c r="AB871" s="56"/>
      <c r="AC871" s="71"/>
      <c r="AD871" s="228">
        <f>IFERROR(INDEX(※編集不可※選択項目!$P$3:$P$51,MATCH(新規登録用!G871&amp;新規登録用!H871&amp;新規登録用!I871,※編集不可※選択項目!$Q$3:$Q$51,0)),0)</f>
        <v>0</v>
      </c>
      <c r="AE871" s="229" t="str">
        <f>IF(I871&lt;&gt;"該当なし","",
IF(G871&amp;H871=※編集不可※選択項目!$J$3,VLOOKUP(新規登録用!U871,※編集不可※選択項目!$N$2:$P$13,3,TRUE),
IF(G871&amp;H871=※編集不可※選択項目!$J$15,VLOOKUP(新規登録用!U871,※編集不可※選択項目!$N$14:$P$25,3,TRUE),
IF(G871&amp;H871=※編集不可※選択項目!$J$27,VLOOKUP(新規登録用!U871,※編集不可※選択項目!$N$26:$P$41,3,TRUE),
IF(G871&amp;H871=※編集不可※選択項目!$J$43,VLOOKUP(新規登録用!U871,※編集不可※選択項目!$N$42:$P$46,3,TRUE),
IF(G871&amp;H871=※編集不可※選択項目!$J$48,VLOOKUP(新規登録用!U871,※編集不可※選択項目!$N$47:$P$51,3,TRUE),""))))))</f>
        <v/>
      </c>
      <c r="AF871" s="228">
        <f>IFERROR(VLOOKUP(Y871&amp;G871&amp;H871,※編集不可※選択項目!U:V,2,FALSE),0)</f>
        <v>0</v>
      </c>
      <c r="AG871" s="228">
        <f t="shared" si="190"/>
        <v>0</v>
      </c>
      <c r="AH871" s="230" t="str">
        <f t="shared" si="184"/>
        <v/>
      </c>
      <c r="AI871" s="236"/>
      <c r="AJ871" s="236"/>
      <c r="AK871" s="132"/>
      <c r="AL871" s="153">
        <f t="shared" si="191"/>
        <v>0</v>
      </c>
      <c r="AM871" s="153">
        <f t="shared" si="192"/>
        <v>0</v>
      </c>
      <c r="AN871" s="153">
        <f t="shared" si="185"/>
        <v>0</v>
      </c>
      <c r="AO871" s="227" t="str">
        <f t="shared" si="193"/>
        <v/>
      </c>
      <c r="AP871" s="135">
        <f t="shared" si="194"/>
        <v>0</v>
      </c>
      <c r="AQ871" s="135">
        <f t="shared" si="195"/>
        <v>0</v>
      </c>
    </row>
    <row r="872" spans="1:43" s="131" customFormat="1" ht="25" customHeight="1">
      <c r="A872" s="133">
        <f t="shared" si="186"/>
        <v>861</v>
      </c>
      <c r="B872" s="130" t="str">
        <f t="shared" si="183"/>
        <v/>
      </c>
      <c r="C872" s="134"/>
      <c r="D872" s="45" t="str">
        <f t="shared" si="187"/>
        <v/>
      </c>
      <c r="E872" s="45" t="str">
        <f t="shared" si="188"/>
        <v/>
      </c>
      <c r="F872" s="43"/>
      <c r="G872" s="44"/>
      <c r="H872" s="43"/>
      <c r="I872" s="57" t="str">
        <f>IF(OR(G872="",H872="",U872=""),"",IFERROR(VLOOKUP(G872&amp;H872&amp;U872,※編集不可※選択項目!$K$3:$P$51,5,FALSE),"該当なし"))</f>
        <v/>
      </c>
      <c r="J872" s="83"/>
      <c r="K872" s="43"/>
      <c r="L872" s="45" t="str">
        <f t="shared" si="196"/>
        <v/>
      </c>
      <c r="M872" s="43"/>
      <c r="N872" s="43"/>
      <c r="O872" s="57"/>
      <c r="P872" s="57"/>
      <c r="Q872" s="57"/>
      <c r="R872" s="57"/>
      <c r="S872" s="46" t="str">
        <f t="shared" si="189"/>
        <v/>
      </c>
      <c r="T872" s="47"/>
      <c r="U872" s="48"/>
      <c r="V872" s="85"/>
      <c r="W872" s="48"/>
      <c r="X872" s="85"/>
      <c r="Y872" s="43"/>
      <c r="Z872" s="80"/>
      <c r="AA872" s="83"/>
      <c r="AB872" s="56"/>
      <c r="AC872" s="71"/>
      <c r="AD872" s="228">
        <f>IFERROR(INDEX(※編集不可※選択項目!$P$3:$P$51,MATCH(新規登録用!G872&amp;新規登録用!H872&amp;新規登録用!I872,※編集不可※選択項目!$Q$3:$Q$51,0)),0)</f>
        <v>0</v>
      </c>
      <c r="AE872" s="229" t="str">
        <f>IF(I872&lt;&gt;"該当なし","",
IF(G872&amp;H872=※編集不可※選択項目!$J$3,VLOOKUP(新規登録用!U872,※編集不可※選択項目!$N$2:$P$13,3,TRUE),
IF(G872&amp;H872=※編集不可※選択項目!$J$15,VLOOKUP(新規登録用!U872,※編集不可※選択項目!$N$14:$P$25,3,TRUE),
IF(G872&amp;H872=※編集不可※選択項目!$J$27,VLOOKUP(新規登録用!U872,※編集不可※選択項目!$N$26:$P$41,3,TRUE),
IF(G872&amp;H872=※編集不可※選択項目!$J$43,VLOOKUP(新規登録用!U872,※編集不可※選択項目!$N$42:$P$46,3,TRUE),
IF(G872&amp;H872=※編集不可※選択項目!$J$48,VLOOKUP(新規登録用!U872,※編集不可※選択項目!$N$47:$P$51,3,TRUE),""))))))</f>
        <v/>
      </c>
      <c r="AF872" s="228">
        <f>IFERROR(VLOOKUP(Y872&amp;G872&amp;H872,※編集不可※選択項目!U:V,2,FALSE),0)</f>
        <v>0</v>
      </c>
      <c r="AG872" s="228">
        <f t="shared" si="190"/>
        <v>0</v>
      </c>
      <c r="AH872" s="230" t="str">
        <f t="shared" si="184"/>
        <v/>
      </c>
      <c r="AI872" s="236"/>
      <c r="AJ872" s="236"/>
      <c r="AK872" s="132"/>
      <c r="AL872" s="153">
        <f t="shared" si="191"/>
        <v>0</v>
      </c>
      <c r="AM872" s="153">
        <f t="shared" si="192"/>
        <v>0</v>
      </c>
      <c r="AN872" s="153">
        <f t="shared" si="185"/>
        <v>0</v>
      </c>
      <c r="AO872" s="227" t="str">
        <f t="shared" si="193"/>
        <v/>
      </c>
      <c r="AP872" s="135">
        <f t="shared" si="194"/>
        <v>0</v>
      </c>
      <c r="AQ872" s="135">
        <f t="shared" si="195"/>
        <v>0</v>
      </c>
    </row>
    <row r="873" spans="1:43" s="131" customFormat="1" ht="25" customHeight="1">
      <c r="A873" s="133">
        <f t="shared" si="186"/>
        <v>862</v>
      </c>
      <c r="B873" s="130" t="str">
        <f t="shared" si="183"/>
        <v/>
      </c>
      <c r="C873" s="134"/>
      <c r="D873" s="45" t="str">
        <f t="shared" si="187"/>
        <v/>
      </c>
      <c r="E873" s="45" t="str">
        <f t="shared" si="188"/>
        <v/>
      </c>
      <c r="F873" s="43"/>
      <c r="G873" s="44"/>
      <c r="H873" s="43"/>
      <c r="I873" s="57" t="str">
        <f>IF(OR(G873="",H873="",U873=""),"",IFERROR(VLOOKUP(G873&amp;H873&amp;U873,※編集不可※選択項目!$K$3:$P$51,5,FALSE),"該当なし"))</f>
        <v/>
      </c>
      <c r="J873" s="83"/>
      <c r="K873" s="43"/>
      <c r="L873" s="45" t="str">
        <f t="shared" si="196"/>
        <v/>
      </c>
      <c r="M873" s="43"/>
      <c r="N873" s="43"/>
      <c r="O873" s="57"/>
      <c r="P873" s="57"/>
      <c r="Q873" s="57"/>
      <c r="R873" s="57"/>
      <c r="S873" s="46" t="str">
        <f t="shared" si="189"/>
        <v/>
      </c>
      <c r="T873" s="47"/>
      <c r="U873" s="48"/>
      <c r="V873" s="85"/>
      <c r="W873" s="48"/>
      <c r="X873" s="85"/>
      <c r="Y873" s="43"/>
      <c r="Z873" s="80"/>
      <c r="AA873" s="83"/>
      <c r="AB873" s="56"/>
      <c r="AC873" s="71"/>
      <c r="AD873" s="228">
        <f>IFERROR(INDEX(※編集不可※選択項目!$P$3:$P$51,MATCH(新規登録用!G873&amp;新規登録用!H873&amp;新規登録用!I873,※編集不可※選択項目!$Q$3:$Q$51,0)),0)</f>
        <v>0</v>
      </c>
      <c r="AE873" s="229" t="str">
        <f>IF(I873&lt;&gt;"該当なし","",
IF(G873&amp;H873=※編集不可※選択項目!$J$3,VLOOKUP(新規登録用!U873,※編集不可※選択項目!$N$2:$P$13,3,TRUE),
IF(G873&amp;H873=※編集不可※選択項目!$J$15,VLOOKUP(新規登録用!U873,※編集不可※選択項目!$N$14:$P$25,3,TRUE),
IF(G873&amp;H873=※編集不可※選択項目!$J$27,VLOOKUP(新規登録用!U873,※編集不可※選択項目!$N$26:$P$41,3,TRUE),
IF(G873&amp;H873=※編集不可※選択項目!$J$43,VLOOKUP(新規登録用!U873,※編集不可※選択項目!$N$42:$P$46,3,TRUE),
IF(G873&amp;H873=※編集不可※選択項目!$J$48,VLOOKUP(新規登録用!U873,※編集不可※選択項目!$N$47:$P$51,3,TRUE),""))))))</f>
        <v/>
      </c>
      <c r="AF873" s="228">
        <f>IFERROR(VLOOKUP(Y873&amp;G873&amp;H873,※編集不可※選択項目!U:V,2,FALSE),0)</f>
        <v>0</v>
      </c>
      <c r="AG873" s="228">
        <f t="shared" si="190"/>
        <v>0</v>
      </c>
      <c r="AH873" s="230" t="str">
        <f t="shared" si="184"/>
        <v/>
      </c>
      <c r="AI873" s="236"/>
      <c r="AJ873" s="236"/>
      <c r="AK873" s="132"/>
      <c r="AL873" s="153">
        <f t="shared" si="191"/>
        <v>0</v>
      </c>
      <c r="AM873" s="153">
        <f t="shared" si="192"/>
        <v>0</v>
      </c>
      <c r="AN873" s="153">
        <f t="shared" si="185"/>
        <v>0</v>
      </c>
      <c r="AO873" s="227" t="str">
        <f t="shared" si="193"/>
        <v/>
      </c>
      <c r="AP873" s="135">
        <f t="shared" si="194"/>
        <v>0</v>
      </c>
      <c r="AQ873" s="135">
        <f t="shared" si="195"/>
        <v>0</v>
      </c>
    </row>
    <row r="874" spans="1:43" s="131" customFormat="1" ht="25" customHeight="1">
      <c r="A874" s="133">
        <f t="shared" si="186"/>
        <v>863</v>
      </c>
      <c r="B874" s="130" t="str">
        <f t="shared" si="183"/>
        <v/>
      </c>
      <c r="C874" s="134"/>
      <c r="D874" s="45" t="str">
        <f t="shared" si="187"/>
        <v/>
      </c>
      <c r="E874" s="45" t="str">
        <f t="shared" si="188"/>
        <v/>
      </c>
      <c r="F874" s="43"/>
      <c r="G874" s="44"/>
      <c r="H874" s="43"/>
      <c r="I874" s="57" t="str">
        <f>IF(OR(G874="",H874="",U874=""),"",IFERROR(VLOOKUP(G874&amp;H874&amp;U874,※編集不可※選択項目!$K$3:$P$51,5,FALSE),"該当なし"))</f>
        <v/>
      </c>
      <c r="J874" s="83"/>
      <c r="K874" s="43"/>
      <c r="L874" s="45" t="str">
        <f t="shared" si="196"/>
        <v/>
      </c>
      <c r="M874" s="43"/>
      <c r="N874" s="43"/>
      <c r="O874" s="57"/>
      <c r="P874" s="57"/>
      <c r="Q874" s="57"/>
      <c r="R874" s="57"/>
      <c r="S874" s="46" t="str">
        <f t="shared" si="189"/>
        <v/>
      </c>
      <c r="T874" s="47"/>
      <c r="U874" s="48"/>
      <c r="V874" s="85"/>
      <c r="W874" s="48"/>
      <c r="X874" s="85"/>
      <c r="Y874" s="43"/>
      <c r="Z874" s="80"/>
      <c r="AA874" s="83"/>
      <c r="AB874" s="56"/>
      <c r="AC874" s="71"/>
      <c r="AD874" s="228">
        <f>IFERROR(INDEX(※編集不可※選択項目!$P$3:$P$51,MATCH(新規登録用!G874&amp;新規登録用!H874&amp;新規登録用!I874,※編集不可※選択項目!$Q$3:$Q$51,0)),0)</f>
        <v>0</v>
      </c>
      <c r="AE874" s="229" t="str">
        <f>IF(I874&lt;&gt;"該当なし","",
IF(G874&amp;H874=※編集不可※選択項目!$J$3,VLOOKUP(新規登録用!U874,※編集不可※選択項目!$N$2:$P$13,3,TRUE),
IF(G874&amp;H874=※編集不可※選択項目!$J$15,VLOOKUP(新規登録用!U874,※編集不可※選択項目!$N$14:$P$25,3,TRUE),
IF(G874&amp;H874=※編集不可※選択項目!$J$27,VLOOKUP(新規登録用!U874,※編集不可※選択項目!$N$26:$P$41,3,TRUE),
IF(G874&amp;H874=※編集不可※選択項目!$J$43,VLOOKUP(新規登録用!U874,※編集不可※選択項目!$N$42:$P$46,3,TRUE),
IF(G874&amp;H874=※編集不可※選択項目!$J$48,VLOOKUP(新規登録用!U874,※編集不可※選択項目!$N$47:$P$51,3,TRUE),""))))))</f>
        <v/>
      </c>
      <c r="AF874" s="228">
        <f>IFERROR(VLOOKUP(Y874&amp;G874&amp;H874,※編集不可※選択項目!U:V,2,FALSE),0)</f>
        <v>0</v>
      </c>
      <c r="AG874" s="228">
        <f t="shared" si="190"/>
        <v>0</v>
      </c>
      <c r="AH874" s="230" t="str">
        <f t="shared" si="184"/>
        <v/>
      </c>
      <c r="AI874" s="236"/>
      <c r="AJ874" s="236"/>
      <c r="AK874" s="132"/>
      <c r="AL874" s="153">
        <f t="shared" si="191"/>
        <v>0</v>
      </c>
      <c r="AM874" s="153">
        <f t="shared" si="192"/>
        <v>0</v>
      </c>
      <c r="AN874" s="153">
        <f t="shared" si="185"/>
        <v>0</v>
      </c>
      <c r="AO874" s="227" t="str">
        <f t="shared" si="193"/>
        <v/>
      </c>
      <c r="AP874" s="135">
        <f t="shared" si="194"/>
        <v>0</v>
      </c>
      <c r="AQ874" s="135">
        <f t="shared" si="195"/>
        <v>0</v>
      </c>
    </row>
    <row r="875" spans="1:43" s="131" customFormat="1" ht="25" customHeight="1">
      <c r="A875" s="133">
        <f t="shared" si="186"/>
        <v>864</v>
      </c>
      <c r="B875" s="130" t="str">
        <f t="shared" si="183"/>
        <v/>
      </c>
      <c r="C875" s="134"/>
      <c r="D875" s="45" t="str">
        <f t="shared" si="187"/>
        <v/>
      </c>
      <c r="E875" s="45" t="str">
        <f t="shared" si="188"/>
        <v/>
      </c>
      <c r="F875" s="43"/>
      <c r="G875" s="44"/>
      <c r="H875" s="43"/>
      <c r="I875" s="57" t="str">
        <f>IF(OR(G875="",H875="",U875=""),"",IFERROR(VLOOKUP(G875&amp;H875&amp;U875,※編集不可※選択項目!$K$3:$P$51,5,FALSE),"該当なし"))</f>
        <v/>
      </c>
      <c r="J875" s="83"/>
      <c r="K875" s="43"/>
      <c r="L875" s="45" t="str">
        <f t="shared" si="196"/>
        <v/>
      </c>
      <c r="M875" s="43"/>
      <c r="N875" s="43"/>
      <c r="O875" s="57"/>
      <c r="P875" s="57"/>
      <c r="Q875" s="57"/>
      <c r="R875" s="57"/>
      <c r="S875" s="46" t="str">
        <f t="shared" si="189"/>
        <v/>
      </c>
      <c r="T875" s="47"/>
      <c r="U875" s="48"/>
      <c r="V875" s="85"/>
      <c r="W875" s="48"/>
      <c r="X875" s="85"/>
      <c r="Y875" s="43"/>
      <c r="Z875" s="80"/>
      <c r="AA875" s="83"/>
      <c r="AB875" s="56"/>
      <c r="AC875" s="71"/>
      <c r="AD875" s="228">
        <f>IFERROR(INDEX(※編集不可※選択項目!$P$3:$P$51,MATCH(新規登録用!G875&amp;新規登録用!H875&amp;新規登録用!I875,※編集不可※選択項目!$Q$3:$Q$51,0)),0)</f>
        <v>0</v>
      </c>
      <c r="AE875" s="229" t="str">
        <f>IF(I875&lt;&gt;"該当なし","",
IF(G875&amp;H875=※編集不可※選択項目!$J$3,VLOOKUP(新規登録用!U875,※編集不可※選択項目!$N$2:$P$13,3,TRUE),
IF(G875&amp;H875=※編集不可※選択項目!$J$15,VLOOKUP(新規登録用!U875,※編集不可※選択項目!$N$14:$P$25,3,TRUE),
IF(G875&amp;H875=※編集不可※選択項目!$J$27,VLOOKUP(新規登録用!U875,※編集不可※選択項目!$N$26:$P$41,3,TRUE),
IF(G875&amp;H875=※編集不可※選択項目!$J$43,VLOOKUP(新規登録用!U875,※編集不可※選択項目!$N$42:$P$46,3,TRUE),
IF(G875&amp;H875=※編集不可※選択項目!$J$48,VLOOKUP(新規登録用!U875,※編集不可※選択項目!$N$47:$P$51,3,TRUE),""))))))</f>
        <v/>
      </c>
      <c r="AF875" s="228">
        <f>IFERROR(VLOOKUP(Y875&amp;G875&amp;H875,※編集不可※選択項目!U:V,2,FALSE),0)</f>
        <v>0</v>
      </c>
      <c r="AG875" s="228">
        <f t="shared" si="190"/>
        <v>0</v>
      </c>
      <c r="AH875" s="230" t="str">
        <f t="shared" si="184"/>
        <v/>
      </c>
      <c r="AI875" s="236"/>
      <c r="AJ875" s="236"/>
      <c r="AK875" s="132"/>
      <c r="AL875" s="153">
        <f t="shared" si="191"/>
        <v>0</v>
      </c>
      <c r="AM875" s="153">
        <f t="shared" si="192"/>
        <v>0</v>
      </c>
      <c r="AN875" s="153">
        <f t="shared" si="185"/>
        <v>0</v>
      </c>
      <c r="AO875" s="227" t="str">
        <f t="shared" si="193"/>
        <v/>
      </c>
      <c r="AP875" s="135">
        <f t="shared" si="194"/>
        <v>0</v>
      </c>
      <c r="AQ875" s="135">
        <f t="shared" si="195"/>
        <v>0</v>
      </c>
    </row>
    <row r="876" spans="1:43" s="131" customFormat="1" ht="25" customHeight="1">
      <c r="A876" s="133">
        <f t="shared" si="186"/>
        <v>865</v>
      </c>
      <c r="B876" s="130" t="str">
        <f t="shared" si="183"/>
        <v/>
      </c>
      <c r="C876" s="134"/>
      <c r="D876" s="45" t="str">
        <f t="shared" si="187"/>
        <v/>
      </c>
      <c r="E876" s="45" t="str">
        <f t="shared" si="188"/>
        <v/>
      </c>
      <c r="F876" s="43"/>
      <c r="G876" s="44"/>
      <c r="H876" s="43"/>
      <c r="I876" s="57" t="str">
        <f>IF(OR(G876="",H876="",U876=""),"",IFERROR(VLOOKUP(G876&amp;H876&amp;U876,※編集不可※選択項目!$K$3:$P$51,5,FALSE),"該当なし"))</f>
        <v/>
      </c>
      <c r="J876" s="83"/>
      <c r="K876" s="43"/>
      <c r="L876" s="45" t="str">
        <f t="shared" si="196"/>
        <v/>
      </c>
      <c r="M876" s="43"/>
      <c r="N876" s="43"/>
      <c r="O876" s="57"/>
      <c r="P876" s="57"/>
      <c r="Q876" s="57"/>
      <c r="R876" s="57"/>
      <c r="S876" s="46" t="str">
        <f t="shared" si="189"/>
        <v/>
      </c>
      <c r="T876" s="47"/>
      <c r="U876" s="48"/>
      <c r="V876" s="85"/>
      <c r="W876" s="48"/>
      <c r="X876" s="85"/>
      <c r="Y876" s="43"/>
      <c r="Z876" s="80"/>
      <c r="AA876" s="83"/>
      <c r="AB876" s="56"/>
      <c r="AC876" s="71"/>
      <c r="AD876" s="228">
        <f>IFERROR(INDEX(※編集不可※選択項目!$P$3:$P$51,MATCH(新規登録用!G876&amp;新規登録用!H876&amp;新規登録用!I876,※編集不可※選択項目!$Q$3:$Q$51,0)),0)</f>
        <v>0</v>
      </c>
      <c r="AE876" s="229" t="str">
        <f>IF(I876&lt;&gt;"該当なし","",
IF(G876&amp;H876=※編集不可※選択項目!$J$3,VLOOKUP(新規登録用!U876,※編集不可※選択項目!$N$2:$P$13,3,TRUE),
IF(G876&amp;H876=※編集不可※選択項目!$J$15,VLOOKUP(新規登録用!U876,※編集不可※選択項目!$N$14:$P$25,3,TRUE),
IF(G876&amp;H876=※編集不可※選択項目!$J$27,VLOOKUP(新規登録用!U876,※編集不可※選択項目!$N$26:$P$41,3,TRUE),
IF(G876&amp;H876=※編集不可※選択項目!$J$43,VLOOKUP(新規登録用!U876,※編集不可※選択項目!$N$42:$P$46,3,TRUE),
IF(G876&amp;H876=※編集不可※選択項目!$J$48,VLOOKUP(新規登録用!U876,※編集不可※選択項目!$N$47:$P$51,3,TRUE),""))))))</f>
        <v/>
      </c>
      <c r="AF876" s="228">
        <f>IFERROR(VLOOKUP(Y876&amp;G876&amp;H876,※編集不可※選択項目!U:V,2,FALSE),0)</f>
        <v>0</v>
      </c>
      <c r="AG876" s="228">
        <f t="shared" si="190"/>
        <v>0</v>
      </c>
      <c r="AH876" s="230" t="str">
        <f t="shared" si="184"/>
        <v/>
      </c>
      <c r="AI876" s="236"/>
      <c r="AJ876" s="236"/>
      <c r="AK876" s="132"/>
      <c r="AL876" s="153">
        <f t="shared" si="191"/>
        <v>0</v>
      </c>
      <c r="AM876" s="153">
        <f t="shared" si="192"/>
        <v>0</v>
      </c>
      <c r="AN876" s="153">
        <f t="shared" si="185"/>
        <v>0</v>
      </c>
      <c r="AO876" s="227" t="str">
        <f t="shared" si="193"/>
        <v/>
      </c>
      <c r="AP876" s="135">
        <f t="shared" si="194"/>
        <v>0</v>
      </c>
      <c r="AQ876" s="135">
        <f t="shared" si="195"/>
        <v>0</v>
      </c>
    </row>
    <row r="877" spans="1:43" s="131" customFormat="1" ht="25" customHeight="1">
      <c r="A877" s="133">
        <f t="shared" si="186"/>
        <v>866</v>
      </c>
      <c r="B877" s="130" t="str">
        <f t="shared" si="183"/>
        <v/>
      </c>
      <c r="C877" s="134"/>
      <c r="D877" s="45" t="str">
        <f t="shared" si="187"/>
        <v/>
      </c>
      <c r="E877" s="45" t="str">
        <f t="shared" si="188"/>
        <v/>
      </c>
      <c r="F877" s="43"/>
      <c r="G877" s="44"/>
      <c r="H877" s="43"/>
      <c r="I877" s="57" t="str">
        <f>IF(OR(G877="",H877="",U877=""),"",IFERROR(VLOOKUP(G877&amp;H877&amp;U877,※編集不可※選択項目!$K$3:$P$51,5,FALSE),"該当なし"))</f>
        <v/>
      </c>
      <c r="J877" s="83"/>
      <c r="K877" s="43"/>
      <c r="L877" s="45" t="str">
        <f t="shared" si="196"/>
        <v/>
      </c>
      <c r="M877" s="43"/>
      <c r="N877" s="43"/>
      <c r="O877" s="57"/>
      <c r="P877" s="57"/>
      <c r="Q877" s="57"/>
      <c r="R877" s="57"/>
      <c r="S877" s="46" t="str">
        <f t="shared" si="189"/>
        <v/>
      </c>
      <c r="T877" s="47"/>
      <c r="U877" s="48"/>
      <c r="V877" s="85"/>
      <c r="W877" s="48"/>
      <c r="X877" s="85"/>
      <c r="Y877" s="43"/>
      <c r="Z877" s="80"/>
      <c r="AA877" s="83"/>
      <c r="AB877" s="56"/>
      <c r="AC877" s="71"/>
      <c r="AD877" s="228">
        <f>IFERROR(INDEX(※編集不可※選択項目!$P$3:$P$51,MATCH(新規登録用!G877&amp;新規登録用!H877&amp;新規登録用!I877,※編集不可※選択項目!$Q$3:$Q$51,0)),0)</f>
        <v>0</v>
      </c>
      <c r="AE877" s="229" t="str">
        <f>IF(I877&lt;&gt;"該当なし","",
IF(G877&amp;H877=※編集不可※選択項目!$J$3,VLOOKUP(新規登録用!U877,※編集不可※選択項目!$N$2:$P$13,3,TRUE),
IF(G877&amp;H877=※編集不可※選択項目!$J$15,VLOOKUP(新規登録用!U877,※編集不可※選択項目!$N$14:$P$25,3,TRUE),
IF(G877&amp;H877=※編集不可※選択項目!$J$27,VLOOKUP(新規登録用!U877,※編集不可※選択項目!$N$26:$P$41,3,TRUE),
IF(G877&amp;H877=※編集不可※選択項目!$J$43,VLOOKUP(新規登録用!U877,※編集不可※選択項目!$N$42:$P$46,3,TRUE),
IF(G877&amp;H877=※編集不可※選択項目!$J$48,VLOOKUP(新規登録用!U877,※編集不可※選択項目!$N$47:$P$51,3,TRUE),""))))))</f>
        <v/>
      </c>
      <c r="AF877" s="228">
        <f>IFERROR(VLOOKUP(Y877&amp;G877&amp;H877,※編集不可※選択項目!U:V,2,FALSE),0)</f>
        <v>0</v>
      </c>
      <c r="AG877" s="228">
        <f t="shared" si="190"/>
        <v>0</v>
      </c>
      <c r="AH877" s="230" t="str">
        <f t="shared" si="184"/>
        <v/>
      </c>
      <c r="AI877" s="236"/>
      <c r="AJ877" s="236"/>
      <c r="AK877" s="132"/>
      <c r="AL877" s="153">
        <f t="shared" si="191"/>
        <v>0</v>
      </c>
      <c r="AM877" s="153">
        <f t="shared" si="192"/>
        <v>0</v>
      </c>
      <c r="AN877" s="153">
        <f t="shared" si="185"/>
        <v>0</v>
      </c>
      <c r="AO877" s="227" t="str">
        <f t="shared" si="193"/>
        <v/>
      </c>
      <c r="AP877" s="135">
        <f t="shared" si="194"/>
        <v>0</v>
      </c>
      <c r="AQ877" s="135">
        <f t="shared" si="195"/>
        <v>0</v>
      </c>
    </row>
    <row r="878" spans="1:43" s="131" customFormat="1" ht="25" customHeight="1">
      <c r="A878" s="133">
        <f t="shared" si="186"/>
        <v>867</v>
      </c>
      <c r="B878" s="130" t="str">
        <f t="shared" si="183"/>
        <v/>
      </c>
      <c r="C878" s="134"/>
      <c r="D878" s="45" t="str">
        <f t="shared" si="187"/>
        <v/>
      </c>
      <c r="E878" s="45" t="str">
        <f t="shared" si="188"/>
        <v/>
      </c>
      <c r="F878" s="43"/>
      <c r="G878" s="44"/>
      <c r="H878" s="43"/>
      <c r="I878" s="57" t="str">
        <f>IF(OR(G878="",H878="",U878=""),"",IFERROR(VLOOKUP(G878&amp;H878&amp;U878,※編集不可※選択項目!$K$3:$P$51,5,FALSE),"該当なし"))</f>
        <v/>
      </c>
      <c r="J878" s="83"/>
      <c r="K878" s="43"/>
      <c r="L878" s="45" t="str">
        <f t="shared" si="196"/>
        <v/>
      </c>
      <c r="M878" s="43"/>
      <c r="N878" s="43"/>
      <c r="O878" s="57"/>
      <c r="P878" s="57"/>
      <c r="Q878" s="57"/>
      <c r="R878" s="57"/>
      <c r="S878" s="46" t="str">
        <f t="shared" si="189"/>
        <v/>
      </c>
      <c r="T878" s="47"/>
      <c r="U878" s="48"/>
      <c r="V878" s="85"/>
      <c r="W878" s="48"/>
      <c r="X878" s="85"/>
      <c r="Y878" s="43"/>
      <c r="Z878" s="80"/>
      <c r="AA878" s="83"/>
      <c r="AB878" s="56"/>
      <c r="AC878" s="71"/>
      <c r="AD878" s="228">
        <f>IFERROR(INDEX(※編集不可※選択項目!$P$3:$P$51,MATCH(新規登録用!G878&amp;新規登録用!H878&amp;新規登録用!I878,※編集不可※選択項目!$Q$3:$Q$51,0)),0)</f>
        <v>0</v>
      </c>
      <c r="AE878" s="229" t="str">
        <f>IF(I878&lt;&gt;"該当なし","",
IF(G878&amp;H878=※編集不可※選択項目!$J$3,VLOOKUP(新規登録用!U878,※編集不可※選択項目!$N$2:$P$13,3,TRUE),
IF(G878&amp;H878=※編集不可※選択項目!$J$15,VLOOKUP(新規登録用!U878,※編集不可※選択項目!$N$14:$P$25,3,TRUE),
IF(G878&amp;H878=※編集不可※選択項目!$J$27,VLOOKUP(新規登録用!U878,※編集不可※選択項目!$N$26:$P$41,3,TRUE),
IF(G878&amp;H878=※編集不可※選択項目!$J$43,VLOOKUP(新規登録用!U878,※編集不可※選択項目!$N$42:$P$46,3,TRUE),
IF(G878&amp;H878=※編集不可※選択項目!$J$48,VLOOKUP(新規登録用!U878,※編集不可※選択項目!$N$47:$P$51,3,TRUE),""))))))</f>
        <v/>
      </c>
      <c r="AF878" s="228">
        <f>IFERROR(VLOOKUP(Y878&amp;G878&amp;H878,※編集不可※選択項目!U:V,2,FALSE),0)</f>
        <v>0</v>
      </c>
      <c r="AG878" s="228">
        <f t="shared" si="190"/>
        <v>0</v>
      </c>
      <c r="AH878" s="230" t="str">
        <f t="shared" si="184"/>
        <v/>
      </c>
      <c r="AI878" s="236"/>
      <c r="AJ878" s="236"/>
      <c r="AK878" s="132"/>
      <c r="AL878" s="153">
        <f t="shared" si="191"/>
        <v>0</v>
      </c>
      <c r="AM878" s="153">
        <f t="shared" si="192"/>
        <v>0</v>
      </c>
      <c r="AN878" s="153">
        <f t="shared" si="185"/>
        <v>0</v>
      </c>
      <c r="AO878" s="227" t="str">
        <f t="shared" si="193"/>
        <v/>
      </c>
      <c r="AP878" s="135">
        <f t="shared" si="194"/>
        <v>0</v>
      </c>
      <c r="AQ878" s="135">
        <f t="shared" si="195"/>
        <v>0</v>
      </c>
    </row>
    <row r="879" spans="1:43" s="131" customFormat="1" ht="25" customHeight="1">
      <c r="A879" s="133">
        <f t="shared" si="186"/>
        <v>868</v>
      </c>
      <c r="B879" s="130" t="str">
        <f t="shared" si="183"/>
        <v/>
      </c>
      <c r="C879" s="134"/>
      <c r="D879" s="45" t="str">
        <f t="shared" si="187"/>
        <v/>
      </c>
      <c r="E879" s="45" t="str">
        <f t="shared" si="188"/>
        <v/>
      </c>
      <c r="F879" s="43"/>
      <c r="G879" s="44"/>
      <c r="H879" s="43"/>
      <c r="I879" s="57" t="str">
        <f>IF(OR(G879="",H879="",U879=""),"",IFERROR(VLOOKUP(G879&amp;H879&amp;U879,※編集不可※選択項目!$K$3:$P$51,5,FALSE),"該当なし"))</f>
        <v/>
      </c>
      <c r="J879" s="83"/>
      <c r="K879" s="43"/>
      <c r="L879" s="45" t="str">
        <f t="shared" si="196"/>
        <v/>
      </c>
      <c r="M879" s="43"/>
      <c r="N879" s="43"/>
      <c r="O879" s="57"/>
      <c r="P879" s="57"/>
      <c r="Q879" s="57"/>
      <c r="R879" s="57"/>
      <c r="S879" s="46" t="str">
        <f t="shared" si="189"/>
        <v/>
      </c>
      <c r="T879" s="47"/>
      <c r="U879" s="48"/>
      <c r="V879" s="85"/>
      <c r="W879" s="48"/>
      <c r="X879" s="85"/>
      <c r="Y879" s="43"/>
      <c r="Z879" s="80"/>
      <c r="AA879" s="83"/>
      <c r="AB879" s="56"/>
      <c r="AC879" s="71"/>
      <c r="AD879" s="228">
        <f>IFERROR(INDEX(※編集不可※選択項目!$P$3:$P$51,MATCH(新規登録用!G879&amp;新規登録用!H879&amp;新規登録用!I879,※編集不可※選択項目!$Q$3:$Q$51,0)),0)</f>
        <v>0</v>
      </c>
      <c r="AE879" s="229" t="str">
        <f>IF(I879&lt;&gt;"該当なし","",
IF(G879&amp;H879=※編集不可※選択項目!$J$3,VLOOKUP(新規登録用!U879,※編集不可※選択項目!$N$2:$P$13,3,TRUE),
IF(G879&amp;H879=※編集不可※選択項目!$J$15,VLOOKUP(新規登録用!U879,※編集不可※選択項目!$N$14:$P$25,3,TRUE),
IF(G879&amp;H879=※編集不可※選択項目!$J$27,VLOOKUP(新規登録用!U879,※編集不可※選択項目!$N$26:$P$41,3,TRUE),
IF(G879&amp;H879=※編集不可※選択項目!$J$43,VLOOKUP(新規登録用!U879,※編集不可※選択項目!$N$42:$P$46,3,TRUE),
IF(G879&amp;H879=※編集不可※選択項目!$J$48,VLOOKUP(新規登録用!U879,※編集不可※選択項目!$N$47:$P$51,3,TRUE),""))))))</f>
        <v/>
      </c>
      <c r="AF879" s="228">
        <f>IFERROR(VLOOKUP(Y879&amp;G879&amp;H879,※編集不可※選択項目!U:V,2,FALSE),0)</f>
        <v>0</v>
      </c>
      <c r="AG879" s="228">
        <f t="shared" si="190"/>
        <v>0</v>
      </c>
      <c r="AH879" s="230" t="str">
        <f t="shared" si="184"/>
        <v/>
      </c>
      <c r="AI879" s="236"/>
      <c r="AJ879" s="236"/>
      <c r="AK879" s="132"/>
      <c r="AL879" s="153">
        <f t="shared" si="191"/>
        <v>0</v>
      </c>
      <c r="AM879" s="153">
        <f t="shared" si="192"/>
        <v>0</v>
      </c>
      <c r="AN879" s="153">
        <f t="shared" si="185"/>
        <v>0</v>
      </c>
      <c r="AO879" s="227" t="str">
        <f t="shared" si="193"/>
        <v/>
      </c>
      <c r="AP879" s="135">
        <f t="shared" si="194"/>
        <v>0</v>
      </c>
      <c r="AQ879" s="135">
        <f t="shared" si="195"/>
        <v>0</v>
      </c>
    </row>
    <row r="880" spans="1:43" s="131" customFormat="1" ht="25" customHeight="1">
      <c r="A880" s="133">
        <f t="shared" si="186"/>
        <v>869</v>
      </c>
      <c r="B880" s="130" t="str">
        <f t="shared" si="183"/>
        <v/>
      </c>
      <c r="C880" s="134"/>
      <c r="D880" s="45" t="str">
        <f t="shared" si="187"/>
        <v/>
      </c>
      <c r="E880" s="45" t="str">
        <f t="shared" si="188"/>
        <v/>
      </c>
      <c r="F880" s="43"/>
      <c r="G880" s="44"/>
      <c r="H880" s="43"/>
      <c r="I880" s="57" t="str">
        <f>IF(OR(G880="",H880="",U880=""),"",IFERROR(VLOOKUP(G880&amp;H880&amp;U880,※編集不可※選択項目!$K$3:$P$51,5,FALSE),"該当なし"))</f>
        <v/>
      </c>
      <c r="J880" s="83"/>
      <c r="K880" s="43"/>
      <c r="L880" s="45" t="str">
        <f t="shared" si="196"/>
        <v/>
      </c>
      <c r="M880" s="43"/>
      <c r="N880" s="43"/>
      <c r="O880" s="57"/>
      <c r="P880" s="57"/>
      <c r="Q880" s="57"/>
      <c r="R880" s="57"/>
      <c r="S880" s="46" t="str">
        <f t="shared" si="189"/>
        <v/>
      </c>
      <c r="T880" s="47"/>
      <c r="U880" s="48"/>
      <c r="V880" s="85"/>
      <c r="W880" s="48"/>
      <c r="X880" s="85"/>
      <c r="Y880" s="43"/>
      <c r="Z880" s="80"/>
      <c r="AA880" s="83"/>
      <c r="AB880" s="56"/>
      <c r="AC880" s="71"/>
      <c r="AD880" s="228">
        <f>IFERROR(INDEX(※編集不可※選択項目!$P$3:$P$51,MATCH(新規登録用!G880&amp;新規登録用!H880&amp;新規登録用!I880,※編集不可※選択項目!$Q$3:$Q$51,0)),0)</f>
        <v>0</v>
      </c>
      <c r="AE880" s="229" t="str">
        <f>IF(I880&lt;&gt;"該当なし","",
IF(G880&amp;H880=※編集不可※選択項目!$J$3,VLOOKUP(新規登録用!U880,※編集不可※選択項目!$N$2:$P$13,3,TRUE),
IF(G880&amp;H880=※編集不可※選択項目!$J$15,VLOOKUP(新規登録用!U880,※編集不可※選択項目!$N$14:$P$25,3,TRUE),
IF(G880&amp;H880=※編集不可※選択項目!$J$27,VLOOKUP(新規登録用!U880,※編集不可※選択項目!$N$26:$P$41,3,TRUE),
IF(G880&amp;H880=※編集不可※選択項目!$J$43,VLOOKUP(新規登録用!U880,※編集不可※選択項目!$N$42:$P$46,3,TRUE),
IF(G880&amp;H880=※編集不可※選択項目!$J$48,VLOOKUP(新規登録用!U880,※編集不可※選択項目!$N$47:$P$51,3,TRUE),""))))))</f>
        <v/>
      </c>
      <c r="AF880" s="228">
        <f>IFERROR(VLOOKUP(Y880&amp;G880&amp;H880,※編集不可※選択項目!U:V,2,FALSE),0)</f>
        <v>0</v>
      </c>
      <c r="AG880" s="228">
        <f t="shared" si="190"/>
        <v>0</v>
      </c>
      <c r="AH880" s="230" t="str">
        <f t="shared" si="184"/>
        <v/>
      </c>
      <c r="AI880" s="236"/>
      <c r="AJ880" s="236"/>
      <c r="AK880" s="132"/>
      <c r="AL880" s="153">
        <f t="shared" si="191"/>
        <v>0</v>
      </c>
      <c r="AM880" s="153">
        <f t="shared" si="192"/>
        <v>0</v>
      </c>
      <c r="AN880" s="153">
        <f t="shared" si="185"/>
        <v>0</v>
      </c>
      <c r="AO880" s="227" t="str">
        <f t="shared" si="193"/>
        <v/>
      </c>
      <c r="AP880" s="135">
        <f t="shared" si="194"/>
        <v>0</v>
      </c>
      <c r="AQ880" s="135">
        <f t="shared" si="195"/>
        <v>0</v>
      </c>
    </row>
    <row r="881" spans="1:43" s="131" customFormat="1" ht="25" customHeight="1">
      <c r="A881" s="133">
        <f t="shared" si="186"/>
        <v>870</v>
      </c>
      <c r="B881" s="130" t="str">
        <f t="shared" si="183"/>
        <v/>
      </c>
      <c r="C881" s="134"/>
      <c r="D881" s="45" t="str">
        <f t="shared" si="187"/>
        <v/>
      </c>
      <c r="E881" s="45" t="str">
        <f t="shared" si="188"/>
        <v/>
      </c>
      <c r="F881" s="43"/>
      <c r="G881" s="44"/>
      <c r="H881" s="43"/>
      <c r="I881" s="57" t="str">
        <f>IF(OR(G881="",H881="",U881=""),"",IFERROR(VLOOKUP(G881&amp;H881&amp;U881,※編集不可※選択項目!$K$3:$P$51,5,FALSE),"該当なし"))</f>
        <v/>
      </c>
      <c r="J881" s="83"/>
      <c r="K881" s="43"/>
      <c r="L881" s="45" t="str">
        <f t="shared" si="196"/>
        <v/>
      </c>
      <c r="M881" s="43"/>
      <c r="N881" s="43"/>
      <c r="O881" s="57"/>
      <c r="P881" s="57"/>
      <c r="Q881" s="57"/>
      <c r="R881" s="57"/>
      <c r="S881" s="46" t="str">
        <f t="shared" si="189"/>
        <v/>
      </c>
      <c r="T881" s="47"/>
      <c r="U881" s="48"/>
      <c r="V881" s="85"/>
      <c r="W881" s="48"/>
      <c r="X881" s="85"/>
      <c r="Y881" s="43"/>
      <c r="Z881" s="80"/>
      <c r="AA881" s="83"/>
      <c r="AB881" s="56"/>
      <c r="AC881" s="71"/>
      <c r="AD881" s="228">
        <f>IFERROR(INDEX(※編集不可※選択項目!$P$3:$P$51,MATCH(新規登録用!G881&amp;新規登録用!H881&amp;新規登録用!I881,※編集不可※選択項目!$Q$3:$Q$51,0)),0)</f>
        <v>0</v>
      </c>
      <c r="AE881" s="229" t="str">
        <f>IF(I881&lt;&gt;"該当なし","",
IF(G881&amp;H881=※編集不可※選択項目!$J$3,VLOOKUP(新規登録用!U881,※編集不可※選択項目!$N$2:$P$13,3,TRUE),
IF(G881&amp;H881=※編集不可※選択項目!$J$15,VLOOKUP(新規登録用!U881,※編集不可※選択項目!$N$14:$P$25,3,TRUE),
IF(G881&amp;H881=※編集不可※選択項目!$J$27,VLOOKUP(新規登録用!U881,※編集不可※選択項目!$N$26:$P$41,3,TRUE),
IF(G881&amp;H881=※編集不可※選択項目!$J$43,VLOOKUP(新規登録用!U881,※編集不可※選択項目!$N$42:$P$46,3,TRUE),
IF(G881&amp;H881=※編集不可※選択項目!$J$48,VLOOKUP(新規登録用!U881,※編集不可※選択項目!$N$47:$P$51,3,TRUE),""))))))</f>
        <v/>
      </c>
      <c r="AF881" s="228">
        <f>IFERROR(VLOOKUP(Y881&amp;G881&amp;H881,※編集不可※選択項目!U:V,2,FALSE),0)</f>
        <v>0</v>
      </c>
      <c r="AG881" s="228">
        <f t="shared" si="190"/>
        <v>0</v>
      </c>
      <c r="AH881" s="230" t="str">
        <f t="shared" si="184"/>
        <v/>
      </c>
      <c r="AI881" s="236"/>
      <c r="AJ881" s="236"/>
      <c r="AK881" s="132"/>
      <c r="AL881" s="153">
        <f t="shared" si="191"/>
        <v>0</v>
      </c>
      <c r="AM881" s="153">
        <f t="shared" si="192"/>
        <v>0</v>
      </c>
      <c r="AN881" s="153">
        <f t="shared" si="185"/>
        <v>0</v>
      </c>
      <c r="AO881" s="227" t="str">
        <f t="shared" si="193"/>
        <v/>
      </c>
      <c r="AP881" s="135">
        <f t="shared" si="194"/>
        <v>0</v>
      </c>
      <c r="AQ881" s="135">
        <f t="shared" si="195"/>
        <v>0</v>
      </c>
    </row>
    <row r="882" spans="1:43" s="131" customFormat="1" ht="25" customHeight="1">
      <c r="A882" s="133">
        <f t="shared" si="186"/>
        <v>871</v>
      </c>
      <c r="B882" s="130" t="str">
        <f t="shared" si="183"/>
        <v/>
      </c>
      <c r="C882" s="134"/>
      <c r="D882" s="45" t="str">
        <f t="shared" si="187"/>
        <v/>
      </c>
      <c r="E882" s="45" t="str">
        <f t="shared" si="188"/>
        <v/>
      </c>
      <c r="F882" s="43"/>
      <c r="G882" s="44"/>
      <c r="H882" s="43"/>
      <c r="I882" s="57" t="str">
        <f>IF(OR(G882="",H882="",U882=""),"",IFERROR(VLOOKUP(G882&amp;H882&amp;U882,※編集不可※選択項目!$K$3:$P$51,5,FALSE),"該当なし"))</f>
        <v/>
      </c>
      <c r="J882" s="83"/>
      <c r="K882" s="43"/>
      <c r="L882" s="45" t="str">
        <f t="shared" si="196"/>
        <v/>
      </c>
      <c r="M882" s="43"/>
      <c r="N882" s="43"/>
      <c r="O882" s="57"/>
      <c r="P882" s="57"/>
      <c r="Q882" s="57"/>
      <c r="R882" s="57"/>
      <c r="S882" s="46" t="str">
        <f t="shared" si="189"/>
        <v/>
      </c>
      <c r="T882" s="47"/>
      <c r="U882" s="48"/>
      <c r="V882" s="85"/>
      <c r="W882" s="48"/>
      <c r="X882" s="85"/>
      <c r="Y882" s="43"/>
      <c r="Z882" s="80"/>
      <c r="AA882" s="83"/>
      <c r="AB882" s="56"/>
      <c r="AC882" s="71"/>
      <c r="AD882" s="228">
        <f>IFERROR(INDEX(※編集不可※選択項目!$P$3:$P$51,MATCH(新規登録用!G882&amp;新規登録用!H882&amp;新規登録用!I882,※編集不可※選択項目!$Q$3:$Q$51,0)),0)</f>
        <v>0</v>
      </c>
      <c r="AE882" s="229" t="str">
        <f>IF(I882&lt;&gt;"該当なし","",
IF(G882&amp;H882=※編集不可※選択項目!$J$3,VLOOKUP(新規登録用!U882,※編集不可※選択項目!$N$2:$P$13,3,TRUE),
IF(G882&amp;H882=※編集不可※選択項目!$J$15,VLOOKUP(新規登録用!U882,※編集不可※選択項目!$N$14:$P$25,3,TRUE),
IF(G882&amp;H882=※編集不可※選択項目!$J$27,VLOOKUP(新規登録用!U882,※編集不可※選択項目!$N$26:$P$41,3,TRUE),
IF(G882&amp;H882=※編集不可※選択項目!$J$43,VLOOKUP(新規登録用!U882,※編集不可※選択項目!$N$42:$P$46,3,TRUE),
IF(G882&amp;H882=※編集不可※選択項目!$J$48,VLOOKUP(新規登録用!U882,※編集不可※選択項目!$N$47:$P$51,3,TRUE),""))))))</f>
        <v/>
      </c>
      <c r="AF882" s="228">
        <f>IFERROR(VLOOKUP(Y882&amp;G882&amp;H882,※編集不可※選択項目!U:V,2,FALSE),0)</f>
        <v>0</v>
      </c>
      <c r="AG882" s="228">
        <f t="shared" si="190"/>
        <v>0</v>
      </c>
      <c r="AH882" s="230" t="str">
        <f t="shared" si="184"/>
        <v/>
      </c>
      <c r="AI882" s="236"/>
      <c r="AJ882" s="236"/>
      <c r="AK882" s="132"/>
      <c r="AL882" s="153">
        <f t="shared" si="191"/>
        <v>0</v>
      </c>
      <c r="AM882" s="153">
        <f t="shared" si="192"/>
        <v>0</v>
      </c>
      <c r="AN882" s="153">
        <f t="shared" si="185"/>
        <v>0</v>
      </c>
      <c r="AO882" s="227" t="str">
        <f t="shared" si="193"/>
        <v/>
      </c>
      <c r="AP882" s="135">
        <f t="shared" si="194"/>
        <v>0</v>
      </c>
      <c r="AQ882" s="135">
        <f t="shared" si="195"/>
        <v>0</v>
      </c>
    </row>
    <row r="883" spans="1:43" s="131" customFormat="1" ht="25" customHeight="1">
      <c r="A883" s="133">
        <f t="shared" si="186"/>
        <v>872</v>
      </c>
      <c r="B883" s="130" t="str">
        <f t="shared" si="183"/>
        <v/>
      </c>
      <c r="C883" s="134"/>
      <c r="D883" s="45" t="str">
        <f t="shared" si="187"/>
        <v/>
      </c>
      <c r="E883" s="45" t="str">
        <f t="shared" si="188"/>
        <v/>
      </c>
      <c r="F883" s="43"/>
      <c r="G883" s="44"/>
      <c r="H883" s="43"/>
      <c r="I883" s="57" t="str">
        <f>IF(OR(G883="",H883="",U883=""),"",IFERROR(VLOOKUP(G883&amp;H883&amp;U883,※編集不可※選択項目!$K$3:$P$51,5,FALSE),"該当なし"))</f>
        <v/>
      </c>
      <c r="J883" s="83"/>
      <c r="K883" s="43"/>
      <c r="L883" s="45" t="str">
        <f t="shared" si="196"/>
        <v/>
      </c>
      <c r="M883" s="43"/>
      <c r="N883" s="43"/>
      <c r="O883" s="57"/>
      <c r="P883" s="57"/>
      <c r="Q883" s="57"/>
      <c r="R883" s="57"/>
      <c r="S883" s="46" t="str">
        <f t="shared" si="189"/>
        <v/>
      </c>
      <c r="T883" s="47"/>
      <c r="U883" s="48"/>
      <c r="V883" s="85"/>
      <c r="W883" s="48"/>
      <c r="X883" s="85"/>
      <c r="Y883" s="43"/>
      <c r="Z883" s="80"/>
      <c r="AA883" s="83"/>
      <c r="AB883" s="56"/>
      <c r="AC883" s="71"/>
      <c r="AD883" s="228">
        <f>IFERROR(INDEX(※編集不可※選択項目!$P$3:$P$51,MATCH(新規登録用!G883&amp;新規登録用!H883&amp;新規登録用!I883,※編集不可※選択項目!$Q$3:$Q$51,0)),0)</f>
        <v>0</v>
      </c>
      <c r="AE883" s="229" t="str">
        <f>IF(I883&lt;&gt;"該当なし","",
IF(G883&amp;H883=※編集不可※選択項目!$J$3,VLOOKUP(新規登録用!U883,※編集不可※選択項目!$N$2:$P$13,3,TRUE),
IF(G883&amp;H883=※編集不可※選択項目!$J$15,VLOOKUP(新規登録用!U883,※編集不可※選択項目!$N$14:$P$25,3,TRUE),
IF(G883&amp;H883=※編集不可※選択項目!$J$27,VLOOKUP(新規登録用!U883,※編集不可※選択項目!$N$26:$P$41,3,TRUE),
IF(G883&amp;H883=※編集不可※選択項目!$J$43,VLOOKUP(新規登録用!U883,※編集不可※選択項目!$N$42:$P$46,3,TRUE),
IF(G883&amp;H883=※編集不可※選択項目!$J$48,VLOOKUP(新規登録用!U883,※編集不可※選択項目!$N$47:$P$51,3,TRUE),""))))))</f>
        <v/>
      </c>
      <c r="AF883" s="228">
        <f>IFERROR(VLOOKUP(Y883&amp;G883&amp;H883,※編集不可※選択項目!U:V,2,FALSE),0)</f>
        <v>0</v>
      </c>
      <c r="AG883" s="228">
        <f t="shared" si="190"/>
        <v>0</v>
      </c>
      <c r="AH883" s="230" t="str">
        <f t="shared" si="184"/>
        <v/>
      </c>
      <c r="AI883" s="236"/>
      <c r="AJ883" s="236"/>
      <c r="AK883" s="132"/>
      <c r="AL883" s="153">
        <f t="shared" si="191"/>
        <v>0</v>
      </c>
      <c r="AM883" s="153">
        <f t="shared" si="192"/>
        <v>0</v>
      </c>
      <c r="AN883" s="153">
        <f t="shared" si="185"/>
        <v>0</v>
      </c>
      <c r="AO883" s="227" t="str">
        <f t="shared" si="193"/>
        <v/>
      </c>
      <c r="AP883" s="135">
        <f t="shared" si="194"/>
        <v>0</v>
      </c>
      <c r="AQ883" s="135">
        <f t="shared" si="195"/>
        <v>0</v>
      </c>
    </row>
    <row r="884" spans="1:43" s="131" customFormat="1" ht="25" customHeight="1">
      <c r="A884" s="133">
        <f t="shared" si="186"/>
        <v>873</v>
      </c>
      <c r="B884" s="130" t="str">
        <f t="shared" si="183"/>
        <v/>
      </c>
      <c r="C884" s="134"/>
      <c r="D884" s="45" t="str">
        <f t="shared" si="187"/>
        <v/>
      </c>
      <c r="E884" s="45" t="str">
        <f t="shared" si="188"/>
        <v/>
      </c>
      <c r="F884" s="43"/>
      <c r="G884" s="44"/>
      <c r="H884" s="43"/>
      <c r="I884" s="57" t="str">
        <f>IF(OR(G884="",H884="",U884=""),"",IFERROR(VLOOKUP(G884&amp;H884&amp;U884,※編集不可※選択項目!$K$3:$P$51,5,FALSE),"該当なし"))</f>
        <v/>
      </c>
      <c r="J884" s="83"/>
      <c r="K884" s="43"/>
      <c r="L884" s="45" t="str">
        <f t="shared" si="196"/>
        <v/>
      </c>
      <c r="M884" s="43"/>
      <c r="N884" s="43"/>
      <c r="O884" s="57"/>
      <c r="P884" s="57"/>
      <c r="Q884" s="57"/>
      <c r="R884" s="57"/>
      <c r="S884" s="46" t="str">
        <f t="shared" si="189"/>
        <v/>
      </c>
      <c r="T884" s="47"/>
      <c r="U884" s="48"/>
      <c r="V884" s="85"/>
      <c r="W884" s="48"/>
      <c r="X884" s="85"/>
      <c r="Y884" s="43"/>
      <c r="Z884" s="80"/>
      <c r="AA884" s="83"/>
      <c r="AB884" s="56"/>
      <c r="AC884" s="71"/>
      <c r="AD884" s="228">
        <f>IFERROR(INDEX(※編集不可※選択項目!$P$3:$P$51,MATCH(新規登録用!G884&amp;新規登録用!H884&amp;新規登録用!I884,※編集不可※選択項目!$Q$3:$Q$51,0)),0)</f>
        <v>0</v>
      </c>
      <c r="AE884" s="229" t="str">
        <f>IF(I884&lt;&gt;"該当なし","",
IF(G884&amp;H884=※編集不可※選択項目!$J$3,VLOOKUP(新規登録用!U884,※編集不可※選択項目!$N$2:$P$13,3,TRUE),
IF(G884&amp;H884=※編集不可※選択項目!$J$15,VLOOKUP(新規登録用!U884,※編集不可※選択項目!$N$14:$P$25,3,TRUE),
IF(G884&amp;H884=※編集不可※選択項目!$J$27,VLOOKUP(新規登録用!U884,※編集不可※選択項目!$N$26:$P$41,3,TRUE),
IF(G884&amp;H884=※編集不可※選択項目!$J$43,VLOOKUP(新規登録用!U884,※編集不可※選択項目!$N$42:$P$46,3,TRUE),
IF(G884&amp;H884=※編集不可※選択項目!$J$48,VLOOKUP(新規登録用!U884,※編集不可※選択項目!$N$47:$P$51,3,TRUE),""))))))</f>
        <v/>
      </c>
      <c r="AF884" s="228">
        <f>IFERROR(VLOOKUP(Y884&amp;G884&amp;H884,※編集不可※選択項目!U:V,2,FALSE),0)</f>
        <v>0</v>
      </c>
      <c r="AG884" s="228">
        <f t="shared" si="190"/>
        <v>0</v>
      </c>
      <c r="AH884" s="230" t="str">
        <f t="shared" si="184"/>
        <v/>
      </c>
      <c r="AI884" s="236"/>
      <c r="AJ884" s="236"/>
      <c r="AK884" s="132"/>
      <c r="AL884" s="153">
        <f t="shared" si="191"/>
        <v>0</v>
      </c>
      <c r="AM884" s="153">
        <f t="shared" si="192"/>
        <v>0</v>
      </c>
      <c r="AN884" s="153">
        <f t="shared" si="185"/>
        <v>0</v>
      </c>
      <c r="AO884" s="227" t="str">
        <f t="shared" si="193"/>
        <v/>
      </c>
      <c r="AP884" s="135">
        <f t="shared" si="194"/>
        <v>0</v>
      </c>
      <c r="AQ884" s="135">
        <f t="shared" si="195"/>
        <v>0</v>
      </c>
    </row>
    <row r="885" spans="1:43" s="131" customFormat="1" ht="25" customHeight="1">
      <c r="A885" s="133">
        <f t="shared" si="186"/>
        <v>874</v>
      </c>
      <c r="B885" s="130" t="str">
        <f t="shared" si="183"/>
        <v/>
      </c>
      <c r="C885" s="134"/>
      <c r="D885" s="45" t="str">
        <f t="shared" si="187"/>
        <v/>
      </c>
      <c r="E885" s="45" t="str">
        <f t="shared" si="188"/>
        <v/>
      </c>
      <c r="F885" s="43"/>
      <c r="G885" s="44"/>
      <c r="H885" s="43"/>
      <c r="I885" s="57" t="str">
        <f>IF(OR(G885="",H885="",U885=""),"",IFERROR(VLOOKUP(G885&amp;H885&amp;U885,※編集不可※選択項目!$K$3:$P$51,5,FALSE),"該当なし"))</f>
        <v/>
      </c>
      <c r="J885" s="83"/>
      <c r="K885" s="43"/>
      <c r="L885" s="45" t="str">
        <f t="shared" si="196"/>
        <v/>
      </c>
      <c r="M885" s="43"/>
      <c r="N885" s="43"/>
      <c r="O885" s="57"/>
      <c r="P885" s="57"/>
      <c r="Q885" s="57"/>
      <c r="R885" s="57"/>
      <c r="S885" s="46" t="str">
        <f t="shared" si="189"/>
        <v/>
      </c>
      <c r="T885" s="47"/>
      <c r="U885" s="48"/>
      <c r="V885" s="85"/>
      <c r="W885" s="48"/>
      <c r="X885" s="85"/>
      <c r="Y885" s="43"/>
      <c r="Z885" s="80"/>
      <c r="AA885" s="83"/>
      <c r="AB885" s="56"/>
      <c r="AC885" s="71"/>
      <c r="AD885" s="228">
        <f>IFERROR(INDEX(※編集不可※選択項目!$P$3:$P$51,MATCH(新規登録用!G885&amp;新規登録用!H885&amp;新規登録用!I885,※編集不可※選択項目!$Q$3:$Q$51,0)),0)</f>
        <v>0</v>
      </c>
      <c r="AE885" s="229" t="str">
        <f>IF(I885&lt;&gt;"該当なし","",
IF(G885&amp;H885=※編集不可※選択項目!$J$3,VLOOKUP(新規登録用!U885,※編集不可※選択項目!$N$2:$P$13,3,TRUE),
IF(G885&amp;H885=※編集不可※選択項目!$J$15,VLOOKUP(新規登録用!U885,※編集不可※選択項目!$N$14:$P$25,3,TRUE),
IF(G885&amp;H885=※編集不可※選択項目!$J$27,VLOOKUP(新規登録用!U885,※編集不可※選択項目!$N$26:$P$41,3,TRUE),
IF(G885&amp;H885=※編集不可※選択項目!$J$43,VLOOKUP(新規登録用!U885,※編集不可※選択項目!$N$42:$P$46,3,TRUE),
IF(G885&amp;H885=※編集不可※選択項目!$J$48,VLOOKUP(新規登録用!U885,※編集不可※選択項目!$N$47:$P$51,3,TRUE),""))))))</f>
        <v/>
      </c>
      <c r="AF885" s="228">
        <f>IFERROR(VLOOKUP(Y885&amp;G885&amp;H885,※編集不可※選択項目!U:V,2,FALSE),0)</f>
        <v>0</v>
      </c>
      <c r="AG885" s="228">
        <f t="shared" si="190"/>
        <v>0</v>
      </c>
      <c r="AH885" s="230" t="str">
        <f t="shared" si="184"/>
        <v/>
      </c>
      <c r="AI885" s="236"/>
      <c r="AJ885" s="236"/>
      <c r="AK885" s="132"/>
      <c r="AL885" s="153">
        <f t="shared" si="191"/>
        <v>0</v>
      </c>
      <c r="AM885" s="153">
        <f t="shared" si="192"/>
        <v>0</v>
      </c>
      <c r="AN885" s="153">
        <f t="shared" si="185"/>
        <v>0</v>
      </c>
      <c r="AO885" s="227" t="str">
        <f t="shared" si="193"/>
        <v/>
      </c>
      <c r="AP885" s="135">
        <f t="shared" si="194"/>
        <v>0</v>
      </c>
      <c r="AQ885" s="135">
        <f t="shared" si="195"/>
        <v>0</v>
      </c>
    </row>
    <row r="886" spans="1:43" s="131" customFormat="1" ht="25" customHeight="1">
      <c r="A886" s="133">
        <f t="shared" si="186"/>
        <v>875</v>
      </c>
      <c r="B886" s="130" t="str">
        <f t="shared" si="183"/>
        <v/>
      </c>
      <c r="C886" s="134"/>
      <c r="D886" s="45" t="str">
        <f t="shared" si="187"/>
        <v/>
      </c>
      <c r="E886" s="45" t="str">
        <f t="shared" si="188"/>
        <v/>
      </c>
      <c r="F886" s="43"/>
      <c r="G886" s="44"/>
      <c r="H886" s="43"/>
      <c r="I886" s="57" t="str">
        <f>IF(OR(G886="",H886="",U886=""),"",IFERROR(VLOOKUP(G886&amp;H886&amp;U886,※編集不可※選択項目!$K$3:$P$51,5,FALSE),"該当なし"))</f>
        <v/>
      </c>
      <c r="J886" s="83"/>
      <c r="K886" s="43"/>
      <c r="L886" s="45" t="str">
        <f t="shared" si="196"/>
        <v/>
      </c>
      <c r="M886" s="43"/>
      <c r="N886" s="43"/>
      <c r="O886" s="57"/>
      <c r="P886" s="57"/>
      <c r="Q886" s="57"/>
      <c r="R886" s="57"/>
      <c r="S886" s="46" t="str">
        <f t="shared" si="189"/>
        <v/>
      </c>
      <c r="T886" s="47"/>
      <c r="U886" s="48"/>
      <c r="V886" s="85"/>
      <c r="W886" s="48"/>
      <c r="X886" s="85"/>
      <c r="Y886" s="43"/>
      <c r="Z886" s="80"/>
      <c r="AA886" s="83"/>
      <c r="AB886" s="56"/>
      <c r="AC886" s="71"/>
      <c r="AD886" s="228">
        <f>IFERROR(INDEX(※編集不可※選択項目!$P$3:$P$51,MATCH(新規登録用!G886&amp;新規登録用!H886&amp;新規登録用!I886,※編集不可※選択項目!$Q$3:$Q$51,0)),0)</f>
        <v>0</v>
      </c>
      <c r="AE886" s="229" t="str">
        <f>IF(I886&lt;&gt;"該当なし","",
IF(G886&amp;H886=※編集不可※選択項目!$J$3,VLOOKUP(新規登録用!U886,※編集不可※選択項目!$N$2:$P$13,3,TRUE),
IF(G886&amp;H886=※編集不可※選択項目!$J$15,VLOOKUP(新規登録用!U886,※編集不可※選択項目!$N$14:$P$25,3,TRUE),
IF(G886&amp;H886=※編集不可※選択項目!$J$27,VLOOKUP(新規登録用!U886,※編集不可※選択項目!$N$26:$P$41,3,TRUE),
IF(G886&amp;H886=※編集不可※選択項目!$J$43,VLOOKUP(新規登録用!U886,※編集不可※選択項目!$N$42:$P$46,3,TRUE),
IF(G886&amp;H886=※編集不可※選択項目!$J$48,VLOOKUP(新規登録用!U886,※編集不可※選択項目!$N$47:$P$51,3,TRUE),""))))))</f>
        <v/>
      </c>
      <c r="AF886" s="228">
        <f>IFERROR(VLOOKUP(Y886&amp;G886&amp;H886,※編集不可※選択項目!U:V,2,FALSE),0)</f>
        <v>0</v>
      </c>
      <c r="AG886" s="228">
        <f t="shared" si="190"/>
        <v>0</v>
      </c>
      <c r="AH886" s="230" t="str">
        <f t="shared" si="184"/>
        <v/>
      </c>
      <c r="AI886" s="236"/>
      <c r="AJ886" s="236"/>
      <c r="AK886" s="132"/>
      <c r="AL886" s="153">
        <f t="shared" si="191"/>
        <v>0</v>
      </c>
      <c r="AM886" s="153">
        <f t="shared" si="192"/>
        <v>0</v>
      </c>
      <c r="AN886" s="153">
        <f t="shared" si="185"/>
        <v>0</v>
      </c>
      <c r="AO886" s="227" t="str">
        <f t="shared" si="193"/>
        <v/>
      </c>
      <c r="AP886" s="135">
        <f t="shared" si="194"/>
        <v>0</v>
      </c>
      <c r="AQ886" s="135">
        <f t="shared" si="195"/>
        <v>0</v>
      </c>
    </row>
    <row r="887" spans="1:43" s="131" customFormat="1" ht="25" customHeight="1">
      <c r="A887" s="133">
        <f t="shared" si="186"/>
        <v>876</v>
      </c>
      <c r="B887" s="130" t="str">
        <f t="shared" si="183"/>
        <v/>
      </c>
      <c r="C887" s="134"/>
      <c r="D887" s="45" t="str">
        <f t="shared" si="187"/>
        <v/>
      </c>
      <c r="E887" s="45" t="str">
        <f t="shared" si="188"/>
        <v/>
      </c>
      <c r="F887" s="43"/>
      <c r="G887" s="44"/>
      <c r="H887" s="43"/>
      <c r="I887" s="57" t="str">
        <f>IF(OR(G887="",H887="",U887=""),"",IFERROR(VLOOKUP(G887&amp;H887&amp;U887,※編集不可※選択項目!$K$3:$P$51,5,FALSE),"該当なし"))</f>
        <v/>
      </c>
      <c r="J887" s="83"/>
      <c r="K887" s="43"/>
      <c r="L887" s="45" t="str">
        <f t="shared" si="196"/>
        <v/>
      </c>
      <c r="M887" s="43"/>
      <c r="N887" s="43"/>
      <c r="O887" s="57"/>
      <c r="P887" s="57"/>
      <c r="Q887" s="57"/>
      <c r="R887" s="57"/>
      <c r="S887" s="46" t="str">
        <f t="shared" si="189"/>
        <v/>
      </c>
      <c r="T887" s="47"/>
      <c r="U887" s="48"/>
      <c r="V887" s="85"/>
      <c r="W887" s="48"/>
      <c r="X887" s="85"/>
      <c r="Y887" s="43"/>
      <c r="Z887" s="80"/>
      <c r="AA887" s="83"/>
      <c r="AB887" s="56"/>
      <c r="AC887" s="71"/>
      <c r="AD887" s="228">
        <f>IFERROR(INDEX(※編集不可※選択項目!$P$3:$P$51,MATCH(新規登録用!G887&amp;新規登録用!H887&amp;新規登録用!I887,※編集不可※選択項目!$Q$3:$Q$51,0)),0)</f>
        <v>0</v>
      </c>
      <c r="AE887" s="229" t="str">
        <f>IF(I887&lt;&gt;"該当なし","",
IF(G887&amp;H887=※編集不可※選択項目!$J$3,VLOOKUP(新規登録用!U887,※編集不可※選択項目!$N$2:$P$13,3,TRUE),
IF(G887&amp;H887=※編集不可※選択項目!$J$15,VLOOKUP(新規登録用!U887,※編集不可※選択項目!$N$14:$P$25,3,TRUE),
IF(G887&amp;H887=※編集不可※選択項目!$J$27,VLOOKUP(新規登録用!U887,※編集不可※選択項目!$N$26:$P$41,3,TRUE),
IF(G887&amp;H887=※編集不可※選択項目!$J$43,VLOOKUP(新規登録用!U887,※編集不可※選択項目!$N$42:$P$46,3,TRUE),
IF(G887&amp;H887=※編集不可※選択項目!$J$48,VLOOKUP(新規登録用!U887,※編集不可※選択項目!$N$47:$P$51,3,TRUE),""))))))</f>
        <v/>
      </c>
      <c r="AF887" s="228">
        <f>IFERROR(VLOOKUP(Y887&amp;G887&amp;H887,※編集不可※選択項目!U:V,2,FALSE),0)</f>
        <v>0</v>
      </c>
      <c r="AG887" s="228">
        <f t="shared" si="190"/>
        <v>0</v>
      </c>
      <c r="AH887" s="230" t="str">
        <f t="shared" si="184"/>
        <v/>
      </c>
      <c r="AI887" s="236"/>
      <c r="AJ887" s="236"/>
      <c r="AK887" s="132"/>
      <c r="AL887" s="153">
        <f t="shared" si="191"/>
        <v>0</v>
      </c>
      <c r="AM887" s="153">
        <f t="shared" si="192"/>
        <v>0</v>
      </c>
      <c r="AN887" s="153">
        <f t="shared" si="185"/>
        <v>0</v>
      </c>
      <c r="AO887" s="227" t="str">
        <f t="shared" si="193"/>
        <v/>
      </c>
      <c r="AP887" s="135">
        <f t="shared" si="194"/>
        <v>0</v>
      </c>
      <c r="AQ887" s="135">
        <f t="shared" si="195"/>
        <v>0</v>
      </c>
    </row>
    <row r="888" spans="1:43" s="131" customFormat="1" ht="25" customHeight="1">
      <c r="A888" s="133">
        <f t="shared" si="186"/>
        <v>877</v>
      </c>
      <c r="B888" s="130" t="str">
        <f t="shared" si="183"/>
        <v/>
      </c>
      <c r="C888" s="134"/>
      <c r="D888" s="45" t="str">
        <f t="shared" si="187"/>
        <v/>
      </c>
      <c r="E888" s="45" t="str">
        <f t="shared" si="188"/>
        <v/>
      </c>
      <c r="F888" s="43"/>
      <c r="G888" s="44"/>
      <c r="H888" s="43"/>
      <c r="I888" s="57" t="str">
        <f>IF(OR(G888="",H888="",U888=""),"",IFERROR(VLOOKUP(G888&amp;H888&amp;U888,※編集不可※選択項目!$K$3:$P$51,5,FALSE),"該当なし"))</f>
        <v/>
      </c>
      <c r="J888" s="83"/>
      <c r="K888" s="43"/>
      <c r="L888" s="45" t="str">
        <f t="shared" si="196"/>
        <v/>
      </c>
      <c r="M888" s="43"/>
      <c r="N888" s="43"/>
      <c r="O888" s="57"/>
      <c r="P888" s="57"/>
      <c r="Q888" s="57"/>
      <c r="R888" s="57"/>
      <c r="S888" s="46" t="str">
        <f t="shared" si="189"/>
        <v/>
      </c>
      <c r="T888" s="47"/>
      <c r="U888" s="48"/>
      <c r="V888" s="85"/>
      <c r="W888" s="48"/>
      <c r="X888" s="85"/>
      <c r="Y888" s="43"/>
      <c r="Z888" s="80"/>
      <c r="AA888" s="83"/>
      <c r="AB888" s="56"/>
      <c r="AC888" s="71"/>
      <c r="AD888" s="228">
        <f>IFERROR(INDEX(※編集不可※選択項目!$P$3:$P$51,MATCH(新規登録用!G888&amp;新規登録用!H888&amp;新規登録用!I888,※編集不可※選択項目!$Q$3:$Q$51,0)),0)</f>
        <v>0</v>
      </c>
      <c r="AE888" s="229" t="str">
        <f>IF(I888&lt;&gt;"該当なし","",
IF(G888&amp;H888=※編集不可※選択項目!$J$3,VLOOKUP(新規登録用!U888,※編集不可※選択項目!$N$2:$P$13,3,TRUE),
IF(G888&amp;H888=※編集不可※選択項目!$J$15,VLOOKUP(新規登録用!U888,※編集不可※選択項目!$N$14:$P$25,3,TRUE),
IF(G888&amp;H888=※編集不可※選択項目!$J$27,VLOOKUP(新規登録用!U888,※編集不可※選択項目!$N$26:$P$41,3,TRUE),
IF(G888&amp;H888=※編集不可※選択項目!$J$43,VLOOKUP(新規登録用!U888,※編集不可※選択項目!$N$42:$P$46,3,TRUE),
IF(G888&amp;H888=※編集不可※選択項目!$J$48,VLOOKUP(新規登録用!U888,※編集不可※選択項目!$N$47:$P$51,3,TRUE),""))))))</f>
        <v/>
      </c>
      <c r="AF888" s="228">
        <f>IFERROR(VLOOKUP(Y888&amp;G888&amp;H888,※編集不可※選択項目!U:V,2,FALSE),0)</f>
        <v>0</v>
      </c>
      <c r="AG888" s="228">
        <f t="shared" si="190"/>
        <v>0</v>
      </c>
      <c r="AH888" s="230" t="str">
        <f t="shared" si="184"/>
        <v/>
      </c>
      <c r="AI888" s="236"/>
      <c r="AJ888" s="236"/>
      <c r="AK888" s="132"/>
      <c r="AL888" s="153">
        <f t="shared" si="191"/>
        <v>0</v>
      </c>
      <c r="AM888" s="153">
        <f t="shared" si="192"/>
        <v>0</v>
      </c>
      <c r="AN888" s="153">
        <f t="shared" si="185"/>
        <v>0</v>
      </c>
      <c r="AO888" s="227" t="str">
        <f t="shared" si="193"/>
        <v/>
      </c>
      <c r="AP888" s="135">
        <f t="shared" si="194"/>
        <v>0</v>
      </c>
      <c r="AQ888" s="135">
        <f t="shared" si="195"/>
        <v>0</v>
      </c>
    </row>
    <row r="889" spans="1:43" s="131" customFormat="1" ht="25" customHeight="1">
      <c r="A889" s="133">
        <f t="shared" si="186"/>
        <v>878</v>
      </c>
      <c r="B889" s="130" t="str">
        <f t="shared" si="183"/>
        <v/>
      </c>
      <c r="C889" s="134"/>
      <c r="D889" s="45" t="str">
        <f t="shared" si="187"/>
        <v/>
      </c>
      <c r="E889" s="45" t="str">
        <f t="shared" si="188"/>
        <v/>
      </c>
      <c r="F889" s="43"/>
      <c r="G889" s="44"/>
      <c r="H889" s="43"/>
      <c r="I889" s="57" t="str">
        <f>IF(OR(G889="",H889="",U889=""),"",IFERROR(VLOOKUP(G889&amp;H889&amp;U889,※編集不可※選択項目!$K$3:$P$51,5,FALSE),"該当なし"))</f>
        <v/>
      </c>
      <c r="J889" s="83"/>
      <c r="K889" s="43"/>
      <c r="L889" s="45" t="str">
        <f t="shared" si="196"/>
        <v/>
      </c>
      <c r="M889" s="43"/>
      <c r="N889" s="43"/>
      <c r="O889" s="57"/>
      <c r="P889" s="57"/>
      <c r="Q889" s="57"/>
      <c r="R889" s="57"/>
      <c r="S889" s="46" t="str">
        <f t="shared" si="189"/>
        <v/>
      </c>
      <c r="T889" s="47"/>
      <c r="U889" s="48"/>
      <c r="V889" s="85"/>
      <c r="W889" s="48"/>
      <c r="X889" s="85"/>
      <c r="Y889" s="43"/>
      <c r="Z889" s="80"/>
      <c r="AA889" s="83"/>
      <c r="AB889" s="56"/>
      <c r="AC889" s="71"/>
      <c r="AD889" s="228">
        <f>IFERROR(INDEX(※編集不可※選択項目!$P$3:$P$51,MATCH(新規登録用!G889&amp;新規登録用!H889&amp;新規登録用!I889,※編集不可※選択項目!$Q$3:$Q$51,0)),0)</f>
        <v>0</v>
      </c>
      <c r="AE889" s="229" t="str">
        <f>IF(I889&lt;&gt;"該当なし","",
IF(G889&amp;H889=※編集不可※選択項目!$J$3,VLOOKUP(新規登録用!U889,※編集不可※選択項目!$N$2:$P$13,3,TRUE),
IF(G889&amp;H889=※編集不可※選択項目!$J$15,VLOOKUP(新規登録用!U889,※編集不可※選択項目!$N$14:$P$25,3,TRUE),
IF(G889&amp;H889=※編集不可※選択項目!$J$27,VLOOKUP(新規登録用!U889,※編集不可※選択項目!$N$26:$P$41,3,TRUE),
IF(G889&amp;H889=※編集不可※選択項目!$J$43,VLOOKUP(新規登録用!U889,※編集不可※選択項目!$N$42:$P$46,3,TRUE),
IF(G889&amp;H889=※編集不可※選択項目!$J$48,VLOOKUP(新規登録用!U889,※編集不可※選択項目!$N$47:$P$51,3,TRUE),""))))))</f>
        <v/>
      </c>
      <c r="AF889" s="228">
        <f>IFERROR(VLOOKUP(Y889&amp;G889&amp;H889,※編集不可※選択項目!U:V,2,FALSE),0)</f>
        <v>0</v>
      </c>
      <c r="AG889" s="228">
        <f t="shared" si="190"/>
        <v>0</v>
      </c>
      <c r="AH889" s="230" t="str">
        <f t="shared" si="184"/>
        <v/>
      </c>
      <c r="AI889" s="236"/>
      <c r="AJ889" s="236"/>
      <c r="AK889" s="132"/>
      <c r="AL889" s="153">
        <f t="shared" si="191"/>
        <v>0</v>
      </c>
      <c r="AM889" s="153">
        <f t="shared" si="192"/>
        <v>0</v>
      </c>
      <c r="AN889" s="153">
        <f t="shared" si="185"/>
        <v>0</v>
      </c>
      <c r="AO889" s="227" t="str">
        <f t="shared" si="193"/>
        <v/>
      </c>
      <c r="AP889" s="135">
        <f t="shared" si="194"/>
        <v>0</v>
      </c>
      <c r="AQ889" s="135">
        <f t="shared" si="195"/>
        <v>0</v>
      </c>
    </row>
    <row r="890" spans="1:43" s="131" customFormat="1" ht="25" customHeight="1">
      <c r="A890" s="133">
        <f t="shared" si="186"/>
        <v>879</v>
      </c>
      <c r="B890" s="130" t="str">
        <f t="shared" si="183"/>
        <v/>
      </c>
      <c r="C890" s="134"/>
      <c r="D890" s="45" t="str">
        <f t="shared" si="187"/>
        <v/>
      </c>
      <c r="E890" s="45" t="str">
        <f t="shared" si="188"/>
        <v/>
      </c>
      <c r="F890" s="43"/>
      <c r="G890" s="44"/>
      <c r="H890" s="43"/>
      <c r="I890" s="57" t="str">
        <f>IF(OR(G890="",H890="",U890=""),"",IFERROR(VLOOKUP(G890&amp;H890&amp;U890,※編集不可※選択項目!$K$3:$P$51,5,FALSE),"該当なし"))</f>
        <v/>
      </c>
      <c r="J890" s="83"/>
      <c r="K890" s="43"/>
      <c r="L890" s="45" t="str">
        <f t="shared" si="196"/>
        <v/>
      </c>
      <c r="M890" s="43"/>
      <c r="N890" s="43"/>
      <c r="O890" s="57"/>
      <c r="P890" s="57"/>
      <c r="Q890" s="57"/>
      <c r="R890" s="57"/>
      <c r="S890" s="46" t="str">
        <f t="shared" si="189"/>
        <v/>
      </c>
      <c r="T890" s="47"/>
      <c r="U890" s="48"/>
      <c r="V890" s="85"/>
      <c r="W890" s="48"/>
      <c r="X890" s="85"/>
      <c r="Y890" s="43"/>
      <c r="Z890" s="80"/>
      <c r="AA890" s="83"/>
      <c r="AB890" s="56"/>
      <c r="AC890" s="71"/>
      <c r="AD890" s="228">
        <f>IFERROR(INDEX(※編集不可※選択項目!$P$3:$P$51,MATCH(新規登録用!G890&amp;新規登録用!H890&amp;新規登録用!I890,※編集不可※選択項目!$Q$3:$Q$51,0)),0)</f>
        <v>0</v>
      </c>
      <c r="AE890" s="229" t="str">
        <f>IF(I890&lt;&gt;"該当なし","",
IF(G890&amp;H890=※編集不可※選択項目!$J$3,VLOOKUP(新規登録用!U890,※編集不可※選択項目!$N$2:$P$13,3,TRUE),
IF(G890&amp;H890=※編集不可※選択項目!$J$15,VLOOKUP(新規登録用!U890,※編集不可※選択項目!$N$14:$P$25,3,TRUE),
IF(G890&amp;H890=※編集不可※選択項目!$J$27,VLOOKUP(新規登録用!U890,※編集不可※選択項目!$N$26:$P$41,3,TRUE),
IF(G890&amp;H890=※編集不可※選択項目!$J$43,VLOOKUP(新規登録用!U890,※編集不可※選択項目!$N$42:$P$46,3,TRUE),
IF(G890&amp;H890=※編集不可※選択項目!$J$48,VLOOKUP(新規登録用!U890,※編集不可※選択項目!$N$47:$P$51,3,TRUE),""))))))</f>
        <v/>
      </c>
      <c r="AF890" s="228">
        <f>IFERROR(VLOOKUP(Y890&amp;G890&amp;H890,※編集不可※選択項目!U:V,2,FALSE),0)</f>
        <v>0</v>
      </c>
      <c r="AG890" s="228">
        <f t="shared" si="190"/>
        <v>0</v>
      </c>
      <c r="AH890" s="230" t="str">
        <f t="shared" si="184"/>
        <v/>
      </c>
      <c r="AI890" s="236"/>
      <c r="AJ890" s="236"/>
      <c r="AK890" s="132"/>
      <c r="AL890" s="153">
        <f t="shared" si="191"/>
        <v>0</v>
      </c>
      <c r="AM890" s="153">
        <f t="shared" si="192"/>
        <v>0</v>
      </c>
      <c r="AN890" s="153">
        <f t="shared" si="185"/>
        <v>0</v>
      </c>
      <c r="AO890" s="227" t="str">
        <f t="shared" si="193"/>
        <v/>
      </c>
      <c r="AP890" s="135">
        <f t="shared" si="194"/>
        <v>0</v>
      </c>
      <c r="AQ890" s="135">
        <f t="shared" si="195"/>
        <v>0</v>
      </c>
    </row>
    <row r="891" spans="1:43" s="131" customFormat="1" ht="25" customHeight="1">
      <c r="A891" s="133">
        <f t="shared" si="186"/>
        <v>880</v>
      </c>
      <c r="B891" s="130" t="str">
        <f t="shared" si="183"/>
        <v/>
      </c>
      <c r="C891" s="134"/>
      <c r="D891" s="45" t="str">
        <f t="shared" si="187"/>
        <v/>
      </c>
      <c r="E891" s="45" t="str">
        <f t="shared" si="188"/>
        <v/>
      </c>
      <c r="F891" s="43"/>
      <c r="G891" s="44"/>
      <c r="H891" s="43"/>
      <c r="I891" s="57" t="str">
        <f>IF(OR(G891="",H891="",U891=""),"",IFERROR(VLOOKUP(G891&amp;H891&amp;U891,※編集不可※選択項目!$K$3:$P$51,5,FALSE),"該当なし"))</f>
        <v/>
      </c>
      <c r="J891" s="83"/>
      <c r="K891" s="43"/>
      <c r="L891" s="45" t="str">
        <f t="shared" si="196"/>
        <v/>
      </c>
      <c r="M891" s="43"/>
      <c r="N891" s="43"/>
      <c r="O891" s="57"/>
      <c r="P891" s="57"/>
      <c r="Q891" s="57"/>
      <c r="R891" s="57"/>
      <c r="S891" s="46" t="str">
        <f t="shared" si="189"/>
        <v/>
      </c>
      <c r="T891" s="47"/>
      <c r="U891" s="48"/>
      <c r="V891" s="85"/>
      <c r="W891" s="48"/>
      <c r="X891" s="85"/>
      <c r="Y891" s="43"/>
      <c r="Z891" s="80"/>
      <c r="AA891" s="83"/>
      <c r="AB891" s="56"/>
      <c r="AC891" s="71"/>
      <c r="AD891" s="228">
        <f>IFERROR(INDEX(※編集不可※選択項目!$P$3:$P$51,MATCH(新規登録用!G891&amp;新規登録用!H891&amp;新規登録用!I891,※編集不可※選択項目!$Q$3:$Q$51,0)),0)</f>
        <v>0</v>
      </c>
      <c r="AE891" s="229" t="str">
        <f>IF(I891&lt;&gt;"該当なし","",
IF(G891&amp;H891=※編集不可※選択項目!$J$3,VLOOKUP(新規登録用!U891,※編集不可※選択項目!$N$2:$P$13,3,TRUE),
IF(G891&amp;H891=※編集不可※選択項目!$J$15,VLOOKUP(新規登録用!U891,※編集不可※選択項目!$N$14:$P$25,3,TRUE),
IF(G891&amp;H891=※編集不可※選択項目!$J$27,VLOOKUP(新規登録用!U891,※編集不可※選択項目!$N$26:$P$41,3,TRUE),
IF(G891&amp;H891=※編集不可※選択項目!$J$43,VLOOKUP(新規登録用!U891,※編集不可※選択項目!$N$42:$P$46,3,TRUE),
IF(G891&amp;H891=※編集不可※選択項目!$J$48,VLOOKUP(新規登録用!U891,※編集不可※選択項目!$N$47:$P$51,3,TRUE),""))))))</f>
        <v/>
      </c>
      <c r="AF891" s="228">
        <f>IFERROR(VLOOKUP(Y891&amp;G891&amp;H891,※編集不可※選択項目!U:V,2,FALSE),0)</f>
        <v>0</v>
      </c>
      <c r="AG891" s="228">
        <f t="shared" si="190"/>
        <v>0</v>
      </c>
      <c r="AH891" s="230" t="str">
        <f t="shared" si="184"/>
        <v/>
      </c>
      <c r="AI891" s="236"/>
      <c r="AJ891" s="236"/>
      <c r="AK891" s="132"/>
      <c r="AL891" s="153">
        <f t="shared" si="191"/>
        <v>0</v>
      </c>
      <c r="AM891" s="153">
        <f t="shared" si="192"/>
        <v>0</v>
      </c>
      <c r="AN891" s="153">
        <f t="shared" si="185"/>
        <v>0</v>
      </c>
      <c r="AO891" s="227" t="str">
        <f t="shared" si="193"/>
        <v/>
      </c>
      <c r="AP891" s="135">
        <f t="shared" si="194"/>
        <v>0</v>
      </c>
      <c r="AQ891" s="135">
        <f t="shared" si="195"/>
        <v>0</v>
      </c>
    </row>
    <row r="892" spans="1:43" s="131" customFormat="1" ht="25" customHeight="1">
      <c r="A892" s="133">
        <f t="shared" si="186"/>
        <v>881</v>
      </c>
      <c r="B892" s="130" t="str">
        <f t="shared" si="183"/>
        <v/>
      </c>
      <c r="C892" s="134"/>
      <c r="D892" s="45" t="str">
        <f t="shared" si="187"/>
        <v/>
      </c>
      <c r="E892" s="45" t="str">
        <f t="shared" si="188"/>
        <v/>
      </c>
      <c r="F892" s="43"/>
      <c r="G892" s="44"/>
      <c r="H892" s="43"/>
      <c r="I892" s="57" t="str">
        <f>IF(OR(G892="",H892="",U892=""),"",IFERROR(VLOOKUP(G892&amp;H892&amp;U892,※編集不可※選択項目!$K$3:$P$51,5,FALSE),"該当なし"))</f>
        <v/>
      </c>
      <c r="J892" s="83"/>
      <c r="K892" s="43"/>
      <c r="L892" s="45" t="str">
        <f t="shared" si="196"/>
        <v/>
      </c>
      <c r="M892" s="43"/>
      <c r="N892" s="43"/>
      <c r="O892" s="57"/>
      <c r="P892" s="57"/>
      <c r="Q892" s="57"/>
      <c r="R892" s="57"/>
      <c r="S892" s="46" t="str">
        <f t="shared" si="189"/>
        <v/>
      </c>
      <c r="T892" s="47"/>
      <c r="U892" s="48"/>
      <c r="V892" s="85"/>
      <c r="W892" s="48"/>
      <c r="X892" s="85"/>
      <c r="Y892" s="43"/>
      <c r="Z892" s="80"/>
      <c r="AA892" s="83"/>
      <c r="AB892" s="56"/>
      <c r="AC892" s="71"/>
      <c r="AD892" s="228">
        <f>IFERROR(INDEX(※編集不可※選択項目!$P$3:$P$51,MATCH(新規登録用!G892&amp;新規登録用!H892&amp;新規登録用!I892,※編集不可※選択項目!$Q$3:$Q$51,0)),0)</f>
        <v>0</v>
      </c>
      <c r="AE892" s="229" t="str">
        <f>IF(I892&lt;&gt;"該当なし","",
IF(G892&amp;H892=※編集不可※選択項目!$J$3,VLOOKUP(新規登録用!U892,※編集不可※選択項目!$N$2:$P$13,3,TRUE),
IF(G892&amp;H892=※編集不可※選択項目!$J$15,VLOOKUP(新規登録用!U892,※編集不可※選択項目!$N$14:$P$25,3,TRUE),
IF(G892&amp;H892=※編集不可※選択項目!$J$27,VLOOKUP(新規登録用!U892,※編集不可※選択項目!$N$26:$P$41,3,TRUE),
IF(G892&amp;H892=※編集不可※選択項目!$J$43,VLOOKUP(新規登録用!U892,※編集不可※選択項目!$N$42:$P$46,3,TRUE),
IF(G892&amp;H892=※編集不可※選択項目!$J$48,VLOOKUP(新規登録用!U892,※編集不可※選択項目!$N$47:$P$51,3,TRUE),""))))))</f>
        <v/>
      </c>
      <c r="AF892" s="228">
        <f>IFERROR(VLOOKUP(Y892&amp;G892&amp;H892,※編集不可※選択項目!U:V,2,FALSE),0)</f>
        <v>0</v>
      </c>
      <c r="AG892" s="228">
        <f t="shared" si="190"/>
        <v>0</v>
      </c>
      <c r="AH892" s="230" t="str">
        <f t="shared" si="184"/>
        <v/>
      </c>
      <c r="AI892" s="236"/>
      <c r="AJ892" s="236"/>
      <c r="AK892" s="132"/>
      <c r="AL892" s="153">
        <f t="shared" si="191"/>
        <v>0</v>
      </c>
      <c r="AM892" s="153">
        <f t="shared" si="192"/>
        <v>0</v>
      </c>
      <c r="AN892" s="153">
        <f t="shared" si="185"/>
        <v>0</v>
      </c>
      <c r="AO892" s="227" t="str">
        <f t="shared" si="193"/>
        <v/>
      </c>
      <c r="AP892" s="135">
        <f t="shared" si="194"/>
        <v>0</v>
      </c>
      <c r="AQ892" s="135">
        <f t="shared" si="195"/>
        <v>0</v>
      </c>
    </row>
    <row r="893" spans="1:43" s="131" customFormat="1" ht="25" customHeight="1">
      <c r="A893" s="133">
        <f t="shared" si="186"/>
        <v>882</v>
      </c>
      <c r="B893" s="130" t="str">
        <f t="shared" si="183"/>
        <v/>
      </c>
      <c r="C893" s="134"/>
      <c r="D893" s="45" t="str">
        <f t="shared" si="187"/>
        <v/>
      </c>
      <c r="E893" s="45" t="str">
        <f t="shared" si="188"/>
        <v/>
      </c>
      <c r="F893" s="43"/>
      <c r="G893" s="44"/>
      <c r="H893" s="43"/>
      <c r="I893" s="57" t="str">
        <f>IF(OR(G893="",H893="",U893=""),"",IFERROR(VLOOKUP(G893&amp;H893&amp;U893,※編集不可※選択項目!$K$3:$P$51,5,FALSE),"該当なし"))</f>
        <v/>
      </c>
      <c r="J893" s="83"/>
      <c r="K893" s="43"/>
      <c r="L893" s="45" t="str">
        <f t="shared" si="196"/>
        <v/>
      </c>
      <c r="M893" s="43"/>
      <c r="N893" s="43"/>
      <c r="O893" s="57"/>
      <c r="P893" s="57"/>
      <c r="Q893" s="57"/>
      <c r="R893" s="57"/>
      <c r="S893" s="46" t="str">
        <f t="shared" si="189"/>
        <v/>
      </c>
      <c r="T893" s="47"/>
      <c r="U893" s="48"/>
      <c r="V893" s="85"/>
      <c r="W893" s="48"/>
      <c r="X893" s="85"/>
      <c r="Y893" s="43"/>
      <c r="Z893" s="80"/>
      <c r="AA893" s="83"/>
      <c r="AB893" s="56"/>
      <c r="AC893" s="71"/>
      <c r="AD893" s="228">
        <f>IFERROR(INDEX(※編集不可※選択項目!$P$3:$P$51,MATCH(新規登録用!G893&amp;新規登録用!H893&amp;新規登録用!I893,※編集不可※選択項目!$Q$3:$Q$51,0)),0)</f>
        <v>0</v>
      </c>
      <c r="AE893" s="229" t="str">
        <f>IF(I893&lt;&gt;"該当なし","",
IF(G893&amp;H893=※編集不可※選択項目!$J$3,VLOOKUP(新規登録用!U893,※編集不可※選択項目!$N$2:$P$13,3,TRUE),
IF(G893&amp;H893=※編集不可※選択項目!$J$15,VLOOKUP(新規登録用!U893,※編集不可※選択項目!$N$14:$P$25,3,TRUE),
IF(G893&amp;H893=※編集不可※選択項目!$J$27,VLOOKUP(新規登録用!U893,※編集不可※選択項目!$N$26:$P$41,3,TRUE),
IF(G893&amp;H893=※編集不可※選択項目!$J$43,VLOOKUP(新規登録用!U893,※編集不可※選択項目!$N$42:$P$46,3,TRUE),
IF(G893&amp;H893=※編集不可※選択項目!$J$48,VLOOKUP(新規登録用!U893,※編集不可※選択項目!$N$47:$P$51,3,TRUE),""))))))</f>
        <v/>
      </c>
      <c r="AF893" s="228">
        <f>IFERROR(VLOOKUP(Y893&amp;G893&amp;H893,※編集不可※選択項目!U:V,2,FALSE),0)</f>
        <v>0</v>
      </c>
      <c r="AG893" s="228">
        <f t="shared" si="190"/>
        <v>0</v>
      </c>
      <c r="AH893" s="230" t="str">
        <f t="shared" si="184"/>
        <v/>
      </c>
      <c r="AI893" s="236"/>
      <c r="AJ893" s="236"/>
      <c r="AK893" s="132"/>
      <c r="AL893" s="153">
        <f t="shared" si="191"/>
        <v>0</v>
      </c>
      <c r="AM893" s="153">
        <f t="shared" si="192"/>
        <v>0</v>
      </c>
      <c r="AN893" s="153">
        <f t="shared" si="185"/>
        <v>0</v>
      </c>
      <c r="AO893" s="227" t="str">
        <f t="shared" si="193"/>
        <v/>
      </c>
      <c r="AP893" s="135">
        <f t="shared" si="194"/>
        <v>0</v>
      </c>
      <c r="AQ893" s="135">
        <f t="shared" si="195"/>
        <v>0</v>
      </c>
    </row>
    <row r="894" spans="1:43" s="131" customFormat="1" ht="25" customHeight="1">
      <c r="A894" s="133">
        <f t="shared" si="186"/>
        <v>883</v>
      </c>
      <c r="B894" s="130" t="str">
        <f t="shared" si="183"/>
        <v/>
      </c>
      <c r="C894" s="134"/>
      <c r="D894" s="45" t="str">
        <f t="shared" si="187"/>
        <v/>
      </c>
      <c r="E894" s="45" t="str">
        <f t="shared" si="188"/>
        <v/>
      </c>
      <c r="F894" s="43"/>
      <c r="G894" s="44"/>
      <c r="H894" s="43"/>
      <c r="I894" s="57" t="str">
        <f>IF(OR(G894="",H894="",U894=""),"",IFERROR(VLOOKUP(G894&amp;H894&amp;U894,※編集不可※選択項目!$K$3:$P$51,5,FALSE),"該当なし"))</f>
        <v/>
      </c>
      <c r="J894" s="83"/>
      <c r="K894" s="43"/>
      <c r="L894" s="45" t="str">
        <f t="shared" si="196"/>
        <v/>
      </c>
      <c r="M894" s="43"/>
      <c r="N894" s="43"/>
      <c r="O894" s="57"/>
      <c r="P894" s="57"/>
      <c r="Q894" s="57"/>
      <c r="R894" s="57"/>
      <c r="S894" s="46" t="str">
        <f t="shared" si="189"/>
        <v/>
      </c>
      <c r="T894" s="47"/>
      <c r="U894" s="48"/>
      <c r="V894" s="85"/>
      <c r="W894" s="48"/>
      <c r="X894" s="85"/>
      <c r="Y894" s="43"/>
      <c r="Z894" s="80"/>
      <c r="AA894" s="83"/>
      <c r="AB894" s="56"/>
      <c r="AC894" s="71"/>
      <c r="AD894" s="228">
        <f>IFERROR(INDEX(※編集不可※選択項目!$P$3:$P$51,MATCH(新規登録用!G894&amp;新規登録用!H894&amp;新規登録用!I894,※編集不可※選択項目!$Q$3:$Q$51,0)),0)</f>
        <v>0</v>
      </c>
      <c r="AE894" s="229" t="str">
        <f>IF(I894&lt;&gt;"該当なし","",
IF(G894&amp;H894=※編集不可※選択項目!$J$3,VLOOKUP(新規登録用!U894,※編集不可※選択項目!$N$2:$P$13,3,TRUE),
IF(G894&amp;H894=※編集不可※選択項目!$J$15,VLOOKUP(新規登録用!U894,※編集不可※選択項目!$N$14:$P$25,3,TRUE),
IF(G894&amp;H894=※編集不可※選択項目!$J$27,VLOOKUP(新規登録用!U894,※編集不可※選択項目!$N$26:$P$41,3,TRUE),
IF(G894&amp;H894=※編集不可※選択項目!$J$43,VLOOKUP(新規登録用!U894,※編集不可※選択項目!$N$42:$P$46,3,TRUE),
IF(G894&amp;H894=※編集不可※選択項目!$J$48,VLOOKUP(新規登録用!U894,※編集不可※選択項目!$N$47:$P$51,3,TRUE),""))))))</f>
        <v/>
      </c>
      <c r="AF894" s="228">
        <f>IFERROR(VLOOKUP(Y894&amp;G894&amp;H894,※編集不可※選択項目!U:V,2,FALSE),0)</f>
        <v>0</v>
      </c>
      <c r="AG894" s="228">
        <f t="shared" si="190"/>
        <v>0</v>
      </c>
      <c r="AH894" s="230" t="str">
        <f t="shared" si="184"/>
        <v/>
      </c>
      <c r="AI894" s="236"/>
      <c r="AJ894" s="236"/>
      <c r="AK894" s="132"/>
      <c r="AL894" s="153">
        <f t="shared" si="191"/>
        <v>0</v>
      </c>
      <c r="AM894" s="153">
        <f t="shared" si="192"/>
        <v>0</v>
      </c>
      <c r="AN894" s="153">
        <f t="shared" si="185"/>
        <v>0</v>
      </c>
      <c r="AO894" s="227" t="str">
        <f t="shared" si="193"/>
        <v/>
      </c>
      <c r="AP894" s="135">
        <f t="shared" si="194"/>
        <v>0</v>
      </c>
      <c r="AQ894" s="135">
        <f t="shared" si="195"/>
        <v>0</v>
      </c>
    </row>
    <row r="895" spans="1:43" s="131" customFormat="1" ht="25" customHeight="1">
      <c r="A895" s="133">
        <f t="shared" si="186"/>
        <v>884</v>
      </c>
      <c r="B895" s="130" t="str">
        <f t="shared" si="183"/>
        <v/>
      </c>
      <c r="C895" s="134"/>
      <c r="D895" s="45" t="str">
        <f t="shared" si="187"/>
        <v/>
      </c>
      <c r="E895" s="45" t="str">
        <f t="shared" si="188"/>
        <v/>
      </c>
      <c r="F895" s="43"/>
      <c r="G895" s="44"/>
      <c r="H895" s="43"/>
      <c r="I895" s="57" t="str">
        <f>IF(OR(G895="",H895="",U895=""),"",IFERROR(VLOOKUP(G895&amp;H895&amp;U895,※編集不可※選択項目!$K$3:$P$51,5,FALSE),"該当なし"))</f>
        <v/>
      </c>
      <c r="J895" s="83"/>
      <c r="K895" s="43"/>
      <c r="L895" s="45" t="str">
        <f t="shared" si="196"/>
        <v/>
      </c>
      <c r="M895" s="43"/>
      <c r="N895" s="43"/>
      <c r="O895" s="57"/>
      <c r="P895" s="57"/>
      <c r="Q895" s="57"/>
      <c r="R895" s="57"/>
      <c r="S895" s="46" t="str">
        <f t="shared" si="189"/>
        <v/>
      </c>
      <c r="T895" s="47"/>
      <c r="U895" s="48"/>
      <c r="V895" s="85"/>
      <c r="W895" s="48"/>
      <c r="X895" s="85"/>
      <c r="Y895" s="43"/>
      <c r="Z895" s="80"/>
      <c r="AA895" s="83"/>
      <c r="AB895" s="56"/>
      <c r="AC895" s="71"/>
      <c r="AD895" s="228">
        <f>IFERROR(INDEX(※編集不可※選択項目!$P$3:$P$51,MATCH(新規登録用!G895&amp;新規登録用!H895&amp;新規登録用!I895,※編集不可※選択項目!$Q$3:$Q$51,0)),0)</f>
        <v>0</v>
      </c>
      <c r="AE895" s="229" t="str">
        <f>IF(I895&lt;&gt;"該当なし","",
IF(G895&amp;H895=※編集不可※選択項目!$J$3,VLOOKUP(新規登録用!U895,※編集不可※選択項目!$N$2:$P$13,3,TRUE),
IF(G895&amp;H895=※編集不可※選択項目!$J$15,VLOOKUP(新規登録用!U895,※編集不可※選択項目!$N$14:$P$25,3,TRUE),
IF(G895&amp;H895=※編集不可※選択項目!$J$27,VLOOKUP(新規登録用!U895,※編集不可※選択項目!$N$26:$P$41,3,TRUE),
IF(G895&amp;H895=※編集不可※選択項目!$J$43,VLOOKUP(新規登録用!U895,※編集不可※選択項目!$N$42:$P$46,3,TRUE),
IF(G895&amp;H895=※編集不可※選択項目!$J$48,VLOOKUP(新規登録用!U895,※編集不可※選択項目!$N$47:$P$51,3,TRUE),""))))))</f>
        <v/>
      </c>
      <c r="AF895" s="228">
        <f>IFERROR(VLOOKUP(Y895&amp;G895&amp;H895,※編集不可※選択項目!U:V,2,FALSE),0)</f>
        <v>0</v>
      </c>
      <c r="AG895" s="228">
        <f t="shared" si="190"/>
        <v>0</v>
      </c>
      <c r="AH895" s="230" t="str">
        <f t="shared" si="184"/>
        <v/>
      </c>
      <c r="AI895" s="236"/>
      <c r="AJ895" s="236"/>
      <c r="AK895" s="132"/>
      <c r="AL895" s="153">
        <f t="shared" si="191"/>
        <v>0</v>
      </c>
      <c r="AM895" s="153">
        <f t="shared" si="192"/>
        <v>0</v>
      </c>
      <c r="AN895" s="153">
        <f t="shared" si="185"/>
        <v>0</v>
      </c>
      <c r="AO895" s="227" t="str">
        <f t="shared" si="193"/>
        <v/>
      </c>
      <c r="AP895" s="135">
        <f t="shared" si="194"/>
        <v>0</v>
      </c>
      <c r="AQ895" s="135">
        <f t="shared" si="195"/>
        <v>0</v>
      </c>
    </row>
    <row r="896" spans="1:43" s="131" customFormat="1" ht="25" customHeight="1">
      <c r="A896" s="133">
        <f t="shared" si="186"/>
        <v>885</v>
      </c>
      <c r="B896" s="130" t="str">
        <f t="shared" si="183"/>
        <v/>
      </c>
      <c r="C896" s="134"/>
      <c r="D896" s="45" t="str">
        <f t="shared" si="187"/>
        <v/>
      </c>
      <c r="E896" s="45" t="str">
        <f t="shared" si="188"/>
        <v/>
      </c>
      <c r="F896" s="43"/>
      <c r="G896" s="44"/>
      <c r="H896" s="43"/>
      <c r="I896" s="57" t="str">
        <f>IF(OR(G896="",H896="",U896=""),"",IFERROR(VLOOKUP(G896&amp;H896&amp;U896,※編集不可※選択項目!$K$3:$P$51,5,FALSE),"該当なし"))</f>
        <v/>
      </c>
      <c r="J896" s="83"/>
      <c r="K896" s="43"/>
      <c r="L896" s="45" t="str">
        <f t="shared" si="196"/>
        <v/>
      </c>
      <c r="M896" s="43"/>
      <c r="N896" s="43"/>
      <c r="O896" s="57"/>
      <c r="P896" s="57"/>
      <c r="Q896" s="57"/>
      <c r="R896" s="57"/>
      <c r="S896" s="46" t="str">
        <f t="shared" si="189"/>
        <v/>
      </c>
      <c r="T896" s="47"/>
      <c r="U896" s="48"/>
      <c r="V896" s="85"/>
      <c r="W896" s="48"/>
      <c r="X896" s="85"/>
      <c r="Y896" s="43"/>
      <c r="Z896" s="80"/>
      <c r="AA896" s="83"/>
      <c r="AB896" s="56"/>
      <c r="AC896" s="71"/>
      <c r="AD896" s="228">
        <f>IFERROR(INDEX(※編集不可※選択項目!$P$3:$P$51,MATCH(新規登録用!G896&amp;新規登録用!H896&amp;新規登録用!I896,※編集不可※選択項目!$Q$3:$Q$51,0)),0)</f>
        <v>0</v>
      </c>
      <c r="AE896" s="229" t="str">
        <f>IF(I896&lt;&gt;"該当なし","",
IF(G896&amp;H896=※編集不可※選択項目!$J$3,VLOOKUP(新規登録用!U896,※編集不可※選択項目!$N$2:$P$13,3,TRUE),
IF(G896&amp;H896=※編集不可※選択項目!$J$15,VLOOKUP(新規登録用!U896,※編集不可※選択項目!$N$14:$P$25,3,TRUE),
IF(G896&amp;H896=※編集不可※選択項目!$J$27,VLOOKUP(新規登録用!U896,※編集不可※選択項目!$N$26:$P$41,3,TRUE),
IF(G896&amp;H896=※編集不可※選択項目!$J$43,VLOOKUP(新規登録用!U896,※編集不可※選択項目!$N$42:$P$46,3,TRUE),
IF(G896&amp;H896=※編集不可※選択項目!$J$48,VLOOKUP(新規登録用!U896,※編集不可※選択項目!$N$47:$P$51,3,TRUE),""))))))</f>
        <v/>
      </c>
      <c r="AF896" s="228">
        <f>IFERROR(VLOOKUP(Y896&amp;G896&amp;H896,※編集不可※選択項目!U:V,2,FALSE),0)</f>
        <v>0</v>
      </c>
      <c r="AG896" s="228">
        <f t="shared" si="190"/>
        <v>0</v>
      </c>
      <c r="AH896" s="230" t="str">
        <f t="shared" si="184"/>
        <v/>
      </c>
      <c r="AI896" s="236"/>
      <c r="AJ896" s="236"/>
      <c r="AK896" s="132"/>
      <c r="AL896" s="153">
        <f t="shared" si="191"/>
        <v>0</v>
      </c>
      <c r="AM896" s="153">
        <f t="shared" si="192"/>
        <v>0</v>
      </c>
      <c r="AN896" s="153">
        <f t="shared" si="185"/>
        <v>0</v>
      </c>
      <c r="AO896" s="227" t="str">
        <f t="shared" si="193"/>
        <v/>
      </c>
      <c r="AP896" s="135">
        <f t="shared" si="194"/>
        <v>0</v>
      </c>
      <c r="AQ896" s="135">
        <f t="shared" si="195"/>
        <v>0</v>
      </c>
    </row>
    <row r="897" spans="1:43" s="131" customFormat="1" ht="25" customHeight="1">
      <c r="A897" s="133">
        <f t="shared" si="186"/>
        <v>886</v>
      </c>
      <c r="B897" s="130" t="str">
        <f t="shared" si="183"/>
        <v/>
      </c>
      <c r="C897" s="134"/>
      <c r="D897" s="45" t="str">
        <f t="shared" si="187"/>
        <v/>
      </c>
      <c r="E897" s="45" t="str">
        <f t="shared" si="188"/>
        <v/>
      </c>
      <c r="F897" s="43"/>
      <c r="G897" s="44"/>
      <c r="H897" s="43"/>
      <c r="I897" s="57" t="str">
        <f>IF(OR(G897="",H897="",U897=""),"",IFERROR(VLOOKUP(G897&amp;H897&amp;U897,※編集不可※選択項目!$K$3:$P$51,5,FALSE),"該当なし"))</f>
        <v/>
      </c>
      <c r="J897" s="83"/>
      <c r="K897" s="43"/>
      <c r="L897" s="45" t="str">
        <f t="shared" si="196"/>
        <v/>
      </c>
      <c r="M897" s="43"/>
      <c r="N897" s="43"/>
      <c r="O897" s="57"/>
      <c r="P897" s="57"/>
      <c r="Q897" s="57"/>
      <c r="R897" s="57"/>
      <c r="S897" s="46" t="str">
        <f t="shared" si="189"/>
        <v/>
      </c>
      <c r="T897" s="47"/>
      <c r="U897" s="48"/>
      <c r="V897" s="85"/>
      <c r="W897" s="48"/>
      <c r="X897" s="85"/>
      <c r="Y897" s="43"/>
      <c r="Z897" s="80"/>
      <c r="AA897" s="83"/>
      <c r="AB897" s="56"/>
      <c r="AC897" s="71"/>
      <c r="AD897" s="228">
        <f>IFERROR(INDEX(※編集不可※選択項目!$P$3:$P$51,MATCH(新規登録用!G897&amp;新規登録用!H897&amp;新規登録用!I897,※編集不可※選択項目!$Q$3:$Q$51,0)),0)</f>
        <v>0</v>
      </c>
      <c r="AE897" s="229" t="str">
        <f>IF(I897&lt;&gt;"該当なし","",
IF(G897&amp;H897=※編集不可※選択項目!$J$3,VLOOKUP(新規登録用!U897,※編集不可※選択項目!$N$2:$P$13,3,TRUE),
IF(G897&amp;H897=※編集不可※選択項目!$J$15,VLOOKUP(新規登録用!U897,※編集不可※選択項目!$N$14:$P$25,3,TRUE),
IF(G897&amp;H897=※編集不可※選択項目!$J$27,VLOOKUP(新規登録用!U897,※編集不可※選択項目!$N$26:$P$41,3,TRUE),
IF(G897&amp;H897=※編集不可※選択項目!$J$43,VLOOKUP(新規登録用!U897,※編集不可※選択項目!$N$42:$P$46,3,TRUE),
IF(G897&amp;H897=※編集不可※選択項目!$J$48,VLOOKUP(新規登録用!U897,※編集不可※選択項目!$N$47:$P$51,3,TRUE),""))))))</f>
        <v/>
      </c>
      <c r="AF897" s="228">
        <f>IFERROR(VLOOKUP(Y897&amp;G897&amp;H897,※編集不可※選択項目!U:V,2,FALSE),0)</f>
        <v>0</v>
      </c>
      <c r="AG897" s="228">
        <f t="shared" si="190"/>
        <v>0</v>
      </c>
      <c r="AH897" s="230" t="str">
        <f t="shared" si="184"/>
        <v/>
      </c>
      <c r="AI897" s="236"/>
      <c r="AJ897" s="236"/>
      <c r="AK897" s="132"/>
      <c r="AL897" s="153">
        <f t="shared" si="191"/>
        <v>0</v>
      </c>
      <c r="AM897" s="153">
        <f t="shared" si="192"/>
        <v>0</v>
      </c>
      <c r="AN897" s="153">
        <f t="shared" si="185"/>
        <v>0</v>
      </c>
      <c r="AO897" s="227" t="str">
        <f t="shared" si="193"/>
        <v/>
      </c>
      <c r="AP897" s="135">
        <f t="shared" si="194"/>
        <v>0</v>
      </c>
      <c r="AQ897" s="135">
        <f t="shared" si="195"/>
        <v>0</v>
      </c>
    </row>
    <row r="898" spans="1:43" s="131" customFormat="1" ht="25" customHeight="1">
      <c r="A898" s="133">
        <f t="shared" si="186"/>
        <v>887</v>
      </c>
      <c r="B898" s="130" t="str">
        <f t="shared" si="183"/>
        <v/>
      </c>
      <c r="C898" s="134"/>
      <c r="D898" s="45" t="str">
        <f t="shared" si="187"/>
        <v/>
      </c>
      <c r="E898" s="45" t="str">
        <f t="shared" si="188"/>
        <v/>
      </c>
      <c r="F898" s="43"/>
      <c r="G898" s="44"/>
      <c r="H898" s="43"/>
      <c r="I898" s="57" t="str">
        <f>IF(OR(G898="",H898="",U898=""),"",IFERROR(VLOOKUP(G898&amp;H898&amp;U898,※編集不可※選択項目!$K$3:$P$51,5,FALSE),"該当なし"))</f>
        <v/>
      </c>
      <c r="J898" s="83"/>
      <c r="K898" s="43"/>
      <c r="L898" s="45" t="str">
        <f t="shared" si="196"/>
        <v/>
      </c>
      <c r="M898" s="43"/>
      <c r="N898" s="43"/>
      <c r="O898" s="57"/>
      <c r="P898" s="57"/>
      <c r="Q898" s="57"/>
      <c r="R898" s="57"/>
      <c r="S898" s="46" t="str">
        <f t="shared" si="189"/>
        <v/>
      </c>
      <c r="T898" s="47"/>
      <c r="U898" s="48"/>
      <c r="V898" s="85"/>
      <c r="W898" s="48"/>
      <c r="X898" s="85"/>
      <c r="Y898" s="43"/>
      <c r="Z898" s="80"/>
      <c r="AA898" s="83"/>
      <c r="AB898" s="56"/>
      <c r="AC898" s="71"/>
      <c r="AD898" s="228">
        <f>IFERROR(INDEX(※編集不可※選択項目!$P$3:$P$51,MATCH(新規登録用!G898&amp;新規登録用!H898&amp;新規登録用!I898,※編集不可※選択項目!$Q$3:$Q$51,0)),0)</f>
        <v>0</v>
      </c>
      <c r="AE898" s="229" t="str">
        <f>IF(I898&lt;&gt;"該当なし","",
IF(G898&amp;H898=※編集不可※選択項目!$J$3,VLOOKUP(新規登録用!U898,※編集不可※選択項目!$N$2:$P$13,3,TRUE),
IF(G898&amp;H898=※編集不可※選択項目!$J$15,VLOOKUP(新規登録用!U898,※編集不可※選択項目!$N$14:$P$25,3,TRUE),
IF(G898&amp;H898=※編集不可※選択項目!$J$27,VLOOKUP(新規登録用!U898,※編集不可※選択項目!$N$26:$P$41,3,TRUE),
IF(G898&amp;H898=※編集不可※選択項目!$J$43,VLOOKUP(新規登録用!U898,※編集不可※選択項目!$N$42:$P$46,3,TRUE),
IF(G898&amp;H898=※編集不可※選択項目!$J$48,VLOOKUP(新規登録用!U898,※編集不可※選択項目!$N$47:$P$51,3,TRUE),""))))))</f>
        <v/>
      </c>
      <c r="AF898" s="228">
        <f>IFERROR(VLOOKUP(Y898&amp;G898&amp;H898,※編集不可※選択項目!U:V,2,FALSE),0)</f>
        <v>0</v>
      </c>
      <c r="AG898" s="228">
        <f t="shared" si="190"/>
        <v>0</v>
      </c>
      <c r="AH898" s="230" t="str">
        <f t="shared" si="184"/>
        <v/>
      </c>
      <c r="AI898" s="236"/>
      <c r="AJ898" s="236"/>
      <c r="AK898" s="132"/>
      <c r="AL898" s="153">
        <f t="shared" si="191"/>
        <v>0</v>
      </c>
      <c r="AM898" s="153">
        <f t="shared" si="192"/>
        <v>0</v>
      </c>
      <c r="AN898" s="153">
        <f t="shared" si="185"/>
        <v>0</v>
      </c>
      <c r="AO898" s="227" t="str">
        <f t="shared" si="193"/>
        <v/>
      </c>
      <c r="AP898" s="135">
        <f t="shared" si="194"/>
        <v>0</v>
      </c>
      <c r="AQ898" s="135">
        <f t="shared" si="195"/>
        <v>0</v>
      </c>
    </row>
    <row r="899" spans="1:43" s="131" customFormat="1" ht="25" customHeight="1">
      <c r="A899" s="133">
        <f t="shared" si="186"/>
        <v>888</v>
      </c>
      <c r="B899" s="130" t="str">
        <f t="shared" si="183"/>
        <v/>
      </c>
      <c r="C899" s="134"/>
      <c r="D899" s="45" t="str">
        <f t="shared" si="187"/>
        <v/>
      </c>
      <c r="E899" s="45" t="str">
        <f t="shared" si="188"/>
        <v/>
      </c>
      <c r="F899" s="43"/>
      <c r="G899" s="44"/>
      <c r="H899" s="43"/>
      <c r="I899" s="57" t="str">
        <f>IF(OR(G899="",H899="",U899=""),"",IFERROR(VLOOKUP(G899&amp;H899&amp;U899,※編集不可※選択項目!$K$3:$P$51,5,FALSE),"該当なし"))</f>
        <v/>
      </c>
      <c r="J899" s="83"/>
      <c r="K899" s="43"/>
      <c r="L899" s="45" t="str">
        <f t="shared" si="196"/>
        <v/>
      </c>
      <c r="M899" s="43"/>
      <c r="N899" s="43"/>
      <c r="O899" s="57"/>
      <c r="P899" s="57"/>
      <c r="Q899" s="57"/>
      <c r="R899" s="57"/>
      <c r="S899" s="46" t="str">
        <f t="shared" si="189"/>
        <v/>
      </c>
      <c r="T899" s="47"/>
      <c r="U899" s="48"/>
      <c r="V899" s="85"/>
      <c r="W899" s="48"/>
      <c r="X899" s="85"/>
      <c r="Y899" s="43"/>
      <c r="Z899" s="80"/>
      <c r="AA899" s="83"/>
      <c r="AB899" s="56"/>
      <c r="AC899" s="71"/>
      <c r="AD899" s="228">
        <f>IFERROR(INDEX(※編集不可※選択項目!$P$3:$P$51,MATCH(新規登録用!G899&amp;新規登録用!H899&amp;新規登録用!I899,※編集不可※選択項目!$Q$3:$Q$51,0)),0)</f>
        <v>0</v>
      </c>
      <c r="AE899" s="229" t="str">
        <f>IF(I899&lt;&gt;"該当なし","",
IF(G899&amp;H899=※編集不可※選択項目!$J$3,VLOOKUP(新規登録用!U899,※編集不可※選択項目!$N$2:$P$13,3,TRUE),
IF(G899&amp;H899=※編集不可※選択項目!$J$15,VLOOKUP(新規登録用!U899,※編集不可※選択項目!$N$14:$P$25,3,TRUE),
IF(G899&amp;H899=※編集不可※選択項目!$J$27,VLOOKUP(新規登録用!U899,※編集不可※選択項目!$N$26:$P$41,3,TRUE),
IF(G899&amp;H899=※編集不可※選択項目!$J$43,VLOOKUP(新規登録用!U899,※編集不可※選択項目!$N$42:$P$46,3,TRUE),
IF(G899&amp;H899=※編集不可※選択項目!$J$48,VLOOKUP(新規登録用!U899,※編集不可※選択項目!$N$47:$P$51,3,TRUE),""))))))</f>
        <v/>
      </c>
      <c r="AF899" s="228">
        <f>IFERROR(VLOOKUP(Y899&amp;G899&amp;H899,※編集不可※選択項目!U:V,2,FALSE),0)</f>
        <v>0</v>
      </c>
      <c r="AG899" s="228">
        <f t="shared" si="190"/>
        <v>0</v>
      </c>
      <c r="AH899" s="230" t="str">
        <f t="shared" si="184"/>
        <v/>
      </c>
      <c r="AI899" s="236"/>
      <c r="AJ899" s="236"/>
      <c r="AK899" s="132"/>
      <c r="AL899" s="153">
        <f t="shared" si="191"/>
        <v>0</v>
      </c>
      <c r="AM899" s="153">
        <f t="shared" si="192"/>
        <v>0</v>
      </c>
      <c r="AN899" s="153">
        <f t="shared" si="185"/>
        <v>0</v>
      </c>
      <c r="AO899" s="227" t="str">
        <f t="shared" si="193"/>
        <v/>
      </c>
      <c r="AP899" s="135">
        <f t="shared" si="194"/>
        <v>0</v>
      </c>
      <c r="AQ899" s="135">
        <f t="shared" si="195"/>
        <v>0</v>
      </c>
    </row>
    <row r="900" spans="1:43" s="131" customFormat="1" ht="25" customHeight="1">
      <c r="A900" s="133">
        <f t="shared" si="186"/>
        <v>889</v>
      </c>
      <c r="B900" s="130" t="str">
        <f t="shared" si="183"/>
        <v/>
      </c>
      <c r="C900" s="134"/>
      <c r="D900" s="45" t="str">
        <f t="shared" si="187"/>
        <v/>
      </c>
      <c r="E900" s="45" t="str">
        <f t="shared" si="188"/>
        <v/>
      </c>
      <c r="F900" s="43"/>
      <c r="G900" s="44"/>
      <c r="H900" s="43"/>
      <c r="I900" s="57" t="str">
        <f>IF(OR(G900="",H900="",U900=""),"",IFERROR(VLOOKUP(G900&amp;H900&amp;U900,※編集不可※選択項目!$K$3:$P$51,5,FALSE),"該当なし"))</f>
        <v/>
      </c>
      <c r="J900" s="83"/>
      <c r="K900" s="43"/>
      <c r="L900" s="45" t="str">
        <f t="shared" si="196"/>
        <v/>
      </c>
      <c r="M900" s="43"/>
      <c r="N900" s="43"/>
      <c r="O900" s="57"/>
      <c r="P900" s="57"/>
      <c r="Q900" s="57"/>
      <c r="R900" s="57"/>
      <c r="S900" s="46" t="str">
        <f t="shared" si="189"/>
        <v/>
      </c>
      <c r="T900" s="47"/>
      <c r="U900" s="48"/>
      <c r="V900" s="85"/>
      <c r="W900" s="48"/>
      <c r="X900" s="85"/>
      <c r="Y900" s="43"/>
      <c r="Z900" s="80"/>
      <c r="AA900" s="83"/>
      <c r="AB900" s="56"/>
      <c r="AC900" s="71"/>
      <c r="AD900" s="228">
        <f>IFERROR(INDEX(※編集不可※選択項目!$P$3:$P$51,MATCH(新規登録用!G900&amp;新規登録用!H900&amp;新規登録用!I900,※編集不可※選択項目!$Q$3:$Q$51,0)),0)</f>
        <v>0</v>
      </c>
      <c r="AE900" s="229" t="str">
        <f>IF(I900&lt;&gt;"該当なし","",
IF(G900&amp;H900=※編集不可※選択項目!$J$3,VLOOKUP(新規登録用!U900,※編集不可※選択項目!$N$2:$P$13,3,TRUE),
IF(G900&amp;H900=※編集不可※選択項目!$J$15,VLOOKUP(新規登録用!U900,※編集不可※選択項目!$N$14:$P$25,3,TRUE),
IF(G900&amp;H900=※編集不可※選択項目!$J$27,VLOOKUP(新規登録用!U900,※編集不可※選択項目!$N$26:$P$41,3,TRUE),
IF(G900&amp;H900=※編集不可※選択項目!$J$43,VLOOKUP(新規登録用!U900,※編集不可※選択項目!$N$42:$P$46,3,TRUE),
IF(G900&amp;H900=※編集不可※選択項目!$J$48,VLOOKUP(新規登録用!U900,※編集不可※選択項目!$N$47:$P$51,3,TRUE),""))))))</f>
        <v/>
      </c>
      <c r="AF900" s="228">
        <f>IFERROR(VLOOKUP(Y900&amp;G900&amp;H900,※編集不可※選択項目!U:V,2,FALSE),0)</f>
        <v>0</v>
      </c>
      <c r="AG900" s="228">
        <f t="shared" si="190"/>
        <v>0</v>
      </c>
      <c r="AH900" s="230" t="str">
        <f t="shared" si="184"/>
        <v/>
      </c>
      <c r="AI900" s="236"/>
      <c r="AJ900" s="236"/>
      <c r="AK900" s="132"/>
      <c r="AL900" s="153">
        <f t="shared" si="191"/>
        <v>0</v>
      </c>
      <c r="AM900" s="153">
        <f t="shared" si="192"/>
        <v>0</v>
      </c>
      <c r="AN900" s="153">
        <f t="shared" si="185"/>
        <v>0</v>
      </c>
      <c r="AO900" s="227" t="str">
        <f t="shared" si="193"/>
        <v/>
      </c>
      <c r="AP900" s="135">
        <f t="shared" si="194"/>
        <v>0</v>
      </c>
      <c r="AQ900" s="135">
        <f t="shared" si="195"/>
        <v>0</v>
      </c>
    </row>
    <row r="901" spans="1:43" s="131" customFormat="1" ht="25" customHeight="1">
      <c r="A901" s="133">
        <f t="shared" si="186"/>
        <v>890</v>
      </c>
      <c r="B901" s="130" t="str">
        <f t="shared" si="183"/>
        <v/>
      </c>
      <c r="C901" s="134"/>
      <c r="D901" s="45" t="str">
        <f t="shared" si="187"/>
        <v/>
      </c>
      <c r="E901" s="45" t="str">
        <f t="shared" si="188"/>
        <v/>
      </c>
      <c r="F901" s="43"/>
      <c r="G901" s="44"/>
      <c r="H901" s="43"/>
      <c r="I901" s="57" t="str">
        <f>IF(OR(G901="",H901="",U901=""),"",IFERROR(VLOOKUP(G901&amp;H901&amp;U901,※編集不可※選択項目!$K$3:$P$51,5,FALSE),"該当なし"))</f>
        <v/>
      </c>
      <c r="J901" s="83"/>
      <c r="K901" s="43"/>
      <c r="L901" s="45" t="str">
        <f t="shared" si="196"/>
        <v/>
      </c>
      <c r="M901" s="43"/>
      <c r="N901" s="43"/>
      <c r="O901" s="57"/>
      <c r="P901" s="57"/>
      <c r="Q901" s="57"/>
      <c r="R901" s="57"/>
      <c r="S901" s="46" t="str">
        <f t="shared" si="189"/>
        <v/>
      </c>
      <c r="T901" s="47"/>
      <c r="U901" s="48"/>
      <c r="V901" s="85"/>
      <c r="W901" s="48"/>
      <c r="X901" s="85"/>
      <c r="Y901" s="43"/>
      <c r="Z901" s="80"/>
      <c r="AA901" s="83"/>
      <c r="AB901" s="56"/>
      <c r="AC901" s="71"/>
      <c r="AD901" s="228">
        <f>IFERROR(INDEX(※編集不可※選択項目!$P$3:$P$51,MATCH(新規登録用!G901&amp;新規登録用!H901&amp;新規登録用!I901,※編集不可※選択項目!$Q$3:$Q$51,0)),0)</f>
        <v>0</v>
      </c>
      <c r="AE901" s="229" t="str">
        <f>IF(I901&lt;&gt;"該当なし","",
IF(G901&amp;H901=※編集不可※選択項目!$J$3,VLOOKUP(新規登録用!U901,※編集不可※選択項目!$N$2:$P$13,3,TRUE),
IF(G901&amp;H901=※編集不可※選択項目!$J$15,VLOOKUP(新規登録用!U901,※編集不可※選択項目!$N$14:$P$25,3,TRUE),
IF(G901&amp;H901=※編集不可※選択項目!$J$27,VLOOKUP(新規登録用!U901,※編集不可※選択項目!$N$26:$P$41,3,TRUE),
IF(G901&amp;H901=※編集不可※選択項目!$J$43,VLOOKUP(新規登録用!U901,※編集不可※選択項目!$N$42:$P$46,3,TRUE),
IF(G901&amp;H901=※編集不可※選択項目!$J$48,VLOOKUP(新規登録用!U901,※編集不可※選択項目!$N$47:$P$51,3,TRUE),""))))))</f>
        <v/>
      </c>
      <c r="AF901" s="228">
        <f>IFERROR(VLOOKUP(Y901&amp;G901&amp;H901,※編集不可※選択項目!U:V,2,FALSE),0)</f>
        <v>0</v>
      </c>
      <c r="AG901" s="228">
        <f t="shared" si="190"/>
        <v>0</v>
      </c>
      <c r="AH901" s="230" t="str">
        <f t="shared" si="184"/>
        <v/>
      </c>
      <c r="AI901" s="236"/>
      <c r="AJ901" s="236"/>
      <c r="AK901" s="132"/>
      <c r="AL901" s="153">
        <f t="shared" si="191"/>
        <v>0</v>
      </c>
      <c r="AM901" s="153">
        <f t="shared" si="192"/>
        <v>0</v>
      </c>
      <c r="AN901" s="153">
        <f t="shared" si="185"/>
        <v>0</v>
      </c>
      <c r="AO901" s="227" t="str">
        <f t="shared" si="193"/>
        <v/>
      </c>
      <c r="AP901" s="135">
        <f t="shared" si="194"/>
        <v>0</v>
      </c>
      <c r="AQ901" s="135">
        <f t="shared" si="195"/>
        <v>0</v>
      </c>
    </row>
    <row r="902" spans="1:43" s="131" customFormat="1" ht="25" customHeight="1">
      <c r="A902" s="133">
        <f t="shared" si="186"/>
        <v>891</v>
      </c>
      <c r="B902" s="130" t="str">
        <f t="shared" si="183"/>
        <v/>
      </c>
      <c r="C902" s="134"/>
      <c r="D902" s="45" t="str">
        <f t="shared" si="187"/>
        <v/>
      </c>
      <c r="E902" s="45" t="str">
        <f t="shared" si="188"/>
        <v/>
      </c>
      <c r="F902" s="43"/>
      <c r="G902" s="44"/>
      <c r="H902" s="43"/>
      <c r="I902" s="57" t="str">
        <f>IF(OR(G902="",H902="",U902=""),"",IFERROR(VLOOKUP(G902&amp;H902&amp;U902,※編集不可※選択項目!$K$3:$P$51,5,FALSE),"該当なし"))</f>
        <v/>
      </c>
      <c r="J902" s="83"/>
      <c r="K902" s="43"/>
      <c r="L902" s="45" t="str">
        <f t="shared" si="196"/>
        <v/>
      </c>
      <c r="M902" s="43"/>
      <c r="N902" s="43"/>
      <c r="O902" s="57"/>
      <c r="P902" s="57"/>
      <c r="Q902" s="57"/>
      <c r="R902" s="57"/>
      <c r="S902" s="46" t="str">
        <f t="shared" si="189"/>
        <v/>
      </c>
      <c r="T902" s="47"/>
      <c r="U902" s="48"/>
      <c r="V902" s="85"/>
      <c r="W902" s="48"/>
      <c r="X902" s="85"/>
      <c r="Y902" s="43"/>
      <c r="Z902" s="80"/>
      <c r="AA902" s="83"/>
      <c r="AB902" s="56"/>
      <c r="AC902" s="71"/>
      <c r="AD902" s="228">
        <f>IFERROR(INDEX(※編集不可※選択項目!$P$3:$P$51,MATCH(新規登録用!G902&amp;新規登録用!H902&amp;新規登録用!I902,※編集不可※選択項目!$Q$3:$Q$51,0)),0)</f>
        <v>0</v>
      </c>
      <c r="AE902" s="229" t="str">
        <f>IF(I902&lt;&gt;"該当なし","",
IF(G902&amp;H902=※編集不可※選択項目!$J$3,VLOOKUP(新規登録用!U902,※編集不可※選択項目!$N$2:$P$13,3,TRUE),
IF(G902&amp;H902=※編集不可※選択項目!$J$15,VLOOKUP(新規登録用!U902,※編集不可※選択項目!$N$14:$P$25,3,TRUE),
IF(G902&amp;H902=※編集不可※選択項目!$J$27,VLOOKUP(新規登録用!U902,※編集不可※選択項目!$N$26:$P$41,3,TRUE),
IF(G902&amp;H902=※編集不可※選択項目!$J$43,VLOOKUP(新規登録用!U902,※編集不可※選択項目!$N$42:$P$46,3,TRUE),
IF(G902&amp;H902=※編集不可※選択項目!$J$48,VLOOKUP(新規登録用!U902,※編集不可※選択項目!$N$47:$P$51,3,TRUE),""))))))</f>
        <v/>
      </c>
      <c r="AF902" s="228">
        <f>IFERROR(VLOOKUP(Y902&amp;G902&amp;H902,※編集不可※選択項目!U:V,2,FALSE),0)</f>
        <v>0</v>
      </c>
      <c r="AG902" s="228">
        <f t="shared" si="190"/>
        <v>0</v>
      </c>
      <c r="AH902" s="230" t="str">
        <f t="shared" si="184"/>
        <v/>
      </c>
      <c r="AI902" s="236"/>
      <c r="AJ902" s="236"/>
      <c r="AK902" s="132"/>
      <c r="AL902" s="153">
        <f t="shared" si="191"/>
        <v>0</v>
      </c>
      <c r="AM902" s="153">
        <f t="shared" si="192"/>
        <v>0</v>
      </c>
      <c r="AN902" s="153">
        <f t="shared" si="185"/>
        <v>0</v>
      </c>
      <c r="AO902" s="227" t="str">
        <f t="shared" si="193"/>
        <v/>
      </c>
      <c r="AP902" s="135">
        <f t="shared" si="194"/>
        <v>0</v>
      </c>
      <c r="AQ902" s="135">
        <f t="shared" si="195"/>
        <v>0</v>
      </c>
    </row>
    <row r="903" spans="1:43" s="131" customFormat="1" ht="25" customHeight="1">
      <c r="A903" s="133">
        <f t="shared" si="186"/>
        <v>892</v>
      </c>
      <c r="B903" s="130" t="str">
        <f t="shared" si="183"/>
        <v/>
      </c>
      <c r="C903" s="134"/>
      <c r="D903" s="45" t="str">
        <f t="shared" si="187"/>
        <v/>
      </c>
      <c r="E903" s="45" t="str">
        <f t="shared" si="188"/>
        <v/>
      </c>
      <c r="F903" s="43"/>
      <c r="G903" s="44"/>
      <c r="H903" s="43"/>
      <c r="I903" s="57" t="str">
        <f>IF(OR(G903="",H903="",U903=""),"",IFERROR(VLOOKUP(G903&amp;H903&amp;U903,※編集不可※選択項目!$K$3:$P$51,5,FALSE),"該当なし"))</f>
        <v/>
      </c>
      <c r="J903" s="83"/>
      <c r="K903" s="43"/>
      <c r="L903" s="45" t="str">
        <f t="shared" si="196"/>
        <v/>
      </c>
      <c r="M903" s="43"/>
      <c r="N903" s="43"/>
      <c r="O903" s="57"/>
      <c r="P903" s="57"/>
      <c r="Q903" s="57"/>
      <c r="R903" s="57"/>
      <c r="S903" s="46" t="str">
        <f t="shared" si="189"/>
        <v/>
      </c>
      <c r="T903" s="47"/>
      <c r="U903" s="48"/>
      <c r="V903" s="85"/>
      <c r="W903" s="48"/>
      <c r="X903" s="85"/>
      <c r="Y903" s="43"/>
      <c r="Z903" s="80"/>
      <c r="AA903" s="83"/>
      <c r="AB903" s="56"/>
      <c r="AC903" s="71"/>
      <c r="AD903" s="228">
        <f>IFERROR(INDEX(※編集不可※選択項目!$P$3:$P$51,MATCH(新規登録用!G903&amp;新規登録用!H903&amp;新規登録用!I903,※編集不可※選択項目!$Q$3:$Q$51,0)),0)</f>
        <v>0</v>
      </c>
      <c r="AE903" s="229" t="str">
        <f>IF(I903&lt;&gt;"該当なし","",
IF(G903&amp;H903=※編集不可※選択項目!$J$3,VLOOKUP(新規登録用!U903,※編集不可※選択項目!$N$2:$P$13,3,TRUE),
IF(G903&amp;H903=※編集不可※選択項目!$J$15,VLOOKUP(新規登録用!U903,※編集不可※選択項目!$N$14:$P$25,3,TRUE),
IF(G903&amp;H903=※編集不可※選択項目!$J$27,VLOOKUP(新規登録用!U903,※編集不可※選択項目!$N$26:$P$41,3,TRUE),
IF(G903&amp;H903=※編集不可※選択項目!$J$43,VLOOKUP(新規登録用!U903,※編集不可※選択項目!$N$42:$P$46,3,TRUE),
IF(G903&amp;H903=※編集不可※選択項目!$J$48,VLOOKUP(新規登録用!U903,※編集不可※選択項目!$N$47:$P$51,3,TRUE),""))))))</f>
        <v/>
      </c>
      <c r="AF903" s="228">
        <f>IFERROR(VLOOKUP(Y903&amp;G903&amp;H903,※編集不可※選択項目!U:V,2,FALSE),0)</f>
        <v>0</v>
      </c>
      <c r="AG903" s="228">
        <f t="shared" si="190"/>
        <v>0</v>
      </c>
      <c r="AH903" s="230" t="str">
        <f t="shared" si="184"/>
        <v/>
      </c>
      <c r="AI903" s="236"/>
      <c r="AJ903" s="236"/>
      <c r="AK903" s="132"/>
      <c r="AL903" s="153">
        <f t="shared" si="191"/>
        <v>0</v>
      </c>
      <c r="AM903" s="153">
        <f t="shared" si="192"/>
        <v>0</v>
      </c>
      <c r="AN903" s="153">
        <f t="shared" si="185"/>
        <v>0</v>
      </c>
      <c r="AO903" s="227" t="str">
        <f t="shared" si="193"/>
        <v/>
      </c>
      <c r="AP903" s="135">
        <f t="shared" si="194"/>
        <v>0</v>
      </c>
      <c r="AQ903" s="135">
        <f t="shared" si="195"/>
        <v>0</v>
      </c>
    </row>
    <row r="904" spans="1:43" s="131" customFormat="1" ht="25" customHeight="1">
      <c r="A904" s="133">
        <f t="shared" si="186"/>
        <v>893</v>
      </c>
      <c r="B904" s="130" t="str">
        <f t="shared" si="183"/>
        <v/>
      </c>
      <c r="C904" s="134"/>
      <c r="D904" s="45" t="str">
        <f t="shared" si="187"/>
        <v/>
      </c>
      <c r="E904" s="45" t="str">
        <f t="shared" si="188"/>
        <v/>
      </c>
      <c r="F904" s="43"/>
      <c r="G904" s="44"/>
      <c r="H904" s="43"/>
      <c r="I904" s="57" t="str">
        <f>IF(OR(G904="",H904="",U904=""),"",IFERROR(VLOOKUP(G904&amp;H904&amp;U904,※編集不可※選択項目!$K$3:$P$51,5,FALSE),"該当なし"))</f>
        <v/>
      </c>
      <c r="J904" s="83"/>
      <c r="K904" s="43"/>
      <c r="L904" s="45" t="str">
        <f t="shared" si="196"/>
        <v/>
      </c>
      <c r="M904" s="43"/>
      <c r="N904" s="43"/>
      <c r="O904" s="57"/>
      <c r="P904" s="57"/>
      <c r="Q904" s="57"/>
      <c r="R904" s="57"/>
      <c r="S904" s="46" t="str">
        <f t="shared" si="189"/>
        <v/>
      </c>
      <c r="T904" s="47"/>
      <c r="U904" s="48"/>
      <c r="V904" s="85"/>
      <c r="W904" s="48"/>
      <c r="X904" s="85"/>
      <c r="Y904" s="43"/>
      <c r="Z904" s="80"/>
      <c r="AA904" s="83"/>
      <c r="AB904" s="56"/>
      <c r="AC904" s="71"/>
      <c r="AD904" s="228">
        <f>IFERROR(INDEX(※編集不可※選択項目!$P$3:$P$51,MATCH(新規登録用!G904&amp;新規登録用!H904&amp;新規登録用!I904,※編集不可※選択項目!$Q$3:$Q$51,0)),0)</f>
        <v>0</v>
      </c>
      <c r="AE904" s="229" t="str">
        <f>IF(I904&lt;&gt;"該当なし","",
IF(G904&amp;H904=※編集不可※選択項目!$J$3,VLOOKUP(新規登録用!U904,※編集不可※選択項目!$N$2:$P$13,3,TRUE),
IF(G904&amp;H904=※編集不可※選択項目!$J$15,VLOOKUP(新規登録用!U904,※編集不可※選択項目!$N$14:$P$25,3,TRUE),
IF(G904&amp;H904=※編集不可※選択項目!$J$27,VLOOKUP(新規登録用!U904,※編集不可※選択項目!$N$26:$P$41,3,TRUE),
IF(G904&amp;H904=※編集不可※選択項目!$J$43,VLOOKUP(新規登録用!U904,※編集不可※選択項目!$N$42:$P$46,3,TRUE),
IF(G904&amp;H904=※編集不可※選択項目!$J$48,VLOOKUP(新規登録用!U904,※編集不可※選択項目!$N$47:$P$51,3,TRUE),""))))))</f>
        <v/>
      </c>
      <c r="AF904" s="228">
        <f>IFERROR(VLOOKUP(Y904&amp;G904&amp;H904,※編集不可※選択項目!U:V,2,FALSE),0)</f>
        <v>0</v>
      </c>
      <c r="AG904" s="228">
        <f t="shared" si="190"/>
        <v>0</v>
      </c>
      <c r="AH904" s="230" t="str">
        <f t="shared" si="184"/>
        <v/>
      </c>
      <c r="AI904" s="236"/>
      <c r="AJ904" s="236"/>
      <c r="AK904" s="132"/>
      <c r="AL904" s="153">
        <f t="shared" si="191"/>
        <v>0</v>
      </c>
      <c r="AM904" s="153">
        <f t="shared" si="192"/>
        <v>0</v>
      </c>
      <c r="AN904" s="153">
        <f t="shared" si="185"/>
        <v>0</v>
      </c>
      <c r="AO904" s="227" t="str">
        <f t="shared" si="193"/>
        <v/>
      </c>
      <c r="AP904" s="135">
        <f t="shared" si="194"/>
        <v>0</v>
      </c>
      <c r="AQ904" s="135">
        <f t="shared" si="195"/>
        <v>0</v>
      </c>
    </row>
    <row r="905" spans="1:43" s="131" customFormat="1" ht="25" customHeight="1">
      <c r="A905" s="133">
        <f t="shared" si="186"/>
        <v>894</v>
      </c>
      <c r="B905" s="130" t="str">
        <f t="shared" si="183"/>
        <v/>
      </c>
      <c r="C905" s="134"/>
      <c r="D905" s="45" t="str">
        <f t="shared" si="187"/>
        <v/>
      </c>
      <c r="E905" s="45" t="str">
        <f t="shared" si="188"/>
        <v/>
      </c>
      <c r="F905" s="43"/>
      <c r="G905" s="44"/>
      <c r="H905" s="43"/>
      <c r="I905" s="57" t="str">
        <f>IF(OR(G905="",H905="",U905=""),"",IFERROR(VLOOKUP(G905&amp;H905&amp;U905,※編集不可※選択項目!$K$3:$P$51,5,FALSE),"該当なし"))</f>
        <v/>
      </c>
      <c r="J905" s="83"/>
      <c r="K905" s="43"/>
      <c r="L905" s="45" t="str">
        <f t="shared" si="196"/>
        <v/>
      </c>
      <c r="M905" s="43"/>
      <c r="N905" s="43"/>
      <c r="O905" s="57"/>
      <c r="P905" s="57"/>
      <c r="Q905" s="57"/>
      <c r="R905" s="57"/>
      <c r="S905" s="46" t="str">
        <f t="shared" si="189"/>
        <v/>
      </c>
      <c r="T905" s="47"/>
      <c r="U905" s="48"/>
      <c r="V905" s="85"/>
      <c r="W905" s="48"/>
      <c r="X905" s="85"/>
      <c r="Y905" s="43"/>
      <c r="Z905" s="80"/>
      <c r="AA905" s="83"/>
      <c r="AB905" s="56"/>
      <c r="AC905" s="71"/>
      <c r="AD905" s="228">
        <f>IFERROR(INDEX(※編集不可※選択項目!$P$3:$P$51,MATCH(新規登録用!G905&amp;新規登録用!H905&amp;新規登録用!I905,※編集不可※選択項目!$Q$3:$Q$51,0)),0)</f>
        <v>0</v>
      </c>
      <c r="AE905" s="229" t="str">
        <f>IF(I905&lt;&gt;"該当なし","",
IF(G905&amp;H905=※編集不可※選択項目!$J$3,VLOOKUP(新規登録用!U905,※編集不可※選択項目!$N$2:$P$13,3,TRUE),
IF(G905&amp;H905=※編集不可※選択項目!$J$15,VLOOKUP(新規登録用!U905,※編集不可※選択項目!$N$14:$P$25,3,TRUE),
IF(G905&amp;H905=※編集不可※選択項目!$J$27,VLOOKUP(新規登録用!U905,※編集不可※選択項目!$N$26:$P$41,3,TRUE),
IF(G905&amp;H905=※編集不可※選択項目!$J$43,VLOOKUP(新規登録用!U905,※編集不可※選択項目!$N$42:$P$46,3,TRUE),
IF(G905&amp;H905=※編集不可※選択項目!$J$48,VLOOKUP(新規登録用!U905,※編集不可※選択項目!$N$47:$P$51,3,TRUE),""))))))</f>
        <v/>
      </c>
      <c r="AF905" s="228">
        <f>IFERROR(VLOOKUP(Y905&amp;G905&amp;H905,※編集不可※選択項目!U:V,2,FALSE),0)</f>
        <v>0</v>
      </c>
      <c r="AG905" s="228">
        <f t="shared" si="190"/>
        <v>0</v>
      </c>
      <c r="AH905" s="230" t="str">
        <f t="shared" si="184"/>
        <v/>
      </c>
      <c r="AI905" s="236"/>
      <c r="AJ905" s="236"/>
      <c r="AK905" s="132"/>
      <c r="AL905" s="153">
        <f t="shared" si="191"/>
        <v>0</v>
      </c>
      <c r="AM905" s="153">
        <f t="shared" si="192"/>
        <v>0</v>
      </c>
      <c r="AN905" s="153">
        <f t="shared" si="185"/>
        <v>0</v>
      </c>
      <c r="AO905" s="227" t="str">
        <f t="shared" si="193"/>
        <v/>
      </c>
      <c r="AP905" s="135">
        <f t="shared" si="194"/>
        <v>0</v>
      </c>
      <c r="AQ905" s="135">
        <f t="shared" si="195"/>
        <v>0</v>
      </c>
    </row>
    <row r="906" spans="1:43" s="131" customFormat="1" ht="25" customHeight="1">
      <c r="A906" s="133">
        <f t="shared" si="186"/>
        <v>895</v>
      </c>
      <c r="B906" s="130" t="str">
        <f t="shared" si="183"/>
        <v/>
      </c>
      <c r="C906" s="134"/>
      <c r="D906" s="45" t="str">
        <f t="shared" si="187"/>
        <v/>
      </c>
      <c r="E906" s="45" t="str">
        <f t="shared" si="188"/>
        <v/>
      </c>
      <c r="F906" s="43"/>
      <c r="G906" s="44"/>
      <c r="H906" s="43"/>
      <c r="I906" s="57" t="str">
        <f>IF(OR(G906="",H906="",U906=""),"",IFERROR(VLOOKUP(G906&amp;H906&amp;U906,※編集不可※選択項目!$K$3:$P$51,5,FALSE),"該当なし"))</f>
        <v/>
      </c>
      <c r="J906" s="83"/>
      <c r="K906" s="43"/>
      <c r="L906" s="45" t="str">
        <f t="shared" si="196"/>
        <v/>
      </c>
      <c r="M906" s="43"/>
      <c r="N906" s="43"/>
      <c r="O906" s="57"/>
      <c r="P906" s="57"/>
      <c r="Q906" s="57"/>
      <c r="R906" s="57"/>
      <c r="S906" s="46" t="str">
        <f t="shared" si="189"/>
        <v/>
      </c>
      <c r="T906" s="47"/>
      <c r="U906" s="48"/>
      <c r="V906" s="85"/>
      <c r="W906" s="48"/>
      <c r="X906" s="85"/>
      <c r="Y906" s="43"/>
      <c r="Z906" s="80"/>
      <c r="AA906" s="83"/>
      <c r="AB906" s="56"/>
      <c r="AC906" s="71"/>
      <c r="AD906" s="228">
        <f>IFERROR(INDEX(※編集不可※選択項目!$P$3:$P$51,MATCH(新規登録用!G906&amp;新規登録用!H906&amp;新規登録用!I906,※編集不可※選択項目!$Q$3:$Q$51,0)),0)</f>
        <v>0</v>
      </c>
      <c r="AE906" s="229" t="str">
        <f>IF(I906&lt;&gt;"該当なし","",
IF(G906&amp;H906=※編集不可※選択項目!$J$3,VLOOKUP(新規登録用!U906,※編集不可※選択項目!$N$2:$P$13,3,TRUE),
IF(G906&amp;H906=※編集不可※選択項目!$J$15,VLOOKUP(新規登録用!U906,※編集不可※選択項目!$N$14:$P$25,3,TRUE),
IF(G906&amp;H906=※編集不可※選択項目!$J$27,VLOOKUP(新規登録用!U906,※編集不可※選択項目!$N$26:$P$41,3,TRUE),
IF(G906&amp;H906=※編集不可※選択項目!$J$43,VLOOKUP(新規登録用!U906,※編集不可※選択項目!$N$42:$P$46,3,TRUE),
IF(G906&amp;H906=※編集不可※選択項目!$J$48,VLOOKUP(新規登録用!U906,※編集不可※選択項目!$N$47:$P$51,3,TRUE),""))))))</f>
        <v/>
      </c>
      <c r="AF906" s="228">
        <f>IFERROR(VLOOKUP(Y906&amp;G906&amp;H906,※編集不可※選択項目!U:V,2,FALSE),0)</f>
        <v>0</v>
      </c>
      <c r="AG906" s="228">
        <f t="shared" si="190"/>
        <v>0</v>
      </c>
      <c r="AH906" s="230" t="str">
        <f t="shared" si="184"/>
        <v/>
      </c>
      <c r="AI906" s="236"/>
      <c r="AJ906" s="236"/>
      <c r="AK906" s="132"/>
      <c r="AL906" s="153">
        <f t="shared" si="191"/>
        <v>0</v>
      </c>
      <c r="AM906" s="153">
        <f t="shared" si="192"/>
        <v>0</v>
      </c>
      <c r="AN906" s="153">
        <f t="shared" si="185"/>
        <v>0</v>
      </c>
      <c r="AO906" s="227" t="str">
        <f t="shared" si="193"/>
        <v/>
      </c>
      <c r="AP906" s="135">
        <f t="shared" si="194"/>
        <v>0</v>
      </c>
      <c r="AQ906" s="135">
        <f t="shared" si="195"/>
        <v>0</v>
      </c>
    </row>
    <row r="907" spans="1:43" s="131" customFormat="1" ht="25" customHeight="1">
      <c r="A907" s="133">
        <f t="shared" si="186"/>
        <v>896</v>
      </c>
      <c r="B907" s="130" t="str">
        <f t="shared" ref="B907:B970" si="197">IF($C907="","","高効率空調")</f>
        <v/>
      </c>
      <c r="C907" s="134"/>
      <c r="D907" s="45" t="str">
        <f t="shared" si="187"/>
        <v/>
      </c>
      <c r="E907" s="45" t="str">
        <f t="shared" si="188"/>
        <v/>
      </c>
      <c r="F907" s="43"/>
      <c r="G907" s="44"/>
      <c r="H907" s="43"/>
      <c r="I907" s="57" t="str">
        <f>IF(OR(G907="",H907="",U907=""),"",IFERROR(VLOOKUP(G907&amp;H907&amp;U907,※編集不可※選択項目!$K$3:$P$51,5,FALSE),"該当なし"))</f>
        <v/>
      </c>
      <c r="J907" s="83"/>
      <c r="K907" s="43"/>
      <c r="L907" s="45" t="str">
        <f t="shared" si="196"/>
        <v/>
      </c>
      <c r="M907" s="43"/>
      <c r="N907" s="43"/>
      <c r="O907" s="57"/>
      <c r="P907" s="57"/>
      <c r="Q907" s="57"/>
      <c r="R907" s="57"/>
      <c r="S907" s="46" t="str">
        <f t="shared" si="189"/>
        <v/>
      </c>
      <c r="T907" s="47"/>
      <c r="U907" s="48"/>
      <c r="V907" s="85"/>
      <c r="W907" s="48"/>
      <c r="X907" s="85"/>
      <c r="Y907" s="43"/>
      <c r="Z907" s="80"/>
      <c r="AA907" s="83"/>
      <c r="AB907" s="56"/>
      <c r="AC907" s="71"/>
      <c r="AD907" s="228">
        <f>IFERROR(INDEX(※編集不可※選択項目!$P$3:$P$51,MATCH(新規登録用!G907&amp;新規登録用!H907&amp;新規登録用!I907,※編集不可※選択項目!$Q$3:$Q$51,0)),0)</f>
        <v>0</v>
      </c>
      <c r="AE907" s="229" t="str">
        <f>IF(I907&lt;&gt;"該当なし","",
IF(G907&amp;H907=※編集不可※選択項目!$J$3,VLOOKUP(新規登録用!U907,※編集不可※選択項目!$N$2:$P$13,3,TRUE),
IF(G907&amp;H907=※編集不可※選択項目!$J$15,VLOOKUP(新規登録用!U907,※編集不可※選択項目!$N$14:$P$25,3,TRUE),
IF(G907&amp;H907=※編集不可※選択項目!$J$27,VLOOKUP(新規登録用!U907,※編集不可※選択項目!$N$26:$P$41,3,TRUE),
IF(G907&amp;H907=※編集不可※選択項目!$J$43,VLOOKUP(新規登録用!U907,※編集不可※選択項目!$N$42:$P$46,3,TRUE),
IF(G907&amp;H907=※編集不可※選択項目!$J$48,VLOOKUP(新規登録用!U907,※編集不可※選択項目!$N$47:$P$51,3,TRUE),""))))))</f>
        <v/>
      </c>
      <c r="AF907" s="228">
        <f>IFERROR(VLOOKUP(Y907&amp;G907&amp;H907,※編集不可※選択項目!U:V,2,FALSE),0)</f>
        <v>0</v>
      </c>
      <c r="AG907" s="228">
        <f t="shared" si="190"/>
        <v>0</v>
      </c>
      <c r="AH907" s="230" t="str">
        <f t="shared" si="184"/>
        <v/>
      </c>
      <c r="AI907" s="236"/>
      <c r="AJ907" s="236"/>
      <c r="AK907" s="132"/>
      <c r="AL907" s="153">
        <f t="shared" si="191"/>
        <v>0</v>
      </c>
      <c r="AM907" s="153">
        <f t="shared" si="192"/>
        <v>0</v>
      </c>
      <c r="AN907" s="153">
        <f t="shared" si="185"/>
        <v>0</v>
      </c>
      <c r="AO907" s="227" t="str">
        <f t="shared" si="193"/>
        <v/>
      </c>
      <c r="AP907" s="135">
        <f t="shared" si="194"/>
        <v>0</v>
      </c>
      <c r="AQ907" s="135">
        <f t="shared" si="195"/>
        <v>0</v>
      </c>
    </row>
    <row r="908" spans="1:43" s="131" customFormat="1" ht="25" customHeight="1">
      <c r="A908" s="133">
        <f t="shared" si="186"/>
        <v>897</v>
      </c>
      <c r="B908" s="130" t="str">
        <f t="shared" si="197"/>
        <v/>
      </c>
      <c r="C908" s="134"/>
      <c r="D908" s="45" t="str">
        <f t="shared" si="187"/>
        <v/>
      </c>
      <c r="E908" s="45" t="str">
        <f t="shared" si="188"/>
        <v/>
      </c>
      <c r="F908" s="43"/>
      <c r="G908" s="44"/>
      <c r="H908" s="43"/>
      <c r="I908" s="57" t="str">
        <f>IF(OR(G908="",H908="",U908=""),"",IFERROR(VLOOKUP(G908&amp;H908&amp;U908,※編集不可※選択項目!$K$3:$P$51,5,FALSE),"該当なし"))</f>
        <v/>
      </c>
      <c r="J908" s="83"/>
      <c r="K908" s="43"/>
      <c r="L908" s="45" t="str">
        <f t="shared" si="196"/>
        <v/>
      </c>
      <c r="M908" s="43"/>
      <c r="N908" s="43"/>
      <c r="O908" s="57"/>
      <c r="P908" s="57"/>
      <c r="Q908" s="57"/>
      <c r="R908" s="57"/>
      <c r="S908" s="46" t="str">
        <f t="shared" si="189"/>
        <v/>
      </c>
      <c r="T908" s="47"/>
      <c r="U908" s="48"/>
      <c r="V908" s="85"/>
      <c r="W908" s="48"/>
      <c r="X908" s="85"/>
      <c r="Y908" s="43"/>
      <c r="Z908" s="80"/>
      <c r="AA908" s="83"/>
      <c r="AB908" s="56"/>
      <c r="AC908" s="71"/>
      <c r="AD908" s="228">
        <f>IFERROR(INDEX(※編集不可※選択項目!$P$3:$P$51,MATCH(新規登録用!G908&amp;新規登録用!H908&amp;新規登録用!I908,※編集不可※選択項目!$Q$3:$Q$51,0)),0)</f>
        <v>0</v>
      </c>
      <c r="AE908" s="229" t="str">
        <f>IF(I908&lt;&gt;"該当なし","",
IF(G908&amp;H908=※編集不可※選択項目!$J$3,VLOOKUP(新規登録用!U908,※編集不可※選択項目!$N$2:$P$13,3,TRUE),
IF(G908&amp;H908=※編集不可※選択項目!$J$15,VLOOKUP(新規登録用!U908,※編集不可※選択項目!$N$14:$P$25,3,TRUE),
IF(G908&amp;H908=※編集不可※選択項目!$J$27,VLOOKUP(新規登録用!U908,※編集不可※選択項目!$N$26:$P$41,3,TRUE),
IF(G908&amp;H908=※編集不可※選択項目!$J$43,VLOOKUP(新規登録用!U908,※編集不可※選択項目!$N$42:$P$46,3,TRUE),
IF(G908&amp;H908=※編集不可※選択項目!$J$48,VLOOKUP(新規登録用!U908,※編集不可※選択項目!$N$47:$P$51,3,TRUE),""))))))</f>
        <v/>
      </c>
      <c r="AF908" s="228">
        <f>IFERROR(VLOOKUP(Y908&amp;G908&amp;H908,※編集不可※選択項目!U:V,2,FALSE),0)</f>
        <v>0</v>
      </c>
      <c r="AG908" s="228">
        <f t="shared" si="190"/>
        <v>0</v>
      </c>
      <c r="AH908" s="230" t="str">
        <f t="shared" ref="AH908:AH971" si="198">IF(K908="","","["&amp;K908&amp;"]")</f>
        <v/>
      </c>
      <c r="AI908" s="236"/>
      <c r="AJ908" s="236"/>
      <c r="AK908" s="132"/>
      <c r="AL908" s="153">
        <f t="shared" si="191"/>
        <v>0</v>
      </c>
      <c r="AM908" s="153">
        <f t="shared" si="192"/>
        <v>0</v>
      </c>
      <c r="AN908" s="153">
        <f t="shared" ref="AN908:AN971" si="199">IF(AND($J908&lt;&gt;"",COUNTIF($J908,"*■*")&gt;0,$AA908=""),1,0)</f>
        <v>0</v>
      </c>
      <c r="AO908" s="227" t="str">
        <f t="shared" si="193"/>
        <v/>
      </c>
      <c r="AP908" s="135">
        <f t="shared" si="194"/>
        <v>0</v>
      </c>
      <c r="AQ908" s="135">
        <f t="shared" si="195"/>
        <v>0</v>
      </c>
    </row>
    <row r="909" spans="1:43" s="131" customFormat="1" ht="25" customHeight="1">
      <c r="A909" s="133">
        <f t="shared" ref="A909:A972" si="200">ROW()-11</f>
        <v>898</v>
      </c>
      <c r="B909" s="130" t="str">
        <f t="shared" si="197"/>
        <v/>
      </c>
      <c r="C909" s="134"/>
      <c r="D909" s="45" t="str">
        <f t="shared" ref="D909:D972" si="201">IF($B909&lt;&gt;"",$C$2,"")</f>
        <v/>
      </c>
      <c r="E909" s="45" t="str">
        <f t="shared" ref="E909:E972" si="202">IF($B909&lt;&gt;"",$F$2,"")</f>
        <v/>
      </c>
      <c r="F909" s="43"/>
      <c r="G909" s="44"/>
      <c r="H909" s="43"/>
      <c r="I909" s="57" t="str">
        <f>IF(OR(G909="",H909="",U909=""),"",IFERROR(VLOOKUP(G909&amp;H909&amp;U909,※編集不可※選択項目!$K$3:$P$51,5,FALSE),"該当なし"))</f>
        <v/>
      </c>
      <c r="J909" s="83"/>
      <c r="K909" s="43"/>
      <c r="L909" s="45" t="str">
        <f t="shared" si="196"/>
        <v/>
      </c>
      <c r="M909" s="43"/>
      <c r="N909" s="43"/>
      <c r="O909" s="57"/>
      <c r="P909" s="57"/>
      <c r="Q909" s="57"/>
      <c r="R909" s="57"/>
      <c r="S909" s="46" t="str">
        <f t="shared" ref="S909:S972" si="203">IF($M909="連結","連結前のすべての室外機が、基準を満たしていること",IF(U909="","",AG909))</f>
        <v/>
      </c>
      <c r="T909" s="47"/>
      <c r="U909" s="48"/>
      <c r="V909" s="85"/>
      <c r="W909" s="48"/>
      <c r="X909" s="85"/>
      <c r="Y909" s="43"/>
      <c r="Z909" s="80"/>
      <c r="AA909" s="83"/>
      <c r="AB909" s="56"/>
      <c r="AC909" s="71"/>
      <c r="AD909" s="228">
        <f>IFERROR(INDEX(※編集不可※選択項目!$P$3:$P$51,MATCH(新規登録用!G909&amp;新規登録用!H909&amp;新規登録用!I909,※編集不可※選択項目!$Q$3:$Q$51,0)),0)</f>
        <v>0</v>
      </c>
      <c r="AE909" s="229" t="str">
        <f>IF(I909&lt;&gt;"該当なし","",
IF(G909&amp;H909=※編集不可※選択項目!$J$3,VLOOKUP(新規登録用!U909,※編集不可※選択項目!$N$2:$P$13,3,TRUE),
IF(G909&amp;H909=※編集不可※選択項目!$J$15,VLOOKUP(新規登録用!U909,※編集不可※選択項目!$N$14:$P$25,3,TRUE),
IF(G909&amp;H909=※編集不可※選択項目!$J$27,VLOOKUP(新規登録用!U909,※編集不可※選択項目!$N$26:$P$41,3,TRUE),
IF(G909&amp;H909=※編集不可※選択項目!$J$43,VLOOKUP(新規登録用!U909,※編集不可※選択項目!$N$42:$P$46,3,TRUE),
IF(G909&amp;H909=※編集不可※選択項目!$J$48,VLOOKUP(新規登録用!U909,※編集不可※選択項目!$N$47:$P$51,3,TRUE),""))))))</f>
        <v/>
      </c>
      <c r="AF909" s="228">
        <f>IFERROR(VLOOKUP(Y909&amp;G909&amp;H909,※編集不可※選択項目!U:V,2,FALSE),0)</f>
        <v>0</v>
      </c>
      <c r="AG909" s="228">
        <f t="shared" ref="AG909:AG972" si="204">IF(I909="該当なし",_xlfn.IFNA(ROUNDDOWN(AE909*AF909,1),""),_xlfn.IFNA(ROUNDDOWN(AD909*AF909,1),""))</f>
        <v>0</v>
      </c>
      <c r="AH909" s="230" t="str">
        <f t="shared" si="198"/>
        <v/>
      </c>
      <c r="AI909" s="236"/>
      <c r="AJ909" s="236"/>
      <c r="AK909" s="132"/>
      <c r="AL909" s="153">
        <f t="shared" ref="AL909:AL972" si="205">IF(AND(($C909&lt;&gt;""),(OR($C$2="",$F$2="",$G$3="",F909="",G909="",H909="",J909="",M909="",N909="",T909="",U909="",V909="",W909="",X909="",Y909=""))),1,0)</f>
        <v>0</v>
      </c>
      <c r="AM909" s="153">
        <f t="shared" ref="AM909:AM972" si="206">IF(AND(M909="連結",N909=""),1,0)</f>
        <v>0</v>
      </c>
      <c r="AN909" s="153">
        <f t="shared" si="199"/>
        <v>0</v>
      </c>
      <c r="AO909" s="227" t="str">
        <f t="shared" ref="AO909:AO972" si="207">IF(L909="","",TEXT(L909,"G/標準"))</f>
        <v/>
      </c>
      <c r="AP909" s="135">
        <f t="shared" ref="AP909:AP972" si="208">IF(AO909="",0,COUNTIF($AO$12:$AO$1048576,AO909))</f>
        <v>0</v>
      </c>
      <c r="AQ909" s="135">
        <f t="shared" ref="AQ909:AQ972" si="209">IF(AND($T909&lt;&gt;"",$T909&lt;$S909),1,0)</f>
        <v>0</v>
      </c>
    </row>
    <row r="910" spans="1:43" s="131" customFormat="1" ht="25" customHeight="1">
      <c r="A910" s="133">
        <f t="shared" si="200"/>
        <v>899</v>
      </c>
      <c r="B910" s="130" t="str">
        <f t="shared" si="197"/>
        <v/>
      </c>
      <c r="C910" s="134"/>
      <c r="D910" s="45" t="str">
        <f t="shared" si="201"/>
        <v/>
      </c>
      <c r="E910" s="45" t="str">
        <f t="shared" si="202"/>
        <v/>
      </c>
      <c r="F910" s="43"/>
      <c r="G910" s="44"/>
      <c r="H910" s="43"/>
      <c r="I910" s="57" t="str">
        <f>IF(OR(G910="",H910="",U910=""),"",IFERROR(VLOOKUP(G910&amp;H910&amp;U910,※編集不可※選択項目!$K$3:$P$51,5,FALSE),"該当なし"))</f>
        <v/>
      </c>
      <c r="J910" s="83"/>
      <c r="K910" s="43"/>
      <c r="L910" s="45" t="str">
        <f t="shared" si="196"/>
        <v/>
      </c>
      <c r="M910" s="43"/>
      <c r="N910" s="43"/>
      <c r="O910" s="57"/>
      <c r="P910" s="57"/>
      <c r="Q910" s="57"/>
      <c r="R910" s="57"/>
      <c r="S910" s="46" t="str">
        <f t="shared" si="203"/>
        <v/>
      </c>
      <c r="T910" s="47"/>
      <c r="U910" s="48"/>
      <c r="V910" s="85"/>
      <c r="W910" s="48"/>
      <c r="X910" s="85"/>
      <c r="Y910" s="43"/>
      <c r="Z910" s="80"/>
      <c r="AA910" s="83"/>
      <c r="AB910" s="56"/>
      <c r="AC910" s="71"/>
      <c r="AD910" s="228">
        <f>IFERROR(INDEX(※編集不可※選択項目!$P$3:$P$51,MATCH(新規登録用!G910&amp;新規登録用!H910&amp;新規登録用!I910,※編集不可※選択項目!$Q$3:$Q$51,0)),0)</f>
        <v>0</v>
      </c>
      <c r="AE910" s="229" t="str">
        <f>IF(I910&lt;&gt;"該当なし","",
IF(G910&amp;H910=※編集不可※選択項目!$J$3,VLOOKUP(新規登録用!U910,※編集不可※選択項目!$N$2:$P$13,3,TRUE),
IF(G910&amp;H910=※編集不可※選択項目!$J$15,VLOOKUP(新規登録用!U910,※編集不可※選択項目!$N$14:$P$25,3,TRUE),
IF(G910&amp;H910=※編集不可※選択項目!$J$27,VLOOKUP(新規登録用!U910,※編集不可※選択項目!$N$26:$P$41,3,TRUE),
IF(G910&amp;H910=※編集不可※選択項目!$J$43,VLOOKUP(新規登録用!U910,※編集不可※選択項目!$N$42:$P$46,3,TRUE),
IF(G910&amp;H910=※編集不可※選択項目!$J$48,VLOOKUP(新規登録用!U910,※編集不可※選択項目!$N$47:$P$51,3,TRUE),""))))))</f>
        <v/>
      </c>
      <c r="AF910" s="228">
        <f>IFERROR(VLOOKUP(Y910&amp;G910&amp;H910,※編集不可※選択項目!U:V,2,FALSE),0)</f>
        <v>0</v>
      </c>
      <c r="AG910" s="228">
        <f t="shared" si="204"/>
        <v>0</v>
      </c>
      <c r="AH910" s="230" t="str">
        <f t="shared" si="198"/>
        <v/>
      </c>
      <c r="AI910" s="236"/>
      <c r="AJ910" s="236"/>
      <c r="AK910" s="132"/>
      <c r="AL910" s="153">
        <f t="shared" si="205"/>
        <v>0</v>
      </c>
      <c r="AM910" s="153">
        <f t="shared" si="206"/>
        <v>0</v>
      </c>
      <c r="AN910" s="153">
        <f t="shared" si="199"/>
        <v>0</v>
      </c>
      <c r="AO910" s="227" t="str">
        <f t="shared" si="207"/>
        <v/>
      </c>
      <c r="AP910" s="135">
        <f t="shared" si="208"/>
        <v>0</v>
      </c>
      <c r="AQ910" s="135">
        <f t="shared" si="209"/>
        <v>0</v>
      </c>
    </row>
    <row r="911" spans="1:43" s="131" customFormat="1" ht="25" customHeight="1">
      <c r="A911" s="133">
        <f t="shared" si="200"/>
        <v>900</v>
      </c>
      <c r="B911" s="130" t="str">
        <f t="shared" si="197"/>
        <v/>
      </c>
      <c r="C911" s="134"/>
      <c r="D911" s="45" t="str">
        <f t="shared" si="201"/>
        <v/>
      </c>
      <c r="E911" s="45" t="str">
        <f t="shared" si="202"/>
        <v/>
      </c>
      <c r="F911" s="43"/>
      <c r="G911" s="44"/>
      <c r="H911" s="43"/>
      <c r="I911" s="57" t="str">
        <f>IF(OR(G911="",H911="",U911=""),"",IFERROR(VLOOKUP(G911&amp;H911&amp;U911,※編集不可※選択項目!$K$3:$P$51,5,FALSE),"該当なし"))</f>
        <v/>
      </c>
      <c r="J911" s="83"/>
      <c r="K911" s="43"/>
      <c r="L911" s="45" t="str">
        <f t="shared" si="196"/>
        <v/>
      </c>
      <c r="M911" s="43"/>
      <c r="N911" s="43"/>
      <c r="O911" s="57"/>
      <c r="P911" s="57"/>
      <c r="Q911" s="57"/>
      <c r="R911" s="57"/>
      <c r="S911" s="46" t="str">
        <f t="shared" si="203"/>
        <v/>
      </c>
      <c r="T911" s="47"/>
      <c r="U911" s="48"/>
      <c r="V911" s="85"/>
      <c r="W911" s="48"/>
      <c r="X911" s="85"/>
      <c r="Y911" s="43"/>
      <c r="Z911" s="80"/>
      <c r="AA911" s="83"/>
      <c r="AB911" s="56"/>
      <c r="AC911" s="71"/>
      <c r="AD911" s="228">
        <f>IFERROR(INDEX(※編集不可※選択項目!$P$3:$P$51,MATCH(新規登録用!G911&amp;新規登録用!H911&amp;新規登録用!I911,※編集不可※選択項目!$Q$3:$Q$51,0)),0)</f>
        <v>0</v>
      </c>
      <c r="AE911" s="229" t="str">
        <f>IF(I911&lt;&gt;"該当なし","",
IF(G911&amp;H911=※編集不可※選択項目!$J$3,VLOOKUP(新規登録用!U911,※編集不可※選択項目!$N$2:$P$13,3,TRUE),
IF(G911&amp;H911=※編集不可※選択項目!$J$15,VLOOKUP(新規登録用!U911,※編集不可※選択項目!$N$14:$P$25,3,TRUE),
IF(G911&amp;H911=※編集不可※選択項目!$J$27,VLOOKUP(新規登録用!U911,※編集不可※選択項目!$N$26:$P$41,3,TRUE),
IF(G911&amp;H911=※編集不可※選択項目!$J$43,VLOOKUP(新規登録用!U911,※編集不可※選択項目!$N$42:$P$46,3,TRUE),
IF(G911&amp;H911=※編集不可※選択項目!$J$48,VLOOKUP(新規登録用!U911,※編集不可※選択項目!$N$47:$P$51,3,TRUE),""))))))</f>
        <v/>
      </c>
      <c r="AF911" s="228">
        <f>IFERROR(VLOOKUP(Y911&amp;G911&amp;H911,※編集不可※選択項目!U:V,2,FALSE),0)</f>
        <v>0</v>
      </c>
      <c r="AG911" s="228">
        <f t="shared" si="204"/>
        <v>0</v>
      </c>
      <c r="AH911" s="230" t="str">
        <f t="shared" si="198"/>
        <v/>
      </c>
      <c r="AI911" s="236"/>
      <c r="AJ911" s="236"/>
      <c r="AK911" s="132"/>
      <c r="AL911" s="153">
        <f t="shared" si="205"/>
        <v>0</v>
      </c>
      <c r="AM911" s="153">
        <f t="shared" si="206"/>
        <v>0</v>
      </c>
      <c r="AN911" s="153">
        <f t="shared" si="199"/>
        <v>0</v>
      </c>
      <c r="AO911" s="227" t="str">
        <f t="shared" si="207"/>
        <v/>
      </c>
      <c r="AP911" s="135">
        <f t="shared" si="208"/>
        <v>0</v>
      </c>
      <c r="AQ911" s="135">
        <f t="shared" si="209"/>
        <v>0</v>
      </c>
    </row>
    <row r="912" spans="1:43" s="131" customFormat="1" ht="25" customHeight="1">
      <c r="A912" s="133">
        <f t="shared" si="200"/>
        <v>901</v>
      </c>
      <c r="B912" s="130" t="str">
        <f t="shared" si="197"/>
        <v/>
      </c>
      <c r="C912" s="134"/>
      <c r="D912" s="45" t="str">
        <f t="shared" si="201"/>
        <v/>
      </c>
      <c r="E912" s="45" t="str">
        <f t="shared" si="202"/>
        <v/>
      </c>
      <c r="F912" s="43"/>
      <c r="G912" s="44"/>
      <c r="H912" s="43"/>
      <c r="I912" s="57" t="str">
        <f>IF(OR(G912="",H912="",U912=""),"",IFERROR(VLOOKUP(G912&amp;H912&amp;U912,※編集不可※選択項目!$K$3:$P$51,5,FALSE),"該当なし"))</f>
        <v/>
      </c>
      <c r="J912" s="83"/>
      <c r="K912" s="43"/>
      <c r="L912" s="45" t="str">
        <f t="shared" ref="L912:L975" si="210">J912&amp;AH912</f>
        <v/>
      </c>
      <c r="M912" s="43"/>
      <c r="N912" s="43"/>
      <c r="O912" s="57"/>
      <c r="P912" s="57"/>
      <c r="Q912" s="57"/>
      <c r="R912" s="57"/>
      <c r="S912" s="46" t="str">
        <f t="shared" si="203"/>
        <v/>
      </c>
      <c r="T912" s="47"/>
      <c r="U912" s="48"/>
      <c r="V912" s="85"/>
      <c r="W912" s="48"/>
      <c r="X912" s="85"/>
      <c r="Y912" s="43"/>
      <c r="Z912" s="80"/>
      <c r="AA912" s="83"/>
      <c r="AB912" s="56"/>
      <c r="AC912" s="71"/>
      <c r="AD912" s="228">
        <f>IFERROR(INDEX(※編集不可※選択項目!$P$3:$P$51,MATCH(新規登録用!G912&amp;新規登録用!H912&amp;新規登録用!I912,※編集不可※選択項目!$Q$3:$Q$51,0)),0)</f>
        <v>0</v>
      </c>
      <c r="AE912" s="229" t="str">
        <f>IF(I912&lt;&gt;"該当なし","",
IF(G912&amp;H912=※編集不可※選択項目!$J$3,VLOOKUP(新規登録用!U912,※編集不可※選択項目!$N$2:$P$13,3,TRUE),
IF(G912&amp;H912=※編集不可※選択項目!$J$15,VLOOKUP(新規登録用!U912,※編集不可※選択項目!$N$14:$P$25,3,TRUE),
IF(G912&amp;H912=※編集不可※選択項目!$J$27,VLOOKUP(新規登録用!U912,※編集不可※選択項目!$N$26:$P$41,3,TRUE),
IF(G912&amp;H912=※編集不可※選択項目!$J$43,VLOOKUP(新規登録用!U912,※編集不可※選択項目!$N$42:$P$46,3,TRUE),
IF(G912&amp;H912=※編集不可※選択項目!$J$48,VLOOKUP(新規登録用!U912,※編集不可※選択項目!$N$47:$P$51,3,TRUE),""))))))</f>
        <v/>
      </c>
      <c r="AF912" s="228">
        <f>IFERROR(VLOOKUP(Y912&amp;G912&amp;H912,※編集不可※選択項目!U:V,2,FALSE),0)</f>
        <v>0</v>
      </c>
      <c r="AG912" s="228">
        <f t="shared" si="204"/>
        <v>0</v>
      </c>
      <c r="AH912" s="230" t="str">
        <f t="shared" si="198"/>
        <v/>
      </c>
      <c r="AI912" s="236"/>
      <c r="AJ912" s="236"/>
      <c r="AK912" s="132"/>
      <c r="AL912" s="153">
        <f t="shared" si="205"/>
        <v>0</v>
      </c>
      <c r="AM912" s="153">
        <f t="shared" si="206"/>
        <v>0</v>
      </c>
      <c r="AN912" s="153">
        <f t="shared" si="199"/>
        <v>0</v>
      </c>
      <c r="AO912" s="227" t="str">
        <f t="shared" si="207"/>
        <v/>
      </c>
      <c r="AP912" s="135">
        <f t="shared" si="208"/>
        <v>0</v>
      </c>
      <c r="AQ912" s="135">
        <f t="shared" si="209"/>
        <v>0</v>
      </c>
    </row>
    <row r="913" spans="1:43" s="131" customFormat="1" ht="25" customHeight="1">
      <c r="A913" s="133">
        <f t="shared" si="200"/>
        <v>902</v>
      </c>
      <c r="B913" s="130" t="str">
        <f t="shared" si="197"/>
        <v/>
      </c>
      <c r="C913" s="134"/>
      <c r="D913" s="45" t="str">
        <f t="shared" si="201"/>
        <v/>
      </c>
      <c r="E913" s="45" t="str">
        <f t="shared" si="202"/>
        <v/>
      </c>
      <c r="F913" s="43"/>
      <c r="G913" s="44"/>
      <c r="H913" s="43"/>
      <c r="I913" s="57" t="str">
        <f>IF(OR(G913="",H913="",U913=""),"",IFERROR(VLOOKUP(G913&amp;H913&amp;U913,※編集不可※選択項目!$K$3:$P$51,5,FALSE),"該当なし"))</f>
        <v/>
      </c>
      <c r="J913" s="83"/>
      <c r="K913" s="43"/>
      <c r="L913" s="45" t="str">
        <f t="shared" si="210"/>
        <v/>
      </c>
      <c r="M913" s="43"/>
      <c r="N913" s="43"/>
      <c r="O913" s="57"/>
      <c r="P913" s="57"/>
      <c r="Q913" s="57"/>
      <c r="R913" s="57"/>
      <c r="S913" s="46" t="str">
        <f t="shared" si="203"/>
        <v/>
      </c>
      <c r="T913" s="47"/>
      <c r="U913" s="48"/>
      <c r="V913" s="85"/>
      <c r="W913" s="48"/>
      <c r="X913" s="85"/>
      <c r="Y913" s="43"/>
      <c r="Z913" s="80"/>
      <c r="AA913" s="83"/>
      <c r="AB913" s="56"/>
      <c r="AC913" s="71"/>
      <c r="AD913" s="228">
        <f>IFERROR(INDEX(※編集不可※選択項目!$P$3:$P$51,MATCH(新規登録用!G913&amp;新規登録用!H913&amp;新規登録用!I913,※編集不可※選択項目!$Q$3:$Q$51,0)),0)</f>
        <v>0</v>
      </c>
      <c r="AE913" s="229" t="str">
        <f>IF(I913&lt;&gt;"該当なし","",
IF(G913&amp;H913=※編集不可※選択項目!$J$3,VLOOKUP(新規登録用!U913,※編集不可※選択項目!$N$2:$P$13,3,TRUE),
IF(G913&amp;H913=※編集不可※選択項目!$J$15,VLOOKUP(新規登録用!U913,※編集不可※選択項目!$N$14:$P$25,3,TRUE),
IF(G913&amp;H913=※編集不可※選択項目!$J$27,VLOOKUP(新規登録用!U913,※編集不可※選択項目!$N$26:$P$41,3,TRUE),
IF(G913&amp;H913=※編集不可※選択項目!$J$43,VLOOKUP(新規登録用!U913,※編集不可※選択項目!$N$42:$P$46,3,TRUE),
IF(G913&amp;H913=※編集不可※選択項目!$J$48,VLOOKUP(新規登録用!U913,※編集不可※選択項目!$N$47:$P$51,3,TRUE),""))))))</f>
        <v/>
      </c>
      <c r="AF913" s="228">
        <f>IFERROR(VLOOKUP(Y913&amp;G913&amp;H913,※編集不可※選択項目!U:V,2,FALSE),0)</f>
        <v>0</v>
      </c>
      <c r="AG913" s="228">
        <f t="shared" si="204"/>
        <v>0</v>
      </c>
      <c r="AH913" s="230" t="str">
        <f t="shared" si="198"/>
        <v/>
      </c>
      <c r="AI913" s="236"/>
      <c r="AJ913" s="236"/>
      <c r="AK913" s="132"/>
      <c r="AL913" s="153">
        <f t="shared" si="205"/>
        <v>0</v>
      </c>
      <c r="AM913" s="153">
        <f t="shared" si="206"/>
        <v>0</v>
      </c>
      <c r="AN913" s="153">
        <f t="shared" si="199"/>
        <v>0</v>
      </c>
      <c r="AO913" s="227" t="str">
        <f t="shared" si="207"/>
        <v/>
      </c>
      <c r="AP913" s="135">
        <f t="shared" si="208"/>
        <v>0</v>
      </c>
      <c r="AQ913" s="135">
        <f t="shared" si="209"/>
        <v>0</v>
      </c>
    </row>
    <row r="914" spans="1:43" s="131" customFormat="1" ht="25" customHeight="1">
      <c r="A914" s="133">
        <f t="shared" si="200"/>
        <v>903</v>
      </c>
      <c r="B914" s="130" t="str">
        <f t="shared" si="197"/>
        <v/>
      </c>
      <c r="C914" s="134"/>
      <c r="D914" s="45" t="str">
        <f t="shared" si="201"/>
        <v/>
      </c>
      <c r="E914" s="45" t="str">
        <f t="shared" si="202"/>
        <v/>
      </c>
      <c r="F914" s="43"/>
      <c r="G914" s="44"/>
      <c r="H914" s="43"/>
      <c r="I914" s="57" t="str">
        <f>IF(OR(G914="",H914="",U914=""),"",IFERROR(VLOOKUP(G914&amp;H914&amp;U914,※編集不可※選択項目!$K$3:$P$51,5,FALSE),"該当なし"))</f>
        <v/>
      </c>
      <c r="J914" s="83"/>
      <c r="K914" s="43"/>
      <c r="L914" s="45" t="str">
        <f t="shared" si="210"/>
        <v/>
      </c>
      <c r="M914" s="43"/>
      <c r="N914" s="43"/>
      <c r="O914" s="57"/>
      <c r="P914" s="57"/>
      <c r="Q914" s="57"/>
      <c r="R914" s="57"/>
      <c r="S914" s="46" t="str">
        <f t="shared" si="203"/>
        <v/>
      </c>
      <c r="T914" s="47"/>
      <c r="U914" s="48"/>
      <c r="V914" s="85"/>
      <c r="W914" s="48"/>
      <c r="X914" s="85"/>
      <c r="Y914" s="43"/>
      <c r="Z914" s="80"/>
      <c r="AA914" s="83"/>
      <c r="AB914" s="56"/>
      <c r="AC914" s="71"/>
      <c r="AD914" s="228">
        <f>IFERROR(INDEX(※編集不可※選択項目!$P$3:$P$51,MATCH(新規登録用!G914&amp;新規登録用!H914&amp;新規登録用!I914,※編集不可※選択項目!$Q$3:$Q$51,0)),0)</f>
        <v>0</v>
      </c>
      <c r="AE914" s="229" t="str">
        <f>IF(I914&lt;&gt;"該当なし","",
IF(G914&amp;H914=※編集不可※選択項目!$J$3,VLOOKUP(新規登録用!U914,※編集不可※選択項目!$N$2:$P$13,3,TRUE),
IF(G914&amp;H914=※編集不可※選択項目!$J$15,VLOOKUP(新規登録用!U914,※編集不可※選択項目!$N$14:$P$25,3,TRUE),
IF(G914&amp;H914=※編集不可※選択項目!$J$27,VLOOKUP(新規登録用!U914,※編集不可※選択項目!$N$26:$P$41,3,TRUE),
IF(G914&amp;H914=※編集不可※選択項目!$J$43,VLOOKUP(新規登録用!U914,※編集不可※選択項目!$N$42:$P$46,3,TRUE),
IF(G914&amp;H914=※編集不可※選択項目!$J$48,VLOOKUP(新規登録用!U914,※編集不可※選択項目!$N$47:$P$51,3,TRUE),""))))))</f>
        <v/>
      </c>
      <c r="AF914" s="228">
        <f>IFERROR(VLOOKUP(Y914&amp;G914&amp;H914,※編集不可※選択項目!U:V,2,FALSE),0)</f>
        <v>0</v>
      </c>
      <c r="AG914" s="228">
        <f t="shared" si="204"/>
        <v>0</v>
      </c>
      <c r="AH914" s="230" t="str">
        <f t="shared" si="198"/>
        <v/>
      </c>
      <c r="AI914" s="236"/>
      <c r="AJ914" s="236"/>
      <c r="AK914" s="132"/>
      <c r="AL914" s="153">
        <f t="shared" si="205"/>
        <v>0</v>
      </c>
      <c r="AM914" s="153">
        <f t="shared" si="206"/>
        <v>0</v>
      </c>
      <c r="AN914" s="153">
        <f t="shared" si="199"/>
        <v>0</v>
      </c>
      <c r="AO914" s="227" t="str">
        <f t="shared" si="207"/>
        <v/>
      </c>
      <c r="AP914" s="135">
        <f t="shared" si="208"/>
        <v>0</v>
      </c>
      <c r="AQ914" s="135">
        <f t="shared" si="209"/>
        <v>0</v>
      </c>
    </row>
    <row r="915" spans="1:43" s="131" customFormat="1" ht="25" customHeight="1">
      <c r="A915" s="133">
        <f t="shared" si="200"/>
        <v>904</v>
      </c>
      <c r="B915" s="130" t="str">
        <f t="shared" si="197"/>
        <v/>
      </c>
      <c r="C915" s="134"/>
      <c r="D915" s="45" t="str">
        <f t="shared" si="201"/>
        <v/>
      </c>
      <c r="E915" s="45" t="str">
        <f t="shared" si="202"/>
        <v/>
      </c>
      <c r="F915" s="43"/>
      <c r="G915" s="44"/>
      <c r="H915" s="43"/>
      <c r="I915" s="57" t="str">
        <f>IF(OR(G915="",H915="",U915=""),"",IFERROR(VLOOKUP(G915&amp;H915&amp;U915,※編集不可※選択項目!$K$3:$P$51,5,FALSE),"該当なし"))</f>
        <v/>
      </c>
      <c r="J915" s="83"/>
      <c r="K915" s="43"/>
      <c r="L915" s="45" t="str">
        <f t="shared" si="210"/>
        <v/>
      </c>
      <c r="M915" s="43"/>
      <c r="N915" s="43"/>
      <c r="O915" s="57"/>
      <c r="P915" s="57"/>
      <c r="Q915" s="57"/>
      <c r="R915" s="57"/>
      <c r="S915" s="46" t="str">
        <f t="shared" si="203"/>
        <v/>
      </c>
      <c r="T915" s="47"/>
      <c r="U915" s="48"/>
      <c r="V915" s="85"/>
      <c r="W915" s="48"/>
      <c r="X915" s="85"/>
      <c r="Y915" s="43"/>
      <c r="Z915" s="80"/>
      <c r="AA915" s="83"/>
      <c r="AB915" s="56"/>
      <c r="AC915" s="71"/>
      <c r="AD915" s="228">
        <f>IFERROR(INDEX(※編集不可※選択項目!$P$3:$P$51,MATCH(新規登録用!G915&amp;新規登録用!H915&amp;新規登録用!I915,※編集不可※選択項目!$Q$3:$Q$51,0)),0)</f>
        <v>0</v>
      </c>
      <c r="AE915" s="229" t="str">
        <f>IF(I915&lt;&gt;"該当なし","",
IF(G915&amp;H915=※編集不可※選択項目!$J$3,VLOOKUP(新規登録用!U915,※編集不可※選択項目!$N$2:$P$13,3,TRUE),
IF(G915&amp;H915=※編集不可※選択項目!$J$15,VLOOKUP(新規登録用!U915,※編集不可※選択項目!$N$14:$P$25,3,TRUE),
IF(G915&amp;H915=※編集不可※選択項目!$J$27,VLOOKUP(新規登録用!U915,※編集不可※選択項目!$N$26:$P$41,3,TRUE),
IF(G915&amp;H915=※編集不可※選択項目!$J$43,VLOOKUP(新規登録用!U915,※編集不可※選択項目!$N$42:$P$46,3,TRUE),
IF(G915&amp;H915=※編集不可※選択項目!$J$48,VLOOKUP(新規登録用!U915,※編集不可※選択項目!$N$47:$P$51,3,TRUE),""))))))</f>
        <v/>
      </c>
      <c r="AF915" s="228">
        <f>IFERROR(VLOOKUP(Y915&amp;G915&amp;H915,※編集不可※選択項目!U:V,2,FALSE),0)</f>
        <v>0</v>
      </c>
      <c r="AG915" s="228">
        <f t="shared" si="204"/>
        <v>0</v>
      </c>
      <c r="AH915" s="230" t="str">
        <f t="shared" si="198"/>
        <v/>
      </c>
      <c r="AI915" s="236"/>
      <c r="AJ915" s="236"/>
      <c r="AK915" s="132"/>
      <c r="AL915" s="153">
        <f t="shared" si="205"/>
        <v>0</v>
      </c>
      <c r="AM915" s="153">
        <f t="shared" si="206"/>
        <v>0</v>
      </c>
      <c r="AN915" s="153">
        <f t="shared" si="199"/>
        <v>0</v>
      </c>
      <c r="AO915" s="227" t="str">
        <f t="shared" si="207"/>
        <v/>
      </c>
      <c r="AP915" s="135">
        <f t="shared" si="208"/>
        <v>0</v>
      </c>
      <c r="AQ915" s="135">
        <f t="shared" si="209"/>
        <v>0</v>
      </c>
    </row>
    <row r="916" spans="1:43" s="131" customFormat="1" ht="25" customHeight="1">
      <c r="A916" s="133">
        <f t="shared" si="200"/>
        <v>905</v>
      </c>
      <c r="B916" s="130" t="str">
        <f t="shared" si="197"/>
        <v/>
      </c>
      <c r="C916" s="134"/>
      <c r="D916" s="45" t="str">
        <f t="shared" si="201"/>
        <v/>
      </c>
      <c r="E916" s="45" t="str">
        <f t="shared" si="202"/>
        <v/>
      </c>
      <c r="F916" s="43"/>
      <c r="G916" s="44"/>
      <c r="H916" s="43"/>
      <c r="I916" s="57" t="str">
        <f>IF(OR(G916="",H916="",U916=""),"",IFERROR(VLOOKUP(G916&amp;H916&amp;U916,※編集不可※選択項目!$K$3:$P$51,5,FALSE),"該当なし"))</f>
        <v/>
      </c>
      <c r="J916" s="83"/>
      <c r="K916" s="43"/>
      <c r="L916" s="45" t="str">
        <f t="shared" si="210"/>
        <v/>
      </c>
      <c r="M916" s="43"/>
      <c r="N916" s="43"/>
      <c r="O916" s="57"/>
      <c r="P916" s="57"/>
      <c r="Q916" s="57"/>
      <c r="R916" s="57"/>
      <c r="S916" s="46" t="str">
        <f t="shared" si="203"/>
        <v/>
      </c>
      <c r="T916" s="47"/>
      <c r="U916" s="48"/>
      <c r="V916" s="85"/>
      <c r="W916" s="48"/>
      <c r="X916" s="85"/>
      <c r="Y916" s="43"/>
      <c r="Z916" s="80"/>
      <c r="AA916" s="83"/>
      <c r="AB916" s="56"/>
      <c r="AC916" s="71"/>
      <c r="AD916" s="228">
        <f>IFERROR(INDEX(※編集不可※選択項目!$P$3:$P$51,MATCH(新規登録用!G916&amp;新規登録用!H916&amp;新規登録用!I916,※編集不可※選択項目!$Q$3:$Q$51,0)),0)</f>
        <v>0</v>
      </c>
      <c r="AE916" s="229" t="str">
        <f>IF(I916&lt;&gt;"該当なし","",
IF(G916&amp;H916=※編集不可※選択項目!$J$3,VLOOKUP(新規登録用!U916,※編集不可※選択項目!$N$2:$P$13,3,TRUE),
IF(G916&amp;H916=※編集不可※選択項目!$J$15,VLOOKUP(新規登録用!U916,※編集不可※選択項目!$N$14:$P$25,3,TRUE),
IF(G916&amp;H916=※編集不可※選択項目!$J$27,VLOOKUP(新規登録用!U916,※編集不可※選択項目!$N$26:$P$41,3,TRUE),
IF(G916&amp;H916=※編集不可※選択項目!$J$43,VLOOKUP(新規登録用!U916,※編集不可※選択項目!$N$42:$P$46,3,TRUE),
IF(G916&amp;H916=※編集不可※選択項目!$J$48,VLOOKUP(新規登録用!U916,※編集不可※選択項目!$N$47:$P$51,3,TRUE),""))))))</f>
        <v/>
      </c>
      <c r="AF916" s="228">
        <f>IFERROR(VLOOKUP(Y916&amp;G916&amp;H916,※編集不可※選択項目!U:V,2,FALSE),0)</f>
        <v>0</v>
      </c>
      <c r="AG916" s="228">
        <f t="shared" si="204"/>
        <v>0</v>
      </c>
      <c r="AH916" s="230" t="str">
        <f t="shared" si="198"/>
        <v/>
      </c>
      <c r="AI916" s="236"/>
      <c r="AJ916" s="236"/>
      <c r="AK916" s="132"/>
      <c r="AL916" s="153">
        <f t="shared" si="205"/>
        <v>0</v>
      </c>
      <c r="AM916" s="153">
        <f t="shared" si="206"/>
        <v>0</v>
      </c>
      <c r="AN916" s="153">
        <f t="shared" si="199"/>
        <v>0</v>
      </c>
      <c r="AO916" s="227" t="str">
        <f t="shared" si="207"/>
        <v/>
      </c>
      <c r="AP916" s="135">
        <f t="shared" si="208"/>
        <v>0</v>
      </c>
      <c r="AQ916" s="135">
        <f t="shared" si="209"/>
        <v>0</v>
      </c>
    </row>
    <row r="917" spans="1:43" s="131" customFormat="1" ht="25" customHeight="1">
      <c r="A917" s="133">
        <f t="shared" si="200"/>
        <v>906</v>
      </c>
      <c r="B917" s="130" t="str">
        <f t="shared" si="197"/>
        <v/>
      </c>
      <c r="C917" s="134"/>
      <c r="D917" s="45" t="str">
        <f t="shared" si="201"/>
        <v/>
      </c>
      <c r="E917" s="45" t="str">
        <f t="shared" si="202"/>
        <v/>
      </c>
      <c r="F917" s="43"/>
      <c r="G917" s="44"/>
      <c r="H917" s="43"/>
      <c r="I917" s="57" t="str">
        <f>IF(OR(G917="",H917="",U917=""),"",IFERROR(VLOOKUP(G917&amp;H917&amp;U917,※編集不可※選択項目!$K$3:$P$51,5,FALSE),"該当なし"))</f>
        <v/>
      </c>
      <c r="J917" s="83"/>
      <c r="K917" s="43"/>
      <c r="L917" s="45" t="str">
        <f t="shared" si="210"/>
        <v/>
      </c>
      <c r="M917" s="43"/>
      <c r="N917" s="43"/>
      <c r="O917" s="57"/>
      <c r="P917" s="57"/>
      <c r="Q917" s="57"/>
      <c r="R917" s="57"/>
      <c r="S917" s="46" t="str">
        <f t="shared" si="203"/>
        <v/>
      </c>
      <c r="T917" s="47"/>
      <c r="U917" s="48"/>
      <c r="V917" s="85"/>
      <c r="W917" s="48"/>
      <c r="X917" s="85"/>
      <c r="Y917" s="43"/>
      <c r="Z917" s="80"/>
      <c r="AA917" s="83"/>
      <c r="AB917" s="56"/>
      <c r="AC917" s="71"/>
      <c r="AD917" s="228">
        <f>IFERROR(INDEX(※編集不可※選択項目!$P$3:$P$51,MATCH(新規登録用!G917&amp;新規登録用!H917&amp;新規登録用!I917,※編集不可※選択項目!$Q$3:$Q$51,0)),0)</f>
        <v>0</v>
      </c>
      <c r="AE917" s="229" t="str">
        <f>IF(I917&lt;&gt;"該当なし","",
IF(G917&amp;H917=※編集不可※選択項目!$J$3,VLOOKUP(新規登録用!U917,※編集不可※選択項目!$N$2:$P$13,3,TRUE),
IF(G917&amp;H917=※編集不可※選択項目!$J$15,VLOOKUP(新規登録用!U917,※編集不可※選択項目!$N$14:$P$25,3,TRUE),
IF(G917&amp;H917=※編集不可※選択項目!$J$27,VLOOKUP(新規登録用!U917,※編集不可※選択項目!$N$26:$P$41,3,TRUE),
IF(G917&amp;H917=※編集不可※選択項目!$J$43,VLOOKUP(新規登録用!U917,※編集不可※選択項目!$N$42:$P$46,3,TRUE),
IF(G917&amp;H917=※編集不可※選択項目!$J$48,VLOOKUP(新規登録用!U917,※編集不可※選択項目!$N$47:$P$51,3,TRUE),""))))))</f>
        <v/>
      </c>
      <c r="AF917" s="228">
        <f>IFERROR(VLOOKUP(Y917&amp;G917&amp;H917,※編集不可※選択項目!U:V,2,FALSE),0)</f>
        <v>0</v>
      </c>
      <c r="AG917" s="228">
        <f t="shared" si="204"/>
        <v>0</v>
      </c>
      <c r="AH917" s="230" t="str">
        <f t="shared" si="198"/>
        <v/>
      </c>
      <c r="AI917" s="236"/>
      <c r="AJ917" s="236"/>
      <c r="AK917" s="132"/>
      <c r="AL917" s="153">
        <f t="shared" si="205"/>
        <v>0</v>
      </c>
      <c r="AM917" s="153">
        <f t="shared" si="206"/>
        <v>0</v>
      </c>
      <c r="AN917" s="153">
        <f t="shared" si="199"/>
        <v>0</v>
      </c>
      <c r="AO917" s="227" t="str">
        <f t="shared" si="207"/>
        <v/>
      </c>
      <c r="AP917" s="135">
        <f t="shared" si="208"/>
        <v>0</v>
      </c>
      <c r="AQ917" s="135">
        <f t="shared" si="209"/>
        <v>0</v>
      </c>
    </row>
    <row r="918" spans="1:43" s="131" customFormat="1" ht="25" customHeight="1">
      <c r="A918" s="133">
        <f t="shared" si="200"/>
        <v>907</v>
      </c>
      <c r="B918" s="130" t="str">
        <f t="shared" si="197"/>
        <v/>
      </c>
      <c r="C918" s="134"/>
      <c r="D918" s="45" t="str">
        <f t="shared" si="201"/>
        <v/>
      </c>
      <c r="E918" s="45" t="str">
        <f t="shared" si="202"/>
        <v/>
      </c>
      <c r="F918" s="43"/>
      <c r="G918" s="44"/>
      <c r="H918" s="43"/>
      <c r="I918" s="57" t="str">
        <f>IF(OR(G918="",H918="",U918=""),"",IFERROR(VLOOKUP(G918&amp;H918&amp;U918,※編集不可※選択項目!$K$3:$P$51,5,FALSE),"該当なし"))</f>
        <v/>
      </c>
      <c r="J918" s="83"/>
      <c r="K918" s="43"/>
      <c r="L918" s="45" t="str">
        <f t="shared" si="210"/>
        <v/>
      </c>
      <c r="M918" s="43"/>
      <c r="N918" s="43"/>
      <c r="O918" s="57"/>
      <c r="P918" s="57"/>
      <c r="Q918" s="57"/>
      <c r="R918" s="57"/>
      <c r="S918" s="46" t="str">
        <f t="shared" si="203"/>
        <v/>
      </c>
      <c r="T918" s="47"/>
      <c r="U918" s="48"/>
      <c r="V918" s="85"/>
      <c r="W918" s="48"/>
      <c r="X918" s="85"/>
      <c r="Y918" s="43"/>
      <c r="Z918" s="80"/>
      <c r="AA918" s="83"/>
      <c r="AB918" s="56"/>
      <c r="AC918" s="71"/>
      <c r="AD918" s="228">
        <f>IFERROR(INDEX(※編集不可※選択項目!$P$3:$P$51,MATCH(新規登録用!G918&amp;新規登録用!H918&amp;新規登録用!I918,※編集不可※選択項目!$Q$3:$Q$51,0)),0)</f>
        <v>0</v>
      </c>
      <c r="AE918" s="229" t="str">
        <f>IF(I918&lt;&gt;"該当なし","",
IF(G918&amp;H918=※編集不可※選択項目!$J$3,VLOOKUP(新規登録用!U918,※編集不可※選択項目!$N$2:$P$13,3,TRUE),
IF(G918&amp;H918=※編集不可※選択項目!$J$15,VLOOKUP(新規登録用!U918,※編集不可※選択項目!$N$14:$P$25,3,TRUE),
IF(G918&amp;H918=※編集不可※選択項目!$J$27,VLOOKUP(新規登録用!U918,※編集不可※選択項目!$N$26:$P$41,3,TRUE),
IF(G918&amp;H918=※編集不可※選択項目!$J$43,VLOOKUP(新規登録用!U918,※編集不可※選択項目!$N$42:$P$46,3,TRUE),
IF(G918&amp;H918=※編集不可※選択項目!$J$48,VLOOKUP(新規登録用!U918,※編集不可※選択項目!$N$47:$P$51,3,TRUE),""))))))</f>
        <v/>
      </c>
      <c r="AF918" s="228">
        <f>IFERROR(VLOOKUP(Y918&amp;G918&amp;H918,※編集不可※選択項目!U:V,2,FALSE),0)</f>
        <v>0</v>
      </c>
      <c r="AG918" s="228">
        <f t="shared" si="204"/>
        <v>0</v>
      </c>
      <c r="AH918" s="230" t="str">
        <f t="shared" si="198"/>
        <v/>
      </c>
      <c r="AI918" s="236"/>
      <c r="AJ918" s="236"/>
      <c r="AK918" s="132"/>
      <c r="AL918" s="153">
        <f t="shared" si="205"/>
        <v>0</v>
      </c>
      <c r="AM918" s="153">
        <f t="shared" si="206"/>
        <v>0</v>
      </c>
      <c r="AN918" s="153">
        <f t="shared" si="199"/>
        <v>0</v>
      </c>
      <c r="AO918" s="227" t="str">
        <f t="shared" si="207"/>
        <v/>
      </c>
      <c r="AP918" s="135">
        <f t="shared" si="208"/>
        <v>0</v>
      </c>
      <c r="AQ918" s="135">
        <f t="shared" si="209"/>
        <v>0</v>
      </c>
    </row>
    <row r="919" spans="1:43" s="131" customFormat="1" ht="25" customHeight="1">
      <c r="A919" s="133">
        <f t="shared" si="200"/>
        <v>908</v>
      </c>
      <c r="B919" s="130" t="str">
        <f t="shared" si="197"/>
        <v/>
      </c>
      <c r="C919" s="134"/>
      <c r="D919" s="45" t="str">
        <f t="shared" si="201"/>
        <v/>
      </c>
      <c r="E919" s="45" t="str">
        <f t="shared" si="202"/>
        <v/>
      </c>
      <c r="F919" s="43"/>
      <c r="G919" s="44"/>
      <c r="H919" s="43"/>
      <c r="I919" s="57" t="str">
        <f>IF(OR(G919="",H919="",U919=""),"",IFERROR(VLOOKUP(G919&amp;H919&amp;U919,※編集不可※選択項目!$K$3:$P$51,5,FALSE),"該当なし"))</f>
        <v/>
      </c>
      <c r="J919" s="83"/>
      <c r="K919" s="43"/>
      <c r="L919" s="45" t="str">
        <f t="shared" si="210"/>
        <v/>
      </c>
      <c r="M919" s="43"/>
      <c r="N919" s="43"/>
      <c r="O919" s="57"/>
      <c r="P919" s="57"/>
      <c r="Q919" s="57"/>
      <c r="R919" s="57"/>
      <c r="S919" s="46" t="str">
        <f t="shared" si="203"/>
        <v/>
      </c>
      <c r="T919" s="47"/>
      <c r="U919" s="48"/>
      <c r="V919" s="85"/>
      <c r="W919" s="48"/>
      <c r="X919" s="85"/>
      <c r="Y919" s="43"/>
      <c r="Z919" s="80"/>
      <c r="AA919" s="83"/>
      <c r="AB919" s="56"/>
      <c r="AC919" s="71"/>
      <c r="AD919" s="228">
        <f>IFERROR(INDEX(※編集不可※選択項目!$P$3:$P$51,MATCH(新規登録用!G919&amp;新規登録用!H919&amp;新規登録用!I919,※編集不可※選択項目!$Q$3:$Q$51,0)),0)</f>
        <v>0</v>
      </c>
      <c r="AE919" s="229" t="str">
        <f>IF(I919&lt;&gt;"該当なし","",
IF(G919&amp;H919=※編集不可※選択項目!$J$3,VLOOKUP(新規登録用!U919,※編集不可※選択項目!$N$2:$P$13,3,TRUE),
IF(G919&amp;H919=※編集不可※選択項目!$J$15,VLOOKUP(新規登録用!U919,※編集不可※選択項目!$N$14:$P$25,3,TRUE),
IF(G919&amp;H919=※編集不可※選択項目!$J$27,VLOOKUP(新規登録用!U919,※編集不可※選択項目!$N$26:$P$41,3,TRUE),
IF(G919&amp;H919=※編集不可※選択項目!$J$43,VLOOKUP(新規登録用!U919,※編集不可※選択項目!$N$42:$P$46,3,TRUE),
IF(G919&amp;H919=※編集不可※選択項目!$J$48,VLOOKUP(新規登録用!U919,※編集不可※選択項目!$N$47:$P$51,3,TRUE),""))))))</f>
        <v/>
      </c>
      <c r="AF919" s="228">
        <f>IFERROR(VLOOKUP(Y919&amp;G919&amp;H919,※編集不可※選択項目!U:V,2,FALSE),0)</f>
        <v>0</v>
      </c>
      <c r="AG919" s="228">
        <f t="shared" si="204"/>
        <v>0</v>
      </c>
      <c r="AH919" s="230" t="str">
        <f t="shared" si="198"/>
        <v/>
      </c>
      <c r="AI919" s="236"/>
      <c r="AJ919" s="236"/>
      <c r="AK919" s="132"/>
      <c r="AL919" s="153">
        <f t="shared" si="205"/>
        <v>0</v>
      </c>
      <c r="AM919" s="153">
        <f t="shared" si="206"/>
        <v>0</v>
      </c>
      <c r="AN919" s="153">
        <f t="shared" si="199"/>
        <v>0</v>
      </c>
      <c r="AO919" s="227" t="str">
        <f t="shared" si="207"/>
        <v/>
      </c>
      <c r="AP919" s="135">
        <f t="shared" si="208"/>
        <v>0</v>
      </c>
      <c r="AQ919" s="135">
        <f t="shared" si="209"/>
        <v>0</v>
      </c>
    </row>
    <row r="920" spans="1:43" s="131" customFormat="1" ht="25" customHeight="1">
      <c r="A920" s="133">
        <f t="shared" si="200"/>
        <v>909</v>
      </c>
      <c r="B920" s="130" t="str">
        <f t="shared" si="197"/>
        <v/>
      </c>
      <c r="C920" s="134"/>
      <c r="D920" s="45" t="str">
        <f t="shared" si="201"/>
        <v/>
      </c>
      <c r="E920" s="45" t="str">
        <f t="shared" si="202"/>
        <v/>
      </c>
      <c r="F920" s="43"/>
      <c r="G920" s="44"/>
      <c r="H920" s="43"/>
      <c r="I920" s="57" t="str">
        <f>IF(OR(G920="",H920="",U920=""),"",IFERROR(VLOOKUP(G920&amp;H920&amp;U920,※編集不可※選択項目!$K$3:$P$51,5,FALSE),"該当なし"))</f>
        <v/>
      </c>
      <c r="J920" s="83"/>
      <c r="K920" s="43"/>
      <c r="L920" s="45" t="str">
        <f t="shared" si="210"/>
        <v/>
      </c>
      <c r="M920" s="43"/>
      <c r="N920" s="43"/>
      <c r="O920" s="57"/>
      <c r="P920" s="57"/>
      <c r="Q920" s="57"/>
      <c r="R920" s="57"/>
      <c r="S920" s="46" t="str">
        <f t="shared" si="203"/>
        <v/>
      </c>
      <c r="T920" s="47"/>
      <c r="U920" s="48"/>
      <c r="V920" s="85"/>
      <c r="W920" s="48"/>
      <c r="X920" s="85"/>
      <c r="Y920" s="43"/>
      <c r="Z920" s="80"/>
      <c r="AA920" s="83"/>
      <c r="AB920" s="56"/>
      <c r="AC920" s="71"/>
      <c r="AD920" s="228">
        <f>IFERROR(INDEX(※編集不可※選択項目!$P$3:$P$51,MATCH(新規登録用!G920&amp;新規登録用!H920&amp;新規登録用!I920,※編集不可※選択項目!$Q$3:$Q$51,0)),0)</f>
        <v>0</v>
      </c>
      <c r="AE920" s="229" t="str">
        <f>IF(I920&lt;&gt;"該当なし","",
IF(G920&amp;H920=※編集不可※選択項目!$J$3,VLOOKUP(新規登録用!U920,※編集不可※選択項目!$N$2:$P$13,3,TRUE),
IF(G920&amp;H920=※編集不可※選択項目!$J$15,VLOOKUP(新規登録用!U920,※編集不可※選択項目!$N$14:$P$25,3,TRUE),
IF(G920&amp;H920=※編集不可※選択項目!$J$27,VLOOKUP(新規登録用!U920,※編集不可※選択項目!$N$26:$P$41,3,TRUE),
IF(G920&amp;H920=※編集不可※選択項目!$J$43,VLOOKUP(新規登録用!U920,※編集不可※選択項目!$N$42:$P$46,3,TRUE),
IF(G920&amp;H920=※編集不可※選択項目!$J$48,VLOOKUP(新規登録用!U920,※編集不可※選択項目!$N$47:$P$51,3,TRUE),""))))))</f>
        <v/>
      </c>
      <c r="AF920" s="228">
        <f>IFERROR(VLOOKUP(Y920&amp;G920&amp;H920,※編集不可※選択項目!U:V,2,FALSE),0)</f>
        <v>0</v>
      </c>
      <c r="AG920" s="228">
        <f t="shared" si="204"/>
        <v>0</v>
      </c>
      <c r="AH920" s="230" t="str">
        <f t="shared" si="198"/>
        <v/>
      </c>
      <c r="AI920" s="236"/>
      <c r="AJ920" s="236"/>
      <c r="AK920" s="132"/>
      <c r="AL920" s="153">
        <f t="shared" si="205"/>
        <v>0</v>
      </c>
      <c r="AM920" s="153">
        <f t="shared" si="206"/>
        <v>0</v>
      </c>
      <c r="AN920" s="153">
        <f t="shared" si="199"/>
        <v>0</v>
      </c>
      <c r="AO920" s="227" t="str">
        <f t="shared" si="207"/>
        <v/>
      </c>
      <c r="AP920" s="135">
        <f t="shared" si="208"/>
        <v>0</v>
      </c>
      <c r="AQ920" s="135">
        <f t="shared" si="209"/>
        <v>0</v>
      </c>
    </row>
    <row r="921" spans="1:43" s="131" customFormat="1" ht="25" customHeight="1">
      <c r="A921" s="133">
        <f t="shared" si="200"/>
        <v>910</v>
      </c>
      <c r="B921" s="130" t="str">
        <f t="shared" si="197"/>
        <v/>
      </c>
      <c r="C921" s="134"/>
      <c r="D921" s="45" t="str">
        <f t="shared" si="201"/>
        <v/>
      </c>
      <c r="E921" s="45" t="str">
        <f t="shared" si="202"/>
        <v/>
      </c>
      <c r="F921" s="43"/>
      <c r="G921" s="44"/>
      <c r="H921" s="43"/>
      <c r="I921" s="57" t="str">
        <f>IF(OR(G921="",H921="",U921=""),"",IFERROR(VLOOKUP(G921&amp;H921&amp;U921,※編集不可※選択項目!$K$3:$P$51,5,FALSE),"該当なし"))</f>
        <v/>
      </c>
      <c r="J921" s="83"/>
      <c r="K921" s="43"/>
      <c r="L921" s="45" t="str">
        <f t="shared" si="210"/>
        <v/>
      </c>
      <c r="M921" s="43"/>
      <c r="N921" s="43"/>
      <c r="O921" s="57"/>
      <c r="P921" s="57"/>
      <c r="Q921" s="57"/>
      <c r="R921" s="57"/>
      <c r="S921" s="46" t="str">
        <f t="shared" si="203"/>
        <v/>
      </c>
      <c r="T921" s="47"/>
      <c r="U921" s="48"/>
      <c r="V921" s="85"/>
      <c r="W921" s="48"/>
      <c r="X921" s="85"/>
      <c r="Y921" s="43"/>
      <c r="Z921" s="80"/>
      <c r="AA921" s="83"/>
      <c r="AB921" s="56"/>
      <c r="AC921" s="71"/>
      <c r="AD921" s="228">
        <f>IFERROR(INDEX(※編集不可※選択項目!$P$3:$P$51,MATCH(新規登録用!G921&amp;新規登録用!H921&amp;新規登録用!I921,※編集不可※選択項目!$Q$3:$Q$51,0)),0)</f>
        <v>0</v>
      </c>
      <c r="AE921" s="229" t="str">
        <f>IF(I921&lt;&gt;"該当なし","",
IF(G921&amp;H921=※編集不可※選択項目!$J$3,VLOOKUP(新規登録用!U921,※編集不可※選択項目!$N$2:$P$13,3,TRUE),
IF(G921&amp;H921=※編集不可※選択項目!$J$15,VLOOKUP(新規登録用!U921,※編集不可※選択項目!$N$14:$P$25,3,TRUE),
IF(G921&amp;H921=※編集不可※選択項目!$J$27,VLOOKUP(新規登録用!U921,※編集不可※選択項目!$N$26:$P$41,3,TRUE),
IF(G921&amp;H921=※編集不可※選択項目!$J$43,VLOOKUP(新規登録用!U921,※編集不可※選択項目!$N$42:$P$46,3,TRUE),
IF(G921&amp;H921=※編集不可※選択項目!$J$48,VLOOKUP(新規登録用!U921,※編集不可※選択項目!$N$47:$P$51,3,TRUE),""))))))</f>
        <v/>
      </c>
      <c r="AF921" s="228">
        <f>IFERROR(VLOOKUP(Y921&amp;G921&amp;H921,※編集不可※選択項目!U:V,2,FALSE),0)</f>
        <v>0</v>
      </c>
      <c r="AG921" s="228">
        <f t="shared" si="204"/>
        <v>0</v>
      </c>
      <c r="AH921" s="230" t="str">
        <f t="shared" si="198"/>
        <v/>
      </c>
      <c r="AI921" s="236"/>
      <c r="AJ921" s="236"/>
      <c r="AK921" s="132"/>
      <c r="AL921" s="153">
        <f t="shared" si="205"/>
        <v>0</v>
      </c>
      <c r="AM921" s="153">
        <f t="shared" si="206"/>
        <v>0</v>
      </c>
      <c r="AN921" s="153">
        <f t="shared" si="199"/>
        <v>0</v>
      </c>
      <c r="AO921" s="227" t="str">
        <f t="shared" si="207"/>
        <v/>
      </c>
      <c r="AP921" s="135">
        <f t="shared" si="208"/>
        <v>0</v>
      </c>
      <c r="AQ921" s="135">
        <f t="shared" si="209"/>
        <v>0</v>
      </c>
    </row>
    <row r="922" spans="1:43" s="131" customFormat="1" ht="25" customHeight="1">
      <c r="A922" s="133">
        <f t="shared" si="200"/>
        <v>911</v>
      </c>
      <c r="B922" s="130" t="str">
        <f t="shared" si="197"/>
        <v/>
      </c>
      <c r="C922" s="134"/>
      <c r="D922" s="45" t="str">
        <f t="shared" si="201"/>
        <v/>
      </c>
      <c r="E922" s="45" t="str">
        <f t="shared" si="202"/>
        <v/>
      </c>
      <c r="F922" s="43"/>
      <c r="G922" s="44"/>
      <c r="H922" s="43"/>
      <c r="I922" s="57" t="str">
        <f>IF(OR(G922="",H922="",U922=""),"",IFERROR(VLOOKUP(G922&amp;H922&amp;U922,※編集不可※選択項目!$K$3:$P$51,5,FALSE),"該当なし"))</f>
        <v/>
      </c>
      <c r="J922" s="83"/>
      <c r="K922" s="43"/>
      <c r="L922" s="45" t="str">
        <f t="shared" si="210"/>
        <v/>
      </c>
      <c r="M922" s="43"/>
      <c r="N922" s="43"/>
      <c r="O922" s="57"/>
      <c r="P922" s="57"/>
      <c r="Q922" s="57"/>
      <c r="R922" s="57"/>
      <c r="S922" s="46" t="str">
        <f t="shared" si="203"/>
        <v/>
      </c>
      <c r="T922" s="47"/>
      <c r="U922" s="48"/>
      <c r="V922" s="85"/>
      <c r="W922" s="48"/>
      <c r="X922" s="85"/>
      <c r="Y922" s="43"/>
      <c r="Z922" s="80"/>
      <c r="AA922" s="83"/>
      <c r="AB922" s="56"/>
      <c r="AC922" s="71"/>
      <c r="AD922" s="228">
        <f>IFERROR(INDEX(※編集不可※選択項目!$P$3:$P$51,MATCH(新規登録用!G922&amp;新規登録用!H922&amp;新規登録用!I922,※編集不可※選択項目!$Q$3:$Q$51,0)),0)</f>
        <v>0</v>
      </c>
      <c r="AE922" s="229" t="str">
        <f>IF(I922&lt;&gt;"該当なし","",
IF(G922&amp;H922=※編集不可※選択項目!$J$3,VLOOKUP(新規登録用!U922,※編集不可※選択項目!$N$2:$P$13,3,TRUE),
IF(G922&amp;H922=※編集不可※選択項目!$J$15,VLOOKUP(新規登録用!U922,※編集不可※選択項目!$N$14:$P$25,3,TRUE),
IF(G922&amp;H922=※編集不可※選択項目!$J$27,VLOOKUP(新規登録用!U922,※編集不可※選択項目!$N$26:$P$41,3,TRUE),
IF(G922&amp;H922=※編集不可※選択項目!$J$43,VLOOKUP(新規登録用!U922,※編集不可※選択項目!$N$42:$P$46,3,TRUE),
IF(G922&amp;H922=※編集不可※選択項目!$J$48,VLOOKUP(新規登録用!U922,※編集不可※選択項目!$N$47:$P$51,3,TRUE),""))))))</f>
        <v/>
      </c>
      <c r="AF922" s="228">
        <f>IFERROR(VLOOKUP(Y922&amp;G922&amp;H922,※編集不可※選択項目!U:V,2,FALSE),0)</f>
        <v>0</v>
      </c>
      <c r="AG922" s="228">
        <f t="shared" si="204"/>
        <v>0</v>
      </c>
      <c r="AH922" s="230" t="str">
        <f t="shared" si="198"/>
        <v/>
      </c>
      <c r="AI922" s="236"/>
      <c r="AJ922" s="236"/>
      <c r="AK922" s="132"/>
      <c r="AL922" s="153">
        <f t="shared" si="205"/>
        <v>0</v>
      </c>
      <c r="AM922" s="153">
        <f t="shared" si="206"/>
        <v>0</v>
      </c>
      <c r="AN922" s="153">
        <f t="shared" si="199"/>
        <v>0</v>
      </c>
      <c r="AO922" s="227" t="str">
        <f t="shared" si="207"/>
        <v/>
      </c>
      <c r="AP922" s="135">
        <f t="shared" si="208"/>
        <v>0</v>
      </c>
      <c r="AQ922" s="135">
        <f t="shared" si="209"/>
        <v>0</v>
      </c>
    </row>
    <row r="923" spans="1:43" s="131" customFormat="1" ht="25" customHeight="1">
      <c r="A923" s="133">
        <f t="shared" si="200"/>
        <v>912</v>
      </c>
      <c r="B923" s="130" t="str">
        <f t="shared" si="197"/>
        <v/>
      </c>
      <c r="C923" s="134"/>
      <c r="D923" s="45" t="str">
        <f t="shared" si="201"/>
        <v/>
      </c>
      <c r="E923" s="45" t="str">
        <f t="shared" si="202"/>
        <v/>
      </c>
      <c r="F923" s="43"/>
      <c r="G923" s="44"/>
      <c r="H923" s="43"/>
      <c r="I923" s="57" t="str">
        <f>IF(OR(G923="",H923="",U923=""),"",IFERROR(VLOOKUP(G923&amp;H923&amp;U923,※編集不可※選択項目!$K$3:$P$51,5,FALSE),"該当なし"))</f>
        <v/>
      </c>
      <c r="J923" s="83"/>
      <c r="K923" s="43"/>
      <c r="L923" s="45" t="str">
        <f t="shared" si="210"/>
        <v/>
      </c>
      <c r="M923" s="43"/>
      <c r="N923" s="43"/>
      <c r="O923" s="57"/>
      <c r="P923" s="57"/>
      <c r="Q923" s="57"/>
      <c r="R923" s="57"/>
      <c r="S923" s="46" t="str">
        <f t="shared" si="203"/>
        <v/>
      </c>
      <c r="T923" s="47"/>
      <c r="U923" s="48"/>
      <c r="V923" s="85"/>
      <c r="W923" s="48"/>
      <c r="X923" s="85"/>
      <c r="Y923" s="43"/>
      <c r="Z923" s="80"/>
      <c r="AA923" s="83"/>
      <c r="AB923" s="56"/>
      <c r="AC923" s="71"/>
      <c r="AD923" s="228">
        <f>IFERROR(INDEX(※編集不可※選択項目!$P$3:$P$51,MATCH(新規登録用!G923&amp;新規登録用!H923&amp;新規登録用!I923,※編集不可※選択項目!$Q$3:$Q$51,0)),0)</f>
        <v>0</v>
      </c>
      <c r="AE923" s="229" t="str">
        <f>IF(I923&lt;&gt;"該当なし","",
IF(G923&amp;H923=※編集不可※選択項目!$J$3,VLOOKUP(新規登録用!U923,※編集不可※選択項目!$N$2:$P$13,3,TRUE),
IF(G923&amp;H923=※編集不可※選択項目!$J$15,VLOOKUP(新規登録用!U923,※編集不可※選択項目!$N$14:$P$25,3,TRUE),
IF(G923&amp;H923=※編集不可※選択項目!$J$27,VLOOKUP(新規登録用!U923,※編集不可※選択項目!$N$26:$P$41,3,TRUE),
IF(G923&amp;H923=※編集不可※選択項目!$J$43,VLOOKUP(新規登録用!U923,※編集不可※選択項目!$N$42:$P$46,3,TRUE),
IF(G923&amp;H923=※編集不可※選択項目!$J$48,VLOOKUP(新規登録用!U923,※編集不可※選択項目!$N$47:$P$51,3,TRUE),""))))))</f>
        <v/>
      </c>
      <c r="AF923" s="228">
        <f>IFERROR(VLOOKUP(Y923&amp;G923&amp;H923,※編集不可※選択項目!U:V,2,FALSE),0)</f>
        <v>0</v>
      </c>
      <c r="AG923" s="228">
        <f t="shared" si="204"/>
        <v>0</v>
      </c>
      <c r="AH923" s="230" t="str">
        <f t="shared" si="198"/>
        <v/>
      </c>
      <c r="AI923" s="236"/>
      <c r="AJ923" s="236"/>
      <c r="AK923" s="132"/>
      <c r="AL923" s="153">
        <f t="shared" si="205"/>
        <v>0</v>
      </c>
      <c r="AM923" s="153">
        <f t="shared" si="206"/>
        <v>0</v>
      </c>
      <c r="AN923" s="153">
        <f t="shared" si="199"/>
        <v>0</v>
      </c>
      <c r="AO923" s="227" t="str">
        <f t="shared" si="207"/>
        <v/>
      </c>
      <c r="AP923" s="135">
        <f t="shared" si="208"/>
        <v>0</v>
      </c>
      <c r="AQ923" s="135">
        <f t="shared" si="209"/>
        <v>0</v>
      </c>
    </row>
    <row r="924" spans="1:43" s="131" customFormat="1" ht="25" customHeight="1">
      <c r="A924" s="133">
        <f t="shared" si="200"/>
        <v>913</v>
      </c>
      <c r="B924" s="130" t="str">
        <f t="shared" si="197"/>
        <v/>
      </c>
      <c r="C924" s="134"/>
      <c r="D924" s="45" t="str">
        <f t="shared" si="201"/>
        <v/>
      </c>
      <c r="E924" s="45" t="str">
        <f t="shared" si="202"/>
        <v/>
      </c>
      <c r="F924" s="43"/>
      <c r="G924" s="44"/>
      <c r="H924" s="43"/>
      <c r="I924" s="57" t="str">
        <f>IF(OR(G924="",H924="",U924=""),"",IFERROR(VLOOKUP(G924&amp;H924&amp;U924,※編集不可※選択項目!$K$3:$P$51,5,FALSE),"該当なし"))</f>
        <v/>
      </c>
      <c r="J924" s="83"/>
      <c r="K924" s="43"/>
      <c r="L924" s="45" t="str">
        <f t="shared" si="210"/>
        <v/>
      </c>
      <c r="M924" s="43"/>
      <c r="N924" s="43"/>
      <c r="O924" s="57"/>
      <c r="P924" s="57"/>
      <c r="Q924" s="57"/>
      <c r="R924" s="57"/>
      <c r="S924" s="46" t="str">
        <f t="shared" si="203"/>
        <v/>
      </c>
      <c r="T924" s="47"/>
      <c r="U924" s="48"/>
      <c r="V924" s="85"/>
      <c r="W924" s="48"/>
      <c r="X924" s="85"/>
      <c r="Y924" s="43"/>
      <c r="Z924" s="80"/>
      <c r="AA924" s="83"/>
      <c r="AB924" s="56"/>
      <c r="AC924" s="71"/>
      <c r="AD924" s="228">
        <f>IFERROR(INDEX(※編集不可※選択項目!$P$3:$P$51,MATCH(新規登録用!G924&amp;新規登録用!H924&amp;新規登録用!I924,※編集不可※選択項目!$Q$3:$Q$51,0)),0)</f>
        <v>0</v>
      </c>
      <c r="AE924" s="229" t="str">
        <f>IF(I924&lt;&gt;"該当なし","",
IF(G924&amp;H924=※編集不可※選択項目!$J$3,VLOOKUP(新規登録用!U924,※編集不可※選択項目!$N$2:$P$13,3,TRUE),
IF(G924&amp;H924=※編集不可※選択項目!$J$15,VLOOKUP(新規登録用!U924,※編集不可※選択項目!$N$14:$P$25,3,TRUE),
IF(G924&amp;H924=※編集不可※選択項目!$J$27,VLOOKUP(新規登録用!U924,※編集不可※選択項目!$N$26:$P$41,3,TRUE),
IF(G924&amp;H924=※編集不可※選択項目!$J$43,VLOOKUP(新規登録用!U924,※編集不可※選択項目!$N$42:$P$46,3,TRUE),
IF(G924&amp;H924=※編集不可※選択項目!$J$48,VLOOKUP(新規登録用!U924,※編集不可※選択項目!$N$47:$P$51,3,TRUE),""))))))</f>
        <v/>
      </c>
      <c r="AF924" s="228">
        <f>IFERROR(VLOOKUP(Y924&amp;G924&amp;H924,※編集不可※選択項目!U:V,2,FALSE),0)</f>
        <v>0</v>
      </c>
      <c r="AG924" s="228">
        <f t="shared" si="204"/>
        <v>0</v>
      </c>
      <c r="AH924" s="230" t="str">
        <f t="shared" si="198"/>
        <v/>
      </c>
      <c r="AI924" s="236"/>
      <c r="AJ924" s="236"/>
      <c r="AK924" s="132"/>
      <c r="AL924" s="153">
        <f t="shared" si="205"/>
        <v>0</v>
      </c>
      <c r="AM924" s="153">
        <f t="shared" si="206"/>
        <v>0</v>
      </c>
      <c r="AN924" s="153">
        <f t="shared" si="199"/>
        <v>0</v>
      </c>
      <c r="AO924" s="227" t="str">
        <f t="shared" si="207"/>
        <v/>
      </c>
      <c r="AP924" s="135">
        <f t="shared" si="208"/>
        <v>0</v>
      </c>
      <c r="AQ924" s="135">
        <f t="shared" si="209"/>
        <v>0</v>
      </c>
    </row>
    <row r="925" spans="1:43" s="131" customFormat="1" ht="25" customHeight="1">
      <c r="A925" s="133">
        <f t="shared" si="200"/>
        <v>914</v>
      </c>
      <c r="B925" s="130" t="str">
        <f t="shared" si="197"/>
        <v/>
      </c>
      <c r="C925" s="134"/>
      <c r="D925" s="45" t="str">
        <f t="shared" si="201"/>
        <v/>
      </c>
      <c r="E925" s="45" t="str">
        <f t="shared" si="202"/>
        <v/>
      </c>
      <c r="F925" s="43"/>
      <c r="G925" s="44"/>
      <c r="H925" s="43"/>
      <c r="I925" s="57" t="str">
        <f>IF(OR(G925="",H925="",U925=""),"",IFERROR(VLOOKUP(G925&amp;H925&amp;U925,※編集不可※選択項目!$K$3:$P$51,5,FALSE),"該当なし"))</f>
        <v/>
      </c>
      <c r="J925" s="83"/>
      <c r="K925" s="43"/>
      <c r="L925" s="45" t="str">
        <f t="shared" si="210"/>
        <v/>
      </c>
      <c r="M925" s="43"/>
      <c r="N925" s="43"/>
      <c r="O925" s="57"/>
      <c r="P925" s="57"/>
      <c r="Q925" s="57"/>
      <c r="R925" s="57"/>
      <c r="S925" s="46" t="str">
        <f t="shared" si="203"/>
        <v/>
      </c>
      <c r="T925" s="47"/>
      <c r="U925" s="48"/>
      <c r="V925" s="85"/>
      <c r="W925" s="48"/>
      <c r="X925" s="85"/>
      <c r="Y925" s="43"/>
      <c r="Z925" s="80"/>
      <c r="AA925" s="83"/>
      <c r="AB925" s="56"/>
      <c r="AC925" s="71"/>
      <c r="AD925" s="228">
        <f>IFERROR(INDEX(※編集不可※選択項目!$P$3:$P$51,MATCH(新規登録用!G925&amp;新規登録用!H925&amp;新規登録用!I925,※編集不可※選択項目!$Q$3:$Q$51,0)),0)</f>
        <v>0</v>
      </c>
      <c r="AE925" s="229" t="str">
        <f>IF(I925&lt;&gt;"該当なし","",
IF(G925&amp;H925=※編集不可※選択項目!$J$3,VLOOKUP(新規登録用!U925,※編集不可※選択項目!$N$2:$P$13,3,TRUE),
IF(G925&amp;H925=※編集不可※選択項目!$J$15,VLOOKUP(新規登録用!U925,※編集不可※選択項目!$N$14:$P$25,3,TRUE),
IF(G925&amp;H925=※編集不可※選択項目!$J$27,VLOOKUP(新規登録用!U925,※編集不可※選択項目!$N$26:$P$41,3,TRUE),
IF(G925&amp;H925=※編集不可※選択項目!$J$43,VLOOKUP(新規登録用!U925,※編集不可※選択項目!$N$42:$P$46,3,TRUE),
IF(G925&amp;H925=※編集不可※選択項目!$J$48,VLOOKUP(新規登録用!U925,※編集不可※選択項目!$N$47:$P$51,3,TRUE),""))))))</f>
        <v/>
      </c>
      <c r="AF925" s="228">
        <f>IFERROR(VLOOKUP(Y925&amp;G925&amp;H925,※編集不可※選択項目!U:V,2,FALSE),0)</f>
        <v>0</v>
      </c>
      <c r="AG925" s="228">
        <f t="shared" si="204"/>
        <v>0</v>
      </c>
      <c r="AH925" s="230" t="str">
        <f t="shared" si="198"/>
        <v/>
      </c>
      <c r="AI925" s="236"/>
      <c r="AJ925" s="236"/>
      <c r="AK925" s="132"/>
      <c r="AL925" s="153">
        <f t="shared" si="205"/>
        <v>0</v>
      </c>
      <c r="AM925" s="153">
        <f t="shared" si="206"/>
        <v>0</v>
      </c>
      <c r="AN925" s="153">
        <f t="shared" si="199"/>
        <v>0</v>
      </c>
      <c r="AO925" s="227" t="str">
        <f t="shared" si="207"/>
        <v/>
      </c>
      <c r="AP925" s="135">
        <f t="shared" si="208"/>
        <v>0</v>
      </c>
      <c r="AQ925" s="135">
        <f t="shared" si="209"/>
        <v>0</v>
      </c>
    </row>
    <row r="926" spans="1:43" s="131" customFormat="1" ht="25" customHeight="1">
      <c r="A926" s="133">
        <f t="shared" si="200"/>
        <v>915</v>
      </c>
      <c r="B926" s="130" t="str">
        <f t="shared" si="197"/>
        <v/>
      </c>
      <c r="C926" s="134"/>
      <c r="D926" s="45" t="str">
        <f t="shared" si="201"/>
        <v/>
      </c>
      <c r="E926" s="45" t="str">
        <f t="shared" si="202"/>
        <v/>
      </c>
      <c r="F926" s="43"/>
      <c r="G926" s="44"/>
      <c r="H926" s="43"/>
      <c r="I926" s="57" t="str">
        <f>IF(OR(G926="",H926="",U926=""),"",IFERROR(VLOOKUP(G926&amp;H926&amp;U926,※編集不可※選択項目!$K$3:$P$51,5,FALSE),"該当なし"))</f>
        <v/>
      </c>
      <c r="J926" s="83"/>
      <c r="K926" s="43"/>
      <c r="L926" s="45" t="str">
        <f t="shared" si="210"/>
        <v/>
      </c>
      <c r="M926" s="43"/>
      <c r="N926" s="43"/>
      <c r="O926" s="57"/>
      <c r="P926" s="57"/>
      <c r="Q926" s="57"/>
      <c r="R926" s="57"/>
      <c r="S926" s="46" t="str">
        <f t="shared" si="203"/>
        <v/>
      </c>
      <c r="T926" s="47"/>
      <c r="U926" s="48"/>
      <c r="V926" s="85"/>
      <c r="W926" s="48"/>
      <c r="X926" s="85"/>
      <c r="Y926" s="43"/>
      <c r="Z926" s="80"/>
      <c r="AA926" s="83"/>
      <c r="AB926" s="56"/>
      <c r="AC926" s="71"/>
      <c r="AD926" s="228">
        <f>IFERROR(INDEX(※編集不可※選択項目!$P$3:$P$51,MATCH(新規登録用!G926&amp;新規登録用!H926&amp;新規登録用!I926,※編集不可※選択項目!$Q$3:$Q$51,0)),0)</f>
        <v>0</v>
      </c>
      <c r="AE926" s="229" t="str">
        <f>IF(I926&lt;&gt;"該当なし","",
IF(G926&amp;H926=※編集不可※選択項目!$J$3,VLOOKUP(新規登録用!U926,※編集不可※選択項目!$N$2:$P$13,3,TRUE),
IF(G926&amp;H926=※編集不可※選択項目!$J$15,VLOOKUP(新規登録用!U926,※編集不可※選択項目!$N$14:$P$25,3,TRUE),
IF(G926&amp;H926=※編集不可※選択項目!$J$27,VLOOKUP(新規登録用!U926,※編集不可※選択項目!$N$26:$P$41,3,TRUE),
IF(G926&amp;H926=※編集不可※選択項目!$J$43,VLOOKUP(新規登録用!U926,※編集不可※選択項目!$N$42:$P$46,3,TRUE),
IF(G926&amp;H926=※編集不可※選択項目!$J$48,VLOOKUP(新規登録用!U926,※編集不可※選択項目!$N$47:$P$51,3,TRUE),""))))))</f>
        <v/>
      </c>
      <c r="AF926" s="228">
        <f>IFERROR(VLOOKUP(Y926&amp;G926&amp;H926,※編集不可※選択項目!U:V,2,FALSE),0)</f>
        <v>0</v>
      </c>
      <c r="AG926" s="228">
        <f t="shared" si="204"/>
        <v>0</v>
      </c>
      <c r="AH926" s="230" t="str">
        <f t="shared" si="198"/>
        <v/>
      </c>
      <c r="AI926" s="236"/>
      <c r="AJ926" s="236"/>
      <c r="AK926" s="132"/>
      <c r="AL926" s="153">
        <f t="shared" si="205"/>
        <v>0</v>
      </c>
      <c r="AM926" s="153">
        <f t="shared" si="206"/>
        <v>0</v>
      </c>
      <c r="AN926" s="153">
        <f t="shared" si="199"/>
        <v>0</v>
      </c>
      <c r="AO926" s="227" t="str">
        <f t="shared" si="207"/>
        <v/>
      </c>
      <c r="AP926" s="135">
        <f t="shared" si="208"/>
        <v>0</v>
      </c>
      <c r="AQ926" s="135">
        <f t="shared" si="209"/>
        <v>0</v>
      </c>
    </row>
    <row r="927" spans="1:43" s="131" customFormat="1" ht="25" customHeight="1">
      <c r="A927" s="133">
        <f t="shared" si="200"/>
        <v>916</v>
      </c>
      <c r="B927" s="130" t="str">
        <f t="shared" si="197"/>
        <v/>
      </c>
      <c r="C927" s="134"/>
      <c r="D927" s="45" t="str">
        <f t="shared" si="201"/>
        <v/>
      </c>
      <c r="E927" s="45" t="str">
        <f t="shared" si="202"/>
        <v/>
      </c>
      <c r="F927" s="43"/>
      <c r="G927" s="44"/>
      <c r="H927" s="43"/>
      <c r="I927" s="57" t="str">
        <f>IF(OR(G927="",H927="",U927=""),"",IFERROR(VLOOKUP(G927&amp;H927&amp;U927,※編集不可※選択項目!$K$3:$P$51,5,FALSE),"該当なし"))</f>
        <v/>
      </c>
      <c r="J927" s="83"/>
      <c r="K927" s="43"/>
      <c r="L927" s="45" t="str">
        <f t="shared" si="210"/>
        <v/>
      </c>
      <c r="M927" s="43"/>
      <c r="N927" s="43"/>
      <c r="O927" s="57"/>
      <c r="P927" s="57"/>
      <c r="Q927" s="57"/>
      <c r="R927" s="57"/>
      <c r="S927" s="46" t="str">
        <f t="shared" si="203"/>
        <v/>
      </c>
      <c r="T927" s="47"/>
      <c r="U927" s="48"/>
      <c r="V927" s="85"/>
      <c r="W927" s="48"/>
      <c r="X927" s="85"/>
      <c r="Y927" s="43"/>
      <c r="Z927" s="80"/>
      <c r="AA927" s="83"/>
      <c r="AB927" s="56"/>
      <c r="AC927" s="71"/>
      <c r="AD927" s="228">
        <f>IFERROR(INDEX(※編集不可※選択項目!$P$3:$P$51,MATCH(新規登録用!G927&amp;新規登録用!H927&amp;新規登録用!I927,※編集不可※選択項目!$Q$3:$Q$51,0)),0)</f>
        <v>0</v>
      </c>
      <c r="AE927" s="229" t="str">
        <f>IF(I927&lt;&gt;"該当なし","",
IF(G927&amp;H927=※編集不可※選択項目!$J$3,VLOOKUP(新規登録用!U927,※編集不可※選択項目!$N$2:$P$13,3,TRUE),
IF(G927&amp;H927=※編集不可※選択項目!$J$15,VLOOKUP(新規登録用!U927,※編集不可※選択項目!$N$14:$P$25,3,TRUE),
IF(G927&amp;H927=※編集不可※選択項目!$J$27,VLOOKUP(新規登録用!U927,※編集不可※選択項目!$N$26:$P$41,3,TRUE),
IF(G927&amp;H927=※編集不可※選択項目!$J$43,VLOOKUP(新規登録用!U927,※編集不可※選択項目!$N$42:$P$46,3,TRUE),
IF(G927&amp;H927=※編集不可※選択項目!$J$48,VLOOKUP(新規登録用!U927,※編集不可※選択項目!$N$47:$P$51,3,TRUE),""))))))</f>
        <v/>
      </c>
      <c r="AF927" s="228">
        <f>IFERROR(VLOOKUP(Y927&amp;G927&amp;H927,※編集不可※選択項目!U:V,2,FALSE),0)</f>
        <v>0</v>
      </c>
      <c r="AG927" s="228">
        <f t="shared" si="204"/>
        <v>0</v>
      </c>
      <c r="AH927" s="230" t="str">
        <f t="shared" si="198"/>
        <v/>
      </c>
      <c r="AI927" s="236"/>
      <c r="AJ927" s="236"/>
      <c r="AK927" s="132"/>
      <c r="AL927" s="153">
        <f t="shared" si="205"/>
        <v>0</v>
      </c>
      <c r="AM927" s="153">
        <f t="shared" si="206"/>
        <v>0</v>
      </c>
      <c r="AN927" s="153">
        <f t="shared" si="199"/>
        <v>0</v>
      </c>
      <c r="AO927" s="227" t="str">
        <f t="shared" si="207"/>
        <v/>
      </c>
      <c r="AP927" s="135">
        <f t="shared" si="208"/>
        <v>0</v>
      </c>
      <c r="AQ927" s="135">
        <f t="shared" si="209"/>
        <v>0</v>
      </c>
    </row>
    <row r="928" spans="1:43" s="131" customFormat="1" ht="25" customHeight="1">
      <c r="A928" s="133">
        <f t="shared" si="200"/>
        <v>917</v>
      </c>
      <c r="B928" s="130" t="str">
        <f t="shared" si="197"/>
        <v/>
      </c>
      <c r="C928" s="134"/>
      <c r="D928" s="45" t="str">
        <f t="shared" si="201"/>
        <v/>
      </c>
      <c r="E928" s="45" t="str">
        <f t="shared" si="202"/>
        <v/>
      </c>
      <c r="F928" s="43"/>
      <c r="G928" s="44"/>
      <c r="H928" s="43"/>
      <c r="I928" s="57" t="str">
        <f>IF(OR(G928="",H928="",U928=""),"",IFERROR(VLOOKUP(G928&amp;H928&amp;U928,※編集不可※選択項目!$K$3:$P$51,5,FALSE),"該当なし"))</f>
        <v/>
      </c>
      <c r="J928" s="83"/>
      <c r="K928" s="43"/>
      <c r="L928" s="45" t="str">
        <f t="shared" si="210"/>
        <v/>
      </c>
      <c r="M928" s="43"/>
      <c r="N928" s="43"/>
      <c r="O928" s="57"/>
      <c r="P928" s="57"/>
      <c r="Q928" s="57"/>
      <c r="R928" s="57"/>
      <c r="S928" s="46" t="str">
        <f t="shared" si="203"/>
        <v/>
      </c>
      <c r="T928" s="47"/>
      <c r="U928" s="48"/>
      <c r="V928" s="85"/>
      <c r="W928" s="48"/>
      <c r="X928" s="85"/>
      <c r="Y928" s="43"/>
      <c r="Z928" s="80"/>
      <c r="AA928" s="83"/>
      <c r="AB928" s="56"/>
      <c r="AC928" s="71"/>
      <c r="AD928" s="228">
        <f>IFERROR(INDEX(※編集不可※選択項目!$P$3:$P$51,MATCH(新規登録用!G928&amp;新規登録用!H928&amp;新規登録用!I928,※編集不可※選択項目!$Q$3:$Q$51,0)),0)</f>
        <v>0</v>
      </c>
      <c r="AE928" s="229" t="str">
        <f>IF(I928&lt;&gt;"該当なし","",
IF(G928&amp;H928=※編集不可※選択項目!$J$3,VLOOKUP(新規登録用!U928,※編集不可※選択項目!$N$2:$P$13,3,TRUE),
IF(G928&amp;H928=※編集不可※選択項目!$J$15,VLOOKUP(新規登録用!U928,※編集不可※選択項目!$N$14:$P$25,3,TRUE),
IF(G928&amp;H928=※編集不可※選択項目!$J$27,VLOOKUP(新規登録用!U928,※編集不可※選択項目!$N$26:$P$41,3,TRUE),
IF(G928&amp;H928=※編集不可※選択項目!$J$43,VLOOKUP(新規登録用!U928,※編集不可※選択項目!$N$42:$P$46,3,TRUE),
IF(G928&amp;H928=※編集不可※選択項目!$J$48,VLOOKUP(新規登録用!U928,※編集不可※選択項目!$N$47:$P$51,3,TRUE),""))))))</f>
        <v/>
      </c>
      <c r="AF928" s="228">
        <f>IFERROR(VLOOKUP(Y928&amp;G928&amp;H928,※編集不可※選択項目!U:V,2,FALSE),0)</f>
        <v>0</v>
      </c>
      <c r="AG928" s="228">
        <f t="shared" si="204"/>
        <v>0</v>
      </c>
      <c r="AH928" s="230" t="str">
        <f t="shared" si="198"/>
        <v/>
      </c>
      <c r="AI928" s="236"/>
      <c r="AJ928" s="236"/>
      <c r="AK928" s="132"/>
      <c r="AL928" s="153">
        <f t="shared" si="205"/>
        <v>0</v>
      </c>
      <c r="AM928" s="153">
        <f t="shared" si="206"/>
        <v>0</v>
      </c>
      <c r="AN928" s="153">
        <f t="shared" si="199"/>
        <v>0</v>
      </c>
      <c r="AO928" s="227" t="str">
        <f t="shared" si="207"/>
        <v/>
      </c>
      <c r="AP928" s="135">
        <f t="shared" si="208"/>
        <v>0</v>
      </c>
      <c r="AQ928" s="135">
        <f t="shared" si="209"/>
        <v>0</v>
      </c>
    </row>
    <row r="929" spans="1:43" s="131" customFormat="1" ht="25" customHeight="1">
      <c r="A929" s="133">
        <f t="shared" si="200"/>
        <v>918</v>
      </c>
      <c r="B929" s="130" t="str">
        <f t="shared" si="197"/>
        <v/>
      </c>
      <c r="C929" s="134"/>
      <c r="D929" s="45" t="str">
        <f t="shared" si="201"/>
        <v/>
      </c>
      <c r="E929" s="45" t="str">
        <f t="shared" si="202"/>
        <v/>
      </c>
      <c r="F929" s="43"/>
      <c r="G929" s="44"/>
      <c r="H929" s="43"/>
      <c r="I929" s="57" t="str">
        <f>IF(OR(G929="",H929="",U929=""),"",IFERROR(VLOOKUP(G929&amp;H929&amp;U929,※編集不可※選択項目!$K$3:$P$51,5,FALSE),"該当なし"))</f>
        <v/>
      </c>
      <c r="J929" s="83"/>
      <c r="K929" s="43"/>
      <c r="L929" s="45" t="str">
        <f t="shared" si="210"/>
        <v/>
      </c>
      <c r="M929" s="43"/>
      <c r="N929" s="43"/>
      <c r="O929" s="57"/>
      <c r="P929" s="57"/>
      <c r="Q929" s="57"/>
      <c r="R929" s="57"/>
      <c r="S929" s="46" t="str">
        <f t="shared" si="203"/>
        <v/>
      </c>
      <c r="T929" s="47"/>
      <c r="U929" s="48"/>
      <c r="V929" s="85"/>
      <c r="W929" s="48"/>
      <c r="X929" s="85"/>
      <c r="Y929" s="43"/>
      <c r="Z929" s="80"/>
      <c r="AA929" s="83"/>
      <c r="AB929" s="56"/>
      <c r="AC929" s="71"/>
      <c r="AD929" s="228">
        <f>IFERROR(INDEX(※編集不可※選択項目!$P$3:$P$51,MATCH(新規登録用!G929&amp;新規登録用!H929&amp;新規登録用!I929,※編集不可※選択項目!$Q$3:$Q$51,0)),0)</f>
        <v>0</v>
      </c>
      <c r="AE929" s="229" t="str">
        <f>IF(I929&lt;&gt;"該当なし","",
IF(G929&amp;H929=※編集不可※選択項目!$J$3,VLOOKUP(新規登録用!U929,※編集不可※選択項目!$N$2:$P$13,3,TRUE),
IF(G929&amp;H929=※編集不可※選択項目!$J$15,VLOOKUP(新規登録用!U929,※編集不可※選択項目!$N$14:$P$25,3,TRUE),
IF(G929&amp;H929=※編集不可※選択項目!$J$27,VLOOKUP(新規登録用!U929,※編集不可※選択項目!$N$26:$P$41,3,TRUE),
IF(G929&amp;H929=※編集不可※選択項目!$J$43,VLOOKUP(新規登録用!U929,※編集不可※選択項目!$N$42:$P$46,3,TRUE),
IF(G929&amp;H929=※編集不可※選択項目!$J$48,VLOOKUP(新規登録用!U929,※編集不可※選択項目!$N$47:$P$51,3,TRUE),""))))))</f>
        <v/>
      </c>
      <c r="AF929" s="228">
        <f>IFERROR(VLOOKUP(Y929&amp;G929&amp;H929,※編集不可※選択項目!U:V,2,FALSE),0)</f>
        <v>0</v>
      </c>
      <c r="AG929" s="228">
        <f t="shared" si="204"/>
        <v>0</v>
      </c>
      <c r="AH929" s="230" t="str">
        <f t="shared" si="198"/>
        <v/>
      </c>
      <c r="AI929" s="236"/>
      <c r="AJ929" s="236"/>
      <c r="AK929" s="132"/>
      <c r="AL929" s="153">
        <f t="shared" si="205"/>
        <v>0</v>
      </c>
      <c r="AM929" s="153">
        <f t="shared" si="206"/>
        <v>0</v>
      </c>
      <c r="AN929" s="153">
        <f t="shared" si="199"/>
        <v>0</v>
      </c>
      <c r="AO929" s="227" t="str">
        <f t="shared" si="207"/>
        <v/>
      </c>
      <c r="AP929" s="135">
        <f t="shared" si="208"/>
        <v>0</v>
      </c>
      <c r="AQ929" s="135">
        <f t="shared" si="209"/>
        <v>0</v>
      </c>
    </row>
    <row r="930" spans="1:43" s="131" customFormat="1" ht="25" customHeight="1">
      <c r="A930" s="133">
        <f t="shared" si="200"/>
        <v>919</v>
      </c>
      <c r="B930" s="130" t="str">
        <f t="shared" si="197"/>
        <v/>
      </c>
      <c r="C930" s="134"/>
      <c r="D930" s="45" t="str">
        <f t="shared" si="201"/>
        <v/>
      </c>
      <c r="E930" s="45" t="str">
        <f t="shared" si="202"/>
        <v/>
      </c>
      <c r="F930" s="43"/>
      <c r="G930" s="44"/>
      <c r="H930" s="43"/>
      <c r="I930" s="57" t="str">
        <f>IF(OR(G930="",H930="",U930=""),"",IFERROR(VLOOKUP(G930&amp;H930&amp;U930,※編集不可※選択項目!$K$3:$P$51,5,FALSE),"該当なし"))</f>
        <v/>
      </c>
      <c r="J930" s="83"/>
      <c r="K930" s="43"/>
      <c r="L930" s="45" t="str">
        <f t="shared" si="210"/>
        <v/>
      </c>
      <c r="M930" s="43"/>
      <c r="N930" s="43"/>
      <c r="O930" s="57"/>
      <c r="P930" s="57"/>
      <c r="Q930" s="57"/>
      <c r="R930" s="57"/>
      <c r="S930" s="46" t="str">
        <f t="shared" si="203"/>
        <v/>
      </c>
      <c r="T930" s="47"/>
      <c r="U930" s="48"/>
      <c r="V930" s="85"/>
      <c r="W930" s="48"/>
      <c r="X930" s="85"/>
      <c r="Y930" s="43"/>
      <c r="Z930" s="80"/>
      <c r="AA930" s="83"/>
      <c r="AB930" s="56"/>
      <c r="AC930" s="71"/>
      <c r="AD930" s="228">
        <f>IFERROR(INDEX(※編集不可※選択項目!$P$3:$P$51,MATCH(新規登録用!G930&amp;新規登録用!H930&amp;新規登録用!I930,※編集不可※選択項目!$Q$3:$Q$51,0)),0)</f>
        <v>0</v>
      </c>
      <c r="AE930" s="229" t="str">
        <f>IF(I930&lt;&gt;"該当なし","",
IF(G930&amp;H930=※編集不可※選択項目!$J$3,VLOOKUP(新規登録用!U930,※編集不可※選択項目!$N$2:$P$13,3,TRUE),
IF(G930&amp;H930=※編集不可※選択項目!$J$15,VLOOKUP(新規登録用!U930,※編集不可※選択項目!$N$14:$P$25,3,TRUE),
IF(G930&amp;H930=※編集不可※選択項目!$J$27,VLOOKUP(新規登録用!U930,※編集不可※選択項目!$N$26:$P$41,3,TRUE),
IF(G930&amp;H930=※編集不可※選択項目!$J$43,VLOOKUP(新規登録用!U930,※編集不可※選択項目!$N$42:$P$46,3,TRUE),
IF(G930&amp;H930=※編集不可※選択項目!$J$48,VLOOKUP(新規登録用!U930,※編集不可※選択項目!$N$47:$P$51,3,TRUE),""))))))</f>
        <v/>
      </c>
      <c r="AF930" s="228">
        <f>IFERROR(VLOOKUP(Y930&amp;G930&amp;H930,※編集不可※選択項目!U:V,2,FALSE),0)</f>
        <v>0</v>
      </c>
      <c r="AG930" s="228">
        <f t="shared" si="204"/>
        <v>0</v>
      </c>
      <c r="AH930" s="230" t="str">
        <f t="shared" si="198"/>
        <v/>
      </c>
      <c r="AI930" s="236"/>
      <c r="AJ930" s="236"/>
      <c r="AK930" s="132"/>
      <c r="AL930" s="153">
        <f t="shared" si="205"/>
        <v>0</v>
      </c>
      <c r="AM930" s="153">
        <f t="shared" si="206"/>
        <v>0</v>
      </c>
      <c r="AN930" s="153">
        <f t="shared" si="199"/>
        <v>0</v>
      </c>
      <c r="AO930" s="227" t="str">
        <f t="shared" si="207"/>
        <v/>
      </c>
      <c r="AP930" s="135">
        <f t="shared" si="208"/>
        <v>0</v>
      </c>
      <c r="AQ930" s="135">
        <f t="shared" si="209"/>
        <v>0</v>
      </c>
    </row>
    <row r="931" spans="1:43" s="131" customFormat="1" ht="25" customHeight="1">
      <c r="A931" s="133">
        <f t="shared" si="200"/>
        <v>920</v>
      </c>
      <c r="B931" s="130" t="str">
        <f t="shared" si="197"/>
        <v/>
      </c>
      <c r="C931" s="134"/>
      <c r="D931" s="45" t="str">
        <f t="shared" si="201"/>
        <v/>
      </c>
      <c r="E931" s="45" t="str">
        <f t="shared" si="202"/>
        <v/>
      </c>
      <c r="F931" s="43"/>
      <c r="G931" s="44"/>
      <c r="H931" s="43"/>
      <c r="I931" s="57" t="str">
        <f>IF(OR(G931="",H931="",U931=""),"",IFERROR(VLOOKUP(G931&amp;H931&amp;U931,※編集不可※選択項目!$K$3:$P$51,5,FALSE),"該当なし"))</f>
        <v/>
      </c>
      <c r="J931" s="83"/>
      <c r="K931" s="43"/>
      <c r="L931" s="45" t="str">
        <f t="shared" si="210"/>
        <v/>
      </c>
      <c r="M931" s="43"/>
      <c r="N931" s="43"/>
      <c r="O931" s="57"/>
      <c r="P931" s="57"/>
      <c r="Q931" s="57"/>
      <c r="R931" s="57"/>
      <c r="S931" s="46" t="str">
        <f t="shared" si="203"/>
        <v/>
      </c>
      <c r="T931" s="47"/>
      <c r="U931" s="48"/>
      <c r="V931" s="85"/>
      <c r="W931" s="48"/>
      <c r="X931" s="85"/>
      <c r="Y931" s="43"/>
      <c r="Z931" s="80"/>
      <c r="AA931" s="83"/>
      <c r="AB931" s="56"/>
      <c r="AC931" s="71"/>
      <c r="AD931" s="228">
        <f>IFERROR(INDEX(※編集不可※選択項目!$P$3:$P$51,MATCH(新規登録用!G931&amp;新規登録用!H931&amp;新規登録用!I931,※編集不可※選択項目!$Q$3:$Q$51,0)),0)</f>
        <v>0</v>
      </c>
      <c r="AE931" s="229" t="str">
        <f>IF(I931&lt;&gt;"該当なし","",
IF(G931&amp;H931=※編集不可※選択項目!$J$3,VLOOKUP(新規登録用!U931,※編集不可※選択項目!$N$2:$P$13,3,TRUE),
IF(G931&amp;H931=※編集不可※選択項目!$J$15,VLOOKUP(新規登録用!U931,※編集不可※選択項目!$N$14:$P$25,3,TRUE),
IF(G931&amp;H931=※編集不可※選択項目!$J$27,VLOOKUP(新規登録用!U931,※編集不可※選択項目!$N$26:$P$41,3,TRUE),
IF(G931&amp;H931=※編集不可※選択項目!$J$43,VLOOKUP(新規登録用!U931,※編集不可※選択項目!$N$42:$P$46,3,TRUE),
IF(G931&amp;H931=※編集不可※選択項目!$J$48,VLOOKUP(新規登録用!U931,※編集不可※選択項目!$N$47:$P$51,3,TRUE),""))))))</f>
        <v/>
      </c>
      <c r="AF931" s="228">
        <f>IFERROR(VLOOKUP(Y931&amp;G931&amp;H931,※編集不可※選択項目!U:V,2,FALSE),0)</f>
        <v>0</v>
      </c>
      <c r="AG931" s="228">
        <f t="shared" si="204"/>
        <v>0</v>
      </c>
      <c r="AH931" s="230" t="str">
        <f t="shared" si="198"/>
        <v/>
      </c>
      <c r="AI931" s="236"/>
      <c r="AJ931" s="236"/>
      <c r="AK931" s="132"/>
      <c r="AL931" s="153">
        <f t="shared" si="205"/>
        <v>0</v>
      </c>
      <c r="AM931" s="153">
        <f t="shared" si="206"/>
        <v>0</v>
      </c>
      <c r="AN931" s="153">
        <f t="shared" si="199"/>
        <v>0</v>
      </c>
      <c r="AO931" s="227" t="str">
        <f t="shared" si="207"/>
        <v/>
      </c>
      <c r="AP931" s="135">
        <f t="shared" si="208"/>
        <v>0</v>
      </c>
      <c r="AQ931" s="135">
        <f t="shared" si="209"/>
        <v>0</v>
      </c>
    </row>
    <row r="932" spans="1:43" s="131" customFormat="1" ht="25" customHeight="1">
      <c r="A932" s="133">
        <f t="shared" si="200"/>
        <v>921</v>
      </c>
      <c r="B932" s="130" t="str">
        <f t="shared" si="197"/>
        <v/>
      </c>
      <c r="C932" s="134"/>
      <c r="D932" s="45" t="str">
        <f t="shared" si="201"/>
        <v/>
      </c>
      <c r="E932" s="45" t="str">
        <f t="shared" si="202"/>
        <v/>
      </c>
      <c r="F932" s="43"/>
      <c r="G932" s="44"/>
      <c r="H932" s="43"/>
      <c r="I932" s="57" t="str">
        <f>IF(OR(G932="",H932="",U932=""),"",IFERROR(VLOOKUP(G932&amp;H932&amp;U932,※編集不可※選択項目!$K$3:$P$51,5,FALSE),"該当なし"))</f>
        <v/>
      </c>
      <c r="J932" s="83"/>
      <c r="K932" s="43"/>
      <c r="L932" s="45" t="str">
        <f t="shared" si="210"/>
        <v/>
      </c>
      <c r="M932" s="43"/>
      <c r="N932" s="43"/>
      <c r="O932" s="57"/>
      <c r="P932" s="57"/>
      <c r="Q932" s="57"/>
      <c r="R932" s="57"/>
      <c r="S932" s="46" t="str">
        <f t="shared" si="203"/>
        <v/>
      </c>
      <c r="T932" s="47"/>
      <c r="U932" s="48"/>
      <c r="V932" s="85"/>
      <c r="W932" s="48"/>
      <c r="X932" s="85"/>
      <c r="Y932" s="43"/>
      <c r="Z932" s="80"/>
      <c r="AA932" s="83"/>
      <c r="AB932" s="56"/>
      <c r="AC932" s="71"/>
      <c r="AD932" s="228">
        <f>IFERROR(INDEX(※編集不可※選択項目!$P$3:$P$51,MATCH(新規登録用!G932&amp;新規登録用!H932&amp;新規登録用!I932,※編集不可※選択項目!$Q$3:$Q$51,0)),0)</f>
        <v>0</v>
      </c>
      <c r="AE932" s="229" t="str">
        <f>IF(I932&lt;&gt;"該当なし","",
IF(G932&amp;H932=※編集不可※選択項目!$J$3,VLOOKUP(新規登録用!U932,※編集不可※選択項目!$N$2:$P$13,3,TRUE),
IF(G932&amp;H932=※編集不可※選択項目!$J$15,VLOOKUP(新規登録用!U932,※編集不可※選択項目!$N$14:$P$25,3,TRUE),
IF(G932&amp;H932=※編集不可※選択項目!$J$27,VLOOKUP(新規登録用!U932,※編集不可※選択項目!$N$26:$P$41,3,TRUE),
IF(G932&amp;H932=※編集不可※選択項目!$J$43,VLOOKUP(新規登録用!U932,※編集不可※選択項目!$N$42:$P$46,3,TRUE),
IF(G932&amp;H932=※編集不可※選択項目!$J$48,VLOOKUP(新規登録用!U932,※編集不可※選択項目!$N$47:$P$51,3,TRUE),""))))))</f>
        <v/>
      </c>
      <c r="AF932" s="228">
        <f>IFERROR(VLOOKUP(Y932&amp;G932&amp;H932,※編集不可※選択項目!U:V,2,FALSE),0)</f>
        <v>0</v>
      </c>
      <c r="AG932" s="228">
        <f t="shared" si="204"/>
        <v>0</v>
      </c>
      <c r="AH932" s="230" t="str">
        <f t="shared" si="198"/>
        <v/>
      </c>
      <c r="AI932" s="236"/>
      <c r="AJ932" s="236"/>
      <c r="AK932" s="132"/>
      <c r="AL932" s="153">
        <f t="shared" si="205"/>
        <v>0</v>
      </c>
      <c r="AM932" s="153">
        <f t="shared" si="206"/>
        <v>0</v>
      </c>
      <c r="AN932" s="153">
        <f t="shared" si="199"/>
        <v>0</v>
      </c>
      <c r="AO932" s="227" t="str">
        <f t="shared" si="207"/>
        <v/>
      </c>
      <c r="AP932" s="135">
        <f t="shared" si="208"/>
        <v>0</v>
      </c>
      <c r="AQ932" s="135">
        <f t="shared" si="209"/>
        <v>0</v>
      </c>
    </row>
    <row r="933" spans="1:43" s="131" customFormat="1" ht="25" customHeight="1">
      <c r="A933" s="133">
        <f t="shared" si="200"/>
        <v>922</v>
      </c>
      <c r="B933" s="130" t="str">
        <f t="shared" si="197"/>
        <v/>
      </c>
      <c r="C933" s="134"/>
      <c r="D933" s="45" t="str">
        <f t="shared" si="201"/>
        <v/>
      </c>
      <c r="E933" s="45" t="str">
        <f t="shared" si="202"/>
        <v/>
      </c>
      <c r="F933" s="43"/>
      <c r="G933" s="44"/>
      <c r="H933" s="43"/>
      <c r="I933" s="57" t="str">
        <f>IF(OR(G933="",H933="",U933=""),"",IFERROR(VLOOKUP(G933&amp;H933&amp;U933,※編集不可※選択項目!$K$3:$P$51,5,FALSE),"該当なし"))</f>
        <v/>
      </c>
      <c r="J933" s="83"/>
      <c r="K933" s="43"/>
      <c r="L933" s="45" t="str">
        <f t="shared" si="210"/>
        <v/>
      </c>
      <c r="M933" s="43"/>
      <c r="N933" s="43"/>
      <c r="O933" s="57"/>
      <c r="P933" s="57"/>
      <c r="Q933" s="57"/>
      <c r="R933" s="57"/>
      <c r="S933" s="46" t="str">
        <f t="shared" si="203"/>
        <v/>
      </c>
      <c r="T933" s="47"/>
      <c r="U933" s="48"/>
      <c r="V933" s="85"/>
      <c r="W933" s="48"/>
      <c r="X933" s="85"/>
      <c r="Y933" s="43"/>
      <c r="Z933" s="80"/>
      <c r="AA933" s="83"/>
      <c r="AB933" s="56"/>
      <c r="AC933" s="71"/>
      <c r="AD933" s="228">
        <f>IFERROR(INDEX(※編集不可※選択項目!$P$3:$P$51,MATCH(新規登録用!G933&amp;新規登録用!H933&amp;新規登録用!I933,※編集不可※選択項目!$Q$3:$Q$51,0)),0)</f>
        <v>0</v>
      </c>
      <c r="AE933" s="229" t="str">
        <f>IF(I933&lt;&gt;"該当なし","",
IF(G933&amp;H933=※編集不可※選択項目!$J$3,VLOOKUP(新規登録用!U933,※編集不可※選択項目!$N$2:$P$13,3,TRUE),
IF(G933&amp;H933=※編集不可※選択項目!$J$15,VLOOKUP(新規登録用!U933,※編集不可※選択項目!$N$14:$P$25,3,TRUE),
IF(G933&amp;H933=※編集不可※選択項目!$J$27,VLOOKUP(新規登録用!U933,※編集不可※選択項目!$N$26:$P$41,3,TRUE),
IF(G933&amp;H933=※編集不可※選択項目!$J$43,VLOOKUP(新規登録用!U933,※編集不可※選択項目!$N$42:$P$46,3,TRUE),
IF(G933&amp;H933=※編集不可※選択項目!$J$48,VLOOKUP(新規登録用!U933,※編集不可※選択項目!$N$47:$P$51,3,TRUE),""))))))</f>
        <v/>
      </c>
      <c r="AF933" s="228">
        <f>IFERROR(VLOOKUP(Y933&amp;G933&amp;H933,※編集不可※選択項目!U:V,2,FALSE),0)</f>
        <v>0</v>
      </c>
      <c r="AG933" s="228">
        <f t="shared" si="204"/>
        <v>0</v>
      </c>
      <c r="AH933" s="230" t="str">
        <f t="shared" si="198"/>
        <v/>
      </c>
      <c r="AI933" s="236"/>
      <c r="AJ933" s="236"/>
      <c r="AK933" s="132"/>
      <c r="AL933" s="153">
        <f t="shared" si="205"/>
        <v>0</v>
      </c>
      <c r="AM933" s="153">
        <f t="shared" si="206"/>
        <v>0</v>
      </c>
      <c r="AN933" s="153">
        <f t="shared" si="199"/>
        <v>0</v>
      </c>
      <c r="AO933" s="227" t="str">
        <f t="shared" si="207"/>
        <v/>
      </c>
      <c r="AP933" s="135">
        <f t="shared" si="208"/>
        <v>0</v>
      </c>
      <c r="AQ933" s="135">
        <f t="shared" si="209"/>
        <v>0</v>
      </c>
    </row>
    <row r="934" spans="1:43" s="131" customFormat="1" ht="25" customHeight="1">
      <c r="A934" s="133">
        <f t="shared" si="200"/>
        <v>923</v>
      </c>
      <c r="B934" s="130" t="str">
        <f t="shared" si="197"/>
        <v/>
      </c>
      <c r="C934" s="134"/>
      <c r="D934" s="45" t="str">
        <f t="shared" si="201"/>
        <v/>
      </c>
      <c r="E934" s="45" t="str">
        <f t="shared" si="202"/>
        <v/>
      </c>
      <c r="F934" s="43"/>
      <c r="G934" s="44"/>
      <c r="H934" s="43"/>
      <c r="I934" s="57" t="str">
        <f>IF(OR(G934="",H934="",U934=""),"",IFERROR(VLOOKUP(G934&amp;H934&amp;U934,※編集不可※選択項目!$K$3:$P$51,5,FALSE),"該当なし"))</f>
        <v/>
      </c>
      <c r="J934" s="83"/>
      <c r="K934" s="43"/>
      <c r="L934" s="45" t="str">
        <f t="shared" si="210"/>
        <v/>
      </c>
      <c r="M934" s="43"/>
      <c r="N934" s="43"/>
      <c r="O934" s="57"/>
      <c r="P934" s="57"/>
      <c r="Q934" s="57"/>
      <c r="R934" s="57"/>
      <c r="S934" s="46" t="str">
        <f t="shared" si="203"/>
        <v/>
      </c>
      <c r="T934" s="47"/>
      <c r="U934" s="48"/>
      <c r="V934" s="85"/>
      <c r="W934" s="48"/>
      <c r="X934" s="85"/>
      <c r="Y934" s="43"/>
      <c r="Z934" s="80"/>
      <c r="AA934" s="83"/>
      <c r="AB934" s="56"/>
      <c r="AC934" s="71"/>
      <c r="AD934" s="228">
        <f>IFERROR(INDEX(※編集不可※選択項目!$P$3:$P$51,MATCH(新規登録用!G934&amp;新規登録用!H934&amp;新規登録用!I934,※編集不可※選択項目!$Q$3:$Q$51,0)),0)</f>
        <v>0</v>
      </c>
      <c r="AE934" s="229" t="str">
        <f>IF(I934&lt;&gt;"該当なし","",
IF(G934&amp;H934=※編集不可※選択項目!$J$3,VLOOKUP(新規登録用!U934,※編集不可※選択項目!$N$2:$P$13,3,TRUE),
IF(G934&amp;H934=※編集不可※選択項目!$J$15,VLOOKUP(新規登録用!U934,※編集不可※選択項目!$N$14:$P$25,3,TRUE),
IF(G934&amp;H934=※編集不可※選択項目!$J$27,VLOOKUP(新規登録用!U934,※編集不可※選択項目!$N$26:$P$41,3,TRUE),
IF(G934&amp;H934=※編集不可※選択項目!$J$43,VLOOKUP(新規登録用!U934,※編集不可※選択項目!$N$42:$P$46,3,TRUE),
IF(G934&amp;H934=※編集不可※選択項目!$J$48,VLOOKUP(新規登録用!U934,※編集不可※選択項目!$N$47:$P$51,3,TRUE),""))))))</f>
        <v/>
      </c>
      <c r="AF934" s="228">
        <f>IFERROR(VLOOKUP(Y934&amp;G934&amp;H934,※編集不可※選択項目!U:V,2,FALSE),0)</f>
        <v>0</v>
      </c>
      <c r="AG934" s="228">
        <f t="shared" si="204"/>
        <v>0</v>
      </c>
      <c r="AH934" s="230" t="str">
        <f t="shared" si="198"/>
        <v/>
      </c>
      <c r="AI934" s="236"/>
      <c r="AJ934" s="236"/>
      <c r="AK934" s="132"/>
      <c r="AL934" s="153">
        <f t="shared" si="205"/>
        <v>0</v>
      </c>
      <c r="AM934" s="153">
        <f t="shared" si="206"/>
        <v>0</v>
      </c>
      <c r="AN934" s="153">
        <f t="shared" si="199"/>
        <v>0</v>
      </c>
      <c r="AO934" s="227" t="str">
        <f t="shared" si="207"/>
        <v/>
      </c>
      <c r="AP934" s="135">
        <f t="shared" si="208"/>
        <v>0</v>
      </c>
      <c r="AQ934" s="135">
        <f t="shared" si="209"/>
        <v>0</v>
      </c>
    </row>
    <row r="935" spans="1:43" s="131" customFormat="1" ht="25" customHeight="1">
      <c r="A935" s="133">
        <f t="shared" si="200"/>
        <v>924</v>
      </c>
      <c r="B935" s="130" t="str">
        <f t="shared" si="197"/>
        <v/>
      </c>
      <c r="C935" s="134"/>
      <c r="D935" s="45" t="str">
        <f t="shared" si="201"/>
        <v/>
      </c>
      <c r="E935" s="45" t="str">
        <f t="shared" si="202"/>
        <v/>
      </c>
      <c r="F935" s="43"/>
      <c r="G935" s="44"/>
      <c r="H935" s="43"/>
      <c r="I935" s="57" t="str">
        <f>IF(OR(G935="",H935="",U935=""),"",IFERROR(VLOOKUP(G935&amp;H935&amp;U935,※編集不可※選択項目!$K$3:$P$51,5,FALSE),"該当なし"))</f>
        <v/>
      </c>
      <c r="J935" s="83"/>
      <c r="K935" s="43"/>
      <c r="L935" s="45" t="str">
        <f t="shared" si="210"/>
        <v/>
      </c>
      <c r="M935" s="43"/>
      <c r="N935" s="43"/>
      <c r="O935" s="57"/>
      <c r="P935" s="57"/>
      <c r="Q935" s="57"/>
      <c r="R935" s="57"/>
      <c r="S935" s="46" t="str">
        <f t="shared" si="203"/>
        <v/>
      </c>
      <c r="T935" s="47"/>
      <c r="U935" s="48"/>
      <c r="V935" s="85"/>
      <c r="W935" s="48"/>
      <c r="X935" s="85"/>
      <c r="Y935" s="43"/>
      <c r="Z935" s="80"/>
      <c r="AA935" s="83"/>
      <c r="AB935" s="56"/>
      <c r="AC935" s="71"/>
      <c r="AD935" s="228">
        <f>IFERROR(INDEX(※編集不可※選択項目!$P$3:$P$51,MATCH(新規登録用!G935&amp;新規登録用!H935&amp;新規登録用!I935,※編集不可※選択項目!$Q$3:$Q$51,0)),0)</f>
        <v>0</v>
      </c>
      <c r="AE935" s="229" t="str">
        <f>IF(I935&lt;&gt;"該当なし","",
IF(G935&amp;H935=※編集不可※選択項目!$J$3,VLOOKUP(新規登録用!U935,※編集不可※選択項目!$N$2:$P$13,3,TRUE),
IF(G935&amp;H935=※編集不可※選択項目!$J$15,VLOOKUP(新規登録用!U935,※編集不可※選択項目!$N$14:$P$25,3,TRUE),
IF(G935&amp;H935=※編集不可※選択項目!$J$27,VLOOKUP(新規登録用!U935,※編集不可※選択項目!$N$26:$P$41,3,TRUE),
IF(G935&amp;H935=※編集不可※選択項目!$J$43,VLOOKUP(新規登録用!U935,※編集不可※選択項目!$N$42:$P$46,3,TRUE),
IF(G935&amp;H935=※編集不可※選択項目!$J$48,VLOOKUP(新規登録用!U935,※編集不可※選択項目!$N$47:$P$51,3,TRUE),""))))))</f>
        <v/>
      </c>
      <c r="AF935" s="228">
        <f>IFERROR(VLOOKUP(Y935&amp;G935&amp;H935,※編集不可※選択項目!U:V,2,FALSE),0)</f>
        <v>0</v>
      </c>
      <c r="AG935" s="228">
        <f t="shared" si="204"/>
        <v>0</v>
      </c>
      <c r="AH935" s="230" t="str">
        <f t="shared" si="198"/>
        <v/>
      </c>
      <c r="AI935" s="236"/>
      <c r="AJ935" s="236"/>
      <c r="AK935" s="132"/>
      <c r="AL935" s="153">
        <f t="shared" si="205"/>
        <v>0</v>
      </c>
      <c r="AM935" s="153">
        <f t="shared" si="206"/>
        <v>0</v>
      </c>
      <c r="AN935" s="153">
        <f t="shared" si="199"/>
        <v>0</v>
      </c>
      <c r="AO935" s="227" t="str">
        <f t="shared" si="207"/>
        <v/>
      </c>
      <c r="AP935" s="135">
        <f t="shared" si="208"/>
        <v>0</v>
      </c>
      <c r="AQ935" s="135">
        <f t="shared" si="209"/>
        <v>0</v>
      </c>
    </row>
    <row r="936" spans="1:43" s="131" customFormat="1" ht="25" customHeight="1">
      <c r="A936" s="133">
        <f t="shared" si="200"/>
        <v>925</v>
      </c>
      <c r="B936" s="130" t="str">
        <f t="shared" si="197"/>
        <v/>
      </c>
      <c r="C936" s="134"/>
      <c r="D936" s="45" t="str">
        <f t="shared" si="201"/>
        <v/>
      </c>
      <c r="E936" s="45" t="str">
        <f t="shared" si="202"/>
        <v/>
      </c>
      <c r="F936" s="43"/>
      <c r="G936" s="44"/>
      <c r="H936" s="43"/>
      <c r="I936" s="57" t="str">
        <f>IF(OR(G936="",H936="",U936=""),"",IFERROR(VLOOKUP(G936&amp;H936&amp;U936,※編集不可※選択項目!$K$3:$P$51,5,FALSE),"該当なし"))</f>
        <v/>
      </c>
      <c r="J936" s="83"/>
      <c r="K936" s="43"/>
      <c r="L936" s="45" t="str">
        <f t="shared" si="210"/>
        <v/>
      </c>
      <c r="M936" s="43"/>
      <c r="N936" s="43"/>
      <c r="O936" s="57"/>
      <c r="P936" s="57"/>
      <c r="Q936" s="57"/>
      <c r="R936" s="57"/>
      <c r="S936" s="46" t="str">
        <f t="shared" si="203"/>
        <v/>
      </c>
      <c r="T936" s="47"/>
      <c r="U936" s="48"/>
      <c r="V936" s="85"/>
      <c r="W936" s="48"/>
      <c r="X936" s="85"/>
      <c r="Y936" s="43"/>
      <c r="Z936" s="80"/>
      <c r="AA936" s="83"/>
      <c r="AB936" s="56"/>
      <c r="AC936" s="71"/>
      <c r="AD936" s="228">
        <f>IFERROR(INDEX(※編集不可※選択項目!$P$3:$P$51,MATCH(新規登録用!G936&amp;新規登録用!H936&amp;新規登録用!I936,※編集不可※選択項目!$Q$3:$Q$51,0)),0)</f>
        <v>0</v>
      </c>
      <c r="AE936" s="229" t="str">
        <f>IF(I936&lt;&gt;"該当なし","",
IF(G936&amp;H936=※編集不可※選択項目!$J$3,VLOOKUP(新規登録用!U936,※編集不可※選択項目!$N$2:$P$13,3,TRUE),
IF(G936&amp;H936=※編集不可※選択項目!$J$15,VLOOKUP(新規登録用!U936,※編集不可※選択項目!$N$14:$P$25,3,TRUE),
IF(G936&amp;H936=※編集不可※選択項目!$J$27,VLOOKUP(新規登録用!U936,※編集不可※選択項目!$N$26:$P$41,3,TRUE),
IF(G936&amp;H936=※編集不可※選択項目!$J$43,VLOOKUP(新規登録用!U936,※編集不可※選択項目!$N$42:$P$46,3,TRUE),
IF(G936&amp;H936=※編集不可※選択項目!$J$48,VLOOKUP(新規登録用!U936,※編集不可※選択項目!$N$47:$P$51,3,TRUE),""))))))</f>
        <v/>
      </c>
      <c r="AF936" s="228">
        <f>IFERROR(VLOOKUP(Y936&amp;G936&amp;H936,※編集不可※選択項目!U:V,2,FALSE),0)</f>
        <v>0</v>
      </c>
      <c r="AG936" s="228">
        <f t="shared" si="204"/>
        <v>0</v>
      </c>
      <c r="AH936" s="230" t="str">
        <f t="shared" si="198"/>
        <v/>
      </c>
      <c r="AI936" s="236"/>
      <c r="AJ936" s="236"/>
      <c r="AK936" s="132"/>
      <c r="AL936" s="153">
        <f t="shared" si="205"/>
        <v>0</v>
      </c>
      <c r="AM936" s="153">
        <f t="shared" si="206"/>
        <v>0</v>
      </c>
      <c r="AN936" s="153">
        <f t="shared" si="199"/>
        <v>0</v>
      </c>
      <c r="AO936" s="227" t="str">
        <f t="shared" si="207"/>
        <v/>
      </c>
      <c r="AP936" s="135">
        <f t="shared" si="208"/>
        <v>0</v>
      </c>
      <c r="AQ936" s="135">
        <f t="shared" si="209"/>
        <v>0</v>
      </c>
    </row>
    <row r="937" spans="1:43" s="131" customFormat="1" ht="25" customHeight="1">
      <c r="A937" s="133">
        <f t="shared" si="200"/>
        <v>926</v>
      </c>
      <c r="B937" s="130" t="str">
        <f t="shared" si="197"/>
        <v/>
      </c>
      <c r="C937" s="134"/>
      <c r="D937" s="45" t="str">
        <f t="shared" si="201"/>
        <v/>
      </c>
      <c r="E937" s="45" t="str">
        <f t="shared" si="202"/>
        <v/>
      </c>
      <c r="F937" s="43"/>
      <c r="G937" s="44"/>
      <c r="H937" s="43"/>
      <c r="I937" s="57" t="str">
        <f>IF(OR(G937="",H937="",U937=""),"",IFERROR(VLOOKUP(G937&amp;H937&amp;U937,※編集不可※選択項目!$K$3:$P$51,5,FALSE),"該当なし"))</f>
        <v/>
      </c>
      <c r="J937" s="83"/>
      <c r="K937" s="43"/>
      <c r="L937" s="45" t="str">
        <f t="shared" si="210"/>
        <v/>
      </c>
      <c r="M937" s="43"/>
      <c r="N937" s="43"/>
      <c r="O937" s="57"/>
      <c r="P937" s="57"/>
      <c r="Q937" s="57"/>
      <c r="R937" s="57"/>
      <c r="S937" s="46" t="str">
        <f t="shared" si="203"/>
        <v/>
      </c>
      <c r="T937" s="47"/>
      <c r="U937" s="48"/>
      <c r="V937" s="85"/>
      <c r="W937" s="48"/>
      <c r="X937" s="85"/>
      <c r="Y937" s="43"/>
      <c r="Z937" s="80"/>
      <c r="AA937" s="83"/>
      <c r="AB937" s="56"/>
      <c r="AC937" s="71"/>
      <c r="AD937" s="228">
        <f>IFERROR(INDEX(※編集不可※選択項目!$P$3:$P$51,MATCH(新規登録用!G937&amp;新規登録用!H937&amp;新規登録用!I937,※編集不可※選択項目!$Q$3:$Q$51,0)),0)</f>
        <v>0</v>
      </c>
      <c r="AE937" s="229" t="str">
        <f>IF(I937&lt;&gt;"該当なし","",
IF(G937&amp;H937=※編集不可※選択項目!$J$3,VLOOKUP(新規登録用!U937,※編集不可※選択項目!$N$2:$P$13,3,TRUE),
IF(G937&amp;H937=※編集不可※選択項目!$J$15,VLOOKUP(新規登録用!U937,※編集不可※選択項目!$N$14:$P$25,3,TRUE),
IF(G937&amp;H937=※編集不可※選択項目!$J$27,VLOOKUP(新規登録用!U937,※編集不可※選択項目!$N$26:$P$41,3,TRUE),
IF(G937&amp;H937=※編集不可※選択項目!$J$43,VLOOKUP(新規登録用!U937,※編集不可※選択項目!$N$42:$P$46,3,TRUE),
IF(G937&amp;H937=※編集不可※選択項目!$J$48,VLOOKUP(新規登録用!U937,※編集不可※選択項目!$N$47:$P$51,3,TRUE),""))))))</f>
        <v/>
      </c>
      <c r="AF937" s="228">
        <f>IFERROR(VLOOKUP(Y937&amp;G937&amp;H937,※編集不可※選択項目!U:V,2,FALSE),0)</f>
        <v>0</v>
      </c>
      <c r="AG937" s="228">
        <f t="shared" si="204"/>
        <v>0</v>
      </c>
      <c r="AH937" s="230" t="str">
        <f t="shared" si="198"/>
        <v/>
      </c>
      <c r="AI937" s="236"/>
      <c r="AJ937" s="236"/>
      <c r="AK937" s="132"/>
      <c r="AL937" s="153">
        <f t="shared" si="205"/>
        <v>0</v>
      </c>
      <c r="AM937" s="153">
        <f t="shared" si="206"/>
        <v>0</v>
      </c>
      <c r="AN937" s="153">
        <f t="shared" si="199"/>
        <v>0</v>
      </c>
      <c r="AO937" s="227" t="str">
        <f t="shared" si="207"/>
        <v/>
      </c>
      <c r="AP937" s="135">
        <f t="shared" si="208"/>
        <v>0</v>
      </c>
      <c r="AQ937" s="135">
        <f t="shared" si="209"/>
        <v>0</v>
      </c>
    </row>
    <row r="938" spans="1:43" s="131" customFormat="1" ht="25" customHeight="1">
      <c r="A938" s="133">
        <f t="shared" si="200"/>
        <v>927</v>
      </c>
      <c r="B938" s="130" t="str">
        <f t="shared" si="197"/>
        <v/>
      </c>
      <c r="C938" s="134"/>
      <c r="D938" s="45" t="str">
        <f t="shared" si="201"/>
        <v/>
      </c>
      <c r="E938" s="45" t="str">
        <f t="shared" si="202"/>
        <v/>
      </c>
      <c r="F938" s="43"/>
      <c r="G938" s="44"/>
      <c r="H938" s="43"/>
      <c r="I938" s="57" t="str">
        <f>IF(OR(G938="",H938="",U938=""),"",IFERROR(VLOOKUP(G938&amp;H938&amp;U938,※編集不可※選択項目!$K$3:$P$51,5,FALSE),"該当なし"))</f>
        <v/>
      </c>
      <c r="J938" s="83"/>
      <c r="K938" s="43"/>
      <c r="L938" s="45" t="str">
        <f t="shared" si="210"/>
        <v/>
      </c>
      <c r="M938" s="43"/>
      <c r="N938" s="43"/>
      <c r="O938" s="57"/>
      <c r="P938" s="57"/>
      <c r="Q938" s="57"/>
      <c r="R938" s="57"/>
      <c r="S938" s="46" t="str">
        <f t="shared" si="203"/>
        <v/>
      </c>
      <c r="T938" s="47"/>
      <c r="U938" s="48"/>
      <c r="V938" s="85"/>
      <c r="W938" s="48"/>
      <c r="X938" s="85"/>
      <c r="Y938" s="43"/>
      <c r="Z938" s="80"/>
      <c r="AA938" s="83"/>
      <c r="AB938" s="56"/>
      <c r="AC938" s="71"/>
      <c r="AD938" s="228">
        <f>IFERROR(INDEX(※編集不可※選択項目!$P$3:$P$51,MATCH(新規登録用!G938&amp;新規登録用!H938&amp;新規登録用!I938,※編集不可※選択項目!$Q$3:$Q$51,0)),0)</f>
        <v>0</v>
      </c>
      <c r="AE938" s="229" t="str">
        <f>IF(I938&lt;&gt;"該当なし","",
IF(G938&amp;H938=※編集不可※選択項目!$J$3,VLOOKUP(新規登録用!U938,※編集不可※選択項目!$N$2:$P$13,3,TRUE),
IF(G938&amp;H938=※編集不可※選択項目!$J$15,VLOOKUP(新規登録用!U938,※編集不可※選択項目!$N$14:$P$25,3,TRUE),
IF(G938&amp;H938=※編集不可※選択項目!$J$27,VLOOKUP(新規登録用!U938,※編集不可※選択項目!$N$26:$P$41,3,TRUE),
IF(G938&amp;H938=※編集不可※選択項目!$J$43,VLOOKUP(新規登録用!U938,※編集不可※選択項目!$N$42:$P$46,3,TRUE),
IF(G938&amp;H938=※編集不可※選択項目!$J$48,VLOOKUP(新規登録用!U938,※編集不可※選択項目!$N$47:$P$51,3,TRUE),""))))))</f>
        <v/>
      </c>
      <c r="AF938" s="228">
        <f>IFERROR(VLOOKUP(Y938&amp;G938&amp;H938,※編集不可※選択項目!U:V,2,FALSE),0)</f>
        <v>0</v>
      </c>
      <c r="AG938" s="228">
        <f t="shared" si="204"/>
        <v>0</v>
      </c>
      <c r="AH938" s="230" t="str">
        <f t="shared" si="198"/>
        <v/>
      </c>
      <c r="AI938" s="236"/>
      <c r="AJ938" s="236"/>
      <c r="AK938" s="132"/>
      <c r="AL938" s="153">
        <f t="shared" si="205"/>
        <v>0</v>
      </c>
      <c r="AM938" s="153">
        <f t="shared" si="206"/>
        <v>0</v>
      </c>
      <c r="AN938" s="153">
        <f t="shared" si="199"/>
        <v>0</v>
      </c>
      <c r="AO938" s="227" t="str">
        <f t="shared" si="207"/>
        <v/>
      </c>
      <c r="AP938" s="135">
        <f t="shared" si="208"/>
        <v>0</v>
      </c>
      <c r="AQ938" s="135">
        <f t="shared" si="209"/>
        <v>0</v>
      </c>
    </row>
    <row r="939" spans="1:43" s="131" customFormat="1" ht="25" customHeight="1">
      <c r="A939" s="133">
        <f t="shared" si="200"/>
        <v>928</v>
      </c>
      <c r="B939" s="130" t="str">
        <f t="shared" si="197"/>
        <v/>
      </c>
      <c r="C939" s="134"/>
      <c r="D939" s="45" t="str">
        <f t="shared" si="201"/>
        <v/>
      </c>
      <c r="E939" s="45" t="str">
        <f t="shared" si="202"/>
        <v/>
      </c>
      <c r="F939" s="43"/>
      <c r="G939" s="44"/>
      <c r="H939" s="43"/>
      <c r="I939" s="57" t="str">
        <f>IF(OR(G939="",H939="",U939=""),"",IFERROR(VLOOKUP(G939&amp;H939&amp;U939,※編集不可※選択項目!$K$3:$P$51,5,FALSE),"該当なし"))</f>
        <v/>
      </c>
      <c r="J939" s="83"/>
      <c r="K939" s="43"/>
      <c r="L939" s="45" t="str">
        <f t="shared" si="210"/>
        <v/>
      </c>
      <c r="M939" s="43"/>
      <c r="N939" s="43"/>
      <c r="O939" s="57"/>
      <c r="P939" s="57"/>
      <c r="Q939" s="57"/>
      <c r="R939" s="57"/>
      <c r="S939" s="46" t="str">
        <f t="shared" si="203"/>
        <v/>
      </c>
      <c r="T939" s="47"/>
      <c r="U939" s="48"/>
      <c r="V939" s="85"/>
      <c r="W939" s="48"/>
      <c r="X939" s="85"/>
      <c r="Y939" s="43"/>
      <c r="Z939" s="80"/>
      <c r="AA939" s="83"/>
      <c r="AB939" s="56"/>
      <c r="AC939" s="71"/>
      <c r="AD939" s="228">
        <f>IFERROR(INDEX(※編集不可※選択項目!$P$3:$P$51,MATCH(新規登録用!G939&amp;新規登録用!H939&amp;新規登録用!I939,※編集不可※選択項目!$Q$3:$Q$51,0)),0)</f>
        <v>0</v>
      </c>
      <c r="AE939" s="229" t="str">
        <f>IF(I939&lt;&gt;"該当なし","",
IF(G939&amp;H939=※編集不可※選択項目!$J$3,VLOOKUP(新規登録用!U939,※編集不可※選択項目!$N$2:$P$13,3,TRUE),
IF(G939&amp;H939=※編集不可※選択項目!$J$15,VLOOKUP(新規登録用!U939,※編集不可※選択項目!$N$14:$P$25,3,TRUE),
IF(G939&amp;H939=※編集不可※選択項目!$J$27,VLOOKUP(新規登録用!U939,※編集不可※選択項目!$N$26:$P$41,3,TRUE),
IF(G939&amp;H939=※編集不可※選択項目!$J$43,VLOOKUP(新規登録用!U939,※編集不可※選択項目!$N$42:$P$46,3,TRUE),
IF(G939&amp;H939=※編集不可※選択項目!$J$48,VLOOKUP(新規登録用!U939,※編集不可※選択項目!$N$47:$P$51,3,TRUE),""))))))</f>
        <v/>
      </c>
      <c r="AF939" s="228">
        <f>IFERROR(VLOOKUP(Y939&amp;G939&amp;H939,※編集不可※選択項目!U:V,2,FALSE),0)</f>
        <v>0</v>
      </c>
      <c r="AG939" s="228">
        <f t="shared" si="204"/>
        <v>0</v>
      </c>
      <c r="AH939" s="230" t="str">
        <f t="shared" si="198"/>
        <v/>
      </c>
      <c r="AI939" s="236"/>
      <c r="AJ939" s="236"/>
      <c r="AK939" s="132"/>
      <c r="AL939" s="153">
        <f t="shared" si="205"/>
        <v>0</v>
      </c>
      <c r="AM939" s="153">
        <f t="shared" si="206"/>
        <v>0</v>
      </c>
      <c r="AN939" s="153">
        <f t="shared" si="199"/>
        <v>0</v>
      </c>
      <c r="AO939" s="227" t="str">
        <f t="shared" si="207"/>
        <v/>
      </c>
      <c r="AP939" s="135">
        <f t="shared" si="208"/>
        <v>0</v>
      </c>
      <c r="AQ939" s="135">
        <f t="shared" si="209"/>
        <v>0</v>
      </c>
    </row>
    <row r="940" spans="1:43" s="131" customFormat="1" ht="25" customHeight="1">
      <c r="A940" s="133">
        <f t="shared" si="200"/>
        <v>929</v>
      </c>
      <c r="B940" s="130" t="str">
        <f t="shared" si="197"/>
        <v/>
      </c>
      <c r="C940" s="134"/>
      <c r="D940" s="45" t="str">
        <f t="shared" si="201"/>
        <v/>
      </c>
      <c r="E940" s="45" t="str">
        <f t="shared" si="202"/>
        <v/>
      </c>
      <c r="F940" s="43"/>
      <c r="G940" s="44"/>
      <c r="H940" s="43"/>
      <c r="I940" s="57" t="str">
        <f>IF(OR(G940="",H940="",U940=""),"",IFERROR(VLOOKUP(G940&amp;H940&amp;U940,※編集不可※選択項目!$K$3:$P$51,5,FALSE),"該当なし"))</f>
        <v/>
      </c>
      <c r="J940" s="83"/>
      <c r="K940" s="43"/>
      <c r="L940" s="45" t="str">
        <f t="shared" si="210"/>
        <v/>
      </c>
      <c r="M940" s="43"/>
      <c r="N940" s="43"/>
      <c r="O940" s="57"/>
      <c r="P940" s="57"/>
      <c r="Q940" s="57"/>
      <c r="R940" s="57"/>
      <c r="S940" s="46" t="str">
        <f t="shared" si="203"/>
        <v/>
      </c>
      <c r="T940" s="47"/>
      <c r="U940" s="48"/>
      <c r="V940" s="85"/>
      <c r="W940" s="48"/>
      <c r="X940" s="85"/>
      <c r="Y940" s="43"/>
      <c r="Z940" s="80"/>
      <c r="AA940" s="83"/>
      <c r="AB940" s="56"/>
      <c r="AC940" s="71"/>
      <c r="AD940" s="228">
        <f>IFERROR(INDEX(※編集不可※選択項目!$P$3:$P$51,MATCH(新規登録用!G940&amp;新規登録用!H940&amp;新規登録用!I940,※編集不可※選択項目!$Q$3:$Q$51,0)),0)</f>
        <v>0</v>
      </c>
      <c r="AE940" s="229" t="str">
        <f>IF(I940&lt;&gt;"該当なし","",
IF(G940&amp;H940=※編集不可※選択項目!$J$3,VLOOKUP(新規登録用!U940,※編集不可※選択項目!$N$2:$P$13,3,TRUE),
IF(G940&amp;H940=※編集不可※選択項目!$J$15,VLOOKUP(新規登録用!U940,※編集不可※選択項目!$N$14:$P$25,3,TRUE),
IF(G940&amp;H940=※編集不可※選択項目!$J$27,VLOOKUP(新規登録用!U940,※編集不可※選択項目!$N$26:$P$41,3,TRUE),
IF(G940&amp;H940=※編集不可※選択項目!$J$43,VLOOKUP(新規登録用!U940,※編集不可※選択項目!$N$42:$P$46,3,TRUE),
IF(G940&amp;H940=※編集不可※選択項目!$J$48,VLOOKUP(新規登録用!U940,※編集不可※選択項目!$N$47:$P$51,3,TRUE),""))))))</f>
        <v/>
      </c>
      <c r="AF940" s="228">
        <f>IFERROR(VLOOKUP(Y940&amp;G940&amp;H940,※編集不可※選択項目!U:V,2,FALSE),0)</f>
        <v>0</v>
      </c>
      <c r="AG940" s="228">
        <f t="shared" si="204"/>
        <v>0</v>
      </c>
      <c r="AH940" s="230" t="str">
        <f t="shared" si="198"/>
        <v/>
      </c>
      <c r="AI940" s="236"/>
      <c r="AJ940" s="236"/>
      <c r="AK940" s="132"/>
      <c r="AL940" s="153">
        <f t="shared" si="205"/>
        <v>0</v>
      </c>
      <c r="AM940" s="153">
        <f t="shared" si="206"/>
        <v>0</v>
      </c>
      <c r="AN940" s="153">
        <f t="shared" si="199"/>
        <v>0</v>
      </c>
      <c r="AO940" s="227" t="str">
        <f t="shared" si="207"/>
        <v/>
      </c>
      <c r="AP940" s="135">
        <f t="shared" si="208"/>
        <v>0</v>
      </c>
      <c r="AQ940" s="135">
        <f t="shared" si="209"/>
        <v>0</v>
      </c>
    </row>
    <row r="941" spans="1:43" s="131" customFormat="1" ht="25" customHeight="1">
      <c r="A941" s="133">
        <f t="shared" si="200"/>
        <v>930</v>
      </c>
      <c r="B941" s="130" t="str">
        <f t="shared" si="197"/>
        <v/>
      </c>
      <c r="C941" s="134"/>
      <c r="D941" s="45" t="str">
        <f t="shared" si="201"/>
        <v/>
      </c>
      <c r="E941" s="45" t="str">
        <f t="shared" si="202"/>
        <v/>
      </c>
      <c r="F941" s="43"/>
      <c r="G941" s="44"/>
      <c r="H941" s="43"/>
      <c r="I941" s="57" t="str">
        <f>IF(OR(G941="",H941="",U941=""),"",IFERROR(VLOOKUP(G941&amp;H941&amp;U941,※編集不可※選択項目!$K$3:$P$51,5,FALSE),"該当なし"))</f>
        <v/>
      </c>
      <c r="J941" s="83"/>
      <c r="K941" s="43"/>
      <c r="L941" s="45" t="str">
        <f t="shared" si="210"/>
        <v/>
      </c>
      <c r="M941" s="43"/>
      <c r="N941" s="43"/>
      <c r="O941" s="57"/>
      <c r="P941" s="57"/>
      <c r="Q941" s="57"/>
      <c r="R941" s="57"/>
      <c r="S941" s="46" t="str">
        <f t="shared" si="203"/>
        <v/>
      </c>
      <c r="T941" s="47"/>
      <c r="U941" s="48"/>
      <c r="V941" s="85"/>
      <c r="W941" s="48"/>
      <c r="X941" s="85"/>
      <c r="Y941" s="43"/>
      <c r="Z941" s="80"/>
      <c r="AA941" s="83"/>
      <c r="AB941" s="56"/>
      <c r="AC941" s="71"/>
      <c r="AD941" s="228">
        <f>IFERROR(INDEX(※編集不可※選択項目!$P$3:$P$51,MATCH(新規登録用!G941&amp;新規登録用!H941&amp;新規登録用!I941,※編集不可※選択項目!$Q$3:$Q$51,0)),0)</f>
        <v>0</v>
      </c>
      <c r="AE941" s="229" t="str">
        <f>IF(I941&lt;&gt;"該当なし","",
IF(G941&amp;H941=※編集不可※選択項目!$J$3,VLOOKUP(新規登録用!U941,※編集不可※選択項目!$N$2:$P$13,3,TRUE),
IF(G941&amp;H941=※編集不可※選択項目!$J$15,VLOOKUP(新規登録用!U941,※編集不可※選択項目!$N$14:$P$25,3,TRUE),
IF(G941&amp;H941=※編集不可※選択項目!$J$27,VLOOKUP(新規登録用!U941,※編集不可※選択項目!$N$26:$P$41,3,TRUE),
IF(G941&amp;H941=※編集不可※選択項目!$J$43,VLOOKUP(新規登録用!U941,※編集不可※選択項目!$N$42:$P$46,3,TRUE),
IF(G941&amp;H941=※編集不可※選択項目!$J$48,VLOOKUP(新規登録用!U941,※編集不可※選択項目!$N$47:$P$51,3,TRUE),""))))))</f>
        <v/>
      </c>
      <c r="AF941" s="228">
        <f>IFERROR(VLOOKUP(Y941&amp;G941&amp;H941,※編集不可※選択項目!U:V,2,FALSE),0)</f>
        <v>0</v>
      </c>
      <c r="AG941" s="228">
        <f t="shared" si="204"/>
        <v>0</v>
      </c>
      <c r="AH941" s="230" t="str">
        <f t="shared" si="198"/>
        <v/>
      </c>
      <c r="AI941" s="236"/>
      <c r="AJ941" s="236"/>
      <c r="AK941" s="132"/>
      <c r="AL941" s="153">
        <f t="shared" si="205"/>
        <v>0</v>
      </c>
      <c r="AM941" s="153">
        <f t="shared" si="206"/>
        <v>0</v>
      </c>
      <c r="AN941" s="153">
        <f t="shared" si="199"/>
        <v>0</v>
      </c>
      <c r="AO941" s="227" t="str">
        <f t="shared" si="207"/>
        <v/>
      </c>
      <c r="AP941" s="135">
        <f t="shared" si="208"/>
        <v>0</v>
      </c>
      <c r="AQ941" s="135">
        <f t="shared" si="209"/>
        <v>0</v>
      </c>
    </row>
    <row r="942" spans="1:43" s="131" customFormat="1" ht="25" customHeight="1">
      <c r="A942" s="133">
        <f t="shared" si="200"/>
        <v>931</v>
      </c>
      <c r="B942" s="130" t="str">
        <f t="shared" si="197"/>
        <v/>
      </c>
      <c r="C942" s="134"/>
      <c r="D942" s="45" t="str">
        <f t="shared" si="201"/>
        <v/>
      </c>
      <c r="E942" s="45" t="str">
        <f t="shared" si="202"/>
        <v/>
      </c>
      <c r="F942" s="43"/>
      <c r="G942" s="44"/>
      <c r="H942" s="43"/>
      <c r="I942" s="57" t="str">
        <f>IF(OR(G942="",H942="",U942=""),"",IFERROR(VLOOKUP(G942&amp;H942&amp;U942,※編集不可※選択項目!$K$3:$P$51,5,FALSE),"該当なし"))</f>
        <v/>
      </c>
      <c r="J942" s="83"/>
      <c r="K942" s="43"/>
      <c r="L942" s="45" t="str">
        <f t="shared" si="210"/>
        <v/>
      </c>
      <c r="M942" s="43"/>
      <c r="N942" s="43"/>
      <c r="O942" s="57"/>
      <c r="P942" s="57"/>
      <c r="Q942" s="57"/>
      <c r="R942" s="57"/>
      <c r="S942" s="46" t="str">
        <f t="shared" si="203"/>
        <v/>
      </c>
      <c r="T942" s="47"/>
      <c r="U942" s="48"/>
      <c r="V942" s="85"/>
      <c r="W942" s="48"/>
      <c r="X942" s="85"/>
      <c r="Y942" s="43"/>
      <c r="Z942" s="80"/>
      <c r="AA942" s="83"/>
      <c r="AB942" s="56"/>
      <c r="AC942" s="71"/>
      <c r="AD942" s="228">
        <f>IFERROR(INDEX(※編集不可※選択項目!$P$3:$P$51,MATCH(新規登録用!G942&amp;新規登録用!H942&amp;新規登録用!I942,※編集不可※選択項目!$Q$3:$Q$51,0)),0)</f>
        <v>0</v>
      </c>
      <c r="AE942" s="229" t="str">
        <f>IF(I942&lt;&gt;"該当なし","",
IF(G942&amp;H942=※編集不可※選択項目!$J$3,VLOOKUP(新規登録用!U942,※編集不可※選択項目!$N$2:$P$13,3,TRUE),
IF(G942&amp;H942=※編集不可※選択項目!$J$15,VLOOKUP(新規登録用!U942,※編集不可※選択項目!$N$14:$P$25,3,TRUE),
IF(G942&amp;H942=※編集不可※選択項目!$J$27,VLOOKUP(新規登録用!U942,※編集不可※選択項目!$N$26:$P$41,3,TRUE),
IF(G942&amp;H942=※編集不可※選択項目!$J$43,VLOOKUP(新規登録用!U942,※編集不可※選択項目!$N$42:$P$46,3,TRUE),
IF(G942&amp;H942=※編集不可※選択項目!$J$48,VLOOKUP(新規登録用!U942,※編集不可※選択項目!$N$47:$P$51,3,TRUE),""))))))</f>
        <v/>
      </c>
      <c r="AF942" s="228">
        <f>IFERROR(VLOOKUP(Y942&amp;G942&amp;H942,※編集不可※選択項目!U:V,2,FALSE),0)</f>
        <v>0</v>
      </c>
      <c r="AG942" s="228">
        <f t="shared" si="204"/>
        <v>0</v>
      </c>
      <c r="AH942" s="230" t="str">
        <f t="shared" si="198"/>
        <v/>
      </c>
      <c r="AI942" s="236"/>
      <c r="AJ942" s="236"/>
      <c r="AK942" s="132"/>
      <c r="AL942" s="153">
        <f t="shared" si="205"/>
        <v>0</v>
      </c>
      <c r="AM942" s="153">
        <f t="shared" si="206"/>
        <v>0</v>
      </c>
      <c r="AN942" s="153">
        <f t="shared" si="199"/>
        <v>0</v>
      </c>
      <c r="AO942" s="227" t="str">
        <f t="shared" si="207"/>
        <v/>
      </c>
      <c r="AP942" s="135">
        <f t="shared" si="208"/>
        <v>0</v>
      </c>
      <c r="AQ942" s="135">
        <f t="shared" si="209"/>
        <v>0</v>
      </c>
    </row>
    <row r="943" spans="1:43" s="131" customFormat="1" ht="25" customHeight="1">
      <c r="A943" s="133">
        <f t="shared" si="200"/>
        <v>932</v>
      </c>
      <c r="B943" s="130" t="str">
        <f t="shared" si="197"/>
        <v/>
      </c>
      <c r="C943" s="134"/>
      <c r="D943" s="45" t="str">
        <f t="shared" si="201"/>
        <v/>
      </c>
      <c r="E943" s="45" t="str">
        <f t="shared" si="202"/>
        <v/>
      </c>
      <c r="F943" s="43"/>
      <c r="G943" s="44"/>
      <c r="H943" s="43"/>
      <c r="I943" s="57" t="str">
        <f>IF(OR(G943="",H943="",U943=""),"",IFERROR(VLOOKUP(G943&amp;H943&amp;U943,※編集不可※選択項目!$K$3:$P$51,5,FALSE),"該当なし"))</f>
        <v/>
      </c>
      <c r="J943" s="83"/>
      <c r="K943" s="43"/>
      <c r="L943" s="45" t="str">
        <f t="shared" si="210"/>
        <v/>
      </c>
      <c r="M943" s="43"/>
      <c r="N943" s="43"/>
      <c r="O943" s="57"/>
      <c r="P943" s="57"/>
      <c r="Q943" s="57"/>
      <c r="R943" s="57"/>
      <c r="S943" s="46" t="str">
        <f t="shared" si="203"/>
        <v/>
      </c>
      <c r="T943" s="47"/>
      <c r="U943" s="48"/>
      <c r="V943" s="85"/>
      <c r="W943" s="48"/>
      <c r="X943" s="85"/>
      <c r="Y943" s="43"/>
      <c r="Z943" s="80"/>
      <c r="AA943" s="83"/>
      <c r="AB943" s="56"/>
      <c r="AC943" s="71"/>
      <c r="AD943" s="228">
        <f>IFERROR(INDEX(※編集不可※選択項目!$P$3:$P$51,MATCH(新規登録用!G943&amp;新規登録用!H943&amp;新規登録用!I943,※編集不可※選択項目!$Q$3:$Q$51,0)),0)</f>
        <v>0</v>
      </c>
      <c r="AE943" s="229" t="str">
        <f>IF(I943&lt;&gt;"該当なし","",
IF(G943&amp;H943=※編集不可※選択項目!$J$3,VLOOKUP(新規登録用!U943,※編集不可※選択項目!$N$2:$P$13,3,TRUE),
IF(G943&amp;H943=※編集不可※選択項目!$J$15,VLOOKUP(新規登録用!U943,※編集不可※選択項目!$N$14:$P$25,3,TRUE),
IF(G943&amp;H943=※編集不可※選択項目!$J$27,VLOOKUP(新規登録用!U943,※編集不可※選択項目!$N$26:$P$41,3,TRUE),
IF(G943&amp;H943=※編集不可※選択項目!$J$43,VLOOKUP(新規登録用!U943,※編集不可※選択項目!$N$42:$P$46,3,TRUE),
IF(G943&amp;H943=※編集不可※選択項目!$J$48,VLOOKUP(新規登録用!U943,※編集不可※選択項目!$N$47:$P$51,3,TRUE),""))))))</f>
        <v/>
      </c>
      <c r="AF943" s="228">
        <f>IFERROR(VLOOKUP(Y943&amp;G943&amp;H943,※編集不可※選択項目!U:V,2,FALSE),0)</f>
        <v>0</v>
      </c>
      <c r="AG943" s="228">
        <f t="shared" si="204"/>
        <v>0</v>
      </c>
      <c r="AH943" s="230" t="str">
        <f t="shared" si="198"/>
        <v/>
      </c>
      <c r="AI943" s="236"/>
      <c r="AJ943" s="236"/>
      <c r="AK943" s="132"/>
      <c r="AL943" s="153">
        <f t="shared" si="205"/>
        <v>0</v>
      </c>
      <c r="AM943" s="153">
        <f t="shared" si="206"/>
        <v>0</v>
      </c>
      <c r="AN943" s="153">
        <f t="shared" si="199"/>
        <v>0</v>
      </c>
      <c r="AO943" s="227" t="str">
        <f t="shared" si="207"/>
        <v/>
      </c>
      <c r="AP943" s="135">
        <f t="shared" si="208"/>
        <v>0</v>
      </c>
      <c r="AQ943" s="135">
        <f t="shared" si="209"/>
        <v>0</v>
      </c>
    </row>
    <row r="944" spans="1:43" s="131" customFormat="1" ht="25" customHeight="1">
      <c r="A944" s="133">
        <f t="shared" si="200"/>
        <v>933</v>
      </c>
      <c r="B944" s="130" t="str">
        <f t="shared" si="197"/>
        <v/>
      </c>
      <c r="C944" s="134"/>
      <c r="D944" s="45" t="str">
        <f t="shared" si="201"/>
        <v/>
      </c>
      <c r="E944" s="45" t="str">
        <f t="shared" si="202"/>
        <v/>
      </c>
      <c r="F944" s="43"/>
      <c r="G944" s="44"/>
      <c r="H944" s="43"/>
      <c r="I944" s="57" t="str">
        <f>IF(OR(G944="",H944="",U944=""),"",IFERROR(VLOOKUP(G944&amp;H944&amp;U944,※編集不可※選択項目!$K$3:$P$51,5,FALSE),"該当なし"))</f>
        <v/>
      </c>
      <c r="J944" s="83"/>
      <c r="K944" s="43"/>
      <c r="L944" s="45" t="str">
        <f t="shared" si="210"/>
        <v/>
      </c>
      <c r="M944" s="43"/>
      <c r="N944" s="43"/>
      <c r="O944" s="57"/>
      <c r="P944" s="57"/>
      <c r="Q944" s="57"/>
      <c r="R944" s="57"/>
      <c r="S944" s="46" t="str">
        <f t="shared" si="203"/>
        <v/>
      </c>
      <c r="T944" s="47"/>
      <c r="U944" s="48"/>
      <c r="V944" s="85"/>
      <c r="W944" s="48"/>
      <c r="X944" s="85"/>
      <c r="Y944" s="43"/>
      <c r="Z944" s="80"/>
      <c r="AA944" s="83"/>
      <c r="AB944" s="56"/>
      <c r="AC944" s="71"/>
      <c r="AD944" s="228">
        <f>IFERROR(INDEX(※編集不可※選択項目!$P$3:$P$51,MATCH(新規登録用!G944&amp;新規登録用!H944&amp;新規登録用!I944,※編集不可※選択項目!$Q$3:$Q$51,0)),0)</f>
        <v>0</v>
      </c>
      <c r="AE944" s="229" t="str">
        <f>IF(I944&lt;&gt;"該当なし","",
IF(G944&amp;H944=※編集不可※選択項目!$J$3,VLOOKUP(新規登録用!U944,※編集不可※選択項目!$N$2:$P$13,3,TRUE),
IF(G944&amp;H944=※編集不可※選択項目!$J$15,VLOOKUP(新規登録用!U944,※編集不可※選択項目!$N$14:$P$25,3,TRUE),
IF(G944&amp;H944=※編集不可※選択項目!$J$27,VLOOKUP(新規登録用!U944,※編集不可※選択項目!$N$26:$P$41,3,TRUE),
IF(G944&amp;H944=※編集不可※選択項目!$J$43,VLOOKUP(新規登録用!U944,※編集不可※選択項目!$N$42:$P$46,3,TRUE),
IF(G944&amp;H944=※編集不可※選択項目!$J$48,VLOOKUP(新規登録用!U944,※編集不可※選択項目!$N$47:$P$51,3,TRUE),""))))))</f>
        <v/>
      </c>
      <c r="AF944" s="228">
        <f>IFERROR(VLOOKUP(Y944&amp;G944&amp;H944,※編集不可※選択項目!U:V,2,FALSE),0)</f>
        <v>0</v>
      </c>
      <c r="AG944" s="228">
        <f t="shared" si="204"/>
        <v>0</v>
      </c>
      <c r="AH944" s="230" t="str">
        <f t="shared" si="198"/>
        <v/>
      </c>
      <c r="AI944" s="236"/>
      <c r="AJ944" s="236"/>
      <c r="AK944" s="132"/>
      <c r="AL944" s="153">
        <f t="shared" si="205"/>
        <v>0</v>
      </c>
      <c r="AM944" s="153">
        <f t="shared" si="206"/>
        <v>0</v>
      </c>
      <c r="AN944" s="153">
        <f t="shared" si="199"/>
        <v>0</v>
      </c>
      <c r="AO944" s="227" t="str">
        <f t="shared" si="207"/>
        <v/>
      </c>
      <c r="AP944" s="135">
        <f t="shared" si="208"/>
        <v>0</v>
      </c>
      <c r="AQ944" s="135">
        <f t="shared" si="209"/>
        <v>0</v>
      </c>
    </row>
    <row r="945" spans="1:43" s="131" customFormat="1" ht="25" customHeight="1">
      <c r="A945" s="133">
        <f t="shared" si="200"/>
        <v>934</v>
      </c>
      <c r="B945" s="130" t="str">
        <f t="shared" si="197"/>
        <v/>
      </c>
      <c r="C945" s="134"/>
      <c r="D945" s="45" t="str">
        <f t="shared" si="201"/>
        <v/>
      </c>
      <c r="E945" s="45" t="str">
        <f t="shared" si="202"/>
        <v/>
      </c>
      <c r="F945" s="43"/>
      <c r="G945" s="44"/>
      <c r="H945" s="43"/>
      <c r="I945" s="57" t="str">
        <f>IF(OR(G945="",H945="",U945=""),"",IFERROR(VLOOKUP(G945&amp;H945&amp;U945,※編集不可※選択項目!$K$3:$P$51,5,FALSE),"該当なし"))</f>
        <v/>
      </c>
      <c r="J945" s="83"/>
      <c r="K945" s="43"/>
      <c r="L945" s="45" t="str">
        <f t="shared" si="210"/>
        <v/>
      </c>
      <c r="M945" s="43"/>
      <c r="N945" s="43"/>
      <c r="O945" s="57"/>
      <c r="P945" s="57"/>
      <c r="Q945" s="57"/>
      <c r="R945" s="57"/>
      <c r="S945" s="46" t="str">
        <f t="shared" si="203"/>
        <v/>
      </c>
      <c r="T945" s="47"/>
      <c r="U945" s="48"/>
      <c r="V945" s="85"/>
      <c r="W945" s="48"/>
      <c r="X945" s="85"/>
      <c r="Y945" s="43"/>
      <c r="Z945" s="80"/>
      <c r="AA945" s="83"/>
      <c r="AB945" s="56"/>
      <c r="AC945" s="71"/>
      <c r="AD945" s="228">
        <f>IFERROR(INDEX(※編集不可※選択項目!$P$3:$P$51,MATCH(新規登録用!G945&amp;新規登録用!H945&amp;新規登録用!I945,※編集不可※選択項目!$Q$3:$Q$51,0)),0)</f>
        <v>0</v>
      </c>
      <c r="AE945" s="229" t="str">
        <f>IF(I945&lt;&gt;"該当なし","",
IF(G945&amp;H945=※編集不可※選択項目!$J$3,VLOOKUP(新規登録用!U945,※編集不可※選択項目!$N$2:$P$13,3,TRUE),
IF(G945&amp;H945=※編集不可※選択項目!$J$15,VLOOKUP(新規登録用!U945,※編集不可※選択項目!$N$14:$P$25,3,TRUE),
IF(G945&amp;H945=※編集不可※選択項目!$J$27,VLOOKUP(新規登録用!U945,※編集不可※選択項目!$N$26:$P$41,3,TRUE),
IF(G945&amp;H945=※編集不可※選択項目!$J$43,VLOOKUP(新規登録用!U945,※編集不可※選択項目!$N$42:$P$46,3,TRUE),
IF(G945&amp;H945=※編集不可※選択項目!$J$48,VLOOKUP(新規登録用!U945,※編集不可※選択項目!$N$47:$P$51,3,TRUE),""))))))</f>
        <v/>
      </c>
      <c r="AF945" s="228">
        <f>IFERROR(VLOOKUP(Y945&amp;G945&amp;H945,※編集不可※選択項目!U:V,2,FALSE),0)</f>
        <v>0</v>
      </c>
      <c r="AG945" s="228">
        <f t="shared" si="204"/>
        <v>0</v>
      </c>
      <c r="AH945" s="230" t="str">
        <f t="shared" si="198"/>
        <v/>
      </c>
      <c r="AI945" s="236"/>
      <c r="AJ945" s="236"/>
      <c r="AK945" s="132"/>
      <c r="AL945" s="153">
        <f t="shared" si="205"/>
        <v>0</v>
      </c>
      <c r="AM945" s="153">
        <f t="shared" si="206"/>
        <v>0</v>
      </c>
      <c r="AN945" s="153">
        <f t="shared" si="199"/>
        <v>0</v>
      </c>
      <c r="AO945" s="227" t="str">
        <f t="shared" si="207"/>
        <v/>
      </c>
      <c r="AP945" s="135">
        <f t="shared" si="208"/>
        <v>0</v>
      </c>
      <c r="AQ945" s="135">
        <f t="shared" si="209"/>
        <v>0</v>
      </c>
    </row>
    <row r="946" spans="1:43" s="131" customFormat="1" ht="25" customHeight="1">
      <c r="A946" s="133">
        <f t="shared" si="200"/>
        <v>935</v>
      </c>
      <c r="B946" s="130" t="str">
        <f t="shared" si="197"/>
        <v/>
      </c>
      <c r="C946" s="134"/>
      <c r="D946" s="45" t="str">
        <f t="shared" si="201"/>
        <v/>
      </c>
      <c r="E946" s="45" t="str">
        <f t="shared" si="202"/>
        <v/>
      </c>
      <c r="F946" s="43"/>
      <c r="G946" s="44"/>
      <c r="H946" s="43"/>
      <c r="I946" s="57" t="str">
        <f>IF(OR(G946="",H946="",U946=""),"",IFERROR(VLOOKUP(G946&amp;H946&amp;U946,※編集不可※選択項目!$K$3:$P$51,5,FALSE),"該当なし"))</f>
        <v/>
      </c>
      <c r="J946" s="83"/>
      <c r="K946" s="43"/>
      <c r="L946" s="45" t="str">
        <f t="shared" si="210"/>
        <v/>
      </c>
      <c r="M946" s="43"/>
      <c r="N946" s="43"/>
      <c r="O946" s="57"/>
      <c r="P946" s="57"/>
      <c r="Q946" s="57"/>
      <c r="R946" s="57"/>
      <c r="S946" s="46" t="str">
        <f t="shared" si="203"/>
        <v/>
      </c>
      <c r="T946" s="47"/>
      <c r="U946" s="48"/>
      <c r="V946" s="85"/>
      <c r="W946" s="48"/>
      <c r="X946" s="85"/>
      <c r="Y946" s="43"/>
      <c r="Z946" s="80"/>
      <c r="AA946" s="83"/>
      <c r="AB946" s="56"/>
      <c r="AC946" s="71"/>
      <c r="AD946" s="228">
        <f>IFERROR(INDEX(※編集不可※選択項目!$P$3:$P$51,MATCH(新規登録用!G946&amp;新規登録用!H946&amp;新規登録用!I946,※編集不可※選択項目!$Q$3:$Q$51,0)),0)</f>
        <v>0</v>
      </c>
      <c r="AE946" s="229" t="str">
        <f>IF(I946&lt;&gt;"該当なし","",
IF(G946&amp;H946=※編集不可※選択項目!$J$3,VLOOKUP(新規登録用!U946,※編集不可※選択項目!$N$2:$P$13,3,TRUE),
IF(G946&amp;H946=※編集不可※選択項目!$J$15,VLOOKUP(新規登録用!U946,※編集不可※選択項目!$N$14:$P$25,3,TRUE),
IF(G946&amp;H946=※編集不可※選択項目!$J$27,VLOOKUP(新規登録用!U946,※編集不可※選択項目!$N$26:$P$41,3,TRUE),
IF(G946&amp;H946=※編集不可※選択項目!$J$43,VLOOKUP(新規登録用!U946,※編集不可※選択項目!$N$42:$P$46,3,TRUE),
IF(G946&amp;H946=※編集不可※選択項目!$J$48,VLOOKUP(新規登録用!U946,※編集不可※選択項目!$N$47:$P$51,3,TRUE),""))))))</f>
        <v/>
      </c>
      <c r="AF946" s="228">
        <f>IFERROR(VLOOKUP(Y946&amp;G946&amp;H946,※編集不可※選択項目!U:V,2,FALSE),0)</f>
        <v>0</v>
      </c>
      <c r="AG946" s="228">
        <f t="shared" si="204"/>
        <v>0</v>
      </c>
      <c r="AH946" s="230" t="str">
        <f t="shared" si="198"/>
        <v/>
      </c>
      <c r="AI946" s="236"/>
      <c r="AJ946" s="236"/>
      <c r="AK946" s="132"/>
      <c r="AL946" s="153">
        <f t="shared" si="205"/>
        <v>0</v>
      </c>
      <c r="AM946" s="153">
        <f t="shared" si="206"/>
        <v>0</v>
      </c>
      <c r="AN946" s="153">
        <f t="shared" si="199"/>
        <v>0</v>
      </c>
      <c r="AO946" s="227" t="str">
        <f t="shared" si="207"/>
        <v/>
      </c>
      <c r="AP946" s="135">
        <f t="shared" si="208"/>
        <v>0</v>
      </c>
      <c r="AQ946" s="135">
        <f t="shared" si="209"/>
        <v>0</v>
      </c>
    </row>
    <row r="947" spans="1:43" s="131" customFormat="1" ht="25" customHeight="1">
      <c r="A947" s="133">
        <f t="shared" si="200"/>
        <v>936</v>
      </c>
      <c r="B947" s="130" t="str">
        <f t="shared" si="197"/>
        <v/>
      </c>
      <c r="C947" s="134"/>
      <c r="D947" s="45" t="str">
        <f t="shared" si="201"/>
        <v/>
      </c>
      <c r="E947" s="45" t="str">
        <f t="shared" si="202"/>
        <v/>
      </c>
      <c r="F947" s="43"/>
      <c r="G947" s="44"/>
      <c r="H947" s="43"/>
      <c r="I947" s="57" t="str">
        <f>IF(OR(G947="",H947="",U947=""),"",IFERROR(VLOOKUP(G947&amp;H947&amp;U947,※編集不可※選択項目!$K$3:$P$51,5,FALSE),"該当なし"))</f>
        <v/>
      </c>
      <c r="J947" s="83"/>
      <c r="K947" s="43"/>
      <c r="L947" s="45" t="str">
        <f t="shared" si="210"/>
        <v/>
      </c>
      <c r="M947" s="43"/>
      <c r="N947" s="43"/>
      <c r="O947" s="57"/>
      <c r="P947" s="57"/>
      <c r="Q947" s="57"/>
      <c r="R947" s="57"/>
      <c r="S947" s="46" t="str">
        <f t="shared" si="203"/>
        <v/>
      </c>
      <c r="T947" s="47"/>
      <c r="U947" s="48"/>
      <c r="V947" s="85"/>
      <c r="W947" s="48"/>
      <c r="X947" s="85"/>
      <c r="Y947" s="43"/>
      <c r="Z947" s="80"/>
      <c r="AA947" s="83"/>
      <c r="AB947" s="56"/>
      <c r="AC947" s="71"/>
      <c r="AD947" s="228">
        <f>IFERROR(INDEX(※編集不可※選択項目!$P$3:$P$51,MATCH(新規登録用!G947&amp;新規登録用!H947&amp;新規登録用!I947,※編集不可※選択項目!$Q$3:$Q$51,0)),0)</f>
        <v>0</v>
      </c>
      <c r="AE947" s="229" t="str">
        <f>IF(I947&lt;&gt;"該当なし","",
IF(G947&amp;H947=※編集不可※選択項目!$J$3,VLOOKUP(新規登録用!U947,※編集不可※選択項目!$N$2:$P$13,3,TRUE),
IF(G947&amp;H947=※編集不可※選択項目!$J$15,VLOOKUP(新規登録用!U947,※編集不可※選択項目!$N$14:$P$25,3,TRUE),
IF(G947&amp;H947=※編集不可※選択項目!$J$27,VLOOKUP(新規登録用!U947,※編集不可※選択項目!$N$26:$P$41,3,TRUE),
IF(G947&amp;H947=※編集不可※選択項目!$J$43,VLOOKUP(新規登録用!U947,※編集不可※選択項目!$N$42:$P$46,3,TRUE),
IF(G947&amp;H947=※編集不可※選択項目!$J$48,VLOOKUP(新規登録用!U947,※編集不可※選択項目!$N$47:$P$51,3,TRUE),""))))))</f>
        <v/>
      </c>
      <c r="AF947" s="228">
        <f>IFERROR(VLOOKUP(Y947&amp;G947&amp;H947,※編集不可※選択項目!U:V,2,FALSE),0)</f>
        <v>0</v>
      </c>
      <c r="AG947" s="228">
        <f t="shared" si="204"/>
        <v>0</v>
      </c>
      <c r="AH947" s="230" t="str">
        <f t="shared" si="198"/>
        <v/>
      </c>
      <c r="AI947" s="236"/>
      <c r="AJ947" s="236"/>
      <c r="AK947" s="132"/>
      <c r="AL947" s="153">
        <f t="shared" si="205"/>
        <v>0</v>
      </c>
      <c r="AM947" s="153">
        <f t="shared" si="206"/>
        <v>0</v>
      </c>
      <c r="AN947" s="153">
        <f t="shared" si="199"/>
        <v>0</v>
      </c>
      <c r="AO947" s="227" t="str">
        <f t="shared" si="207"/>
        <v/>
      </c>
      <c r="AP947" s="135">
        <f t="shared" si="208"/>
        <v>0</v>
      </c>
      <c r="AQ947" s="135">
        <f t="shared" si="209"/>
        <v>0</v>
      </c>
    </row>
    <row r="948" spans="1:43" s="131" customFormat="1" ht="25" customHeight="1">
      <c r="A948" s="133">
        <f t="shared" si="200"/>
        <v>937</v>
      </c>
      <c r="B948" s="130" t="str">
        <f t="shared" si="197"/>
        <v/>
      </c>
      <c r="C948" s="134"/>
      <c r="D948" s="45" t="str">
        <f t="shared" si="201"/>
        <v/>
      </c>
      <c r="E948" s="45" t="str">
        <f t="shared" si="202"/>
        <v/>
      </c>
      <c r="F948" s="43"/>
      <c r="G948" s="44"/>
      <c r="H948" s="43"/>
      <c r="I948" s="57" t="str">
        <f>IF(OR(G948="",H948="",U948=""),"",IFERROR(VLOOKUP(G948&amp;H948&amp;U948,※編集不可※選択項目!$K$3:$P$51,5,FALSE),"該当なし"))</f>
        <v/>
      </c>
      <c r="J948" s="83"/>
      <c r="K948" s="43"/>
      <c r="L948" s="45" t="str">
        <f t="shared" si="210"/>
        <v/>
      </c>
      <c r="M948" s="43"/>
      <c r="N948" s="43"/>
      <c r="O948" s="57"/>
      <c r="P948" s="57"/>
      <c r="Q948" s="57"/>
      <c r="R948" s="57"/>
      <c r="S948" s="46" t="str">
        <f t="shared" si="203"/>
        <v/>
      </c>
      <c r="T948" s="47"/>
      <c r="U948" s="48"/>
      <c r="V948" s="85"/>
      <c r="W948" s="48"/>
      <c r="X948" s="85"/>
      <c r="Y948" s="43"/>
      <c r="Z948" s="80"/>
      <c r="AA948" s="83"/>
      <c r="AB948" s="56"/>
      <c r="AC948" s="71"/>
      <c r="AD948" s="228">
        <f>IFERROR(INDEX(※編集不可※選択項目!$P$3:$P$51,MATCH(新規登録用!G948&amp;新規登録用!H948&amp;新規登録用!I948,※編集不可※選択項目!$Q$3:$Q$51,0)),0)</f>
        <v>0</v>
      </c>
      <c r="AE948" s="229" t="str">
        <f>IF(I948&lt;&gt;"該当なし","",
IF(G948&amp;H948=※編集不可※選択項目!$J$3,VLOOKUP(新規登録用!U948,※編集不可※選択項目!$N$2:$P$13,3,TRUE),
IF(G948&amp;H948=※編集不可※選択項目!$J$15,VLOOKUP(新規登録用!U948,※編集不可※選択項目!$N$14:$P$25,3,TRUE),
IF(G948&amp;H948=※編集不可※選択項目!$J$27,VLOOKUP(新規登録用!U948,※編集不可※選択項目!$N$26:$P$41,3,TRUE),
IF(G948&amp;H948=※編集不可※選択項目!$J$43,VLOOKUP(新規登録用!U948,※編集不可※選択項目!$N$42:$P$46,3,TRUE),
IF(G948&amp;H948=※編集不可※選択項目!$J$48,VLOOKUP(新規登録用!U948,※編集不可※選択項目!$N$47:$P$51,3,TRUE),""))))))</f>
        <v/>
      </c>
      <c r="AF948" s="228">
        <f>IFERROR(VLOOKUP(Y948&amp;G948&amp;H948,※編集不可※選択項目!U:V,2,FALSE),0)</f>
        <v>0</v>
      </c>
      <c r="AG948" s="228">
        <f t="shared" si="204"/>
        <v>0</v>
      </c>
      <c r="AH948" s="230" t="str">
        <f t="shared" si="198"/>
        <v/>
      </c>
      <c r="AI948" s="236"/>
      <c r="AJ948" s="236"/>
      <c r="AK948" s="132"/>
      <c r="AL948" s="153">
        <f t="shared" si="205"/>
        <v>0</v>
      </c>
      <c r="AM948" s="153">
        <f t="shared" si="206"/>
        <v>0</v>
      </c>
      <c r="AN948" s="153">
        <f t="shared" si="199"/>
        <v>0</v>
      </c>
      <c r="AO948" s="227" t="str">
        <f t="shared" si="207"/>
        <v/>
      </c>
      <c r="AP948" s="135">
        <f t="shared" si="208"/>
        <v>0</v>
      </c>
      <c r="AQ948" s="135">
        <f t="shared" si="209"/>
        <v>0</v>
      </c>
    </row>
    <row r="949" spans="1:43" s="131" customFormat="1" ht="25" customHeight="1">
      <c r="A949" s="133">
        <f t="shared" si="200"/>
        <v>938</v>
      </c>
      <c r="B949" s="130" t="str">
        <f t="shared" si="197"/>
        <v/>
      </c>
      <c r="C949" s="134"/>
      <c r="D949" s="45" t="str">
        <f t="shared" si="201"/>
        <v/>
      </c>
      <c r="E949" s="45" t="str">
        <f t="shared" si="202"/>
        <v/>
      </c>
      <c r="F949" s="43"/>
      <c r="G949" s="44"/>
      <c r="H949" s="43"/>
      <c r="I949" s="57" t="str">
        <f>IF(OR(G949="",H949="",U949=""),"",IFERROR(VLOOKUP(G949&amp;H949&amp;U949,※編集不可※選択項目!$K$3:$P$51,5,FALSE),"該当なし"))</f>
        <v/>
      </c>
      <c r="J949" s="83"/>
      <c r="K949" s="43"/>
      <c r="L949" s="45" t="str">
        <f t="shared" si="210"/>
        <v/>
      </c>
      <c r="M949" s="43"/>
      <c r="N949" s="43"/>
      <c r="O949" s="57"/>
      <c r="P949" s="57"/>
      <c r="Q949" s="57"/>
      <c r="R949" s="57"/>
      <c r="S949" s="46" t="str">
        <f t="shared" si="203"/>
        <v/>
      </c>
      <c r="T949" s="47"/>
      <c r="U949" s="48"/>
      <c r="V949" s="85"/>
      <c r="W949" s="48"/>
      <c r="X949" s="85"/>
      <c r="Y949" s="43"/>
      <c r="Z949" s="80"/>
      <c r="AA949" s="83"/>
      <c r="AB949" s="56"/>
      <c r="AC949" s="71"/>
      <c r="AD949" s="228">
        <f>IFERROR(INDEX(※編集不可※選択項目!$P$3:$P$51,MATCH(新規登録用!G949&amp;新規登録用!H949&amp;新規登録用!I949,※編集不可※選択項目!$Q$3:$Q$51,0)),0)</f>
        <v>0</v>
      </c>
      <c r="AE949" s="229" t="str">
        <f>IF(I949&lt;&gt;"該当なし","",
IF(G949&amp;H949=※編集不可※選択項目!$J$3,VLOOKUP(新規登録用!U949,※編集不可※選択項目!$N$2:$P$13,3,TRUE),
IF(G949&amp;H949=※編集不可※選択項目!$J$15,VLOOKUP(新規登録用!U949,※編集不可※選択項目!$N$14:$P$25,3,TRUE),
IF(G949&amp;H949=※編集不可※選択項目!$J$27,VLOOKUP(新規登録用!U949,※編集不可※選択項目!$N$26:$P$41,3,TRUE),
IF(G949&amp;H949=※編集不可※選択項目!$J$43,VLOOKUP(新規登録用!U949,※編集不可※選択項目!$N$42:$P$46,3,TRUE),
IF(G949&amp;H949=※編集不可※選択項目!$J$48,VLOOKUP(新規登録用!U949,※編集不可※選択項目!$N$47:$P$51,3,TRUE),""))))))</f>
        <v/>
      </c>
      <c r="AF949" s="228">
        <f>IFERROR(VLOOKUP(Y949&amp;G949&amp;H949,※編集不可※選択項目!U:V,2,FALSE),0)</f>
        <v>0</v>
      </c>
      <c r="AG949" s="228">
        <f t="shared" si="204"/>
        <v>0</v>
      </c>
      <c r="AH949" s="230" t="str">
        <f t="shared" si="198"/>
        <v/>
      </c>
      <c r="AI949" s="236"/>
      <c r="AJ949" s="236"/>
      <c r="AK949" s="132"/>
      <c r="AL949" s="153">
        <f t="shared" si="205"/>
        <v>0</v>
      </c>
      <c r="AM949" s="153">
        <f t="shared" si="206"/>
        <v>0</v>
      </c>
      <c r="AN949" s="153">
        <f t="shared" si="199"/>
        <v>0</v>
      </c>
      <c r="AO949" s="227" t="str">
        <f t="shared" si="207"/>
        <v/>
      </c>
      <c r="AP949" s="135">
        <f t="shared" si="208"/>
        <v>0</v>
      </c>
      <c r="AQ949" s="135">
        <f t="shared" si="209"/>
        <v>0</v>
      </c>
    </row>
    <row r="950" spans="1:43" s="131" customFormat="1" ht="25" customHeight="1">
      <c r="A950" s="133">
        <f t="shared" si="200"/>
        <v>939</v>
      </c>
      <c r="B950" s="130" t="str">
        <f t="shared" si="197"/>
        <v/>
      </c>
      <c r="C950" s="134"/>
      <c r="D950" s="45" t="str">
        <f t="shared" si="201"/>
        <v/>
      </c>
      <c r="E950" s="45" t="str">
        <f t="shared" si="202"/>
        <v/>
      </c>
      <c r="F950" s="43"/>
      <c r="G950" s="44"/>
      <c r="H950" s="43"/>
      <c r="I950" s="57" t="str">
        <f>IF(OR(G950="",H950="",U950=""),"",IFERROR(VLOOKUP(G950&amp;H950&amp;U950,※編集不可※選択項目!$K$3:$P$51,5,FALSE),"該当なし"))</f>
        <v/>
      </c>
      <c r="J950" s="83"/>
      <c r="K950" s="43"/>
      <c r="L950" s="45" t="str">
        <f t="shared" si="210"/>
        <v/>
      </c>
      <c r="M950" s="43"/>
      <c r="N950" s="43"/>
      <c r="O950" s="57"/>
      <c r="P950" s="57"/>
      <c r="Q950" s="57"/>
      <c r="R950" s="57"/>
      <c r="S950" s="46" t="str">
        <f t="shared" si="203"/>
        <v/>
      </c>
      <c r="T950" s="47"/>
      <c r="U950" s="48"/>
      <c r="V950" s="85"/>
      <c r="W950" s="48"/>
      <c r="X950" s="85"/>
      <c r="Y950" s="43"/>
      <c r="Z950" s="80"/>
      <c r="AA950" s="83"/>
      <c r="AB950" s="56"/>
      <c r="AC950" s="71"/>
      <c r="AD950" s="228">
        <f>IFERROR(INDEX(※編集不可※選択項目!$P$3:$P$51,MATCH(新規登録用!G950&amp;新規登録用!H950&amp;新規登録用!I950,※編集不可※選択項目!$Q$3:$Q$51,0)),0)</f>
        <v>0</v>
      </c>
      <c r="AE950" s="229" t="str">
        <f>IF(I950&lt;&gt;"該当なし","",
IF(G950&amp;H950=※編集不可※選択項目!$J$3,VLOOKUP(新規登録用!U950,※編集不可※選択項目!$N$2:$P$13,3,TRUE),
IF(G950&amp;H950=※編集不可※選択項目!$J$15,VLOOKUP(新規登録用!U950,※編集不可※選択項目!$N$14:$P$25,3,TRUE),
IF(G950&amp;H950=※編集不可※選択項目!$J$27,VLOOKUP(新規登録用!U950,※編集不可※選択項目!$N$26:$P$41,3,TRUE),
IF(G950&amp;H950=※編集不可※選択項目!$J$43,VLOOKUP(新規登録用!U950,※編集不可※選択項目!$N$42:$P$46,3,TRUE),
IF(G950&amp;H950=※編集不可※選択項目!$J$48,VLOOKUP(新規登録用!U950,※編集不可※選択項目!$N$47:$P$51,3,TRUE),""))))))</f>
        <v/>
      </c>
      <c r="AF950" s="228">
        <f>IFERROR(VLOOKUP(Y950&amp;G950&amp;H950,※編集不可※選択項目!U:V,2,FALSE),0)</f>
        <v>0</v>
      </c>
      <c r="AG950" s="228">
        <f t="shared" si="204"/>
        <v>0</v>
      </c>
      <c r="AH950" s="230" t="str">
        <f t="shared" si="198"/>
        <v/>
      </c>
      <c r="AI950" s="236"/>
      <c r="AJ950" s="236"/>
      <c r="AK950" s="132"/>
      <c r="AL950" s="153">
        <f t="shared" si="205"/>
        <v>0</v>
      </c>
      <c r="AM950" s="153">
        <f t="shared" si="206"/>
        <v>0</v>
      </c>
      <c r="AN950" s="153">
        <f t="shared" si="199"/>
        <v>0</v>
      </c>
      <c r="AO950" s="227" t="str">
        <f t="shared" si="207"/>
        <v/>
      </c>
      <c r="AP950" s="135">
        <f t="shared" si="208"/>
        <v>0</v>
      </c>
      <c r="AQ950" s="135">
        <f t="shared" si="209"/>
        <v>0</v>
      </c>
    </row>
    <row r="951" spans="1:43" s="131" customFormat="1" ht="25" customHeight="1">
      <c r="A951" s="133">
        <f t="shared" si="200"/>
        <v>940</v>
      </c>
      <c r="B951" s="130" t="str">
        <f t="shared" si="197"/>
        <v/>
      </c>
      <c r="C951" s="134"/>
      <c r="D951" s="45" t="str">
        <f t="shared" si="201"/>
        <v/>
      </c>
      <c r="E951" s="45" t="str">
        <f t="shared" si="202"/>
        <v/>
      </c>
      <c r="F951" s="43"/>
      <c r="G951" s="44"/>
      <c r="H951" s="43"/>
      <c r="I951" s="57" t="str">
        <f>IF(OR(G951="",H951="",U951=""),"",IFERROR(VLOOKUP(G951&amp;H951&amp;U951,※編集不可※選択項目!$K$3:$P$51,5,FALSE),"該当なし"))</f>
        <v/>
      </c>
      <c r="J951" s="83"/>
      <c r="K951" s="43"/>
      <c r="L951" s="45" t="str">
        <f t="shared" si="210"/>
        <v/>
      </c>
      <c r="M951" s="43"/>
      <c r="N951" s="43"/>
      <c r="O951" s="57"/>
      <c r="P951" s="57"/>
      <c r="Q951" s="57"/>
      <c r="R951" s="57"/>
      <c r="S951" s="46" t="str">
        <f t="shared" si="203"/>
        <v/>
      </c>
      <c r="T951" s="47"/>
      <c r="U951" s="48"/>
      <c r="V951" s="85"/>
      <c r="W951" s="48"/>
      <c r="X951" s="85"/>
      <c r="Y951" s="43"/>
      <c r="Z951" s="80"/>
      <c r="AA951" s="83"/>
      <c r="AB951" s="56"/>
      <c r="AC951" s="71"/>
      <c r="AD951" s="228">
        <f>IFERROR(INDEX(※編集不可※選択項目!$P$3:$P$51,MATCH(新規登録用!G951&amp;新規登録用!H951&amp;新規登録用!I951,※編集不可※選択項目!$Q$3:$Q$51,0)),0)</f>
        <v>0</v>
      </c>
      <c r="AE951" s="229" t="str">
        <f>IF(I951&lt;&gt;"該当なし","",
IF(G951&amp;H951=※編集不可※選択項目!$J$3,VLOOKUP(新規登録用!U951,※編集不可※選択項目!$N$2:$P$13,3,TRUE),
IF(G951&amp;H951=※編集不可※選択項目!$J$15,VLOOKUP(新規登録用!U951,※編集不可※選択項目!$N$14:$P$25,3,TRUE),
IF(G951&amp;H951=※編集不可※選択項目!$J$27,VLOOKUP(新規登録用!U951,※編集不可※選択項目!$N$26:$P$41,3,TRUE),
IF(G951&amp;H951=※編集不可※選択項目!$J$43,VLOOKUP(新規登録用!U951,※編集不可※選択項目!$N$42:$P$46,3,TRUE),
IF(G951&amp;H951=※編集不可※選択項目!$J$48,VLOOKUP(新規登録用!U951,※編集不可※選択項目!$N$47:$P$51,3,TRUE),""))))))</f>
        <v/>
      </c>
      <c r="AF951" s="228">
        <f>IFERROR(VLOOKUP(Y951&amp;G951&amp;H951,※編集不可※選択項目!U:V,2,FALSE),0)</f>
        <v>0</v>
      </c>
      <c r="AG951" s="228">
        <f t="shared" si="204"/>
        <v>0</v>
      </c>
      <c r="AH951" s="230" t="str">
        <f t="shared" si="198"/>
        <v/>
      </c>
      <c r="AI951" s="236"/>
      <c r="AJ951" s="236"/>
      <c r="AK951" s="132"/>
      <c r="AL951" s="153">
        <f t="shared" si="205"/>
        <v>0</v>
      </c>
      <c r="AM951" s="153">
        <f t="shared" si="206"/>
        <v>0</v>
      </c>
      <c r="AN951" s="153">
        <f t="shared" si="199"/>
        <v>0</v>
      </c>
      <c r="AO951" s="227" t="str">
        <f t="shared" si="207"/>
        <v/>
      </c>
      <c r="AP951" s="135">
        <f t="shared" si="208"/>
        <v>0</v>
      </c>
      <c r="AQ951" s="135">
        <f t="shared" si="209"/>
        <v>0</v>
      </c>
    </row>
    <row r="952" spans="1:43" s="131" customFormat="1" ht="25" customHeight="1">
      <c r="A952" s="133">
        <f t="shared" si="200"/>
        <v>941</v>
      </c>
      <c r="B952" s="130" t="str">
        <f t="shared" si="197"/>
        <v/>
      </c>
      <c r="C952" s="134"/>
      <c r="D952" s="45" t="str">
        <f t="shared" si="201"/>
        <v/>
      </c>
      <c r="E952" s="45" t="str">
        <f t="shared" si="202"/>
        <v/>
      </c>
      <c r="F952" s="43"/>
      <c r="G952" s="44"/>
      <c r="H952" s="43"/>
      <c r="I952" s="57" t="str">
        <f>IF(OR(G952="",H952="",U952=""),"",IFERROR(VLOOKUP(G952&amp;H952&amp;U952,※編集不可※選択項目!$K$3:$P$51,5,FALSE),"該当なし"))</f>
        <v/>
      </c>
      <c r="J952" s="83"/>
      <c r="K952" s="43"/>
      <c r="L952" s="45" t="str">
        <f t="shared" si="210"/>
        <v/>
      </c>
      <c r="M952" s="43"/>
      <c r="N952" s="43"/>
      <c r="O952" s="57"/>
      <c r="P952" s="57"/>
      <c r="Q952" s="57"/>
      <c r="R952" s="57"/>
      <c r="S952" s="46" t="str">
        <f t="shared" si="203"/>
        <v/>
      </c>
      <c r="T952" s="47"/>
      <c r="U952" s="48"/>
      <c r="V952" s="85"/>
      <c r="W952" s="48"/>
      <c r="X952" s="85"/>
      <c r="Y952" s="43"/>
      <c r="Z952" s="80"/>
      <c r="AA952" s="83"/>
      <c r="AB952" s="56"/>
      <c r="AC952" s="71"/>
      <c r="AD952" s="228">
        <f>IFERROR(INDEX(※編集不可※選択項目!$P$3:$P$51,MATCH(新規登録用!G952&amp;新規登録用!H952&amp;新規登録用!I952,※編集不可※選択項目!$Q$3:$Q$51,0)),0)</f>
        <v>0</v>
      </c>
      <c r="AE952" s="229" t="str">
        <f>IF(I952&lt;&gt;"該当なし","",
IF(G952&amp;H952=※編集不可※選択項目!$J$3,VLOOKUP(新規登録用!U952,※編集不可※選択項目!$N$2:$P$13,3,TRUE),
IF(G952&amp;H952=※編集不可※選択項目!$J$15,VLOOKUP(新規登録用!U952,※編集不可※選択項目!$N$14:$P$25,3,TRUE),
IF(G952&amp;H952=※編集不可※選択項目!$J$27,VLOOKUP(新規登録用!U952,※編集不可※選択項目!$N$26:$P$41,3,TRUE),
IF(G952&amp;H952=※編集不可※選択項目!$J$43,VLOOKUP(新規登録用!U952,※編集不可※選択項目!$N$42:$P$46,3,TRUE),
IF(G952&amp;H952=※編集不可※選択項目!$J$48,VLOOKUP(新規登録用!U952,※編集不可※選択項目!$N$47:$P$51,3,TRUE),""))))))</f>
        <v/>
      </c>
      <c r="AF952" s="228">
        <f>IFERROR(VLOOKUP(Y952&amp;G952&amp;H952,※編集不可※選択項目!U:V,2,FALSE),0)</f>
        <v>0</v>
      </c>
      <c r="AG952" s="228">
        <f t="shared" si="204"/>
        <v>0</v>
      </c>
      <c r="AH952" s="230" t="str">
        <f t="shared" si="198"/>
        <v/>
      </c>
      <c r="AI952" s="236"/>
      <c r="AJ952" s="236"/>
      <c r="AK952" s="132"/>
      <c r="AL952" s="153">
        <f t="shared" si="205"/>
        <v>0</v>
      </c>
      <c r="AM952" s="153">
        <f t="shared" si="206"/>
        <v>0</v>
      </c>
      <c r="AN952" s="153">
        <f t="shared" si="199"/>
        <v>0</v>
      </c>
      <c r="AO952" s="227" t="str">
        <f t="shared" si="207"/>
        <v/>
      </c>
      <c r="AP952" s="135">
        <f t="shared" si="208"/>
        <v>0</v>
      </c>
      <c r="AQ952" s="135">
        <f t="shared" si="209"/>
        <v>0</v>
      </c>
    </row>
    <row r="953" spans="1:43" s="131" customFormat="1" ht="25" customHeight="1">
      <c r="A953" s="133">
        <f t="shared" si="200"/>
        <v>942</v>
      </c>
      <c r="B953" s="130" t="str">
        <f t="shared" si="197"/>
        <v/>
      </c>
      <c r="C953" s="134"/>
      <c r="D953" s="45" t="str">
        <f t="shared" si="201"/>
        <v/>
      </c>
      <c r="E953" s="45" t="str">
        <f t="shared" si="202"/>
        <v/>
      </c>
      <c r="F953" s="43"/>
      <c r="G953" s="44"/>
      <c r="H953" s="43"/>
      <c r="I953" s="57" t="str">
        <f>IF(OR(G953="",H953="",U953=""),"",IFERROR(VLOOKUP(G953&amp;H953&amp;U953,※編集不可※選択項目!$K$3:$P$51,5,FALSE),"該当なし"))</f>
        <v/>
      </c>
      <c r="J953" s="83"/>
      <c r="K953" s="43"/>
      <c r="L953" s="45" t="str">
        <f t="shared" si="210"/>
        <v/>
      </c>
      <c r="M953" s="43"/>
      <c r="N953" s="43"/>
      <c r="O953" s="57"/>
      <c r="P953" s="57"/>
      <c r="Q953" s="57"/>
      <c r="R953" s="57"/>
      <c r="S953" s="46" t="str">
        <f t="shared" si="203"/>
        <v/>
      </c>
      <c r="T953" s="47"/>
      <c r="U953" s="48"/>
      <c r="V953" s="85"/>
      <c r="W953" s="48"/>
      <c r="X953" s="85"/>
      <c r="Y953" s="43"/>
      <c r="Z953" s="80"/>
      <c r="AA953" s="83"/>
      <c r="AB953" s="56"/>
      <c r="AC953" s="71"/>
      <c r="AD953" s="228">
        <f>IFERROR(INDEX(※編集不可※選択項目!$P$3:$P$51,MATCH(新規登録用!G953&amp;新規登録用!H953&amp;新規登録用!I953,※編集不可※選択項目!$Q$3:$Q$51,0)),0)</f>
        <v>0</v>
      </c>
      <c r="AE953" s="229" t="str">
        <f>IF(I953&lt;&gt;"該当なし","",
IF(G953&amp;H953=※編集不可※選択項目!$J$3,VLOOKUP(新規登録用!U953,※編集不可※選択項目!$N$2:$P$13,3,TRUE),
IF(G953&amp;H953=※編集不可※選択項目!$J$15,VLOOKUP(新規登録用!U953,※編集不可※選択項目!$N$14:$P$25,3,TRUE),
IF(G953&amp;H953=※編集不可※選択項目!$J$27,VLOOKUP(新規登録用!U953,※編集不可※選択項目!$N$26:$P$41,3,TRUE),
IF(G953&amp;H953=※編集不可※選択項目!$J$43,VLOOKUP(新規登録用!U953,※編集不可※選択項目!$N$42:$P$46,3,TRUE),
IF(G953&amp;H953=※編集不可※選択項目!$J$48,VLOOKUP(新規登録用!U953,※編集不可※選択項目!$N$47:$P$51,3,TRUE),""))))))</f>
        <v/>
      </c>
      <c r="AF953" s="228">
        <f>IFERROR(VLOOKUP(Y953&amp;G953&amp;H953,※編集不可※選択項目!U:V,2,FALSE),0)</f>
        <v>0</v>
      </c>
      <c r="AG953" s="228">
        <f t="shared" si="204"/>
        <v>0</v>
      </c>
      <c r="AH953" s="230" t="str">
        <f t="shared" si="198"/>
        <v/>
      </c>
      <c r="AI953" s="236"/>
      <c r="AJ953" s="236"/>
      <c r="AK953" s="132"/>
      <c r="AL953" s="153">
        <f t="shared" si="205"/>
        <v>0</v>
      </c>
      <c r="AM953" s="153">
        <f t="shared" si="206"/>
        <v>0</v>
      </c>
      <c r="AN953" s="153">
        <f t="shared" si="199"/>
        <v>0</v>
      </c>
      <c r="AO953" s="227" t="str">
        <f t="shared" si="207"/>
        <v/>
      </c>
      <c r="AP953" s="135">
        <f t="shared" si="208"/>
        <v>0</v>
      </c>
      <c r="AQ953" s="135">
        <f t="shared" si="209"/>
        <v>0</v>
      </c>
    </row>
    <row r="954" spans="1:43" s="131" customFormat="1" ht="25" customHeight="1">
      <c r="A954" s="133">
        <f t="shared" si="200"/>
        <v>943</v>
      </c>
      <c r="B954" s="130" t="str">
        <f t="shared" si="197"/>
        <v/>
      </c>
      <c r="C954" s="134"/>
      <c r="D954" s="45" t="str">
        <f t="shared" si="201"/>
        <v/>
      </c>
      <c r="E954" s="45" t="str">
        <f t="shared" si="202"/>
        <v/>
      </c>
      <c r="F954" s="43"/>
      <c r="G954" s="44"/>
      <c r="H954" s="43"/>
      <c r="I954" s="57" t="str">
        <f>IF(OR(G954="",H954="",U954=""),"",IFERROR(VLOOKUP(G954&amp;H954&amp;U954,※編集不可※選択項目!$K$3:$P$51,5,FALSE),"該当なし"))</f>
        <v/>
      </c>
      <c r="J954" s="83"/>
      <c r="K954" s="43"/>
      <c r="L954" s="45" t="str">
        <f t="shared" si="210"/>
        <v/>
      </c>
      <c r="M954" s="43"/>
      <c r="N954" s="43"/>
      <c r="O954" s="57"/>
      <c r="P954" s="57"/>
      <c r="Q954" s="57"/>
      <c r="R954" s="57"/>
      <c r="S954" s="46" t="str">
        <f t="shared" si="203"/>
        <v/>
      </c>
      <c r="T954" s="47"/>
      <c r="U954" s="48"/>
      <c r="V954" s="85"/>
      <c r="W954" s="48"/>
      <c r="X954" s="85"/>
      <c r="Y954" s="43"/>
      <c r="Z954" s="80"/>
      <c r="AA954" s="83"/>
      <c r="AB954" s="56"/>
      <c r="AC954" s="71"/>
      <c r="AD954" s="228">
        <f>IFERROR(INDEX(※編集不可※選択項目!$P$3:$P$51,MATCH(新規登録用!G954&amp;新規登録用!H954&amp;新規登録用!I954,※編集不可※選択項目!$Q$3:$Q$51,0)),0)</f>
        <v>0</v>
      </c>
      <c r="AE954" s="229" t="str">
        <f>IF(I954&lt;&gt;"該当なし","",
IF(G954&amp;H954=※編集不可※選択項目!$J$3,VLOOKUP(新規登録用!U954,※編集不可※選択項目!$N$2:$P$13,3,TRUE),
IF(G954&amp;H954=※編集不可※選択項目!$J$15,VLOOKUP(新規登録用!U954,※編集不可※選択項目!$N$14:$P$25,3,TRUE),
IF(G954&amp;H954=※編集不可※選択項目!$J$27,VLOOKUP(新規登録用!U954,※編集不可※選択項目!$N$26:$P$41,3,TRUE),
IF(G954&amp;H954=※編集不可※選択項目!$J$43,VLOOKUP(新規登録用!U954,※編集不可※選択項目!$N$42:$P$46,3,TRUE),
IF(G954&amp;H954=※編集不可※選択項目!$J$48,VLOOKUP(新規登録用!U954,※編集不可※選択項目!$N$47:$P$51,3,TRUE),""))))))</f>
        <v/>
      </c>
      <c r="AF954" s="228">
        <f>IFERROR(VLOOKUP(Y954&amp;G954&amp;H954,※編集不可※選択項目!U:V,2,FALSE),0)</f>
        <v>0</v>
      </c>
      <c r="AG954" s="228">
        <f t="shared" si="204"/>
        <v>0</v>
      </c>
      <c r="AH954" s="230" t="str">
        <f t="shared" si="198"/>
        <v/>
      </c>
      <c r="AI954" s="236"/>
      <c r="AJ954" s="236"/>
      <c r="AK954" s="132"/>
      <c r="AL954" s="153">
        <f t="shared" si="205"/>
        <v>0</v>
      </c>
      <c r="AM954" s="153">
        <f t="shared" si="206"/>
        <v>0</v>
      </c>
      <c r="AN954" s="153">
        <f t="shared" si="199"/>
        <v>0</v>
      </c>
      <c r="AO954" s="227" t="str">
        <f t="shared" si="207"/>
        <v/>
      </c>
      <c r="AP954" s="135">
        <f t="shared" si="208"/>
        <v>0</v>
      </c>
      <c r="AQ954" s="135">
        <f t="shared" si="209"/>
        <v>0</v>
      </c>
    </row>
    <row r="955" spans="1:43" s="131" customFormat="1" ht="25" customHeight="1">
      <c r="A955" s="133">
        <f t="shared" si="200"/>
        <v>944</v>
      </c>
      <c r="B955" s="130" t="str">
        <f t="shared" si="197"/>
        <v/>
      </c>
      <c r="C955" s="134"/>
      <c r="D955" s="45" t="str">
        <f t="shared" si="201"/>
        <v/>
      </c>
      <c r="E955" s="45" t="str">
        <f t="shared" si="202"/>
        <v/>
      </c>
      <c r="F955" s="43"/>
      <c r="G955" s="44"/>
      <c r="H955" s="43"/>
      <c r="I955" s="57" t="str">
        <f>IF(OR(G955="",H955="",U955=""),"",IFERROR(VLOOKUP(G955&amp;H955&amp;U955,※編集不可※選択項目!$K$3:$P$51,5,FALSE),"該当なし"))</f>
        <v/>
      </c>
      <c r="J955" s="83"/>
      <c r="K955" s="43"/>
      <c r="L955" s="45" t="str">
        <f t="shared" si="210"/>
        <v/>
      </c>
      <c r="M955" s="43"/>
      <c r="N955" s="43"/>
      <c r="O955" s="57"/>
      <c r="P955" s="57"/>
      <c r="Q955" s="57"/>
      <c r="R955" s="57"/>
      <c r="S955" s="46" t="str">
        <f t="shared" si="203"/>
        <v/>
      </c>
      <c r="T955" s="47"/>
      <c r="U955" s="48"/>
      <c r="V955" s="85"/>
      <c r="W955" s="48"/>
      <c r="X955" s="85"/>
      <c r="Y955" s="43"/>
      <c r="Z955" s="80"/>
      <c r="AA955" s="83"/>
      <c r="AB955" s="56"/>
      <c r="AC955" s="71"/>
      <c r="AD955" s="228">
        <f>IFERROR(INDEX(※編集不可※選択項目!$P$3:$P$51,MATCH(新規登録用!G955&amp;新規登録用!H955&amp;新規登録用!I955,※編集不可※選択項目!$Q$3:$Q$51,0)),0)</f>
        <v>0</v>
      </c>
      <c r="AE955" s="229" t="str">
        <f>IF(I955&lt;&gt;"該当なし","",
IF(G955&amp;H955=※編集不可※選択項目!$J$3,VLOOKUP(新規登録用!U955,※編集不可※選択項目!$N$2:$P$13,3,TRUE),
IF(G955&amp;H955=※編集不可※選択項目!$J$15,VLOOKUP(新規登録用!U955,※編集不可※選択項目!$N$14:$P$25,3,TRUE),
IF(G955&amp;H955=※編集不可※選択項目!$J$27,VLOOKUP(新規登録用!U955,※編集不可※選択項目!$N$26:$P$41,3,TRUE),
IF(G955&amp;H955=※編集不可※選択項目!$J$43,VLOOKUP(新規登録用!U955,※編集不可※選択項目!$N$42:$P$46,3,TRUE),
IF(G955&amp;H955=※編集不可※選択項目!$J$48,VLOOKUP(新規登録用!U955,※編集不可※選択項目!$N$47:$P$51,3,TRUE),""))))))</f>
        <v/>
      </c>
      <c r="AF955" s="228">
        <f>IFERROR(VLOOKUP(Y955&amp;G955&amp;H955,※編集不可※選択項目!U:V,2,FALSE),0)</f>
        <v>0</v>
      </c>
      <c r="AG955" s="228">
        <f t="shared" si="204"/>
        <v>0</v>
      </c>
      <c r="AH955" s="230" t="str">
        <f t="shared" si="198"/>
        <v/>
      </c>
      <c r="AI955" s="236"/>
      <c r="AJ955" s="236"/>
      <c r="AK955" s="132"/>
      <c r="AL955" s="153">
        <f t="shared" si="205"/>
        <v>0</v>
      </c>
      <c r="AM955" s="153">
        <f t="shared" si="206"/>
        <v>0</v>
      </c>
      <c r="AN955" s="153">
        <f t="shared" si="199"/>
        <v>0</v>
      </c>
      <c r="AO955" s="227" t="str">
        <f t="shared" si="207"/>
        <v/>
      </c>
      <c r="AP955" s="135">
        <f t="shared" si="208"/>
        <v>0</v>
      </c>
      <c r="AQ955" s="135">
        <f t="shared" si="209"/>
        <v>0</v>
      </c>
    </row>
    <row r="956" spans="1:43" s="131" customFormat="1" ht="25" customHeight="1">
      <c r="A956" s="133">
        <f t="shared" si="200"/>
        <v>945</v>
      </c>
      <c r="B956" s="130" t="str">
        <f t="shared" si="197"/>
        <v/>
      </c>
      <c r="C956" s="134"/>
      <c r="D956" s="45" t="str">
        <f t="shared" si="201"/>
        <v/>
      </c>
      <c r="E956" s="45" t="str">
        <f t="shared" si="202"/>
        <v/>
      </c>
      <c r="F956" s="43"/>
      <c r="G956" s="44"/>
      <c r="H956" s="43"/>
      <c r="I956" s="57" t="str">
        <f>IF(OR(G956="",H956="",U956=""),"",IFERROR(VLOOKUP(G956&amp;H956&amp;U956,※編集不可※選択項目!$K$3:$P$51,5,FALSE),"該当なし"))</f>
        <v/>
      </c>
      <c r="J956" s="83"/>
      <c r="K956" s="43"/>
      <c r="L956" s="45" t="str">
        <f t="shared" si="210"/>
        <v/>
      </c>
      <c r="M956" s="43"/>
      <c r="N956" s="43"/>
      <c r="O956" s="57"/>
      <c r="P956" s="57"/>
      <c r="Q956" s="57"/>
      <c r="R956" s="57"/>
      <c r="S956" s="46" t="str">
        <f t="shared" si="203"/>
        <v/>
      </c>
      <c r="T956" s="47"/>
      <c r="U956" s="48"/>
      <c r="V956" s="85"/>
      <c r="W956" s="48"/>
      <c r="X956" s="85"/>
      <c r="Y956" s="43"/>
      <c r="Z956" s="80"/>
      <c r="AA956" s="83"/>
      <c r="AB956" s="56"/>
      <c r="AC956" s="71"/>
      <c r="AD956" s="228">
        <f>IFERROR(INDEX(※編集不可※選択項目!$P$3:$P$51,MATCH(新規登録用!G956&amp;新規登録用!H956&amp;新規登録用!I956,※編集不可※選択項目!$Q$3:$Q$51,0)),0)</f>
        <v>0</v>
      </c>
      <c r="AE956" s="229" t="str">
        <f>IF(I956&lt;&gt;"該当なし","",
IF(G956&amp;H956=※編集不可※選択項目!$J$3,VLOOKUP(新規登録用!U956,※編集不可※選択項目!$N$2:$P$13,3,TRUE),
IF(G956&amp;H956=※編集不可※選択項目!$J$15,VLOOKUP(新規登録用!U956,※編集不可※選択項目!$N$14:$P$25,3,TRUE),
IF(G956&amp;H956=※編集不可※選択項目!$J$27,VLOOKUP(新規登録用!U956,※編集不可※選択項目!$N$26:$P$41,3,TRUE),
IF(G956&amp;H956=※編集不可※選択項目!$J$43,VLOOKUP(新規登録用!U956,※編集不可※選択項目!$N$42:$P$46,3,TRUE),
IF(G956&amp;H956=※編集不可※選択項目!$J$48,VLOOKUP(新規登録用!U956,※編集不可※選択項目!$N$47:$P$51,3,TRUE),""))))))</f>
        <v/>
      </c>
      <c r="AF956" s="228">
        <f>IFERROR(VLOOKUP(Y956&amp;G956&amp;H956,※編集不可※選択項目!U:V,2,FALSE),0)</f>
        <v>0</v>
      </c>
      <c r="AG956" s="228">
        <f t="shared" si="204"/>
        <v>0</v>
      </c>
      <c r="AH956" s="230" t="str">
        <f t="shared" si="198"/>
        <v/>
      </c>
      <c r="AI956" s="236"/>
      <c r="AJ956" s="236"/>
      <c r="AK956" s="132"/>
      <c r="AL956" s="153">
        <f t="shared" si="205"/>
        <v>0</v>
      </c>
      <c r="AM956" s="153">
        <f t="shared" si="206"/>
        <v>0</v>
      </c>
      <c r="AN956" s="153">
        <f t="shared" si="199"/>
        <v>0</v>
      </c>
      <c r="AO956" s="227" t="str">
        <f t="shared" si="207"/>
        <v/>
      </c>
      <c r="AP956" s="135">
        <f t="shared" si="208"/>
        <v>0</v>
      </c>
      <c r="AQ956" s="135">
        <f t="shared" si="209"/>
        <v>0</v>
      </c>
    </row>
    <row r="957" spans="1:43" s="131" customFormat="1" ht="25" customHeight="1">
      <c r="A957" s="133">
        <f t="shared" si="200"/>
        <v>946</v>
      </c>
      <c r="B957" s="130" t="str">
        <f t="shared" si="197"/>
        <v/>
      </c>
      <c r="C957" s="134"/>
      <c r="D957" s="45" t="str">
        <f t="shared" si="201"/>
        <v/>
      </c>
      <c r="E957" s="45" t="str">
        <f t="shared" si="202"/>
        <v/>
      </c>
      <c r="F957" s="43"/>
      <c r="G957" s="44"/>
      <c r="H957" s="43"/>
      <c r="I957" s="57" t="str">
        <f>IF(OR(G957="",H957="",U957=""),"",IFERROR(VLOOKUP(G957&amp;H957&amp;U957,※編集不可※選択項目!$K$3:$P$51,5,FALSE),"該当なし"))</f>
        <v/>
      </c>
      <c r="J957" s="83"/>
      <c r="K957" s="43"/>
      <c r="L957" s="45" t="str">
        <f t="shared" si="210"/>
        <v/>
      </c>
      <c r="M957" s="43"/>
      <c r="N957" s="43"/>
      <c r="O957" s="57"/>
      <c r="P957" s="57"/>
      <c r="Q957" s="57"/>
      <c r="R957" s="57"/>
      <c r="S957" s="46" t="str">
        <f t="shared" si="203"/>
        <v/>
      </c>
      <c r="T957" s="47"/>
      <c r="U957" s="48"/>
      <c r="V957" s="85"/>
      <c r="W957" s="48"/>
      <c r="X957" s="85"/>
      <c r="Y957" s="43"/>
      <c r="Z957" s="80"/>
      <c r="AA957" s="83"/>
      <c r="AB957" s="56"/>
      <c r="AC957" s="71"/>
      <c r="AD957" s="228">
        <f>IFERROR(INDEX(※編集不可※選択項目!$P$3:$P$51,MATCH(新規登録用!G957&amp;新規登録用!H957&amp;新規登録用!I957,※編集不可※選択項目!$Q$3:$Q$51,0)),0)</f>
        <v>0</v>
      </c>
      <c r="AE957" s="229" t="str">
        <f>IF(I957&lt;&gt;"該当なし","",
IF(G957&amp;H957=※編集不可※選択項目!$J$3,VLOOKUP(新規登録用!U957,※編集不可※選択項目!$N$2:$P$13,3,TRUE),
IF(G957&amp;H957=※編集不可※選択項目!$J$15,VLOOKUP(新規登録用!U957,※編集不可※選択項目!$N$14:$P$25,3,TRUE),
IF(G957&amp;H957=※編集不可※選択項目!$J$27,VLOOKUP(新規登録用!U957,※編集不可※選択項目!$N$26:$P$41,3,TRUE),
IF(G957&amp;H957=※編集不可※選択項目!$J$43,VLOOKUP(新規登録用!U957,※編集不可※選択項目!$N$42:$P$46,3,TRUE),
IF(G957&amp;H957=※編集不可※選択項目!$J$48,VLOOKUP(新規登録用!U957,※編集不可※選択項目!$N$47:$P$51,3,TRUE),""))))))</f>
        <v/>
      </c>
      <c r="AF957" s="228">
        <f>IFERROR(VLOOKUP(Y957&amp;G957&amp;H957,※編集不可※選択項目!U:V,2,FALSE),0)</f>
        <v>0</v>
      </c>
      <c r="AG957" s="228">
        <f t="shared" si="204"/>
        <v>0</v>
      </c>
      <c r="AH957" s="230" t="str">
        <f t="shared" si="198"/>
        <v/>
      </c>
      <c r="AI957" s="236"/>
      <c r="AJ957" s="236"/>
      <c r="AK957" s="132"/>
      <c r="AL957" s="153">
        <f t="shared" si="205"/>
        <v>0</v>
      </c>
      <c r="AM957" s="153">
        <f t="shared" si="206"/>
        <v>0</v>
      </c>
      <c r="AN957" s="153">
        <f t="shared" si="199"/>
        <v>0</v>
      </c>
      <c r="AO957" s="227" t="str">
        <f t="shared" si="207"/>
        <v/>
      </c>
      <c r="AP957" s="135">
        <f t="shared" si="208"/>
        <v>0</v>
      </c>
      <c r="AQ957" s="135">
        <f t="shared" si="209"/>
        <v>0</v>
      </c>
    </row>
    <row r="958" spans="1:43" s="131" customFormat="1" ht="25" customHeight="1">
      <c r="A958" s="133">
        <f t="shared" si="200"/>
        <v>947</v>
      </c>
      <c r="B958" s="130" t="str">
        <f t="shared" si="197"/>
        <v/>
      </c>
      <c r="C958" s="134"/>
      <c r="D958" s="45" t="str">
        <f t="shared" si="201"/>
        <v/>
      </c>
      <c r="E958" s="45" t="str">
        <f t="shared" si="202"/>
        <v/>
      </c>
      <c r="F958" s="43"/>
      <c r="G958" s="44"/>
      <c r="H958" s="43"/>
      <c r="I958" s="57" t="str">
        <f>IF(OR(G958="",H958="",U958=""),"",IFERROR(VLOOKUP(G958&amp;H958&amp;U958,※編集不可※選択項目!$K$3:$P$51,5,FALSE),"該当なし"))</f>
        <v/>
      </c>
      <c r="J958" s="83"/>
      <c r="K958" s="43"/>
      <c r="L958" s="45" t="str">
        <f t="shared" si="210"/>
        <v/>
      </c>
      <c r="M958" s="43"/>
      <c r="N958" s="43"/>
      <c r="O958" s="57"/>
      <c r="P958" s="57"/>
      <c r="Q958" s="57"/>
      <c r="R958" s="57"/>
      <c r="S958" s="46" t="str">
        <f t="shared" si="203"/>
        <v/>
      </c>
      <c r="T958" s="47"/>
      <c r="U958" s="48"/>
      <c r="V958" s="85"/>
      <c r="W958" s="48"/>
      <c r="X958" s="85"/>
      <c r="Y958" s="43"/>
      <c r="Z958" s="80"/>
      <c r="AA958" s="83"/>
      <c r="AB958" s="56"/>
      <c r="AC958" s="71"/>
      <c r="AD958" s="228">
        <f>IFERROR(INDEX(※編集不可※選択項目!$P$3:$P$51,MATCH(新規登録用!G958&amp;新規登録用!H958&amp;新規登録用!I958,※編集不可※選択項目!$Q$3:$Q$51,0)),0)</f>
        <v>0</v>
      </c>
      <c r="AE958" s="229" t="str">
        <f>IF(I958&lt;&gt;"該当なし","",
IF(G958&amp;H958=※編集不可※選択項目!$J$3,VLOOKUP(新規登録用!U958,※編集不可※選択項目!$N$2:$P$13,3,TRUE),
IF(G958&amp;H958=※編集不可※選択項目!$J$15,VLOOKUP(新規登録用!U958,※編集不可※選択項目!$N$14:$P$25,3,TRUE),
IF(G958&amp;H958=※編集不可※選択項目!$J$27,VLOOKUP(新規登録用!U958,※編集不可※選択項目!$N$26:$P$41,3,TRUE),
IF(G958&amp;H958=※編集不可※選択項目!$J$43,VLOOKUP(新規登録用!U958,※編集不可※選択項目!$N$42:$P$46,3,TRUE),
IF(G958&amp;H958=※編集不可※選択項目!$J$48,VLOOKUP(新規登録用!U958,※編集不可※選択項目!$N$47:$P$51,3,TRUE),""))))))</f>
        <v/>
      </c>
      <c r="AF958" s="228">
        <f>IFERROR(VLOOKUP(Y958&amp;G958&amp;H958,※編集不可※選択項目!U:V,2,FALSE),0)</f>
        <v>0</v>
      </c>
      <c r="AG958" s="228">
        <f t="shared" si="204"/>
        <v>0</v>
      </c>
      <c r="AH958" s="230" t="str">
        <f t="shared" si="198"/>
        <v/>
      </c>
      <c r="AI958" s="236"/>
      <c r="AJ958" s="236"/>
      <c r="AK958" s="132"/>
      <c r="AL958" s="153">
        <f t="shared" si="205"/>
        <v>0</v>
      </c>
      <c r="AM958" s="153">
        <f t="shared" si="206"/>
        <v>0</v>
      </c>
      <c r="AN958" s="153">
        <f t="shared" si="199"/>
        <v>0</v>
      </c>
      <c r="AO958" s="227" t="str">
        <f t="shared" si="207"/>
        <v/>
      </c>
      <c r="AP958" s="135">
        <f t="shared" si="208"/>
        <v>0</v>
      </c>
      <c r="AQ958" s="135">
        <f t="shared" si="209"/>
        <v>0</v>
      </c>
    </row>
    <row r="959" spans="1:43" s="131" customFormat="1" ht="25" customHeight="1">
      <c r="A959" s="133">
        <f t="shared" si="200"/>
        <v>948</v>
      </c>
      <c r="B959" s="130" t="str">
        <f t="shared" si="197"/>
        <v/>
      </c>
      <c r="C959" s="134"/>
      <c r="D959" s="45" t="str">
        <f t="shared" si="201"/>
        <v/>
      </c>
      <c r="E959" s="45" t="str">
        <f t="shared" si="202"/>
        <v/>
      </c>
      <c r="F959" s="43"/>
      <c r="G959" s="44"/>
      <c r="H959" s="43"/>
      <c r="I959" s="57" t="str">
        <f>IF(OR(G959="",H959="",U959=""),"",IFERROR(VLOOKUP(G959&amp;H959&amp;U959,※編集不可※選択項目!$K$3:$P$51,5,FALSE),"該当なし"))</f>
        <v/>
      </c>
      <c r="J959" s="83"/>
      <c r="K959" s="43"/>
      <c r="L959" s="45" t="str">
        <f t="shared" si="210"/>
        <v/>
      </c>
      <c r="M959" s="43"/>
      <c r="N959" s="43"/>
      <c r="O959" s="57"/>
      <c r="P959" s="57"/>
      <c r="Q959" s="57"/>
      <c r="R959" s="57"/>
      <c r="S959" s="46" t="str">
        <f t="shared" si="203"/>
        <v/>
      </c>
      <c r="T959" s="47"/>
      <c r="U959" s="48"/>
      <c r="V959" s="85"/>
      <c r="W959" s="48"/>
      <c r="X959" s="85"/>
      <c r="Y959" s="43"/>
      <c r="Z959" s="80"/>
      <c r="AA959" s="83"/>
      <c r="AB959" s="56"/>
      <c r="AC959" s="71"/>
      <c r="AD959" s="228">
        <f>IFERROR(INDEX(※編集不可※選択項目!$P$3:$P$51,MATCH(新規登録用!G959&amp;新規登録用!H959&amp;新規登録用!I959,※編集不可※選択項目!$Q$3:$Q$51,0)),0)</f>
        <v>0</v>
      </c>
      <c r="AE959" s="229" t="str">
        <f>IF(I959&lt;&gt;"該当なし","",
IF(G959&amp;H959=※編集不可※選択項目!$J$3,VLOOKUP(新規登録用!U959,※編集不可※選択項目!$N$2:$P$13,3,TRUE),
IF(G959&amp;H959=※編集不可※選択項目!$J$15,VLOOKUP(新規登録用!U959,※編集不可※選択項目!$N$14:$P$25,3,TRUE),
IF(G959&amp;H959=※編集不可※選択項目!$J$27,VLOOKUP(新規登録用!U959,※編集不可※選択項目!$N$26:$P$41,3,TRUE),
IF(G959&amp;H959=※編集不可※選択項目!$J$43,VLOOKUP(新規登録用!U959,※編集不可※選択項目!$N$42:$P$46,3,TRUE),
IF(G959&amp;H959=※編集不可※選択項目!$J$48,VLOOKUP(新規登録用!U959,※編集不可※選択項目!$N$47:$P$51,3,TRUE),""))))))</f>
        <v/>
      </c>
      <c r="AF959" s="228">
        <f>IFERROR(VLOOKUP(Y959&amp;G959&amp;H959,※編集不可※選択項目!U:V,2,FALSE),0)</f>
        <v>0</v>
      </c>
      <c r="AG959" s="228">
        <f t="shared" si="204"/>
        <v>0</v>
      </c>
      <c r="AH959" s="230" t="str">
        <f t="shared" si="198"/>
        <v/>
      </c>
      <c r="AI959" s="236"/>
      <c r="AJ959" s="236"/>
      <c r="AK959" s="132"/>
      <c r="AL959" s="153">
        <f t="shared" si="205"/>
        <v>0</v>
      </c>
      <c r="AM959" s="153">
        <f t="shared" si="206"/>
        <v>0</v>
      </c>
      <c r="AN959" s="153">
        <f t="shared" si="199"/>
        <v>0</v>
      </c>
      <c r="AO959" s="227" t="str">
        <f t="shared" si="207"/>
        <v/>
      </c>
      <c r="AP959" s="135">
        <f t="shared" si="208"/>
        <v>0</v>
      </c>
      <c r="AQ959" s="135">
        <f t="shared" si="209"/>
        <v>0</v>
      </c>
    </row>
    <row r="960" spans="1:43" s="131" customFormat="1" ht="25" customHeight="1">
      <c r="A960" s="133">
        <f t="shared" si="200"/>
        <v>949</v>
      </c>
      <c r="B960" s="130" t="str">
        <f t="shared" si="197"/>
        <v/>
      </c>
      <c r="C960" s="134"/>
      <c r="D960" s="45" t="str">
        <f t="shared" si="201"/>
        <v/>
      </c>
      <c r="E960" s="45" t="str">
        <f t="shared" si="202"/>
        <v/>
      </c>
      <c r="F960" s="43"/>
      <c r="G960" s="44"/>
      <c r="H960" s="43"/>
      <c r="I960" s="57" t="str">
        <f>IF(OR(G960="",H960="",U960=""),"",IFERROR(VLOOKUP(G960&amp;H960&amp;U960,※編集不可※選択項目!$K$3:$P$51,5,FALSE),"該当なし"))</f>
        <v/>
      </c>
      <c r="J960" s="83"/>
      <c r="K960" s="43"/>
      <c r="L960" s="45" t="str">
        <f t="shared" si="210"/>
        <v/>
      </c>
      <c r="M960" s="43"/>
      <c r="N960" s="43"/>
      <c r="O960" s="57"/>
      <c r="P960" s="57"/>
      <c r="Q960" s="57"/>
      <c r="R960" s="57"/>
      <c r="S960" s="46" t="str">
        <f t="shared" si="203"/>
        <v/>
      </c>
      <c r="T960" s="47"/>
      <c r="U960" s="48"/>
      <c r="V960" s="85"/>
      <c r="W960" s="48"/>
      <c r="X960" s="85"/>
      <c r="Y960" s="43"/>
      <c r="Z960" s="80"/>
      <c r="AA960" s="83"/>
      <c r="AB960" s="56"/>
      <c r="AC960" s="71"/>
      <c r="AD960" s="228">
        <f>IFERROR(INDEX(※編集不可※選択項目!$P$3:$P$51,MATCH(新規登録用!G960&amp;新規登録用!H960&amp;新規登録用!I960,※編集不可※選択項目!$Q$3:$Q$51,0)),0)</f>
        <v>0</v>
      </c>
      <c r="AE960" s="229" t="str">
        <f>IF(I960&lt;&gt;"該当なし","",
IF(G960&amp;H960=※編集不可※選択項目!$J$3,VLOOKUP(新規登録用!U960,※編集不可※選択項目!$N$2:$P$13,3,TRUE),
IF(G960&amp;H960=※編集不可※選択項目!$J$15,VLOOKUP(新規登録用!U960,※編集不可※選択項目!$N$14:$P$25,3,TRUE),
IF(G960&amp;H960=※編集不可※選択項目!$J$27,VLOOKUP(新規登録用!U960,※編集不可※選択項目!$N$26:$P$41,3,TRUE),
IF(G960&amp;H960=※編集不可※選択項目!$J$43,VLOOKUP(新規登録用!U960,※編集不可※選択項目!$N$42:$P$46,3,TRUE),
IF(G960&amp;H960=※編集不可※選択項目!$J$48,VLOOKUP(新規登録用!U960,※編集不可※選択項目!$N$47:$P$51,3,TRUE),""))))))</f>
        <v/>
      </c>
      <c r="AF960" s="228">
        <f>IFERROR(VLOOKUP(Y960&amp;G960&amp;H960,※編集不可※選択項目!U:V,2,FALSE),0)</f>
        <v>0</v>
      </c>
      <c r="AG960" s="228">
        <f t="shared" si="204"/>
        <v>0</v>
      </c>
      <c r="AH960" s="230" t="str">
        <f t="shared" si="198"/>
        <v/>
      </c>
      <c r="AI960" s="236"/>
      <c r="AJ960" s="236"/>
      <c r="AK960" s="132"/>
      <c r="AL960" s="153">
        <f t="shared" si="205"/>
        <v>0</v>
      </c>
      <c r="AM960" s="153">
        <f t="shared" si="206"/>
        <v>0</v>
      </c>
      <c r="AN960" s="153">
        <f t="shared" si="199"/>
        <v>0</v>
      </c>
      <c r="AO960" s="227" t="str">
        <f t="shared" si="207"/>
        <v/>
      </c>
      <c r="AP960" s="135">
        <f t="shared" si="208"/>
        <v>0</v>
      </c>
      <c r="AQ960" s="135">
        <f t="shared" si="209"/>
        <v>0</v>
      </c>
    </row>
    <row r="961" spans="1:43" s="131" customFormat="1" ht="25" customHeight="1">
      <c r="A961" s="133">
        <f t="shared" si="200"/>
        <v>950</v>
      </c>
      <c r="B961" s="130" t="str">
        <f t="shared" si="197"/>
        <v/>
      </c>
      <c r="C961" s="134"/>
      <c r="D961" s="45" t="str">
        <f t="shared" si="201"/>
        <v/>
      </c>
      <c r="E961" s="45" t="str">
        <f t="shared" si="202"/>
        <v/>
      </c>
      <c r="F961" s="43"/>
      <c r="G961" s="44"/>
      <c r="H961" s="43"/>
      <c r="I961" s="57" t="str">
        <f>IF(OR(G961="",H961="",U961=""),"",IFERROR(VLOOKUP(G961&amp;H961&amp;U961,※編集不可※選択項目!$K$3:$P$51,5,FALSE),"該当なし"))</f>
        <v/>
      </c>
      <c r="J961" s="83"/>
      <c r="K961" s="43"/>
      <c r="L961" s="45" t="str">
        <f t="shared" si="210"/>
        <v/>
      </c>
      <c r="M961" s="43"/>
      <c r="N961" s="43"/>
      <c r="O961" s="57"/>
      <c r="P961" s="57"/>
      <c r="Q961" s="57"/>
      <c r="R961" s="57"/>
      <c r="S961" s="46" t="str">
        <f t="shared" si="203"/>
        <v/>
      </c>
      <c r="T961" s="47"/>
      <c r="U961" s="48"/>
      <c r="V961" s="85"/>
      <c r="W961" s="48"/>
      <c r="X961" s="85"/>
      <c r="Y961" s="43"/>
      <c r="Z961" s="80"/>
      <c r="AA961" s="83"/>
      <c r="AB961" s="56"/>
      <c r="AC961" s="71"/>
      <c r="AD961" s="228">
        <f>IFERROR(INDEX(※編集不可※選択項目!$P$3:$P$51,MATCH(新規登録用!G961&amp;新規登録用!H961&amp;新規登録用!I961,※編集不可※選択項目!$Q$3:$Q$51,0)),0)</f>
        <v>0</v>
      </c>
      <c r="AE961" s="229" t="str">
        <f>IF(I961&lt;&gt;"該当なし","",
IF(G961&amp;H961=※編集不可※選択項目!$J$3,VLOOKUP(新規登録用!U961,※編集不可※選択項目!$N$2:$P$13,3,TRUE),
IF(G961&amp;H961=※編集不可※選択項目!$J$15,VLOOKUP(新規登録用!U961,※編集不可※選択項目!$N$14:$P$25,3,TRUE),
IF(G961&amp;H961=※編集不可※選択項目!$J$27,VLOOKUP(新規登録用!U961,※編集不可※選択項目!$N$26:$P$41,3,TRUE),
IF(G961&amp;H961=※編集不可※選択項目!$J$43,VLOOKUP(新規登録用!U961,※編集不可※選択項目!$N$42:$P$46,3,TRUE),
IF(G961&amp;H961=※編集不可※選択項目!$J$48,VLOOKUP(新規登録用!U961,※編集不可※選択項目!$N$47:$P$51,3,TRUE),""))))))</f>
        <v/>
      </c>
      <c r="AF961" s="228">
        <f>IFERROR(VLOOKUP(Y961&amp;G961&amp;H961,※編集不可※選択項目!U:V,2,FALSE),0)</f>
        <v>0</v>
      </c>
      <c r="AG961" s="228">
        <f t="shared" si="204"/>
        <v>0</v>
      </c>
      <c r="AH961" s="230" t="str">
        <f t="shared" si="198"/>
        <v/>
      </c>
      <c r="AI961" s="236"/>
      <c r="AJ961" s="236"/>
      <c r="AK961" s="132"/>
      <c r="AL961" s="153">
        <f t="shared" si="205"/>
        <v>0</v>
      </c>
      <c r="AM961" s="153">
        <f t="shared" si="206"/>
        <v>0</v>
      </c>
      <c r="AN961" s="153">
        <f t="shared" si="199"/>
        <v>0</v>
      </c>
      <c r="AO961" s="227" t="str">
        <f t="shared" si="207"/>
        <v/>
      </c>
      <c r="AP961" s="135">
        <f t="shared" si="208"/>
        <v>0</v>
      </c>
      <c r="AQ961" s="135">
        <f t="shared" si="209"/>
        <v>0</v>
      </c>
    </row>
    <row r="962" spans="1:43" s="131" customFormat="1" ht="25" customHeight="1">
      <c r="A962" s="133">
        <f t="shared" si="200"/>
        <v>951</v>
      </c>
      <c r="B962" s="130" t="str">
        <f t="shared" si="197"/>
        <v/>
      </c>
      <c r="C962" s="134"/>
      <c r="D962" s="45" t="str">
        <f t="shared" si="201"/>
        <v/>
      </c>
      <c r="E962" s="45" t="str">
        <f t="shared" si="202"/>
        <v/>
      </c>
      <c r="F962" s="43"/>
      <c r="G962" s="44"/>
      <c r="H962" s="43"/>
      <c r="I962" s="57" t="str">
        <f>IF(OR(G962="",H962="",U962=""),"",IFERROR(VLOOKUP(G962&amp;H962&amp;U962,※編集不可※選択項目!$K$3:$P$51,5,FALSE),"該当なし"))</f>
        <v/>
      </c>
      <c r="J962" s="83"/>
      <c r="K962" s="43"/>
      <c r="L962" s="45" t="str">
        <f t="shared" si="210"/>
        <v/>
      </c>
      <c r="M962" s="43"/>
      <c r="N962" s="43"/>
      <c r="O962" s="57"/>
      <c r="P962" s="57"/>
      <c r="Q962" s="57"/>
      <c r="R962" s="57"/>
      <c r="S962" s="46" t="str">
        <f t="shared" si="203"/>
        <v/>
      </c>
      <c r="T962" s="47"/>
      <c r="U962" s="48"/>
      <c r="V962" s="85"/>
      <c r="W962" s="48"/>
      <c r="X962" s="85"/>
      <c r="Y962" s="43"/>
      <c r="Z962" s="80"/>
      <c r="AA962" s="83"/>
      <c r="AB962" s="56"/>
      <c r="AC962" s="71"/>
      <c r="AD962" s="228">
        <f>IFERROR(INDEX(※編集不可※選択項目!$P$3:$P$51,MATCH(新規登録用!G962&amp;新規登録用!H962&amp;新規登録用!I962,※編集不可※選択項目!$Q$3:$Q$51,0)),0)</f>
        <v>0</v>
      </c>
      <c r="AE962" s="229" t="str">
        <f>IF(I962&lt;&gt;"該当なし","",
IF(G962&amp;H962=※編集不可※選択項目!$J$3,VLOOKUP(新規登録用!U962,※編集不可※選択項目!$N$2:$P$13,3,TRUE),
IF(G962&amp;H962=※編集不可※選択項目!$J$15,VLOOKUP(新規登録用!U962,※編集不可※選択項目!$N$14:$P$25,3,TRUE),
IF(G962&amp;H962=※編集不可※選択項目!$J$27,VLOOKUP(新規登録用!U962,※編集不可※選択項目!$N$26:$P$41,3,TRUE),
IF(G962&amp;H962=※編集不可※選択項目!$J$43,VLOOKUP(新規登録用!U962,※編集不可※選択項目!$N$42:$P$46,3,TRUE),
IF(G962&amp;H962=※編集不可※選択項目!$J$48,VLOOKUP(新規登録用!U962,※編集不可※選択項目!$N$47:$P$51,3,TRUE),""))))))</f>
        <v/>
      </c>
      <c r="AF962" s="228">
        <f>IFERROR(VLOOKUP(Y962&amp;G962&amp;H962,※編集不可※選択項目!U:V,2,FALSE),0)</f>
        <v>0</v>
      </c>
      <c r="AG962" s="228">
        <f t="shared" si="204"/>
        <v>0</v>
      </c>
      <c r="AH962" s="230" t="str">
        <f t="shared" si="198"/>
        <v/>
      </c>
      <c r="AI962" s="236"/>
      <c r="AJ962" s="236"/>
      <c r="AK962" s="132"/>
      <c r="AL962" s="153">
        <f t="shared" si="205"/>
        <v>0</v>
      </c>
      <c r="AM962" s="153">
        <f t="shared" si="206"/>
        <v>0</v>
      </c>
      <c r="AN962" s="153">
        <f t="shared" si="199"/>
        <v>0</v>
      </c>
      <c r="AO962" s="227" t="str">
        <f t="shared" si="207"/>
        <v/>
      </c>
      <c r="AP962" s="135">
        <f t="shared" si="208"/>
        <v>0</v>
      </c>
      <c r="AQ962" s="135">
        <f t="shared" si="209"/>
        <v>0</v>
      </c>
    </row>
    <row r="963" spans="1:43" s="131" customFormat="1" ht="25" customHeight="1">
      <c r="A963" s="133">
        <f t="shared" si="200"/>
        <v>952</v>
      </c>
      <c r="B963" s="130" t="str">
        <f t="shared" si="197"/>
        <v/>
      </c>
      <c r="C963" s="134"/>
      <c r="D963" s="45" t="str">
        <f t="shared" si="201"/>
        <v/>
      </c>
      <c r="E963" s="45" t="str">
        <f t="shared" si="202"/>
        <v/>
      </c>
      <c r="F963" s="43"/>
      <c r="G963" s="44"/>
      <c r="H963" s="43"/>
      <c r="I963" s="57" t="str">
        <f>IF(OR(G963="",H963="",U963=""),"",IFERROR(VLOOKUP(G963&amp;H963&amp;U963,※編集不可※選択項目!$K$3:$P$51,5,FALSE),"該当なし"))</f>
        <v/>
      </c>
      <c r="J963" s="83"/>
      <c r="K963" s="43"/>
      <c r="L963" s="45" t="str">
        <f t="shared" si="210"/>
        <v/>
      </c>
      <c r="M963" s="43"/>
      <c r="N963" s="43"/>
      <c r="O963" s="57"/>
      <c r="P963" s="57"/>
      <c r="Q963" s="57"/>
      <c r="R963" s="57"/>
      <c r="S963" s="46" t="str">
        <f t="shared" si="203"/>
        <v/>
      </c>
      <c r="T963" s="47"/>
      <c r="U963" s="48"/>
      <c r="V963" s="85"/>
      <c r="W963" s="48"/>
      <c r="X963" s="85"/>
      <c r="Y963" s="43"/>
      <c r="Z963" s="80"/>
      <c r="AA963" s="83"/>
      <c r="AB963" s="56"/>
      <c r="AC963" s="71"/>
      <c r="AD963" s="228">
        <f>IFERROR(INDEX(※編集不可※選択項目!$P$3:$P$51,MATCH(新規登録用!G963&amp;新規登録用!H963&amp;新規登録用!I963,※編集不可※選択項目!$Q$3:$Q$51,0)),0)</f>
        <v>0</v>
      </c>
      <c r="AE963" s="229" t="str">
        <f>IF(I963&lt;&gt;"該当なし","",
IF(G963&amp;H963=※編集不可※選択項目!$J$3,VLOOKUP(新規登録用!U963,※編集不可※選択項目!$N$2:$P$13,3,TRUE),
IF(G963&amp;H963=※編集不可※選択項目!$J$15,VLOOKUP(新規登録用!U963,※編集不可※選択項目!$N$14:$P$25,3,TRUE),
IF(G963&amp;H963=※編集不可※選択項目!$J$27,VLOOKUP(新規登録用!U963,※編集不可※選択項目!$N$26:$P$41,3,TRUE),
IF(G963&amp;H963=※編集不可※選択項目!$J$43,VLOOKUP(新規登録用!U963,※編集不可※選択項目!$N$42:$P$46,3,TRUE),
IF(G963&amp;H963=※編集不可※選択項目!$J$48,VLOOKUP(新規登録用!U963,※編集不可※選択項目!$N$47:$P$51,3,TRUE),""))))))</f>
        <v/>
      </c>
      <c r="AF963" s="228">
        <f>IFERROR(VLOOKUP(Y963&amp;G963&amp;H963,※編集不可※選択項目!U:V,2,FALSE),0)</f>
        <v>0</v>
      </c>
      <c r="AG963" s="228">
        <f t="shared" si="204"/>
        <v>0</v>
      </c>
      <c r="AH963" s="230" t="str">
        <f t="shared" si="198"/>
        <v/>
      </c>
      <c r="AI963" s="236"/>
      <c r="AJ963" s="236"/>
      <c r="AK963" s="132"/>
      <c r="AL963" s="153">
        <f t="shared" si="205"/>
        <v>0</v>
      </c>
      <c r="AM963" s="153">
        <f t="shared" si="206"/>
        <v>0</v>
      </c>
      <c r="AN963" s="153">
        <f t="shared" si="199"/>
        <v>0</v>
      </c>
      <c r="AO963" s="227" t="str">
        <f t="shared" si="207"/>
        <v/>
      </c>
      <c r="AP963" s="135">
        <f t="shared" si="208"/>
        <v>0</v>
      </c>
      <c r="AQ963" s="135">
        <f t="shared" si="209"/>
        <v>0</v>
      </c>
    </row>
    <row r="964" spans="1:43" s="131" customFormat="1" ht="25" customHeight="1">
      <c r="A964" s="133">
        <f t="shared" si="200"/>
        <v>953</v>
      </c>
      <c r="B964" s="130" t="str">
        <f t="shared" si="197"/>
        <v/>
      </c>
      <c r="C964" s="134"/>
      <c r="D964" s="45" t="str">
        <f t="shared" si="201"/>
        <v/>
      </c>
      <c r="E964" s="45" t="str">
        <f t="shared" si="202"/>
        <v/>
      </c>
      <c r="F964" s="43"/>
      <c r="G964" s="44"/>
      <c r="H964" s="43"/>
      <c r="I964" s="57" t="str">
        <f>IF(OR(G964="",H964="",U964=""),"",IFERROR(VLOOKUP(G964&amp;H964&amp;U964,※編集不可※選択項目!$K$3:$P$51,5,FALSE),"該当なし"))</f>
        <v/>
      </c>
      <c r="J964" s="83"/>
      <c r="K964" s="43"/>
      <c r="L964" s="45" t="str">
        <f t="shared" si="210"/>
        <v/>
      </c>
      <c r="M964" s="43"/>
      <c r="N964" s="43"/>
      <c r="O964" s="57"/>
      <c r="P964" s="57"/>
      <c r="Q964" s="57"/>
      <c r="R964" s="57"/>
      <c r="S964" s="46" t="str">
        <f t="shared" si="203"/>
        <v/>
      </c>
      <c r="T964" s="47"/>
      <c r="U964" s="48"/>
      <c r="V964" s="85"/>
      <c r="W964" s="48"/>
      <c r="X964" s="85"/>
      <c r="Y964" s="43"/>
      <c r="Z964" s="80"/>
      <c r="AA964" s="83"/>
      <c r="AB964" s="56"/>
      <c r="AC964" s="71"/>
      <c r="AD964" s="228">
        <f>IFERROR(INDEX(※編集不可※選択項目!$P$3:$P$51,MATCH(新規登録用!G964&amp;新規登録用!H964&amp;新規登録用!I964,※編集不可※選択項目!$Q$3:$Q$51,0)),0)</f>
        <v>0</v>
      </c>
      <c r="AE964" s="229" t="str">
        <f>IF(I964&lt;&gt;"該当なし","",
IF(G964&amp;H964=※編集不可※選択項目!$J$3,VLOOKUP(新規登録用!U964,※編集不可※選択項目!$N$2:$P$13,3,TRUE),
IF(G964&amp;H964=※編集不可※選択項目!$J$15,VLOOKUP(新規登録用!U964,※編集不可※選択項目!$N$14:$P$25,3,TRUE),
IF(G964&amp;H964=※編集不可※選択項目!$J$27,VLOOKUP(新規登録用!U964,※編集不可※選択項目!$N$26:$P$41,3,TRUE),
IF(G964&amp;H964=※編集不可※選択項目!$J$43,VLOOKUP(新規登録用!U964,※編集不可※選択項目!$N$42:$P$46,3,TRUE),
IF(G964&amp;H964=※編集不可※選択項目!$J$48,VLOOKUP(新規登録用!U964,※編集不可※選択項目!$N$47:$P$51,3,TRUE),""))))))</f>
        <v/>
      </c>
      <c r="AF964" s="228">
        <f>IFERROR(VLOOKUP(Y964&amp;G964&amp;H964,※編集不可※選択項目!U:V,2,FALSE),0)</f>
        <v>0</v>
      </c>
      <c r="AG964" s="228">
        <f t="shared" si="204"/>
        <v>0</v>
      </c>
      <c r="AH964" s="230" t="str">
        <f t="shared" si="198"/>
        <v/>
      </c>
      <c r="AI964" s="236"/>
      <c r="AJ964" s="236"/>
      <c r="AK964" s="132"/>
      <c r="AL964" s="153">
        <f t="shared" si="205"/>
        <v>0</v>
      </c>
      <c r="AM964" s="153">
        <f t="shared" si="206"/>
        <v>0</v>
      </c>
      <c r="AN964" s="153">
        <f t="shared" si="199"/>
        <v>0</v>
      </c>
      <c r="AO964" s="227" t="str">
        <f t="shared" si="207"/>
        <v/>
      </c>
      <c r="AP964" s="135">
        <f t="shared" si="208"/>
        <v>0</v>
      </c>
      <c r="AQ964" s="135">
        <f t="shared" si="209"/>
        <v>0</v>
      </c>
    </row>
    <row r="965" spans="1:43" s="131" customFormat="1" ht="25" customHeight="1">
      <c r="A965" s="133">
        <f t="shared" si="200"/>
        <v>954</v>
      </c>
      <c r="B965" s="130" t="str">
        <f t="shared" si="197"/>
        <v/>
      </c>
      <c r="C965" s="134"/>
      <c r="D965" s="45" t="str">
        <f t="shared" si="201"/>
        <v/>
      </c>
      <c r="E965" s="45" t="str">
        <f t="shared" si="202"/>
        <v/>
      </c>
      <c r="F965" s="43"/>
      <c r="G965" s="44"/>
      <c r="H965" s="43"/>
      <c r="I965" s="57" t="str">
        <f>IF(OR(G965="",H965="",U965=""),"",IFERROR(VLOOKUP(G965&amp;H965&amp;U965,※編集不可※選択項目!$K$3:$P$51,5,FALSE),"該当なし"))</f>
        <v/>
      </c>
      <c r="J965" s="83"/>
      <c r="K965" s="43"/>
      <c r="L965" s="45" t="str">
        <f t="shared" si="210"/>
        <v/>
      </c>
      <c r="M965" s="43"/>
      <c r="N965" s="43"/>
      <c r="O965" s="57"/>
      <c r="P965" s="57"/>
      <c r="Q965" s="57"/>
      <c r="R965" s="57"/>
      <c r="S965" s="46" t="str">
        <f t="shared" si="203"/>
        <v/>
      </c>
      <c r="T965" s="47"/>
      <c r="U965" s="48"/>
      <c r="V965" s="85"/>
      <c r="W965" s="48"/>
      <c r="X965" s="85"/>
      <c r="Y965" s="43"/>
      <c r="Z965" s="80"/>
      <c r="AA965" s="83"/>
      <c r="AB965" s="56"/>
      <c r="AC965" s="71"/>
      <c r="AD965" s="228">
        <f>IFERROR(INDEX(※編集不可※選択項目!$P$3:$P$51,MATCH(新規登録用!G965&amp;新規登録用!H965&amp;新規登録用!I965,※編集不可※選択項目!$Q$3:$Q$51,0)),0)</f>
        <v>0</v>
      </c>
      <c r="AE965" s="229" t="str">
        <f>IF(I965&lt;&gt;"該当なし","",
IF(G965&amp;H965=※編集不可※選択項目!$J$3,VLOOKUP(新規登録用!U965,※編集不可※選択項目!$N$2:$P$13,3,TRUE),
IF(G965&amp;H965=※編集不可※選択項目!$J$15,VLOOKUP(新規登録用!U965,※編集不可※選択項目!$N$14:$P$25,3,TRUE),
IF(G965&amp;H965=※編集不可※選択項目!$J$27,VLOOKUP(新規登録用!U965,※編集不可※選択項目!$N$26:$P$41,3,TRUE),
IF(G965&amp;H965=※編集不可※選択項目!$J$43,VLOOKUP(新規登録用!U965,※編集不可※選択項目!$N$42:$P$46,3,TRUE),
IF(G965&amp;H965=※編集不可※選択項目!$J$48,VLOOKUP(新規登録用!U965,※編集不可※選択項目!$N$47:$P$51,3,TRUE),""))))))</f>
        <v/>
      </c>
      <c r="AF965" s="228">
        <f>IFERROR(VLOOKUP(Y965&amp;G965&amp;H965,※編集不可※選択項目!U:V,2,FALSE),0)</f>
        <v>0</v>
      </c>
      <c r="AG965" s="228">
        <f t="shared" si="204"/>
        <v>0</v>
      </c>
      <c r="AH965" s="230" t="str">
        <f t="shared" si="198"/>
        <v/>
      </c>
      <c r="AI965" s="236"/>
      <c r="AJ965" s="236"/>
      <c r="AK965" s="132"/>
      <c r="AL965" s="153">
        <f t="shared" si="205"/>
        <v>0</v>
      </c>
      <c r="AM965" s="153">
        <f t="shared" si="206"/>
        <v>0</v>
      </c>
      <c r="AN965" s="153">
        <f t="shared" si="199"/>
        <v>0</v>
      </c>
      <c r="AO965" s="227" t="str">
        <f t="shared" si="207"/>
        <v/>
      </c>
      <c r="AP965" s="135">
        <f t="shared" si="208"/>
        <v>0</v>
      </c>
      <c r="AQ965" s="135">
        <f t="shared" si="209"/>
        <v>0</v>
      </c>
    </row>
    <row r="966" spans="1:43" s="131" customFormat="1" ht="25" customHeight="1">
      <c r="A966" s="133">
        <f t="shared" si="200"/>
        <v>955</v>
      </c>
      <c r="B966" s="130" t="str">
        <f t="shared" si="197"/>
        <v/>
      </c>
      <c r="C966" s="134"/>
      <c r="D966" s="45" t="str">
        <f t="shared" si="201"/>
        <v/>
      </c>
      <c r="E966" s="45" t="str">
        <f t="shared" si="202"/>
        <v/>
      </c>
      <c r="F966" s="43"/>
      <c r="G966" s="44"/>
      <c r="H966" s="43"/>
      <c r="I966" s="57" t="str">
        <f>IF(OR(G966="",H966="",U966=""),"",IFERROR(VLOOKUP(G966&amp;H966&amp;U966,※編集不可※選択項目!$K$3:$P$51,5,FALSE),"該当なし"))</f>
        <v/>
      </c>
      <c r="J966" s="83"/>
      <c r="K966" s="43"/>
      <c r="L966" s="45" t="str">
        <f t="shared" si="210"/>
        <v/>
      </c>
      <c r="M966" s="43"/>
      <c r="N966" s="43"/>
      <c r="O966" s="57"/>
      <c r="P966" s="57"/>
      <c r="Q966" s="57"/>
      <c r="R966" s="57"/>
      <c r="S966" s="46" t="str">
        <f t="shared" si="203"/>
        <v/>
      </c>
      <c r="T966" s="47"/>
      <c r="U966" s="48"/>
      <c r="V966" s="85"/>
      <c r="W966" s="48"/>
      <c r="X966" s="85"/>
      <c r="Y966" s="43"/>
      <c r="Z966" s="80"/>
      <c r="AA966" s="83"/>
      <c r="AB966" s="56"/>
      <c r="AC966" s="71"/>
      <c r="AD966" s="228">
        <f>IFERROR(INDEX(※編集不可※選択項目!$P$3:$P$51,MATCH(新規登録用!G966&amp;新規登録用!H966&amp;新規登録用!I966,※編集不可※選択項目!$Q$3:$Q$51,0)),0)</f>
        <v>0</v>
      </c>
      <c r="AE966" s="229" t="str">
        <f>IF(I966&lt;&gt;"該当なし","",
IF(G966&amp;H966=※編集不可※選択項目!$J$3,VLOOKUP(新規登録用!U966,※編集不可※選択項目!$N$2:$P$13,3,TRUE),
IF(G966&amp;H966=※編集不可※選択項目!$J$15,VLOOKUP(新規登録用!U966,※編集不可※選択項目!$N$14:$P$25,3,TRUE),
IF(G966&amp;H966=※編集不可※選択項目!$J$27,VLOOKUP(新規登録用!U966,※編集不可※選択項目!$N$26:$P$41,3,TRUE),
IF(G966&amp;H966=※編集不可※選択項目!$J$43,VLOOKUP(新規登録用!U966,※編集不可※選択項目!$N$42:$P$46,3,TRUE),
IF(G966&amp;H966=※編集不可※選択項目!$J$48,VLOOKUP(新規登録用!U966,※編集不可※選択項目!$N$47:$P$51,3,TRUE),""))))))</f>
        <v/>
      </c>
      <c r="AF966" s="228">
        <f>IFERROR(VLOOKUP(Y966&amp;G966&amp;H966,※編集不可※選択項目!U:V,2,FALSE),0)</f>
        <v>0</v>
      </c>
      <c r="AG966" s="228">
        <f t="shared" si="204"/>
        <v>0</v>
      </c>
      <c r="AH966" s="230" t="str">
        <f t="shared" si="198"/>
        <v/>
      </c>
      <c r="AI966" s="236"/>
      <c r="AJ966" s="236"/>
      <c r="AK966" s="132"/>
      <c r="AL966" s="153">
        <f t="shared" si="205"/>
        <v>0</v>
      </c>
      <c r="AM966" s="153">
        <f t="shared" si="206"/>
        <v>0</v>
      </c>
      <c r="AN966" s="153">
        <f t="shared" si="199"/>
        <v>0</v>
      </c>
      <c r="AO966" s="227" t="str">
        <f t="shared" si="207"/>
        <v/>
      </c>
      <c r="AP966" s="135">
        <f t="shared" si="208"/>
        <v>0</v>
      </c>
      <c r="AQ966" s="135">
        <f t="shared" si="209"/>
        <v>0</v>
      </c>
    </row>
    <row r="967" spans="1:43" s="131" customFormat="1" ht="25" customHeight="1">
      <c r="A967" s="133">
        <f t="shared" si="200"/>
        <v>956</v>
      </c>
      <c r="B967" s="130" t="str">
        <f t="shared" si="197"/>
        <v/>
      </c>
      <c r="C967" s="134"/>
      <c r="D967" s="45" t="str">
        <f t="shared" si="201"/>
        <v/>
      </c>
      <c r="E967" s="45" t="str">
        <f t="shared" si="202"/>
        <v/>
      </c>
      <c r="F967" s="43"/>
      <c r="G967" s="44"/>
      <c r="H967" s="43"/>
      <c r="I967" s="57" t="str">
        <f>IF(OR(G967="",H967="",U967=""),"",IFERROR(VLOOKUP(G967&amp;H967&amp;U967,※編集不可※選択項目!$K$3:$P$51,5,FALSE),"該当なし"))</f>
        <v/>
      </c>
      <c r="J967" s="83"/>
      <c r="K967" s="43"/>
      <c r="L967" s="45" t="str">
        <f t="shared" si="210"/>
        <v/>
      </c>
      <c r="M967" s="43"/>
      <c r="N967" s="43"/>
      <c r="O967" s="57"/>
      <c r="P967" s="57"/>
      <c r="Q967" s="57"/>
      <c r="R967" s="57"/>
      <c r="S967" s="46" t="str">
        <f t="shared" si="203"/>
        <v/>
      </c>
      <c r="T967" s="47"/>
      <c r="U967" s="48"/>
      <c r="V967" s="85"/>
      <c r="W967" s="48"/>
      <c r="X967" s="85"/>
      <c r="Y967" s="43"/>
      <c r="Z967" s="80"/>
      <c r="AA967" s="83"/>
      <c r="AB967" s="56"/>
      <c r="AC967" s="71"/>
      <c r="AD967" s="228">
        <f>IFERROR(INDEX(※編集不可※選択項目!$P$3:$P$51,MATCH(新規登録用!G967&amp;新規登録用!H967&amp;新規登録用!I967,※編集不可※選択項目!$Q$3:$Q$51,0)),0)</f>
        <v>0</v>
      </c>
      <c r="AE967" s="229" t="str">
        <f>IF(I967&lt;&gt;"該当なし","",
IF(G967&amp;H967=※編集不可※選択項目!$J$3,VLOOKUP(新規登録用!U967,※編集不可※選択項目!$N$2:$P$13,3,TRUE),
IF(G967&amp;H967=※編集不可※選択項目!$J$15,VLOOKUP(新規登録用!U967,※編集不可※選択項目!$N$14:$P$25,3,TRUE),
IF(G967&amp;H967=※編集不可※選択項目!$J$27,VLOOKUP(新規登録用!U967,※編集不可※選択項目!$N$26:$P$41,3,TRUE),
IF(G967&amp;H967=※編集不可※選択項目!$J$43,VLOOKUP(新規登録用!U967,※編集不可※選択項目!$N$42:$P$46,3,TRUE),
IF(G967&amp;H967=※編集不可※選択項目!$J$48,VLOOKUP(新規登録用!U967,※編集不可※選択項目!$N$47:$P$51,3,TRUE),""))))))</f>
        <v/>
      </c>
      <c r="AF967" s="228">
        <f>IFERROR(VLOOKUP(Y967&amp;G967&amp;H967,※編集不可※選択項目!U:V,2,FALSE),0)</f>
        <v>0</v>
      </c>
      <c r="AG967" s="228">
        <f t="shared" si="204"/>
        <v>0</v>
      </c>
      <c r="AH967" s="230" t="str">
        <f t="shared" si="198"/>
        <v/>
      </c>
      <c r="AI967" s="236"/>
      <c r="AJ967" s="236"/>
      <c r="AK967" s="132"/>
      <c r="AL967" s="153">
        <f t="shared" si="205"/>
        <v>0</v>
      </c>
      <c r="AM967" s="153">
        <f t="shared" si="206"/>
        <v>0</v>
      </c>
      <c r="AN967" s="153">
        <f t="shared" si="199"/>
        <v>0</v>
      </c>
      <c r="AO967" s="227" t="str">
        <f t="shared" si="207"/>
        <v/>
      </c>
      <c r="AP967" s="135">
        <f t="shared" si="208"/>
        <v>0</v>
      </c>
      <c r="AQ967" s="135">
        <f t="shared" si="209"/>
        <v>0</v>
      </c>
    </row>
    <row r="968" spans="1:43" s="131" customFormat="1" ht="25" customHeight="1">
      <c r="A968" s="133">
        <f t="shared" si="200"/>
        <v>957</v>
      </c>
      <c r="B968" s="130" t="str">
        <f t="shared" si="197"/>
        <v/>
      </c>
      <c r="C968" s="134"/>
      <c r="D968" s="45" t="str">
        <f t="shared" si="201"/>
        <v/>
      </c>
      <c r="E968" s="45" t="str">
        <f t="shared" si="202"/>
        <v/>
      </c>
      <c r="F968" s="43"/>
      <c r="G968" s="44"/>
      <c r="H968" s="43"/>
      <c r="I968" s="57" t="str">
        <f>IF(OR(G968="",H968="",U968=""),"",IFERROR(VLOOKUP(G968&amp;H968&amp;U968,※編集不可※選択項目!$K$3:$P$51,5,FALSE),"該当なし"))</f>
        <v/>
      </c>
      <c r="J968" s="83"/>
      <c r="K968" s="43"/>
      <c r="L968" s="45" t="str">
        <f t="shared" si="210"/>
        <v/>
      </c>
      <c r="M968" s="43"/>
      <c r="N968" s="43"/>
      <c r="O968" s="57"/>
      <c r="P968" s="57"/>
      <c r="Q968" s="57"/>
      <c r="R968" s="57"/>
      <c r="S968" s="46" t="str">
        <f t="shared" si="203"/>
        <v/>
      </c>
      <c r="T968" s="47"/>
      <c r="U968" s="48"/>
      <c r="V968" s="85"/>
      <c r="W968" s="48"/>
      <c r="X968" s="85"/>
      <c r="Y968" s="43"/>
      <c r="Z968" s="80"/>
      <c r="AA968" s="83"/>
      <c r="AB968" s="56"/>
      <c r="AC968" s="71"/>
      <c r="AD968" s="228">
        <f>IFERROR(INDEX(※編集不可※選択項目!$P$3:$P$51,MATCH(新規登録用!G968&amp;新規登録用!H968&amp;新規登録用!I968,※編集不可※選択項目!$Q$3:$Q$51,0)),0)</f>
        <v>0</v>
      </c>
      <c r="AE968" s="229" t="str">
        <f>IF(I968&lt;&gt;"該当なし","",
IF(G968&amp;H968=※編集不可※選択項目!$J$3,VLOOKUP(新規登録用!U968,※編集不可※選択項目!$N$2:$P$13,3,TRUE),
IF(G968&amp;H968=※編集不可※選択項目!$J$15,VLOOKUP(新規登録用!U968,※編集不可※選択項目!$N$14:$P$25,3,TRUE),
IF(G968&amp;H968=※編集不可※選択項目!$J$27,VLOOKUP(新規登録用!U968,※編集不可※選択項目!$N$26:$P$41,3,TRUE),
IF(G968&amp;H968=※編集不可※選択項目!$J$43,VLOOKUP(新規登録用!U968,※編集不可※選択項目!$N$42:$P$46,3,TRUE),
IF(G968&amp;H968=※編集不可※選択項目!$J$48,VLOOKUP(新規登録用!U968,※編集不可※選択項目!$N$47:$P$51,3,TRUE),""))))))</f>
        <v/>
      </c>
      <c r="AF968" s="228">
        <f>IFERROR(VLOOKUP(Y968&amp;G968&amp;H968,※編集不可※選択項目!U:V,2,FALSE),0)</f>
        <v>0</v>
      </c>
      <c r="AG968" s="228">
        <f t="shared" si="204"/>
        <v>0</v>
      </c>
      <c r="AH968" s="230" t="str">
        <f t="shared" si="198"/>
        <v/>
      </c>
      <c r="AI968" s="236"/>
      <c r="AJ968" s="236"/>
      <c r="AK968" s="132"/>
      <c r="AL968" s="153">
        <f t="shared" si="205"/>
        <v>0</v>
      </c>
      <c r="AM968" s="153">
        <f t="shared" si="206"/>
        <v>0</v>
      </c>
      <c r="AN968" s="153">
        <f t="shared" si="199"/>
        <v>0</v>
      </c>
      <c r="AO968" s="227" t="str">
        <f t="shared" si="207"/>
        <v/>
      </c>
      <c r="AP968" s="135">
        <f t="shared" si="208"/>
        <v>0</v>
      </c>
      <c r="AQ968" s="135">
        <f t="shared" si="209"/>
        <v>0</v>
      </c>
    </row>
    <row r="969" spans="1:43" s="131" customFormat="1" ht="25" customHeight="1">
      <c r="A969" s="133">
        <f t="shared" si="200"/>
        <v>958</v>
      </c>
      <c r="B969" s="130" t="str">
        <f t="shared" si="197"/>
        <v/>
      </c>
      <c r="C969" s="134"/>
      <c r="D969" s="45" t="str">
        <f t="shared" si="201"/>
        <v/>
      </c>
      <c r="E969" s="45" t="str">
        <f t="shared" si="202"/>
        <v/>
      </c>
      <c r="F969" s="43"/>
      <c r="G969" s="44"/>
      <c r="H969" s="43"/>
      <c r="I969" s="57" t="str">
        <f>IF(OR(G969="",H969="",U969=""),"",IFERROR(VLOOKUP(G969&amp;H969&amp;U969,※編集不可※選択項目!$K$3:$P$51,5,FALSE),"該当なし"))</f>
        <v/>
      </c>
      <c r="J969" s="83"/>
      <c r="K969" s="43"/>
      <c r="L969" s="45" t="str">
        <f t="shared" si="210"/>
        <v/>
      </c>
      <c r="M969" s="43"/>
      <c r="N969" s="43"/>
      <c r="O969" s="57"/>
      <c r="P969" s="57"/>
      <c r="Q969" s="57"/>
      <c r="R969" s="57"/>
      <c r="S969" s="46" t="str">
        <f t="shared" si="203"/>
        <v/>
      </c>
      <c r="T969" s="47"/>
      <c r="U969" s="48"/>
      <c r="V969" s="85"/>
      <c r="W969" s="48"/>
      <c r="X969" s="85"/>
      <c r="Y969" s="43"/>
      <c r="Z969" s="80"/>
      <c r="AA969" s="83"/>
      <c r="AB969" s="56"/>
      <c r="AC969" s="71"/>
      <c r="AD969" s="228">
        <f>IFERROR(INDEX(※編集不可※選択項目!$P$3:$P$51,MATCH(新規登録用!G969&amp;新規登録用!H969&amp;新規登録用!I969,※編集不可※選択項目!$Q$3:$Q$51,0)),0)</f>
        <v>0</v>
      </c>
      <c r="AE969" s="229" t="str">
        <f>IF(I969&lt;&gt;"該当なし","",
IF(G969&amp;H969=※編集不可※選択項目!$J$3,VLOOKUP(新規登録用!U969,※編集不可※選択項目!$N$2:$P$13,3,TRUE),
IF(G969&amp;H969=※編集不可※選択項目!$J$15,VLOOKUP(新規登録用!U969,※編集不可※選択項目!$N$14:$P$25,3,TRUE),
IF(G969&amp;H969=※編集不可※選択項目!$J$27,VLOOKUP(新規登録用!U969,※編集不可※選択項目!$N$26:$P$41,3,TRUE),
IF(G969&amp;H969=※編集不可※選択項目!$J$43,VLOOKUP(新規登録用!U969,※編集不可※選択項目!$N$42:$P$46,3,TRUE),
IF(G969&amp;H969=※編集不可※選択項目!$J$48,VLOOKUP(新規登録用!U969,※編集不可※選択項目!$N$47:$P$51,3,TRUE),""))))))</f>
        <v/>
      </c>
      <c r="AF969" s="228">
        <f>IFERROR(VLOOKUP(Y969&amp;G969&amp;H969,※編集不可※選択項目!U:V,2,FALSE),0)</f>
        <v>0</v>
      </c>
      <c r="AG969" s="228">
        <f t="shared" si="204"/>
        <v>0</v>
      </c>
      <c r="AH969" s="230" t="str">
        <f t="shared" si="198"/>
        <v/>
      </c>
      <c r="AI969" s="236"/>
      <c r="AJ969" s="236"/>
      <c r="AK969" s="132"/>
      <c r="AL969" s="153">
        <f t="shared" si="205"/>
        <v>0</v>
      </c>
      <c r="AM969" s="153">
        <f t="shared" si="206"/>
        <v>0</v>
      </c>
      <c r="AN969" s="153">
        <f t="shared" si="199"/>
        <v>0</v>
      </c>
      <c r="AO969" s="227" t="str">
        <f t="shared" si="207"/>
        <v/>
      </c>
      <c r="AP969" s="135">
        <f t="shared" si="208"/>
        <v>0</v>
      </c>
      <c r="AQ969" s="135">
        <f t="shared" si="209"/>
        <v>0</v>
      </c>
    </row>
    <row r="970" spans="1:43" s="131" customFormat="1" ht="25" customHeight="1">
      <c r="A970" s="133">
        <f t="shared" si="200"/>
        <v>959</v>
      </c>
      <c r="B970" s="130" t="str">
        <f t="shared" si="197"/>
        <v/>
      </c>
      <c r="C970" s="134"/>
      <c r="D970" s="45" t="str">
        <f t="shared" si="201"/>
        <v/>
      </c>
      <c r="E970" s="45" t="str">
        <f t="shared" si="202"/>
        <v/>
      </c>
      <c r="F970" s="43"/>
      <c r="G970" s="44"/>
      <c r="H970" s="43"/>
      <c r="I970" s="57" t="str">
        <f>IF(OR(G970="",H970="",U970=""),"",IFERROR(VLOOKUP(G970&amp;H970&amp;U970,※編集不可※選択項目!$K$3:$P$51,5,FALSE),"該当なし"))</f>
        <v/>
      </c>
      <c r="J970" s="83"/>
      <c r="K970" s="43"/>
      <c r="L970" s="45" t="str">
        <f t="shared" si="210"/>
        <v/>
      </c>
      <c r="M970" s="43"/>
      <c r="N970" s="43"/>
      <c r="O970" s="57"/>
      <c r="P970" s="57"/>
      <c r="Q970" s="57"/>
      <c r="R970" s="57"/>
      <c r="S970" s="46" t="str">
        <f t="shared" si="203"/>
        <v/>
      </c>
      <c r="T970" s="47"/>
      <c r="U970" s="48"/>
      <c r="V970" s="85"/>
      <c r="W970" s="48"/>
      <c r="X970" s="85"/>
      <c r="Y970" s="43"/>
      <c r="Z970" s="80"/>
      <c r="AA970" s="83"/>
      <c r="AB970" s="56"/>
      <c r="AC970" s="71"/>
      <c r="AD970" s="228">
        <f>IFERROR(INDEX(※編集不可※選択項目!$P$3:$P$51,MATCH(新規登録用!G970&amp;新規登録用!H970&amp;新規登録用!I970,※編集不可※選択項目!$Q$3:$Q$51,0)),0)</f>
        <v>0</v>
      </c>
      <c r="AE970" s="229" t="str">
        <f>IF(I970&lt;&gt;"該当なし","",
IF(G970&amp;H970=※編集不可※選択項目!$J$3,VLOOKUP(新規登録用!U970,※編集不可※選択項目!$N$2:$P$13,3,TRUE),
IF(G970&amp;H970=※編集不可※選択項目!$J$15,VLOOKUP(新規登録用!U970,※編集不可※選択項目!$N$14:$P$25,3,TRUE),
IF(G970&amp;H970=※編集不可※選択項目!$J$27,VLOOKUP(新規登録用!U970,※編集不可※選択項目!$N$26:$P$41,3,TRUE),
IF(G970&amp;H970=※編集不可※選択項目!$J$43,VLOOKUP(新規登録用!U970,※編集不可※選択項目!$N$42:$P$46,3,TRUE),
IF(G970&amp;H970=※編集不可※選択項目!$J$48,VLOOKUP(新規登録用!U970,※編集不可※選択項目!$N$47:$P$51,3,TRUE),""))))))</f>
        <v/>
      </c>
      <c r="AF970" s="228">
        <f>IFERROR(VLOOKUP(Y970&amp;G970&amp;H970,※編集不可※選択項目!U:V,2,FALSE),0)</f>
        <v>0</v>
      </c>
      <c r="AG970" s="228">
        <f t="shared" si="204"/>
        <v>0</v>
      </c>
      <c r="AH970" s="230" t="str">
        <f t="shared" si="198"/>
        <v/>
      </c>
      <c r="AI970" s="236"/>
      <c r="AJ970" s="236"/>
      <c r="AK970" s="132"/>
      <c r="AL970" s="153">
        <f t="shared" si="205"/>
        <v>0</v>
      </c>
      <c r="AM970" s="153">
        <f t="shared" si="206"/>
        <v>0</v>
      </c>
      <c r="AN970" s="153">
        <f t="shared" si="199"/>
        <v>0</v>
      </c>
      <c r="AO970" s="227" t="str">
        <f t="shared" si="207"/>
        <v/>
      </c>
      <c r="AP970" s="135">
        <f t="shared" si="208"/>
        <v>0</v>
      </c>
      <c r="AQ970" s="135">
        <f t="shared" si="209"/>
        <v>0</v>
      </c>
    </row>
    <row r="971" spans="1:43" s="131" customFormat="1" ht="25" customHeight="1">
      <c r="A971" s="133">
        <f t="shared" si="200"/>
        <v>960</v>
      </c>
      <c r="B971" s="130" t="str">
        <f t="shared" ref="B971:B1011" si="211">IF($C971="","","高効率空調")</f>
        <v/>
      </c>
      <c r="C971" s="134"/>
      <c r="D971" s="45" t="str">
        <f t="shared" si="201"/>
        <v/>
      </c>
      <c r="E971" s="45" t="str">
        <f t="shared" si="202"/>
        <v/>
      </c>
      <c r="F971" s="43"/>
      <c r="G971" s="44"/>
      <c r="H971" s="43"/>
      <c r="I971" s="57" t="str">
        <f>IF(OR(G971="",H971="",U971=""),"",IFERROR(VLOOKUP(G971&amp;H971&amp;U971,※編集不可※選択項目!$K$3:$P$51,5,FALSE),"該当なし"))</f>
        <v/>
      </c>
      <c r="J971" s="83"/>
      <c r="K971" s="43"/>
      <c r="L971" s="45" t="str">
        <f t="shared" si="210"/>
        <v/>
      </c>
      <c r="M971" s="43"/>
      <c r="N971" s="43"/>
      <c r="O971" s="57"/>
      <c r="P971" s="57"/>
      <c r="Q971" s="57"/>
      <c r="R971" s="57"/>
      <c r="S971" s="46" t="str">
        <f t="shared" si="203"/>
        <v/>
      </c>
      <c r="T971" s="47"/>
      <c r="U971" s="48"/>
      <c r="V971" s="85"/>
      <c r="W971" s="48"/>
      <c r="X971" s="85"/>
      <c r="Y971" s="43"/>
      <c r="Z971" s="80"/>
      <c r="AA971" s="83"/>
      <c r="AB971" s="56"/>
      <c r="AC971" s="71"/>
      <c r="AD971" s="228">
        <f>IFERROR(INDEX(※編集不可※選択項目!$P$3:$P$51,MATCH(新規登録用!G971&amp;新規登録用!H971&amp;新規登録用!I971,※編集不可※選択項目!$Q$3:$Q$51,0)),0)</f>
        <v>0</v>
      </c>
      <c r="AE971" s="229" t="str">
        <f>IF(I971&lt;&gt;"該当なし","",
IF(G971&amp;H971=※編集不可※選択項目!$J$3,VLOOKUP(新規登録用!U971,※編集不可※選択項目!$N$2:$P$13,3,TRUE),
IF(G971&amp;H971=※編集不可※選択項目!$J$15,VLOOKUP(新規登録用!U971,※編集不可※選択項目!$N$14:$P$25,3,TRUE),
IF(G971&amp;H971=※編集不可※選択項目!$J$27,VLOOKUP(新規登録用!U971,※編集不可※選択項目!$N$26:$P$41,3,TRUE),
IF(G971&amp;H971=※編集不可※選択項目!$J$43,VLOOKUP(新規登録用!U971,※編集不可※選択項目!$N$42:$P$46,3,TRUE),
IF(G971&amp;H971=※編集不可※選択項目!$J$48,VLOOKUP(新規登録用!U971,※編集不可※選択項目!$N$47:$P$51,3,TRUE),""))))))</f>
        <v/>
      </c>
      <c r="AF971" s="228">
        <f>IFERROR(VLOOKUP(Y971&amp;G971&amp;H971,※編集不可※選択項目!U:V,2,FALSE),0)</f>
        <v>0</v>
      </c>
      <c r="AG971" s="228">
        <f t="shared" si="204"/>
        <v>0</v>
      </c>
      <c r="AH971" s="230" t="str">
        <f t="shared" si="198"/>
        <v/>
      </c>
      <c r="AI971" s="236"/>
      <c r="AJ971" s="236"/>
      <c r="AK971" s="132"/>
      <c r="AL971" s="153">
        <f t="shared" si="205"/>
        <v>0</v>
      </c>
      <c r="AM971" s="153">
        <f t="shared" si="206"/>
        <v>0</v>
      </c>
      <c r="AN971" s="153">
        <f t="shared" si="199"/>
        <v>0</v>
      </c>
      <c r="AO971" s="227" t="str">
        <f t="shared" si="207"/>
        <v/>
      </c>
      <c r="AP971" s="135">
        <f t="shared" si="208"/>
        <v>0</v>
      </c>
      <c r="AQ971" s="135">
        <f t="shared" si="209"/>
        <v>0</v>
      </c>
    </row>
    <row r="972" spans="1:43" s="131" customFormat="1" ht="25" customHeight="1">
      <c r="A972" s="133">
        <f t="shared" si="200"/>
        <v>961</v>
      </c>
      <c r="B972" s="130" t="str">
        <f t="shared" si="211"/>
        <v/>
      </c>
      <c r="C972" s="134"/>
      <c r="D972" s="45" t="str">
        <f t="shared" si="201"/>
        <v/>
      </c>
      <c r="E972" s="45" t="str">
        <f t="shared" si="202"/>
        <v/>
      </c>
      <c r="F972" s="43"/>
      <c r="G972" s="44"/>
      <c r="H972" s="43"/>
      <c r="I972" s="57" t="str">
        <f>IF(OR(G972="",H972="",U972=""),"",IFERROR(VLOOKUP(G972&amp;H972&amp;U972,※編集不可※選択項目!$K$3:$P$51,5,FALSE),"該当なし"))</f>
        <v/>
      </c>
      <c r="J972" s="83"/>
      <c r="K972" s="43"/>
      <c r="L972" s="45" t="str">
        <f t="shared" si="210"/>
        <v/>
      </c>
      <c r="M972" s="43"/>
      <c r="N972" s="43"/>
      <c r="O972" s="57"/>
      <c r="P972" s="57"/>
      <c r="Q972" s="57"/>
      <c r="R972" s="57"/>
      <c r="S972" s="46" t="str">
        <f t="shared" si="203"/>
        <v/>
      </c>
      <c r="T972" s="47"/>
      <c r="U972" s="48"/>
      <c r="V972" s="85"/>
      <c r="W972" s="48"/>
      <c r="X972" s="85"/>
      <c r="Y972" s="43"/>
      <c r="Z972" s="80"/>
      <c r="AA972" s="83"/>
      <c r="AB972" s="56"/>
      <c r="AC972" s="71"/>
      <c r="AD972" s="228">
        <f>IFERROR(INDEX(※編集不可※選択項目!$P$3:$P$51,MATCH(新規登録用!G972&amp;新規登録用!H972&amp;新規登録用!I972,※編集不可※選択項目!$Q$3:$Q$51,0)),0)</f>
        <v>0</v>
      </c>
      <c r="AE972" s="229" t="str">
        <f>IF(I972&lt;&gt;"該当なし","",
IF(G972&amp;H972=※編集不可※選択項目!$J$3,VLOOKUP(新規登録用!U972,※編集不可※選択項目!$N$2:$P$13,3,TRUE),
IF(G972&amp;H972=※編集不可※選択項目!$J$15,VLOOKUP(新規登録用!U972,※編集不可※選択項目!$N$14:$P$25,3,TRUE),
IF(G972&amp;H972=※編集不可※選択項目!$J$27,VLOOKUP(新規登録用!U972,※編集不可※選択項目!$N$26:$P$41,3,TRUE),
IF(G972&amp;H972=※編集不可※選択項目!$J$43,VLOOKUP(新規登録用!U972,※編集不可※選択項目!$N$42:$P$46,3,TRUE),
IF(G972&amp;H972=※編集不可※選択項目!$J$48,VLOOKUP(新規登録用!U972,※編集不可※選択項目!$N$47:$P$51,3,TRUE),""))))))</f>
        <v/>
      </c>
      <c r="AF972" s="228">
        <f>IFERROR(VLOOKUP(Y972&amp;G972&amp;H972,※編集不可※選択項目!U:V,2,FALSE),0)</f>
        <v>0</v>
      </c>
      <c r="AG972" s="228">
        <f t="shared" si="204"/>
        <v>0</v>
      </c>
      <c r="AH972" s="230" t="str">
        <f t="shared" ref="AH972:AH1011" si="212">IF(K972="","","["&amp;K972&amp;"]")</f>
        <v/>
      </c>
      <c r="AI972" s="236"/>
      <c r="AJ972" s="236"/>
      <c r="AK972" s="132"/>
      <c r="AL972" s="153">
        <f t="shared" si="205"/>
        <v>0</v>
      </c>
      <c r="AM972" s="153">
        <f t="shared" si="206"/>
        <v>0</v>
      </c>
      <c r="AN972" s="153">
        <f t="shared" ref="AN972:AN1011" si="213">IF(AND($J972&lt;&gt;"",COUNTIF($J972,"*■*")&gt;0,$AA972=""),1,0)</f>
        <v>0</v>
      </c>
      <c r="AO972" s="227" t="str">
        <f t="shared" si="207"/>
        <v/>
      </c>
      <c r="AP972" s="135">
        <f t="shared" si="208"/>
        <v>0</v>
      </c>
      <c r="AQ972" s="135">
        <f t="shared" si="209"/>
        <v>0</v>
      </c>
    </row>
    <row r="973" spans="1:43" s="131" customFormat="1" ht="25" customHeight="1">
      <c r="A973" s="133">
        <f t="shared" ref="A973:A1011" si="214">ROW()-11</f>
        <v>962</v>
      </c>
      <c r="B973" s="130" t="str">
        <f t="shared" si="211"/>
        <v/>
      </c>
      <c r="C973" s="134"/>
      <c r="D973" s="45" t="str">
        <f t="shared" ref="D973:D1011" si="215">IF($B973&lt;&gt;"",$C$2,"")</f>
        <v/>
      </c>
      <c r="E973" s="45" t="str">
        <f t="shared" ref="E973:E1011" si="216">IF($B973&lt;&gt;"",$F$2,"")</f>
        <v/>
      </c>
      <c r="F973" s="43"/>
      <c r="G973" s="44"/>
      <c r="H973" s="43"/>
      <c r="I973" s="57" t="str">
        <f>IF(OR(G973="",H973="",U973=""),"",IFERROR(VLOOKUP(G973&amp;H973&amp;U973,※編集不可※選択項目!$K$3:$P$51,5,FALSE),"該当なし"))</f>
        <v/>
      </c>
      <c r="J973" s="83"/>
      <c r="K973" s="43"/>
      <c r="L973" s="45" t="str">
        <f t="shared" si="210"/>
        <v/>
      </c>
      <c r="M973" s="43"/>
      <c r="N973" s="43"/>
      <c r="O973" s="57"/>
      <c r="P973" s="57"/>
      <c r="Q973" s="57"/>
      <c r="R973" s="57"/>
      <c r="S973" s="46" t="str">
        <f t="shared" ref="S973:S1011" si="217">IF($M973="連結","連結前のすべての室外機が、基準を満たしていること",IF(U973="","",AG973))</f>
        <v/>
      </c>
      <c r="T973" s="47"/>
      <c r="U973" s="48"/>
      <c r="V973" s="85"/>
      <c r="W973" s="48"/>
      <c r="X973" s="85"/>
      <c r="Y973" s="43"/>
      <c r="Z973" s="80"/>
      <c r="AA973" s="83"/>
      <c r="AB973" s="56"/>
      <c r="AC973" s="71"/>
      <c r="AD973" s="228">
        <f>IFERROR(INDEX(※編集不可※選択項目!$P$3:$P$51,MATCH(新規登録用!G973&amp;新規登録用!H973&amp;新規登録用!I973,※編集不可※選択項目!$Q$3:$Q$51,0)),0)</f>
        <v>0</v>
      </c>
      <c r="AE973" s="229" t="str">
        <f>IF(I973&lt;&gt;"該当なし","",
IF(G973&amp;H973=※編集不可※選択項目!$J$3,VLOOKUP(新規登録用!U973,※編集不可※選択項目!$N$2:$P$13,3,TRUE),
IF(G973&amp;H973=※編集不可※選択項目!$J$15,VLOOKUP(新規登録用!U973,※編集不可※選択項目!$N$14:$P$25,3,TRUE),
IF(G973&amp;H973=※編集不可※選択項目!$J$27,VLOOKUP(新規登録用!U973,※編集不可※選択項目!$N$26:$P$41,3,TRUE),
IF(G973&amp;H973=※編集不可※選択項目!$J$43,VLOOKUP(新規登録用!U973,※編集不可※選択項目!$N$42:$P$46,3,TRUE),
IF(G973&amp;H973=※編集不可※選択項目!$J$48,VLOOKUP(新規登録用!U973,※編集不可※選択項目!$N$47:$P$51,3,TRUE),""))))))</f>
        <v/>
      </c>
      <c r="AF973" s="228">
        <f>IFERROR(VLOOKUP(Y973&amp;G973&amp;H973,※編集不可※選択項目!U:V,2,FALSE),0)</f>
        <v>0</v>
      </c>
      <c r="AG973" s="228">
        <f t="shared" ref="AG973:AG1011" si="218">IF(I973="該当なし",_xlfn.IFNA(ROUNDDOWN(AE973*AF973,1),""),_xlfn.IFNA(ROUNDDOWN(AD973*AF973,1),""))</f>
        <v>0</v>
      </c>
      <c r="AH973" s="230" t="str">
        <f t="shared" si="212"/>
        <v/>
      </c>
      <c r="AI973" s="236"/>
      <c r="AJ973" s="236"/>
      <c r="AK973" s="132"/>
      <c r="AL973" s="153">
        <f t="shared" ref="AL973:AL1011" si="219">IF(AND(($C973&lt;&gt;""),(OR($C$2="",$F$2="",$G$3="",F973="",G973="",H973="",J973="",M973="",N973="",T973="",U973="",V973="",W973="",X973="",Y973=""))),1,0)</f>
        <v>0</v>
      </c>
      <c r="AM973" s="153">
        <f t="shared" ref="AM973:AM1011" si="220">IF(AND(M973="連結",N973=""),1,0)</f>
        <v>0</v>
      </c>
      <c r="AN973" s="153">
        <f t="shared" si="213"/>
        <v>0</v>
      </c>
      <c r="AO973" s="227" t="str">
        <f t="shared" ref="AO973:AO1011" si="221">IF(L973="","",TEXT(L973,"G/標準"))</f>
        <v/>
      </c>
      <c r="AP973" s="135">
        <f t="shared" ref="AP973:AP1011" si="222">IF(AO973="",0,COUNTIF($AO$12:$AO$1048576,AO973))</f>
        <v>0</v>
      </c>
      <c r="AQ973" s="135">
        <f t="shared" ref="AQ973:AQ1011" si="223">IF(AND($T973&lt;&gt;"",$T973&lt;$S973),1,0)</f>
        <v>0</v>
      </c>
    </row>
    <row r="974" spans="1:43" s="131" customFormat="1" ht="25" customHeight="1">
      <c r="A974" s="133">
        <f t="shared" si="214"/>
        <v>963</v>
      </c>
      <c r="B974" s="130" t="str">
        <f t="shared" si="211"/>
        <v/>
      </c>
      <c r="C974" s="134"/>
      <c r="D974" s="45" t="str">
        <f t="shared" si="215"/>
        <v/>
      </c>
      <c r="E974" s="45" t="str">
        <f t="shared" si="216"/>
        <v/>
      </c>
      <c r="F974" s="43"/>
      <c r="G974" s="44"/>
      <c r="H974" s="43"/>
      <c r="I974" s="57" t="str">
        <f>IF(OR(G974="",H974="",U974=""),"",IFERROR(VLOOKUP(G974&amp;H974&amp;U974,※編集不可※選択項目!$K$3:$P$51,5,FALSE),"該当なし"))</f>
        <v/>
      </c>
      <c r="J974" s="83"/>
      <c r="K974" s="43"/>
      <c r="L974" s="45" t="str">
        <f t="shared" si="210"/>
        <v/>
      </c>
      <c r="M974" s="43"/>
      <c r="N974" s="43"/>
      <c r="O974" s="57"/>
      <c r="P974" s="57"/>
      <c r="Q974" s="57"/>
      <c r="R974" s="57"/>
      <c r="S974" s="46" t="str">
        <f t="shared" si="217"/>
        <v/>
      </c>
      <c r="T974" s="47"/>
      <c r="U974" s="48"/>
      <c r="V974" s="85"/>
      <c r="W974" s="48"/>
      <c r="X974" s="85"/>
      <c r="Y974" s="43"/>
      <c r="Z974" s="80"/>
      <c r="AA974" s="83"/>
      <c r="AB974" s="56"/>
      <c r="AC974" s="71"/>
      <c r="AD974" s="228">
        <f>IFERROR(INDEX(※編集不可※選択項目!$P$3:$P$51,MATCH(新規登録用!G974&amp;新規登録用!H974&amp;新規登録用!I974,※編集不可※選択項目!$Q$3:$Q$51,0)),0)</f>
        <v>0</v>
      </c>
      <c r="AE974" s="229" t="str">
        <f>IF(I974&lt;&gt;"該当なし","",
IF(G974&amp;H974=※編集不可※選択項目!$J$3,VLOOKUP(新規登録用!U974,※編集不可※選択項目!$N$2:$P$13,3,TRUE),
IF(G974&amp;H974=※編集不可※選択項目!$J$15,VLOOKUP(新規登録用!U974,※編集不可※選択項目!$N$14:$P$25,3,TRUE),
IF(G974&amp;H974=※編集不可※選択項目!$J$27,VLOOKUP(新規登録用!U974,※編集不可※選択項目!$N$26:$P$41,3,TRUE),
IF(G974&amp;H974=※編集不可※選択項目!$J$43,VLOOKUP(新規登録用!U974,※編集不可※選択項目!$N$42:$P$46,3,TRUE),
IF(G974&amp;H974=※編集不可※選択項目!$J$48,VLOOKUP(新規登録用!U974,※編集不可※選択項目!$N$47:$P$51,3,TRUE),""))))))</f>
        <v/>
      </c>
      <c r="AF974" s="228">
        <f>IFERROR(VLOOKUP(Y974&amp;G974&amp;H974,※編集不可※選択項目!U:V,2,FALSE),0)</f>
        <v>0</v>
      </c>
      <c r="AG974" s="228">
        <f t="shared" si="218"/>
        <v>0</v>
      </c>
      <c r="AH974" s="230" t="str">
        <f t="shared" si="212"/>
        <v/>
      </c>
      <c r="AI974" s="236"/>
      <c r="AJ974" s="236"/>
      <c r="AK974" s="132"/>
      <c r="AL974" s="153">
        <f t="shared" si="219"/>
        <v>0</v>
      </c>
      <c r="AM974" s="153">
        <f t="shared" si="220"/>
        <v>0</v>
      </c>
      <c r="AN974" s="153">
        <f t="shared" si="213"/>
        <v>0</v>
      </c>
      <c r="AO974" s="227" t="str">
        <f t="shared" si="221"/>
        <v/>
      </c>
      <c r="AP974" s="135">
        <f t="shared" si="222"/>
        <v>0</v>
      </c>
      <c r="AQ974" s="135">
        <f t="shared" si="223"/>
        <v>0</v>
      </c>
    </row>
    <row r="975" spans="1:43" s="131" customFormat="1" ht="25" customHeight="1">
      <c r="A975" s="133">
        <f t="shared" si="214"/>
        <v>964</v>
      </c>
      <c r="B975" s="130" t="str">
        <f t="shared" si="211"/>
        <v/>
      </c>
      <c r="C975" s="134"/>
      <c r="D975" s="45" t="str">
        <f t="shared" si="215"/>
        <v/>
      </c>
      <c r="E975" s="45" t="str">
        <f t="shared" si="216"/>
        <v/>
      </c>
      <c r="F975" s="43"/>
      <c r="G975" s="44"/>
      <c r="H975" s="43"/>
      <c r="I975" s="57" t="str">
        <f>IF(OR(G975="",H975="",U975=""),"",IFERROR(VLOOKUP(G975&amp;H975&amp;U975,※編集不可※選択項目!$K$3:$P$51,5,FALSE),"該当なし"))</f>
        <v/>
      </c>
      <c r="J975" s="83"/>
      <c r="K975" s="43"/>
      <c r="L975" s="45" t="str">
        <f t="shared" si="210"/>
        <v/>
      </c>
      <c r="M975" s="43"/>
      <c r="N975" s="43"/>
      <c r="O975" s="57"/>
      <c r="P975" s="57"/>
      <c r="Q975" s="57"/>
      <c r="R975" s="57"/>
      <c r="S975" s="46" t="str">
        <f t="shared" si="217"/>
        <v/>
      </c>
      <c r="T975" s="47"/>
      <c r="U975" s="48"/>
      <c r="V975" s="85"/>
      <c r="W975" s="48"/>
      <c r="X975" s="85"/>
      <c r="Y975" s="43"/>
      <c r="Z975" s="80"/>
      <c r="AA975" s="83"/>
      <c r="AB975" s="56"/>
      <c r="AC975" s="71"/>
      <c r="AD975" s="228">
        <f>IFERROR(INDEX(※編集不可※選択項目!$P$3:$P$51,MATCH(新規登録用!G975&amp;新規登録用!H975&amp;新規登録用!I975,※編集不可※選択項目!$Q$3:$Q$51,0)),0)</f>
        <v>0</v>
      </c>
      <c r="AE975" s="229" t="str">
        <f>IF(I975&lt;&gt;"該当なし","",
IF(G975&amp;H975=※編集不可※選択項目!$J$3,VLOOKUP(新規登録用!U975,※編集不可※選択項目!$N$2:$P$13,3,TRUE),
IF(G975&amp;H975=※編集不可※選択項目!$J$15,VLOOKUP(新規登録用!U975,※編集不可※選択項目!$N$14:$P$25,3,TRUE),
IF(G975&amp;H975=※編集不可※選択項目!$J$27,VLOOKUP(新規登録用!U975,※編集不可※選択項目!$N$26:$P$41,3,TRUE),
IF(G975&amp;H975=※編集不可※選択項目!$J$43,VLOOKUP(新規登録用!U975,※編集不可※選択項目!$N$42:$P$46,3,TRUE),
IF(G975&amp;H975=※編集不可※選択項目!$J$48,VLOOKUP(新規登録用!U975,※編集不可※選択項目!$N$47:$P$51,3,TRUE),""))))))</f>
        <v/>
      </c>
      <c r="AF975" s="228">
        <f>IFERROR(VLOOKUP(Y975&amp;G975&amp;H975,※編集不可※選択項目!U:V,2,FALSE),0)</f>
        <v>0</v>
      </c>
      <c r="AG975" s="228">
        <f t="shared" si="218"/>
        <v>0</v>
      </c>
      <c r="AH975" s="230" t="str">
        <f t="shared" si="212"/>
        <v/>
      </c>
      <c r="AI975" s="236"/>
      <c r="AJ975" s="236"/>
      <c r="AK975" s="132"/>
      <c r="AL975" s="153">
        <f t="shared" si="219"/>
        <v>0</v>
      </c>
      <c r="AM975" s="153">
        <f t="shared" si="220"/>
        <v>0</v>
      </c>
      <c r="AN975" s="153">
        <f t="shared" si="213"/>
        <v>0</v>
      </c>
      <c r="AO975" s="227" t="str">
        <f t="shared" si="221"/>
        <v/>
      </c>
      <c r="AP975" s="135">
        <f t="shared" si="222"/>
        <v>0</v>
      </c>
      <c r="AQ975" s="135">
        <f t="shared" si="223"/>
        <v>0</v>
      </c>
    </row>
    <row r="976" spans="1:43" s="131" customFormat="1" ht="25" customHeight="1">
      <c r="A976" s="133">
        <f t="shared" si="214"/>
        <v>965</v>
      </c>
      <c r="B976" s="130" t="str">
        <f t="shared" si="211"/>
        <v/>
      </c>
      <c r="C976" s="134"/>
      <c r="D976" s="45" t="str">
        <f t="shared" si="215"/>
        <v/>
      </c>
      <c r="E976" s="45" t="str">
        <f t="shared" si="216"/>
        <v/>
      </c>
      <c r="F976" s="43"/>
      <c r="G976" s="44"/>
      <c r="H976" s="43"/>
      <c r="I976" s="57" t="str">
        <f>IF(OR(G976="",H976="",U976=""),"",IFERROR(VLOOKUP(G976&amp;H976&amp;U976,※編集不可※選択項目!$K$3:$P$51,5,FALSE),"該当なし"))</f>
        <v/>
      </c>
      <c r="J976" s="83"/>
      <c r="K976" s="43"/>
      <c r="L976" s="45" t="str">
        <f t="shared" ref="L976:L1011" si="224">J976&amp;AH976</f>
        <v/>
      </c>
      <c r="M976" s="43"/>
      <c r="N976" s="43"/>
      <c r="O976" s="57"/>
      <c r="P976" s="57"/>
      <c r="Q976" s="57"/>
      <c r="R976" s="57"/>
      <c r="S976" s="46" t="str">
        <f t="shared" si="217"/>
        <v/>
      </c>
      <c r="T976" s="47"/>
      <c r="U976" s="48"/>
      <c r="V976" s="85"/>
      <c r="W976" s="48"/>
      <c r="X976" s="85"/>
      <c r="Y976" s="43"/>
      <c r="Z976" s="80"/>
      <c r="AA976" s="83"/>
      <c r="AB976" s="56"/>
      <c r="AC976" s="71"/>
      <c r="AD976" s="228">
        <f>IFERROR(INDEX(※編集不可※選択項目!$P$3:$P$51,MATCH(新規登録用!G976&amp;新規登録用!H976&amp;新規登録用!I976,※編集不可※選択項目!$Q$3:$Q$51,0)),0)</f>
        <v>0</v>
      </c>
      <c r="AE976" s="229" t="str">
        <f>IF(I976&lt;&gt;"該当なし","",
IF(G976&amp;H976=※編集不可※選択項目!$J$3,VLOOKUP(新規登録用!U976,※編集不可※選択項目!$N$2:$P$13,3,TRUE),
IF(G976&amp;H976=※編集不可※選択項目!$J$15,VLOOKUP(新規登録用!U976,※編集不可※選択項目!$N$14:$P$25,3,TRUE),
IF(G976&amp;H976=※編集不可※選択項目!$J$27,VLOOKUP(新規登録用!U976,※編集不可※選択項目!$N$26:$P$41,3,TRUE),
IF(G976&amp;H976=※編集不可※選択項目!$J$43,VLOOKUP(新規登録用!U976,※編集不可※選択項目!$N$42:$P$46,3,TRUE),
IF(G976&amp;H976=※編集不可※選択項目!$J$48,VLOOKUP(新規登録用!U976,※編集不可※選択項目!$N$47:$P$51,3,TRUE),""))))))</f>
        <v/>
      </c>
      <c r="AF976" s="228">
        <f>IFERROR(VLOOKUP(Y976&amp;G976&amp;H976,※編集不可※選択項目!U:V,2,FALSE),0)</f>
        <v>0</v>
      </c>
      <c r="AG976" s="228">
        <f t="shared" si="218"/>
        <v>0</v>
      </c>
      <c r="AH976" s="230" t="str">
        <f t="shared" si="212"/>
        <v/>
      </c>
      <c r="AI976" s="236"/>
      <c r="AJ976" s="236"/>
      <c r="AK976" s="132"/>
      <c r="AL976" s="153">
        <f t="shared" si="219"/>
        <v>0</v>
      </c>
      <c r="AM976" s="153">
        <f t="shared" si="220"/>
        <v>0</v>
      </c>
      <c r="AN976" s="153">
        <f t="shared" si="213"/>
        <v>0</v>
      </c>
      <c r="AO976" s="227" t="str">
        <f t="shared" si="221"/>
        <v/>
      </c>
      <c r="AP976" s="135">
        <f t="shared" si="222"/>
        <v>0</v>
      </c>
      <c r="AQ976" s="135">
        <f t="shared" si="223"/>
        <v>0</v>
      </c>
    </row>
    <row r="977" spans="1:43" s="131" customFormat="1" ht="25" customHeight="1">
      <c r="A977" s="133">
        <f t="shared" si="214"/>
        <v>966</v>
      </c>
      <c r="B977" s="130" t="str">
        <f t="shared" si="211"/>
        <v/>
      </c>
      <c r="C977" s="134"/>
      <c r="D977" s="45" t="str">
        <f t="shared" si="215"/>
        <v/>
      </c>
      <c r="E977" s="45" t="str">
        <f t="shared" si="216"/>
        <v/>
      </c>
      <c r="F977" s="43"/>
      <c r="G977" s="44"/>
      <c r="H977" s="43"/>
      <c r="I977" s="57" t="str">
        <f>IF(OR(G977="",H977="",U977=""),"",IFERROR(VLOOKUP(G977&amp;H977&amp;U977,※編集不可※選択項目!$K$3:$P$51,5,FALSE),"該当なし"))</f>
        <v/>
      </c>
      <c r="J977" s="83"/>
      <c r="K977" s="43"/>
      <c r="L977" s="45" t="str">
        <f t="shared" si="224"/>
        <v/>
      </c>
      <c r="M977" s="43"/>
      <c r="N977" s="43"/>
      <c r="O977" s="57"/>
      <c r="P977" s="57"/>
      <c r="Q977" s="57"/>
      <c r="R977" s="57"/>
      <c r="S977" s="46" t="str">
        <f t="shared" si="217"/>
        <v/>
      </c>
      <c r="T977" s="47"/>
      <c r="U977" s="48"/>
      <c r="V977" s="85"/>
      <c r="W977" s="48"/>
      <c r="X977" s="85"/>
      <c r="Y977" s="43"/>
      <c r="Z977" s="80"/>
      <c r="AA977" s="83"/>
      <c r="AB977" s="56"/>
      <c r="AC977" s="71"/>
      <c r="AD977" s="228">
        <f>IFERROR(INDEX(※編集不可※選択項目!$P$3:$P$51,MATCH(新規登録用!G977&amp;新規登録用!H977&amp;新規登録用!I977,※編集不可※選択項目!$Q$3:$Q$51,0)),0)</f>
        <v>0</v>
      </c>
      <c r="AE977" s="229" t="str">
        <f>IF(I977&lt;&gt;"該当なし","",
IF(G977&amp;H977=※編集不可※選択項目!$J$3,VLOOKUP(新規登録用!U977,※編集不可※選択項目!$N$2:$P$13,3,TRUE),
IF(G977&amp;H977=※編集不可※選択項目!$J$15,VLOOKUP(新規登録用!U977,※編集不可※選択項目!$N$14:$P$25,3,TRUE),
IF(G977&amp;H977=※編集不可※選択項目!$J$27,VLOOKUP(新規登録用!U977,※編集不可※選択項目!$N$26:$P$41,3,TRUE),
IF(G977&amp;H977=※編集不可※選択項目!$J$43,VLOOKUP(新規登録用!U977,※編集不可※選択項目!$N$42:$P$46,3,TRUE),
IF(G977&amp;H977=※編集不可※選択項目!$J$48,VLOOKUP(新規登録用!U977,※編集不可※選択項目!$N$47:$P$51,3,TRUE),""))))))</f>
        <v/>
      </c>
      <c r="AF977" s="228">
        <f>IFERROR(VLOOKUP(Y977&amp;G977&amp;H977,※編集不可※選択項目!U:V,2,FALSE),0)</f>
        <v>0</v>
      </c>
      <c r="AG977" s="228">
        <f t="shared" si="218"/>
        <v>0</v>
      </c>
      <c r="AH977" s="230" t="str">
        <f t="shared" si="212"/>
        <v/>
      </c>
      <c r="AI977" s="236"/>
      <c r="AJ977" s="236"/>
      <c r="AK977" s="132"/>
      <c r="AL977" s="153">
        <f t="shared" si="219"/>
        <v>0</v>
      </c>
      <c r="AM977" s="153">
        <f t="shared" si="220"/>
        <v>0</v>
      </c>
      <c r="AN977" s="153">
        <f t="shared" si="213"/>
        <v>0</v>
      </c>
      <c r="AO977" s="227" t="str">
        <f t="shared" si="221"/>
        <v/>
      </c>
      <c r="AP977" s="135">
        <f t="shared" si="222"/>
        <v>0</v>
      </c>
      <c r="AQ977" s="135">
        <f t="shared" si="223"/>
        <v>0</v>
      </c>
    </row>
    <row r="978" spans="1:43" s="131" customFormat="1" ht="25" customHeight="1">
      <c r="A978" s="133">
        <f t="shared" si="214"/>
        <v>967</v>
      </c>
      <c r="B978" s="130" t="str">
        <f t="shared" si="211"/>
        <v/>
      </c>
      <c r="C978" s="134"/>
      <c r="D978" s="45" t="str">
        <f t="shared" si="215"/>
        <v/>
      </c>
      <c r="E978" s="45" t="str">
        <f t="shared" si="216"/>
        <v/>
      </c>
      <c r="F978" s="43"/>
      <c r="G978" s="44"/>
      <c r="H978" s="43"/>
      <c r="I978" s="57" t="str">
        <f>IF(OR(G978="",H978="",U978=""),"",IFERROR(VLOOKUP(G978&amp;H978&amp;U978,※編集不可※選択項目!$K$3:$P$51,5,FALSE),"該当なし"))</f>
        <v/>
      </c>
      <c r="J978" s="83"/>
      <c r="K978" s="43"/>
      <c r="L978" s="45" t="str">
        <f t="shared" si="224"/>
        <v/>
      </c>
      <c r="M978" s="43"/>
      <c r="N978" s="43"/>
      <c r="O978" s="57"/>
      <c r="P978" s="57"/>
      <c r="Q978" s="57"/>
      <c r="R978" s="57"/>
      <c r="S978" s="46" t="str">
        <f t="shared" si="217"/>
        <v/>
      </c>
      <c r="T978" s="47"/>
      <c r="U978" s="48"/>
      <c r="V978" s="85"/>
      <c r="W978" s="48"/>
      <c r="X978" s="85"/>
      <c r="Y978" s="43"/>
      <c r="Z978" s="80"/>
      <c r="AA978" s="83"/>
      <c r="AB978" s="56"/>
      <c r="AC978" s="71"/>
      <c r="AD978" s="228">
        <f>IFERROR(INDEX(※編集不可※選択項目!$P$3:$P$51,MATCH(新規登録用!G978&amp;新規登録用!H978&amp;新規登録用!I978,※編集不可※選択項目!$Q$3:$Q$51,0)),0)</f>
        <v>0</v>
      </c>
      <c r="AE978" s="229" t="str">
        <f>IF(I978&lt;&gt;"該当なし","",
IF(G978&amp;H978=※編集不可※選択項目!$J$3,VLOOKUP(新規登録用!U978,※編集不可※選択項目!$N$2:$P$13,3,TRUE),
IF(G978&amp;H978=※編集不可※選択項目!$J$15,VLOOKUP(新規登録用!U978,※編集不可※選択項目!$N$14:$P$25,3,TRUE),
IF(G978&amp;H978=※編集不可※選択項目!$J$27,VLOOKUP(新規登録用!U978,※編集不可※選択項目!$N$26:$P$41,3,TRUE),
IF(G978&amp;H978=※編集不可※選択項目!$J$43,VLOOKUP(新規登録用!U978,※編集不可※選択項目!$N$42:$P$46,3,TRUE),
IF(G978&amp;H978=※編集不可※選択項目!$J$48,VLOOKUP(新規登録用!U978,※編集不可※選択項目!$N$47:$P$51,3,TRUE),""))))))</f>
        <v/>
      </c>
      <c r="AF978" s="228">
        <f>IFERROR(VLOOKUP(Y978&amp;G978&amp;H978,※編集不可※選択項目!U:V,2,FALSE),0)</f>
        <v>0</v>
      </c>
      <c r="AG978" s="228">
        <f t="shared" si="218"/>
        <v>0</v>
      </c>
      <c r="AH978" s="230" t="str">
        <f t="shared" si="212"/>
        <v/>
      </c>
      <c r="AI978" s="236"/>
      <c r="AJ978" s="236"/>
      <c r="AK978" s="132"/>
      <c r="AL978" s="153">
        <f t="shared" si="219"/>
        <v>0</v>
      </c>
      <c r="AM978" s="153">
        <f t="shared" si="220"/>
        <v>0</v>
      </c>
      <c r="AN978" s="153">
        <f t="shared" si="213"/>
        <v>0</v>
      </c>
      <c r="AO978" s="227" t="str">
        <f t="shared" si="221"/>
        <v/>
      </c>
      <c r="AP978" s="135">
        <f t="shared" si="222"/>
        <v>0</v>
      </c>
      <c r="AQ978" s="135">
        <f t="shared" si="223"/>
        <v>0</v>
      </c>
    </row>
    <row r="979" spans="1:43" s="131" customFormat="1" ht="25" customHeight="1">
      <c r="A979" s="133">
        <f t="shared" si="214"/>
        <v>968</v>
      </c>
      <c r="B979" s="130" t="str">
        <f t="shared" si="211"/>
        <v/>
      </c>
      <c r="C979" s="134"/>
      <c r="D979" s="45" t="str">
        <f t="shared" si="215"/>
        <v/>
      </c>
      <c r="E979" s="45" t="str">
        <f t="shared" si="216"/>
        <v/>
      </c>
      <c r="F979" s="43"/>
      <c r="G979" s="44"/>
      <c r="H979" s="43"/>
      <c r="I979" s="57" t="str">
        <f>IF(OR(G979="",H979="",U979=""),"",IFERROR(VLOOKUP(G979&amp;H979&amp;U979,※編集不可※選択項目!$K$3:$P$51,5,FALSE),"該当なし"))</f>
        <v/>
      </c>
      <c r="J979" s="83"/>
      <c r="K979" s="43"/>
      <c r="L979" s="45" t="str">
        <f t="shared" si="224"/>
        <v/>
      </c>
      <c r="M979" s="43"/>
      <c r="N979" s="43"/>
      <c r="O979" s="57"/>
      <c r="P979" s="57"/>
      <c r="Q979" s="57"/>
      <c r="R979" s="57"/>
      <c r="S979" s="46" t="str">
        <f t="shared" si="217"/>
        <v/>
      </c>
      <c r="T979" s="47"/>
      <c r="U979" s="48"/>
      <c r="V979" s="85"/>
      <c r="W979" s="48"/>
      <c r="X979" s="85"/>
      <c r="Y979" s="43"/>
      <c r="Z979" s="80"/>
      <c r="AA979" s="83"/>
      <c r="AB979" s="56"/>
      <c r="AC979" s="71"/>
      <c r="AD979" s="228">
        <f>IFERROR(INDEX(※編集不可※選択項目!$P$3:$P$51,MATCH(新規登録用!G979&amp;新規登録用!H979&amp;新規登録用!I979,※編集不可※選択項目!$Q$3:$Q$51,0)),0)</f>
        <v>0</v>
      </c>
      <c r="AE979" s="229" t="str">
        <f>IF(I979&lt;&gt;"該当なし","",
IF(G979&amp;H979=※編集不可※選択項目!$J$3,VLOOKUP(新規登録用!U979,※編集不可※選択項目!$N$2:$P$13,3,TRUE),
IF(G979&amp;H979=※編集不可※選択項目!$J$15,VLOOKUP(新規登録用!U979,※編集不可※選択項目!$N$14:$P$25,3,TRUE),
IF(G979&amp;H979=※編集不可※選択項目!$J$27,VLOOKUP(新規登録用!U979,※編集不可※選択項目!$N$26:$P$41,3,TRUE),
IF(G979&amp;H979=※編集不可※選択項目!$J$43,VLOOKUP(新規登録用!U979,※編集不可※選択項目!$N$42:$P$46,3,TRUE),
IF(G979&amp;H979=※編集不可※選択項目!$J$48,VLOOKUP(新規登録用!U979,※編集不可※選択項目!$N$47:$P$51,3,TRUE),""))))))</f>
        <v/>
      </c>
      <c r="AF979" s="228">
        <f>IFERROR(VLOOKUP(Y979&amp;G979&amp;H979,※編集不可※選択項目!U:V,2,FALSE),0)</f>
        <v>0</v>
      </c>
      <c r="AG979" s="228">
        <f t="shared" si="218"/>
        <v>0</v>
      </c>
      <c r="AH979" s="230" t="str">
        <f t="shared" si="212"/>
        <v/>
      </c>
      <c r="AI979" s="236"/>
      <c r="AJ979" s="236"/>
      <c r="AK979" s="132"/>
      <c r="AL979" s="153">
        <f t="shared" si="219"/>
        <v>0</v>
      </c>
      <c r="AM979" s="153">
        <f t="shared" si="220"/>
        <v>0</v>
      </c>
      <c r="AN979" s="153">
        <f t="shared" si="213"/>
        <v>0</v>
      </c>
      <c r="AO979" s="227" t="str">
        <f t="shared" si="221"/>
        <v/>
      </c>
      <c r="AP979" s="135">
        <f t="shared" si="222"/>
        <v>0</v>
      </c>
      <c r="AQ979" s="135">
        <f t="shared" si="223"/>
        <v>0</v>
      </c>
    </row>
    <row r="980" spans="1:43" s="131" customFormat="1" ht="25" customHeight="1">
      <c r="A980" s="133">
        <f t="shared" si="214"/>
        <v>969</v>
      </c>
      <c r="B980" s="130" t="str">
        <f t="shared" si="211"/>
        <v/>
      </c>
      <c r="C980" s="134"/>
      <c r="D980" s="45" t="str">
        <f t="shared" si="215"/>
        <v/>
      </c>
      <c r="E980" s="45" t="str">
        <f t="shared" si="216"/>
        <v/>
      </c>
      <c r="F980" s="43"/>
      <c r="G980" s="44"/>
      <c r="H980" s="43"/>
      <c r="I980" s="57" t="str">
        <f>IF(OR(G980="",H980="",U980=""),"",IFERROR(VLOOKUP(G980&amp;H980&amp;U980,※編集不可※選択項目!$K$3:$P$51,5,FALSE),"該当なし"))</f>
        <v/>
      </c>
      <c r="J980" s="83"/>
      <c r="K980" s="43"/>
      <c r="L980" s="45" t="str">
        <f t="shared" si="224"/>
        <v/>
      </c>
      <c r="M980" s="43"/>
      <c r="N980" s="43"/>
      <c r="O980" s="57"/>
      <c r="P980" s="57"/>
      <c r="Q980" s="57"/>
      <c r="R980" s="57"/>
      <c r="S980" s="46" t="str">
        <f t="shared" si="217"/>
        <v/>
      </c>
      <c r="T980" s="47"/>
      <c r="U980" s="48"/>
      <c r="V980" s="85"/>
      <c r="W980" s="48"/>
      <c r="X980" s="85"/>
      <c r="Y980" s="43"/>
      <c r="Z980" s="80"/>
      <c r="AA980" s="83"/>
      <c r="AB980" s="56"/>
      <c r="AC980" s="71"/>
      <c r="AD980" s="228">
        <f>IFERROR(INDEX(※編集不可※選択項目!$P$3:$P$51,MATCH(新規登録用!G980&amp;新規登録用!H980&amp;新規登録用!I980,※編集不可※選択項目!$Q$3:$Q$51,0)),0)</f>
        <v>0</v>
      </c>
      <c r="AE980" s="229" t="str">
        <f>IF(I980&lt;&gt;"該当なし","",
IF(G980&amp;H980=※編集不可※選択項目!$J$3,VLOOKUP(新規登録用!U980,※編集不可※選択項目!$N$2:$P$13,3,TRUE),
IF(G980&amp;H980=※編集不可※選択項目!$J$15,VLOOKUP(新規登録用!U980,※編集不可※選択項目!$N$14:$P$25,3,TRUE),
IF(G980&amp;H980=※編集不可※選択項目!$J$27,VLOOKUP(新規登録用!U980,※編集不可※選択項目!$N$26:$P$41,3,TRUE),
IF(G980&amp;H980=※編集不可※選択項目!$J$43,VLOOKUP(新規登録用!U980,※編集不可※選択項目!$N$42:$P$46,3,TRUE),
IF(G980&amp;H980=※編集不可※選択項目!$J$48,VLOOKUP(新規登録用!U980,※編集不可※選択項目!$N$47:$P$51,3,TRUE),""))))))</f>
        <v/>
      </c>
      <c r="AF980" s="228">
        <f>IFERROR(VLOOKUP(Y980&amp;G980&amp;H980,※編集不可※選択項目!U:V,2,FALSE),0)</f>
        <v>0</v>
      </c>
      <c r="AG980" s="228">
        <f t="shared" si="218"/>
        <v>0</v>
      </c>
      <c r="AH980" s="230" t="str">
        <f t="shared" si="212"/>
        <v/>
      </c>
      <c r="AI980" s="236"/>
      <c r="AJ980" s="236"/>
      <c r="AK980" s="132"/>
      <c r="AL980" s="153">
        <f t="shared" si="219"/>
        <v>0</v>
      </c>
      <c r="AM980" s="153">
        <f t="shared" si="220"/>
        <v>0</v>
      </c>
      <c r="AN980" s="153">
        <f t="shared" si="213"/>
        <v>0</v>
      </c>
      <c r="AO980" s="227" t="str">
        <f t="shared" si="221"/>
        <v/>
      </c>
      <c r="AP980" s="135">
        <f t="shared" si="222"/>
        <v>0</v>
      </c>
      <c r="AQ980" s="135">
        <f t="shared" si="223"/>
        <v>0</v>
      </c>
    </row>
    <row r="981" spans="1:43" s="131" customFormat="1" ht="25" customHeight="1">
      <c r="A981" s="133">
        <f t="shared" si="214"/>
        <v>970</v>
      </c>
      <c r="B981" s="130" t="str">
        <f t="shared" si="211"/>
        <v/>
      </c>
      <c r="C981" s="134"/>
      <c r="D981" s="45" t="str">
        <f t="shared" si="215"/>
        <v/>
      </c>
      <c r="E981" s="45" t="str">
        <f t="shared" si="216"/>
        <v/>
      </c>
      <c r="F981" s="43"/>
      <c r="G981" s="44"/>
      <c r="H981" s="43"/>
      <c r="I981" s="57" t="str">
        <f>IF(OR(G981="",H981="",U981=""),"",IFERROR(VLOOKUP(G981&amp;H981&amp;U981,※編集不可※選択項目!$K$3:$P$51,5,FALSE),"該当なし"))</f>
        <v/>
      </c>
      <c r="J981" s="83"/>
      <c r="K981" s="43"/>
      <c r="L981" s="45" t="str">
        <f t="shared" si="224"/>
        <v/>
      </c>
      <c r="M981" s="43"/>
      <c r="N981" s="43"/>
      <c r="O981" s="57"/>
      <c r="P981" s="57"/>
      <c r="Q981" s="57"/>
      <c r="R981" s="57"/>
      <c r="S981" s="46" t="str">
        <f t="shared" si="217"/>
        <v/>
      </c>
      <c r="T981" s="47"/>
      <c r="U981" s="48"/>
      <c r="V981" s="85"/>
      <c r="W981" s="48"/>
      <c r="X981" s="85"/>
      <c r="Y981" s="43"/>
      <c r="Z981" s="80"/>
      <c r="AA981" s="83"/>
      <c r="AB981" s="56"/>
      <c r="AC981" s="71"/>
      <c r="AD981" s="228">
        <f>IFERROR(INDEX(※編集不可※選択項目!$P$3:$P$51,MATCH(新規登録用!G981&amp;新規登録用!H981&amp;新規登録用!I981,※編集不可※選択項目!$Q$3:$Q$51,0)),0)</f>
        <v>0</v>
      </c>
      <c r="AE981" s="229" t="str">
        <f>IF(I981&lt;&gt;"該当なし","",
IF(G981&amp;H981=※編集不可※選択項目!$J$3,VLOOKUP(新規登録用!U981,※編集不可※選択項目!$N$2:$P$13,3,TRUE),
IF(G981&amp;H981=※編集不可※選択項目!$J$15,VLOOKUP(新規登録用!U981,※編集不可※選択項目!$N$14:$P$25,3,TRUE),
IF(G981&amp;H981=※編集不可※選択項目!$J$27,VLOOKUP(新規登録用!U981,※編集不可※選択項目!$N$26:$P$41,3,TRUE),
IF(G981&amp;H981=※編集不可※選択項目!$J$43,VLOOKUP(新規登録用!U981,※編集不可※選択項目!$N$42:$P$46,3,TRUE),
IF(G981&amp;H981=※編集不可※選択項目!$J$48,VLOOKUP(新規登録用!U981,※編集不可※選択項目!$N$47:$P$51,3,TRUE),""))))))</f>
        <v/>
      </c>
      <c r="AF981" s="228">
        <f>IFERROR(VLOOKUP(Y981&amp;G981&amp;H981,※編集不可※選択項目!U:V,2,FALSE),0)</f>
        <v>0</v>
      </c>
      <c r="AG981" s="228">
        <f t="shared" si="218"/>
        <v>0</v>
      </c>
      <c r="AH981" s="230" t="str">
        <f t="shared" si="212"/>
        <v/>
      </c>
      <c r="AI981" s="236"/>
      <c r="AJ981" s="236"/>
      <c r="AK981" s="132"/>
      <c r="AL981" s="153">
        <f t="shared" si="219"/>
        <v>0</v>
      </c>
      <c r="AM981" s="153">
        <f t="shared" si="220"/>
        <v>0</v>
      </c>
      <c r="AN981" s="153">
        <f t="shared" si="213"/>
        <v>0</v>
      </c>
      <c r="AO981" s="227" t="str">
        <f t="shared" si="221"/>
        <v/>
      </c>
      <c r="AP981" s="135">
        <f t="shared" si="222"/>
        <v>0</v>
      </c>
      <c r="AQ981" s="135">
        <f t="shared" si="223"/>
        <v>0</v>
      </c>
    </row>
    <row r="982" spans="1:43" s="131" customFormat="1" ht="25" customHeight="1">
      <c r="A982" s="133">
        <f t="shared" si="214"/>
        <v>971</v>
      </c>
      <c r="B982" s="130" t="str">
        <f t="shared" si="211"/>
        <v/>
      </c>
      <c r="C982" s="134"/>
      <c r="D982" s="45" t="str">
        <f t="shared" si="215"/>
        <v/>
      </c>
      <c r="E982" s="45" t="str">
        <f t="shared" si="216"/>
        <v/>
      </c>
      <c r="F982" s="43"/>
      <c r="G982" s="44"/>
      <c r="H982" s="43"/>
      <c r="I982" s="57" t="str">
        <f>IF(OR(G982="",H982="",U982=""),"",IFERROR(VLOOKUP(G982&amp;H982&amp;U982,※編集不可※選択項目!$K$3:$P$51,5,FALSE),"該当なし"))</f>
        <v/>
      </c>
      <c r="J982" s="83"/>
      <c r="K982" s="43"/>
      <c r="L982" s="45" t="str">
        <f t="shared" si="224"/>
        <v/>
      </c>
      <c r="M982" s="43"/>
      <c r="N982" s="43"/>
      <c r="O982" s="57"/>
      <c r="P982" s="57"/>
      <c r="Q982" s="57"/>
      <c r="R982" s="57"/>
      <c r="S982" s="46" t="str">
        <f t="shared" si="217"/>
        <v/>
      </c>
      <c r="T982" s="47"/>
      <c r="U982" s="48"/>
      <c r="V982" s="85"/>
      <c r="W982" s="48"/>
      <c r="X982" s="85"/>
      <c r="Y982" s="43"/>
      <c r="Z982" s="80"/>
      <c r="AA982" s="83"/>
      <c r="AB982" s="56"/>
      <c r="AC982" s="71"/>
      <c r="AD982" s="228">
        <f>IFERROR(INDEX(※編集不可※選択項目!$P$3:$P$51,MATCH(新規登録用!G982&amp;新規登録用!H982&amp;新規登録用!I982,※編集不可※選択項目!$Q$3:$Q$51,0)),0)</f>
        <v>0</v>
      </c>
      <c r="AE982" s="229" t="str">
        <f>IF(I982&lt;&gt;"該当なし","",
IF(G982&amp;H982=※編集不可※選択項目!$J$3,VLOOKUP(新規登録用!U982,※編集不可※選択項目!$N$2:$P$13,3,TRUE),
IF(G982&amp;H982=※編集不可※選択項目!$J$15,VLOOKUP(新規登録用!U982,※編集不可※選択項目!$N$14:$P$25,3,TRUE),
IF(G982&amp;H982=※編集不可※選択項目!$J$27,VLOOKUP(新規登録用!U982,※編集不可※選択項目!$N$26:$P$41,3,TRUE),
IF(G982&amp;H982=※編集不可※選択項目!$J$43,VLOOKUP(新規登録用!U982,※編集不可※選択項目!$N$42:$P$46,3,TRUE),
IF(G982&amp;H982=※編集不可※選択項目!$J$48,VLOOKUP(新規登録用!U982,※編集不可※選択項目!$N$47:$P$51,3,TRUE),""))))))</f>
        <v/>
      </c>
      <c r="AF982" s="228">
        <f>IFERROR(VLOOKUP(Y982&amp;G982&amp;H982,※編集不可※選択項目!U:V,2,FALSE),0)</f>
        <v>0</v>
      </c>
      <c r="AG982" s="228">
        <f t="shared" si="218"/>
        <v>0</v>
      </c>
      <c r="AH982" s="230" t="str">
        <f t="shared" si="212"/>
        <v/>
      </c>
      <c r="AI982" s="236"/>
      <c r="AJ982" s="236"/>
      <c r="AK982" s="132"/>
      <c r="AL982" s="153">
        <f t="shared" si="219"/>
        <v>0</v>
      </c>
      <c r="AM982" s="153">
        <f t="shared" si="220"/>
        <v>0</v>
      </c>
      <c r="AN982" s="153">
        <f t="shared" si="213"/>
        <v>0</v>
      </c>
      <c r="AO982" s="227" t="str">
        <f t="shared" si="221"/>
        <v/>
      </c>
      <c r="AP982" s="135">
        <f t="shared" si="222"/>
        <v>0</v>
      </c>
      <c r="AQ982" s="135">
        <f t="shared" si="223"/>
        <v>0</v>
      </c>
    </row>
    <row r="983" spans="1:43" s="131" customFormat="1" ht="25" customHeight="1">
      <c r="A983" s="133">
        <f t="shared" si="214"/>
        <v>972</v>
      </c>
      <c r="B983" s="130" t="str">
        <f t="shared" si="211"/>
        <v/>
      </c>
      <c r="C983" s="134"/>
      <c r="D983" s="45" t="str">
        <f t="shared" si="215"/>
        <v/>
      </c>
      <c r="E983" s="45" t="str">
        <f t="shared" si="216"/>
        <v/>
      </c>
      <c r="F983" s="43"/>
      <c r="G983" s="44"/>
      <c r="H983" s="43"/>
      <c r="I983" s="57" t="str">
        <f>IF(OR(G983="",H983="",U983=""),"",IFERROR(VLOOKUP(G983&amp;H983&amp;U983,※編集不可※選択項目!$K$3:$P$51,5,FALSE),"該当なし"))</f>
        <v/>
      </c>
      <c r="J983" s="83"/>
      <c r="K983" s="43"/>
      <c r="L983" s="45" t="str">
        <f t="shared" si="224"/>
        <v/>
      </c>
      <c r="M983" s="43"/>
      <c r="N983" s="43"/>
      <c r="O983" s="57"/>
      <c r="P983" s="57"/>
      <c r="Q983" s="57"/>
      <c r="R983" s="57"/>
      <c r="S983" s="46" t="str">
        <f t="shared" si="217"/>
        <v/>
      </c>
      <c r="T983" s="47"/>
      <c r="U983" s="48"/>
      <c r="V983" s="85"/>
      <c r="W983" s="48"/>
      <c r="X983" s="85"/>
      <c r="Y983" s="43"/>
      <c r="Z983" s="80"/>
      <c r="AA983" s="83"/>
      <c r="AB983" s="56"/>
      <c r="AC983" s="71"/>
      <c r="AD983" s="228">
        <f>IFERROR(INDEX(※編集不可※選択項目!$P$3:$P$51,MATCH(新規登録用!G983&amp;新規登録用!H983&amp;新規登録用!I983,※編集不可※選択項目!$Q$3:$Q$51,0)),0)</f>
        <v>0</v>
      </c>
      <c r="AE983" s="229" t="str">
        <f>IF(I983&lt;&gt;"該当なし","",
IF(G983&amp;H983=※編集不可※選択項目!$J$3,VLOOKUP(新規登録用!U983,※編集不可※選択項目!$N$2:$P$13,3,TRUE),
IF(G983&amp;H983=※編集不可※選択項目!$J$15,VLOOKUP(新規登録用!U983,※編集不可※選択項目!$N$14:$P$25,3,TRUE),
IF(G983&amp;H983=※編集不可※選択項目!$J$27,VLOOKUP(新規登録用!U983,※編集不可※選択項目!$N$26:$P$41,3,TRUE),
IF(G983&amp;H983=※編集不可※選択項目!$J$43,VLOOKUP(新規登録用!U983,※編集不可※選択項目!$N$42:$P$46,3,TRUE),
IF(G983&amp;H983=※編集不可※選択項目!$J$48,VLOOKUP(新規登録用!U983,※編集不可※選択項目!$N$47:$P$51,3,TRUE),""))))))</f>
        <v/>
      </c>
      <c r="AF983" s="228">
        <f>IFERROR(VLOOKUP(Y983&amp;G983&amp;H983,※編集不可※選択項目!U:V,2,FALSE),0)</f>
        <v>0</v>
      </c>
      <c r="AG983" s="228">
        <f t="shared" si="218"/>
        <v>0</v>
      </c>
      <c r="AH983" s="230" t="str">
        <f t="shared" si="212"/>
        <v/>
      </c>
      <c r="AI983" s="236"/>
      <c r="AJ983" s="236"/>
      <c r="AK983" s="132"/>
      <c r="AL983" s="153">
        <f t="shared" si="219"/>
        <v>0</v>
      </c>
      <c r="AM983" s="153">
        <f t="shared" si="220"/>
        <v>0</v>
      </c>
      <c r="AN983" s="153">
        <f t="shared" si="213"/>
        <v>0</v>
      </c>
      <c r="AO983" s="227" t="str">
        <f t="shared" si="221"/>
        <v/>
      </c>
      <c r="AP983" s="135">
        <f t="shared" si="222"/>
        <v>0</v>
      </c>
      <c r="AQ983" s="135">
        <f t="shared" si="223"/>
        <v>0</v>
      </c>
    </row>
    <row r="984" spans="1:43" s="131" customFormat="1" ht="25" customHeight="1">
      <c r="A984" s="133">
        <f t="shared" si="214"/>
        <v>973</v>
      </c>
      <c r="B984" s="130" t="str">
        <f t="shared" si="211"/>
        <v/>
      </c>
      <c r="C984" s="134"/>
      <c r="D984" s="45" t="str">
        <f t="shared" si="215"/>
        <v/>
      </c>
      <c r="E984" s="45" t="str">
        <f t="shared" si="216"/>
        <v/>
      </c>
      <c r="F984" s="43"/>
      <c r="G984" s="44"/>
      <c r="H984" s="43"/>
      <c r="I984" s="57" t="str">
        <f>IF(OR(G984="",H984="",U984=""),"",IFERROR(VLOOKUP(G984&amp;H984&amp;U984,※編集不可※選択項目!$K$3:$P$51,5,FALSE),"該当なし"))</f>
        <v/>
      </c>
      <c r="J984" s="83"/>
      <c r="K984" s="43"/>
      <c r="L984" s="45" t="str">
        <f t="shared" si="224"/>
        <v/>
      </c>
      <c r="M984" s="43"/>
      <c r="N984" s="43"/>
      <c r="O984" s="57"/>
      <c r="P984" s="57"/>
      <c r="Q984" s="57"/>
      <c r="R984" s="57"/>
      <c r="S984" s="46" t="str">
        <f t="shared" si="217"/>
        <v/>
      </c>
      <c r="T984" s="47"/>
      <c r="U984" s="48"/>
      <c r="V984" s="85"/>
      <c r="W984" s="48"/>
      <c r="X984" s="85"/>
      <c r="Y984" s="43"/>
      <c r="Z984" s="80"/>
      <c r="AA984" s="83"/>
      <c r="AB984" s="56"/>
      <c r="AC984" s="71"/>
      <c r="AD984" s="228">
        <f>IFERROR(INDEX(※編集不可※選択項目!$P$3:$P$51,MATCH(新規登録用!G984&amp;新規登録用!H984&amp;新規登録用!I984,※編集不可※選択項目!$Q$3:$Q$51,0)),0)</f>
        <v>0</v>
      </c>
      <c r="AE984" s="229" t="str">
        <f>IF(I984&lt;&gt;"該当なし","",
IF(G984&amp;H984=※編集不可※選択項目!$J$3,VLOOKUP(新規登録用!U984,※編集不可※選択項目!$N$2:$P$13,3,TRUE),
IF(G984&amp;H984=※編集不可※選択項目!$J$15,VLOOKUP(新規登録用!U984,※編集不可※選択項目!$N$14:$P$25,3,TRUE),
IF(G984&amp;H984=※編集不可※選択項目!$J$27,VLOOKUP(新規登録用!U984,※編集不可※選択項目!$N$26:$P$41,3,TRUE),
IF(G984&amp;H984=※編集不可※選択項目!$J$43,VLOOKUP(新規登録用!U984,※編集不可※選択項目!$N$42:$P$46,3,TRUE),
IF(G984&amp;H984=※編集不可※選択項目!$J$48,VLOOKUP(新規登録用!U984,※編集不可※選択項目!$N$47:$P$51,3,TRUE),""))))))</f>
        <v/>
      </c>
      <c r="AF984" s="228">
        <f>IFERROR(VLOOKUP(Y984&amp;G984&amp;H984,※編集不可※選択項目!U:V,2,FALSE),0)</f>
        <v>0</v>
      </c>
      <c r="AG984" s="228">
        <f t="shared" si="218"/>
        <v>0</v>
      </c>
      <c r="AH984" s="230" t="str">
        <f t="shared" si="212"/>
        <v/>
      </c>
      <c r="AI984" s="236"/>
      <c r="AJ984" s="236"/>
      <c r="AK984" s="132"/>
      <c r="AL984" s="153">
        <f t="shared" si="219"/>
        <v>0</v>
      </c>
      <c r="AM984" s="153">
        <f t="shared" si="220"/>
        <v>0</v>
      </c>
      <c r="AN984" s="153">
        <f t="shared" si="213"/>
        <v>0</v>
      </c>
      <c r="AO984" s="227" t="str">
        <f t="shared" si="221"/>
        <v/>
      </c>
      <c r="AP984" s="135">
        <f t="shared" si="222"/>
        <v>0</v>
      </c>
      <c r="AQ984" s="135">
        <f t="shared" si="223"/>
        <v>0</v>
      </c>
    </row>
    <row r="985" spans="1:43" s="131" customFormat="1" ht="25" customHeight="1">
      <c r="A985" s="133">
        <f t="shared" si="214"/>
        <v>974</v>
      </c>
      <c r="B985" s="130" t="str">
        <f t="shared" si="211"/>
        <v/>
      </c>
      <c r="C985" s="134"/>
      <c r="D985" s="45" t="str">
        <f t="shared" si="215"/>
        <v/>
      </c>
      <c r="E985" s="45" t="str">
        <f t="shared" si="216"/>
        <v/>
      </c>
      <c r="F985" s="43"/>
      <c r="G985" s="44"/>
      <c r="H985" s="43"/>
      <c r="I985" s="57" t="str">
        <f>IF(OR(G985="",H985="",U985=""),"",IFERROR(VLOOKUP(G985&amp;H985&amp;U985,※編集不可※選択項目!$K$3:$P$51,5,FALSE),"該当なし"))</f>
        <v/>
      </c>
      <c r="J985" s="83"/>
      <c r="K985" s="43"/>
      <c r="L985" s="45" t="str">
        <f t="shared" si="224"/>
        <v/>
      </c>
      <c r="M985" s="43"/>
      <c r="N985" s="43"/>
      <c r="O985" s="57"/>
      <c r="P985" s="57"/>
      <c r="Q985" s="57"/>
      <c r="R985" s="57"/>
      <c r="S985" s="46" t="str">
        <f t="shared" si="217"/>
        <v/>
      </c>
      <c r="T985" s="47"/>
      <c r="U985" s="48"/>
      <c r="V985" s="85"/>
      <c r="W985" s="48"/>
      <c r="X985" s="85"/>
      <c r="Y985" s="43"/>
      <c r="Z985" s="80"/>
      <c r="AA985" s="83"/>
      <c r="AB985" s="56"/>
      <c r="AC985" s="71"/>
      <c r="AD985" s="228">
        <f>IFERROR(INDEX(※編集不可※選択項目!$P$3:$P$51,MATCH(新規登録用!G985&amp;新規登録用!H985&amp;新規登録用!I985,※編集不可※選択項目!$Q$3:$Q$51,0)),0)</f>
        <v>0</v>
      </c>
      <c r="AE985" s="229" t="str">
        <f>IF(I985&lt;&gt;"該当なし","",
IF(G985&amp;H985=※編集不可※選択項目!$J$3,VLOOKUP(新規登録用!U985,※編集不可※選択項目!$N$2:$P$13,3,TRUE),
IF(G985&amp;H985=※編集不可※選択項目!$J$15,VLOOKUP(新規登録用!U985,※編集不可※選択項目!$N$14:$P$25,3,TRUE),
IF(G985&amp;H985=※編集不可※選択項目!$J$27,VLOOKUP(新規登録用!U985,※編集不可※選択項目!$N$26:$P$41,3,TRUE),
IF(G985&amp;H985=※編集不可※選択項目!$J$43,VLOOKUP(新規登録用!U985,※編集不可※選択項目!$N$42:$P$46,3,TRUE),
IF(G985&amp;H985=※編集不可※選択項目!$J$48,VLOOKUP(新規登録用!U985,※編集不可※選択項目!$N$47:$P$51,3,TRUE),""))))))</f>
        <v/>
      </c>
      <c r="AF985" s="228">
        <f>IFERROR(VLOOKUP(Y985&amp;G985&amp;H985,※編集不可※選択項目!U:V,2,FALSE),0)</f>
        <v>0</v>
      </c>
      <c r="AG985" s="228">
        <f t="shared" si="218"/>
        <v>0</v>
      </c>
      <c r="AH985" s="230" t="str">
        <f t="shared" si="212"/>
        <v/>
      </c>
      <c r="AI985" s="236"/>
      <c r="AJ985" s="236"/>
      <c r="AK985" s="132"/>
      <c r="AL985" s="153">
        <f t="shared" si="219"/>
        <v>0</v>
      </c>
      <c r="AM985" s="153">
        <f t="shared" si="220"/>
        <v>0</v>
      </c>
      <c r="AN985" s="153">
        <f t="shared" si="213"/>
        <v>0</v>
      </c>
      <c r="AO985" s="227" t="str">
        <f t="shared" si="221"/>
        <v/>
      </c>
      <c r="AP985" s="135">
        <f t="shared" si="222"/>
        <v>0</v>
      </c>
      <c r="AQ985" s="135">
        <f t="shared" si="223"/>
        <v>0</v>
      </c>
    </row>
    <row r="986" spans="1:43" s="131" customFormat="1" ht="25" customHeight="1">
      <c r="A986" s="133">
        <f t="shared" si="214"/>
        <v>975</v>
      </c>
      <c r="B986" s="130" t="str">
        <f t="shared" si="211"/>
        <v/>
      </c>
      <c r="C986" s="134"/>
      <c r="D986" s="45" t="str">
        <f t="shared" si="215"/>
        <v/>
      </c>
      <c r="E986" s="45" t="str">
        <f t="shared" si="216"/>
        <v/>
      </c>
      <c r="F986" s="43"/>
      <c r="G986" s="44"/>
      <c r="H986" s="43"/>
      <c r="I986" s="57" t="str">
        <f>IF(OR(G986="",H986="",U986=""),"",IFERROR(VLOOKUP(G986&amp;H986&amp;U986,※編集不可※選択項目!$K$3:$P$51,5,FALSE),"該当なし"))</f>
        <v/>
      </c>
      <c r="J986" s="83"/>
      <c r="K986" s="43"/>
      <c r="L986" s="45" t="str">
        <f t="shared" si="224"/>
        <v/>
      </c>
      <c r="M986" s="43"/>
      <c r="N986" s="43"/>
      <c r="O986" s="57"/>
      <c r="P986" s="57"/>
      <c r="Q986" s="57"/>
      <c r="R986" s="57"/>
      <c r="S986" s="46" t="str">
        <f t="shared" si="217"/>
        <v/>
      </c>
      <c r="T986" s="47"/>
      <c r="U986" s="48"/>
      <c r="V986" s="85"/>
      <c r="W986" s="48"/>
      <c r="X986" s="85"/>
      <c r="Y986" s="43"/>
      <c r="Z986" s="80"/>
      <c r="AA986" s="83"/>
      <c r="AB986" s="56"/>
      <c r="AC986" s="71"/>
      <c r="AD986" s="228">
        <f>IFERROR(INDEX(※編集不可※選択項目!$P$3:$P$51,MATCH(新規登録用!G986&amp;新規登録用!H986&amp;新規登録用!I986,※編集不可※選択項目!$Q$3:$Q$51,0)),0)</f>
        <v>0</v>
      </c>
      <c r="AE986" s="229" t="str">
        <f>IF(I986&lt;&gt;"該当なし","",
IF(G986&amp;H986=※編集不可※選択項目!$J$3,VLOOKUP(新規登録用!U986,※編集不可※選択項目!$N$2:$P$13,3,TRUE),
IF(G986&amp;H986=※編集不可※選択項目!$J$15,VLOOKUP(新規登録用!U986,※編集不可※選択項目!$N$14:$P$25,3,TRUE),
IF(G986&amp;H986=※編集不可※選択項目!$J$27,VLOOKUP(新規登録用!U986,※編集不可※選択項目!$N$26:$P$41,3,TRUE),
IF(G986&amp;H986=※編集不可※選択項目!$J$43,VLOOKUP(新規登録用!U986,※編集不可※選択項目!$N$42:$P$46,3,TRUE),
IF(G986&amp;H986=※編集不可※選択項目!$J$48,VLOOKUP(新規登録用!U986,※編集不可※選択項目!$N$47:$P$51,3,TRUE),""))))))</f>
        <v/>
      </c>
      <c r="AF986" s="228">
        <f>IFERROR(VLOOKUP(Y986&amp;G986&amp;H986,※編集不可※選択項目!U:V,2,FALSE),0)</f>
        <v>0</v>
      </c>
      <c r="AG986" s="228">
        <f t="shared" si="218"/>
        <v>0</v>
      </c>
      <c r="AH986" s="230" t="str">
        <f t="shared" si="212"/>
        <v/>
      </c>
      <c r="AI986" s="236"/>
      <c r="AJ986" s="236"/>
      <c r="AK986" s="132"/>
      <c r="AL986" s="153">
        <f t="shared" si="219"/>
        <v>0</v>
      </c>
      <c r="AM986" s="153">
        <f t="shared" si="220"/>
        <v>0</v>
      </c>
      <c r="AN986" s="153">
        <f t="shared" si="213"/>
        <v>0</v>
      </c>
      <c r="AO986" s="227" t="str">
        <f t="shared" si="221"/>
        <v/>
      </c>
      <c r="AP986" s="135">
        <f t="shared" si="222"/>
        <v>0</v>
      </c>
      <c r="AQ986" s="135">
        <f t="shared" si="223"/>
        <v>0</v>
      </c>
    </row>
    <row r="987" spans="1:43" s="131" customFormat="1" ht="25" customHeight="1">
      <c r="A987" s="133">
        <f t="shared" si="214"/>
        <v>976</v>
      </c>
      <c r="B987" s="130" t="str">
        <f t="shared" si="211"/>
        <v/>
      </c>
      <c r="C987" s="134"/>
      <c r="D987" s="45" t="str">
        <f t="shared" si="215"/>
        <v/>
      </c>
      <c r="E987" s="45" t="str">
        <f t="shared" si="216"/>
        <v/>
      </c>
      <c r="F987" s="43"/>
      <c r="G987" s="44"/>
      <c r="H987" s="43"/>
      <c r="I987" s="57" t="str">
        <f>IF(OR(G987="",H987="",U987=""),"",IFERROR(VLOOKUP(G987&amp;H987&amp;U987,※編集不可※選択項目!$K$3:$P$51,5,FALSE),"該当なし"))</f>
        <v/>
      </c>
      <c r="J987" s="83"/>
      <c r="K987" s="43"/>
      <c r="L987" s="45" t="str">
        <f t="shared" si="224"/>
        <v/>
      </c>
      <c r="M987" s="43"/>
      <c r="N987" s="43"/>
      <c r="O987" s="57"/>
      <c r="P987" s="57"/>
      <c r="Q987" s="57"/>
      <c r="R987" s="57"/>
      <c r="S987" s="46" t="str">
        <f t="shared" si="217"/>
        <v/>
      </c>
      <c r="T987" s="47"/>
      <c r="U987" s="48"/>
      <c r="V987" s="85"/>
      <c r="W987" s="48"/>
      <c r="X987" s="85"/>
      <c r="Y987" s="43"/>
      <c r="Z987" s="80"/>
      <c r="AA987" s="83"/>
      <c r="AB987" s="56"/>
      <c r="AC987" s="71"/>
      <c r="AD987" s="228">
        <f>IFERROR(INDEX(※編集不可※選択項目!$P$3:$P$51,MATCH(新規登録用!G987&amp;新規登録用!H987&amp;新規登録用!I987,※編集不可※選択項目!$Q$3:$Q$51,0)),0)</f>
        <v>0</v>
      </c>
      <c r="AE987" s="229" t="str">
        <f>IF(I987&lt;&gt;"該当なし","",
IF(G987&amp;H987=※編集不可※選択項目!$J$3,VLOOKUP(新規登録用!U987,※編集不可※選択項目!$N$2:$P$13,3,TRUE),
IF(G987&amp;H987=※編集不可※選択項目!$J$15,VLOOKUP(新規登録用!U987,※編集不可※選択項目!$N$14:$P$25,3,TRUE),
IF(G987&amp;H987=※編集不可※選択項目!$J$27,VLOOKUP(新規登録用!U987,※編集不可※選択項目!$N$26:$P$41,3,TRUE),
IF(G987&amp;H987=※編集不可※選択項目!$J$43,VLOOKUP(新規登録用!U987,※編集不可※選択項目!$N$42:$P$46,3,TRUE),
IF(G987&amp;H987=※編集不可※選択項目!$J$48,VLOOKUP(新規登録用!U987,※編集不可※選択項目!$N$47:$P$51,3,TRUE),""))))))</f>
        <v/>
      </c>
      <c r="AF987" s="228">
        <f>IFERROR(VLOOKUP(Y987&amp;G987&amp;H987,※編集不可※選択項目!U:V,2,FALSE),0)</f>
        <v>0</v>
      </c>
      <c r="AG987" s="228">
        <f t="shared" si="218"/>
        <v>0</v>
      </c>
      <c r="AH987" s="230" t="str">
        <f t="shared" si="212"/>
        <v/>
      </c>
      <c r="AI987" s="236"/>
      <c r="AJ987" s="236"/>
      <c r="AK987" s="132"/>
      <c r="AL987" s="153">
        <f t="shared" si="219"/>
        <v>0</v>
      </c>
      <c r="AM987" s="153">
        <f t="shared" si="220"/>
        <v>0</v>
      </c>
      <c r="AN987" s="153">
        <f t="shared" si="213"/>
        <v>0</v>
      </c>
      <c r="AO987" s="227" t="str">
        <f t="shared" si="221"/>
        <v/>
      </c>
      <c r="AP987" s="135">
        <f t="shared" si="222"/>
        <v>0</v>
      </c>
      <c r="AQ987" s="135">
        <f t="shared" si="223"/>
        <v>0</v>
      </c>
    </row>
    <row r="988" spans="1:43" s="131" customFormat="1" ht="25" customHeight="1">
      <c r="A988" s="133">
        <f t="shared" si="214"/>
        <v>977</v>
      </c>
      <c r="B988" s="130" t="str">
        <f t="shared" si="211"/>
        <v/>
      </c>
      <c r="C988" s="134"/>
      <c r="D988" s="45" t="str">
        <f t="shared" si="215"/>
        <v/>
      </c>
      <c r="E988" s="45" t="str">
        <f t="shared" si="216"/>
        <v/>
      </c>
      <c r="F988" s="43"/>
      <c r="G988" s="44"/>
      <c r="H988" s="43"/>
      <c r="I988" s="57" t="str">
        <f>IF(OR(G988="",H988="",U988=""),"",IFERROR(VLOOKUP(G988&amp;H988&amp;U988,※編集不可※選択項目!$K$3:$P$51,5,FALSE),"該当なし"))</f>
        <v/>
      </c>
      <c r="J988" s="83"/>
      <c r="K988" s="43"/>
      <c r="L988" s="45" t="str">
        <f t="shared" si="224"/>
        <v/>
      </c>
      <c r="M988" s="43"/>
      <c r="N988" s="43"/>
      <c r="O988" s="57"/>
      <c r="P988" s="57"/>
      <c r="Q988" s="57"/>
      <c r="R988" s="57"/>
      <c r="S988" s="46" t="str">
        <f t="shared" si="217"/>
        <v/>
      </c>
      <c r="T988" s="47"/>
      <c r="U988" s="48"/>
      <c r="V988" s="85"/>
      <c r="W988" s="48"/>
      <c r="X988" s="85"/>
      <c r="Y988" s="43"/>
      <c r="Z988" s="80"/>
      <c r="AA988" s="83"/>
      <c r="AB988" s="56"/>
      <c r="AC988" s="71"/>
      <c r="AD988" s="228">
        <f>IFERROR(INDEX(※編集不可※選択項目!$P$3:$P$51,MATCH(新規登録用!G988&amp;新規登録用!H988&amp;新規登録用!I988,※編集不可※選択項目!$Q$3:$Q$51,0)),0)</f>
        <v>0</v>
      </c>
      <c r="AE988" s="229" t="str">
        <f>IF(I988&lt;&gt;"該当なし","",
IF(G988&amp;H988=※編集不可※選択項目!$J$3,VLOOKUP(新規登録用!U988,※編集不可※選択項目!$N$2:$P$13,3,TRUE),
IF(G988&amp;H988=※編集不可※選択項目!$J$15,VLOOKUP(新規登録用!U988,※編集不可※選択項目!$N$14:$P$25,3,TRUE),
IF(G988&amp;H988=※編集不可※選択項目!$J$27,VLOOKUP(新規登録用!U988,※編集不可※選択項目!$N$26:$P$41,3,TRUE),
IF(G988&amp;H988=※編集不可※選択項目!$J$43,VLOOKUP(新規登録用!U988,※編集不可※選択項目!$N$42:$P$46,3,TRUE),
IF(G988&amp;H988=※編集不可※選択項目!$J$48,VLOOKUP(新規登録用!U988,※編集不可※選択項目!$N$47:$P$51,3,TRUE),""))))))</f>
        <v/>
      </c>
      <c r="AF988" s="228">
        <f>IFERROR(VLOOKUP(Y988&amp;G988&amp;H988,※編集不可※選択項目!U:V,2,FALSE),0)</f>
        <v>0</v>
      </c>
      <c r="AG988" s="228">
        <f t="shared" si="218"/>
        <v>0</v>
      </c>
      <c r="AH988" s="230" t="str">
        <f t="shared" si="212"/>
        <v/>
      </c>
      <c r="AI988" s="236"/>
      <c r="AJ988" s="236"/>
      <c r="AK988" s="132"/>
      <c r="AL988" s="153">
        <f t="shared" si="219"/>
        <v>0</v>
      </c>
      <c r="AM988" s="153">
        <f t="shared" si="220"/>
        <v>0</v>
      </c>
      <c r="AN988" s="153">
        <f t="shared" si="213"/>
        <v>0</v>
      </c>
      <c r="AO988" s="227" t="str">
        <f t="shared" si="221"/>
        <v/>
      </c>
      <c r="AP988" s="135">
        <f t="shared" si="222"/>
        <v>0</v>
      </c>
      <c r="AQ988" s="135">
        <f t="shared" si="223"/>
        <v>0</v>
      </c>
    </row>
    <row r="989" spans="1:43" s="131" customFormat="1" ht="25" customHeight="1">
      <c r="A989" s="133">
        <f t="shared" si="214"/>
        <v>978</v>
      </c>
      <c r="B989" s="130" t="str">
        <f t="shared" si="211"/>
        <v/>
      </c>
      <c r="C989" s="134"/>
      <c r="D989" s="45" t="str">
        <f t="shared" si="215"/>
        <v/>
      </c>
      <c r="E989" s="45" t="str">
        <f t="shared" si="216"/>
        <v/>
      </c>
      <c r="F989" s="43"/>
      <c r="G989" s="44"/>
      <c r="H989" s="43"/>
      <c r="I989" s="57" t="str">
        <f>IF(OR(G989="",H989="",U989=""),"",IFERROR(VLOOKUP(G989&amp;H989&amp;U989,※編集不可※選択項目!$K$3:$P$51,5,FALSE),"該当なし"))</f>
        <v/>
      </c>
      <c r="J989" s="83"/>
      <c r="K989" s="43"/>
      <c r="L989" s="45" t="str">
        <f t="shared" si="224"/>
        <v/>
      </c>
      <c r="M989" s="43"/>
      <c r="N989" s="43"/>
      <c r="O989" s="57"/>
      <c r="P989" s="57"/>
      <c r="Q989" s="57"/>
      <c r="R989" s="57"/>
      <c r="S989" s="46" t="str">
        <f t="shared" si="217"/>
        <v/>
      </c>
      <c r="T989" s="47"/>
      <c r="U989" s="48"/>
      <c r="V989" s="85"/>
      <c r="W989" s="48"/>
      <c r="X989" s="85"/>
      <c r="Y989" s="43"/>
      <c r="Z989" s="80"/>
      <c r="AA989" s="83"/>
      <c r="AB989" s="56"/>
      <c r="AC989" s="71"/>
      <c r="AD989" s="228">
        <f>IFERROR(INDEX(※編集不可※選択項目!$P$3:$P$51,MATCH(新規登録用!G989&amp;新規登録用!H989&amp;新規登録用!I989,※編集不可※選択項目!$Q$3:$Q$51,0)),0)</f>
        <v>0</v>
      </c>
      <c r="AE989" s="229" t="str">
        <f>IF(I989&lt;&gt;"該当なし","",
IF(G989&amp;H989=※編集不可※選択項目!$J$3,VLOOKUP(新規登録用!U989,※編集不可※選択項目!$N$2:$P$13,3,TRUE),
IF(G989&amp;H989=※編集不可※選択項目!$J$15,VLOOKUP(新規登録用!U989,※編集不可※選択項目!$N$14:$P$25,3,TRUE),
IF(G989&amp;H989=※編集不可※選択項目!$J$27,VLOOKUP(新規登録用!U989,※編集不可※選択項目!$N$26:$P$41,3,TRUE),
IF(G989&amp;H989=※編集不可※選択項目!$J$43,VLOOKUP(新規登録用!U989,※編集不可※選択項目!$N$42:$P$46,3,TRUE),
IF(G989&amp;H989=※編集不可※選択項目!$J$48,VLOOKUP(新規登録用!U989,※編集不可※選択項目!$N$47:$P$51,3,TRUE),""))))))</f>
        <v/>
      </c>
      <c r="AF989" s="228">
        <f>IFERROR(VLOOKUP(Y989&amp;G989&amp;H989,※編集不可※選択項目!U:V,2,FALSE),0)</f>
        <v>0</v>
      </c>
      <c r="AG989" s="228">
        <f t="shared" si="218"/>
        <v>0</v>
      </c>
      <c r="AH989" s="230" t="str">
        <f t="shared" si="212"/>
        <v/>
      </c>
      <c r="AI989" s="236"/>
      <c r="AJ989" s="236"/>
      <c r="AK989" s="132"/>
      <c r="AL989" s="153">
        <f t="shared" si="219"/>
        <v>0</v>
      </c>
      <c r="AM989" s="153">
        <f t="shared" si="220"/>
        <v>0</v>
      </c>
      <c r="AN989" s="153">
        <f t="shared" si="213"/>
        <v>0</v>
      </c>
      <c r="AO989" s="227" t="str">
        <f t="shared" si="221"/>
        <v/>
      </c>
      <c r="AP989" s="135">
        <f t="shared" si="222"/>
        <v>0</v>
      </c>
      <c r="AQ989" s="135">
        <f t="shared" si="223"/>
        <v>0</v>
      </c>
    </row>
    <row r="990" spans="1:43" s="131" customFormat="1" ht="25" customHeight="1">
      <c r="A990" s="133">
        <f t="shared" si="214"/>
        <v>979</v>
      </c>
      <c r="B990" s="130" t="str">
        <f t="shared" si="211"/>
        <v/>
      </c>
      <c r="C990" s="134"/>
      <c r="D990" s="45" t="str">
        <f t="shared" si="215"/>
        <v/>
      </c>
      <c r="E990" s="45" t="str">
        <f t="shared" si="216"/>
        <v/>
      </c>
      <c r="F990" s="43"/>
      <c r="G990" s="44"/>
      <c r="H990" s="43"/>
      <c r="I990" s="57" t="str">
        <f>IF(OR(G990="",H990="",U990=""),"",IFERROR(VLOOKUP(G990&amp;H990&amp;U990,※編集不可※選択項目!$K$3:$P$51,5,FALSE),"該当なし"))</f>
        <v/>
      </c>
      <c r="J990" s="83"/>
      <c r="K990" s="43"/>
      <c r="L990" s="45" t="str">
        <f t="shared" si="224"/>
        <v/>
      </c>
      <c r="M990" s="43"/>
      <c r="N990" s="43"/>
      <c r="O990" s="57"/>
      <c r="P990" s="57"/>
      <c r="Q990" s="57"/>
      <c r="R990" s="57"/>
      <c r="S990" s="46" t="str">
        <f t="shared" si="217"/>
        <v/>
      </c>
      <c r="T990" s="47"/>
      <c r="U990" s="48"/>
      <c r="V990" s="85"/>
      <c r="W990" s="48"/>
      <c r="X990" s="85"/>
      <c r="Y990" s="43"/>
      <c r="Z990" s="80"/>
      <c r="AA990" s="83"/>
      <c r="AB990" s="56"/>
      <c r="AC990" s="71"/>
      <c r="AD990" s="228">
        <f>IFERROR(INDEX(※編集不可※選択項目!$P$3:$P$51,MATCH(新規登録用!G990&amp;新規登録用!H990&amp;新規登録用!I990,※編集不可※選択項目!$Q$3:$Q$51,0)),0)</f>
        <v>0</v>
      </c>
      <c r="AE990" s="229" t="str">
        <f>IF(I990&lt;&gt;"該当なし","",
IF(G990&amp;H990=※編集不可※選択項目!$J$3,VLOOKUP(新規登録用!U990,※編集不可※選択項目!$N$2:$P$13,3,TRUE),
IF(G990&amp;H990=※編集不可※選択項目!$J$15,VLOOKUP(新規登録用!U990,※編集不可※選択項目!$N$14:$P$25,3,TRUE),
IF(G990&amp;H990=※編集不可※選択項目!$J$27,VLOOKUP(新規登録用!U990,※編集不可※選択項目!$N$26:$P$41,3,TRUE),
IF(G990&amp;H990=※編集不可※選択項目!$J$43,VLOOKUP(新規登録用!U990,※編集不可※選択項目!$N$42:$P$46,3,TRUE),
IF(G990&amp;H990=※編集不可※選択項目!$J$48,VLOOKUP(新規登録用!U990,※編集不可※選択項目!$N$47:$P$51,3,TRUE),""))))))</f>
        <v/>
      </c>
      <c r="AF990" s="228">
        <f>IFERROR(VLOOKUP(Y990&amp;G990&amp;H990,※編集不可※選択項目!U:V,2,FALSE),0)</f>
        <v>0</v>
      </c>
      <c r="AG990" s="228">
        <f t="shared" si="218"/>
        <v>0</v>
      </c>
      <c r="AH990" s="230" t="str">
        <f t="shared" si="212"/>
        <v/>
      </c>
      <c r="AI990" s="236"/>
      <c r="AJ990" s="236"/>
      <c r="AK990" s="132"/>
      <c r="AL990" s="153">
        <f t="shared" si="219"/>
        <v>0</v>
      </c>
      <c r="AM990" s="153">
        <f t="shared" si="220"/>
        <v>0</v>
      </c>
      <c r="AN990" s="153">
        <f t="shared" si="213"/>
        <v>0</v>
      </c>
      <c r="AO990" s="227" t="str">
        <f t="shared" si="221"/>
        <v/>
      </c>
      <c r="AP990" s="135">
        <f t="shared" si="222"/>
        <v>0</v>
      </c>
      <c r="AQ990" s="135">
        <f t="shared" si="223"/>
        <v>0</v>
      </c>
    </row>
    <row r="991" spans="1:43" s="131" customFormat="1" ht="25" customHeight="1">
      <c r="A991" s="133">
        <f t="shared" si="214"/>
        <v>980</v>
      </c>
      <c r="B991" s="130" t="str">
        <f t="shared" si="211"/>
        <v/>
      </c>
      <c r="C991" s="134"/>
      <c r="D991" s="45" t="str">
        <f t="shared" si="215"/>
        <v/>
      </c>
      <c r="E991" s="45" t="str">
        <f t="shared" si="216"/>
        <v/>
      </c>
      <c r="F991" s="43"/>
      <c r="G991" s="44"/>
      <c r="H991" s="43"/>
      <c r="I991" s="57" t="str">
        <f>IF(OR(G991="",H991="",U991=""),"",IFERROR(VLOOKUP(G991&amp;H991&amp;U991,※編集不可※選択項目!$K$3:$P$51,5,FALSE),"該当なし"))</f>
        <v/>
      </c>
      <c r="J991" s="83"/>
      <c r="K991" s="43"/>
      <c r="L991" s="45" t="str">
        <f t="shared" si="224"/>
        <v/>
      </c>
      <c r="M991" s="43"/>
      <c r="N991" s="43"/>
      <c r="O991" s="57"/>
      <c r="P991" s="57"/>
      <c r="Q991" s="57"/>
      <c r="R991" s="57"/>
      <c r="S991" s="46" t="str">
        <f t="shared" si="217"/>
        <v/>
      </c>
      <c r="T991" s="47"/>
      <c r="U991" s="48"/>
      <c r="V991" s="85"/>
      <c r="W991" s="48"/>
      <c r="X991" s="85"/>
      <c r="Y991" s="43"/>
      <c r="Z991" s="80"/>
      <c r="AA991" s="83"/>
      <c r="AB991" s="56"/>
      <c r="AC991" s="71"/>
      <c r="AD991" s="228">
        <f>IFERROR(INDEX(※編集不可※選択項目!$P$3:$P$51,MATCH(新規登録用!G991&amp;新規登録用!H991&amp;新規登録用!I991,※編集不可※選択項目!$Q$3:$Q$51,0)),0)</f>
        <v>0</v>
      </c>
      <c r="AE991" s="229" t="str">
        <f>IF(I991&lt;&gt;"該当なし","",
IF(G991&amp;H991=※編集不可※選択項目!$J$3,VLOOKUP(新規登録用!U991,※編集不可※選択項目!$N$2:$P$13,3,TRUE),
IF(G991&amp;H991=※編集不可※選択項目!$J$15,VLOOKUP(新規登録用!U991,※編集不可※選択項目!$N$14:$P$25,3,TRUE),
IF(G991&amp;H991=※編集不可※選択項目!$J$27,VLOOKUP(新規登録用!U991,※編集不可※選択項目!$N$26:$P$41,3,TRUE),
IF(G991&amp;H991=※編集不可※選択項目!$J$43,VLOOKUP(新規登録用!U991,※編集不可※選択項目!$N$42:$P$46,3,TRUE),
IF(G991&amp;H991=※編集不可※選択項目!$J$48,VLOOKUP(新規登録用!U991,※編集不可※選択項目!$N$47:$P$51,3,TRUE),""))))))</f>
        <v/>
      </c>
      <c r="AF991" s="228">
        <f>IFERROR(VLOOKUP(Y991&amp;G991&amp;H991,※編集不可※選択項目!U:V,2,FALSE),0)</f>
        <v>0</v>
      </c>
      <c r="AG991" s="228">
        <f t="shared" si="218"/>
        <v>0</v>
      </c>
      <c r="AH991" s="230" t="str">
        <f t="shared" si="212"/>
        <v/>
      </c>
      <c r="AI991" s="236"/>
      <c r="AJ991" s="236"/>
      <c r="AK991" s="132"/>
      <c r="AL991" s="153">
        <f t="shared" si="219"/>
        <v>0</v>
      </c>
      <c r="AM991" s="153">
        <f t="shared" si="220"/>
        <v>0</v>
      </c>
      <c r="AN991" s="153">
        <f t="shared" si="213"/>
        <v>0</v>
      </c>
      <c r="AO991" s="227" t="str">
        <f t="shared" si="221"/>
        <v/>
      </c>
      <c r="AP991" s="135">
        <f t="shared" si="222"/>
        <v>0</v>
      </c>
      <c r="AQ991" s="135">
        <f t="shared" si="223"/>
        <v>0</v>
      </c>
    </row>
    <row r="992" spans="1:43" s="131" customFormat="1" ht="25" customHeight="1">
      <c r="A992" s="133">
        <f t="shared" si="214"/>
        <v>981</v>
      </c>
      <c r="B992" s="130" t="str">
        <f t="shared" si="211"/>
        <v/>
      </c>
      <c r="C992" s="134"/>
      <c r="D992" s="45" t="str">
        <f t="shared" si="215"/>
        <v/>
      </c>
      <c r="E992" s="45" t="str">
        <f t="shared" si="216"/>
        <v/>
      </c>
      <c r="F992" s="43"/>
      <c r="G992" s="44"/>
      <c r="H992" s="43"/>
      <c r="I992" s="57" t="str">
        <f>IF(OR(G992="",H992="",U992=""),"",IFERROR(VLOOKUP(G992&amp;H992&amp;U992,※編集不可※選択項目!$K$3:$P$51,5,FALSE),"該当なし"))</f>
        <v/>
      </c>
      <c r="J992" s="83"/>
      <c r="K992" s="43"/>
      <c r="L992" s="45" t="str">
        <f t="shared" si="224"/>
        <v/>
      </c>
      <c r="M992" s="43"/>
      <c r="N992" s="43"/>
      <c r="O992" s="57"/>
      <c r="P992" s="57"/>
      <c r="Q992" s="57"/>
      <c r="R992" s="57"/>
      <c r="S992" s="46" t="str">
        <f t="shared" si="217"/>
        <v/>
      </c>
      <c r="T992" s="47"/>
      <c r="U992" s="48"/>
      <c r="V992" s="85"/>
      <c r="W992" s="48"/>
      <c r="X992" s="85"/>
      <c r="Y992" s="43"/>
      <c r="Z992" s="80"/>
      <c r="AA992" s="83"/>
      <c r="AB992" s="56"/>
      <c r="AC992" s="71"/>
      <c r="AD992" s="228">
        <f>IFERROR(INDEX(※編集不可※選択項目!$P$3:$P$51,MATCH(新規登録用!G992&amp;新規登録用!H992&amp;新規登録用!I992,※編集不可※選択項目!$Q$3:$Q$51,0)),0)</f>
        <v>0</v>
      </c>
      <c r="AE992" s="229" t="str">
        <f>IF(I992&lt;&gt;"該当なし","",
IF(G992&amp;H992=※編集不可※選択項目!$J$3,VLOOKUP(新規登録用!U992,※編集不可※選択項目!$N$2:$P$13,3,TRUE),
IF(G992&amp;H992=※編集不可※選択項目!$J$15,VLOOKUP(新規登録用!U992,※編集不可※選択項目!$N$14:$P$25,3,TRUE),
IF(G992&amp;H992=※編集不可※選択項目!$J$27,VLOOKUP(新規登録用!U992,※編集不可※選択項目!$N$26:$P$41,3,TRUE),
IF(G992&amp;H992=※編集不可※選択項目!$J$43,VLOOKUP(新規登録用!U992,※編集不可※選択項目!$N$42:$P$46,3,TRUE),
IF(G992&amp;H992=※編集不可※選択項目!$J$48,VLOOKUP(新規登録用!U992,※編集不可※選択項目!$N$47:$P$51,3,TRUE),""))))))</f>
        <v/>
      </c>
      <c r="AF992" s="228">
        <f>IFERROR(VLOOKUP(Y992&amp;G992&amp;H992,※編集不可※選択項目!U:V,2,FALSE),0)</f>
        <v>0</v>
      </c>
      <c r="AG992" s="228">
        <f t="shared" si="218"/>
        <v>0</v>
      </c>
      <c r="AH992" s="230" t="str">
        <f t="shared" si="212"/>
        <v/>
      </c>
      <c r="AI992" s="236"/>
      <c r="AJ992" s="236"/>
      <c r="AK992" s="132"/>
      <c r="AL992" s="153">
        <f t="shared" si="219"/>
        <v>0</v>
      </c>
      <c r="AM992" s="153">
        <f t="shared" si="220"/>
        <v>0</v>
      </c>
      <c r="AN992" s="153">
        <f t="shared" si="213"/>
        <v>0</v>
      </c>
      <c r="AO992" s="227" t="str">
        <f t="shared" si="221"/>
        <v/>
      </c>
      <c r="AP992" s="135">
        <f t="shared" si="222"/>
        <v>0</v>
      </c>
      <c r="AQ992" s="135">
        <f t="shared" si="223"/>
        <v>0</v>
      </c>
    </row>
    <row r="993" spans="1:43" s="131" customFormat="1" ht="25" customHeight="1">
      <c r="A993" s="133">
        <f t="shared" si="214"/>
        <v>982</v>
      </c>
      <c r="B993" s="130" t="str">
        <f t="shared" si="211"/>
        <v/>
      </c>
      <c r="C993" s="134"/>
      <c r="D993" s="45" t="str">
        <f t="shared" si="215"/>
        <v/>
      </c>
      <c r="E993" s="45" t="str">
        <f t="shared" si="216"/>
        <v/>
      </c>
      <c r="F993" s="43"/>
      <c r="G993" s="44"/>
      <c r="H993" s="43"/>
      <c r="I993" s="57" t="str">
        <f>IF(OR(G993="",H993="",U993=""),"",IFERROR(VLOOKUP(G993&amp;H993&amp;U993,※編集不可※選択項目!$K$3:$P$51,5,FALSE),"該当なし"))</f>
        <v/>
      </c>
      <c r="J993" s="83"/>
      <c r="K993" s="43"/>
      <c r="L993" s="45" t="str">
        <f t="shared" si="224"/>
        <v/>
      </c>
      <c r="M993" s="43"/>
      <c r="N993" s="43"/>
      <c r="O993" s="57"/>
      <c r="P993" s="57"/>
      <c r="Q993" s="57"/>
      <c r="R993" s="57"/>
      <c r="S993" s="46" t="str">
        <f t="shared" si="217"/>
        <v/>
      </c>
      <c r="T993" s="47"/>
      <c r="U993" s="48"/>
      <c r="V993" s="85"/>
      <c r="W993" s="48"/>
      <c r="X993" s="85"/>
      <c r="Y993" s="43"/>
      <c r="Z993" s="80"/>
      <c r="AA993" s="83"/>
      <c r="AB993" s="56"/>
      <c r="AC993" s="71"/>
      <c r="AD993" s="228">
        <f>IFERROR(INDEX(※編集不可※選択項目!$P$3:$P$51,MATCH(新規登録用!G993&amp;新規登録用!H993&amp;新規登録用!I993,※編集不可※選択項目!$Q$3:$Q$51,0)),0)</f>
        <v>0</v>
      </c>
      <c r="AE993" s="229" t="str">
        <f>IF(I993&lt;&gt;"該当なし","",
IF(G993&amp;H993=※編集不可※選択項目!$J$3,VLOOKUP(新規登録用!U993,※編集不可※選択項目!$N$2:$P$13,3,TRUE),
IF(G993&amp;H993=※編集不可※選択項目!$J$15,VLOOKUP(新規登録用!U993,※編集不可※選択項目!$N$14:$P$25,3,TRUE),
IF(G993&amp;H993=※編集不可※選択項目!$J$27,VLOOKUP(新規登録用!U993,※編集不可※選択項目!$N$26:$P$41,3,TRUE),
IF(G993&amp;H993=※編集不可※選択項目!$J$43,VLOOKUP(新規登録用!U993,※編集不可※選択項目!$N$42:$P$46,3,TRUE),
IF(G993&amp;H993=※編集不可※選択項目!$J$48,VLOOKUP(新規登録用!U993,※編集不可※選択項目!$N$47:$P$51,3,TRUE),""))))))</f>
        <v/>
      </c>
      <c r="AF993" s="228">
        <f>IFERROR(VLOOKUP(Y993&amp;G993&amp;H993,※編集不可※選択項目!U:V,2,FALSE),0)</f>
        <v>0</v>
      </c>
      <c r="AG993" s="228">
        <f t="shared" si="218"/>
        <v>0</v>
      </c>
      <c r="AH993" s="230" t="str">
        <f t="shared" si="212"/>
        <v/>
      </c>
      <c r="AI993" s="236"/>
      <c r="AJ993" s="236"/>
      <c r="AK993" s="132"/>
      <c r="AL993" s="153">
        <f t="shared" si="219"/>
        <v>0</v>
      </c>
      <c r="AM993" s="153">
        <f t="shared" si="220"/>
        <v>0</v>
      </c>
      <c r="AN993" s="153">
        <f t="shared" si="213"/>
        <v>0</v>
      </c>
      <c r="AO993" s="227" t="str">
        <f t="shared" si="221"/>
        <v/>
      </c>
      <c r="AP993" s="135">
        <f t="shared" si="222"/>
        <v>0</v>
      </c>
      <c r="AQ993" s="135">
        <f t="shared" si="223"/>
        <v>0</v>
      </c>
    </row>
    <row r="994" spans="1:43" s="131" customFormat="1" ht="25" customHeight="1">
      <c r="A994" s="133">
        <f t="shared" si="214"/>
        <v>983</v>
      </c>
      <c r="B994" s="130" t="str">
        <f t="shared" si="211"/>
        <v/>
      </c>
      <c r="C994" s="134"/>
      <c r="D994" s="45" t="str">
        <f t="shared" si="215"/>
        <v/>
      </c>
      <c r="E994" s="45" t="str">
        <f t="shared" si="216"/>
        <v/>
      </c>
      <c r="F994" s="43"/>
      <c r="G994" s="44"/>
      <c r="H994" s="43"/>
      <c r="I994" s="57" t="str">
        <f>IF(OR(G994="",H994="",U994=""),"",IFERROR(VLOOKUP(G994&amp;H994&amp;U994,※編集不可※選択項目!$K$3:$P$51,5,FALSE),"該当なし"))</f>
        <v/>
      </c>
      <c r="J994" s="83"/>
      <c r="K994" s="43"/>
      <c r="L994" s="45" t="str">
        <f t="shared" si="224"/>
        <v/>
      </c>
      <c r="M994" s="43"/>
      <c r="N994" s="43"/>
      <c r="O994" s="57"/>
      <c r="P994" s="57"/>
      <c r="Q994" s="57"/>
      <c r="R994" s="57"/>
      <c r="S994" s="46" t="str">
        <f t="shared" si="217"/>
        <v/>
      </c>
      <c r="T994" s="47"/>
      <c r="U994" s="48"/>
      <c r="V994" s="85"/>
      <c r="W994" s="48"/>
      <c r="X994" s="85"/>
      <c r="Y994" s="43"/>
      <c r="Z994" s="80"/>
      <c r="AA994" s="83"/>
      <c r="AB994" s="56"/>
      <c r="AC994" s="71"/>
      <c r="AD994" s="228">
        <f>IFERROR(INDEX(※編集不可※選択項目!$P$3:$P$51,MATCH(新規登録用!G994&amp;新規登録用!H994&amp;新規登録用!I994,※編集不可※選択項目!$Q$3:$Q$51,0)),0)</f>
        <v>0</v>
      </c>
      <c r="AE994" s="229" t="str">
        <f>IF(I994&lt;&gt;"該当なし","",
IF(G994&amp;H994=※編集不可※選択項目!$J$3,VLOOKUP(新規登録用!U994,※編集不可※選択項目!$N$2:$P$13,3,TRUE),
IF(G994&amp;H994=※編集不可※選択項目!$J$15,VLOOKUP(新規登録用!U994,※編集不可※選択項目!$N$14:$P$25,3,TRUE),
IF(G994&amp;H994=※編集不可※選択項目!$J$27,VLOOKUP(新規登録用!U994,※編集不可※選択項目!$N$26:$P$41,3,TRUE),
IF(G994&amp;H994=※編集不可※選択項目!$J$43,VLOOKUP(新規登録用!U994,※編集不可※選択項目!$N$42:$P$46,3,TRUE),
IF(G994&amp;H994=※編集不可※選択項目!$J$48,VLOOKUP(新規登録用!U994,※編集不可※選択項目!$N$47:$P$51,3,TRUE),""))))))</f>
        <v/>
      </c>
      <c r="AF994" s="228">
        <f>IFERROR(VLOOKUP(Y994&amp;G994&amp;H994,※編集不可※選択項目!U:V,2,FALSE),0)</f>
        <v>0</v>
      </c>
      <c r="AG994" s="228">
        <f t="shared" si="218"/>
        <v>0</v>
      </c>
      <c r="AH994" s="230" t="str">
        <f t="shared" si="212"/>
        <v/>
      </c>
      <c r="AI994" s="236"/>
      <c r="AJ994" s="236"/>
      <c r="AK994" s="132"/>
      <c r="AL994" s="153">
        <f t="shared" si="219"/>
        <v>0</v>
      </c>
      <c r="AM994" s="153">
        <f t="shared" si="220"/>
        <v>0</v>
      </c>
      <c r="AN994" s="153">
        <f t="shared" si="213"/>
        <v>0</v>
      </c>
      <c r="AO994" s="227" t="str">
        <f t="shared" si="221"/>
        <v/>
      </c>
      <c r="AP994" s="135">
        <f t="shared" si="222"/>
        <v>0</v>
      </c>
      <c r="AQ994" s="135">
        <f t="shared" si="223"/>
        <v>0</v>
      </c>
    </row>
    <row r="995" spans="1:43" s="131" customFormat="1" ht="25" customHeight="1">
      <c r="A995" s="133">
        <f t="shared" si="214"/>
        <v>984</v>
      </c>
      <c r="B995" s="130" t="str">
        <f t="shared" si="211"/>
        <v/>
      </c>
      <c r="C995" s="134"/>
      <c r="D995" s="45" t="str">
        <f t="shared" si="215"/>
        <v/>
      </c>
      <c r="E995" s="45" t="str">
        <f t="shared" si="216"/>
        <v/>
      </c>
      <c r="F995" s="43"/>
      <c r="G995" s="44"/>
      <c r="H995" s="43"/>
      <c r="I995" s="57" t="str">
        <f>IF(OR(G995="",H995="",U995=""),"",IFERROR(VLOOKUP(G995&amp;H995&amp;U995,※編集不可※選択項目!$K$3:$P$51,5,FALSE),"該当なし"))</f>
        <v/>
      </c>
      <c r="J995" s="83"/>
      <c r="K995" s="43"/>
      <c r="L995" s="45" t="str">
        <f t="shared" si="224"/>
        <v/>
      </c>
      <c r="M995" s="43"/>
      <c r="N995" s="43"/>
      <c r="O995" s="57"/>
      <c r="P995" s="57"/>
      <c r="Q995" s="57"/>
      <c r="R995" s="57"/>
      <c r="S995" s="46" t="str">
        <f t="shared" si="217"/>
        <v/>
      </c>
      <c r="T995" s="47"/>
      <c r="U995" s="48"/>
      <c r="V995" s="85"/>
      <c r="W995" s="48"/>
      <c r="X995" s="85"/>
      <c r="Y995" s="43"/>
      <c r="Z995" s="80"/>
      <c r="AA995" s="83"/>
      <c r="AB995" s="56"/>
      <c r="AC995" s="71"/>
      <c r="AD995" s="228">
        <f>IFERROR(INDEX(※編集不可※選択項目!$P$3:$P$51,MATCH(新規登録用!G995&amp;新規登録用!H995&amp;新規登録用!I995,※編集不可※選択項目!$Q$3:$Q$51,0)),0)</f>
        <v>0</v>
      </c>
      <c r="AE995" s="229" t="str">
        <f>IF(I995&lt;&gt;"該当なし","",
IF(G995&amp;H995=※編集不可※選択項目!$J$3,VLOOKUP(新規登録用!U995,※編集不可※選択項目!$N$2:$P$13,3,TRUE),
IF(G995&amp;H995=※編集不可※選択項目!$J$15,VLOOKUP(新規登録用!U995,※編集不可※選択項目!$N$14:$P$25,3,TRUE),
IF(G995&amp;H995=※編集不可※選択項目!$J$27,VLOOKUP(新規登録用!U995,※編集不可※選択項目!$N$26:$P$41,3,TRUE),
IF(G995&amp;H995=※編集不可※選択項目!$J$43,VLOOKUP(新規登録用!U995,※編集不可※選択項目!$N$42:$P$46,3,TRUE),
IF(G995&amp;H995=※編集不可※選択項目!$J$48,VLOOKUP(新規登録用!U995,※編集不可※選択項目!$N$47:$P$51,3,TRUE),""))))))</f>
        <v/>
      </c>
      <c r="AF995" s="228">
        <f>IFERROR(VLOOKUP(Y995&amp;G995&amp;H995,※編集不可※選択項目!U:V,2,FALSE),0)</f>
        <v>0</v>
      </c>
      <c r="AG995" s="228">
        <f t="shared" si="218"/>
        <v>0</v>
      </c>
      <c r="AH995" s="230" t="str">
        <f t="shared" si="212"/>
        <v/>
      </c>
      <c r="AI995" s="236"/>
      <c r="AJ995" s="236"/>
      <c r="AK995" s="132"/>
      <c r="AL995" s="153">
        <f t="shared" si="219"/>
        <v>0</v>
      </c>
      <c r="AM995" s="153">
        <f t="shared" si="220"/>
        <v>0</v>
      </c>
      <c r="AN995" s="153">
        <f t="shared" si="213"/>
        <v>0</v>
      </c>
      <c r="AO995" s="227" t="str">
        <f t="shared" si="221"/>
        <v/>
      </c>
      <c r="AP995" s="135">
        <f t="shared" si="222"/>
        <v>0</v>
      </c>
      <c r="AQ995" s="135">
        <f t="shared" si="223"/>
        <v>0</v>
      </c>
    </row>
    <row r="996" spans="1:43" s="131" customFormat="1" ht="25" customHeight="1">
      <c r="A996" s="133">
        <f t="shared" si="214"/>
        <v>985</v>
      </c>
      <c r="B996" s="130" t="str">
        <f t="shared" si="211"/>
        <v/>
      </c>
      <c r="C996" s="134"/>
      <c r="D996" s="45" t="str">
        <f t="shared" si="215"/>
        <v/>
      </c>
      <c r="E996" s="45" t="str">
        <f t="shared" si="216"/>
        <v/>
      </c>
      <c r="F996" s="43"/>
      <c r="G996" s="44"/>
      <c r="H996" s="43"/>
      <c r="I996" s="57" t="str">
        <f>IF(OR(G996="",H996="",U996=""),"",IFERROR(VLOOKUP(G996&amp;H996&amp;U996,※編集不可※選択項目!$K$3:$P$51,5,FALSE),"該当なし"))</f>
        <v/>
      </c>
      <c r="J996" s="83"/>
      <c r="K996" s="43"/>
      <c r="L996" s="45" t="str">
        <f t="shared" si="224"/>
        <v/>
      </c>
      <c r="M996" s="43"/>
      <c r="N996" s="43"/>
      <c r="O996" s="57"/>
      <c r="P996" s="57"/>
      <c r="Q996" s="57"/>
      <c r="R996" s="57"/>
      <c r="S996" s="46" t="str">
        <f t="shared" si="217"/>
        <v/>
      </c>
      <c r="T996" s="47"/>
      <c r="U996" s="48"/>
      <c r="V996" s="85"/>
      <c r="W996" s="48"/>
      <c r="X996" s="85"/>
      <c r="Y996" s="43"/>
      <c r="Z996" s="80"/>
      <c r="AA996" s="83"/>
      <c r="AB996" s="56"/>
      <c r="AC996" s="71"/>
      <c r="AD996" s="228">
        <f>IFERROR(INDEX(※編集不可※選択項目!$P$3:$P$51,MATCH(新規登録用!G996&amp;新規登録用!H996&amp;新規登録用!I996,※編集不可※選択項目!$Q$3:$Q$51,0)),0)</f>
        <v>0</v>
      </c>
      <c r="AE996" s="229" t="str">
        <f>IF(I996&lt;&gt;"該当なし","",
IF(G996&amp;H996=※編集不可※選択項目!$J$3,VLOOKUP(新規登録用!U996,※編集不可※選択項目!$N$2:$P$13,3,TRUE),
IF(G996&amp;H996=※編集不可※選択項目!$J$15,VLOOKUP(新規登録用!U996,※編集不可※選択項目!$N$14:$P$25,3,TRUE),
IF(G996&amp;H996=※編集不可※選択項目!$J$27,VLOOKUP(新規登録用!U996,※編集不可※選択項目!$N$26:$P$41,3,TRUE),
IF(G996&amp;H996=※編集不可※選択項目!$J$43,VLOOKUP(新規登録用!U996,※編集不可※選択項目!$N$42:$P$46,3,TRUE),
IF(G996&amp;H996=※編集不可※選択項目!$J$48,VLOOKUP(新規登録用!U996,※編集不可※選択項目!$N$47:$P$51,3,TRUE),""))))))</f>
        <v/>
      </c>
      <c r="AF996" s="228">
        <f>IFERROR(VLOOKUP(Y996&amp;G996&amp;H996,※編集不可※選択項目!U:V,2,FALSE),0)</f>
        <v>0</v>
      </c>
      <c r="AG996" s="228">
        <f t="shared" si="218"/>
        <v>0</v>
      </c>
      <c r="AH996" s="230" t="str">
        <f t="shared" si="212"/>
        <v/>
      </c>
      <c r="AI996" s="236"/>
      <c r="AJ996" s="236"/>
      <c r="AK996" s="132"/>
      <c r="AL996" s="153">
        <f t="shared" si="219"/>
        <v>0</v>
      </c>
      <c r="AM996" s="153">
        <f t="shared" si="220"/>
        <v>0</v>
      </c>
      <c r="AN996" s="153">
        <f t="shared" si="213"/>
        <v>0</v>
      </c>
      <c r="AO996" s="227" t="str">
        <f t="shared" si="221"/>
        <v/>
      </c>
      <c r="AP996" s="135">
        <f t="shared" si="222"/>
        <v>0</v>
      </c>
      <c r="AQ996" s="135">
        <f t="shared" si="223"/>
        <v>0</v>
      </c>
    </row>
    <row r="997" spans="1:43" s="131" customFormat="1" ht="25" customHeight="1">
      <c r="A997" s="133">
        <f t="shared" si="214"/>
        <v>986</v>
      </c>
      <c r="B997" s="130" t="str">
        <f t="shared" si="211"/>
        <v/>
      </c>
      <c r="C997" s="134"/>
      <c r="D997" s="45" t="str">
        <f t="shared" si="215"/>
        <v/>
      </c>
      <c r="E997" s="45" t="str">
        <f t="shared" si="216"/>
        <v/>
      </c>
      <c r="F997" s="43"/>
      <c r="G997" s="44"/>
      <c r="H997" s="43"/>
      <c r="I997" s="57" t="str">
        <f>IF(OR(G997="",H997="",U997=""),"",IFERROR(VLOOKUP(G997&amp;H997&amp;U997,※編集不可※選択項目!$K$3:$P$51,5,FALSE),"該当なし"))</f>
        <v/>
      </c>
      <c r="J997" s="83"/>
      <c r="K997" s="43"/>
      <c r="L997" s="45" t="str">
        <f t="shared" si="224"/>
        <v/>
      </c>
      <c r="M997" s="43"/>
      <c r="N997" s="43"/>
      <c r="O997" s="57"/>
      <c r="P997" s="57"/>
      <c r="Q997" s="57"/>
      <c r="R997" s="57"/>
      <c r="S997" s="46" t="str">
        <f t="shared" si="217"/>
        <v/>
      </c>
      <c r="T997" s="47"/>
      <c r="U997" s="48"/>
      <c r="V997" s="85"/>
      <c r="W997" s="48"/>
      <c r="X997" s="85"/>
      <c r="Y997" s="43"/>
      <c r="Z997" s="80"/>
      <c r="AA997" s="83"/>
      <c r="AB997" s="56"/>
      <c r="AC997" s="71"/>
      <c r="AD997" s="228">
        <f>IFERROR(INDEX(※編集不可※選択項目!$P$3:$P$51,MATCH(新規登録用!G997&amp;新規登録用!H997&amp;新規登録用!I997,※編集不可※選択項目!$Q$3:$Q$51,0)),0)</f>
        <v>0</v>
      </c>
      <c r="AE997" s="229" t="str">
        <f>IF(I997&lt;&gt;"該当なし","",
IF(G997&amp;H997=※編集不可※選択項目!$J$3,VLOOKUP(新規登録用!U997,※編集不可※選択項目!$N$2:$P$13,3,TRUE),
IF(G997&amp;H997=※編集不可※選択項目!$J$15,VLOOKUP(新規登録用!U997,※編集不可※選択項目!$N$14:$P$25,3,TRUE),
IF(G997&amp;H997=※編集不可※選択項目!$J$27,VLOOKUP(新規登録用!U997,※編集不可※選択項目!$N$26:$P$41,3,TRUE),
IF(G997&amp;H997=※編集不可※選択項目!$J$43,VLOOKUP(新規登録用!U997,※編集不可※選択項目!$N$42:$P$46,3,TRUE),
IF(G997&amp;H997=※編集不可※選択項目!$J$48,VLOOKUP(新規登録用!U997,※編集不可※選択項目!$N$47:$P$51,3,TRUE),""))))))</f>
        <v/>
      </c>
      <c r="AF997" s="228">
        <f>IFERROR(VLOOKUP(Y997&amp;G997&amp;H997,※編集不可※選択項目!U:V,2,FALSE),0)</f>
        <v>0</v>
      </c>
      <c r="AG997" s="228">
        <f t="shared" si="218"/>
        <v>0</v>
      </c>
      <c r="AH997" s="230" t="str">
        <f t="shared" si="212"/>
        <v/>
      </c>
      <c r="AI997" s="236"/>
      <c r="AJ997" s="236"/>
      <c r="AK997" s="132"/>
      <c r="AL997" s="153">
        <f t="shared" si="219"/>
        <v>0</v>
      </c>
      <c r="AM997" s="153">
        <f t="shared" si="220"/>
        <v>0</v>
      </c>
      <c r="AN997" s="153">
        <f t="shared" si="213"/>
        <v>0</v>
      </c>
      <c r="AO997" s="227" t="str">
        <f t="shared" si="221"/>
        <v/>
      </c>
      <c r="AP997" s="135">
        <f t="shared" si="222"/>
        <v>0</v>
      </c>
      <c r="AQ997" s="135">
        <f t="shared" si="223"/>
        <v>0</v>
      </c>
    </row>
    <row r="998" spans="1:43" s="131" customFormat="1" ht="25" customHeight="1">
      <c r="A998" s="133">
        <f t="shared" si="214"/>
        <v>987</v>
      </c>
      <c r="B998" s="130" t="str">
        <f t="shared" si="211"/>
        <v/>
      </c>
      <c r="C998" s="134"/>
      <c r="D998" s="45" t="str">
        <f t="shared" si="215"/>
        <v/>
      </c>
      <c r="E998" s="45" t="str">
        <f t="shared" si="216"/>
        <v/>
      </c>
      <c r="F998" s="43"/>
      <c r="G998" s="44"/>
      <c r="H998" s="43"/>
      <c r="I998" s="57" t="str">
        <f>IF(OR(G998="",H998="",U998=""),"",IFERROR(VLOOKUP(G998&amp;H998&amp;U998,※編集不可※選択項目!$K$3:$P$51,5,FALSE),"該当なし"))</f>
        <v/>
      </c>
      <c r="J998" s="83"/>
      <c r="K998" s="43"/>
      <c r="L998" s="45" t="str">
        <f t="shared" si="224"/>
        <v/>
      </c>
      <c r="M998" s="43"/>
      <c r="N998" s="43"/>
      <c r="O998" s="57"/>
      <c r="P998" s="57"/>
      <c r="Q998" s="57"/>
      <c r="R998" s="57"/>
      <c r="S998" s="46" t="str">
        <f t="shared" si="217"/>
        <v/>
      </c>
      <c r="T998" s="47"/>
      <c r="U998" s="48"/>
      <c r="V998" s="85"/>
      <c r="W998" s="48"/>
      <c r="X998" s="85"/>
      <c r="Y998" s="43"/>
      <c r="Z998" s="80"/>
      <c r="AA998" s="83"/>
      <c r="AB998" s="56"/>
      <c r="AC998" s="71"/>
      <c r="AD998" s="228">
        <f>IFERROR(INDEX(※編集不可※選択項目!$P$3:$P$51,MATCH(新規登録用!G998&amp;新規登録用!H998&amp;新規登録用!I998,※編集不可※選択項目!$Q$3:$Q$51,0)),0)</f>
        <v>0</v>
      </c>
      <c r="AE998" s="229" t="str">
        <f>IF(I998&lt;&gt;"該当なし","",
IF(G998&amp;H998=※編集不可※選択項目!$J$3,VLOOKUP(新規登録用!U998,※編集不可※選択項目!$N$2:$P$13,3,TRUE),
IF(G998&amp;H998=※編集不可※選択項目!$J$15,VLOOKUP(新規登録用!U998,※編集不可※選択項目!$N$14:$P$25,3,TRUE),
IF(G998&amp;H998=※編集不可※選択項目!$J$27,VLOOKUP(新規登録用!U998,※編集不可※選択項目!$N$26:$P$41,3,TRUE),
IF(G998&amp;H998=※編集不可※選択項目!$J$43,VLOOKUP(新規登録用!U998,※編集不可※選択項目!$N$42:$P$46,3,TRUE),
IF(G998&amp;H998=※編集不可※選択項目!$J$48,VLOOKUP(新規登録用!U998,※編集不可※選択項目!$N$47:$P$51,3,TRUE),""))))))</f>
        <v/>
      </c>
      <c r="AF998" s="228">
        <f>IFERROR(VLOOKUP(Y998&amp;G998&amp;H998,※編集不可※選択項目!U:V,2,FALSE),0)</f>
        <v>0</v>
      </c>
      <c r="AG998" s="228">
        <f t="shared" si="218"/>
        <v>0</v>
      </c>
      <c r="AH998" s="230" t="str">
        <f t="shared" si="212"/>
        <v/>
      </c>
      <c r="AI998" s="236"/>
      <c r="AJ998" s="236"/>
      <c r="AK998" s="132"/>
      <c r="AL998" s="153">
        <f t="shared" si="219"/>
        <v>0</v>
      </c>
      <c r="AM998" s="153">
        <f t="shared" si="220"/>
        <v>0</v>
      </c>
      <c r="AN998" s="153">
        <f t="shared" si="213"/>
        <v>0</v>
      </c>
      <c r="AO998" s="227" t="str">
        <f t="shared" si="221"/>
        <v/>
      </c>
      <c r="AP998" s="135">
        <f t="shared" si="222"/>
        <v>0</v>
      </c>
      <c r="AQ998" s="135">
        <f t="shared" si="223"/>
        <v>0</v>
      </c>
    </row>
    <row r="999" spans="1:43" s="131" customFormat="1" ht="25" customHeight="1">
      <c r="A999" s="133">
        <f t="shared" si="214"/>
        <v>988</v>
      </c>
      <c r="B999" s="130" t="str">
        <f t="shared" si="211"/>
        <v/>
      </c>
      <c r="C999" s="134"/>
      <c r="D999" s="45" t="str">
        <f t="shared" si="215"/>
        <v/>
      </c>
      <c r="E999" s="45" t="str">
        <f t="shared" si="216"/>
        <v/>
      </c>
      <c r="F999" s="43"/>
      <c r="G999" s="44"/>
      <c r="H999" s="43"/>
      <c r="I999" s="57" t="str">
        <f>IF(OR(G999="",H999="",U999=""),"",IFERROR(VLOOKUP(G999&amp;H999&amp;U999,※編集不可※選択項目!$K$3:$P$51,5,FALSE),"該当なし"))</f>
        <v/>
      </c>
      <c r="J999" s="83"/>
      <c r="K999" s="43"/>
      <c r="L999" s="45" t="str">
        <f t="shared" si="224"/>
        <v/>
      </c>
      <c r="M999" s="43"/>
      <c r="N999" s="43"/>
      <c r="O999" s="57"/>
      <c r="P999" s="57"/>
      <c r="Q999" s="57"/>
      <c r="R999" s="57"/>
      <c r="S999" s="46" t="str">
        <f t="shared" si="217"/>
        <v/>
      </c>
      <c r="T999" s="47"/>
      <c r="U999" s="48"/>
      <c r="V999" s="85"/>
      <c r="W999" s="48"/>
      <c r="X999" s="85"/>
      <c r="Y999" s="43"/>
      <c r="Z999" s="80"/>
      <c r="AA999" s="83"/>
      <c r="AB999" s="56"/>
      <c r="AC999" s="71"/>
      <c r="AD999" s="228">
        <f>IFERROR(INDEX(※編集不可※選択項目!$P$3:$P$51,MATCH(新規登録用!G999&amp;新規登録用!H999&amp;新規登録用!I999,※編集不可※選択項目!$Q$3:$Q$51,0)),0)</f>
        <v>0</v>
      </c>
      <c r="AE999" s="229" t="str">
        <f>IF(I999&lt;&gt;"該当なし","",
IF(G999&amp;H999=※編集不可※選択項目!$J$3,VLOOKUP(新規登録用!U999,※編集不可※選択項目!$N$2:$P$13,3,TRUE),
IF(G999&amp;H999=※編集不可※選択項目!$J$15,VLOOKUP(新規登録用!U999,※編集不可※選択項目!$N$14:$P$25,3,TRUE),
IF(G999&amp;H999=※編集不可※選択項目!$J$27,VLOOKUP(新規登録用!U999,※編集不可※選択項目!$N$26:$P$41,3,TRUE),
IF(G999&amp;H999=※編集不可※選択項目!$J$43,VLOOKUP(新規登録用!U999,※編集不可※選択項目!$N$42:$P$46,3,TRUE),
IF(G999&amp;H999=※編集不可※選択項目!$J$48,VLOOKUP(新規登録用!U999,※編集不可※選択項目!$N$47:$P$51,3,TRUE),""))))))</f>
        <v/>
      </c>
      <c r="AF999" s="228">
        <f>IFERROR(VLOOKUP(Y999&amp;G999&amp;H999,※編集不可※選択項目!U:V,2,FALSE),0)</f>
        <v>0</v>
      </c>
      <c r="AG999" s="228">
        <f t="shared" si="218"/>
        <v>0</v>
      </c>
      <c r="AH999" s="230" t="str">
        <f t="shared" si="212"/>
        <v/>
      </c>
      <c r="AI999" s="236"/>
      <c r="AJ999" s="236"/>
      <c r="AK999" s="132"/>
      <c r="AL999" s="153">
        <f t="shared" si="219"/>
        <v>0</v>
      </c>
      <c r="AM999" s="153">
        <f t="shared" si="220"/>
        <v>0</v>
      </c>
      <c r="AN999" s="153">
        <f t="shared" si="213"/>
        <v>0</v>
      </c>
      <c r="AO999" s="227" t="str">
        <f t="shared" si="221"/>
        <v/>
      </c>
      <c r="AP999" s="135">
        <f t="shared" si="222"/>
        <v>0</v>
      </c>
      <c r="AQ999" s="135">
        <f t="shared" si="223"/>
        <v>0</v>
      </c>
    </row>
    <row r="1000" spans="1:43" s="131" customFormat="1" ht="25" customHeight="1">
      <c r="A1000" s="133">
        <f t="shared" si="214"/>
        <v>989</v>
      </c>
      <c r="B1000" s="130" t="str">
        <f t="shared" si="211"/>
        <v/>
      </c>
      <c r="C1000" s="134"/>
      <c r="D1000" s="45" t="str">
        <f t="shared" si="215"/>
        <v/>
      </c>
      <c r="E1000" s="45" t="str">
        <f t="shared" si="216"/>
        <v/>
      </c>
      <c r="F1000" s="43"/>
      <c r="G1000" s="44"/>
      <c r="H1000" s="43"/>
      <c r="I1000" s="57" t="str">
        <f>IF(OR(G1000="",H1000="",U1000=""),"",IFERROR(VLOOKUP(G1000&amp;H1000&amp;U1000,※編集不可※選択項目!$K$3:$P$51,5,FALSE),"該当なし"))</f>
        <v/>
      </c>
      <c r="J1000" s="83"/>
      <c r="K1000" s="43"/>
      <c r="L1000" s="45" t="str">
        <f t="shared" si="224"/>
        <v/>
      </c>
      <c r="M1000" s="43"/>
      <c r="N1000" s="43"/>
      <c r="O1000" s="57"/>
      <c r="P1000" s="57"/>
      <c r="Q1000" s="57"/>
      <c r="R1000" s="57"/>
      <c r="S1000" s="46" t="str">
        <f t="shared" si="217"/>
        <v/>
      </c>
      <c r="T1000" s="47"/>
      <c r="U1000" s="48"/>
      <c r="V1000" s="85"/>
      <c r="W1000" s="48"/>
      <c r="X1000" s="85"/>
      <c r="Y1000" s="43"/>
      <c r="Z1000" s="80"/>
      <c r="AA1000" s="83"/>
      <c r="AB1000" s="56"/>
      <c r="AC1000" s="71"/>
      <c r="AD1000" s="228">
        <f>IFERROR(INDEX(※編集不可※選択項目!$P$3:$P$51,MATCH(新規登録用!G1000&amp;新規登録用!H1000&amp;新規登録用!I1000,※編集不可※選択項目!$Q$3:$Q$51,0)),0)</f>
        <v>0</v>
      </c>
      <c r="AE1000" s="229" t="str">
        <f>IF(I1000&lt;&gt;"該当なし","",
IF(G1000&amp;H1000=※編集不可※選択項目!$J$3,VLOOKUP(新規登録用!U1000,※編集不可※選択項目!$N$2:$P$13,3,TRUE),
IF(G1000&amp;H1000=※編集不可※選択項目!$J$15,VLOOKUP(新規登録用!U1000,※編集不可※選択項目!$N$14:$P$25,3,TRUE),
IF(G1000&amp;H1000=※編集不可※選択項目!$J$27,VLOOKUP(新規登録用!U1000,※編集不可※選択項目!$N$26:$P$41,3,TRUE),
IF(G1000&amp;H1000=※編集不可※選択項目!$J$43,VLOOKUP(新規登録用!U1000,※編集不可※選択項目!$N$42:$P$46,3,TRUE),
IF(G1000&amp;H1000=※編集不可※選択項目!$J$48,VLOOKUP(新規登録用!U1000,※編集不可※選択項目!$N$47:$P$51,3,TRUE),""))))))</f>
        <v/>
      </c>
      <c r="AF1000" s="228">
        <f>IFERROR(VLOOKUP(Y1000&amp;G1000&amp;H1000,※編集不可※選択項目!U:V,2,FALSE),0)</f>
        <v>0</v>
      </c>
      <c r="AG1000" s="228">
        <f t="shared" si="218"/>
        <v>0</v>
      </c>
      <c r="AH1000" s="230" t="str">
        <f t="shared" si="212"/>
        <v/>
      </c>
      <c r="AI1000" s="236"/>
      <c r="AJ1000" s="236"/>
      <c r="AK1000" s="132"/>
      <c r="AL1000" s="153">
        <f t="shared" si="219"/>
        <v>0</v>
      </c>
      <c r="AM1000" s="153">
        <f t="shared" si="220"/>
        <v>0</v>
      </c>
      <c r="AN1000" s="153">
        <f t="shared" si="213"/>
        <v>0</v>
      </c>
      <c r="AO1000" s="227" t="str">
        <f t="shared" si="221"/>
        <v/>
      </c>
      <c r="AP1000" s="135">
        <f t="shared" si="222"/>
        <v>0</v>
      </c>
      <c r="AQ1000" s="135">
        <f t="shared" si="223"/>
        <v>0</v>
      </c>
    </row>
    <row r="1001" spans="1:43" s="131" customFormat="1" ht="25" customHeight="1">
      <c r="A1001" s="133">
        <f t="shared" si="214"/>
        <v>990</v>
      </c>
      <c r="B1001" s="130" t="str">
        <f t="shared" si="211"/>
        <v/>
      </c>
      <c r="C1001" s="134"/>
      <c r="D1001" s="45" t="str">
        <f t="shared" si="215"/>
        <v/>
      </c>
      <c r="E1001" s="45" t="str">
        <f t="shared" si="216"/>
        <v/>
      </c>
      <c r="F1001" s="43"/>
      <c r="G1001" s="44"/>
      <c r="H1001" s="43"/>
      <c r="I1001" s="57" t="str">
        <f>IF(OR(G1001="",H1001="",U1001=""),"",IFERROR(VLOOKUP(G1001&amp;H1001&amp;U1001,※編集不可※選択項目!$K$3:$P$51,5,FALSE),"該当なし"))</f>
        <v/>
      </c>
      <c r="J1001" s="83"/>
      <c r="K1001" s="43"/>
      <c r="L1001" s="45" t="str">
        <f t="shared" si="224"/>
        <v/>
      </c>
      <c r="M1001" s="43"/>
      <c r="N1001" s="43"/>
      <c r="O1001" s="57"/>
      <c r="P1001" s="57"/>
      <c r="Q1001" s="57"/>
      <c r="R1001" s="57"/>
      <c r="S1001" s="46" t="str">
        <f t="shared" si="217"/>
        <v/>
      </c>
      <c r="T1001" s="47"/>
      <c r="U1001" s="48"/>
      <c r="V1001" s="85"/>
      <c r="W1001" s="48"/>
      <c r="X1001" s="85"/>
      <c r="Y1001" s="43"/>
      <c r="Z1001" s="80"/>
      <c r="AA1001" s="83"/>
      <c r="AB1001" s="56"/>
      <c r="AC1001" s="71"/>
      <c r="AD1001" s="228">
        <f>IFERROR(INDEX(※編集不可※選択項目!$P$3:$P$51,MATCH(新規登録用!G1001&amp;新規登録用!H1001&amp;新規登録用!I1001,※編集不可※選択項目!$Q$3:$Q$51,0)),0)</f>
        <v>0</v>
      </c>
      <c r="AE1001" s="229" t="str">
        <f>IF(I1001&lt;&gt;"該当なし","",
IF(G1001&amp;H1001=※編集不可※選択項目!$J$3,VLOOKUP(新規登録用!U1001,※編集不可※選択項目!$N$2:$P$13,3,TRUE),
IF(G1001&amp;H1001=※編集不可※選択項目!$J$15,VLOOKUP(新規登録用!U1001,※編集不可※選択項目!$N$14:$P$25,3,TRUE),
IF(G1001&amp;H1001=※編集不可※選択項目!$J$27,VLOOKUP(新規登録用!U1001,※編集不可※選択項目!$N$26:$P$41,3,TRUE),
IF(G1001&amp;H1001=※編集不可※選択項目!$J$43,VLOOKUP(新規登録用!U1001,※編集不可※選択項目!$N$42:$P$46,3,TRUE),
IF(G1001&amp;H1001=※編集不可※選択項目!$J$48,VLOOKUP(新規登録用!U1001,※編集不可※選択項目!$N$47:$P$51,3,TRUE),""))))))</f>
        <v/>
      </c>
      <c r="AF1001" s="228">
        <f>IFERROR(VLOOKUP(Y1001&amp;G1001&amp;H1001,※編集不可※選択項目!U:V,2,FALSE),0)</f>
        <v>0</v>
      </c>
      <c r="AG1001" s="228">
        <f t="shared" si="218"/>
        <v>0</v>
      </c>
      <c r="AH1001" s="230" t="str">
        <f t="shared" si="212"/>
        <v/>
      </c>
      <c r="AI1001" s="236"/>
      <c r="AJ1001" s="236"/>
      <c r="AK1001" s="132"/>
      <c r="AL1001" s="153">
        <f t="shared" si="219"/>
        <v>0</v>
      </c>
      <c r="AM1001" s="153">
        <f t="shared" si="220"/>
        <v>0</v>
      </c>
      <c r="AN1001" s="153">
        <f t="shared" si="213"/>
        <v>0</v>
      </c>
      <c r="AO1001" s="227" t="str">
        <f t="shared" si="221"/>
        <v/>
      </c>
      <c r="AP1001" s="135">
        <f t="shared" si="222"/>
        <v>0</v>
      </c>
      <c r="AQ1001" s="135">
        <f t="shared" si="223"/>
        <v>0</v>
      </c>
    </row>
    <row r="1002" spans="1:43" s="131" customFormat="1" ht="25" customHeight="1">
      <c r="A1002" s="133">
        <f t="shared" si="214"/>
        <v>991</v>
      </c>
      <c r="B1002" s="130" t="str">
        <f t="shared" si="211"/>
        <v/>
      </c>
      <c r="C1002" s="134"/>
      <c r="D1002" s="45" t="str">
        <f t="shared" si="215"/>
        <v/>
      </c>
      <c r="E1002" s="45" t="str">
        <f t="shared" si="216"/>
        <v/>
      </c>
      <c r="F1002" s="43"/>
      <c r="G1002" s="44"/>
      <c r="H1002" s="43"/>
      <c r="I1002" s="57" t="str">
        <f>IF(OR(G1002="",H1002="",U1002=""),"",IFERROR(VLOOKUP(G1002&amp;H1002&amp;U1002,※編集不可※選択項目!$K$3:$P$51,5,FALSE),"該当なし"))</f>
        <v/>
      </c>
      <c r="J1002" s="83"/>
      <c r="K1002" s="43"/>
      <c r="L1002" s="45" t="str">
        <f t="shared" si="224"/>
        <v/>
      </c>
      <c r="M1002" s="43"/>
      <c r="N1002" s="43"/>
      <c r="O1002" s="57"/>
      <c r="P1002" s="57"/>
      <c r="Q1002" s="57"/>
      <c r="R1002" s="57"/>
      <c r="S1002" s="46" t="str">
        <f t="shared" si="217"/>
        <v/>
      </c>
      <c r="T1002" s="47"/>
      <c r="U1002" s="48"/>
      <c r="V1002" s="85"/>
      <c r="W1002" s="48"/>
      <c r="X1002" s="85"/>
      <c r="Y1002" s="43"/>
      <c r="Z1002" s="80"/>
      <c r="AA1002" s="83"/>
      <c r="AB1002" s="56"/>
      <c r="AC1002" s="71"/>
      <c r="AD1002" s="228">
        <f>IFERROR(INDEX(※編集不可※選択項目!$P$3:$P$51,MATCH(新規登録用!G1002&amp;新規登録用!H1002&amp;新規登録用!I1002,※編集不可※選択項目!$Q$3:$Q$51,0)),0)</f>
        <v>0</v>
      </c>
      <c r="AE1002" s="229" t="str">
        <f>IF(I1002&lt;&gt;"該当なし","",
IF(G1002&amp;H1002=※編集不可※選択項目!$J$3,VLOOKUP(新規登録用!U1002,※編集不可※選択項目!$N$2:$P$13,3,TRUE),
IF(G1002&amp;H1002=※編集不可※選択項目!$J$15,VLOOKUP(新規登録用!U1002,※編集不可※選択項目!$N$14:$P$25,3,TRUE),
IF(G1002&amp;H1002=※編集不可※選択項目!$J$27,VLOOKUP(新規登録用!U1002,※編集不可※選択項目!$N$26:$P$41,3,TRUE),
IF(G1002&amp;H1002=※編集不可※選択項目!$J$43,VLOOKUP(新規登録用!U1002,※編集不可※選択項目!$N$42:$P$46,3,TRUE),
IF(G1002&amp;H1002=※編集不可※選択項目!$J$48,VLOOKUP(新規登録用!U1002,※編集不可※選択項目!$N$47:$P$51,3,TRUE),""))))))</f>
        <v/>
      </c>
      <c r="AF1002" s="228">
        <f>IFERROR(VLOOKUP(Y1002&amp;G1002&amp;H1002,※編集不可※選択項目!U:V,2,FALSE),0)</f>
        <v>0</v>
      </c>
      <c r="AG1002" s="228">
        <f t="shared" si="218"/>
        <v>0</v>
      </c>
      <c r="AH1002" s="230" t="str">
        <f t="shared" si="212"/>
        <v/>
      </c>
      <c r="AI1002" s="236"/>
      <c r="AJ1002" s="236"/>
      <c r="AK1002" s="132"/>
      <c r="AL1002" s="153">
        <f t="shared" si="219"/>
        <v>0</v>
      </c>
      <c r="AM1002" s="153">
        <f t="shared" si="220"/>
        <v>0</v>
      </c>
      <c r="AN1002" s="153">
        <f t="shared" si="213"/>
        <v>0</v>
      </c>
      <c r="AO1002" s="227" t="str">
        <f t="shared" si="221"/>
        <v/>
      </c>
      <c r="AP1002" s="135">
        <f t="shared" si="222"/>
        <v>0</v>
      </c>
      <c r="AQ1002" s="135">
        <f t="shared" si="223"/>
        <v>0</v>
      </c>
    </row>
    <row r="1003" spans="1:43" s="131" customFormat="1" ht="25" customHeight="1">
      <c r="A1003" s="133">
        <f t="shared" si="214"/>
        <v>992</v>
      </c>
      <c r="B1003" s="130" t="str">
        <f t="shared" si="211"/>
        <v/>
      </c>
      <c r="C1003" s="134"/>
      <c r="D1003" s="45" t="str">
        <f t="shared" si="215"/>
        <v/>
      </c>
      <c r="E1003" s="45" t="str">
        <f t="shared" si="216"/>
        <v/>
      </c>
      <c r="F1003" s="43"/>
      <c r="G1003" s="44"/>
      <c r="H1003" s="43"/>
      <c r="I1003" s="57" t="str">
        <f>IF(OR(G1003="",H1003="",U1003=""),"",IFERROR(VLOOKUP(G1003&amp;H1003&amp;U1003,※編集不可※選択項目!$K$3:$P$51,5,FALSE),"該当なし"))</f>
        <v/>
      </c>
      <c r="J1003" s="83"/>
      <c r="K1003" s="43"/>
      <c r="L1003" s="45" t="str">
        <f t="shared" si="224"/>
        <v/>
      </c>
      <c r="M1003" s="43"/>
      <c r="N1003" s="43"/>
      <c r="O1003" s="57"/>
      <c r="P1003" s="57"/>
      <c r="Q1003" s="57"/>
      <c r="R1003" s="57"/>
      <c r="S1003" s="46" t="str">
        <f t="shared" si="217"/>
        <v/>
      </c>
      <c r="T1003" s="47"/>
      <c r="U1003" s="48"/>
      <c r="V1003" s="85"/>
      <c r="W1003" s="48"/>
      <c r="X1003" s="85"/>
      <c r="Y1003" s="43"/>
      <c r="Z1003" s="80"/>
      <c r="AA1003" s="83"/>
      <c r="AB1003" s="56"/>
      <c r="AC1003" s="71"/>
      <c r="AD1003" s="228">
        <f>IFERROR(INDEX(※編集不可※選択項目!$P$3:$P$51,MATCH(新規登録用!G1003&amp;新規登録用!H1003&amp;新規登録用!I1003,※編集不可※選択項目!$Q$3:$Q$51,0)),0)</f>
        <v>0</v>
      </c>
      <c r="AE1003" s="229" t="str">
        <f>IF(I1003&lt;&gt;"該当なし","",
IF(G1003&amp;H1003=※編集不可※選択項目!$J$3,VLOOKUP(新規登録用!U1003,※編集不可※選択項目!$N$2:$P$13,3,TRUE),
IF(G1003&amp;H1003=※編集不可※選択項目!$J$15,VLOOKUP(新規登録用!U1003,※編集不可※選択項目!$N$14:$P$25,3,TRUE),
IF(G1003&amp;H1003=※編集不可※選択項目!$J$27,VLOOKUP(新規登録用!U1003,※編集不可※選択項目!$N$26:$P$41,3,TRUE),
IF(G1003&amp;H1003=※編集不可※選択項目!$J$43,VLOOKUP(新規登録用!U1003,※編集不可※選択項目!$N$42:$P$46,3,TRUE),
IF(G1003&amp;H1003=※編集不可※選択項目!$J$48,VLOOKUP(新規登録用!U1003,※編集不可※選択項目!$N$47:$P$51,3,TRUE),""))))))</f>
        <v/>
      </c>
      <c r="AF1003" s="228">
        <f>IFERROR(VLOOKUP(Y1003&amp;G1003&amp;H1003,※編集不可※選択項目!U:V,2,FALSE),0)</f>
        <v>0</v>
      </c>
      <c r="AG1003" s="228">
        <f t="shared" si="218"/>
        <v>0</v>
      </c>
      <c r="AH1003" s="230" t="str">
        <f t="shared" si="212"/>
        <v/>
      </c>
      <c r="AI1003" s="236"/>
      <c r="AJ1003" s="236"/>
      <c r="AK1003" s="132"/>
      <c r="AL1003" s="153">
        <f t="shared" si="219"/>
        <v>0</v>
      </c>
      <c r="AM1003" s="153">
        <f t="shared" si="220"/>
        <v>0</v>
      </c>
      <c r="AN1003" s="153">
        <f t="shared" si="213"/>
        <v>0</v>
      </c>
      <c r="AO1003" s="227" t="str">
        <f t="shared" si="221"/>
        <v/>
      </c>
      <c r="AP1003" s="135">
        <f t="shared" si="222"/>
        <v>0</v>
      </c>
      <c r="AQ1003" s="135">
        <f t="shared" si="223"/>
        <v>0</v>
      </c>
    </row>
    <row r="1004" spans="1:43" s="131" customFormat="1" ht="25" customHeight="1">
      <c r="A1004" s="133">
        <f t="shared" si="214"/>
        <v>993</v>
      </c>
      <c r="B1004" s="130" t="str">
        <f t="shared" si="211"/>
        <v/>
      </c>
      <c r="C1004" s="134"/>
      <c r="D1004" s="45" t="str">
        <f t="shared" si="215"/>
        <v/>
      </c>
      <c r="E1004" s="45" t="str">
        <f t="shared" si="216"/>
        <v/>
      </c>
      <c r="F1004" s="43"/>
      <c r="G1004" s="44"/>
      <c r="H1004" s="43"/>
      <c r="I1004" s="57" t="str">
        <f>IF(OR(G1004="",H1004="",U1004=""),"",IFERROR(VLOOKUP(G1004&amp;H1004&amp;U1004,※編集不可※選択項目!$K$3:$P$51,5,FALSE),"該当なし"))</f>
        <v/>
      </c>
      <c r="J1004" s="83"/>
      <c r="K1004" s="43"/>
      <c r="L1004" s="45" t="str">
        <f t="shared" si="224"/>
        <v/>
      </c>
      <c r="M1004" s="43"/>
      <c r="N1004" s="43"/>
      <c r="O1004" s="57"/>
      <c r="P1004" s="57"/>
      <c r="Q1004" s="57"/>
      <c r="R1004" s="57"/>
      <c r="S1004" s="46" t="str">
        <f t="shared" si="217"/>
        <v/>
      </c>
      <c r="T1004" s="47"/>
      <c r="U1004" s="48"/>
      <c r="V1004" s="85"/>
      <c r="W1004" s="48"/>
      <c r="X1004" s="85"/>
      <c r="Y1004" s="43"/>
      <c r="Z1004" s="80"/>
      <c r="AA1004" s="83"/>
      <c r="AB1004" s="56"/>
      <c r="AC1004" s="71"/>
      <c r="AD1004" s="228">
        <f>IFERROR(INDEX(※編集不可※選択項目!$P$3:$P$51,MATCH(新規登録用!G1004&amp;新規登録用!H1004&amp;新規登録用!I1004,※編集不可※選択項目!$Q$3:$Q$51,0)),0)</f>
        <v>0</v>
      </c>
      <c r="AE1004" s="229" t="str">
        <f>IF(I1004&lt;&gt;"該当なし","",
IF(G1004&amp;H1004=※編集不可※選択項目!$J$3,VLOOKUP(新規登録用!U1004,※編集不可※選択項目!$N$2:$P$13,3,TRUE),
IF(G1004&amp;H1004=※編集不可※選択項目!$J$15,VLOOKUP(新規登録用!U1004,※編集不可※選択項目!$N$14:$P$25,3,TRUE),
IF(G1004&amp;H1004=※編集不可※選択項目!$J$27,VLOOKUP(新規登録用!U1004,※編集不可※選択項目!$N$26:$P$41,3,TRUE),
IF(G1004&amp;H1004=※編集不可※選択項目!$J$43,VLOOKUP(新規登録用!U1004,※編集不可※選択項目!$N$42:$P$46,3,TRUE),
IF(G1004&amp;H1004=※編集不可※選択項目!$J$48,VLOOKUP(新規登録用!U1004,※編集不可※選択項目!$N$47:$P$51,3,TRUE),""))))))</f>
        <v/>
      </c>
      <c r="AF1004" s="228">
        <f>IFERROR(VLOOKUP(Y1004&amp;G1004&amp;H1004,※編集不可※選択項目!U:V,2,FALSE),0)</f>
        <v>0</v>
      </c>
      <c r="AG1004" s="228">
        <f t="shared" si="218"/>
        <v>0</v>
      </c>
      <c r="AH1004" s="230" t="str">
        <f t="shared" si="212"/>
        <v/>
      </c>
      <c r="AI1004" s="236"/>
      <c r="AJ1004" s="236"/>
      <c r="AK1004" s="132"/>
      <c r="AL1004" s="153">
        <f t="shared" si="219"/>
        <v>0</v>
      </c>
      <c r="AM1004" s="153">
        <f t="shared" si="220"/>
        <v>0</v>
      </c>
      <c r="AN1004" s="153">
        <f t="shared" si="213"/>
        <v>0</v>
      </c>
      <c r="AO1004" s="227" t="str">
        <f t="shared" si="221"/>
        <v/>
      </c>
      <c r="AP1004" s="135">
        <f t="shared" si="222"/>
        <v>0</v>
      </c>
      <c r="AQ1004" s="135">
        <f t="shared" si="223"/>
        <v>0</v>
      </c>
    </row>
    <row r="1005" spans="1:43" s="131" customFormat="1" ht="25" customHeight="1">
      <c r="A1005" s="133">
        <f t="shared" si="214"/>
        <v>994</v>
      </c>
      <c r="B1005" s="130" t="str">
        <f t="shared" si="211"/>
        <v/>
      </c>
      <c r="C1005" s="134"/>
      <c r="D1005" s="45" t="str">
        <f t="shared" si="215"/>
        <v/>
      </c>
      <c r="E1005" s="45" t="str">
        <f t="shared" si="216"/>
        <v/>
      </c>
      <c r="F1005" s="43"/>
      <c r="G1005" s="44"/>
      <c r="H1005" s="43"/>
      <c r="I1005" s="57" t="str">
        <f>IF(OR(G1005="",H1005="",U1005=""),"",IFERROR(VLOOKUP(G1005&amp;H1005&amp;U1005,※編集不可※選択項目!$K$3:$P$51,5,FALSE),"該当なし"))</f>
        <v/>
      </c>
      <c r="J1005" s="83"/>
      <c r="K1005" s="43"/>
      <c r="L1005" s="45" t="str">
        <f t="shared" si="224"/>
        <v/>
      </c>
      <c r="M1005" s="43"/>
      <c r="N1005" s="43"/>
      <c r="O1005" s="57"/>
      <c r="P1005" s="57"/>
      <c r="Q1005" s="57"/>
      <c r="R1005" s="57"/>
      <c r="S1005" s="46" t="str">
        <f t="shared" si="217"/>
        <v/>
      </c>
      <c r="T1005" s="47"/>
      <c r="U1005" s="48"/>
      <c r="V1005" s="85"/>
      <c r="W1005" s="48"/>
      <c r="X1005" s="85"/>
      <c r="Y1005" s="43"/>
      <c r="Z1005" s="80"/>
      <c r="AA1005" s="83"/>
      <c r="AB1005" s="56"/>
      <c r="AC1005" s="71"/>
      <c r="AD1005" s="228">
        <f>IFERROR(INDEX(※編集不可※選択項目!$P$3:$P$51,MATCH(新規登録用!G1005&amp;新規登録用!H1005&amp;新規登録用!I1005,※編集不可※選択項目!$Q$3:$Q$51,0)),0)</f>
        <v>0</v>
      </c>
      <c r="AE1005" s="229" t="str">
        <f>IF(I1005&lt;&gt;"該当なし","",
IF(G1005&amp;H1005=※編集不可※選択項目!$J$3,VLOOKUP(新規登録用!U1005,※編集不可※選択項目!$N$2:$P$13,3,TRUE),
IF(G1005&amp;H1005=※編集不可※選択項目!$J$15,VLOOKUP(新規登録用!U1005,※編集不可※選択項目!$N$14:$P$25,3,TRUE),
IF(G1005&amp;H1005=※編集不可※選択項目!$J$27,VLOOKUP(新規登録用!U1005,※編集不可※選択項目!$N$26:$P$41,3,TRUE),
IF(G1005&amp;H1005=※編集不可※選択項目!$J$43,VLOOKUP(新規登録用!U1005,※編集不可※選択項目!$N$42:$P$46,3,TRUE),
IF(G1005&amp;H1005=※編集不可※選択項目!$J$48,VLOOKUP(新規登録用!U1005,※編集不可※選択項目!$N$47:$P$51,3,TRUE),""))))))</f>
        <v/>
      </c>
      <c r="AF1005" s="228">
        <f>IFERROR(VLOOKUP(Y1005&amp;G1005&amp;H1005,※編集不可※選択項目!U:V,2,FALSE),0)</f>
        <v>0</v>
      </c>
      <c r="AG1005" s="228">
        <f t="shared" si="218"/>
        <v>0</v>
      </c>
      <c r="AH1005" s="230" t="str">
        <f t="shared" si="212"/>
        <v/>
      </c>
      <c r="AI1005" s="236"/>
      <c r="AJ1005" s="236"/>
      <c r="AK1005" s="132"/>
      <c r="AL1005" s="153">
        <f t="shared" si="219"/>
        <v>0</v>
      </c>
      <c r="AM1005" s="153">
        <f t="shared" si="220"/>
        <v>0</v>
      </c>
      <c r="AN1005" s="153">
        <f t="shared" si="213"/>
        <v>0</v>
      </c>
      <c r="AO1005" s="227" t="str">
        <f t="shared" si="221"/>
        <v/>
      </c>
      <c r="AP1005" s="135">
        <f t="shared" si="222"/>
        <v>0</v>
      </c>
      <c r="AQ1005" s="135">
        <f t="shared" si="223"/>
        <v>0</v>
      </c>
    </row>
    <row r="1006" spans="1:43" s="131" customFormat="1" ht="25" customHeight="1">
      <c r="A1006" s="133">
        <f t="shared" si="214"/>
        <v>995</v>
      </c>
      <c r="B1006" s="130" t="str">
        <f t="shared" si="211"/>
        <v/>
      </c>
      <c r="C1006" s="134"/>
      <c r="D1006" s="45" t="str">
        <f t="shared" si="215"/>
        <v/>
      </c>
      <c r="E1006" s="45" t="str">
        <f t="shared" si="216"/>
        <v/>
      </c>
      <c r="F1006" s="43"/>
      <c r="G1006" s="44"/>
      <c r="H1006" s="43"/>
      <c r="I1006" s="57" t="str">
        <f>IF(OR(G1006="",H1006="",U1006=""),"",IFERROR(VLOOKUP(G1006&amp;H1006&amp;U1006,※編集不可※選択項目!$K$3:$P$51,5,FALSE),"該当なし"))</f>
        <v/>
      </c>
      <c r="J1006" s="83"/>
      <c r="K1006" s="43"/>
      <c r="L1006" s="45" t="str">
        <f t="shared" si="224"/>
        <v/>
      </c>
      <c r="M1006" s="43"/>
      <c r="N1006" s="43"/>
      <c r="O1006" s="57"/>
      <c r="P1006" s="57"/>
      <c r="Q1006" s="57"/>
      <c r="R1006" s="57"/>
      <c r="S1006" s="46" t="str">
        <f t="shared" si="217"/>
        <v/>
      </c>
      <c r="T1006" s="47"/>
      <c r="U1006" s="48"/>
      <c r="V1006" s="85"/>
      <c r="W1006" s="48"/>
      <c r="X1006" s="85"/>
      <c r="Y1006" s="43"/>
      <c r="Z1006" s="80"/>
      <c r="AA1006" s="83"/>
      <c r="AB1006" s="56"/>
      <c r="AC1006" s="71"/>
      <c r="AD1006" s="228">
        <f>IFERROR(INDEX(※編集不可※選択項目!$P$3:$P$51,MATCH(新規登録用!G1006&amp;新規登録用!H1006&amp;新規登録用!I1006,※編集不可※選択項目!$Q$3:$Q$51,0)),0)</f>
        <v>0</v>
      </c>
      <c r="AE1006" s="229" t="str">
        <f>IF(I1006&lt;&gt;"該当なし","",
IF(G1006&amp;H1006=※編集不可※選択項目!$J$3,VLOOKUP(新規登録用!U1006,※編集不可※選択項目!$N$2:$P$13,3,TRUE),
IF(G1006&amp;H1006=※編集不可※選択項目!$J$15,VLOOKUP(新規登録用!U1006,※編集不可※選択項目!$N$14:$P$25,3,TRUE),
IF(G1006&amp;H1006=※編集不可※選択項目!$J$27,VLOOKUP(新規登録用!U1006,※編集不可※選択項目!$N$26:$P$41,3,TRUE),
IF(G1006&amp;H1006=※編集不可※選択項目!$J$43,VLOOKUP(新規登録用!U1006,※編集不可※選択項目!$N$42:$P$46,3,TRUE),
IF(G1006&amp;H1006=※編集不可※選択項目!$J$48,VLOOKUP(新規登録用!U1006,※編集不可※選択項目!$N$47:$P$51,3,TRUE),""))))))</f>
        <v/>
      </c>
      <c r="AF1006" s="228">
        <f>IFERROR(VLOOKUP(Y1006&amp;G1006&amp;H1006,※編集不可※選択項目!U:V,2,FALSE),0)</f>
        <v>0</v>
      </c>
      <c r="AG1006" s="228">
        <f t="shared" si="218"/>
        <v>0</v>
      </c>
      <c r="AH1006" s="230" t="str">
        <f t="shared" si="212"/>
        <v/>
      </c>
      <c r="AI1006" s="236"/>
      <c r="AJ1006" s="236"/>
      <c r="AK1006" s="132"/>
      <c r="AL1006" s="153">
        <f t="shared" si="219"/>
        <v>0</v>
      </c>
      <c r="AM1006" s="153">
        <f t="shared" si="220"/>
        <v>0</v>
      </c>
      <c r="AN1006" s="153">
        <f t="shared" si="213"/>
        <v>0</v>
      </c>
      <c r="AO1006" s="227" t="str">
        <f t="shared" si="221"/>
        <v/>
      </c>
      <c r="AP1006" s="135">
        <f t="shared" si="222"/>
        <v>0</v>
      </c>
      <c r="AQ1006" s="135">
        <f t="shared" si="223"/>
        <v>0</v>
      </c>
    </row>
    <row r="1007" spans="1:43" s="131" customFormat="1" ht="25" customHeight="1">
      <c r="A1007" s="133">
        <f t="shared" si="214"/>
        <v>996</v>
      </c>
      <c r="B1007" s="130" t="str">
        <f t="shared" si="211"/>
        <v/>
      </c>
      <c r="C1007" s="134"/>
      <c r="D1007" s="45" t="str">
        <f t="shared" si="215"/>
        <v/>
      </c>
      <c r="E1007" s="45" t="str">
        <f t="shared" si="216"/>
        <v/>
      </c>
      <c r="F1007" s="43"/>
      <c r="G1007" s="44"/>
      <c r="H1007" s="43"/>
      <c r="I1007" s="57" t="str">
        <f>IF(OR(G1007="",H1007="",U1007=""),"",IFERROR(VLOOKUP(G1007&amp;H1007&amp;U1007,※編集不可※選択項目!$K$3:$P$51,5,FALSE),"該当なし"))</f>
        <v/>
      </c>
      <c r="J1007" s="83"/>
      <c r="K1007" s="43"/>
      <c r="L1007" s="45" t="str">
        <f t="shared" si="224"/>
        <v/>
      </c>
      <c r="M1007" s="43"/>
      <c r="N1007" s="43"/>
      <c r="O1007" s="57"/>
      <c r="P1007" s="57"/>
      <c r="Q1007" s="57"/>
      <c r="R1007" s="57"/>
      <c r="S1007" s="46" t="str">
        <f t="shared" si="217"/>
        <v/>
      </c>
      <c r="T1007" s="47"/>
      <c r="U1007" s="48"/>
      <c r="V1007" s="85"/>
      <c r="W1007" s="48"/>
      <c r="X1007" s="85"/>
      <c r="Y1007" s="43"/>
      <c r="Z1007" s="80"/>
      <c r="AA1007" s="83"/>
      <c r="AB1007" s="56"/>
      <c r="AC1007" s="71"/>
      <c r="AD1007" s="228">
        <f>IFERROR(INDEX(※編集不可※選択項目!$P$3:$P$51,MATCH(新規登録用!G1007&amp;新規登録用!H1007&amp;新規登録用!I1007,※編集不可※選択項目!$Q$3:$Q$51,0)),0)</f>
        <v>0</v>
      </c>
      <c r="AE1007" s="229" t="str">
        <f>IF(I1007&lt;&gt;"該当なし","",
IF(G1007&amp;H1007=※編集不可※選択項目!$J$3,VLOOKUP(新規登録用!U1007,※編集不可※選択項目!$N$2:$P$13,3,TRUE),
IF(G1007&amp;H1007=※編集不可※選択項目!$J$15,VLOOKUP(新規登録用!U1007,※編集不可※選択項目!$N$14:$P$25,3,TRUE),
IF(G1007&amp;H1007=※編集不可※選択項目!$J$27,VLOOKUP(新規登録用!U1007,※編集不可※選択項目!$N$26:$P$41,3,TRUE),
IF(G1007&amp;H1007=※編集不可※選択項目!$J$43,VLOOKUP(新規登録用!U1007,※編集不可※選択項目!$N$42:$P$46,3,TRUE),
IF(G1007&amp;H1007=※編集不可※選択項目!$J$48,VLOOKUP(新規登録用!U1007,※編集不可※選択項目!$N$47:$P$51,3,TRUE),""))))))</f>
        <v/>
      </c>
      <c r="AF1007" s="228">
        <f>IFERROR(VLOOKUP(Y1007&amp;G1007&amp;H1007,※編集不可※選択項目!U:V,2,FALSE),0)</f>
        <v>0</v>
      </c>
      <c r="AG1007" s="228">
        <f t="shared" si="218"/>
        <v>0</v>
      </c>
      <c r="AH1007" s="230" t="str">
        <f t="shared" si="212"/>
        <v/>
      </c>
      <c r="AI1007" s="236"/>
      <c r="AJ1007" s="236"/>
      <c r="AK1007" s="132"/>
      <c r="AL1007" s="153">
        <f t="shared" si="219"/>
        <v>0</v>
      </c>
      <c r="AM1007" s="153">
        <f t="shared" si="220"/>
        <v>0</v>
      </c>
      <c r="AN1007" s="153">
        <f t="shared" si="213"/>
        <v>0</v>
      </c>
      <c r="AO1007" s="227" t="str">
        <f t="shared" si="221"/>
        <v/>
      </c>
      <c r="AP1007" s="135">
        <f t="shared" si="222"/>
        <v>0</v>
      </c>
      <c r="AQ1007" s="135">
        <f t="shared" si="223"/>
        <v>0</v>
      </c>
    </row>
    <row r="1008" spans="1:43" s="131" customFormat="1" ht="25" customHeight="1">
      <c r="A1008" s="133">
        <f t="shared" si="214"/>
        <v>997</v>
      </c>
      <c r="B1008" s="130" t="str">
        <f t="shared" si="211"/>
        <v/>
      </c>
      <c r="C1008" s="134"/>
      <c r="D1008" s="45" t="str">
        <f t="shared" si="215"/>
        <v/>
      </c>
      <c r="E1008" s="45" t="str">
        <f t="shared" si="216"/>
        <v/>
      </c>
      <c r="F1008" s="43"/>
      <c r="G1008" s="44"/>
      <c r="H1008" s="43"/>
      <c r="I1008" s="57" t="str">
        <f>IF(OR(G1008="",H1008="",U1008=""),"",IFERROR(VLOOKUP(G1008&amp;H1008&amp;U1008,※編集不可※選択項目!$K$3:$P$51,5,FALSE),"該当なし"))</f>
        <v/>
      </c>
      <c r="J1008" s="83"/>
      <c r="K1008" s="43"/>
      <c r="L1008" s="45" t="str">
        <f t="shared" si="224"/>
        <v/>
      </c>
      <c r="M1008" s="43"/>
      <c r="N1008" s="43"/>
      <c r="O1008" s="57"/>
      <c r="P1008" s="57"/>
      <c r="Q1008" s="57"/>
      <c r="R1008" s="57"/>
      <c r="S1008" s="46" t="str">
        <f t="shared" si="217"/>
        <v/>
      </c>
      <c r="T1008" s="47"/>
      <c r="U1008" s="48"/>
      <c r="V1008" s="85"/>
      <c r="W1008" s="48"/>
      <c r="X1008" s="85"/>
      <c r="Y1008" s="43"/>
      <c r="Z1008" s="80"/>
      <c r="AA1008" s="83"/>
      <c r="AB1008" s="56"/>
      <c r="AC1008" s="71"/>
      <c r="AD1008" s="228">
        <f>IFERROR(INDEX(※編集不可※選択項目!$P$3:$P$51,MATCH(新規登録用!G1008&amp;新規登録用!H1008&amp;新規登録用!I1008,※編集不可※選択項目!$Q$3:$Q$51,0)),0)</f>
        <v>0</v>
      </c>
      <c r="AE1008" s="229" t="str">
        <f>IF(I1008&lt;&gt;"該当なし","",
IF(G1008&amp;H1008=※編集不可※選択項目!$J$3,VLOOKUP(新規登録用!U1008,※編集不可※選択項目!$N$2:$P$13,3,TRUE),
IF(G1008&amp;H1008=※編集不可※選択項目!$J$15,VLOOKUP(新規登録用!U1008,※編集不可※選択項目!$N$14:$P$25,3,TRUE),
IF(G1008&amp;H1008=※編集不可※選択項目!$J$27,VLOOKUP(新規登録用!U1008,※編集不可※選択項目!$N$26:$P$41,3,TRUE),
IF(G1008&amp;H1008=※編集不可※選択項目!$J$43,VLOOKUP(新規登録用!U1008,※編集不可※選択項目!$N$42:$P$46,3,TRUE),
IF(G1008&amp;H1008=※編集不可※選択項目!$J$48,VLOOKUP(新規登録用!U1008,※編集不可※選択項目!$N$47:$P$51,3,TRUE),""))))))</f>
        <v/>
      </c>
      <c r="AF1008" s="228">
        <f>IFERROR(VLOOKUP(Y1008&amp;G1008&amp;H1008,※編集不可※選択項目!U:V,2,FALSE),0)</f>
        <v>0</v>
      </c>
      <c r="AG1008" s="228">
        <f t="shared" si="218"/>
        <v>0</v>
      </c>
      <c r="AH1008" s="230" t="str">
        <f t="shared" si="212"/>
        <v/>
      </c>
      <c r="AI1008" s="236"/>
      <c r="AJ1008" s="236"/>
      <c r="AK1008" s="132"/>
      <c r="AL1008" s="153">
        <f t="shared" si="219"/>
        <v>0</v>
      </c>
      <c r="AM1008" s="153">
        <f t="shared" si="220"/>
        <v>0</v>
      </c>
      <c r="AN1008" s="153">
        <f t="shared" si="213"/>
        <v>0</v>
      </c>
      <c r="AO1008" s="227" t="str">
        <f t="shared" si="221"/>
        <v/>
      </c>
      <c r="AP1008" s="135">
        <f t="shared" si="222"/>
        <v>0</v>
      </c>
      <c r="AQ1008" s="135">
        <f t="shared" si="223"/>
        <v>0</v>
      </c>
    </row>
    <row r="1009" spans="1:43" s="131" customFormat="1" ht="25" customHeight="1">
      <c r="A1009" s="133">
        <f t="shared" si="214"/>
        <v>998</v>
      </c>
      <c r="B1009" s="130" t="str">
        <f t="shared" si="211"/>
        <v/>
      </c>
      <c r="C1009" s="134"/>
      <c r="D1009" s="45" t="str">
        <f t="shared" si="215"/>
        <v/>
      </c>
      <c r="E1009" s="45" t="str">
        <f t="shared" si="216"/>
        <v/>
      </c>
      <c r="F1009" s="43"/>
      <c r="G1009" s="44"/>
      <c r="H1009" s="43"/>
      <c r="I1009" s="57" t="str">
        <f>IF(OR(G1009="",H1009="",U1009=""),"",IFERROR(VLOOKUP(G1009&amp;H1009&amp;U1009,※編集不可※選択項目!$K$3:$P$51,5,FALSE),"該当なし"))</f>
        <v/>
      </c>
      <c r="J1009" s="83"/>
      <c r="K1009" s="43"/>
      <c r="L1009" s="45" t="str">
        <f t="shared" si="224"/>
        <v/>
      </c>
      <c r="M1009" s="43"/>
      <c r="N1009" s="43"/>
      <c r="O1009" s="57"/>
      <c r="P1009" s="57"/>
      <c r="Q1009" s="57"/>
      <c r="R1009" s="57"/>
      <c r="S1009" s="46" t="str">
        <f t="shared" si="217"/>
        <v/>
      </c>
      <c r="T1009" s="47"/>
      <c r="U1009" s="48"/>
      <c r="V1009" s="85"/>
      <c r="W1009" s="48"/>
      <c r="X1009" s="85"/>
      <c r="Y1009" s="43"/>
      <c r="Z1009" s="80"/>
      <c r="AA1009" s="83"/>
      <c r="AB1009" s="56"/>
      <c r="AC1009" s="71"/>
      <c r="AD1009" s="228">
        <f>IFERROR(INDEX(※編集不可※選択項目!$P$3:$P$51,MATCH(新規登録用!G1009&amp;新規登録用!H1009&amp;新規登録用!I1009,※編集不可※選択項目!$Q$3:$Q$51,0)),0)</f>
        <v>0</v>
      </c>
      <c r="AE1009" s="229" t="str">
        <f>IF(I1009&lt;&gt;"該当なし","",
IF(G1009&amp;H1009=※編集不可※選択項目!$J$3,VLOOKUP(新規登録用!U1009,※編集不可※選択項目!$N$2:$P$13,3,TRUE),
IF(G1009&amp;H1009=※編集不可※選択項目!$J$15,VLOOKUP(新規登録用!U1009,※編集不可※選択項目!$N$14:$P$25,3,TRUE),
IF(G1009&amp;H1009=※編集不可※選択項目!$J$27,VLOOKUP(新規登録用!U1009,※編集不可※選択項目!$N$26:$P$41,3,TRUE),
IF(G1009&amp;H1009=※編集不可※選択項目!$J$43,VLOOKUP(新規登録用!U1009,※編集不可※選択項目!$N$42:$P$46,3,TRUE),
IF(G1009&amp;H1009=※編集不可※選択項目!$J$48,VLOOKUP(新規登録用!U1009,※編集不可※選択項目!$N$47:$P$51,3,TRUE),""))))))</f>
        <v/>
      </c>
      <c r="AF1009" s="228">
        <f>IFERROR(VLOOKUP(Y1009&amp;G1009&amp;H1009,※編集不可※選択項目!U:V,2,FALSE),0)</f>
        <v>0</v>
      </c>
      <c r="AG1009" s="228">
        <f t="shared" si="218"/>
        <v>0</v>
      </c>
      <c r="AH1009" s="230" t="str">
        <f t="shared" si="212"/>
        <v/>
      </c>
      <c r="AI1009" s="236"/>
      <c r="AJ1009" s="236"/>
      <c r="AK1009" s="132"/>
      <c r="AL1009" s="153">
        <f t="shared" si="219"/>
        <v>0</v>
      </c>
      <c r="AM1009" s="153">
        <f t="shared" si="220"/>
        <v>0</v>
      </c>
      <c r="AN1009" s="153">
        <f t="shared" si="213"/>
        <v>0</v>
      </c>
      <c r="AO1009" s="227" t="str">
        <f t="shared" si="221"/>
        <v/>
      </c>
      <c r="AP1009" s="135">
        <f t="shared" si="222"/>
        <v>0</v>
      </c>
      <c r="AQ1009" s="135">
        <f t="shared" si="223"/>
        <v>0</v>
      </c>
    </row>
    <row r="1010" spans="1:43" s="131" customFormat="1" ht="25" customHeight="1">
      <c r="A1010" s="133">
        <f t="shared" si="214"/>
        <v>999</v>
      </c>
      <c r="B1010" s="130" t="str">
        <f t="shared" si="211"/>
        <v/>
      </c>
      <c r="C1010" s="134"/>
      <c r="D1010" s="45" t="str">
        <f t="shared" si="215"/>
        <v/>
      </c>
      <c r="E1010" s="45" t="str">
        <f t="shared" si="216"/>
        <v/>
      </c>
      <c r="F1010" s="43"/>
      <c r="G1010" s="44"/>
      <c r="H1010" s="43"/>
      <c r="I1010" s="57" t="str">
        <f>IF(OR(G1010="",H1010="",U1010=""),"",IFERROR(VLOOKUP(G1010&amp;H1010&amp;U1010,※編集不可※選択項目!$K$3:$P$51,5,FALSE),"該当なし"))</f>
        <v/>
      </c>
      <c r="J1010" s="83"/>
      <c r="K1010" s="43"/>
      <c r="L1010" s="45" t="str">
        <f t="shared" si="224"/>
        <v/>
      </c>
      <c r="M1010" s="43"/>
      <c r="N1010" s="43"/>
      <c r="O1010" s="57"/>
      <c r="P1010" s="57"/>
      <c r="Q1010" s="57"/>
      <c r="R1010" s="57"/>
      <c r="S1010" s="46" t="str">
        <f t="shared" si="217"/>
        <v/>
      </c>
      <c r="T1010" s="47"/>
      <c r="U1010" s="48"/>
      <c r="V1010" s="85"/>
      <c r="W1010" s="48"/>
      <c r="X1010" s="85"/>
      <c r="Y1010" s="43"/>
      <c r="Z1010" s="80"/>
      <c r="AA1010" s="83"/>
      <c r="AB1010" s="56"/>
      <c r="AC1010" s="71"/>
      <c r="AD1010" s="228">
        <f>IFERROR(INDEX(※編集不可※選択項目!$P$3:$P$51,MATCH(新規登録用!G1010&amp;新規登録用!H1010&amp;新規登録用!I1010,※編集不可※選択項目!$Q$3:$Q$51,0)),0)</f>
        <v>0</v>
      </c>
      <c r="AE1010" s="229" t="str">
        <f>IF(I1010&lt;&gt;"該当なし","",
IF(G1010&amp;H1010=※編集不可※選択項目!$J$3,VLOOKUP(新規登録用!U1010,※編集不可※選択項目!$N$2:$P$13,3,TRUE),
IF(G1010&amp;H1010=※編集不可※選択項目!$J$15,VLOOKUP(新規登録用!U1010,※編集不可※選択項目!$N$14:$P$25,3,TRUE),
IF(G1010&amp;H1010=※編集不可※選択項目!$J$27,VLOOKUP(新規登録用!U1010,※編集不可※選択項目!$N$26:$P$41,3,TRUE),
IF(G1010&amp;H1010=※編集不可※選択項目!$J$43,VLOOKUP(新規登録用!U1010,※編集不可※選択項目!$N$42:$P$46,3,TRUE),
IF(G1010&amp;H1010=※編集不可※選択項目!$J$48,VLOOKUP(新規登録用!U1010,※編集不可※選択項目!$N$47:$P$51,3,TRUE),""))))))</f>
        <v/>
      </c>
      <c r="AF1010" s="228">
        <f>IFERROR(VLOOKUP(Y1010&amp;G1010&amp;H1010,※編集不可※選択項目!U:V,2,FALSE),0)</f>
        <v>0</v>
      </c>
      <c r="AG1010" s="228">
        <f t="shared" si="218"/>
        <v>0</v>
      </c>
      <c r="AH1010" s="230" t="str">
        <f t="shared" si="212"/>
        <v/>
      </c>
      <c r="AI1010" s="236"/>
      <c r="AJ1010" s="236"/>
      <c r="AK1010" s="132"/>
      <c r="AL1010" s="153">
        <f t="shared" si="219"/>
        <v>0</v>
      </c>
      <c r="AM1010" s="153">
        <f t="shared" si="220"/>
        <v>0</v>
      </c>
      <c r="AN1010" s="153">
        <f t="shared" si="213"/>
        <v>0</v>
      </c>
      <c r="AO1010" s="227" t="str">
        <f t="shared" si="221"/>
        <v/>
      </c>
      <c r="AP1010" s="135">
        <f t="shared" si="222"/>
        <v>0</v>
      </c>
      <c r="AQ1010" s="135">
        <f t="shared" si="223"/>
        <v>0</v>
      </c>
    </row>
    <row r="1011" spans="1:43" s="131" customFormat="1" ht="25" customHeight="1" thickBot="1">
      <c r="A1011" s="136">
        <f t="shared" si="214"/>
        <v>1000</v>
      </c>
      <c r="B1011" s="124" t="str">
        <f t="shared" si="211"/>
        <v/>
      </c>
      <c r="C1011" s="137"/>
      <c r="D1011" s="72" t="str">
        <f t="shared" si="215"/>
        <v/>
      </c>
      <c r="E1011" s="72" t="str">
        <f t="shared" si="216"/>
        <v/>
      </c>
      <c r="F1011" s="73"/>
      <c r="G1011" s="74"/>
      <c r="H1011" s="73"/>
      <c r="I1011" s="75" t="str">
        <f>IF(OR(G1011="",H1011="",U1011=""),"",IFERROR(VLOOKUP(G1011&amp;H1011&amp;U1011,※編集不可※選択項目!$K$3:$P$51,5,FALSE),"該当なし"))</f>
        <v/>
      </c>
      <c r="J1011" s="84"/>
      <c r="K1011" s="73"/>
      <c r="L1011" s="45" t="str">
        <f t="shared" si="224"/>
        <v/>
      </c>
      <c r="M1011" s="73"/>
      <c r="N1011" s="73"/>
      <c r="O1011" s="75"/>
      <c r="P1011" s="75"/>
      <c r="Q1011" s="75"/>
      <c r="R1011" s="75"/>
      <c r="S1011" s="225" t="str">
        <f t="shared" si="217"/>
        <v/>
      </c>
      <c r="T1011" s="76"/>
      <c r="U1011" s="77"/>
      <c r="V1011" s="86"/>
      <c r="W1011" s="77"/>
      <c r="X1011" s="86"/>
      <c r="Y1011" s="73"/>
      <c r="Z1011" s="81"/>
      <c r="AA1011" s="84"/>
      <c r="AB1011" s="78"/>
      <c r="AC1011" s="79"/>
      <c r="AD1011" s="228">
        <f>IFERROR(INDEX(※編集不可※選択項目!$P$3:$P$51,MATCH(新規登録用!G1011&amp;新規登録用!H1011&amp;新規登録用!I1011,※編集不可※選択項目!$Q$3:$Q$51,0)),0)</f>
        <v>0</v>
      </c>
      <c r="AE1011" s="229" t="str">
        <f>IF(I1011&lt;&gt;"該当なし","",
IF(G1011&amp;H1011=※編集不可※選択項目!$J$3,VLOOKUP(新規登録用!U1011,※編集不可※選択項目!$N$2:$P$13,3,TRUE),
IF(G1011&amp;H1011=※編集不可※選択項目!$J$15,VLOOKUP(新規登録用!U1011,※編集不可※選択項目!$N$14:$P$25,3,TRUE),
IF(G1011&amp;H1011=※編集不可※選択項目!$J$27,VLOOKUP(新規登録用!U1011,※編集不可※選択項目!$N$26:$P$41,3,TRUE),
IF(G1011&amp;H1011=※編集不可※選択項目!$J$43,VLOOKUP(新規登録用!U1011,※編集不可※選択項目!$N$42:$P$46,3,TRUE),
IF(G1011&amp;H1011=※編集不可※選択項目!$J$48,VLOOKUP(新規登録用!U1011,※編集不可※選択項目!$N$47:$P$51,3,TRUE),""))))))</f>
        <v/>
      </c>
      <c r="AF1011" s="228">
        <f>IFERROR(VLOOKUP(Y1011&amp;G1011&amp;H1011,※編集不可※選択項目!U:V,2,FALSE),0)</f>
        <v>0</v>
      </c>
      <c r="AG1011" s="228">
        <f t="shared" si="218"/>
        <v>0</v>
      </c>
      <c r="AH1011" s="230" t="str">
        <f t="shared" si="212"/>
        <v/>
      </c>
      <c r="AI1011" s="236"/>
      <c r="AJ1011" s="236"/>
      <c r="AK1011" s="132"/>
      <c r="AL1011" s="153">
        <f t="shared" si="219"/>
        <v>0</v>
      </c>
      <c r="AM1011" s="153">
        <f t="shared" si="220"/>
        <v>0</v>
      </c>
      <c r="AN1011" s="153">
        <f t="shared" si="213"/>
        <v>0</v>
      </c>
      <c r="AO1011" s="227" t="str">
        <f t="shared" si="221"/>
        <v/>
      </c>
      <c r="AP1011" s="135">
        <f t="shared" si="222"/>
        <v>0</v>
      </c>
      <c r="AQ1011" s="135">
        <f t="shared" si="223"/>
        <v>0</v>
      </c>
    </row>
    <row r="1012" spans="1:43">
      <c r="AI1012" s="2">
        <f>COUNTA(AI11:AI1011)</f>
        <v>0</v>
      </c>
      <c r="AL1012" s="237">
        <f>SUM(AL12:AL1011)</f>
        <v>0</v>
      </c>
      <c r="AM1012" s="237">
        <f>SUM(AM12:AM1011)</f>
        <v>0</v>
      </c>
      <c r="AN1012" s="237">
        <f>SUM(AN12:AN1011)</f>
        <v>0</v>
      </c>
      <c r="AO1012" s="237"/>
      <c r="AP1012" s="237" t="str">
        <f>IF(COUNTIF(AP12:AP1011,"&gt;=2"),2,"1")</f>
        <v>1</v>
      </c>
      <c r="AQ1012" s="237">
        <f>SUM(AQ12:AQ1011)</f>
        <v>0</v>
      </c>
    </row>
  </sheetData>
  <sheetProtection algorithmName="SHA-512" hashValue="annEQC4hFQ6wbWP81pPt1jc5jMx+ahT+mvXsjHAHgY4Nh0ljRZaEFhhLHNUbHNL0sgOom0vKGhTiM6pYcP8clg==" saltValue="h+nNFgU5xxxvnhJ0n5IqsA==" spinCount="100000" sheet="1" objects="1" scenarios="1" autoFilter="0"/>
  <autoFilter ref="A10:AK1010" xr:uid="{00000000-0009-0000-0000-000003000000}"/>
  <dataConsolidate link="1"/>
  <mergeCells count="43">
    <mergeCell ref="AG9:AG10"/>
    <mergeCell ref="AH9:AH10"/>
    <mergeCell ref="AI9:AK9"/>
    <mergeCell ref="Z9:Z10"/>
    <mergeCell ref="AA9:AA10"/>
    <mergeCell ref="AB9:AB10"/>
    <mergeCell ref="AC9:AC10"/>
    <mergeCell ref="AD9:AD10"/>
    <mergeCell ref="AE9:AE10"/>
    <mergeCell ref="Y9:Y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M9:M10"/>
    <mergeCell ref="A3:E4"/>
    <mergeCell ref="K3:N3"/>
    <mergeCell ref="K4:N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A1:G1"/>
    <mergeCell ref="J1:N1"/>
    <mergeCell ref="A2:B2"/>
    <mergeCell ref="C2:D2"/>
    <mergeCell ref="F2:G2"/>
    <mergeCell ref="K2:N2"/>
  </mergeCells>
  <phoneticPr fontId="8"/>
  <conditionalFormatting sqref="K2">
    <cfRule type="expression" dxfId="29" priority="31">
      <formula>OR($AL$1012&gt;=1,$AM$1012&gt;=1,$AN$1012&gt;=1)</formula>
    </cfRule>
  </conditionalFormatting>
  <conditionalFormatting sqref="K3">
    <cfRule type="expression" dxfId="28" priority="30">
      <formula>$AP$1012=2</formula>
    </cfRule>
  </conditionalFormatting>
  <conditionalFormatting sqref="K4">
    <cfRule type="expression" dxfId="27" priority="29">
      <formula>$AQ$1012&gt;=1</formula>
    </cfRule>
  </conditionalFormatting>
  <conditionalFormatting sqref="T12:T1011">
    <cfRule type="expression" dxfId="26" priority="26">
      <formula>AND($T12&lt;&gt;"",$S12&gt;$T12)</formula>
    </cfRule>
  </conditionalFormatting>
  <conditionalFormatting sqref="J12:K1011">
    <cfRule type="expression" dxfId="25" priority="21">
      <formula>$AP12&gt;=2</formula>
    </cfRule>
  </conditionalFormatting>
  <conditionalFormatting sqref="I12:I1011">
    <cfRule type="expression" dxfId="24" priority="24">
      <formula>$I12="該当なし"</formula>
    </cfRule>
  </conditionalFormatting>
  <conditionalFormatting sqref="O12:R1011">
    <cfRule type="expression" dxfId="23" priority="17">
      <formula>AND(COUNTIF($J$12:$J$1011,O12)&gt;0,$M12="連結",$AE$5=1)</formula>
    </cfRule>
    <cfRule type="expression" dxfId="22" priority="23">
      <formula>$M12="連結"</formula>
    </cfRule>
  </conditionalFormatting>
  <conditionalFormatting sqref="F2:G2">
    <cfRule type="expression" dxfId="21" priority="19">
      <formula>$C$12=""</formula>
    </cfRule>
    <cfRule type="expression" dxfId="20" priority="20">
      <formula>$F$2=""</formula>
    </cfRule>
  </conditionalFormatting>
  <conditionalFormatting sqref="F29:H1011 F19:F28 T12:Y1011 J12:J1011 M12:M1011">
    <cfRule type="expression" dxfId="19" priority="27">
      <formula>F12&lt;&gt;""</formula>
    </cfRule>
    <cfRule type="expression" dxfId="18" priority="28">
      <formula>$C12&lt;&gt;""</formula>
    </cfRule>
  </conditionalFormatting>
  <conditionalFormatting sqref="N12:N1011">
    <cfRule type="expression" dxfId="17" priority="18">
      <formula>AND(COUNTIF($J$12:$J$1011,N12)&gt;0,N12&lt;&gt;"",$AE$5=1)</formula>
    </cfRule>
    <cfRule type="expression" dxfId="16" priority="22">
      <formula>AND($M12="連結",$N12="")</formula>
    </cfRule>
  </conditionalFormatting>
  <conditionalFormatting sqref="AA12:AA1011">
    <cfRule type="expression" dxfId="15" priority="32">
      <formula>COUNTIF($J12,"*■*")=0</formula>
    </cfRule>
    <cfRule type="expression" dxfId="14" priority="33">
      <formula>AND(COUNTIF($J12,"*■*")&gt;=1,$AA12="")</formula>
    </cfRule>
  </conditionalFormatting>
  <conditionalFormatting sqref="I11">
    <cfRule type="expression" dxfId="13" priority="16">
      <formula>$I11="該当なし"</formula>
    </cfRule>
  </conditionalFormatting>
  <conditionalFormatting sqref="K11">
    <cfRule type="expression" dxfId="12" priority="15">
      <formula>$AO11&gt;=2</formula>
    </cfRule>
  </conditionalFormatting>
  <conditionalFormatting sqref="F12:H17 F18">
    <cfRule type="expression" dxfId="11" priority="13">
      <formula>F12&lt;&gt;""</formula>
    </cfRule>
    <cfRule type="expression" dxfId="10" priority="14">
      <formula>$C12&lt;&gt;""</formula>
    </cfRule>
  </conditionalFormatting>
  <conditionalFormatting sqref="C2:D2">
    <cfRule type="expression" dxfId="9" priority="11">
      <formula>$C$12=""</formula>
    </cfRule>
    <cfRule type="expression" dxfId="8" priority="12">
      <formula>$C$2=""</formula>
    </cfRule>
  </conditionalFormatting>
  <conditionalFormatting sqref="G3">
    <cfRule type="expression" dxfId="7" priority="9">
      <formula>$C$12=""</formula>
    </cfRule>
    <cfRule type="expression" dxfId="6" priority="10">
      <formula>$G$3=""</formula>
    </cfRule>
  </conditionalFormatting>
  <conditionalFormatting sqref="G18:H22">
    <cfRule type="expression" dxfId="5" priority="5">
      <formula>G18&lt;&gt;""</formula>
    </cfRule>
    <cfRule type="expression" dxfId="4" priority="6">
      <formula>$C18&lt;&gt;""</formula>
    </cfRule>
  </conditionalFormatting>
  <conditionalFormatting sqref="G23:H26">
    <cfRule type="expression" dxfId="3" priority="3">
      <formula>G23&lt;&gt;""</formula>
    </cfRule>
    <cfRule type="expression" dxfId="2" priority="4">
      <formula>$C23&lt;&gt;""</formula>
    </cfRule>
  </conditionalFormatting>
  <conditionalFormatting sqref="G27:H28">
    <cfRule type="expression" dxfId="1" priority="1">
      <formula>G27&lt;&gt;""</formula>
    </cfRule>
    <cfRule type="expression" dxfId="0" priority="2">
      <formula>$C27&lt;&gt;""</formula>
    </cfRule>
  </conditionalFormatting>
  <dataValidations count="22">
    <dataValidation type="list" allowBlank="1" showInputMessage="1" showErrorMessage="1" sqref="AE5" xr:uid="{0CFA4A88-54AC-441D-88F7-C501910EF179}">
      <formula1>"構成型番をチェックするとき1にする,1"</formula1>
    </dataValidation>
    <dataValidation type="list" allowBlank="1" showInputMessage="1" showErrorMessage="1" sqref="K11:K1011" xr:uid="{A508355D-B197-4BF4-86E9-DE264D9918BD}">
      <formula1>"50Hz,60Hz"</formula1>
    </dataValidation>
    <dataValidation allowBlank="1" showInputMessage="1" sqref="Z9:AA10 AC9 AB9:AB11" xr:uid="{679F7BB2-2AA0-4821-8411-2464B1FDFFED}"/>
    <dataValidation type="textLength" operator="lessThanOrEqual" allowBlank="1" showInputMessage="1" showErrorMessage="1" errorTitle="無効な入力" error="40文字以下で入力してください。" sqref="AB12:AB1011 J11:J1011" xr:uid="{78405229-AA9F-4E77-8699-48D48C366F9A}">
      <formula1>40</formula1>
    </dataValidation>
    <dataValidation type="list" allowBlank="1" showInputMessage="1" showErrorMessage="1" sqref="AI11:AI1011" xr:uid="{92D1AF78-64D5-499D-8D0A-9D3EAB4BF108}">
      <formula1>"✓"</formula1>
    </dataValidation>
    <dataValidation type="custom" allowBlank="1" showInputMessage="1" showErrorMessage="1" errorTitle="無効な入力" error="整数で値を入力して下さい。" sqref="Z12:Z1011" xr:uid="{BE1FD3B9-00BA-4B3B-8055-4403954D6341}">
      <formula1>Z12=INT(Z12)</formula1>
    </dataValidation>
    <dataValidation type="list" allowBlank="1" showInputMessage="1" showErrorMessage="1" sqref="M11:M1011" xr:uid="{B08925DE-3067-4AF6-BF5C-CCC0DEFA38D8}">
      <formula1>"連結,-,ハイブリッド"</formula1>
    </dataValidation>
    <dataValidation type="list" allowBlank="1" showInputMessage="1" showErrorMessage="1" sqref="H11:H1011" xr:uid="{4BF271CD-0F87-4AA6-B183-3BC0EF25E05C}">
      <formula1>"４方向カセット形,４方向カセット形以外,マルチ,直吹き形,ダクト形"</formula1>
    </dataValidation>
    <dataValidation type="list" allowBlank="1" showInputMessage="1" showErrorMessage="1" sqref="G11:G1011" xr:uid="{17FD6E8F-AB70-42A7-84A6-2ECEAB42C022}">
      <formula1>"店舗用,ビル用,設備用"</formula1>
    </dataValidation>
    <dataValidation type="custom" allowBlank="1" showInputMessage="1" showErrorMessage="1" errorTitle="無効な入力" error="小数点第三位までの数値を入力してください。" sqref="X12:X1011 V12:V1011" xr:uid="{966C190D-C378-4D71-838E-A7CE289514BA}">
      <formula1>V12*1000=INT(V12*1000)</formula1>
    </dataValidation>
    <dataValidation type="custom" allowBlank="1" showInputMessage="1" showErrorMessage="1" errorTitle="無効な入力" error="小数点第一位までの数値で入力してください。" sqref="U12:U1011" xr:uid="{38AC3430-9E4C-440D-9FC9-F72D15DADE79}">
      <formula1>U12*10=INT(U12*10)</formula1>
    </dataValidation>
    <dataValidation type="custom" allowBlank="1" showInputMessage="1" showErrorMessage="1" errorTitle="無効な入力" error="小数点第一位までの数値を入力してください。" sqref="T12:T1011 W12:W1011" xr:uid="{2661F2C4-C447-4F58-9CF9-11BCE262089D}">
      <formula1>T12*10=INT(T12*10)</formula1>
    </dataValidation>
    <dataValidation type="textLength" operator="lessThanOrEqual" allowBlank="1" showInputMessage="1" showErrorMessage="1" errorTitle="無効な入力" error="40文字以内で入力してください。" sqref="F11:F1011 N11:R1011" xr:uid="{69BEA96C-85E1-43AE-BF71-8A213C433AC1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005FCEE-B053-4AB6-A981-30F3DE620556}">
      <formula1>40</formula1>
    </dataValidation>
    <dataValidation imeMode="fullKatakana" operator="lessThanOrEqual" allowBlank="1" showInputMessage="1" showErrorMessage="1" sqref="E2" xr:uid="{8F52111E-E89F-4EE9-9A96-6DC2D0D7DAB4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48999032-0CF4-4CEF-A570-4C0475DA6A4E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017F2D23-FC7B-4911-BD51-2DA8E580AE4D}">
      <formula1>40</formula1>
    </dataValidation>
    <dataValidation type="textLength" operator="lessThanOrEqual" allowBlank="1" showInputMessage="1" showErrorMessage="1" sqref="AA11" xr:uid="{9A8241D2-1604-4AFC-AFE7-F92FBD48F0BD}">
      <formula1>200</formula1>
    </dataValidation>
    <dataValidation type="textLength" operator="lessThanOrEqual" allowBlank="1" showInputMessage="1" showErrorMessage="1" error="200字以内で入力してください。" sqref="AA13:AA1011" xr:uid="{AEECB01C-8BBA-4BA6-B5CC-F68E99CB259A}">
      <formula1>200</formula1>
    </dataValidation>
    <dataValidation type="textLength" operator="lessThanOrEqual" allowBlank="1" showErrorMessage="1" errorTitle="無効な入力" error="200文字以下で入力してください。" sqref="AA12:AA1011" xr:uid="{A4C49604-10AD-412E-B0BF-6D25919C8683}">
      <formula1>200</formula1>
    </dataValidation>
    <dataValidation type="textLength" operator="lessThanOrEqual" allowBlank="1" showErrorMessage="1" error="200字以内で入力してください。" sqref="AA12" xr:uid="{29EE9F38-837D-4B89-90A9-3E568FCB96B2}">
      <formula1>200</formula1>
    </dataValidation>
    <dataValidation type="list" allowBlank="1" showInputMessage="1" showErrorMessage="1" sqref="AJ11:AJ1011" xr:uid="{F77C80E4-5EA9-40B4-903B-042C08012527}">
      <formula1>"OK,NG"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&amp;R&amp;"-,太字"&amp;48&amp;F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0A2487-B89F-4DD1-BD0D-85D63A0E79C2}">
          <x14:formula1>
            <xm:f>※編集不可※選択項目!$A$2</xm:f>
          </x14:formula1>
          <xm:sqref>C11:C1011</xm:sqref>
        </x14:dataValidation>
        <x14:dataValidation type="list" allowBlank="1" showInputMessage="1" showErrorMessage="1" xr:uid="{7CB23AFA-014A-4349-BC75-991410CBB84B}">
          <x14:formula1>
            <xm:f>※編集不可※選択項目!$G$2:$G$3</xm:f>
          </x14:formula1>
          <xm:sqref>Y12:Y1011</xm:sqref>
        </x14:dataValidation>
        <x14:dataValidation type="list" allowBlank="1" showErrorMessage="1" xr:uid="{AA2B577B-EECA-404E-A973-611196E0A358}">
          <x14:formula1>
            <xm:f>※編集不可※選択項目!$G$2:$G$3</xm:f>
          </x14:formula1>
          <xm:sqref>Y11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36:B50"/>
  <sheetViews>
    <sheetView showGridLines="0" view="pageBreakPreview" zoomScaleNormal="100" zoomScaleSheetLayoutView="100" workbookViewId="0"/>
  </sheetViews>
  <sheetFormatPr defaultColWidth="9" defaultRowHeight="16"/>
  <cols>
    <col min="1" max="1" width="2.58203125" style="1" customWidth="1"/>
    <col min="2" max="6" width="8" style="1" customWidth="1"/>
    <col min="7" max="11" width="9" style="1"/>
    <col min="12" max="12" width="3.75" style="1" customWidth="1"/>
    <col min="13" max="13" width="18.83203125" style="1" customWidth="1"/>
    <col min="14" max="16384" width="9" style="1"/>
  </cols>
  <sheetData>
    <row r="36" spans="2:2">
      <c r="B36" s="149"/>
    </row>
    <row r="37" spans="2:2">
      <c r="B37" s="150"/>
    </row>
    <row r="38" spans="2:2">
      <c r="B38" s="150"/>
    </row>
    <row r="39" spans="2:2">
      <c r="B39" s="150"/>
    </row>
    <row r="40" spans="2:2">
      <c r="B40" s="150"/>
    </row>
    <row r="41" spans="2:2">
      <c r="B41" s="150"/>
    </row>
    <row r="42" spans="2:2">
      <c r="B42" s="150"/>
    </row>
    <row r="43" spans="2:2">
      <c r="B43" s="150"/>
    </row>
    <row r="44" spans="2:2" ht="16.5" customHeight="1">
      <c r="B44" s="150"/>
    </row>
    <row r="45" spans="2:2" ht="16.5" customHeight="1">
      <c r="B45" s="150"/>
    </row>
    <row r="46" spans="2:2">
      <c r="B46" s="150"/>
    </row>
    <row r="47" spans="2:2">
      <c r="B47" s="150"/>
    </row>
    <row r="48" spans="2:2">
      <c r="B48" s="150"/>
    </row>
    <row r="49" spans="2:2">
      <c r="B49" s="150"/>
    </row>
    <row r="50" spans="2:2">
      <c r="B50" s="151"/>
    </row>
  </sheetData>
  <sheetProtection algorithmName="SHA-512" hashValue="wwfCXC4P21UYJSjnjqIyC1qTZgwrt/XnWGz8BipQMMRB2ckodZlQIRNMe6avngZ2SGg1VpMSH0fSMmJeHaaESw==" saltValue="6nkbyVd3cr618uyF91115A==" spinCount="100000" sheet="1" objects="1" scenarios="1" selectLockedCells="1" selectUnlockedCells="1"/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10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15C-C45E-4C9E-B04D-B8C9BEEA238B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5" style="144" customWidth="1"/>
    <col min="2" max="2" width="86.83203125" style="144" customWidth="1"/>
    <col min="3" max="16384" width="9" style="144"/>
  </cols>
  <sheetData>
    <row r="1" spans="1:2" ht="16.5">
      <c r="A1" s="143" t="s">
        <v>159</v>
      </c>
    </row>
    <row r="2" spans="1:2">
      <c r="A2" s="145"/>
      <c r="B2" s="145"/>
    </row>
    <row r="3" spans="1:2" ht="22.5" customHeight="1">
      <c r="A3" s="146" t="s">
        <v>160</v>
      </c>
      <c r="B3" s="147" t="s">
        <v>161</v>
      </c>
    </row>
    <row r="4" spans="1:2" ht="22.5" customHeight="1">
      <c r="A4" s="146" t="s">
        <v>162</v>
      </c>
      <c r="B4" s="148" t="s">
        <v>163</v>
      </c>
    </row>
    <row r="5" spans="1:2" ht="19.5" customHeight="1">
      <c r="A5" s="336" t="s">
        <v>164</v>
      </c>
      <c r="B5" s="339" t="s">
        <v>165</v>
      </c>
    </row>
    <row r="6" spans="1:2" ht="19.5" customHeight="1">
      <c r="A6" s="337"/>
      <c r="B6" s="340"/>
    </row>
    <row r="7" spans="1:2" ht="19.5" customHeight="1">
      <c r="A7" s="337"/>
      <c r="B7" s="340"/>
    </row>
    <row r="8" spans="1:2" ht="19.5" customHeight="1">
      <c r="A8" s="337"/>
      <c r="B8" s="340"/>
    </row>
    <row r="9" spans="1:2" ht="19.5" customHeight="1">
      <c r="A9" s="337"/>
      <c r="B9" s="340"/>
    </row>
    <row r="10" spans="1:2" ht="19.5" customHeight="1">
      <c r="A10" s="337"/>
      <c r="B10" s="340"/>
    </row>
    <row r="11" spans="1:2" ht="19.5" customHeight="1">
      <c r="A11" s="337"/>
      <c r="B11" s="340"/>
    </row>
    <row r="12" spans="1:2" ht="19.5" customHeight="1">
      <c r="A12" s="337"/>
      <c r="B12" s="340"/>
    </row>
    <row r="13" spans="1:2" ht="19.5" customHeight="1">
      <c r="A13" s="337"/>
      <c r="B13" s="340"/>
    </row>
    <row r="14" spans="1:2" ht="19.5" customHeight="1">
      <c r="A14" s="337"/>
      <c r="B14" s="340"/>
    </row>
    <row r="15" spans="1:2" ht="19.5" customHeight="1">
      <c r="A15" s="337"/>
      <c r="B15" s="340"/>
    </row>
    <row r="16" spans="1:2" ht="19.5" customHeight="1">
      <c r="A16" s="337"/>
      <c r="B16" s="340"/>
    </row>
    <row r="17" spans="1:2" ht="19.5" customHeight="1">
      <c r="A17" s="337"/>
      <c r="B17" s="340"/>
    </row>
    <row r="18" spans="1:2" ht="19.5" customHeight="1">
      <c r="A18" s="337"/>
      <c r="B18" s="340"/>
    </row>
    <row r="19" spans="1:2" ht="19.5" customHeight="1">
      <c r="A19" s="337"/>
      <c r="B19" s="340"/>
    </row>
    <row r="20" spans="1:2" ht="19.5" customHeight="1">
      <c r="A20" s="337"/>
      <c r="B20" s="340"/>
    </row>
    <row r="21" spans="1:2" ht="19.5" customHeight="1">
      <c r="A21" s="337"/>
      <c r="B21" s="340"/>
    </row>
    <row r="22" spans="1:2" ht="19.5" customHeight="1">
      <c r="A22" s="337"/>
      <c r="B22" s="340"/>
    </row>
    <row r="23" spans="1:2" ht="19.5" customHeight="1">
      <c r="A23" s="337"/>
      <c r="B23" s="340"/>
    </row>
    <row r="24" spans="1:2" ht="19.5" customHeight="1">
      <c r="A24" s="337"/>
      <c r="B24" s="340"/>
    </row>
    <row r="25" spans="1:2" ht="19.5" customHeight="1">
      <c r="A25" s="337"/>
      <c r="B25" s="340"/>
    </row>
    <row r="26" spans="1:2" ht="19.5" customHeight="1">
      <c r="A26" s="337"/>
      <c r="B26" s="340"/>
    </row>
    <row r="27" spans="1:2" ht="19.5" customHeight="1">
      <c r="A27" s="337"/>
      <c r="B27" s="340"/>
    </row>
    <row r="28" spans="1:2" ht="19.5" customHeight="1">
      <c r="A28" s="338"/>
      <c r="B28" s="341"/>
    </row>
  </sheetData>
  <sheetProtection algorithmName="SHA-512" hashValue="fVgKnhPwLMf7ygbWhK73EN4RyA/uGI3auAgxica92YZPRQ9iKTu/pSXTFVG8fWHJzF56HZGC0z1hUIDGNY6Xyg==" saltValue="pBljb0NdfW4bKyznbYv6QA==" spinCount="100000" sheet="1" objects="1" scenarios="1"/>
  <mergeCells count="2">
    <mergeCell ref="A5:A28"/>
    <mergeCell ref="B5:B28"/>
  </mergeCells>
  <phoneticPr fontId="8"/>
  <hyperlinks>
    <hyperlink ref="B3" r:id="rId1" xr:uid="{87042ADF-14FC-4053-9935-40E3AA30C25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Y51"/>
  <sheetViews>
    <sheetView zoomScale="70" zoomScaleNormal="70" workbookViewId="0">
      <selection activeCell="A3" sqref="A3"/>
    </sheetView>
  </sheetViews>
  <sheetFormatPr defaultColWidth="9" defaultRowHeight="14"/>
  <cols>
    <col min="1" max="1" width="22.08203125" style="6" customWidth="1"/>
    <col min="2" max="2" width="28.33203125" style="6" bestFit="1" customWidth="1"/>
    <col min="3" max="4" width="28.33203125" style="6" customWidth="1"/>
    <col min="5" max="5" width="18" style="6" customWidth="1"/>
    <col min="6" max="6" width="9" style="6"/>
    <col min="7" max="7" width="16" style="6" customWidth="1"/>
    <col min="8" max="9" width="9" style="6"/>
    <col min="10" max="10" width="22.58203125" style="6" customWidth="1"/>
    <col min="11" max="11" width="31.33203125" style="6" bestFit="1" customWidth="1"/>
    <col min="12" max="12" width="15" style="6" bestFit="1" customWidth="1"/>
    <col min="13" max="13" width="20.83203125" style="6" bestFit="1" customWidth="1"/>
    <col min="14" max="14" width="24.25" style="6" bestFit="1" customWidth="1"/>
    <col min="15" max="15" width="15" style="6" bestFit="1" customWidth="1"/>
    <col min="16" max="16" width="9" style="6"/>
    <col min="17" max="17" width="33.83203125" style="6" customWidth="1"/>
    <col min="18" max="19" width="9" style="6"/>
    <col min="20" max="20" width="28.83203125" style="6" customWidth="1"/>
    <col min="21" max="21" width="36.5" style="6" bestFit="1" customWidth="1"/>
    <col min="22" max="16384" width="9" style="6"/>
  </cols>
  <sheetData>
    <row r="1" spans="1:25" ht="32">
      <c r="A1" s="5" t="s">
        <v>1</v>
      </c>
      <c r="B1" s="5" t="s">
        <v>2</v>
      </c>
      <c r="C1" s="5" t="s">
        <v>106</v>
      </c>
      <c r="D1" s="5" t="s">
        <v>107</v>
      </c>
      <c r="E1" s="5" t="s">
        <v>15</v>
      </c>
      <c r="F1" s="5" t="s">
        <v>12</v>
      </c>
      <c r="G1" s="5" t="s">
        <v>10</v>
      </c>
      <c r="H1" s="5" t="s">
        <v>19</v>
      </c>
      <c r="K1" s="50" t="s">
        <v>69</v>
      </c>
      <c r="L1" s="61" t="s">
        <v>6</v>
      </c>
      <c r="M1" s="61" t="s">
        <v>68</v>
      </c>
      <c r="N1" s="62" t="s">
        <v>105</v>
      </c>
      <c r="O1" s="62" t="s">
        <v>127</v>
      </c>
      <c r="P1" s="62" t="s">
        <v>24</v>
      </c>
      <c r="Q1" s="59" t="s">
        <v>119</v>
      </c>
    </row>
    <row r="2" spans="1:25" ht="16.5" customHeight="1">
      <c r="A2" s="7" t="s">
        <v>7</v>
      </c>
      <c r="B2" s="8" t="s">
        <v>75</v>
      </c>
      <c r="C2" s="8" t="s">
        <v>108</v>
      </c>
      <c r="D2" s="8" t="s">
        <v>111</v>
      </c>
      <c r="E2" s="8" t="s">
        <v>16</v>
      </c>
      <c r="F2" s="7" t="s">
        <v>13</v>
      </c>
      <c r="G2" s="7" t="s">
        <v>8</v>
      </c>
      <c r="H2" s="9" t="s">
        <v>20</v>
      </c>
      <c r="K2" s="138"/>
      <c r="L2" s="139"/>
      <c r="M2" s="139"/>
      <c r="N2" s="140">
        <v>0</v>
      </c>
      <c r="O2" s="139"/>
      <c r="P2" s="224">
        <f>P3</f>
        <v>6.3</v>
      </c>
      <c r="Q2" s="141"/>
      <c r="R2" s="6" t="s">
        <v>143</v>
      </c>
      <c r="S2" s="11" t="s">
        <v>11</v>
      </c>
      <c r="T2" s="11"/>
      <c r="U2" s="11"/>
    </row>
    <row r="3" spans="1:25" ht="16">
      <c r="B3" s="8" t="s">
        <v>76</v>
      </c>
      <c r="C3" s="8" t="s">
        <v>109</v>
      </c>
      <c r="D3" s="8" t="s">
        <v>112</v>
      </c>
      <c r="E3" s="8" t="s">
        <v>17</v>
      </c>
      <c r="F3" s="7" t="s">
        <v>14</v>
      </c>
      <c r="G3" s="7" t="s">
        <v>9</v>
      </c>
      <c r="H3" s="9" t="s">
        <v>21</v>
      </c>
      <c r="J3" s="6" t="str">
        <f>L3&amp;M3</f>
        <v>店舗用４方向カセット形</v>
      </c>
      <c r="K3" s="63" t="str">
        <f>L3&amp;M3&amp;N3</f>
        <v>店舗用４方向カセット形3.6</v>
      </c>
      <c r="L3" s="58" t="s">
        <v>73</v>
      </c>
      <c r="M3" s="58" t="s">
        <v>62</v>
      </c>
      <c r="N3" s="60">
        <v>3.6</v>
      </c>
      <c r="O3" s="58" t="s">
        <v>85</v>
      </c>
      <c r="P3" s="58">
        <v>6.3</v>
      </c>
      <c r="Q3" s="58" t="str">
        <f>L3&amp;M3&amp;O3</f>
        <v>店舗用４方向カセット形40形</v>
      </c>
      <c r="S3" s="12" t="s">
        <v>27</v>
      </c>
      <c r="T3" s="12" t="s">
        <v>6</v>
      </c>
      <c r="U3" s="12" t="s">
        <v>23</v>
      </c>
      <c r="V3" s="10" t="s">
        <v>28</v>
      </c>
      <c r="X3" s="222" t="s">
        <v>85</v>
      </c>
      <c r="Y3" s="222">
        <v>6.3</v>
      </c>
    </row>
    <row r="4" spans="1:25" ht="16">
      <c r="B4" s="8" t="s">
        <v>25</v>
      </c>
      <c r="C4" s="13" t="s">
        <v>110</v>
      </c>
      <c r="D4" s="8" t="s">
        <v>114</v>
      </c>
      <c r="E4" s="13"/>
      <c r="F4" s="7" t="s">
        <v>38</v>
      </c>
      <c r="K4" s="63" t="str">
        <f t="shared" ref="K4:K51" si="0">L4&amp;M4&amp;N4</f>
        <v>店舗用４方向カセット形4</v>
      </c>
      <c r="L4" s="58" t="s">
        <v>73</v>
      </c>
      <c r="M4" s="58" t="s">
        <v>62</v>
      </c>
      <c r="N4" s="60">
        <v>4</v>
      </c>
      <c r="O4" s="58" t="s">
        <v>86</v>
      </c>
      <c r="P4" s="58">
        <v>6.2</v>
      </c>
      <c r="Q4" s="58" t="str">
        <f t="shared" ref="Q4:Q51" si="1">L4&amp;M4&amp;O4</f>
        <v>店舗用４方向カセット形45形</v>
      </c>
      <c r="S4" s="14" t="s">
        <v>9</v>
      </c>
      <c r="T4" s="8" t="s">
        <v>75</v>
      </c>
      <c r="U4" s="10" t="str">
        <f>S4&amp;T4</f>
        <v>非該当店舗用４方向カセット形</v>
      </c>
      <c r="V4" s="15">
        <v>1</v>
      </c>
      <c r="X4" s="222" t="s">
        <v>86</v>
      </c>
      <c r="Y4" s="222">
        <v>6.2</v>
      </c>
    </row>
    <row r="5" spans="1:25" ht="16">
      <c r="B5" s="8" t="s">
        <v>77</v>
      </c>
      <c r="C5" s="13"/>
      <c r="D5" s="8" t="s">
        <v>113</v>
      </c>
      <c r="E5" s="13"/>
      <c r="K5" s="63" t="str">
        <f t="shared" si="0"/>
        <v>店舗用４方向カセット形4.5</v>
      </c>
      <c r="L5" s="58" t="s">
        <v>73</v>
      </c>
      <c r="M5" s="58" t="s">
        <v>62</v>
      </c>
      <c r="N5" s="60">
        <v>4.5</v>
      </c>
      <c r="O5" s="58" t="s">
        <v>87</v>
      </c>
      <c r="P5" s="58">
        <v>6.2</v>
      </c>
      <c r="Q5" s="58" t="str">
        <f t="shared" si="1"/>
        <v>店舗用４方向カセット形50形</v>
      </c>
      <c r="S5" s="16" t="s">
        <v>9</v>
      </c>
      <c r="T5" s="8" t="s">
        <v>76</v>
      </c>
      <c r="U5" s="10" t="str">
        <f t="shared" ref="U5:U13" si="2">S5&amp;T5</f>
        <v>非該当店舗用４方向カセット形以外</v>
      </c>
      <c r="V5" s="17">
        <v>1</v>
      </c>
      <c r="X5" s="222" t="s">
        <v>87</v>
      </c>
      <c r="Y5" s="222">
        <v>6.2</v>
      </c>
    </row>
    <row r="6" spans="1:25" ht="16">
      <c r="B6" s="8" t="s">
        <v>78</v>
      </c>
      <c r="C6" s="13"/>
      <c r="D6" s="8" t="s">
        <v>65</v>
      </c>
      <c r="E6" s="13"/>
      <c r="K6" s="63" t="str">
        <f t="shared" si="0"/>
        <v>店舗用４方向カセット形5</v>
      </c>
      <c r="L6" s="58" t="s">
        <v>73</v>
      </c>
      <c r="M6" s="58" t="s">
        <v>62</v>
      </c>
      <c r="N6" s="60">
        <v>5</v>
      </c>
      <c r="O6" s="58" t="s">
        <v>88</v>
      </c>
      <c r="P6" s="58">
        <v>6.1</v>
      </c>
      <c r="Q6" s="58" t="str">
        <f t="shared" si="1"/>
        <v>店舗用４方向カセット形56形</v>
      </c>
      <c r="S6" s="18" t="s">
        <v>9</v>
      </c>
      <c r="T6" s="8" t="s">
        <v>141</v>
      </c>
      <c r="U6" s="10" t="str">
        <f t="shared" si="2"/>
        <v>非該当ビル用マルチ</v>
      </c>
      <c r="V6" s="17">
        <v>1</v>
      </c>
      <c r="X6" s="222" t="s">
        <v>88</v>
      </c>
      <c r="Y6" s="222">
        <v>6.1</v>
      </c>
    </row>
    <row r="7" spans="1:25" ht="16">
      <c r="B7" s="19"/>
      <c r="C7" s="19"/>
      <c r="D7" s="19"/>
      <c r="E7" s="19"/>
      <c r="K7" s="63" t="str">
        <f t="shared" si="0"/>
        <v>店舗用４方向カセット形5.6</v>
      </c>
      <c r="L7" s="58" t="s">
        <v>73</v>
      </c>
      <c r="M7" s="58" t="s">
        <v>62</v>
      </c>
      <c r="N7" s="60">
        <v>5.6</v>
      </c>
      <c r="O7" s="58" t="s">
        <v>89</v>
      </c>
      <c r="P7" s="58">
        <v>6.1</v>
      </c>
      <c r="Q7" s="58" t="str">
        <f t="shared" si="1"/>
        <v>店舗用４方向カセット形63形</v>
      </c>
      <c r="S7" s="18" t="s">
        <v>9</v>
      </c>
      <c r="T7" s="8" t="s">
        <v>77</v>
      </c>
      <c r="U7" s="10" t="str">
        <f t="shared" si="2"/>
        <v>非該当設備用直吹き形</v>
      </c>
      <c r="V7" s="17">
        <v>1</v>
      </c>
      <c r="X7" s="222" t="s">
        <v>89</v>
      </c>
      <c r="Y7" s="222">
        <v>6.1</v>
      </c>
    </row>
    <row r="8" spans="1:25" ht="16">
      <c r="K8" s="63" t="str">
        <f t="shared" si="0"/>
        <v>店舗用４方向カセット形7.1</v>
      </c>
      <c r="L8" s="58" t="s">
        <v>73</v>
      </c>
      <c r="M8" s="58" t="s">
        <v>62</v>
      </c>
      <c r="N8" s="60">
        <v>7.1</v>
      </c>
      <c r="O8" s="58" t="s">
        <v>90</v>
      </c>
      <c r="P8" s="58">
        <v>6</v>
      </c>
      <c r="Q8" s="58" t="str">
        <f t="shared" si="1"/>
        <v>店舗用４方向カセット形80形</v>
      </c>
      <c r="S8" s="20" t="s">
        <v>9</v>
      </c>
      <c r="T8" s="8" t="s">
        <v>78</v>
      </c>
      <c r="U8" s="10" t="str">
        <f t="shared" si="2"/>
        <v>非該当設備用ダクト形</v>
      </c>
      <c r="V8" s="17">
        <v>1</v>
      </c>
      <c r="X8" s="222" t="s">
        <v>90</v>
      </c>
      <c r="Y8" s="222">
        <v>6</v>
      </c>
    </row>
    <row r="9" spans="1:25" ht="16">
      <c r="K9" s="63" t="str">
        <f t="shared" si="0"/>
        <v>店舗用４方向カセット形10</v>
      </c>
      <c r="L9" s="58" t="s">
        <v>73</v>
      </c>
      <c r="M9" s="58" t="s">
        <v>62</v>
      </c>
      <c r="N9" s="60">
        <v>10</v>
      </c>
      <c r="O9" s="58" t="s">
        <v>91</v>
      </c>
      <c r="P9" s="58">
        <v>6.3</v>
      </c>
      <c r="Q9" s="58" t="str">
        <f t="shared" si="1"/>
        <v>店舗用４方向カセット形112形</v>
      </c>
      <c r="S9" s="14" t="s">
        <v>8</v>
      </c>
      <c r="T9" s="8" t="s">
        <v>75</v>
      </c>
      <c r="U9" s="10" t="str">
        <f t="shared" si="2"/>
        <v>該当店舗用４方向カセット形</v>
      </c>
      <c r="V9" s="15">
        <v>0.9</v>
      </c>
      <c r="X9" s="222" t="s">
        <v>91</v>
      </c>
      <c r="Y9" s="222">
        <v>6.3</v>
      </c>
    </row>
    <row r="10" spans="1:25" ht="16">
      <c r="K10" s="63" t="str">
        <f t="shared" si="0"/>
        <v>店舗用４方向カセット形12.5</v>
      </c>
      <c r="L10" s="58" t="s">
        <v>73</v>
      </c>
      <c r="M10" s="58" t="s">
        <v>62</v>
      </c>
      <c r="N10" s="60">
        <v>12.5</v>
      </c>
      <c r="O10" s="58" t="s">
        <v>92</v>
      </c>
      <c r="P10" s="58">
        <v>6</v>
      </c>
      <c r="Q10" s="58" t="str">
        <f t="shared" si="1"/>
        <v>店舗用４方向カセット形140形</v>
      </c>
      <c r="S10" s="16" t="s">
        <v>8</v>
      </c>
      <c r="T10" s="8" t="s">
        <v>76</v>
      </c>
      <c r="U10" s="10" t="str">
        <f t="shared" si="2"/>
        <v>該当店舗用４方向カセット形以外</v>
      </c>
      <c r="V10" s="17">
        <v>0.9</v>
      </c>
      <c r="X10" s="222" t="s">
        <v>92</v>
      </c>
      <c r="Y10" s="222">
        <v>6</v>
      </c>
    </row>
    <row r="11" spans="1:25" ht="16">
      <c r="K11" s="63" t="str">
        <f t="shared" si="0"/>
        <v>店舗用４方向カセット形14</v>
      </c>
      <c r="L11" s="58" t="s">
        <v>73</v>
      </c>
      <c r="M11" s="58" t="s">
        <v>62</v>
      </c>
      <c r="N11" s="60">
        <v>14</v>
      </c>
      <c r="O11" s="58" t="s">
        <v>93</v>
      </c>
      <c r="P11" s="58">
        <v>5.8</v>
      </c>
      <c r="Q11" s="58" t="str">
        <f t="shared" si="1"/>
        <v>店舗用４方向カセット形160形</v>
      </c>
      <c r="S11" s="18" t="s">
        <v>8</v>
      </c>
      <c r="T11" s="8" t="s">
        <v>141</v>
      </c>
      <c r="U11" s="10" t="str">
        <f t="shared" si="2"/>
        <v>該当ビル用マルチ</v>
      </c>
      <c r="V11" s="17">
        <v>0.9</v>
      </c>
      <c r="X11" s="222" t="s">
        <v>93</v>
      </c>
      <c r="Y11" s="222">
        <v>5.8</v>
      </c>
    </row>
    <row r="12" spans="1:25" ht="16">
      <c r="K12" s="63" t="str">
        <f t="shared" si="0"/>
        <v>店舗用４方向カセット形20</v>
      </c>
      <c r="L12" s="58" t="s">
        <v>73</v>
      </c>
      <c r="M12" s="58" t="s">
        <v>62</v>
      </c>
      <c r="N12" s="60">
        <v>20</v>
      </c>
      <c r="O12" s="58" t="s">
        <v>94</v>
      </c>
      <c r="P12" s="58">
        <v>5.4</v>
      </c>
      <c r="Q12" s="58" t="str">
        <f t="shared" si="1"/>
        <v>店舗用４方向カセット形224形</v>
      </c>
      <c r="S12" s="18" t="s">
        <v>8</v>
      </c>
      <c r="T12" s="8" t="s">
        <v>77</v>
      </c>
      <c r="U12" s="10" t="str">
        <f t="shared" si="2"/>
        <v>該当設備用直吹き形</v>
      </c>
      <c r="V12" s="21">
        <v>0.9</v>
      </c>
      <c r="X12" s="222" t="s">
        <v>94</v>
      </c>
      <c r="Y12" s="222">
        <v>5.4</v>
      </c>
    </row>
    <row r="13" spans="1:25" ht="16.5" customHeight="1">
      <c r="K13" s="63" t="str">
        <f t="shared" si="0"/>
        <v>店舗用４方向カセット形25</v>
      </c>
      <c r="L13" s="58" t="s">
        <v>73</v>
      </c>
      <c r="M13" s="58" t="s">
        <v>62</v>
      </c>
      <c r="N13" s="60">
        <v>25</v>
      </c>
      <c r="O13" s="58" t="s">
        <v>95</v>
      </c>
      <c r="P13" s="58">
        <v>5</v>
      </c>
      <c r="Q13" s="58" t="str">
        <f t="shared" si="1"/>
        <v>店舗用４方向カセット形280形</v>
      </c>
      <c r="S13" s="20" t="s">
        <v>8</v>
      </c>
      <c r="T13" s="8" t="s">
        <v>78</v>
      </c>
      <c r="U13" s="10" t="str">
        <f t="shared" si="2"/>
        <v>該当設備用ダクト形</v>
      </c>
      <c r="V13" s="21">
        <v>0.9</v>
      </c>
      <c r="X13" s="222" t="s">
        <v>95</v>
      </c>
      <c r="Y13" s="222">
        <v>5</v>
      </c>
    </row>
    <row r="14" spans="1:25">
      <c r="K14" s="63"/>
      <c r="L14" s="58"/>
      <c r="M14" s="58"/>
      <c r="N14" s="60">
        <v>0</v>
      </c>
      <c r="O14" s="58"/>
      <c r="P14" s="223">
        <f>P15</f>
        <v>5.4</v>
      </c>
      <c r="Q14" s="58"/>
      <c r="R14" s="6" t="s">
        <v>143</v>
      </c>
      <c r="X14" s="222" t="s">
        <v>85</v>
      </c>
      <c r="Y14" s="222">
        <v>5.4</v>
      </c>
    </row>
    <row r="15" spans="1:25">
      <c r="J15" s="6" t="str">
        <f>L15&amp;M15</f>
        <v>店舗用４方向カセット形以外</v>
      </c>
      <c r="K15" s="63" t="str">
        <f t="shared" si="0"/>
        <v>店舗用４方向カセット形以外3.6</v>
      </c>
      <c r="L15" s="58" t="s">
        <v>73</v>
      </c>
      <c r="M15" s="58" t="s">
        <v>66</v>
      </c>
      <c r="N15" s="60">
        <v>3.6</v>
      </c>
      <c r="O15" s="58" t="s">
        <v>85</v>
      </c>
      <c r="P15" s="58">
        <v>5.4</v>
      </c>
      <c r="Q15" s="58" t="str">
        <f t="shared" si="1"/>
        <v>店舗用４方向カセット形以外40形</v>
      </c>
      <c r="X15" s="222" t="s">
        <v>86</v>
      </c>
      <c r="Y15" s="222">
        <v>5.2</v>
      </c>
    </row>
    <row r="16" spans="1:25">
      <c r="K16" s="63" t="str">
        <f t="shared" si="0"/>
        <v>店舗用４方向カセット形以外4</v>
      </c>
      <c r="L16" s="58" t="s">
        <v>73</v>
      </c>
      <c r="M16" s="58" t="s">
        <v>66</v>
      </c>
      <c r="N16" s="60">
        <v>4</v>
      </c>
      <c r="O16" s="58" t="s">
        <v>86</v>
      </c>
      <c r="P16" s="58">
        <v>5.2</v>
      </c>
      <c r="Q16" s="58" t="str">
        <f t="shared" si="1"/>
        <v>店舗用４方向カセット形以外45形</v>
      </c>
      <c r="X16" s="222" t="s">
        <v>87</v>
      </c>
      <c r="Y16" s="222">
        <v>5.2</v>
      </c>
    </row>
    <row r="17" spans="10:25">
      <c r="K17" s="63" t="str">
        <f t="shared" si="0"/>
        <v>店舗用４方向カセット形以外4.5</v>
      </c>
      <c r="L17" s="58" t="s">
        <v>73</v>
      </c>
      <c r="M17" s="58" t="s">
        <v>66</v>
      </c>
      <c r="N17" s="60">
        <v>4.5</v>
      </c>
      <c r="O17" s="58" t="s">
        <v>87</v>
      </c>
      <c r="P17" s="58">
        <v>5.2</v>
      </c>
      <c r="Q17" s="58" t="str">
        <f t="shared" si="1"/>
        <v>店舗用４方向カセット形以外50形</v>
      </c>
      <c r="X17" s="222" t="s">
        <v>88</v>
      </c>
      <c r="Y17" s="222">
        <v>5.0999999999999996</v>
      </c>
    </row>
    <row r="18" spans="10:25">
      <c r="K18" s="63" t="str">
        <f t="shared" si="0"/>
        <v>店舗用４方向カセット形以外5</v>
      </c>
      <c r="L18" s="58" t="s">
        <v>73</v>
      </c>
      <c r="M18" s="58" t="s">
        <v>66</v>
      </c>
      <c r="N18" s="60">
        <v>5</v>
      </c>
      <c r="O18" s="58" t="s">
        <v>88</v>
      </c>
      <c r="P18" s="58">
        <v>5.0999999999999996</v>
      </c>
      <c r="Q18" s="58" t="str">
        <f t="shared" si="1"/>
        <v>店舗用４方向カセット形以外56形</v>
      </c>
      <c r="X18" s="222" t="s">
        <v>89</v>
      </c>
      <c r="Y18" s="222">
        <v>5.0999999999999996</v>
      </c>
    </row>
    <row r="19" spans="10:25">
      <c r="K19" s="63" t="str">
        <f t="shared" si="0"/>
        <v>店舗用４方向カセット形以外5.6</v>
      </c>
      <c r="L19" s="58" t="s">
        <v>73</v>
      </c>
      <c r="M19" s="58" t="s">
        <v>66</v>
      </c>
      <c r="N19" s="60">
        <v>5.6</v>
      </c>
      <c r="O19" s="58" t="s">
        <v>89</v>
      </c>
      <c r="P19" s="58">
        <v>5.0999999999999996</v>
      </c>
      <c r="Q19" s="58" t="str">
        <f t="shared" si="1"/>
        <v>店舗用４方向カセット形以外63形</v>
      </c>
      <c r="X19" s="222" t="s">
        <v>90</v>
      </c>
      <c r="Y19" s="222">
        <v>5</v>
      </c>
    </row>
    <row r="20" spans="10:25">
      <c r="K20" s="63" t="str">
        <f t="shared" si="0"/>
        <v>店舗用４方向カセット形以外7.1</v>
      </c>
      <c r="L20" s="58" t="s">
        <v>73</v>
      </c>
      <c r="M20" s="58" t="s">
        <v>66</v>
      </c>
      <c r="N20" s="60">
        <v>7.1</v>
      </c>
      <c r="O20" s="58" t="s">
        <v>90</v>
      </c>
      <c r="P20" s="58">
        <v>5</v>
      </c>
      <c r="Q20" s="58" t="str">
        <f t="shared" si="1"/>
        <v>店舗用４方向カセット形以外80形</v>
      </c>
      <c r="X20" s="222" t="s">
        <v>91</v>
      </c>
      <c r="Y20" s="222">
        <v>5.4</v>
      </c>
    </row>
    <row r="21" spans="10:25">
      <c r="K21" s="63" t="str">
        <f t="shared" si="0"/>
        <v>店舗用４方向カセット形以外10</v>
      </c>
      <c r="L21" s="58" t="s">
        <v>73</v>
      </c>
      <c r="M21" s="58" t="s">
        <v>66</v>
      </c>
      <c r="N21" s="60">
        <v>10</v>
      </c>
      <c r="O21" s="58" t="s">
        <v>91</v>
      </c>
      <c r="P21" s="58">
        <v>5.4</v>
      </c>
      <c r="Q21" s="58" t="str">
        <f t="shared" si="1"/>
        <v>店舗用４方向カセット形以外112形</v>
      </c>
      <c r="X21" s="222" t="s">
        <v>92</v>
      </c>
      <c r="Y21" s="222">
        <v>5</v>
      </c>
    </row>
    <row r="22" spans="10:25">
      <c r="K22" s="63" t="str">
        <f t="shared" si="0"/>
        <v>店舗用４方向カセット形以外12.5</v>
      </c>
      <c r="L22" s="58" t="s">
        <v>73</v>
      </c>
      <c r="M22" s="58" t="s">
        <v>66</v>
      </c>
      <c r="N22" s="60">
        <v>12.5</v>
      </c>
      <c r="O22" s="58" t="s">
        <v>92</v>
      </c>
      <c r="P22" s="58">
        <v>5</v>
      </c>
      <c r="Q22" s="58" t="str">
        <f t="shared" si="1"/>
        <v>店舗用４方向カセット形以外140形</v>
      </c>
      <c r="X22" s="222" t="s">
        <v>93</v>
      </c>
      <c r="Y22" s="222">
        <v>4.9000000000000004</v>
      </c>
    </row>
    <row r="23" spans="10:25">
      <c r="K23" s="63" t="str">
        <f t="shared" si="0"/>
        <v>店舗用４方向カセット形以外14</v>
      </c>
      <c r="L23" s="58" t="s">
        <v>73</v>
      </c>
      <c r="M23" s="58" t="s">
        <v>66</v>
      </c>
      <c r="N23" s="60">
        <v>14</v>
      </c>
      <c r="O23" s="58" t="s">
        <v>93</v>
      </c>
      <c r="P23" s="58">
        <v>4.9000000000000004</v>
      </c>
      <c r="Q23" s="58" t="str">
        <f t="shared" si="1"/>
        <v>店舗用４方向カセット形以外160形</v>
      </c>
      <c r="X23" s="222" t="s">
        <v>94</v>
      </c>
      <c r="Y23" s="222">
        <v>4.5</v>
      </c>
    </row>
    <row r="24" spans="10:25">
      <c r="K24" s="63" t="str">
        <f t="shared" si="0"/>
        <v>店舗用４方向カセット形以外20</v>
      </c>
      <c r="L24" s="58" t="s">
        <v>73</v>
      </c>
      <c r="M24" s="58" t="s">
        <v>66</v>
      </c>
      <c r="N24" s="60">
        <v>20</v>
      </c>
      <c r="O24" s="58" t="s">
        <v>94</v>
      </c>
      <c r="P24" s="58">
        <v>4.5</v>
      </c>
      <c r="Q24" s="58" t="str">
        <f t="shared" si="1"/>
        <v>店舗用４方向カセット形以外224形</v>
      </c>
      <c r="X24" s="222" t="s">
        <v>95</v>
      </c>
      <c r="Y24" s="222">
        <v>4.2</v>
      </c>
    </row>
    <row r="25" spans="10:25">
      <c r="K25" s="63" t="str">
        <f t="shared" si="0"/>
        <v>店舗用４方向カセット形以外25</v>
      </c>
      <c r="L25" s="58" t="s">
        <v>73</v>
      </c>
      <c r="M25" s="58" t="s">
        <v>66</v>
      </c>
      <c r="N25" s="60">
        <v>25</v>
      </c>
      <c r="O25" s="58" t="s">
        <v>95</v>
      </c>
      <c r="P25" s="58">
        <v>4.2</v>
      </c>
      <c r="Q25" s="58" t="str">
        <f t="shared" si="1"/>
        <v>店舗用４方向カセット形以外280形</v>
      </c>
      <c r="X25" s="222" t="s">
        <v>90</v>
      </c>
      <c r="Y25" s="222">
        <v>6</v>
      </c>
    </row>
    <row r="26" spans="10:25">
      <c r="K26" s="63"/>
      <c r="L26" s="58"/>
      <c r="M26" s="58"/>
      <c r="N26" s="60">
        <v>0</v>
      </c>
      <c r="O26" s="58"/>
      <c r="P26" s="223">
        <f>P27</f>
        <v>6</v>
      </c>
      <c r="Q26" s="58"/>
      <c r="R26" s="6" t="s">
        <v>143</v>
      </c>
      <c r="X26" s="222" t="s">
        <v>96</v>
      </c>
      <c r="Y26" s="222">
        <v>6</v>
      </c>
    </row>
    <row r="27" spans="10:25">
      <c r="J27" s="6" t="str">
        <f>L27&amp;M27</f>
        <v>ビル用マルチ</v>
      </c>
      <c r="K27" s="63" t="str">
        <f t="shared" si="0"/>
        <v>ビル用マルチ8</v>
      </c>
      <c r="L27" s="58" t="s">
        <v>63</v>
      </c>
      <c r="M27" s="58" t="s">
        <v>80</v>
      </c>
      <c r="N27" s="60">
        <v>8</v>
      </c>
      <c r="O27" s="58" t="s">
        <v>90</v>
      </c>
      <c r="P27" s="58">
        <v>6</v>
      </c>
      <c r="Q27" s="58" t="str">
        <f t="shared" si="1"/>
        <v>ビル用マルチ80形</v>
      </c>
      <c r="X27" s="222" t="s">
        <v>91</v>
      </c>
      <c r="Y27" s="222">
        <v>5.8</v>
      </c>
    </row>
    <row r="28" spans="10:25">
      <c r="K28" s="63" t="str">
        <f t="shared" si="0"/>
        <v>ビル用マルチ10</v>
      </c>
      <c r="L28" s="58" t="s">
        <v>63</v>
      </c>
      <c r="M28" s="58" t="s">
        <v>80</v>
      </c>
      <c r="N28" s="60">
        <v>10</v>
      </c>
      <c r="O28" s="58" t="s">
        <v>96</v>
      </c>
      <c r="P28" s="58">
        <v>6</v>
      </c>
      <c r="Q28" s="58" t="str">
        <f t="shared" si="1"/>
        <v>ビル用マルチ100形</v>
      </c>
      <c r="X28" s="222" t="s">
        <v>92</v>
      </c>
      <c r="Y28" s="222">
        <v>5.5</v>
      </c>
    </row>
    <row r="29" spans="10:25">
      <c r="K29" s="63" t="str">
        <f t="shared" si="0"/>
        <v>ビル用マルチ11.2</v>
      </c>
      <c r="L29" s="58" t="s">
        <v>63</v>
      </c>
      <c r="M29" s="58" t="s">
        <v>80</v>
      </c>
      <c r="N29" s="60">
        <v>11.2</v>
      </c>
      <c r="O29" s="58" t="s">
        <v>91</v>
      </c>
      <c r="P29" s="58">
        <v>5.8</v>
      </c>
      <c r="Q29" s="58" t="str">
        <f t="shared" si="1"/>
        <v>ビル用マルチ112形</v>
      </c>
      <c r="X29" s="222" t="s">
        <v>93</v>
      </c>
      <c r="Y29" s="222">
        <v>5.2</v>
      </c>
    </row>
    <row r="30" spans="10:25">
      <c r="K30" s="63" t="str">
        <f t="shared" si="0"/>
        <v>ビル用マルチ14</v>
      </c>
      <c r="L30" s="58" t="s">
        <v>63</v>
      </c>
      <c r="M30" s="58" t="s">
        <v>80</v>
      </c>
      <c r="N30" s="60">
        <v>14</v>
      </c>
      <c r="O30" s="58" t="s">
        <v>92</v>
      </c>
      <c r="P30" s="58">
        <v>5.5</v>
      </c>
      <c r="Q30" s="58" t="str">
        <f t="shared" si="1"/>
        <v>ビル用マルチ140形</v>
      </c>
      <c r="X30" s="222" t="s">
        <v>97</v>
      </c>
      <c r="Y30" s="222">
        <v>6</v>
      </c>
    </row>
    <row r="31" spans="10:25">
      <c r="K31" s="63" t="str">
        <f t="shared" si="0"/>
        <v>ビル用マルチ16</v>
      </c>
      <c r="L31" s="58" t="s">
        <v>63</v>
      </c>
      <c r="M31" s="58" t="s">
        <v>80</v>
      </c>
      <c r="N31" s="60">
        <v>16</v>
      </c>
      <c r="O31" s="58" t="s">
        <v>93</v>
      </c>
      <c r="P31" s="58">
        <v>5.2</v>
      </c>
      <c r="Q31" s="58" t="str">
        <f t="shared" si="1"/>
        <v>ビル用マルチ160形</v>
      </c>
      <c r="X31" s="222" t="s">
        <v>94</v>
      </c>
      <c r="Y31" s="222">
        <v>5.8</v>
      </c>
    </row>
    <row r="32" spans="10:25">
      <c r="K32" s="63" t="str">
        <f t="shared" si="0"/>
        <v>ビル用マルチ20</v>
      </c>
      <c r="L32" s="58" t="s">
        <v>63</v>
      </c>
      <c r="M32" s="58" t="s">
        <v>80</v>
      </c>
      <c r="N32" s="60">
        <v>20</v>
      </c>
      <c r="O32" s="58" t="s">
        <v>97</v>
      </c>
      <c r="P32" s="58">
        <v>6</v>
      </c>
      <c r="Q32" s="58" t="str">
        <f t="shared" si="1"/>
        <v>ビル用マルチ200形</v>
      </c>
      <c r="X32" s="222" t="s">
        <v>98</v>
      </c>
      <c r="Y32" s="222">
        <v>5.6</v>
      </c>
    </row>
    <row r="33" spans="10:25">
      <c r="K33" s="63" t="str">
        <f t="shared" si="0"/>
        <v>ビル用マルチ22.4</v>
      </c>
      <c r="L33" s="58" t="s">
        <v>63</v>
      </c>
      <c r="M33" s="58" t="s">
        <v>80</v>
      </c>
      <c r="N33" s="60">
        <v>22.4</v>
      </c>
      <c r="O33" s="58" t="s">
        <v>94</v>
      </c>
      <c r="P33" s="58">
        <v>5.8</v>
      </c>
      <c r="Q33" s="58" t="str">
        <f t="shared" si="1"/>
        <v>ビル用マルチ224形</v>
      </c>
      <c r="X33" s="222" t="s">
        <v>95</v>
      </c>
      <c r="Y33" s="222">
        <v>5.4</v>
      </c>
    </row>
    <row r="34" spans="10:25">
      <c r="K34" s="63" t="str">
        <f t="shared" si="0"/>
        <v>ビル用マルチ25</v>
      </c>
      <c r="L34" s="58" t="s">
        <v>63</v>
      </c>
      <c r="M34" s="58" t="s">
        <v>80</v>
      </c>
      <c r="N34" s="60">
        <v>25</v>
      </c>
      <c r="O34" s="58" t="s">
        <v>98</v>
      </c>
      <c r="P34" s="58">
        <v>5.6</v>
      </c>
      <c r="Q34" s="58" t="str">
        <f t="shared" si="1"/>
        <v>ビル用マルチ250形</v>
      </c>
      <c r="X34" s="222" t="s">
        <v>99</v>
      </c>
      <c r="Y34" s="222">
        <v>5.2</v>
      </c>
    </row>
    <row r="35" spans="10:25">
      <c r="K35" s="63" t="str">
        <f t="shared" si="0"/>
        <v>ビル用マルチ28</v>
      </c>
      <c r="L35" s="58" t="s">
        <v>63</v>
      </c>
      <c r="M35" s="58" t="s">
        <v>80</v>
      </c>
      <c r="N35" s="60">
        <v>28</v>
      </c>
      <c r="O35" s="58" t="s">
        <v>95</v>
      </c>
      <c r="P35" s="58">
        <v>5.4</v>
      </c>
      <c r="Q35" s="58" t="str">
        <f t="shared" si="1"/>
        <v>ビル用マルチ280形</v>
      </c>
      <c r="X35" s="222" t="s">
        <v>100</v>
      </c>
      <c r="Y35" s="222">
        <v>5</v>
      </c>
    </row>
    <row r="36" spans="10:25">
      <c r="K36" s="63" t="str">
        <f t="shared" si="0"/>
        <v>ビル用マルチ30</v>
      </c>
      <c r="L36" s="58" t="s">
        <v>63</v>
      </c>
      <c r="M36" s="58" t="s">
        <v>80</v>
      </c>
      <c r="N36" s="60">
        <v>30</v>
      </c>
      <c r="O36" s="58" t="s">
        <v>99</v>
      </c>
      <c r="P36" s="58">
        <v>5.2</v>
      </c>
      <c r="Q36" s="58" t="str">
        <f t="shared" si="1"/>
        <v>ビル用マルチ300形</v>
      </c>
      <c r="X36" s="222" t="s">
        <v>101</v>
      </c>
      <c r="Y36" s="222">
        <v>5</v>
      </c>
    </row>
    <row r="37" spans="10:25">
      <c r="K37" s="63" t="str">
        <f t="shared" si="0"/>
        <v>ビル用マルチ33.5</v>
      </c>
      <c r="L37" s="58" t="s">
        <v>63</v>
      </c>
      <c r="M37" s="58" t="s">
        <v>80</v>
      </c>
      <c r="N37" s="60">
        <v>33.5</v>
      </c>
      <c r="O37" s="58" t="s">
        <v>100</v>
      </c>
      <c r="P37" s="58">
        <v>5</v>
      </c>
      <c r="Q37" s="58" t="str">
        <f t="shared" si="1"/>
        <v>ビル用マルチ335形</v>
      </c>
      <c r="X37" s="222" t="s">
        <v>102</v>
      </c>
      <c r="Y37" s="222">
        <v>4.8</v>
      </c>
    </row>
    <row r="38" spans="10:25">
      <c r="K38" s="63" t="str">
        <f t="shared" si="0"/>
        <v>ビル用マルチ40</v>
      </c>
      <c r="L38" s="58" t="s">
        <v>63</v>
      </c>
      <c r="M38" s="58" t="s">
        <v>80</v>
      </c>
      <c r="N38" s="60">
        <v>40</v>
      </c>
      <c r="O38" s="58" t="s">
        <v>101</v>
      </c>
      <c r="P38" s="58">
        <v>5</v>
      </c>
      <c r="Q38" s="58" t="str">
        <f t="shared" si="1"/>
        <v>ビル用マルチ400形</v>
      </c>
      <c r="X38" s="222" t="s">
        <v>103</v>
      </c>
      <c r="Y38" s="222">
        <v>4.5999999999999996</v>
      </c>
    </row>
    <row r="39" spans="10:25">
      <c r="K39" s="63" t="str">
        <f t="shared" si="0"/>
        <v>ビル用マルチ45</v>
      </c>
      <c r="L39" s="58" t="s">
        <v>63</v>
      </c>
      <c r="M39" s="58" t="s">
        <v>80</v>
      </c>
      <c r="N39" s="60">
        <v>45</v>
      </c>
      <c r="O39" s="58" t="s">
        <v>102</v>
      </c>
      <c r="P39" s="58">
        <v>4.8</v>
      </c>
      <c r="Q39" s="58" t="str">
        <f t="shared" si="1"/>
        <v>ビル用マルチ450形</v>
      </c>
      <c r="X39" s="222" t="s">
        <v>104</v>
      </c>
      <c r="Y39" s="222">
        <v>4.5</v>
      </c>
    </row>
    <row r="40" spans="10:25">
      <c r="K40" s="63" t="str">
        <f t="shared" si="0"/>
        <v>ビル用マルチ50</v>
      </c>
      <c r="L40" s="58" t="s">
        <v>63</v>
      </c>
      <c r="M40" s="58" t="s">
        <v>80</v>
      </c>
      <c r="N40" s="60">
        <v>50</v>
      </c>
      <c r="O40" s="58" t="s">
        <v>103</v>
      </c>
      <c r="P40" s="58">
        <v>4.5999999999999996</v>
      </c>
      <c r="Q40" s="58" t="str">
        <f t="shared" si="1"/>
        <v>ビル用マルチ500形</v>
      </c>
      <c r="X40" s="222" t="s">
        <v>94</v>
      </c>
      <c r="Y40" s="222">
        <v>5</v>
      </c>
    </row>
    <row r="41" spans="10:25">
      <c r="K41" s="63" t="str">
        <f t="shared" si="0"/>
        <v>ビル用マルチ50.4</v>
      </c>
      <c r="L41" s="58" t="s">
        <v>63</v>
      </c>
      <c r="M41" s="58" t="s">
        <v>80</v>
      </c>
      <c r="N41" s="60">
        <v>50.4</v>
      </c>
      <c r="O41" s="58" t="s">
        <v>104</v>
      </c>
      <c r="P41" s="58">
        <v>4.5</v>
      </c>
      <c r="Q41" s="58" t="str">
        <f t="shared" si="1"/>
        <v>ビル用マルチ504形</v>
      </c>
      <c r="X41" s="222" t="s">
        <v>95</v>
      </c>
      <c r="Y41" s="222">
        <v>5</v>
      </c>
    </row>
    <row r="42" spans="10:25">
      <c r="K42" s="63"/>
      <c r="L42" s="58"/>
      <c r="M42" s="58"/>
      <c r="N42" s="60">
        <v>0</v>
      </c>
      <c r="O42" s="58"/>
      <c r="P42" s="223">
        <f>P45</f>
        <v>5</v>
      </c>
      <c r="Q42" s="58"/>
      <c r="R42" s="6" t="s">
        <v>143</v>
      </c>
      <c r="X42" s="222" t="s">
        <v>94</v>
      </c>
      <c r="Y42" s="222">
        <v>4.8</v>
      </c>
    </row>
    <row r="43" spans="10:25">
      <c r="J43" s="6" t="str">
        <f>L45&amp;M45</f>
        <v>設備用直吹き形</v>
      </c>
      <c r="K43" s="63"/>
      <c r="L43" s="58"/>
      <c r="M43" s="58"/>
      <c r="N43" s="60"/>
      <c r="O43" s="58"/>
      <c r="P43" s="58"/>
      <c r="Q43" s="58"/>
      <c r="X43" s="222" t="s">
        <v>95</v>
      </c>
      <c r="Y43" s="222">
        <v>4.8</v>
      </c>
    </row>
    <row r="44" spans="10:25">
      <c r="K44" s="63"/>
      <c r="L44" s="58"/>
      <c r="M44" s="58"/>
      <c r="N44" s="60"/>
      <c r="O44" s="58"/>
      <c r="P44" s="58"/>
      <c r="Q44" s="58"/>
    </row>
    <row r="45" spans="10:25">
      <c r="K45" s="63" t="str">
        <f t="shared" si="0"/>
        <v>設備用直吹き形20</v>
      </c>
      <c r="L45" s="58" t="s">
        <v>64</v>
      </c>
      <c r="M45" s="58" t="s">
        <v>67</v>
      </c>
      <c r="N45" s="60">
        <v>20</v>
      </c>
      <c r="O45" s="58" t="s">
        <v>94</v>
      </c>
      <c r="P45" s="58">
        <v>5</v>
      </c>
      <c r="Q45" s="58" t="str">
        <f t="shared" si="1"/>
        <v>設備用直吹き形224形</v>
      </c>
    </row>
    <row r="46" spans="10:25">
      <c r="K46" s="63" t="str">
        <f t="shared" si="0"/>
        <v>設備用直吹き形25</v>
      </c>
      <c r="L46" s="58" t="s">
        <v>64</v>
      </c>
      <c r="M46" s="58" t="s">
        <v>67</v>
      </c>
      <c r="N46" s="60">
        <v>25</v>
      </c>
      <c r="O46" s="58" t="s">
        <v>95</v>
      </c>
      <c r="P46" s="58">
        <v>5</v>
      </c>
      <c r="Q46" s="58" t="str">
        <f t="shared" si="1"/>
        <v>設備用直吹き形280形</v>
      </c>
    </row>
    <row r="47" spans="10:25">
      <c r="K47" s="63"/>
      <c r="L47" s="58"/>
      <c r="M47" s="58"/>
      <c r="N47" s="60">
        <v>0</v>
      </c>
      <c r="O47" s="58"/>
      <c r="P47" s="223">
        <f>P50</f>
        <v>4.8</v>
      </c>
      <c r="Q47" s="58"/>
      <c r="R47" s="6" t="s">
        <v>143</v>
      </c>
    </row>
    <row r="48" spans="10:25">
      <c r="J48" s="6" t="str">
        <f>L50&amp;M50</f>
        <v>設備用ダクト形</v>
      </c>
      <c r="K48" s="63"/>
      <c r="L48" s="58"/>
      <c r="M48" s="58"/>
      <c r="N48" s="60"/>
      <c r="O48" s="58"/>
      <c r="P48" s="58"/>
      <c r="Q48" s="58"/>
    </row>
    <row r="49" spans="11:17">
      <c r="K49" s="63"/>
      <c r="L49" s="58"/>
      <c r="M49" s="58"/>
      <c r="N49" s="60"/>
      <c r="O49" s="58"/>
      <c r="P49" s="58"/>
      <c r="Q49" s="58"/>
    </row>
    <row r="50" spans="11:17">
      <c r="K50" s="63" t="str">
        <f t="shared" si="0"/>
        <v>設備用ダクト形20</v>
      </c>
      <c r="L50" s="58" t="s">
        <v>64</v>
      </c>
      <c r="M50" s="58" t="s">
        <v>65</v>
      </c>
      <c r="N50" s="60">
        <v>20</v>
      </c>
      <c r="O50" s="58" t="s">
        <v>94</v>
      </c>
      <c r="P50" s="58">
        <v>4.8</v>
      </c>
      <c r="Q50" s="58" t="str">
        <f t="shared" si="1"/>
        <v>設備用ダクト形224形</v>
      </c>
    </row>
    <row r="51" spans="11:17">
      <c r="K51" s="63" t="str">
        <f t="shared" si="0"/>
        <v>設備用ダクト形25</v>
      </c>
      <c r="L51" s="58" t="s">
        <v>64</v>
      </c>
      <c r="M51" s="58" t="s">
        <v>65</v>
      </c>
      <c r="N51" s="60">
        <v>25</v>
      </c>
      <c r="O51" s="58" t="s">
        <v>95</v>
      </c>
      <c r="P51" s="58">
        <v>4.8</v>
      </c>
      <c r="Q51" s="58" t="str">
        <f t="shared" si="1"/>
        <v>設備用ダクト形280形</v>
      </c>
    </row>
  </sheetData>
  <autoFilter ref="L1:P51" xr:uid="{00000000-0009-0000-0000-000005000000}"/>
  <phoneticPr fontId="8"/>
  <pageMargins left="0.7" right="0.7" top="0.75" bottom="0.75" header="0.3" footer="0.3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2021-12-16T04:11:14Z</dcterms:modified>
</cp:coreProperties>
</file>