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B036A8C7-F4E6-429F-8C20-457534AEC894}" xr6:coauthVersionLast="46" xr6:coauthVersionMax="47" xr10:uidLastSave="{00000000-0000-0000-0000-000000000000}"/>
  <workbookProtection workbookAlgorithmName="SHA-512" workbookHashValue="qI3eZYl5HUmHGkMipk/Hj6onLSRZjdubafVNhuZJMe3YPCgTgxiJDbwiSGiwHI1bAOe7brM5d5ma9uc3GHLIeg==" workbookSaltValue="/k5QQSa+tEr2xSP9BR8Ilg==" workbookSpinCount="100000" lockStructure="1"/>
  <bookViews>
    <workbookView xWindow="-45" yWindow="-16320" windowWidth="29040" windowHeight="15840" tabRatio="609" firstSheet="2" activeTab="2" xr2:uid="{00000000-000D-0000-FFFF-FFFF00000000}"/>
  </bookViews>
  <sheets>
    <sheet name="読み取り用(非表示)" sheetId="15" state="hidden" r:id="rId1"/>
    <sheet name="Sheet1" sheetId="17" state="hidden" r:id="rId2"/>
    <sheet name="入力例" sheetId="18" r:id="rId3"/>
    <sheet name="新規登録用" sheetId="14" r:id="rId4"/>
    <sheet name="基準値" sheetId="20" r:id="rId5"/>
    <sheet name="登録申請メールテンプレート" sheetId="19" r:id="rId6"/>
  </sheets>
  <externalReferences>
    <externalReference r:id="rId7"/>
    <externalReference r:id="rId8"/>
  </externalReferences>
  <definedNames>
    <definedName name="_" localSheetId="4">#REF!</definedName>
    <definedName name="_" localSheetId="5">#REF!</definedName>
    <definedName name="_" localSheetId="2">入力例!$Q$12</definedName>
    <definedName name="_">新規登録用!$Q$12</definedName>
    <definedName name="_xlnm._FilterDatabase" localSheetId="4" hidden="1">基準値!#REF!</definedName>
    <definedName name="_xlnm._FilterDatabase" localSheetId="3" hidden="1">新規登録用!$A$11:$AF$11</definedName>
    <definedName name="_xlnm._FilterDatabase" localSheetId="2" hidden="1">入力例!$A$11:$AM$11</definedName>
    <definedName name="_xlnm.Print_Area" localSheetId="4">基準値!$A$1:$I$18</definedName>
    <definedName name="_xlnm.Print_Area" localSheetId="3">新規登録用!$A$1:$W$312</definedName>
    <definedName name="_xlnm.Print_Area" localSheetId="5">登録申請メールテンプレート!$A$1:$B$28</definedName>
    <definedName name="_xlnm.Print_Area" localSheetId="2">入力例!$A$1:$W$47</definedName>
    <definedName name="_xlnm.Print_Titles" localSheetId="3">新規登録用!$1:$11</definedName>
    <definedName name="_xlnm.Print_Titles" localSheetId="2">入力例!$1:$11</definedName>
    <definedName name="サーボプレス">Sheet1!$C$3:$C$4</definedName>
    <definedName name="パンチングプレス_レーザ複合機含む">Sheet1!$C$8:$C$9</definedName>
    <definedName name="プレスブレーキ">Sheet1!$C$5:$C$7</definedName>
    <definedName name="工業会" localSheetId="4">[1]製品型番リスト管理表!$AY$5:$AY$8</definedName>
    <definedName name="工業会" localSheetId="5">[1]製品型番リスト管理表!$AY$5:$AY$8</definedName>
    <definedName name="工業会">[1]製品型番リスト管理表!$AY$5:$AY$8</definedName>
    <definedName name="無効化" localSheetId="4">[2]型番リスト!$AQ:$AQ</definedName>
    <definedName name="無効化" localSheetId="5">[2]型番リスト!$AQ:$AQ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4" l="1"/>
  <c r="Y4" i="18" l="1"/>
  <c r="AF14" i="14"/>
  <c r="AF15" i="14"/>
  <c r="AF16" i="14"/>
  <c r="AF17" i="14"/>
  <c r="AF18" i="14"/>
  <c r="AF19" i="14"/>
  <c r="AF20" i="14"/>
  <c r="AF21" i="14"/>
  <c r="AF22" i="14"/>
  <c r="AF23" i="14"/>
  <c r="AF24" i="14"/>
  <c r="AF25" i="14"/>
  <c r="AF26" i="14"/>
  <c r="AF27" i="14"/>
  <c r="AF28" i="14"/>
  <c r="AF29" i="14"/>
  <c r="AF30" i="14"/>
  <c r="AF31" i="14"/>
  <c r="AF32" i="14"/>
  <c r="AF33" i="14"/>
  <c r="AF34" i="14"/>
  <c r="AF35" i="14"/>
  <c r="AF36" i="14"/>
  <c r="AF37" i="14"/>
  <c r="AF38" i="14"/>
  <c r="AF39" i="14"/>
  <c r="AF40" i="14"/>
  <c r="AF41" i="14"/>
  <c r="AF42" i="14"/>
  <c r="AF43" i="14"/>
  <c r="AF44" i="14"/>
  <c r="AF45" i="14"/>
  <c r="AF46" i="14"/>
  <c r="AF47" i="14"/>
  <c r="AF48" i="14"/>
  <c r="AF49" i="14"/>
  <c r="AF50" i="14"/>
  <c r="AF51" i="14"/>
  <c r="AF52" i="14"/>
  <c r="AF53" i="14"/>
  <c r="AF54" i="14"/>
  <c r="AF55" i="14"/>
  <c r="AF56" i="14"/>
  <c r="AF57" i="14"/>
  <c r="AF58" i="14"/>
  <c r="AF59" i="14"/>
  <c r="AF60" i="14"/>
  <c r="AF61" i="14"/>
  <c r="AF62" i="14"/>
  <c r="AF63" i="14"/>
  <c r="AF64" i="14"/>
  <c r="AF65" i="14"/>
  <c r="AF66" i="14"/>
  <c r="AF67" i="14"/>
  <c r="AF68" i="14"/>
  <c r="AF69" i="14"/>
  <c r="AF70" i="14"/>
  <c r="AF71" i="14"/>
  <c r="AF72" i="14"/>
  <c r="AF73"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F206" i="14"/>
  <c r="AF207" i="14"/>
  <c r="AF208" i="14"/>
  <c r="AF209" i="14"/>
  <c r="AF210" i="14"/>
  <c r="AF211" i="14"/>
  <c r="AF212" i="14"/>
  <c r="AF213" i="14"/>
  <c r="AF214" i="14"/>
  <c r="AF215" i="14"/>
  <c r="AF216" i="14"/>
  <c r="AF217" i="14"/>
  <c r="AF218" i="14"/>
  <c r="AF219" i="14"/>
  <c r="AF220" i="14"/>
  <c r="AF221" i="14"/>
  <c r="AF222" i="14"/>
  <c r="AF223" i="14"/>
  <c r="AF224" i="14"/>
  <c r="AF225" i="14"/>
  <c r="AF226" i="14"/>
  <c r="AF227" i="14"/>
  <c r="AF228" i="14"/>
  <c r="AF229" i="14"/>
  <c r="AF230" i="14"/>
  <c r="AF231" i="14"/>
  <c r="AF232" i="14"/>
  <c r="AF233" i="14"/>
  <c r="AF234" i="14"/>
  <c r="AF235" i="14"/>
  <c r="AF236" i="14"/>
  <c r="AF237" i="14"/>
  <c r="AF238" i="14"/>
  <c r="AF239" i="14"/>
  <c r="AF240" i="14"/>
  <c r="AF241" i="14"/>
  <c r="AF242" i="14"/>
  <c r="AF243" i="14"/>
  <c r="AF244" i="14"/>
  <c r="AF245" i="14"/>
  <c r="AF246" i="14"/>
  <c r="AF247" i="14"/>
  <c r="AF248" i="14"/>
  <c r="AF249" i="14"/>
  <c r="AF250" i="14"/>
  <c r="AF251" i="14"/>
  <c r="AF252" i="14"/>
  <c r="AF253" i="14"/>
  <c r="AF254" i="14"/>
  <c r="AF255" i="14"/>
  <c r="AF256" i="14"/>
  <c r="AF257" i="14"/>
  <c r="AF258" i="14"/>
  <c r="AF259" i="14"/>
  <c r="AF260" i="14"/>
  <c r="AF261" i="14"/>
  <c r="AF262" i="14"/>
  <c r="AF263" i="14"/>
  <c r="AF264" i="14"/>
  <c r="AF265" i="14"/>
  <c r="AF266" i="14"/>
  <c r="AF267" i="14"/>
  <c r="AF268" i="14"/>
  <c r="AF269" i="14"/>
  <c r="AF270" i="14"/>
  <c r="AF271" i="14"/>
  <c r="AF272" i="14"/>
  <c r="AF273" i="14"/>
  <c r="AF274" i="14"/>
  <c r="AF275" i="14"/>
  <c r="AF276" i="14"/>
  <c r="AF277" i="14"/>
  <c r="AF278" i="14"/>
  <c r="AF279" i="14"/>
  <c r="AF280" i="14"/>
  <c r="AF281" i="14"/>
  <c r="AF282" i="14"/>
  <c r="AF283" i="14"/>
  <c r="AF284" i="14"/>
  <c r="AF285" i="14"/>
  <c r="AF286" i="14"/>
  <c r="AF287" i="14"/>
  <c r="AF288" i="14"/>
  <c r="AF289" i="14"/>
  <c r="AF290" i="14"/>
  <c r="AF291" i="14"/>
  <c r="AF292" i="14"/>
  <c r="AF293" i="14"/>
  <c r="AF294" i="14"/>
  <c r="AF295" i="14"/>
  <c r="AF296" i="14"/>
  <c r="AF297" i="14"/>
  <c r="AF298" i="14"/>
  <c r="AF299" i="14"/>
  <c r="AF300" i="14"/>
  <c r="AF301" i="14"/>
  <c r="AF302" i="14"/>
  <c r="AF303" i="14"/>
  <c r="AF304" i="14"/>
  <c r="AF305" i="14"/>
  <c r="AF306" i="14"/>
  <c r="AF307" i="14"/>
  <c r="AF308" i="14"/>
  <c r="AF309" i="14"/>
  <c r="AF310" i="14"/>
  <c r="AF311" i="14"/>
  <c r="AF312" i="14"/>
  <c r="AF13" i="14"/>
  <c r="AD47" i="18" l="1"/>
  <c r="AC47" i="18"/>
  <c r="AB47" i="18"/>
  <c r="Q47" i="18"/>
  <c r="AE47" i="18" s="1"/>
  <c r="N47" i="18"/>
  <c r="B47" i="18"/>
  <c r="AA47" i="18" s="1"/>
  <c r="A47" i="18"/>
  <c r="AD46" i="18"/>
  <c r="AC46" i="18"/>
  <c r="AB46" i="18"/>
  <c r="Q46" i="18"/>
  <c r="AE46" i="18" s="1"/>
  <c r="N46" i="18"/>
  <c r="D46" i="18"/>
  <c r="B46" i="18"/>
  <c r="E46" i="18" s="1"/>
  <c r="A46" i="18"/>
  <c r="AD45" i="18"/>
  <c r="AC45" i="18"/>
  <c r="AB45" i="18"/>
  <c r="Q45" i="18"/>
  <c r="AE45" i="18" s="1"/>
  <c r="N45" i="18"/>
  <c r="B45" i="18"/>
  <c r="D45" i="18" s="1"/>
  <c r="A45" i="18"/>
  <c r="AD44" i="18"/>
  <c r="AC44" i="18"/>
  <c r="AB44" i="18"/>
  <c r="Q44" i="18"/>
  <c r="AE44" i="18" s="1"/>
  <c r="N44" i="18"/>
  <c r="B44" i="18"/>
  <c r="AA44" i="18" s="1"/>
  <c r="A44" i="18"/>
  <c r="AD43" i="18"/>
  <c r="AC43" i="18"/>
  <c r="AB43" i="18"/>
  <c r="Q43" i="18"/>
  <c r="AE43" i="18" s="1"/>
  <c r="N43" i="18"/>
  <c r="B43" i="18"/>
  <c r="D43" i="18" s="1"/>
  <c r="A43" i="18"/>
  <c r="AD42" i="18"/>
  <c r="AC42" i="18"/>
  <c r="AB42" i="18"/>
  <c r="Q42" i="18"/>
  <c r="AE42" i="18" s="1"/>
  <c r="N42" i="18"/>
  <c r="B42" i="18"/>
  <c r="E42" i="18" s="1"/>
  <c r="A42" i="18"/>
  <c r="AD41" i="18"/>
  <c r="AC41" i="18"/>
  <c r="AB41" i="18"/>
  <c r="Q41" i="18"/>
  <c r="AE41" i="18" s="1"/>
  <c r="N41" i="18"/>
  <c r="B41" i="18"/>
  <c r="D41" i="18" s="1"/>
  <c r="A41" i="18"/>
  <c r="AD40" i="18"/>
  <c r="AC40" i="18"/>
  <c r="AB40" i="18"/>
  <c r="Q40" i="18"/>
  <c r="AE40" i="18" s="1"/>
  <c r="N40" i="18"/>
  <c r="B40" i="18"/>
  <c r="D40" i="18" s="1"/>
  <c r="A40" i="18"/>
  <c r="AD39" i="18"/>
  <c r="AC39" i="18"/>
  <c r="AB39" i="18"/>
  <c r="Q39" i="18"/>
  <c r="AE39" i="18" s="1"/>
  <c r="N39" i="18"/>
  <c r="B39" i="18"/>
  <c r="AA39" i="18" s="1"/>
  <c r="A39" i="18"/>
  <c r="AD38" i="18"/>
  <c r="AC38" i="18"/>
  <c r="AB38" i="18"/>
  <c r="Q38" i="18"/>
  <c r="AE38" i="18" s="1"/>
  <c r="N38" i="18"/>
  <c r="B38" i="18"/>
  <c r="E38" i="18" s="1"/>
  <c r="A38" i="18"/>
  <c r="AD37" i="18"/>
  <c r="AC37" i="18"/>
  <c r="AB37" i="18"/>
  <c r="Q37" i="18"/>
  <c r="AE37" i="18" s="1"/>
  <c r="N37" i="18"/>
  <c r="B37" i="18"/>
  <c r="D37" i="18" s="1"/>
  <c r="A37" i="18"/>
  <c r="AD36" i="18"/>
  <c r="AC36" i="18"/>
  <c r="AB36" i="18"/>
  <c r="Q36" i="18"/>
  <c r="AE36" i="18" s="1"/>
  <c r="N36" i="18"/>
  <c r="B36" i="18"/>
  <c r="AA36" i="18" s="1"/>
  <c r="A36" i="18"/>
  <c r="AD35" i="18"/>
  <c r="AC35" i="18"/>
  <c r="AB35" i="18"/>
  <c r="Q35" i="18"/>
  <c r="AE35" i="18" s="1"/>
  <c r="N35" i="18"/>
  <c r="B35" i="18"/>
  <c r="E35" i="18" s="1"/>
  <c r="A35" i="18"/>
  <c r="AD34" i="18"/>
  <c r="AC34" i="18"/>
  <c r="AB34" i="18"/>
  <c r="Q34" i="18"/>
  <c r="AE34" i="18" s="1"/>
  <c r="N34" i="18"/>
  <c r="B34" i="18"/>
  <c r="AA34" i="18" s="1"/>
  <c r="A34" i="18"/>
  <c r="AD33" i="18"/>
  <c r="AC33" i="18"/>
  <c r="AB33" i="18"/>
  <c r="Q33" i="18"/>
  <c r="AE33" i="18" s="1"/>
  <c r="N33" i="18"/>
  <c r="B33" i="18"/>
  <c r="D33" i="18" s="1"/>
  <c r="A33" i="18"/>
  <c r="AD32" i="18"/>
  <c r="AC32" i="18"/>
  <c r="AB32" i="18"/>
  <c r="Q32" i="18"/>
  <c r="AE32" i="18" s="1"/>
  <c r="N32" i="18"/>
  <c r="B32" i="18"/>
  <c r="D32" i="18" s="1"/>
  <c r="A32" i="18"/>
  <c r="AD31" i="18"/>
  <c r="AC31" i="18"/>
  <c r="AB31" i="18"/>
  <c r="Q31" i="18"/>
  <c r="AE31" i="18" s="1"/>
  <c r="N31" i="18"/>
  <c r="B31" i="18"/>
  <c r="AA31" i="18" s="1"/>
  <c r="A31" i="18"/>
  <c r="AD30" i="18"/>
  <c r="AC30" i="18"/>
  <c r="AB30" i="18"/>
  <c r="Q30" i="18"/>
  <c r="AE30" i="18" s="1"/>
  <c r="N30" i="18"/>
  <c r="B30" i="18"/>
  <c r="E30" i="18" s="1"/>
  <c r="A30" i="18"/>
  <c r="AD29" i="18"/>
  <c r="AC29" i="18"/>
  <c r="AB29" i="18"/>
  <c r="Q29" i="18"/>
  <c r="AE29" i="18" s="1"/>
  <c r="N29" i="18"/>
  <c r="B29" i="18"/>
  <c r="D29" i="18" s="1"/>
  <c r="A29" i="18"/>
  <c r="AD28" i="18"/>
  <c r="AC28" i="18"/>
  <c r="AB28" i="18"/>
  <c r="Q28" i="18"/>
  <c r="AE28" i="18" s="1"/>
  <c r="N28" i="18"/>
  <c r="B28" i="18"/>
  <c r="AA28" i="18" s="1"/>
  <c r="A28" i="18"/>
  <c r="AD27" i="18"/>
  <c r="AC27" i="18"/>
  <c r="AB27" i="18"/>
  <c r="Q27" i="18"/>
  <c r="AE27" i="18" s="1"/>
  <c r="N27" i="18"/>
  <c r="B27" i="18"/>
  <c r="D27" i="18" s="1"/>
  <c r="A27" i="18"/>
  <c r="AD26" i="18"/>
  <c r="AC26" i="18"/>
  <c r="AB26" i="18"/>
  <c r="Q26" i="18"/>
  <c r="AE26" i="18" s="1"/>
  <c r="N26" i="18"/>
  <c r="B26" i="18"/>
  <c r="E26" i="18" s="1"/>
  <c r="A26" i="18"/>
  <c r="AD25" i="18"/>
  <c r="AC25" i="18"/>
  <c r="AB25" i="18"/>
  <c r="Q25" i="18"/>
  <c r="AE25" i="18" s="1"/>
  <c r="N25" i="18"/>
  <c r="B25" i="18"/>
  <c r="D25" i="18" s="1"/>
  <c r="A25" i="18"/>
  <c r="AD24" i="18"/>
  <c r="AC24" i="18"/>
  <c r="AB24" i="18"/>
  <c r="Q24" i="18"/>
  <c r="AE24" i="18" s="1"/>
  <c r="N24" i="18"/>
  <c r="B24" i="18"/>
  <c r="D24" i="18" s="1"/>
  <c r="A24" i="18"/>
  <c r="AD23" i="18"/>
  <c r="AC23" i="18"/>
  <c r="AB23" i="18"/>
  <c r="Q23" i="18"/>
  <c r="AE23" i="18" s="1"/>
  <c r="N23" i="18"/>
  <c r="B23" i="18"/>
  <c r="AA23" i="18" s="1"/>
  <c r="A23" i="18"/>
  <c r="AD22" i="18"/>
  <c r="AC22" i="18"/>
  <c r="AB22" i="18"/>
  <c r="Q22" i="18"/>
  <c r="AE22" i="18" s="1"/>
  <c r="N22" i="18"/>
  <c r="B22" i="18"/>
  <c r="E22" i="18" s="1"/>
  <c r="A22" i="18"/>
  <c r="AD21" i="18"/>
  <c r="AC21" i="18"/>
  <c r="AB21" i="18"/>
  <c r="Q21" i="18"/>
  <c r="AE21" i="18" s="1"/>
  <c r="N21" i="18"/>
  <c r="B21" i="18"/>
  <c r="D21" i="18" s="1"/>
  <c r="A21" i="18"/>
  <c r="AD20" i="18"/>
  <c r="AC20" i="18"/>
  <c r="AB20" i="18"/>
  <c r="Q20" i="18"/>
  <c r="AE20" i="18" s="1"/>
  <c r="N20" i="18"/>
  <c r="B20" i="18"/>
  <c r="AA20" i="18" s="1"/>
  <c r="A20" i="18"/>
  <c r="AD19" i="18"/>
  <c r="AC19" i="18"/>
  <c r="AB19" i="18"/>
  <c r="Q19" i="18"/>
  <c r="AE19" i="18" s="1"/>
  <c r="N19" i="18"/>
  <c r="B19" i="18"/>
  <c r="D19" i="18" s="1"/>
  <c r="A19" i="18"/>
  <c r="AD18" i="18"/>
  <c r="AC18" i="18"/>
  <c r="AB18" i="18"/>
  <c r="Q18" i="18"/>
  <c r="AE18" i="18" s="1"/>
  <c r="N18" i="18"/>
  <c r="B18" i="18"/>
  <c r="AA18" i="18" s="1"/>
  <c r="A18" i="18"/>
  <c r="AD17" i="18"/>
  <c r="AC17" i="18"/>
  <c r="AB17" i="18"/>
  <c r="Q17" i="18"/>
  <c r="AE17" i="18" s="1"/>
  <c r="N17" i="18"/>
  <c r="B17" i="18"/>
  <c r="D17" i="18" s="1"/>
  <c r="A17" i="18"/>
  <c r="AD16" i="18"/>
  <c r="AC16" i="18"/>
  <c r="AB16" i="18"/>
  <c r="Q16" i="18"/>
  <c r="AE16" i="18" s="1"/>
  <c r="N16" i="18"/>
  <c r="B16" i="18"/>
  <c r="D16" i="18" s="1"/>
  <c r="A16" i="18"/>
  <c r="AD15" i="18"/>
  <c r="AC15" i="18"/>
  <c r="AB15" i="18"/>
  <c r="Q15" i="18"/>
  <c r="AE15" i="18" s="1"/>
  <c r="N15" i="18"/>
  <c r="B15" i="18"/>
  <c r="AA15" i="18" s="1"/>
  <c r="A15" i="18"/>
  <c r="AD14" i="18"/>
  <c r="AC14" i="18"/>
  <c r="AB14" i="18"/>
  <c r="Q14" i="18"/>
  <c r="AE14" i="18" s="1"/>
  <c r="N14" i="18"/>
  <c r="B14" i="18"/>
  <c r="E14" i="18" s="1"/>
  <c r="A14" i="18"/>
  <c r="AC13" i="18"/>
  <c r="AB13" i="18"/>
  <c r="Q13" i="18"/>
  <c r="AE13" i="18" s="1"/>
  <c r="N13" i="18"/>
  <c r="B13" i="18"/>
  <c r="A13" i="18"/>
  <c r="Q12" i="18"/>
  <c r="N12" i="18"/>
  <c r="W6" i="18"/>
  <c r="V6" i="18"/>
  <c r="U6" i="18"/>
  <c r="T6" i="18"/>
  <c r="S6" i="18"/>
  <c r="R6" i="18"/>
  <c r="Q6" i="18"/>
  <c r="P6" i="18"/>
  <c r="O6" i="18"/>
  <c r="N6" i="18"/>
  <c r="M6" i="18"/>
  <c r="L6" i="18"/>
  <c r="K6" i="18"/>
  <c r="J6" i="18"/>
  <c r="I6" i="18"/>
  <c r="H6" i="18"/>
  <c r="G6" i="18"/>
  <c r="F6" i="18"/>
  <c r="E6" i="18"/>
  <c r="D6" i="18"/>
  <c r="C6" i="18"/>
  <c r="B6" i="18"/>
  <c r="D13" i="18" l="1"/>
  <c r="G4" i="18"/>
  <c r="AA19" i="18"/>
  <c r="D26" i="18"/>
  <c r="E19" i="18"/>
  <c r="AA26" i="18"/>
  <c r="AA42" i="18"/>
  <c r="E34" i="18"/>
  <c r="E27" i="18"/>
  <c r="D20" i="18"/>
  <c r="D14" i="18"/>
  <c r="AA40" i="18"/>
  <c r="AA25" i="18"/>
  <c r="E15" i="18"/>
  <c r="D30" i="18"/>
  <c r="AA35" i="18"/>
  <c r="D36" i="18"/>
  <c r="AA41" i="18"/>
  <c r="D42" i="18"/>
  <c r="E47" i="18"/>
  <c r="E36" i="18"/>
  <c r="AA24" i="18"/>
  <c r="E31" i="18"/>
  <c r="D35" i="18"/>
  <c r="E43" i="18"/>
  <c r="AA14" i="18"/>
  <c r="D18" i="18"/>
  <c r="E23" i="18"/>
  <c r="AA27" i="18"/>
  <c r="D38" i="18"/>
  <c r="D44" i="18"/>
  <c r="E28" i="18"/>
  <c r="E18" i="18"/>
  <c r="AA22" i="18"/>
  <c r="E44" i="18"/>
  <c r="AD13" i="18"/>
  <c r="AD48" i="18" s="1"/>
  <c r="AA16" i="18"/>
  <c r="AA17" i="18"/>
  <c r="AA30" i="18"/>
  <c r="D34" i="18"/>
  <c r="E39" i="18"/>
  <c r="AA43" i="18"/>
  <c r="AA38" i="18"/>
  <c r="AA32" i="18"/>
  <c r="AA33" i="18"/>
  <c r="AA46" i="18"/>
  <c r="E20" i="18"/>
  <c r="D22" i="18"/>
  <c r="D28" i="18"/>
  <c r="AE48" i="18"/>
  <c r="AB48" i="18"/>
  <c r="D15" i="18"/>
  <c r="D23" i="18"/>
  <c r="D31" i="18"/>
  <c r="D39" i="18"/>
  <c r="D47" i="18"/>
  <c r="E16" i="18"/>
  <c r="E24" i="18"/>
  <c r="E32" i="18"/>
  <c r="E40" i="18"/>
  <c r="AA13" i="18"/>
  <c r="E13" i="18"/>
  <c r="E17" i="18"/>
  <c r="AA21" i="18"/>
  <c r="E21" i="18"/>
  <c r="E25" i="18"/>
  <c r="AA29" i="18"/>
  <c r="E29" i="18"/>
  <c r="E33" i="18"/>
  <c r="AA37" i="18"/>
  <c r="E37" i="18"/>
  <c r="E41" i="18"/>
  <c r="AA45" i="18"/>
  <c r="E45" i="18"/>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2"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B13" i="14"/>
  <c r="AA48" i="18" l="1"/>
  <c r="AD13" i="14"/>
  <c r="AB313" i="14"/>
  <c r="B13" i="14" l="1"/>
  <c r="AA13" i="14" l="1"/>
  <c r="B305" i="14"/>
  <c r="AA305" i="14" s="1"/>
  <c r="B14" i="14" l="1"/>
  <c r="B15" i="14"/>
  <c r="AA15" i="14" s="1"/>
  <c r="B16" i="14"/>
  <c r="AA16" i="14" s="1"/>
  <c r="B17" i="14"/>
  <c r="AA17" i="14" s="1"/>
  <c r="B18" i="14"/>
  <c r="B19" i="14"/>
  <c r="AA19" i="14" s="1"/>
  <c r="B20" i="14"/>
  <c r="AA20" i="14" s="1"/>
  <c r="B21" i="14"/>
  <c r="AA21" i="14" s="1"/>
  <c r="B22" i="14"/>
  <c r="AA22" i="14" s="1"/>
  <c r="B23" i="14"/>
  <c r="AA23" i="14" s="1"/>
  <c r="B24" i="14"/>
  <c r="AA24" i="14" s="1"/>
  <c r="B25" i="14"/>
  <c r="AA25" i="14" s="1"/>
  <c r="B26" i="14"/>
  <c r="AA26" i="14" s="1"/>
  <c r="B27" i="14"/>
  <c r="AA27" i="14" s="1"/>
  <c r="B28" i="14"/>
  <c r="AA28" i="14" s="1"/>
  <c r="B29" i="14"/>
  <c r="AA29" i="14" s="1"/>
  <c r="B30" i="14"/>
  <c r="AA30" i="14" s="1"/>
  <c r="B31" i="14"/>
  <c r="AA31" i="14" s="1"/>
  <c r="B32" i="14"/>
  <c r="AA32" i="14" s="1"/>
  <c r="B33" i="14"/>
  <c r="AA33" i="14" s="1"/>
  <c r="B34" i="14"/>
  <c r="AA34" i="14" s="1"/>
  <c r="B35" i="14"/>
  <c r="AA35" i="14" s="1"/>
  <c r="B36" i="14"/>
  <c r="AA36" i="14" s="1"/>
  <c r="B37" i="14"/>
  <c r="AA37" i="14" s="1"/>
  <c r="B38" i="14"/>
  <c r="AA38" i="14" s="1"/>
  <c r="B39" i="14"/>
  <c r="AA39" i="14" s="1"/>
  <c r="B40" i="14"/>
  <c r="AA40" i="14" s="1"/>
  <c r="B41" i="14"/>
  <c r="AA41" i="14" s="1"/>
  <c r="B42" i="14"/>
  <c r="AA42" i="14" s="1"/>
  <c r="B43" i="14"/>
  <c r="AA43" i="14" s="1"/>
  <c r="B44" i="14"/>
  <c r="AA44" i="14" s="1"/>
  <c r="B45" i="14"/>
  <c r="AA45" i="14" s="1"/>
  <c r="B46" i="14"/>
  <c r="AA46" i="14" s="1"/>
  <c r="B47" i="14"/>
  <c r="AA47" i="14" s="1"/>
  <c r="B48" i="14"/>
  <c r="AA48" i="14" s="1"/>
  <c r="B49" i="14"/>
  <c r="AA49" i="14" s="1"/>
  <c r="B50" i="14"/>
  <c r="AA50" i="14" s="1"/>
  <c r="B51" i="14"/>
  <c r="AA51" i="14" s="1"/>
  <c r="B52" i="14"/>
  <c r="AA52" i="14" s="1"/>
  <c r="B53" i="14"/>
  <c r="AA53" i="14" s="1"/>
  <c r="B54" i="14"/>
  <c r="AA54" i="14" s="1"/>
  <c r="B55" i="14"/>
  <c r="AA55" i="14" s="1"/>
  <c r="B56" i="14"/>
  <c r="AA56" i="14" s="1"/>
  <c r="B57" i="14"/>
  <c r="AA57" i="14" s="1"/>
  <c r="B58" i="14"/>
  <c r="AA58" i="14" s="1"/>
  <c r="B59" i="14"/>
  <c r="AA59" i="14" s="1"/>
  <c r="B60" i="14"/>
  <c r="AA60" i="14" s="1"/>
  <c r="B61" i="14"/>
  <c r="AA61" i="14" s="1"/>
  <c r="B62" i="14"/>
  <c r="AA62" i="14" s="1"/>
  <c r="B63" i="14"/>
  <c r="AA63" i="14" s="1"/>
  <c r="B64" i="14"/>
  <c r="AA64" i="14" s="1"/>
  <c r="B65" i="14"/>
  <c r="AA65" i="14" s="1"/>
  <c r="B66" i="14"/>
  <c r="AA66" i="14" s="1"/>
  <c r="B67" i="14"/>
  <c r="AA67" i="14" s="1"/>
  <c r="B68" i="14"/>
  <c r="AA68" i="14" s="1"/>
  <c r="B69" i="14"/>
  <c r="AA69" i="14" s="1"/>
  <c r="B70" i="14"/>
  <c r="AA70" i="14" s="1"/>
  <c r="B71" i="14"/>
  <c r="AA71" i="14" s="1"/>
  <c r="B72" i="14"/>
  <c r="AA72" i="14" s="1"/>
  <c r="B73" i="14"/>
  <c r="AA73" i="14" s="1"/>
  <c r="B74" i="14"/>
  <c r="AA74" i="14" s="1"/>
  <c r="B75" i="14"/>
  <c r="AA75" i="14" s="1"/>
  <c r="B76" i="14"/>
  <c r="AA76" i="14" s="1"/>
  <c r="B77" i="14"/>
  <c r="AA77" i="14" s="1"/>
  <c r="B78" i="14"/>
  <c r="AA78" i="14" s="1"/>
  <c r="B79" i="14"/>
  <c r="AA79" i="14" s="1"/>
  <c r="B80" i="14"/>
  <c r="AA80" i="14" s="1"/>
  <c r="B81" i="14"/>
  <c r="AA81" i="14" s="1"/>
  <c r="B82" i="14"/>
  <c r="AA82" i="14" s="1"/>
  <c r="B83" i="14"/>
  <c r="AA83" i="14" s="1"/>
  <c r="B84" i="14"/>
  <c r="AA84" i="14" s="1"/>
  <c r="B85" i="14"/>
  <c r="AA85" i="14" s="1"/>
  <c r="B86" i="14"/>
  <c r="AA86" i="14" s="1"/>
  <c r="B87" i="14"/>
  <c r="AA87" i="14" s="1"/>
  <c r="B88" i="14"/>
  <c r="AA88" i="14" s="1"/>
  <c r="B89" i="14"/>
  <c r="AA89" i="14" s="1"/>
  <c r="B90" i="14"/>
  <c r="AA90" i="14" s="1"/>
  <c r="B91" i="14"/>
  <c r="AA91" i="14" s="1"/>
  <c r="B92" i="14"/>
  <c r="AA92" i="14" s="1"/>
  <c r="B93" i="14"/>
  <c r="AA93" i="14" s="1"/>
  <c r="B94" i="14"/>
  <c r="AA94" i="14" s="1"/>
  <c r="B95" i="14"/>
  <c r="AA95" i="14" s="1"/>
  <c r="B96" i="14"/>
  <c r="AA96" i="14" s="1"/>
  <c r="B97" i="14"/>
  <c r="AA97" i="14" s="1"/>
  <c r="B98" i="14"/>
  <c r="AA98" i="14" s="1"/>
  <c r="B99" i="14"/>
  <c r="AA99" i="14" s="1"/>
  <c r="B100" i="14"/>
  <c r="AA100" i="14" s="1"/>
  <c r="B101" i="14"/>
  <c r="AA101" i="14" s="1"/>
  <c r="B102" i="14"/>
  <c r="AA102" i="14" s="1"/>
  <c r="B103" i="14"/>
  <c r="AA103" i="14" s="1"/>
  <c r="B104" i="14"/>
  <c r="AA104" i="14" s="1"/>
  <c r="B105" i="14"/>
  <c r="AA105" i="14" s="1"/>
  <c r="B106" i="14"/>
  <c r="AA106" i="14" s="1"/>
  <c r="B107" i="14"/>
  <c r="AA107" i="14" s="1"/>
  <c r="B108" i="14"/>
  <c r="AA108" i="14" s="1"/>
  <c r="B109" i="14"/>
  <c r="AA109" i="14" s="1"/>
  <c r="B110" i="14"/>
  <c r="AA110" i="14" s="1"/>
  <c r="B111" i="14"/>
  <c r="AA111" i="14" s="1"/>
  <c r="B112" i="14"/>
  <c r="AA112" i="14" s="1"/>
  <c r="B113" i="14"/>
  <c r="AA113" i="14" s="1"/>
  <c r="B114" i="14"/>
  <c r="AA114" i="14" s="1"/>
  <c r="B115" i="14"/>
  <c r="AA115" i="14" s="1"/>
  <c r="B116" i="14"/>
  <c r="AA116" i="14" s="1"/>
  <c r="B117" i="14"/>
  <c r="AA117" i="14" s="1"/>
  <c r="B118" i="14"/>
  <c r="AA118" i="14" s="1"/>
  <c r="B119" i="14"/>
  <c r="AA119" i="14" s="1"/>
  <c r="B120" i="14"/>
  <c r="AA120" i="14" s="1"/>
  <c r="B121" i="14"/>
  <c r="AA121" i="14" s="1"/>
  <c r="B122" i="14"/>
  <c r="AA122" i="14" s="1"/>
  <c r="B123" i="14"/>
  <c r="AA123" i="14" s="1"/>
  <c r="B124" i="14"/>
  <c r="AA124" i="14" s="1"/>
  <c r="B125" i="14"/>
  <c r="AA125" i="14" s="1"/>
  <c r="B126" i="14"/>
  <c r="AA126" i="14" s="1"/>
  <c r="B127" i="14"/>
  <c r="AA127" i="14" s="1"/>
  <c r="B128" i="14"/>
  <c r="AA128" i="14" s="1"/>
  <c r="B129" i="14"/>
  <c r="AA129" i="14" s="1"/>
  <c r="B130" i="14"/>
  <c r="AA130" i="14" s="1"/>
  <c r="B131" i="14"/>
  <c r="AA131" i="14" s="1"/>
  <c r="B132" i="14"/>
  <c r="AA132" i="14" s="1"/>
  <c r="B133" i="14"/>
  <c r="AA133" i="14" s="1"/>
  <c r="B134" i="14"/>
  <c r="AA134" i="14" s="1"/>
  <c r="B135" i="14"/>
  <c r="AA135" i="14" s="1"/>
  <c r="B136" i="14"/>
  <c r="AA136" i="14" s="1"/>
  <c r="B137" i="14"/>
  <c r="AA137" i="14" s="1"/>
  <c r="B138" i="14"/>
  <c r="AA138" i="14" s="1"/>
  <c r="B139" i="14"/>
  <c r="AA139" i="14" s="1"/>
  <c r="B140" i="14"/>
  <c r="AA140" i="14" s="1"/>
  <c r="B141" i="14"/>
  <c r="AA141" i="14" s="1"/>
  <c r="B142" i="14"/>
  <c r="AA142" i="14" s="1"/>
  <c r="B143" i="14"/>
  <c r="AA143" i="14" s="1"/>
  <c r="B144" i="14"/>
  <c r="AA144" i="14" s="1"/>
  <c r="B145" i="14"/>
  <c r="AA145" i="14" s="1"/>
  <c r="B146" i="14"/>
  <c r="AA146" i="14" s="1"/>
  <c r="B147" i="14"/>
  <c r="AA147" i="14" s="1"/>
  <c r="B148" i="14"/>
  <c r="AA148" i="14" s="1"/>
  <c r="B149" i="14"/>
  <c r="AA149" i="14" s="1"/>
  <c r="B150" i="14"/>
  <c r="AA150" i="14" s="1"/>
  <c r="B151" i="14"/>
  <c r="AA151" i="14" s="1"/>
  <c r="B152" i="14"/>
  <c r="AA152" i="14" s="1"/>
  <c r="B153" i="14"/>
  <c r="AA153" i="14" s="1"/>
  <c r="B154" i="14"/>
  <c r="AA154" i="14" s="1"/>
  <c r="B155" i="14"/>
  <c r="AA155" i="14" s="1"/>
  <c r="B156" i="14"/>
  <c r="AA156" i="14" s="1"/>
  <c r="B157" i="14"/>
  <c r="AA157" i="14" s="1"/>
  <c r="B158" i="14"/>
  <c r="AA158" i="14" s="1"/>
  <c r="B159" i="14"/>
  <c r="AA159" i="14" s="1"/>
  <c r="B160" i="14"/>
  <c r="AA160" i="14" s="1"/>
  <c r="B161" i="14"/>
  <c r="AA161" i="14" s="1"/>
  <c r="B162" i="14"/>
  <c r="AA162" i="14" s="1"/>
  <c r="B163" i="14"/>
  <c r="AA163" i="14" s="1"/>
  <c r="B164" i="14"/>
  <c r="AA164" i="14" s="1"/>
  <c r="B165" i="14"/>
  <c r="AA165" i="14" s="1"/>
  <c r="B166" i="14"/>
  <c r="AA166" i="14" s="1"/>
  <c r="B167" i="14"/>
  <c r="AA167" i="14" s="1"/>
  <c r="B168" i="14"/>
  <c r="AA168" i="14" s="1"/>
  <c r="B169" i="14"/>
  <c r="AA169" i="14" s="1"/>
  <c r="B170" i="14"/>
  <c r="AA170" i="14" s="1"/>
  <c r="B171" i="14"/>
  <c r="AA171" i="14" s="1"/>
  <c r="B172" i="14"/>
  <c r="AA172" i="14" s="1"/>
  <c r="B173" i="14"/>
  <c r="AA173" i="14" s="1"/>
  <c r="B174" i="14"/>
  <c r="AA174" i="14" s="1"/>
  <c r="B175" i="14"/>
  <c r="AA175" i="14" s="1"/>
  <c r="B176" i="14"/>
  <c r="AA176" i="14" s="1"/>
  <c r="B177" i="14"/>
  <c r="AA177" i="14" s="1"/>
  <c r="B178" i="14"/>
  <c r="AA178" i="14" s="1"/>
  <c r="B179" i="14"/>
  <c r="AA179" i="14" s="1"/>
  <c r="B180" i="14"/>
  <c r="AA180" i="14" s="1"/>
  <c r="B181" i="14"/>
  <c r="AA181" i="14" s="1"/>
  <c r="B182" i="14"/>
  <c r="AA182" i="14" s="1"/>
  <c r="B183" i="14"/>
  <c r="AA183" i="14" s="1"/>
  <c r="B184" i="14"/>
  <c r="AA184" i="14" s="1"/>
  <c r="B185" i="14"/>
  <c r="AA185" i="14" s="1"/>
  <c r="B186" i="14"/>
  <c r="AA186" i="14" s="1"/>
  <c r="B187" i="14"/>
  <c r="AA187" i="14" s="1"/>
  <c r="B188" i="14"/>
  <c r="AA188" i="14" s="1"/>
  <c r="B189" i="14"/>
  <c r="AA189" i="14" s="1"/>
  <c r="B190" i="14"/>
  <c r="AA190" i="14" s="1"/>
  <c r="B191" i="14"/>
  <c r="AA191" i="14" s="1"/>
  <c r="B192" i="14"/>
  <c r="AA192" i="14" s="1"/>
  <c r="B193" i="14"/>
  <c r="AA193" i="14" s="1"/>
  <c r="B194" i="14"/>
  <c r="AA194" i="14" s="1"/>
  <c r="B195" i="14"/>
  <c r="AA195" i="14" s="1"/>
  <c r="B196" i="14"/>
  <c r="AA196" i="14" s="1"/>
  <c r="B197" i="14"/>
  <c r="AA197" i="14" s="1"/>
  <c r="B198" i="14"/>
  <c r="AA198" i="14" s="1"/>
  <c r="B199" i="14"/>
  <c r="AA199" i="14" s="1"/>
  <c r="B200" i="14"/>
  <c r="AA200" i="14" s="1"/>
  <c r="B201" i="14"/>
  <c r="AA201" i="14" s="1"/>
  <c r="B202" i="14"/>
  <c r="AA202" i="14" s="1"/>
  <c r="B203" i="14"/>
  <c r="AA203" i="14" s="1"/>
  <c r="B204" i="14"/>
  <c r="AA204" i="14" s="1"/>
  <c r="B205" i="14"/>
  <c r="AA205" i="14" s="1"/>
  <c r="B206" i="14"/>
  <c r="AA206" i="14" s="1"/>
  <c r="B207" i="14"/>
  <c r="AA207" i="14" s="1"/>
  <c r="B208" i="14"/>
  <c r="AA208" i="14" s="1"/>
  <c r="B209" i="14"/>
  <c r="AA209" i="14" s="1"/>
  <c r="B210" i="14"/>
  <c r="AA210" i="14" s="1"/>
  <c r="B211" i="14"/>
  <c r="AA211" i="14" s="1"/>
  <c r="B212" i="14"/>
  <c r="AA212" i="14" s="1"/>
  <c r="B213" i="14"/>
  <c r="AA213" i="14" s="1"/>
  <c r="B214" i="14"/>
  <c r="AA214" i="14" s="1"/>
  <c r="B215" i="14"/>
  <c r="AA215" i="14" s="1"/>
  <c r="B216" i="14"/>
  <c r="AA216" i="14" s="1"/>
  <c r="B217" i="14"/>
  <c r="AA217" i="14" s="1"/>
  <c r="B218" i="14"/>
  <c r="AA218" i="14" s="1"/>
  <c r="B219" i="14"/>
  <c r="AA219" i="14" s="1"/>
  <c r="B220" i="14"/>
  <c r="AA220" i="14" s="1"/>
  <c r="B221" i="14"/>
  <c r="AA221" i="14" s="1"/>
  <c r="B222" i="14"/>
  <c r="AA222" i="14" s="1"/>
  <c r="B223" i="14"/>
  <c r="AA223" i="14" s="1"/>
  <c r="B224" i="14"/>
  <c r="AA224" i="14" s="1"/>
  <c r="B225" i="14"/>
  <c r="AA225" i="14" s="1"/>
  <c r="B226" i="14"/>
  <c r="AA226" i="14" s="1"/>
  <c r="B227" i="14"/>
  <c r="AA227" i="14" s="1"/>
  <c r="B228" i="14"/>
  <c r="AA228" i="14" s="1"/>
  <c r="B229" i="14"/>
  <c r="AA229" i="14" s="1"/>
  <c r="B230" i="14"/>
  <c r="AA230" i="14" s="1"/>
  <c r="B231" i="14"/>
  <c r="AA231" i="14" s="1"/>
  <c r="B232" i="14"/>
  <c r="AA232" i="14" s="1"/>
  <c r="B233" i="14"/>
  <c r="AA233" i="14" s="1"/>
  <c r="B234" i="14"/>
  <c r="AA234" i="14" s="1"/>
  <c r="B235" i="14"/>
  <c r="AA235" i="14" s="1"/>
  <c r="B236" i="14"/>
  <c r="AA236" i="14" s="1"/>
  <c r="B237" i="14"/>
  <c r="AA237" i="14" s="1"/>
  <c r="B238" i="14"/>
  <c r="AA238" i="14" s="1"/>
  <c r="B239" i="14"/>
  <c r="AA239" i="14" s="1"/>
  <c r="B240" i="14"/>
  <c r="AA240" i="14" s="1"/>
  <c r="B241" i="14"/>
  <c r="AA241" i="14" s="1"/>
  <c r="B242" i="14"/>
  <c r="AA242" i="14" s="1"/>
  <c r="B243" i="14"/>
  <c r="AA243" i="14" s="1"/>
  <c r="B244" i="14"/>
  <c r="AA244" i="14" s="1"/>
  <c r="B245" i="14"/>
  <c r="AA245" i="14" s="1"/>
  <c r="B246" i="14"/>
  <c r="AA246" i="14" s="1"/>
  <c r="B247" i="14"/>
  <c r="AA247" i="14" s="1"/>
  <c r="B248" i="14"/>
  <c r="AA248" i="14" s="1"/>
  <c r="B249" i="14"/>
  <c r="AA249" i="14" s="1"/>
  <c r="B250" i="14"/>
  <c r="AA250" i="14" s="1"/>
  <c r="B251" i="14"/>
  <c r="AA251" i="14" s="1"/>
  <c r="B252" i="14"/>
  <c r="AA252" i="14" s="1"/>
  <c r="B253" i="14"/>
  <c r="AA253" i="14" s="1"/>
  <c r="B254" i="14"/>
  <c r="AA254" i="14" s="1"/>
  <c r="B255" i="14"/>
  <c r="AA255" i="14" s="1"/>
  <c r="B256" i="14"/>
  <c r="AA256" i="14" s="1"/>
  <c r="B257" i="14"/>
  <c r="AA257" i="14" s="1"/>
  <c r="B258" i="14"/>
  <c r="AA258" i="14" s="1"/>
  <c r="B259" i="14"/>
  <c r="AA259" i="14" s="1"/>
  <c r="B260" i="14"/>
  <c r="AA260" i="14" s="1"/>
  <c r="B261" i="14"/>
  <c r="AA261" i="14" s="1"/>
  <c r="B262" i="14"/>
  <c r="AA262" i="14" s="1"/>
  <c r="B263" i="14"/>
  <c r="AA263" i="14" s="1"/>
  <c r="B264" i="14"/>
  <c r="AA264" i="14" s="1"/>
  <c r="B265" i="14"/>
  <c r="AA265" i="14" s="1"/>
  <c r="B266" i="14"/>
  <c r="AA266" i="14" s="1"/>
  <c r="B267" i="14"/>
  <c r="AA267" i="14" s="1"/>
  <c r="B268" i="14"/>
  <c r="AA268" i="14" s="1"/>
  <c r="B269" i="14"/>
  <c r="AA269" i="14" s="1"/>
  <c r="B270" i="14"/>
  <c r="AA270" i="14" s="1"/>
  <c r="B271" i="14"/>
  <c r="AA271" i="14" s="1"/>
  <c r="B272" i="14"/>
  <c r="AA272" i="14" s="1"/>
  <c r="B273" i="14"/>
  <c r="AA273" i="14" s="1"/>
  <c r="B274" i="14"/>
  <c r="AA274" i="14" s="1"/>
  <c r="B275" i="14"/>
  <c r="AA275" i="14" s="1"/>
  <c r="B276" i="14"/>
  <c r="AA276" i="14" s="1"/>
  <c r="B277" i="14"/>
  <c r="AA277" i="14" s="1"/>
  <c r="B278" i="14"/>
  <c r="AA278" i="14" s="1"/>
  <c r="B279" i="14"/>
  <c r="AA279" i="14" s="1"/>
  <c r="B280" i="14"/>
  <c r="AA280" i="14" s="1"/>
  <c r="B281" i="14"/>
  <c r="AA281" i="14" s="1"/>
  <c r="B282" i="14"/>
  <c r="AA282" i="14" s="1"/>
  <c r="B283" i="14"/>
  <c r="AA283" i="14" s="1"/>
  <c r="B284" i="14"/>
  <c r="AA284" i="14" s="1"/>
  <c r="B285" i="14"/>
  <c r="AA285" i="14" s="1"/>
  <c r="B286" i="14"/>
  <c r="AA286" i="14" s="1"/>
  <c r="B287" i="14"/>
  <c r="AA287" i="14" s="1"/>
  <c r="B288" i="14"/>
  <c r="AA288" i="14" s="1"/>
  <c r="B289" i="14"/>
  <c r="AA289" i="14" s="1"/>
  <c r="B290" i="14"/>
  <c r="AA290" i="14" s="1"/>
  <c r="B291" i="14"/>
  <c r="AA291" i="14" s="1"/>
  <c r="B292" i="14"/>
  <c r="AA292" i="14" s="1"/>
  <c r="B293" i="14"/>
  <c r="AA293" i="14" s="1"/>
  <c r="B294" i="14"/>
  <c r="AA294" i="14" s="1"/>
  <c r="B295" i="14"/>
  <c r="AA295" i="14" s="1"/>
  <c r="B296" i="14"/>
  <c r="AA296" i="14" s="1"/>
  <c r="B297" i="14"/>
  <c r="AA297" i="14" s="1"/>
  <c r="B298" i="14"/>
  <c r="AA298" i="14" s="1"/>
  <c r="B299" i="14"/>
  <c r="AA299" i="14" s="1"/>
  <c r="B300" i="14"/>
  <c r="AA300" i="14" s="1"/>
  <c r="B301" i="14"/>
  <c r="AA301" i="14" s="1"/>
  <c r="B302" i="14"/>
  <c r="AA302" i="14" s="1"/>
  <c r="B303" i="14"/>
  <c r="AA303" i="14" s="1"/>
  <c r="B304" i="14"/>
  <c r="AA304" i="14" s="1"/>
  <c r="B306" i="14"/>
  <c r="AA306" i="14" s="1"/>
  <c r="B307" i="14"/>
  <c r="AA307" i="14" s="1"/>
  <c r="B308" i="14"/>
  <c r="AA308" i="14" s="1"/>
  <c r="B309" i="14"/>
  <c r="AA309" i="14" s="1"/>
  <c r="B310" i="14"/>
  <c r="AA310" i="14" s="1"/>
  <c r="B311" i="14"/>
  <c r="AA311" i="14" s="1"/>
  <c r="B312" i="14"/>
  <c r="AA312" i="14" s="1"/>
  <c r="AA14" i="14" l="1"/>
  <c r="G4" i="14"/>
  <c r="E3" i="15" s="1"/>
  <c r="AA18" i="14"/>
  <c r="D13" i="14"/>
  <c r="E13" i="14"/>
  <c r="A312" i="14"/>
  <c r="C3" i="15" l="1"/>
  <c r="AE312" i="14" l="1"/>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Y4" i="14" l="1"/>
  <c r="D19" i="14" l="1"/>
  <c r="B3" i="15" l="1"/>
  <c r="F3" i="15" l="1"/>
  <c r="D3" i="15"/>
  <c r="N13" i="14" l="1"/>
  <c r="E14"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A313" i="14" l="1"/>
  <c r="AD14" i="14"/>
  <c r="AD15" i="14" l="1"/>
  <c r="AD16" i="14"/>
  <c r="AD17" i="14"/>
  <c r="AD18" i="14"/>
  <c r="AD19" i="14"/>
  <c r="AD20" i="14"/>
  <c r="AD21" i="14"/>
  <c r="AD22" i="14"/>
  <c r="AD23" i="14"/>
  <c r="AD24" i="14"/>
  <c r="AD25" i="14"/>
  <c r="AD26" i="14"/>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2" i="14"/>
  <c r="AD53" i="14"/>
  <c r="AD54" i="14"/>
  <c r="AD55" i="14"/>
  <c r="AD56" i="14"/>
  <c r="AD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123" i="14"/>
  <c r="AD124" i="14"/>
  <c r="AD125" i="14"/>
  <c r="AD126" i="14"/>
  <c r="AD127" i="14"/>
  <c r="AD128" i="14"/>
  <c r="AD129" i="14"/>
  <c r="AD130" i="14"/>
  <c r="AD131" i="14"/>
  <c r="AD132" i="14"/>
  <c r="AD133" i="14"/>
  <c r="AD134" i="14"/>
  <c r="AD135" i="14"/>
  <c r="AD136" i="14"/>
  <c r="AD137" i="14"/>
  <c r="AD138" i="14"/>
  <c r="AD139" i="14"/>
  <c r="AD140" i="14"/>
  <c r="AD141" i="14"/>
  <c r="AD142" i="14"/>
  <c r="AD143" i="14"/>
  <c r="AD144" i="14"/>
  <c r="AD145" i="14"/>
  <c r="AD146" i="14"/>
  <c r="AD147" i="14"/>
  <c r="AD148" i="14"/>
  <c r="AD149" i="14"/>
  <c r="AD150" i="14"/>
  <c r="AD151" i="14"/>
  <c r="AD152" i="14"/>
  <c r="AD153" i="14"/>
  <c r="AD154" i="14"/>
  <c r="AD155" i="14"/>
  <c r="AD156" i="14"/>
  <c r="AD157" i="14"/>
  <c r="AD158" i="14"/>
  <c r="AD159" i="14"/>
  <c r="AD160" i="14"/>
  <c r="AD161" i="14"/>
  <c r="AD162" i="14"/>
  <c r="AD163" i="14"/>
  <c r="AD164" i="14"/>
  <c r="AD165" i="14"/>
  <c r="AD166" i="14"/>
  <c r="AD167" i="14"/>
  <c r="AD168" i="14"/>
  <c r="AD169" i="14"/>
  <c r="AD170" i="14"/>
  <c r="AD171" i="14"/>
  <c r="AD172" i="14"/>
  <c r="AD173" i="14"/>
  <c r="AD174" i="14"/>
  <c r="AD175" i="14"/>
  <c r="AD176" i="14"/>
  <c r="AD177" i="14"/>
  <c r="AD178" i="14"/>
  <c r="AD179" i="14"/>
  <c r="AD180" i="14"/>
  <c r="AD181" i="14"/>
  <c r="AD182" i="14"/>
  <c r="AD183" i="14"/>
  <c r="AD184" i="14"/>
  <c r="AD185" i="14"/>
  <c r="AD186" i="14"/>
  <c r="AD187" i="14"/>
  <c r="AD188" i="14"/>
  <c r="AD189" i="14"/>
  <c r="AD190" i="14"/>
  <c r="AD191" i="14"/>
  <c r="AD192" i="14"/>
  <c r="AD193" i="14"/>
  <c r="AD194" i="14"/>
  <c r="AD195" i="14"/>
  <c r="AD196" i="14"/>
  <c r="AD197" i="14"/>
  <c r="AD198" i="14"/>
  <c r="AD199" i="14"/>
  <c r="AD200" i="14"/>
  <c r="AD201" i="14"/>
  <c r="AD202" i="14"/>
  <c r="AD203" i="14"/>
  <c r="AD204" i="14"/>
  <c r="AD205" i="14"/>
  <c r="AD206" i="14"/>
  <c r="AD207" i="14"/>
  <c r="AD208" i="14"/>
  <c r="AD209" i="14"/>
  <c r="AD210" i="14"/>
  <c r="AD211" i="14"/>
  <c r="AD212" i="14"/>
  <c r="AD213" i="14"/>
  <c r="AD214" i="14"/>
  <c r="AD215" i="14"/>
  <c r="AD216" i="14"/>
  <c r="AD217" i="14"/>
  <c r="AD218" i="14"/>
  <c r="AD219" i="14"/>
  <c r="AD220" i="14"/>
  <c r="AD221" i="14"/>
  <c r="AD222" i="14"/>
  <c r="AD223" i="14"/>
  <c r="AD224" i="14"/>
  <c r="AD225" i="14"/>
  <c r="AD226" i="14"/>
  <c r="AD227" i="14"/>
  <c r="AD228" i="14"/>
  <c r="AD229" i="14"/>
  <c r="AD230" i="14"/>
  <c r="AD231" i="14"/>
  <c r="AD232" i="14"/>
  <c r="AD233" i="14"/>
  <c r="AD234" i="14"/>
  <c r="AD235" i="14"/>
  <c r="AD236" i="14"/>
  <c r="AD237" i="14"/>
  <c r="AD238" i="14"/>
  <c r="AD239" i="14"/>
  <c r="AD240" i="14"/>
  <c r="AD241" i="14"/>
  <c r="AD242" i="14"/>
  <c r="AD243" i="14"/>
  <c r="AD244" i="14"/>
  <c r="AD245" i="14"/>
  <c r="AD246" i="14"/>
  <c r="AD247" i="14"/>
  <c r="AD248" i="14"/>
  <c r="AD249" i="14"/>
  <c r="AD250" i="14"/>
  <c r="AD251" i="14"/>
  <c r="AD252" i="14"/>
  <c r="AD253" i="14"/>
  <c r="AD254" i="14"/>
  <c r="AD255" i="14"/>
  <c r="AD256" i="14"/>
  <c r="AD257" i="14"/>
  <c r="AD258" i="14"/>
  <c r="AD259" i="14"/>
  <c r="AD260" i="14"/>
  <c r="AD261" i="14"/>
  <c r="AD262" i="14"/>
  <c r="AD263" i="14"/>
  <c r="AD264" i="14"/>
  <c r="AD265" i="14"/>
  <c r="AD266" i="14"/>
  <c r="AD267" i="14"/>
  <c r="AD268" i="14"/>
  <c r="AD269" i="14"/>
  <c r="AD270" i="14"/>
  <c r="AD271" i="14"/>
  <c r="AD272" i="14"/>
  <c r="AD273" i="14"/>
  <c r="AD274" i="14"/>
  <c r="AD275" i="14"/>
  <c r="AD276" i="14"/>
  <c r="AD277" i="14"/>
  <c r="AD278" i="14"/>
  <c r="AD279" i="14"/>
  <c r="AD280" i="14"/>
  <c r="AD281" i="14"/>
  <c r="AD282" i="14"/>
  <c r="AD283" i="14"/>
  <c r="AD284" i="14"/>
  <c r="AD285" i="14"/>
  <c r="AD286" i="14"/>
  <c r="AD287" i="14"/>
  <c r="AD288" i="14"/>
  <c r="AD289" i="14"/>
  <c r="AD290" i="14"/>
  <c r="AD291" i="14"/>
  <c r="AD292" i="14"/>
  <c r="AD293" i="14"/>
  <c r="AD294" i="14"/>
  <c r="AD295" i="14"/>
  <c r="AD296" i="14"/>
  <c r="AD297" i="14"/>
  <c r="AD298" i="14"/>
  <c r="AD299" i="14"/>
  <c r="AD300" i="14"/>
  <c r="AD301" i="14"/>
  <c r="AD302" i="14"/>
  <c r="AD303" i="14"/>
  <c r="AD304" i="14"/>
  <c r="AD305" i="14"/>
  <c r="AD306" i="14"/>
  <c r="AD307" i="14"/>
  <c r="AD308" i="14"/>
  <c r="AD309" i="14"/>
  <c r="AD310" i="14"/>
  <c r="AD311" i="14"/>
  <c r="AD312" i="14"/>
  <c r="AD313" i="14" l="1"/>
  <c r="AE313"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<sst xmlns="http://schemas.openxmlformats.org/spreadsheetml/2006/main" count="290" uniqueCount="117">
  <si>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</si>
  <si>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</si>
  <si>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</si>
  <si>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</si>
  <si>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</si>
  <si>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</si>
  <si>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</si>
  <si>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</si>
  <si>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</si>
  <si>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</si>
  <si>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</si>
  <si>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</si>
  <si>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</si>
  <si>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</si>
  <si>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</si>
  <si>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</si>
  <si>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</si>
  <si>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</si>
  <si>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</si>
  <si>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</si>
  <si>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</si>
  <si>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</si>
  <si>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</si>
  <si>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</si>
  <si>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</si>
  <si>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</si>
  <si>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</si>
  <si>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</si>
  <si>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</si>
  <si>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</si>
  <si>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</si>
  <si>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</si>
  <si>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</si>
  <si>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</si>
  <si>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</si>
  <si>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プレス機械</t>
    <phoneticPr fontId="18"/>
  </si>
  <si>
    <t>サーボプレス</t>
    <phoneticPr fontId="18"/>
  </si>
  <si>
    <t>消費電力</t>
    <rPh sb="0" eb="2">
      <t>ショウヒ</t>
    </rPh>
    <rPh sb="2" eb="4">
      <t>デンリョク</t>
    </rPh>
    <phoneticPr fontId="18"/>
  </si>
  <si>
    <t>kW</t>
    <phoneticPr fontId="18"/>
  </si>
  <si>
    <t>エネルギー効率</t>
    <rPh sb="5" eb="7">
      <t>コウリツ</t>
    </rPh>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</si>
  <si>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</si>
  <si>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</si>
  <si>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</si>
  <si>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</si>
  <si>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製造事業者名</t>
    <rPh sb="0" eb="2">
      <t>セイゾウ</t>
    </rPh>
    <rPh sb="2" eb="4">
      <t>ジギョウ</t>
    </rPh>
    <rPh sb="4" eb="5">
      <t>シャ</t>
    </rPh>
    <rPh sb="5" eb="6">
      <t>メイ</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</si>
  <si>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</si>
  <si>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</si>
  <si>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</si>
  <si>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</si>
  <si>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サーボプレスＸシリーズ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</si>
  <si>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</si>
  <si>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</si>
  <si>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</si>
  <si>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</si>
  <si>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</si>
  <si>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</si>
  <si>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</si>
  <si>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</si>
  <si>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</si>
  <si>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</si>
  <si>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</si>
  <si>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必須</t>
    <rPh sb="0" eb="2">
      <t>ヒッス</t>
    </rPh>
    <phoneticPr fontId="18"/>
  </si>
  <si>
    <t>性能区分</t>
    <rPh sb="0" eb="2">
      <t>セイノウ</t>
    </rPh>
    <rPh sb="2" eb="4">
      <t>クブン</t>
    </rPh>
    <phoneticPr fontId="18"/>
  </si>
  <si>
    <t>Cフレーム型/門型</t>
    <rPh sb="5" eb="6">
      <t>ガタ</t>
    </rPh>
    <rPh sb="7" eb="9">
      <t>モンガタ</t>
    </rPh>
    <phoneticPr fontId="18"/>
  </si>
  <si>
    <t>スクリュー型</t>
    <rPh sb="5" eb="6">
      <t>ガタ</t>
    </rPh>
    <phoneticPr fontId="18"/>
  </si>
  <si>
    <t>単体型</t>
    <rPh sb="0" eb="3">
      <t>タンタイガタ</t>
    </rPh>
    <phoneticPr fontId="18"/>
  </si>
  <si>
    <t>一体型</t>
    <rPh sb="0" eb="3">
      <t>イッタイガタ</t>
    </rPh>
    <phoneticPr fontId="18"/>
  </si>
  <si>
    <t>パネルベンダタイプ</t>
    <phoneticPr fontId="18"/>
  </si>
  <si>
    <t>パンチプレス単体</t>
    <rPh sb="6" eb="8">
      <t>タンタイ</t>
    </rPh>
    <phoneticPr fontId="18"/>
  </si>
  <si>
    <t>レーザ複合型</t>
    <rPh sb="3" eb="5">
      <t>フクゴウ</t>
    </rPh>
    <rPh sb="5" eb="6">
      <t>ガタ</t>
    </rPh>
    <phoneticPr fontId="18"/>
  </si>
  <si>
    <t>性能区分1</t>
    <rPh sb="0" eb="2">
      <t>セイノウ</t>
    </rPh>
    <rPh sb="2" eb="4">
      <t>クブン</t>
    </rPh>
    <phoneticPr fontId="18"/>
  </si>
  <si>
    <t>ワイルドカードの内訳一覧</t>
    <phoneticPr fontId="18"/>
  </si>
  <si>
    <t>対象外</t>
    <rPh sb="0" eb="3">
      <t>タイショウガイ</t>
    </rPh>
    <phoneticPr fontId="7"/>
  </si>
  <si>
    <t>事務局
備考欄</t>
    <phoneticPr fontId="18"/>
  </si>
  <si>
    <t>希望小売価格
（千円）</t>
    <phoneticPr fontId="18"/>
  </si>
  <si>
    <t>非公表</t>
    <rPh sb="0" eb="3">
      <t>ヒコウヒョウ</t>
    </rPh>
    <phoneticPr fontId="18"/>
  </si>
  <si>
    <t>必須（条件有）</t>
    <rPh sb="0" eb="2">
      <t>ヒッス</t>
    </rPh>
    <rPh sb="3" eb="5">
      <t>ジョウケン</t>
    </rPh>
    <rPh sb="5" eb="6">
      <t>アリ</t>
    </rPh>
    <phoneticPr fontId="18"/>
  </si>
  <si>
    <t>ワイルドカード
未入力判定</t>
    <phoneticPr fontId="18"/>
  </si>
  <si>
    <t>aaaa■</t>
  </si>
  <si>
    <t>bbbb</t>
    <phoneticPr fontId="18"/>
  </si>
  <si>
    <t>cccc</t>
    <phoneticPr fontId="18"/>
  </si>
  <si>
    <t xml:space="preserve">サーボプレス </t>
  </si>
  <si>
    <t>プレスブレーキ</t>
  </si>
  <si>
    <t>生産効率</t>
  </si>
  <si>
    <t>エネルギー効率</t>
  </si>
  <si>
    <t>kW</t>
  </si>
  <si>
    <t>なし</t>
  </si>
  <si>
    <t>あり</t>
  </si>
  <si>
    <t xml:space="preserve">サーボプレス </t>
    <phoneticPr fontId="18"/>
  </si>
  <si>
    <t>プレスブレーキ</t>
    <phoneticPr fontId="18"/>
  </si>
  <si>
    <t>パンチングプレス（レーザ複合機含む）</t>
    <phoneticPr fontId="18"/>
  </si>
  <si>
    <t>プレスブレーキ</t>
    <phoneticPr fontId="18"/>
  </si>
  <si>
    <t>パンチングプレス（レーザ複合機含む）</t>
    <phoneticPr fontId="18"/>
  </si>
  <si>
    <t>-FL（●●仕様）,-GK（〇〇タイプ）</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</si>
  <si>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</si>
  <si>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プレス機械</t>
    <rPh sb="3" eb="5">
      <t>キカイ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</si>
  <si>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</si>
  <si>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年平均向上率が1％未満です。
向上率が1%未満のものは申請できませんのでご確認ください。</t>
    <phoneticPr fontId="18"/>
  </si>
  <si>
    <t>-FL（●●仕様）,-GK（〇〇タイプ）</t>
    <phoneticPr fontId="18"/>
  </si>
  <si>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</si>
  <si>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</si>
  <si>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＜年平均１％以上について＞</t>
  </si>
  <si>
    <t>※指標として「生産効率」を選択する場合は、同一生産量を製造した際にエネルギー使用量が削減されていること。</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</si>
  <si>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</si>
  <si>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</si>
  <si>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生産設備における補助対象設備の基準は、下表の通りとする。</t>
    <phoneticPr fontId="18"/>
  </si>
  <si>
    <t>サーボプレスＸシリーズ</t>
  </si>
  <si>
    <t>マルマルマル</t>
  </si>
  <si>
    <t>マルマルマル</t>
    <phoneticPr fontId="18"/>
  </si>
  <si>
    <t>○○○株式会社</t>
    <rPh sb="3" eb="7">
      <t>カブシキガイシャ</t>
    </rPh>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</si>
  <si>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</si>
  <si>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</si>
  <si>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</si>
  <si>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</si>
  <si>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</si>
  <si>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</si>
  <si>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能力値
圧力能力
(kN)</t>
    <rPh sb="0" eb="3">
      <t>ノウリョクチ</t>
    </rPh>
    <rPh sb="4" eb="6">
      <t>アツリョク</t>
    </rPh>
    <rPh sb="6" eb="8">
      <t>ノウリョク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</si>
</sst>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00_);[Red]\(0.000\)"/>
    <numFmt numFmtId="178" formatCode="#,##0_);[Red]\(#,##0\)"/>
    <numFmt numFmtId="179" formatCode="0;\-0;;@"/>
    <numFmt numFmtId="180" formatCode="#,##0.000_);[Red]\(#,##0.000\)"/>
  </numFmts>
  <fonts count="7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sz val="14"/>
      <name val="Meiryo UI"/>
      <family val="3"/>
      <charset val="128"/>
    </font>
    <font>
      <b/>
      <sz val="14"/>
      <color theme="1"/>
      <name val="Meiryo UI"/>
      <family val="3"/>
      <charset val="128"/>
    </font>
    <font>
      <b/>
      <sz val="16"/>
      <color theme="1"/>
      <name val="Meiryo UI"/>
      <family val="3"/>
      <charset val="128"/>
    </font>
    <font>
      <sz val="16"/>
      <color theme="1"/>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2"/>
      <name val="游ゴシック"/>
      <family val="3"/>
      <charset val="128"/>
    </font>
    <font>
      <sz val="12"/>
      <color rgb="FF000000"/>
      <name val="ＭＳ Ｐ明朝"/>
      <family val="1"/>
      <charset val="128"/>
    </font>
    <font>
      <sz val="12"/>
      <color theme="1"/>
      <name val="Meiryo UI"/>
      <family val="3"/>
      <charset val="128"/>
    </font>
    <font>
      <sz val="12"/>
      <name val="ＭＳ Ｐ明朝"/>
      <family val="1"/>
      <charset val="128"/>
    </font>
    <font>
      <sz val="12"/>
      <color theme="1"/>
      <name val="Wingdings"/>
      <charset val="2"/>
    </font>
    <font>
      <sz val="12"/>
      <color rgb="FF000000"/>
      <name val="Meiryo UI"/>
      <family val="3"/>
      <charset val="128"/>
    </font>
    <font>
      <u/>
      <sz val="12"/>
      <color rgb="FFFF0000"/>
      <name val="ＭＳ Ｐ明朝"/>
      <family val="1"/>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249977111117893"/>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cellStyleXfs>
  <cellXfs count="218">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4"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44"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6" fillId="36" borderId="12" xfId="171" applyFont="1" applyFill="1" applyBorder="1" applyAlignment="1" applyProtection="1">
      <alignment horizontal="center" vertical="center"/>
    </xf>
    <xf numFmtId="0" fontId="56" fillId="36" borderId="28" xfId="171" applyFont="1" applyFill="1" applyBorder="1" applyAlignment="1" applyProtection="1">
      <alignment horizontal="center" vertical="center"/>
    </xf>
    <xf numFmtId="179"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0"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8"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79"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180" fontId="52" fillId="0" borderId="44"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2" fillId="33" borderId="36" xfId="178" applyNumberFormat="1" applyFont="1" applyFill="1" applyBorder="1" applyAlignment="1" applyProtection="1">
      <alignment horizontal="center" vertical="center" shrinkToFit="1"/>
    </xf>
    <xf numFmtId="178" fontId="53" fillId="0" borderId="44" xfId="177" applyNumberFormat="1" applyFont="1" applyBorder="1" applyAlignment="1" applyProtection="1">
      <alignment horizontal="center" vertical="center" shrinkToFit="1"/>
      <protection locked="0"/>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177" fontId="52" fillId="43" borderId="11" xfId="102" applyNumberFormat="1" applyFont="1" applyFill="1" applyBorder="1" applyAlignment="1" applyProtection="1">
      <alignment horizontal="center" vertical="center" shrinkToFit="1"/>
    </xf>
    <xf numFmtId="178" fontId="52" fillId="43" borderId="11" xfId="177"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8" xfId="171" applyFont="1" applyFill="1" applyBorder="1" applyAlignment="1" applyProtection="1">
      <alignment horizontal="left" vertical="center" shrinkToFit="1"/>
    </xf>
    <xf numFmtId="0" fontId="53" fillId="0" borderId="10" xfId="102" applyNumberFormat="1" applyFont="1" applyBorder="1" applyAlignment="1" applyProtection="1">
      <alignment horizontal="center" vertical="center" wrapText="1" shrinkToFit="1"/>
      <protection locked="0"/>
    </xf>
    <xf numFmtId="38" fontId="52" fillId="43" borderId="28" xfId="179" applyFont="1" applyFill="1" applyBorder="1" applyAlignment="1" applyProtection="1">
      <alignment horizontal="center" vertical="center" shrinkToFit="1"/>
    </xf>
    <xf numFmtId="14" fontId="48" fillId="35" borderId="10" xfId="170" applyNumberFormat="1" applyFont="1" applyFill="1" applyBorder="1" applyAlignment="1" applyProtection="1">
      <alignment horizontal="center" vertical="center"/>
      <protection locked="0"/>
    </xf>
    <xf numFmtId="0" fontId="52" fillId="34" borderId="30" xfId="169" applyFont="1" applyFill="1" applyBorder="1" applyAlignment="1" applyProtection="1">
      <alignment horizontal="center" vertical="center"/>
    </xf>
    <xf numFmtId="0" fontId="53" fillId="35" borderId="41" xfId="169" applyFont="1" applyFill="1" applyBorder="1" applyAlignment="1" applyProtection="1">
      <alignment horizontal="center" vertical="center"/>
    </xf>
    <xf numFmtId="38" fontId="52" fillId="43" borderId="10" xfId="179" applyFont="1" applyFill="1" applyBorder="1" applyAlignment="1" applyProtection="1">
      <alignment horizontal="center" vertical="center" shrinkToFit="1"/>
    </xf>
    <xf numFmtId="0" fontId="43" fillId="0" borderId="0" xfId="169" applyFont="1" applyAlignment="1" applyProtection="1">
      <alignment vertical="top"/>
    </xf>
    <xf numFmtId="0" fontId="54" fillId="40" borderId="27" xfId="170" applyFont="1" applyFill="1" applyBorder="1" applyAlignment="1" applyProtection="1">
      <alignment horizontal="center" vertical="center"/>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4" fillId="40" borderId="32" xfId="169" applyFont="1" applyFill="1" applyBorder="1" applyAlignment="1" applyProtection="1">
      <alignment horizontal="center" vertical="center" wrapText="1"/>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2" fillId="0" borderId="40" xfId="171" applyFont="1" applyBorder="1" applyAlignment="1" applyProtection="1">
      <alignment horizontal="center" vertical="center" shrinkToFit="1"/>
    </xf>
    <xf numFmtId="0" fontId="52" fillId="0" borderId="33" xfId="171" applyFont="1" applyBorder="1" applyAlignment="1" applyProtection="1">
      <alignment horizontal="left" vertical="center" shrinkToFit="1"/>
    </xf>
    <xf numFmtId="49" fontId="53" fillId="0" borderId="28" xfId="102" applyNumberFormat="1" applyFont="1" applyBorder="1" applyAlignment="1" applyProtection="1">
      <alignment horizontal="center" vertical="center" shrinkToFit="1"/>
      <protection locked="0"/>
    </xf>
    <xf numFmtId="49" fontId="53" fillId="0" borderId="33" xfId="102" applyNumberFormat="1" applyFont="1" applyBorder="1" applyAlignment="1" applyProtection="1">
      <alignment horizontal="center" vertical="center" shrinkToFit="1"/>
      <protection locked="0"/>
    </xf>
    <xf numFmtId="0" fontId="52" fillId="39" borderId="55"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63" fillId="0" borderId="52" xfId="0" applyFont="1" applyBorder="1">
      <alignment vertical="center"/>
    </xf>
    <xf numFmtId="0" fontId="63" fillId="0" borderId="10" xfId="0" applyFont="1" applyBorder="1">
      <alignment vertical="center"/>
    </xf>
    <xf numFmtId="179" fontId="53" fillId="44"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0" fontId="52" fillId="39" borderId="59"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53" fillId="46" borderId="63" xfId="169" applyFont="1" applyFill="1" applyBorder="1" applyAlignment="1" applyProtection="1">
      <alignment horizontal="center" vertical="center"/>
    </xf>
    <xf numFmtId="0" fontId="52" fillId="33" borderId="62" xfId="179" applyNumberFormat="1" applyFont="1" applyFill="1" applyBorder="1" applyAlignment="1" applyProtection="1">
      <alignment horizontal="center" vertical="center" shrinkToFit="1"/>
    </xf>
    <xf numFmtId="0" fontId="53" fillId="35" borderId="30" xfId="169" applyFont="1" applyFill="1" applyBorder="1" applyAlignment="1" applyProtection="1">
      <alignment horizontal="center" vertical="center"/>
    </xf>
    <xf numFmtId="0" fontId="52" fillId="39" borderId="64"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3" fillId="34" borderId="65" xfId="169" applyFont="1" applyFill="1" applyBorder="1" applyAlignment="1" applyProtection="1">
      <alignment horizontal="center" vertical="center"/>
    </xf>
    <xf numFmtId="0" fontId="53" fillId="39" borderId="12" xfId="0" applyFont="1" applyFill="1" applyBorder="1" applyAlignment="1" applyProtection="1">
      <alignment horizontal="center" vertical="center" wrapText="1"/>
    </xf>
    <xf numFmtId="0" fontId="52" fillId="43" borderId="12"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protection locked="0"/>
    </xf>
    <xf numFmtId="0" fontId="53" fillId="0" borderId="40" xfId="102" applyNumberFormat="1" applyFont="1" applyBorder="1" applyAlignment="1" applyProtection="1">
      <alignment horizontal="center" vertical="center" shrinkToFit="1"/>
      <protection locked="0"/>
    </xf>
    <xf numFmtId="0" fontId="57" fillId="0" borderId="0" xfId="180" applyFont="1">
      <alignment vertical="center"/>
    </xf>
    <xf numFmtId="0" fontId="1" fillId="0" borderId="0" xfId="180">
      <alignment vertical="center"/>
    </xf>
    <xf numFmtId="0" fontId="1" fillId="0" borderId="17" xfId="180" applyBorder="1">
      <alignment vertical="center"/>
    </xf>
    <xf numFmtId="0" fontId="32" fillId="0" borderId="10" xfId="180" applyFont="1" applyBorder="1">
      <alignment vertical="center"/>
    </xf>
    <xf numFmtId="0" fontId="50" fillId="39" borderId="10" xfId="181" applyFill="1" applyBorder="1" applyAlignment="1" applyProtection="1">
      <alignment vertical="center" wrapText="1"/>
    </xf>
    <xf numFmtId="0" fontId="32" fillId="39" borderId="10" xfId="180" applyFont="1" applyFill="1" applyBorder="1">
      <alignment vertical="center"/>
    </xf>
    <xf numFmtId="0" fontId="67" fillId="0" borderId="0" xfId="169" applyFont="1">
      <alignment vertical="center"/>
    </xf>
    <xf numFmtId="0" fontId="66" fillId="0" borderId="0" xfId="169" applyFont="1" applyFill="1" applyBorder="1" applyAlignment="1">
      <alignment horizontal="center" vertical="center" wrapText="1" readingOrder="1"/>
    </xf>
    <xf numFmtId="0" fontId="66" fillId="0" borderId="0" xfId="169" applyFont="1" applyFill="1" applyBorder="1" applyAlignment="1">
      <alignment horizontal="left" vertical="center" wrapText="1" readingOrder="1"/>
    </xf>
    <xf numFmtId="0" fontId="68" fillId="0" borderId="0" xfId="169" applyFont="1" applyFill="1" applyBorder="1" applyAlignment="1">
      <alignment horizontal="center" vertical="center" wrapText="1" readingOrder="1"/>
    </xf>
    <xf numFmtId="0" fontId="69" fillId="0" borderId="0" xfId="0" applyFont="1" applyAlignment="1">
      <alignment horizontal="left" vertical="center" indent="1" readingOrder="1"/>
    </xf>
    <xf numFmtId="0" fontId="70" fillId="0" borderId="0" xfId="0" applyFont="1" applyAlignment="1">
      <alignment horizontal="left" vertical="center" readingOrder="1"/>
    </xf>
    <xf numFmtId="0" fontId="70" fillId="0" borderId="0" xfId="0" applyFont="1">
      <alignment vertical="center"/>
    </xf>
    <xf numFmtId="0" fontId="71" fillId="0" borderId="0" xfId="0" applyFont="1" applyAlignment="1">
      <alignment horizontal="left" vertical="center" readingOrder="1"/>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49" fontId="53" fillId="33" borderId="10" xfId="102" quotePrefix="1" applyNumberFormat="1" applyFont="1" applyFill="1" applyBorder="1" applyAlignment="1" applyProtection="1">
      <alignment horizontal="center" vertical="center" shrinkToFit="1"/>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0" fontId="52" fillId="0" borderId="11"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178" fontId="53" fillId="0" borderId="11" xfId="177" applyNumberFormat="1" applyFont="1" applyBorder="1" applyAlignment="1" applyProtection="1">
      <alignment horizontal="center" vertical="center" shrinkToFit="1"/>
    </xf>
    <xf numFmtId="49" fontId="53" fillId="0" borderId="28" xfId="102" applyNumberFormat="1" applyFont="1" applyBorder="1" applyAlignment="1" applyProtection="1">
      <alignment horizontal="center" vertical="center" shrinkToFit="1"/>
    </xf>
    <xf numFmtId="0" fontId="53" fillId="33" borderId="62" xfId="102" applyNumberFormat="1" applyFont="1" applyFill="1" applyBorder="1" applyAlignment="1" applyProtection="1">
      <alignment horizontal="center" vertical="center" shrinkToFit="1"/>
    </xf>
    <xf numFmtId="0" fontId="53" fillId="33" borderId="63" xfId="102" applyNumberFormat="1" applyFont="1" applyFill="1" applyBorder="1" applyAlignment="1" applyProtection="1">
      <alignment horizontal="center" vertical="center" shrinkToFit="1"/>
    </xf>
    <xf numFmtId="0" fontId="48" fillId="39" borderId="10" xfId="170" applyNumberFormat="1" applyFont="1" applyFill="1" applyBorder="1" applyAlignment="1" applyProtection="1">
      <alignment horizontal="center" vertical="center"/>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61" fillId="0" borderId="11" xfId="170" applyFont="1" applyBorder="1" applyAlignment="1" applyProtection="1">
      <alignment horizontal="center" vertical="center" wrapText="1" shrinkToFit="1"/>
    </xf>
    <xf numFmtId="0" fontId="52" fillId="0" borderId="10" xfId="169" applyFont="1" applyFill="1" applyBorder="1" applyAlignment="1" applyProtection="1">
      <alignment horizontal="center" vertical="center" shrinkToFit="1"/>
      <protection locked="0"/>
    </xf>
    <xf numFmtId="0" fontId="48" fillId="37" borderId="37" xfId="169" applyFont="1" applyFill="1" applyBorder="1" applyAlignment="1" applyProtection="1">
      <alignment horizontal="center" vertical="center"/>
    </xf>
    <xf numFmtId="0" fontId="64" fillId="44" borderId="11" xfId="169" applyFont="1" applyFill="1" applyBorder="1" applyAlignment="1" applyProtection="1">
      <alignment horizontal="left" vertical="center" wrapText="1"/>
    </xf>
    <xf numFmtId="0" fontId="64" fillId="44" borderId="13" xfId="169" applyFont="1" applyFill="1" applyBorder="1" applyAlignment="1" applyProtection="1">
      <alignment horizontal="left" vertical="center" wrapText="1"/>
    </xf>
    <xf numFmtId="0" fontId="64" fillId="44" borderId="48" xfId="169" applyFont="1" applyFill="1" applyBorder="1" applyAlignment="1" applyProtection="1">
      <alignment horizontal="left" vertical="center" wrapText="1"/>
    </xf>
    <xf numFmtId="0" fontId="64" fillId="0" borderId="11" xfId="169" applyFont="1" applyFill="1" applyBorder="1" applyAlignment="1" applyProtection="1">
      <alignment horizontal="left" vertical="center" wrapText="1"/>
    </xf>
    <xf numFmtId="0" fontId="64" fillId="0" borderId="13" xfId="169" applyFont="1" applyFill="1" applyBorder="1" applyAlignment="1" applyProtection="1">
      <alignment horizontal="left" vertical="center" wrapText="1"/>
    </xf>
    <xf numFmtId="0" fontId="64" fillId="0" borderId="48" xfId="169" applyFont="1" applyFill="1" applyBorder="1" applyAlignment="1" applyProtection="1">
      <alignment horizontal="left" vertical="center" wrapText="1"/>
    </xf>
    <xf numFmtId="0" fontId="64" fillId="0" borderId="44" xfId="169" applyFont="1" applyFill="1" applyBorder="1" applyAlignment="1" applyProtection="1">
      <alignment horizontal="left" vertical="center" wrapText="1"/>
    </xf>
    <xf numFmtId="0" fontId="64" fillId="0" borderId="47" xfId="169" applyFont="1" applyFill="1" applyBorder="1" applyAlignment="1" applyProtection="1">
      <alignment horizontal="left" vertical="center" wrapText="1"/>
    </xf>
    <xf numFmtId="0" fontId="64" fillId="0" borderId="54" xfId="169" applyFont="1" applyFill="1" applyBorder="1" applyAlignment="1" applyProtection="1">
      <alignment horizontal="left" vertical="center" wrapText="1"/>
    </xf>
    <xf numFmtId="0" fontId="47" fillId="42" borderId="66" xfId="170" applyFont="1" applyFill="1" applyBorder="1" applyAlignment="1" applyProtection="1">
      <alignment horizontal="center" vertical="center"/>
    </xf>
    <xf numFmtId="0" fontId="47" fillId="42" borderId="67" xfId="170" applyFont="1" applyFill="1" applyBorder="1" applyAlignment="1" applyProtection="1">
      <alignment horizontal="center" vertical="center"/>
    </xf>
    <xf numFmtId="0" fontId="47" fillId="42" borderId="68" xfId="170"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5" fillId="37" borderId="22" xfId="169" applyFont="1" applyFill="1" applyBorder="1" applyAlignment="1" applyProtection="1">
      <alignment horizontal="center" vertical="center"/>
    </xf>
    <xf numFmtId="0" fontId="55" fillId="37" borderId="23" xfId="169" applyFont="1" applyFill="1" applyBorder="1" applyAlignment="1" applyProtection="1">
      <alignment horizontal="center" vertical="center"/>
    </xf>
    <xf numFmtId="0" fontId="55" fillId="37" borderId="0" xfId="169" applyFont="1" applyFill="1" applyBorder="1" applyAlignment="1" applyProtection="1">
      <alignment horizontal="center" vertical="center"/>
    </xf>
    <xf numFmtId="0" fontId="55" fillId="37" borderId="24" xfId="169" applyFont="1" applyFill="1" applyBorder="1" applyAlignment="1" applyProtection="1">
      <alignment horizontal="center" vertical="center"/>
    </xf>
    <xf numFmtId="0" fontId="55" fillId="37" borderId="17" xfId="169" applyFont="1" applyFill="1" applyBorder="1" applyAlignment="1" applyProtection="1">
      <alignment horizontal="center" vertical="center"/>
    </xf>
    <xf numFmtId="0" fontId="55" fillId="37" borderId="31" xfId="169"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46"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19"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3" fillId="39" borderId="22"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49" xfId="169" applyFont="1" applyFill="1" applyBorder="1" applyAlignment="1" applyProtection="1">
      <alignment horizontal="center" vertical="center"/>
    </xf>
    <xf numFmtId="0" fontId="53" fillId="39" borderId="50" xfId="169" applyFont="1" applyFill="1" applyBorder="1" applyAlignment="1" applyProtection="1">
      <alignment horizontal="center" vertical="center"/>
    </xf>
    <xf numFmtId="0" fontId="53" fillId="39" borderId="51" xfId="169" applyFont="1" applyFill="1" applyBorder="1" applyAlignment="1" applyProtection="1">
      <alignment horizontal="center" vertical="center"/>
    </xf>
    <xf numFmtId="0" fontId="53" fillId="39" borderId="60" xfId="169" applyFont="1" applyFill="1" applyBorder="1" applyAlignment="1" applyProtection="1">
      <alignment horizontal="center" vertical="center" wrapText="1"/>
    </xf>
    <xf numFmtId="0" fontId="53" fillId="39" borderId="61" xfId="169" applyFont="1" applyFill="1" applyBorder="1" applyAlignment="1" applyProtection="1">
      <alignment horizontal="center" vertical="center" wrapText="1"/>
    </xf>
    <xf numFmtId="0" fontId="53" fillId="39" borderId="46" xfId="169" applyFont="1" applyFill="1" applyBorder="1" applyAlignment="1" applyProtection="1">
      <alignment horizontal="center" vertical="center"/>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61" fillId="0" borderId="20" xfId="170" applyFont="1" applyBorder="1" applyAlignment="1" applyProtection="1">
      <alignment horizontal="left" vertical="center" shrinkToFit="1"/>
    </xf>
    <xf numFmtId="0" fontId="61" fillId="0" borderId="12" xfId="170" applyFont="1" applyBorder="1" applyAlignment="1" applyProtection="1">
      <alignment horizontal="left" vertical="center" shrinkToFit="1"/>
    </xf>
    <xf numFmtId="0" fontId="61" fillId="0" borderId="11" xfId="170" applyFont="1" applyBorder="1" applyAlignment="1" applyProtection="1">
      <alignment horizontal="center" vertical="center"/>
    </xf>
    <xf numFmtId="0" fontId="61" fillId="0" borderId="38" xfId="170" applyFont="1" applyBorder="1" applyAlignment="1" applyProtection="1">
      <alignment horizontal="center" vertical="center"/>
    </xf>
    <xf numFmtId="0" fontId="54" fillId="0" borderId="56" xfId="170" applyFont="1" applyBorder="1" applyAlignment="1">
      <alignment horizontal="left" vertical="top" wrapText="1"/>
    </xf>
    <xf numFmtId="0" fontId="54" fillId="0" borderId="57" xfId="170" applyFont="1" applyBorder="1" applyAlignment="1">
      <alignment horizontal="left" vertical="top" wrapText="1"/>
    </xf>
    <xf numFmtId="0" fontId="54" fillId="0" borderId="58" xfId="170" applyFont="1" applyBorder="1" applyAlignment="1">
      <alignment horizontal="left" vertical="top" wrapText="1"/>
    </xf>
    <xf numFmtId="0" fontId="54" fillId="0" borderId="15" xfId="170" applyFont="1" applyBorder="1" applyAlignment="1">
      <alignment horizontal="left" vertical="top" wrapText="1"/>
    </xf>
    <xf numFmtId="0" fontId="54" fillId="0" borderId="17" xfId="170" applyFont="1" applyBorder="1" applyAlignment="1">
      <alignment horizontal="left" vertical="top" wrapText="1"/>
    </xf>
    <xf numFmtId="0" fontId="54" fillId="0" borderId="18" xfId="170" applyFont="1" applyBorder="1" applyAlignment="1">
      <alignment horizontal="left" vertical="top" wrapText="1"/>
    </xf>
    <xf numFmtId="0" fontId="46" fillId="45" borderId="11" xfId="170" applyFont="1" applyFill="1" applyBorder="1" applyAlignment="1" applyProtection="1">
      <alignment horizontal="center" vertical="center"/>
    </xf>
    <xf numFmtId="0" fontId="46" fillId="45" borderId="13" xfId="170" applyFont="1" applyFill="1" applyBorder="1" applyAlignment="1" applyProtection="1">
      <alignment horizontal="center" vertical="center"/>
    </xf>
    <xf numFmtId="0" fontId="46" fillId="45" borderId="12" xfId="170" applyFont="1" applyFill="1" applyBorder="1" applyAlignment="1" applyProtection="1">
      <alignment horizontal="center" vertical="center"/>
    </xf>
    <xf numFmtId="0" fontId="61" fillId="0" borderId="21"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47" fillId="42" borderId="53" xfId="170" applyFont="1" applyFill="1" applyBorder="1" applyAlignment="1" applyProtection="1">
      <alignment horizontal="center" vertical="center"/>
    </xf>
    <xf numFmtId="0" fontId="47" fillId="42" borderId="22" xfId="170" applyFont="1" applyFill="1" applyBorder="1" applyAlignment="1" applyProtection="1">
      <alignment horizontal="center" vertical="center"/>
    </xf>
    <xf numFmtId="0" fontId="47" fillId="42" borderId="23" xfId="170" applyFont="1" applyFill="1" applyBorder="1" applyAlignment="1" applyProtection="1">
      <alignment horizontal="center" vertical="center"/>
    </xf>
    <xf numFmtId="0" fontId="66" fillId="0" borderId="0" xfId="169" applyFont="1" applyFill="1" applyBorder="1" applyAlignment="1">
      <alignment horizontal="center" vertical="center" wrapText="1" readingOrder="1"/>
    </xf>
    <xf numFmtId="0" fontId="32" fillId="0" borderId="52" xfId="180" applyFont="1" applyBorder="1" applyAlignment="1">
      <alignment horizontal="left" vertical="top" wrapText="1"/>
    </xf>
    <xf numFmtId="0" fontId="32" fillId="0" borderId="19" xfId="180" applyFont="1" applyBorder="1" applyAlignment="1">
      <alignment horizontal="left" vertical="top" wrapText="1"/>
    </xf>
    <xf numFmtId="0" fontId="32" fillId="0" borderId="14" xfId="180" applyFont="1" applyBorder="1" applyAlignment="1">
      <alignment horizontal="left" vertical="top" wrapText="1"/>
    </xf>
    <xf numFmtId="0" fontId="51" fillId="39" borderId="52" xfId="180" applyFont="1" applyFill="1" applyBorder="1" applyAlignment="1">
      <alignment vertical="top" wrapText="1"/>
    </xf>
    <xf numFmtId="0" fontId="51" fillId="39" borderId="19" xfId="180" applyFont="1" applyFill="1" applyBorder="1" applyAlignment="1">
      <alignment vertical="top" wrapText="1"/>
    </xf>
    <xf numFmtId="0" fontId="51" fillId="39" borderId="14" xfId="180" applyFont="1" applyFill="1" applyBorder="1" applyAlignment="1">
      <alignment vertical="top" wrapText="1"/>
    </xf>
    <xf numFmtId="0" fontId="61" fillId="0" borderId="20"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1" xr:uid="{B65C377B-88EF-4DF0-A4F9-3DD33A34ED8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9"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80" xr:uid="{462AB8BF-13C0-405F-8D6E-69DAD3FF95BF}"/>
    <cellStyle name="良い" xfId="6" builtinId="26" customBuiltin="1"/>
    <cellStyle name="良い 2" xfId="176" xr:uid="{00000000-0005-0000-0000-0000B2000000}"/>
  </cellStyles>
  <dxfs count="51">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ont>
        <b/>
        <i val="0"/>
        <color rgb="FFFF0000"/>
      </font>
      <fill>
        <patternFill>
          <bgColor rgb="FFFFFF00"/>
        </patternFill>
      </fill>
    </dxf>
    <dxf>
      <font>
        <color theme="0"/>
      </font>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1104771</xdr:colOff>
      <xdr:row>2</xdr:row>
      <xdr:rowOff>106395</xdr:rowOff>
    </xdr:from>
    <xdr:to>
      <xdr:col>20</xdr:col>
      <xdr:colOff>2679411</xdr:colOff>
      <xdr:row>3</xdr:row>
      <xdr:rowOff>1249340</xdr:rowOff>
    </xdr:to>
    <xdr:grpSp>
      <xdr:nvGrpSpPr>
        <xdr:cNvPr id="17" name="グループ化 16">
          <a:extLst>
            <a:ext uri="{FF2B5EF4-FFF2-40B4-BE49-F238E27FC236}">
              <a16:creationId xmlns:a16="http://schemas.microsoft.com/office/drawing/2014/main" id="{18852A5E-665A-42D4-A3E2-D2D941919C6E}"/>
            </a:ext>
          </a:extLst>
        </xdr:cNvPr>
        <xdr:cNvGrpSpPr/>
      </xdr:nvGrpSpPr>
      <xdr:grpSpPr>
        <a:xfrm>
          <a:off x="32831680" y="2112129"/>
          <a:ext cx="5970283" cy="2649627"/>
          <a:chOff x="24658307" y="547688"/>
          <a:chExt cx="6520933" cy="2663598"/>
        </a:xfrm>
      </xdr:grpSpPr>
      <xdr:sp macro="" textlink="">
        <xdr:nvSpPr>
          <xdr:cNvPr id="18" name="正方形/長方形 17">
            <a:extLst>
              <a:ext uri="{FF2B5EF4-FFF2-40B4-BE49-F238E27FC236}">
                <a16:creationId xmlns:a16="http://schemas.microsoft.com/office/drawing/2014/main" id="{170BE8B5-F02B-4613-A585-593EE5585DB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86BBA2A0-6277-40F0-A335-6CC5464BEB67}"/>
              </a:ext>
            </a:extLst>
          </xdr:cNvPr>
          <xdr:cNvGrpSpPr/>
        </xdr:nvGrpSpPr>
        <xdr:grpSpPr>
          <a:xfrm>
            <a:off x="25431459" y="849725"/>
            <a:ext cx="5575768" cy="514041"/>
            <a:chOff x="20809325" y="530440"/>
            <a:chExt cx="2611368" cy="313765"/>
          </a:xfrm>
        </xdr:grpSpPr>
        <xdr:sp macro="" textlink="">
          <xdr:nvSpPr>
            <xdr:cNvPr id="28" name="正方形/長方形 27">
              <a:extLst>
                <a:ext uri="{FF2B5EF4-FFF2-40B4-BE49-F238E27FC236}">
                  <a16:creationId xmlns:a16="http://schemas.microsoft.com/office/drawing/2014/main" id="{A560B88E-0CC2-43F1-BAED-C3F18FEFFA9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F77AF86D-DA0E-46E0-A4B0-BB7497066B16}"/>
                </a:ext>
              </a:extLst>
            </xdr:cNvPr>
            <xdr:cNvSpPr/>
          </xdr:nvSpPr>
          <xdr:spPr>
            <a:xfrm>
              <a:off x="21761824" y="530440"/>
              <a:ext cx="1658869"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3F625E05-4AA2-42A3-9376-8C53184F36E1}"/>
                </a:ext>
              </a:extLst>
            </xdr:cNvPr>
            <xdr:cNvCxnSpPr>
              <a:stCxn id="28" idx="3"/>
              <a:endCxn id="29" idx="1"/>
            </xdr:cNvCxnSpPr>
          </xdr:nvCxnSpPr>
          <xdr:spPr>
            <a:xfrm>
              <a:off x="21583214" y="687323"/>
              <a:ext cx="178611"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8A506C54-779E-45B0-943A-07F687631B8F}"/>
              </a:ext>
            </a:extLst>
          </xdr:cNvPr>
          <xdr:cNvGrpSpPr/>
        </xdr:nvGrpSpPr>
        <xdr:grpSpPr>
          <a:xfrm>
            <a:off x="25407430" y="1584070"/>
            <a:ext cx="5614056" cy="514041"/>
            <a:chOff x="20809325" y="530440"/>
            <a:chExt cx="2629139" cy="313765"/>
          </a:xfrm>
        </xdr:grpSpPr>
        <xdr:sp macro="" textlink="">
          <xdr:nvSpPr>
            <xdr:cNvPr id="25" name="正方形/長方形 24">
              <a:extLst>
                <a:ext uri="{FF2B5EF4-FFF2-40B4-BE49-F238E27FC236}">
                  <a16:creationId xmlns:a16="http://schemas.microsoft.com/office/drawing/2014/main" id="{AC41E964-C365-4712-9609-9A6C16BDFE1D}"/>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64E144CE-D0EF-4A59-9DC7-D204C30366CF}"/>
                </a:ext>
              </a:extLst>
            </xdr:cNvPr>
            <xdr:cNvSpPr/>
          </xdr:nvSpPr>
          <xdr:spPr>
            <a:xfrm>
              <a:off x="21761823" y="530440"/>
              <a:ext cx="1676641"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68A3A291-51BA-4218-BB30-2BDA824CEC30}"/>
                </a:ext>
              </a:extLst>
            </xdr:cNvPr>
            <xdr:cNvCxnSpPr>
              <a:stCxn id="25" idx="3"/>
              <a:endCxn id="26"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97E47606-BC71-47F4-B0F6-9C457624F5F2}"/>
              </a:ext>
            </a:extLst>
          </xdr:cNvPr>
          <xdr:cNvGrpSpPr/>
        </xdr:nvGrpSpPr>
        <xdr:grpSpPr>
          <a:xfrm>
            <a:off x="25407438" y="2326559"/>
            <a:ext cx="5645491" cy="513770"/>
            <a:chOff x="20809325" y="534306"/>
            <a:chExt cx="2643914" cy="315946"/>
          </a:xfrm>
        </xdr:grpSpPr>
        <xdr:sp macro="" textlink="">
          <xdr:nvSpPr>
            <xdr:cNvPr id="22" name="正方形/長方形 21">
              <a:extLst>
                <a:ext uri="{FF2B5EF4-FFF2-40B4-BE49-F238E27FC236}">
                  <a16:creationId xmlns:a16="http://schemas.microsoft.com/office/drawing/2014/main" id="{055A1878-9236-4FF7-84D1-246EB6FD380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74A33FD3-286C-47B2-BAA8-38246DC20121}"/>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4" name="直線コネクタ 23">
              <a:extLst>
                <a:ext uri="{FF2B5EF4-FFF2-40B4-BE49-F238E27FC236}">
                  <a16:creationId xmlns:a16="http://schemas.microsoft.com/office/drawing/2014/main" id="{903D39F2-AD39-43D9-92F4-645131F3B510}"/>
                </a:ext>
              </a:extLst>
            </xdr:cNvPr>
            <xdr:cNvCxnSpPr>
              <a:stCxn id="22" idx="3"/>
              <a:endCxn id="23"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1413694</xdr:colOff>
      <xdr:row>1</xdr:row>
      <xdr:rowOff>117178</xdr:rowOff>
    </xdr:from>
    <xdr:to>
      <xdr:col>13</xdr:col>
      <xdr:colOff>1056340</xdr:colOff>
      <xdr:row>3</xdr:row>
      <xdr:rowOff>1454581</xdr:rowOff>
    </xdr:to>
    <xdr:sp macro="" textlink="">
      <xdr:nvSpPr>
        <xdr:cNvPr id="32" name="右中かっこ 31">
          <a:extLst>
            <a:ext uri="{FF2B5EF4-FFF2-40B4-BE49-F238E27FC236}">
              <a16:creationId xmlns:a16="http://schemas.microsoft.com/office/drawing/2014/main" id="{B19349D5-4EDF-4D7A-82C7-88204FB4E369}"/>
            </a:ext>
          </a:extLst>
        </xdr:cNvPr>
        <xdr:cNvSpPr/>
      </xdr:nvSpPr>
      <xdr:spPr>
        <a:xfrm>
          <a:off x="28343467" y="619405"/>
          <a:ext cx="1062737" cy="435076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1416002</xdr:colOff>
      <xdr:row>0</xdr:row>
      <xdr:rowOff>126423</xdr:rowOff>
    </xdr:from>
    <xdr:to>
      <xdr:col>17</xdr:col>
      <xdr:colOff>415635</xdr:colOff>
      <xdr:row>2</xdr:row>
      <xdr:rowOff>525210</xdr:rowOff>
    </xdr:to>
    <xdr:sp macro="" textlink="">
      <xdr:nvSpPr>
        <xdr:cNvPr id="33" name="吹き出し: 角を丸めた四角形 32">
          <a:extLst>
            <a:ext uri="{FF2B5EF4-FFF2-40B4-BE49-F238E27FC236}">
              <a16:creationId xmlns:a16="http://schemas.microsoft.com/office/drawing/2014/main" id="{CC388C9A-A36C-4E8A-9D5C-B6CD9ACF193C}"/>
            </a:ext>
          </a:extLst>
        </xdr:cNvPr>
        <xdr:cNvSpPr/>
      </xdr:nvSpPr>
      <xdr:spPr>
        <a:xfrm>
          <a:off x="29765866" y="126423"/>
          <a:ext cx="5303451" cy="2407696"/>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46424</xdr:colOff>
      <xdr:row>19</xdr:row>
      <xdr:rowOff>349280</xdr:rowOff>
    </xdr:from>
    <xdr:to>
      <xdr:col>2</xdr:col>
      <xdr:colOff>1420091</xdr:colOff>
      <xdr:row>23</xdr:row>
      <xdr:rowOff>51954</xdr:rowOff>
    </xdr:to>
    <xdr:sp macro="" textlink="">
      <xdr:nvSpPr>
        <xdr:cNvPr id="35" name="吹き出し: 角を丸めた四角形 34">
          <a:extLst>
            <a:ext uri="{FF2B5EF4-FFF2-40B4-BE49-F238E27FC236}">
              <a16:creationId xmlns:a16="http://schemas.microsoft.com/office/drawing/2014/main" id="{CD102F5A-39D8-4ABB-97C4-B912AA651A95}"/>
            </a:ext>
          </a:extLst>
        </xdr:cNvPr>
        <xdr:cNvSpPr/>
      </xdr:nvSpPr>
      <xdr:spPr>
        <a:xfrm>
          <a:off x="1016242" y="12298825"/>
          <a:ext cx="2863031" cy="1434493"/>
        </a:xfrm>
        <a:prstGeom prst="wedgeRoundRectCallout">
          <a:avLst>
            <a:gd name="adj1" fmla="val 22959"/>
            <a:gd name="adj2" fmla="val -827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199446</xdr:colOff>
      <xdr:row>35</xdr:row>
      <xdr:rowOff>219163</xdr:rowOff>
    </xdr:from>
    <xdr:to>
      <xdr:col>3</xdr:col>
      <xdr:colOff>2254539</xdr:colOff>
      <xdr:row>44</xdr:row>
      <xdr:rowOff>69273</xdr:rowOff>
    </xdr:to>
    <xdr:sp macro="" textlink="">
      <xdr:nvSpPr>
        <xdr:cNvPr id="36" name="正方形/長方形 35">
          <a:extLst>
            <a:ext uri="{FF2B5EF4-FFF2-40B4-BE49-F238E27FC236}">
              <a16:creationId xmlns:a16="http://schemas.microsoft.com/office/drawing/2014/main" id="{BE045538-50F3-4A88-9A8A-F56992230281}"/>
            </a:ext>
          </a:extLst>
        </xdr:cNvPr>
        <xdr:cNvSpPr/>
      </xdr:nvSpPr>
      <xdr:spPr>
        <a:xfrm>
          <a:off x="1169264" y="19095981"/>
          <a:ext cx="6401957" cy="374670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6</xdr:col>
      <xdr:colOff>40318</xdr:colOff>
      <xdr:row>17</xdr:row>
      <xdr:rowOff>4928</xdr:rowOff>
    </xdr:from>
    <xdr:to>
      <xdr:col>8</xdr:col>
      <xdr:colOff>19049</xdr:colOff>
      <xdr:row>18</xdr:row>
      <xdr:rowOff>208185</xdr:rowOff>
    </xdr:to>
    <xdr:sp macro="" textlink="">
      <xdr:nvSpPr>
        <xdr:cNvPr id="37" name="右中かっこ 36">
          <a:extLst>
            <a:ext uri="{FF2B5EF4-FFF2-40B4-BE49-F238E27FC236}">
              <a16:creationId xmlns:a16="http://schemas.microsoft.com/office/drawing/2014/main" id="{C5693D93-FA6C-4638-BD6A-D7EED40E202C}"/>
            </a:ext>
          </a:extLst>
        </xdr:cNvPr>
        <xdr:cNvSpPr/>
      </xdr:nvSpPr>
      <xdr:spPr>
        <a:xfrm rot="5400000">
          <a:off x="16215805" y="8074895"/>
          <a:ext cx="636212" cy="6628913"/>
        </a:xfrm>
        <a:prstGeom prst="rightBrace">
          <a:avLst>
            <a:gd name="adj1" fmla="val 53633"/>
            <a:gd name="adj2" fmla="val 502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1541321</xdr:colOff>
      <xdr:row>19</xdr:row>
      <xdr:rowOff>322873</xdr:rowOff>
    </xdr:from>
    <xdr:to>
      <xdr:col>7</xdr:col>
      <xdr:colOff>1572782</xdr:colOff>
      <xdr:row>26</xdr:row>
      <xdr:rowOff>398318</xdr:rowOff>
    </xdr:to>
    <xdr:sp macro="" textlink="">
      <xdr:nvSpPr>
        <xdr:cNvPr id="38" name="吹き出し: 角を丸めた四角形 37">
          <a:extLst>
            <a:ext uri="{FF2B5EF4-FFF2-40B4-BE49-F238E27FC236}">
              <a16:creationId xmlns:a16="http://schemas.microsoft.com/office/drawing/2014/main" id="{655FC741-6516-4C82-9F83-74194C23DF02}"/>
            </a:ext>
          </a:extLst>
        </xdr:cNvPr>
        <xdr:cNvSpPr/>
      </xdr:nvSpPr>
      <xdr:spPr>
        <a:xfrm>
          <a:off x="11672457" y="12272418"/>
          <a:ext cx="5036416" cy="3106127"/>
        </a:xfrm>
        <a:prstGeom prst="wedgeRoundRectCallout">
          <a:avLst>
            <a:gd name="adj1" fmla="val 22540"/>
            <a:gd name="adj2" fmla="val -657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1445062</xdr:colOff>
      <xdr:row>27</xdr:row>
      <xdr:rowOff>126716</xdr:rowOff>
    </xdr:from>
    <xdr:to>
      <xdr:col>7</xdr:col>
      <xdr:colOff>1749136</xdr:colOff>
      <xdr:row>32</xdr:row>
      <xdr:rowOff>242454</xdr:rowOff>
    </xdr:to>
    <xdr:sp macro="" textlink="">
      <xdr:nvSpPr>
        <xdr:cNvPr id="39" name="四角形: 角を丸くする 38">
          <a:extLst>
            <a:ext uri="{FF2B5EF4-FFF2-40B4-BE49-F238E27FC236}">
              <a16:creationId xmlns:a16="http://schemas.microsoft.com/office/drawing/2014/main" id="{0D36912B-ECB8-469E-A32D-C0B79FC0B417}"/>
            </a:ext>
          </a:extLst>
        </xdr:cNvPr>
        <xdr:cNvSpPr/>
      </xdr:nvSpPr>
      <xdr:spPr>
        <a:xfrm>
          <a:off x="12494062" y="15522580"/>
          <a:ext cx="5759301" cy="228051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16805</xdr:colOff>
      <xdr:row>17</xdr:row>
      <xdr:rowOff>12099</xdr:rowOff>
    </xdr:from>
    <xdr:to>
      <xdr:col>9</xdr:col>
      <xdr:colOff>1558319</xdr:colOff>
      <xdr:row>18</xdr:row>
      <xdr:rowOff>173475</xdr:rowOff>
    </xdr:to>
    <xdr:sp macro="" textlink="">
      <xdr:nvSpPr>
        <xdr:cNvPr id="41" name="右中かっこ 40">
          <a:extLst>
            <a:ext uri="{FF2B5EF4-FFF2-40B4-BE49-F238E27FC236}">
              <a16:creationId xmlns:a16="http://schemas.microsoft.com/office/drawing/2014/main" id="{3C98E05D-3BFC-4558-8C30-3377FD45474F}"/>
            </a:ext>
          </a:extLst>
        </xdr:cNvPr>
        <xdr:cNvSpPr/>
      </xdr:nvSpPr>
      <xdr:spPr>
        <a:xfrm rot="5400000">
          <a:off x="21280873" y="9643667"/>
          <a:ext cx="594331" cy="3463832"/>
        </a:xfrm>
        <a:prstGeom prst="rightBrace">
          <a:avLst>
            <a:gd name="adj1" fmla="val 53633"/>
            <a:gd name="adj2" fmla="val 4550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1763285</xdr:colOff>
      <xdr:row>19</xdr:row>
      <xdr:rowOff>371651</xdr:rowOff>
    </xdr:from>
    <xdr:to>
      <xdr:col>9</xdr:col>
      <xdr:colOff>314908</xdr:colOff>
      <xdr:row>26</xdr:row>
      <xdr:rowOff>225136</xdr:rowOff>
    </xdr:to>
    <xdr:sp macro="" textlink="">
      <xdr:nvSpPr>
        <xdr:cNvPr id="42" name="吹き出し: 角を丸めた四角形 41">
          <a:extLst>
            <a:ext uri="{FF2B5EF4-FFF2-40B4-BE49-F238E27FC236}">
              <a16:creationId xmlns:a16="http://schemas.microsoft.com/office/drawing/2014/main" id="{B2E80371-4291-4F4F-A4CE-9A09D3FCEFF8}"/>
            </a:ext>
          </a:extLst>
        </xdr:cNvPr>
        <xdr:cNvSpPr/>
      </xdr:nvSpPr>
      <xdr:spPr>
        <a:xfrm>
          <a:off x="16899376" y="12321196"/>
          <a:ext cx="3348759" cy="2884167"/>
        </a:xfrm>
        <a:prstGeom prst="wedgeRoundRectCallout">
          <a:avLst>
            <a:gd name="adj1" fmla="val 37780"/>
            <a:gd name="adj2" fmla="val -756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923985</xdr:colOff>
      <xdr:row>23</xdr:row>
      <xdr:rowOff>163832</xdr:rowOff>
    </xdr:from>
    <xdr:to>
      <xdr:col>20</xdr:col>
      <xdr:colOff>324097</xdr:colOff>
      <xdr:row>30</xdr:row>
      <xdr:rowOff>398318</xdr:rowOff>
    </xdr:to>
    <xdr:sp macro="" textlink="">
      <xdr:nvSpPr>
        <xdr:cNvPr id="46" name="吹き出し: 角を丸めた四角形 45">
          <a:extLst>
            <a:ext uri="{FF2B5EF4-FFF2-40B4-BE49-F238E27FC236}">
              <a16:creationId xmlns:a16="http://schemas.microsoft.com/office/drawing/2014/main" id="{BE62586C-770F-406F-9418-A7EC57322C65}"/>
            </a:ext>
          </a:extLst>
        </xdr:cNvPr>
        <xdr:cNvSpPr/>
      </xdr:nvSpPr>
      <xdr:spPr>
        <a:xfrm>
          <a:off x="32650894" y="13845196"/>
          <a:ext cx="3798930" cy="3265167"/>
        </a:xfrm>
        <a:prstGeom prst="wedgeRoundRectCallout">
          <a:avLst>
            <a:gd name="adj1" fmla="val -36126"/>
            <a:gd name="adj2" fmla="val -1127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圧力能力（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⑬能力値 圧力能力を入力してください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kN</a:t>
          </a: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50995</xdr:colOff>
      <xdr:row>17</xdr:row>
      <xdr:rowOff>31753</xdr:rowOff>
    </xdr:from>
    <xdr:to>
      <xdr:col>18</xdr:col>
      <xdr:colOff>1651000</xdr:colOff>
      <xdr:row>18</xdr:row>
      <xdr:rowOff>209843</xdr:rowOff>
    </xdr:to>
    <xdr:sp macro="" textlink="">
      <xdr:nvSpPr>
        <xdr:cNvPr id="49" name="右中かっこ 48">
          <a:extLst>
            <a:ext uri="{FF2B5EF4-FFF2-40B4-BE49-F238E27FC236}">
              <a16:creationId xmlns:a16="http://schemas.microsoft.com/office/drawing/2014/main" id="{233059DE-628A-4A9D-865C-E8853F1B9C64}"/>
            </a:ext>
          </a:extLst>
        </xdr:cNvPr>
        <xdr:cNvSpPr/>
      </xdr:nvSpPr>
      <xdr:spPr>
        <a:xfrm rot="5400000">
          <a:off x="28497021" y="9356682"/>
          <a:ext cx="611044" cy="3089368"/>
        </a:xfrm>
        <a:prstGeom prst="rightBrace">
          <a:avLst>
            <a:gd name="adj1" fmla="val 53633"/>
            <a:gd name="adj2" fmla="val 5228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xdr:col>
      <xdr:colOff>1631085</xdr:colOff>
      <xdr:row>19</xdr:row>
      <xdr:rowOff>239457</xdr:rowOff>
    </xdr:from>
    <xdr:to>
      <xdr:col>5</xdr:col>
      <xdr:colOff>1284721</xdr:colOff>
      <xdr:row>33</xdr:row>
      <xdr:rowOff>103909</xdr:rowOff>
    </xdr:to>
    <xdr:sp macro="" textlink="">
      <xdr:nvSpPr>
        <xdr:cNvPr id="51" name="吹き出し: 角を丸めた四角形 50">
          <a:extLst>
            <a:ext uri="{FF2B5EF4-FFF2-40B4-BE49-F238E27FC236}">
              <a16:creationId xmlns:a16="http://schemas.microsoft.com/office/drawing/2014/main" id="{143B9E4F-1B3D-4E29-ABD4-D4112B1D832E}"/>
            </a:ext>
          </a:extLst>
        </xdr:cNvPr>
        <xdr:cNvSpPr/>
      </xdr:nvSpPr>
      <xdr:spPr>
        <a:xfrm>
          <a:off x="4090267" y="12189002"/>
          <a:ext cx="7325590" cy="5925816"/>
        </a:xfrm>
        <a:prstGeom prst="wedgeRoundRectCallout">
          <a:avLst>
            <a:gd name="adj1" fmla="val 40734"/>
            <a:gd name="adj2" fmla="val -680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18</xdr:col>
      <xdr:colOff>1457865</xdr:colOff>
      <xdr:row>18</xdr:row>
      <xdr:rowOff>1734</xdr:rowOff>
    </xdr:from>
    <xdr:to>
      <xdr:col>20</xdr:col>
      <xdr:colOff>1856222</xdr:colOff>
      <xdr:row>22</xdr:row>
      <xdr:rowOff>225136</xdr:rowOff>
    </xdr:to>
    <xdr:sp macro="" textlink="">
      <xdr:nvSpPr>
        <xdr:cNvPr id="52" name="吹き出し: 角を丸めた四角形 51">
          <a:extLst>
            <a:ext uri="{FF2B5EF4-FFF2-40B4-BE49-F238E27FC236}">
              <a16:creationId xmlns:a16="http://schemas.microsoft.com/office/drawing/2014/main" id="{0C07D625-EF6D-4383-AEC2-C8A4013724FD}"/>
            </a:ext>
          </a:extLst>
        </xdr:cNvPr>
        <xdr:cNvSpPr/>
      </xdr:nvSpPr>
      <xdr:spPr>
        <a:xfrm>
          <a:off x="34552910" y="11518325"/>
          <a:ext cx="3429039" cy="1955220"/>
        </a:xfrm>
        <a:prstGeom prst="wedgeRoundRectCallout">
          <a:avLst>
            <a:gd name="adj1" fmla="val -24051"/>
            <a:gd name="adj2" fmla="val -8743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20</xdr:col>
      <xdr:colOff>412462</xdr:colOff>
      <xdr:row>23</xdr:row>
      <xdr:rowOff>229759</xdr:rowOff>
    </xdr:from>
    <xdr:to>
      <xdr:col>22</xdr:col>
      <xdr:colOff>828098</xdr:colOff>
      <xdr:row>40</xdr:row>
      <xdr:rowOff>314906</xdr:rowOff>
    </xdr:to>
    <xdr:grpSp>
      <xdr:nvGrpSpPr>
        <xdr:cNvPr id="3" name="グループ化 2">
          <a:extLst>
            <a:ext uri="{FF2B5EF4-FFF2-40B4-BE49-F238E27FC236}">
              <a16:creationId xmlns:a16="http://schemas.microsoft.com/office/drawing/2014/main" id="{0D918F67-E54B-4F11-BC3D-8FE59E397D27}"/>
            </a:ext>
          </a:extLst>
        </xdr:cNvPr>
        <xdr:cNvGrpSpPr/>
      </xdr:nvGrpSpPr>
      <xdr:grpSpPr>
        <a:xfrm>
          <a:off x="36535014" y="13911123"/>
          <a:ext cx="7297304" cy="7442199"/>
          <a:chOff x="40178182" y="12681528"/>
          <a:chExt cx="7931727" cy="7442200"/>
        </a:xfrm>
      </xdr:grpSpPr>
      <xdr:sp macro="" textlink="">
        <xdr:nvSpPr>
          <xdr:cNvPr id="53" name="吹き出し: 角を丸めた四角形 52">
            <a:extLst>
              <a:ext uri="{FF2B5EF4-FFF2-40B4-BE49-F238E27FC236}">
                <a16:creationId xmlns:a16="http://schemas.microsoft.com/office/drawing/2014/main" id="{37CE6941-E125-448F-AF66-F33216271841}"/>
              </a:ext>
            </a:extLst>
          </xdr:cNvPr>
          <xdr:cNvSpPr/>
        </xdr:nvSpPr>
        <xdr:spPr>
          <a:xfrm>
            <a:off x="40178182" y="12681528"/>
            <a:ext cx="7931727" cy="7442200"/>
          </a:xfrm>
          <a:prstGeom prst="wedgeRoundRectCallout">
            <a:avLst>
              <a:gd name="adj1" fmla="val -20847"/>
              <a:gd name="adj2" fmla="val -9271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4ED7EA29-4572-438A-A6DF-58292F31C166}"/>
              </a:ext>
            </a:extLst>
          </xdr:cNvPr>
          <xdr:cNvSpPr/>
        </xdr:nvSpPr>
        <xdr:spPr>
          <a:xfrm>
            <a:off x="40515168" y="14202502"/>
            <a:ext cx="7334969" cy="5329480"/>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21</xdr:col>
      <xdr:colOff>294699</xdr:colOff>
      <xdr:row>17</xdr:row>
      <xdr:rowOff>333954</xdr:rowOff>
    </xdr:from>
    <xdr:to>
      <xdr:col>21</xdr:col>
      <xdr:colOff>3321917</xdr:colOff>
      <xdr:row>22</xdr:row>
      <xdr:rowOff>311727</xdr:rowOff>
    </xdr:to>
    <xdr:sp macro="" textlink="">
      <xdr:nvSpPr>
        <xdr:cNvPr id="57" name="吹き出し: 角を丸めた四角形 56">
          <a:extLst>
            <a:ext uri="{FF2B5EF4-FFF2-40B4-BE49-F238E27FC236}">
              <a16:creationId xmlns:a16="http://schemas.microsoft.com/office/drawing/2014/main" id="{D72B4F41-1B56-4EDF-B9B7-78F971693E6B}"/>
            </a:ext>
          </a:extLst>
        </xdr:cNvPr>
        <xdr:cNvSpPr/>
      </xdr:nvSpPr>
      <xdr:spPr>
        <a:xfrm>
          <a:off x="39970654" y="11417590"/>
          <a:ext cx="3027218" cy="2142546"/>
        </a:xfrm>
        <a:prstGeom prst="wedgeRoundRectCallout">
          <a:avLst>
            <a:gd name="adj1" fmla="val -26476"/>
            <a:gd name="adj2" fmla="val -8091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14</xdr:col>
      <xdr:colOff>8121</xdr:colOff>
      <xdr:row>2</xdr:row>
      <xdr:rowOff>694748</xdr:rowOff>
    </xdr:from>
    <xdr:to>
      <xdr:col>17</xdr:col>
      <xdr:colOff>275070</xdr:colOff>
      <xdr:row>4</xdr:row>
      <xdr:rowOff>294409</xdr:rowOff>
    </xdr:to>
    <xdr:sp macro="" textlink="">
      <xdr:nvSpPr>
        <xdr:cNvPr id="40" name="吹き出し: 角を丸めた四角形 39">
          <a:extLst>
            <a:ext uri="{FF2B5EF4-FFF2-40B4-BE49-F238E27FC236}">
              <a16:creationId xmlns:a16="http://schemas.microsoft.com/office/drawing/2014/main" id="{EE419C74-B77D-4D30-A1C1-67FD931DABF5}"/>
            </a:ext>
          </a:extLst>
        </xdr:cNvPr>
        <xdr:cNvSpPr/>
      </xdr:nvSpPr>
      <xdr:spPr>
        <a:xfrm>
          <a:off x="27284257" y="2703657"/>
          <a:ext cx="4717722" cy="2613025"/>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1763138</xdr:colOff>
      <xdr:row>22</xdr:row>
      <xdr:rowOff>219657</xdr:rowOff>
    </xdr:from>
    <xdr:to>
      <xdr:col>5</xdr:col>
      <xdr:colOff>1140413</xdr:colOff>
      <xdr:row>31</xdr:row>
      <xdr:rowOff>311727</xdr:rowOff>
    </xdr:to>
    <xdr:sp macro="" textlink="">
      <xdr:nvSpPr>
        <xdr:cNvPr id="48" name="四角形: 角を丸くする 47">
          <a:extLst>
            <a:ext uri="{FF2B5EF4-FFF2-40B4-BE49-F238E27FC236}">
              <a16:creationId xmlns:a16="http://schemas.microsoft.com/office/drawing/2014/main" id="{7E1B0339-A254-40C3-8BA3-3167A368D6B7}"/>
            </a:ext>
          </a:extLst>
        </xdr:cNvPr>
        <xdr:cNvSpPr/>
      </xdr:nvSpPr>
      <xdr:spPr>
        <a:xfrm>
          <a:off x="4222320" y="13468066"/>
          <a:ext cx="7049229" cy="3988661"/>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◆プレスブレーキの性能区分について◆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「一体型」とは</a:t>
          </a:r>
        </a:p>
        <a:p>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プレスブレーキにおいて複数の金型を自動で交換し、</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既定の位置に自動でセットされる装置と一体化したものをいう。</a:t>
          </a:r>
        </a:p>
        <a:p>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プレスブレーキに連動するロボットを組み合わせ、素材の保持、</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位置決め、曲げ追従、製品の取り出しなどをロボットが自動でおこなうものをいう。</a:t>
          </a:r>
        </a:p>
        <a:p>
          <a:r>
            <a:rPr kumimoji="1" lang="en-US" altLang="ja-JP" sz="1600" b="0">
              <a:solidFill>
                <a:srgbClr val="FF0000"/>
              </a:solidFill>
              <a:effectLst/>
              <a:latin typeface="+mn-ea"/>
              <a:ea typeface="+mn-ea"/>
              <a:cs typeface="+mn-cs"/>
            </a:rPr>
            <a:t>3.</a:t>
          </a:r>
          <a:r>
            <a:rPr kumimoji="1" lang="ja-JP" altLang="en-US" sz="1600" b="0">
              <a:solidFill>
                <a:srgbClr val="FF0000"/>
              </a:solidFill>
              <a:effectLst/>
              <a:latin typeface="+mn-ea"/>
              <a:ea typeface="+mn-ea"/>
              <a:cs typeface="+mn-cs"/>
            </a:rPr>
            <a:t>上記</a:t>
          </a:r>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および</a:t>
          </a:r>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を装備したものをいう。</a:t>
          </a:r>
          <a:endParaRPr kumimoji="1" lang="en-US" altLang="ja-JP" sz="1600" b="0">
            <a:solidFill>
              <a:srgbClr val="FF0000"/>
            </a:solidFill>
            <a:effectLst/>
            <a:latin typeface="+mn-ea"/>
            <a:ea typeface="+mn-ea"/>
            <a:cs typeface="+mn-cs"/>
          </a:endParaRPr>
        </a:p>
        <a:p>
          <a:endParaRPr kumimoji="1" lang="ja-JP" altLang="en-US"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「パネルベンダータイプ」とは</a:t>
          </a:r>
        </a:p>
        <a:p>
          <a:r>
            <a:rPr kumimoji="1" lang="ja-JP" altLang="en-US" sz="1600" b="0">
              <a:solidFill>
                <a:srgbClr val="FF0000"/>
              </a:solidFill>
              <a:effectLst/>
              <a:latin typeface="+mn-ea"/>
              <a:ea typeface="+mn-ea"/>
              <a:cs typeface="+mn-cs"/>
            </a:rPr>
            <a:t>押さえ金型でシートを固定し、曲げ加工をするパネルの自動折り曲げ専用機械。</a:t>
          </a:r>
        </a:p>
        <a:p>
          <a:endParaRPr kumimoji="1" lang="ja-JP" altLang="en-US" sz="1600">
            <a:solidFill>
              <a:srgbClr val="FF0000"/>
            </a:solidFill>
            <a:latin typeface="+mn-ea"/>
            <a:ea typeface="+mn-ea"/>
          </a:endParaRPr>
        </a:p>
      </xdr:txBody>
    </xdr:sp>
    <xdr:clientData/>
  </xdr:twoCellAnchor>
  <xdr:twoCellAnchor>
    <xdr:from>
      <xdr:col>10</xdr:col>
      <xdr:colOff>0</xdr:colOff>
      <xdr:row>17</xdr:row>
      <xdr:rowOff>0</xdr:rowOff>
    </xdr:from>
    <xdr:to>
      <xdr:col>12</xdr:col>
      <xdr:colOff>2308</xdr:colOff>
      <xdr:row>18</xdr:row>
      <xdr:rowOff>203092</xdr:rowOff>
    </xdr:to>
    <xdr:sp macro="" textlink="">
      <xdr:nvSpPr>
        <xdr:cNvPr id="55" name="右中かっこ 54">
          <a:extLst>
            <a:ext uri="{FF2B5EF4-FFF2-40B4-BE49-F238E27FC236}">
              <a16:creationId xmlns:a16="http://schemas.microsoft.com/office/drawing/2014/main" id="{E92E1CBF-EEF9-413E-B020-312423B00DBA}"/>
            </a:ext>
          </a:extLst>
        </xdr:cNvPr>
        <xdr:cNvSpPr/>
      </xdr:nvSpPr>
      <xdr:spPr>
        <a:xfrm rot="5400000">
          <a:off x="24881085" y="9651369"/>
          <a:ext cx="636047" cy="3465945"/>
        </a:xfrm>
        <a:prstGeom prst="rightBrace">
          <a:avLst>
            <a:gd name="adj1" fmla="val 53633"/>
            <a:gd name="adj2" fmla="val 3999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2308</xdr:colOff>
      <xdr:row>17</xdr:row>
      <xdr:rowOff>3565</xdr:rowOff>
    </xdr:from>
    <xdr:to>
      <xdr:col>15</xdr:col>
      <xdr:colOff>1650999</xdr:colOff>
      <xdr:row>18</xdr:row>
      <xdr:rowOff>200307</xdr:rowOff>
    </xdr:to>
    <xdr:sp macro="" textlink="">
      <xdr:nvSpPr>
        <xdr:cNvPr id="56" name="右中かっこ 55">
          <a:extLst>
            <a:ext uri="{FF2B5EF4-FFF2-40B4-BE49-F238E27FC236}">
              <a16:creationId xmlns:a16="http://schemas.microsoft.com/office/drawing/2014/main" id="{4E0348F7-2D4A-49BC-9020-232EFC1BB27D}"/>
            </a:ext>
          </a:extLst>
        </xdr:cNvPr>
        <xdr:cNvSpPr/>
      </xdr:nvSpPr>
      <xdr:spPr>
        <a:xfrm rot="5400000">
          <a:off x="31156328" y="9685818"/>
          <a:ext cx="629697" cy="3397827"/>
        </a:xfrm>
        <a:prstGeom prst="rightBrace">
          <a:avLst>
            <a:gd name="adj1" fmla="val 53633"/>
            <a:gd name="adj2" fmla="val 2014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1283155</xdr:colOff>
      <xdr:row>20</xdr:row>
      <xdr:rowOff>25443</xdr:rowOff>
    </xdr:from>
    <xdr:to>
      <xdr:col>15</xdr:col>
      <xdr:colOff>1035916</xdr:colOff>
      <xdr:row>25</xdr:row>
      <xdr:rowOff>51954</xdr:rowOff>
    </xdr:to>
    <xdr:sp macro="" textlink="">
      <xdr:nvSpPr>
        <xdr:cNvPr id="58" name="吹き出し: 角を丸めた四角形 57">
          <a:extLst>
            <a:ext uri="{FF2B5EF4-FFF2-40B4-BE49-F238E27FC236}">
              <a16:creationId xmlns:a16="http://schemas.microsoft.com/office/drawing/2014/main" id="{AF0D44D1-0E88-4F2D-B8B1-61E8FFE38372}"/>
            </a:ext>
          </a:extLst>
        </xdr:cNvPr>
        <xdr:cNvSpPr/>
      </xdr:nvSpPr>
      <xdr:spPr>
        <a:xfrm>
          <a:off x="25961564" y="12407943"/>
          <a:ext cx="3943761" cy="2191284"/>
        </a:xfrm>
        <a:prstGeom prst="wedgeRoundRectCallout">
          <a:avLst>
            <a:gd name="adj1" fmla="val -63267"/>
            <a:gd name="adj2" fmla="val -1110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398319</xdr:colOff>
      <xdr:row>19</xdr:row>
      <xdr:rowOff>349327</xdr:rowOff>
    </xdr:from>
    <xdr:to>
      <xdr:col>12</xdr:col>
      <xdr:colOff>1212272</xdr:colOff>
      <xdr:row>29</xdr:row>
      <xdr:rowOff>294408</xdr:rowOff>
    </xdr:to>
    <xdr:sp macro="" textlink="">
      <xdr:nvSpPr>
        <xdr:cNvPr id="59" name="吹き出し: 角を丸めた四角形 58">
          <a:extLst>
            <a:ext uri="{FF2B5EF4-FFF2-40B4-BE49-F238E27FC236}">
              <a16:creationId xmlns:a16="http://schemas.microsoft.com/office/drawing/2014/main" id="{509F31D1-7BD7-4AF8-9917-304D836CD9AB}"/>
            </a:ext>
          </a:extLst>
        </xdr:cNvPr>
        <xdr:cNvSpPr/>
      </xdr:nvSpPr>
      <xdr:spPr>
        <a:xfrm>
          <a:off x="22149955" y="12281554"/>
          <a:ext cx="5992090" cy="4274627"/>
        </a:xfrm>
        <a:prstGeom prst="wedgeRoundRectCallout">
          <a:avLst>
            <a:gd name="adj1" fmla="val 9060"/>
            <a:gd name="adj2" fmla="val -6270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646777</xdr:colOff>
      <xdr:row>25</xdr:row>
      <xdr:rowOff>349431</xdr:rowOff>
    </xdr:from>
    <xdr:to>
      <xdr:col>17</xdr:col>
      <xdr:colOff>864038</xdr:colOff>
      <xdr:row>32</xdr:row>
      <xdr:rowOff>363681</xdr:rowOff>
    </xdr:to>
    <xdr:sp macro="" textlink="">
      <xdr:nvSpPr>
        <xdr:cNvPr id="60" name="吹き出し: 角を丸めた四角形 59">
          <a:extLst>
            <a:ext uri="{FF2B5EF4-FFF2-40B4-BE49-F238E27FC236}">
              <a16:creationId xmlns:a16="http://schemas.microsoft.com/office/drawing/2014/main" id="{C58AEF0A-93E4-44FC-B242-0E18DA06E74E}"/>
            </a:ext>
          </a:extLst>
        </xdr:cNvPr>
        <xdr:cNvSpPr/>
      </xdr:nvSpPr>
      <xdr:spPr>
        <a:xfrm>
          <a:off x="26624050" y="14896704"/>
          <a:ext cx="5966897" cy="3044932"/>
        </a:xfrm>
        <a:prstGeom prst="wedgeRoundRectCallout">
          <a:avLst>
            <a:gd name="adj1" fmla="val 5511"/>
            <a:gd name="adj2" fmla="val -1563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3" name="正方形/長方形 42">
          <a:extLst>
            <a:ext uri="{FF2B5EF4-FFF2-40B4-BE49-F238E27FC236}">
              <a16:creationId xmlns:a16="http://schemas.microsoft.com/office/drawing/2014/main" id="{8F62DDBF-309D-4A54-88C9-9AD70FCA0AD1}"/>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1476952</xdr:colOff>
      <xdr:row>0</xdr:row>
      <xdr:rowOff>335396</xdr:rowOff>
    </xdr:from>
    <xdr:to>
      <xdr:col>7</xdr:col>
      <xdr:colOff>2437244</xdr:colOff>
      <xdr:row>2</xdr:row>
      <xdr:rowOff>141721</xdr:rowOff>
    </xdr:to>
    <xdr:sp macro="" textlink="">
      <xdr:nvSpPr>
        <xdr:cNvPr id="61" name="吹き出し: 角を丸めた四角形 60">
          <a:extLst>
            <a:ext uri="{FF2B5EF4-FFF2-40B4-BE49-F238E27FC236}">
              <a16:creationId xmlns:a16="http://schemas.microsoft.com/office/drawing/2014/main" id="{6CF4B84B-F224-49F0-AE6D-EEA1BC8C24C6}"/>
            </a:ext>
          </a:extLst>
        </xdr:cNvPr>
        <xdr:cNvSpPr/>
      </xdr:nvSpPr>
      <xdr:spPr>
        <a:xfrm>
          <a:off x="13565043" y="335396"/>
          <a:ext cx="4008292" cy="181523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2829209</xdr:colOff>
      <xdr:row>3</xdr:row>
      <xdr:rowOff>592529</xdr:rowOff>
    </xdr:from>
    <xdr:to>
      <xdr:col>8</xdr:col>
      <xdr:colOff>1454726</xdr:colOff>
      <xdr:row>4</xdr:row>
      <xdr:rowOff>554182</xdr:rowOff>
    </xdr:to>
    <xdr:sp macro="" textlink="">
      <xdr:nvSpPr>
        <xdr:cNvPr id="62" name="吹き出し: 角を丸めた四角形 61">
          <a:extLst>
            <a:ext uri="{FF2B5EF4-FFF2-40B4-BE49-F238E27FC236}">
              <a16:creationId xmlns:a16="http://schemas.microsoft.com/office/drawing/2014/main" id="{77FF7D5A-6840-494D-BFF1-5563894421B2}"/>
            </a:ext>
          </a:extLst>
        </xdr:cNvPr>
        <xdr:cNvSpPr/>
      </xdr:nvSpPr>
      <xdr:spPr>
        <a:xfrm>
          <a:off x="14917300" y="4108120"/>
          <a:ext cx="4721517" cy="1468335"/>
        </a:xfrm>
        <a:prstGeom prst="wedgeRoundRectCallout">
          <a:avLst>
            <a:gd name="adj1" fmla="val -45087"/>
            <a:gd name="adj2" fmla="val -1269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3</xdr:col>
      <xdr:colOff>779318</xdr:colOff>
      <xdr:row>1</xdr:row>
      <xdr:rowOff>1174461</xdr:rowOff>
    </xdr:from>
    <xdr:to>
      <xdr:col>4</xdr:col>
      <xdr:colOff>1592571</xdr:colOff>
      <xdr:row>2</xdr:row>
      <xdr:rowOff>1316182</xdr:rowOff>
    </xdr:to>
    <xdr:sp macro="" textlink="">
      <xdr:nvSpPr>
        <xdr:cNvPr id="63" name="吹き出し: 角を丸めた四角形 62">
          <a:extLst>
            <a:ext uri="{FF2B5EF4-FFF2-40B4-BE49-F238E27FC236}">
              <a16:creationId xmlns:a16="http://schemas.microsoft.com/office/drawing/2014/main" id="{2A778E9D-8466-46F4-9B48-AF7539E3FB2D}"/>
            </a:ext>
          </a:extLst>
        </xdr:cNvPr>
        <xdr:cNvSpPr/>
      </xdr:nvSpPr>
      <xdr:spPr>
        <a:xfrm>
          <a:off x="6096000" y="1676688"/>
          <a:ext cx="3220480" cy="1648403"/>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xdr:colOff>
      <xdr:row>2</xdr:row>
      <xdr:rowOff>0</xdr:rowOff>
    </xdr:from>
    <xdr:to>
      <xdr:col>19</xdr:col>
      <xdr:colOff>656318</xdr:colOff>
      <xdr:row>3</xdr:row>
      <xdr:rowOff>1150402</xdr:rowOff>
    </xdr:to>
    <xdr:grpSp>
      <xdr:nvGrpSpPr>
        <xdr:cNvPr id="44" name="グループ化 43">
          <a:extLst>
            <a:ext uri="{FF2B5EF4-FFF2-40B4-BE49-F238E27FC236}">
              <a16:creationId xmlns:a16="http://schemas.microsoft.com/office/drawing/2014/main" id="{3D3826F9-C05D-437A-8D91-5CFB0CA237B9}"/>
            </a:ext>
          </a:extLst>
        </xdr:cNvPr>
        <xdr:cNvGrpSpPr/>
      </xdr:nvGrpSpPr>
      <xdr:grpSpPr>
        <a:xfrm>
          <a:off x="28869411" y="2008909"/>
          <a:ext cx="6426446" cy="2660259"/>
          <a:chOff x="24658307" y="547688"/>
          <a:chExt cx="6520933" cy="2663598"/>
        </a:xfrm>
      </xdr:grpSpPr>
      <xdr:sp macro="" textlink="">
        <xdr:nvSpPr>
          <xdr:cNvPr id="45" name="正方形/長方形 44">
            <a:extLst>
              <a:ext uri="{FF2B5EF4-FFF2-40B4-BE49-F238E27FC236}">
                <a16:creationId xmlns:a16="http://schemas.microsoft.com/office/drawing/2014/main" id="{EF0BCBF2-EE3E-43DA-9507-FE9509BE508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6" name="グループ化 45">
            <a:extLst>
              <a:ext uri="{FF2B5EF4-FFF2-40B4-BE49-F238E27FC236}">
                <a16:creationId xmlns:a16="http://schemas.microsoft.com/office/drawing/2014/main" id="{6D45D19E-7CCD-48F1-94A0-DD8C937D8106}"/>
              </a:ext>
            </a:extLst>
          </xdr:cNvPr>
          <xdr:cNvGrpSpPr/>
        </xdr:nvGrpSpPr>
        <xdr:grpSpPr>
          <a:xfrm>
            <a:off x="25431461" y="849725"/>
            <a:ext cx="5261417" cy="514041"/>
            <a:chOff x="20809325" y="530440"/>
            <a:chExt cx="2464144" cy="313765"/>
          </a:xfrm>
        </xdr:grpSpPr>
        <xdr:sp macro="" textlink="">
          <xdr:nvSpPr>
            <xdr:cNvPr id="55" name="正方形/長方形 54">
              <a:extLst>
                <a:ext uri="{FF2B5EF4-FFF2-40B4-BE49-F238E27FC236}">
                  <a16:creationId xmlns:a16="http://schemas.microsoft.com/office/drawing/2014/main" id="{9979C971-DA34-47E1-8C7F-B15F9AEBDC3C}"/>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6" name="正方形/長方形 55">
              <a:extLst>
                <a:ext uri="{FF2B5EF4-FFF2-40B4-BE49-F238E27FC236}">
                  <a16:creationId xmlns:a16="http://schemas.microsoft.com/office/drawing/2014/main" id="{7E19C2AF-58F4-4C52-B092-601844B892D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57" name="直線コネクタ 56">
              <a:extLst>
                <a:ext uri="{FF2B5EF4-FFF2-40B4-BE49-F238E27FC236}">
                  <a16:creationId xmlns:a16="http://schemas.microsoft.com/office/drawing/2014/main" id="{1F6EF9CC-5E8C-4E6F-8B0D-C858407A6A2D}"/>
                </a:ext>
              </a:extLst>
            </xdr:cNvPr>
            <xdr:cNvCxnSpPr>
              <a:stCxn id="55" idx="3"/>
              <a:endCxn id="56"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47" name="グループ化 46">
            <a:extLst>
              <a:ext uri="{FF2B5EF4-FFF2-40B4-BE49-F238E27FC236}">
                <a16:creationId xmlns:a16="http://schemas.microsoft.com/office/drawing/2014/main" id="{D453016F-7ACE-4CCE-9B48-4D65F9252BF3}"/>
              </a:ext>
            </a:extLst>
          </xdr:cNvPr>
          <xdr:cNvGrpSpPr/>
        </xdr:nvGrpSpPr>
        <xdr:grpSpPr>
          <a:xfrm>
            <a:off x="25407431" y="1584070"/>
            <a:ext cx="5285443" cy="514041"/>
            <a:chOff x="20809325" y="530440"/>
            <a:chExt cx="2475245" cy="313765"/>
          </a:xfrm>
        </xdr:grpSpPr>
        <xdr:sp macro="" textlink="">
          <xdr:nvSpPr>
            <xdr:cNvPr id="52" name="正方形/長方形 51">
              <a:extLst>
                <a:ext uri="{FF2B5EF4-FFF2-40B4-BE49-F238E27FC236}">
                  <a16:creationId xmlns:a16="http://schemas.microsoft.com/office/drawing/2014/main" id="{7180DD6E-872F-4C0D-9380-91D5B276A5AF}"/>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3" name="正方形/長方形 52">
              <a:extLst>
                <a:ext uri="{FF2B5EF4-FFF2-40B4-BE49-F238E27FC236}">
                  <a16:creationId xmlns:a16="http://schemas.microsoft.com/office/drawing/2014/main" id="{77166593-20DE-4C15-BFB3-60CF2896E58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54" name="直線コネクタ 53">
              <a:extLst>
                <a:ext uri="{FF2B5EF4-FFF2-40B4-BE49-F238E27FC236}">
                  <a16:creationId xmlns:a16="http://schemas.microsoft.com/office/drawing/2014/main" id="{FE8DACE4-2059-4027-8919-D5B375A5C583}"/>
                </a:ext>
              </a:extLst>
            </xdr:cNvPr>
            <xdr:cNvCxnSpPr>
              <a:stCxn id="52" idx="3"/>
              <a:endCxn id="53"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グループ化 47">
            <a:extLst>
              <a:ext uri="{FF2B5EF4-FFF2-40B4-BE49-F238E27FC236}">
                <a16:creationId xmlns:a16="http://schemas.microsoft.com/office/drawing/2014/main" id="{B542F01E-D9EA-4D22-B33D-FDD397901A8F}"/>
              </a:ext>
            </a:extLst>
          </xdr:cNvPr>
          <xdr:cNvGrpSpPr/>
        </xdr:nvGrpSpPr>
        <xdr:grpSpPr>
          <a:xfrm>
            <a:off x="25407436" y="2326559"/>
            <a:ext cx="5278161" cy="513770"/>
            <a:chOff x="20809325" y="534306"/>
            <a:chExt cx="2471885" cy="315946"/>
          </a:xfrm>
        </xdr:grpSpPr>
        <xdr:sp macro="" textlink="">
          <xdr:nvSpPr>
            <xdr:cNvPr id="49" name="正方形/長方形 48">
              <a:extLst>
                <a:ext uri="{FF2B5EF4-FFF2-40B4-BE49-F238E27FC236}">
                  <a16:creationId xmlns:a16="http://schemas.microsoft.com/office/drawing/2014/main" id="{9D0853E9-7059-4E23-8F81-922DC9C748A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50" name="正方形/長方形 49">
              <a:extLst>
                <a:ext uri="{FF2B5EF4-FFF2-40B4-BE49-F238E27FC236}">
                  <a16:creationId xmlns:a16="http://schemas.microsoft.com/office/drawing/2014/main" id="{D67CA129-8ECC-4025-B8E9-AC50C621D77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51" name="直線コネクタ 50">
              <a:extLst>
                <a:ext uri="{FF2B5EF4-FFF2-40B4-BE49-F238E27FC236}">
                  <a16:creationId xmlns:a16="http://schemas.microsoft.com/office/drawing/2014/main" id="{D276B802-BC5C-4E66-A1F2-51278C323CF5}"/>
                </a:ext>
              </a:extLst>
            </xdr:cNvPr>
            <xdr:cNvCxnSpPr>
              <a:stCxn id="49" idx="3"/>
              <a:endCxn id="50"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121228</xdr:colOff>
      <xdr:row>1</xdr:row>
      <xdr:rowOff>377289</xdr:rowOff>
    </xdr:from>
    <xdr:to>
      <xdr:col>31</xdr:col>
      <xdr:colOff>779319</xdr:colOff>
      <xdr:row>2</xdr:row>
      <xdr:rowOff>309253</xdr:rowOff>
    </xdr:to>
    <xdr:sp macro="" textlink="">
      <xdr:nvSpPr>
        <xdr:cNvPr id="16" name="正方形/長方形 15">
          <a:extLst>
            <a:ext uri="{FF2B5EF4-FFF2-40B4-BE49-F238E27FC236}">
              <a16:creationId xmlns:a16="http://schemas.microsoft.com/office/drawing/2014/main" id="{D804EFC4-B9AA-470F-A823-9D47BB205924}"/>
            </a:ext>
          </a:extLst>
        </xdr:cNvPr>
        <xdr:cNvSpPr/>
      </xdr:nvSpPr>
      <xdr:spPr>
        <a:xfrm>
          <a:off x="52456773" y="879516"/>
          <a:ext cx="8260773" cy="14386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17" name="正方形/長方形 16">
          <a:extLst>
            <a:ext uri="{FF2B5EF4-FFF2-40B4-BE49-F238E27FC236}">
              <a16:creationId xmlns:a16="http://schemas.microsoft.com/office/drawing/2014/main" id="{2A144CD2-EF1B-4098-9DB6-37858CACD93B}"/>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6015338D-855B-4365-8612-3E857006886E}"/>
            </a:ext>
          </a:extLst>
        </xdr:cNvPr>
        <xdr:cNvSpPr/>
      </xdr:nvSpPr>
      <xdr:spPr>
        <a:xfrm>
          <a:off x="28575" y="28575"/>
          <a:ext cx="4472517"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プレス機械／基準値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4" name="図 3">
          <a:extLst>
            <a:ext uri="{FF2B5EF4-FFF2-40B4-BE49-F238E27FC236}">
              <a16:creationId xmlns:a16="http://schemas.microsoft.com/office/drawing/2014/main" id="{CA8C6E4B-D5B7-45EA-B2A9-8C36D2055298}"/>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t-kataban@si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30</v>
      </c>
      <c r="C2" s="13" t="s">
        <v>31</v>
      </c>
      <c r="D2" s="13" t="s">
        <v>32</v>
      </c>
      <c r="E2" s="13" t="s">
        <v>34</v>
      </c>
      <c r="F2" s="13" t="s">
        <v>33</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kt31_seihinkatabanlist_press.xlsx</v>
      </c>
      <c r="E3" s="14" t="str">
        <f>IF(新規登録用!$G$4&lt;&gt;0,新規登録用!$G$4,"要確認")</f>
        <v>要確認</v>
      </c>
      <c r="F3" s="15">
        <f ca="1">TODAY()</f>
        <v>44547</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82A0-6661-459C-956D-CE7A0D3D3BFF}">
  <dimension ref="B3:C9"/>
  <sheetViews>
    <sheetView workbookViewId="0">
      <selection activeCell="B22" sqref="B22"/>
    </sheetView>
  </sheetViews>
  <sheetFormatPr defaultRowHeight="13"/>
  <cols>
    <col min="2" max="2" width="33.7265625" bestFit="1" customWidth="1"/>
    <col min="3" max="3" width="15" bestFit="1" customWidth="1"/>
  </cols>
  <sheetData>
    <row r="3" spans="2:3">
      <c r="B3" t="s">
        <v>88</v>
      </c>
      <c r="C3" s="86" t="s">
        <v>63</v>
      </c>
    </row>
    <row r="4" spans="2:3">
      <c r="C4" s="86" t="s">
        <v>64</v>
      </c>
    </row>
    <row r="5" spans="2:3">
      <c r="B5" t="s">
        <v>89</v>
      </c>
      <c r="C5" s="86" t="s">
        <v>65</v>
      </c>
    </row>
    <row r="6" spans="2:3">
      <c r="C6" s="86" t="s">
        <v>66</v>
      </c>
    </row>
    <row r="7" spans="2:3">
      <c r="C7" s="86" t="s">
        <v>67</v>
      </c>
    </row>
    <row r="8" spans="2:3">
      <c r="B8" t="s">
        <v>90</v>
      </c>
      <c r="C8" s="86" t="s">
        <v>68</v>
      </c>
    </row>
    <row r="9" spans="2:3">
      <c r="C9" s="87" t="s">
        <v>69</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0C79-C8FB-4000-9827-A346F768E7AE}">
  <sheetPr>
    <pageSetUpPr fitToPage="1"/>
  </sheetPr>
  <dimension ref="A1:AN48"/>
  <sheetViews>
    <sheetView tabSelected="1" view="pageBreakPreview" zoomScale="55" zoomScaleNormal="35" zoomScaleSheetLayoutView="55" zoomScalePageLayoutView="70" workbookViewId="0">
      <selection sqref="A1:G1"/>
    </sheetView>
  </sheetViews>
  <sheetFormatPr defaultColWidth="9" defaultRowHeight="11" outlineLevelCol="1"/>
  <cols>
    <col min="1" max="1" width="13.7265625" style="74" customWidth="1"/>
    <col min="2" max="2" width="21.453125" style="74" customWidth="1"/>
    <col min="3" max="3" width="40.90625" style="2" customWidth="1"/>
    <col min="4" max="5" width="34.36328125" style="2" customWidth="1"/>
    <col min="6" max="6" width="28" style="2" customWidth="1"/>
    <col min="7" max="8" width="43.6328125" style="2" customWidth="1"/>
    <col min="9" max="9" width="25.08984375" style="2" customWidth="1"/>
    <col min="10" max="10" width="22.453125" style="2" customWidth="1"/>
    <col min="11" max="11" width="26.90625" style="2" customWidth="1"/>
    <col min="12" max="14" width="18.6328125" style="2" customWidth="1"/>
    <col min="15" max="15" width="22.90625" style="2" customWidth="1"/>
    <col min="16" max="16" width="23.6328125" style="2" customWidth="1"/>
    <col min="17" max="17" width="17.453125" style="2" customWidth="1"/>
    <col min="18" max="18" width="19.453125" style="2" customWidth="1"/>
    <col min="19" max="19" width="22" style="2" customWidth="1"/>
    <col min="20" max="20" width="21.36328125" style="2" customWidth="1"/>
    <col min="21" max="21" width="50.90625" style="2" customWidth="1"/>
    <col min="22" max="22" width="47.6328125" style="2" customWidth="1"/>
    <col min="23" max="23" width="12" style="2" customWidth="1"/>
    <col min="24" max="24" width="17.6328125" style="2" hidden="1" customWidth="1" outlineLevel="1"/>
    <col min="25" max="25" width="40.6328125" style="2" hidden="1" customWidth="1" outlineLevel="1"/>
    <col min="26" max="26" width="10.6328125" style="2" hidden="1" customWidth="1" collapsed="1"/>
    <col min="27" max="29" width="20.6328125" style="2" hidden="1" customWidth="1" outlineLevel="1"/>
    <col min="30" max="38" width="9" style="2" hidden="1" customWidth="1" outlineLevel="1"/>
    <col min="39" max="39" width="6.6328125" style="2" hidden="1" customWidth="1" outlineLevel="1"/>
    <col min="40" max="40" width="9" style="2" collapsed="1"/>
    <col min="41" max="16384" width="9" style="2"/>
  </cols>
  <sheetData>
    <row r="1" spans="1:31" ht="40" customHeight="1">
      <c r="A1" s="201" t="s">
        <v>95</v>
      </c>
      <c r="B1" s="202"/>
      <c r="C1" s="202"/>
      <c r="D1" s="202"/>
      <c r="E1" s="202"/>
      <c r="F1" s="202"/>
      <c r="G1" s="203"/>
      <c r="I1" s="117"/>
      <c r="J1" s="149" t="s">
        <v>22</v>
      </c>
      <c r="K1" s="150"/>
      <c r="L1" s="150"/>
      <c r="M1" s="151"/>
      <c r="T1" s="64"/>
      <c r="U1" s="1"/>
    </row>
    <row r="2" spans="1:31" ht="119.25" customHeight="1">
      <c r="A2" s="193" t="s">
        <v>44</v>
      </c>
      <c r="B2" s="194"/>
      <c r="C2" s="191" t="s">
        <v>109</v>
      </c>
      <c r="D2" s="192"/>
      <c r="E2" s="137" t="s">
        <v>50</v>
      </c>
      <c r="F2" s="191" t="s">
        <v>108</v>
      </c>
      <c r="G2" s="192"/>
      <c r="I2" s="117"/>
      <c r="J2" s="65" t="s">
        <v>20</v>
      </c>
      <c r="K2" s="140" t="s">
        <v>96</v>
      </c>
      <c r="L2" s="141"/>
      <c r="M2" s="142"/>
      <c r="T2" s="64"/>
      <c r="U2" s="1"/>
    </row>
    <row r="3" spans="1:31" ht="119.25" customHeight="1" thickBot="1">
      <c r="A3" s="195" t="s">
        <v>115</v>
      </c>
      <c r="B3" s="196"/>
      <c r="C3" s="196"/>
      <c r="D3" s="196"/>
      <c r="E3" s="197"/>
      <c r="F3" s="66" t="s">
        <v>51</v>
      </c>
      <c r="G3" s="118">
        <v>44306</v>
      </c>
      <c r="I3" s="117"/>
      <c r="J3" s="65" t="s">
        <v>21</v>
      </c>
      <c r="K3" s="143" t="s">
        <v>94</v>
      </c>
      <c r="L3" s="144"/>
      <c r="M3" s="145"/>
      <c r="T3" s="64"/>
      <c r="U3" s="1"/>
    </row>
    <row r="4" spans="1:31" ht="119.25" customHeight="1" thickBot="1">
      <c r="A4" s="198"/>
      <c r="B4" s="199"/>
      <c r="C4" s="199"/>
      <c r="D4" s="199"/>
      <c r="E4" s="200"/>
      <c r="F4" s="67" t="s">
        <v>52</v>
      </c>
      <c r="G4" s="67">
        <f>IF(C13="","",COUNTIF($B$13:$B$47,"プレス機械"))</f>
        <v>5</v>
      </c>
      <c r="I4" s="117"/>
      <c r="J4" s="68" t="s">
        <v>54</v>
      </c>
      <c r="K4" s="146" t="s">
        <v>97</v>
      </c>
      <c r="L4" s="147"/>
      <c r="M4" s="148"/>
      <c r="T4" s="64"/>
      <c r="U4" s="1"/>
      <c r="X4" s="4" t="s">
        <v>28</v>
      </c>
      <c r="Y4" s="5">
        <f>COUNTIF(X13:X47,"OK")</f>
        <v>0</v>
      </c>
    </row>
    <row r="5" spans="1:31" s="3" customFormat="1" ht="90" customHeight="1" thickBot="1">
      <c r="A5" s="69"/>
      <c r="B5" s="70"/>
      <c r="C5" s="70"/>
      <c r="D5" s="70"/>
      <c r="E5" s="70"/>
      <c r="F5" s="70"/>
      <c r="G5" s="70"/>
      <c r="H5" s="70"/>
      <c r="J5" s="70"/>
      <c r="K5" s="70"/>
      <c r="L5" s="70"/>
      <c r="M5" s="70"/>
      <c r="N5" s="70"/>
      <c r="O5" s="70"/>
      <c r="P5" s="70"/>
      <c r="Q5" s="70"/>
      <c r="R5" s="70"/>
      <c r="S5" s="70"/>
      <c r="T5" s="70"/>
      <c r="U5" s="70"/>
      <c r="V5" s="70"/>
      <c r="W5" s="70"/>
      <c r="X5" s="71"/>
    </row>
    <row r="6" spans="1:31" s="6" customFormat="1" ht="36" customHeight="1">
      <c r="A6" s="16" t="s">
        <v>26</v>
      </c>
      <c r="B6" s="75">
        <f>COLUMN()-1</f>
        <v>1</v>
      </c>
      <c r="C6" s="75">
        <f t="shared" ref="C6:W6" si="0">COLUMN()-1</f>
        <v>2</v>
      </c>
      <c r="D6" s="75">
        <f t="shared" si="0"/>
        <v>3</v>
      </c>
      <c r="E6" s="17">
        <f t="shared" si="0"/>
        <v>4</v>
      </c>
      <c r="F6" s="17">
        <f t="shared" si="0"/>
        <v>5</v>
      </c>
      <c r="G6" s="75">
        <f t="shared" si="0"/>
        <v>6</v>
      </c>
      <c r="H6" s="75">
        <f t="shared" si="0"/>
        <v>7</v>
      </c>
      <c r="I6" s="96">
        <f t="shared" si="0"/>
        <v>8</v>
      </c>
      <c r="J6" s="17">
        <f t="shared" si="0"/>
        <v>9</v>
      </c>
      <c r="K6" s="17">
        <f t="shared" si="0"/>
        <v>10</v>
      </c>
      <c r="L6" s="17">
        <f t="shared" si="0"/>
        <v>11</v>
      </c>
      <c r="M6" s="17">
        <f t="shared" si="0"/>
        <v>12</v>
      </c>
      <c r="N6" s="17">
        <f t="shared" si="0"/>
        <v>13</v>
      </c>
      <c r="O6" s="17">
        <f t="shared" si="0"/>
        <v>14</v>
      </c>
      <c r="P6" s="17">
        <f t="shared" si="0"/>
        <v>15</v>
      </c>
      <c r="Q6" s="17">
        <f t="shared" si="0"/>
        <v>16</v>
      </c>
      <c r="R6" s="17">
        <f t="shared" si="0"/>
        <v>17</v>
      </c>
      <c r="S6" s="17">
        <f t="shared" si="0"/>
        <v>18</v>
      </c>
      <c r="T6" s="17">
        <f t="shared" si="0"/>
        <v>19</v>
      </c>
      <c r="U6" s="17">
        <f t="shared" si="0"/>
        <v>20</v>
      </c>
      <c r="V6" s="83">
        <f t="shared" si="0"/>
        <v>21</v>
      </c>
      <c r="W6" s="91">
        <f t="shared" si="0"/>
        <v>22</v>
      </c>
      <c r="X6" s="155" t="s">
        <v>18</v>
      </c>
      <c r="Y6" s="156"/>
    </row>
    <row r="7" spans="1:31" s="6" customFormat="1" ht="39">
      <c r="A7" s="18" t="s">
        <v>12</v>
      </c>
      <c r="B7" s="76" t="s">
        <v>13</v>
      </c>
      <c r="C7" s="76" t="s">
        <v>13</v>
      </c>
      <c r="D7" s="76" t="s">
        <v>13</v>
      </c>
      <c r="E7" s="19" t="s">
        <v>75</v>
      </c>
      <c r="F7" s="19" t="s">
        <v>75</v>
      </c>
      <c r="G7" s="76" t="s">
        <v>13</v>
      </c>
      <c r="H7" s="76" t="s">
        <v>13</v>
      </c>
      <c r="I7" s="97" t="s">
        <v>14</v>
      </c>
      <c r="J7" s="19" t="s">
        <v>14</v>
      </c>
      <c r="K7" s="20" t="s">
        <v>14</v>
      </c>
      <c r="L7" s="19" t="s">
        <v>14</v>
      </c>
      <c r="M7" s="20" t="s">
        <v>14</v>
      </c>
      <c r="N7" s="19" t="s">
        <v>14</v>
      </c>
      <c r="O7" s="19" t="s">
        <v>14</v>
      </c>
      <c r="P7" s="19" t="s">
        <v>14</v>
      </c>
      <c r="Q7" s="19" t="s">
        <v>14</v>
      </c>
      <c r="R7" s="19" t="s">
        <v>14</v>
      </c>
      <c r="S7" s="19" t="s">
        <v>14</v>
      </c>
      <c r="T7" s="19" t="s">
        <v>14</v>
      </c>
      <c r="U7" s="19" t="s">
        <v>14</v>
      </c>
      <c r="V7" s="21" t="s">
        <v>14</v>
      </c>
      <c r="W7" s="92" t="s">
        <v>14</v>
      </c>
      <c r="X7" s="157"/>
      <c r="Y7" s="158"/>
    </row>
    <row r="8" spans="1:31" s="6" customFormat="1" ht="31.5" customHeight="1" thickBot="1">
      <c r="A8" s="22" t="s">
        <v>53</v>
      </c>
      <c r="B8" s="24" t="s">
        <v>27</v>
      </c>
      <c r="C8" s="23" t="s">
        <v>16</v>
      </c>
      <c r="D8" s="24" t="s">
        <v>27</v>
      </c>
      <c r="E8" s="24" t="s">
        <v>27</v>
      </c>
      <c r="F8" s="23" t="s">
        <v>16</v>
      </c>
      <c r="G8" s="23" t="s">
        <v>16</v>
      </c>
      <c r="H8" s="23" t="s">
        <v>16</v>
      </c>
      <c r="I8" s="98" t="s">
        <v>16</v>
      </c>
      <c r="J8" s="23" t="s">
        <v>16</v>
      </c>
      <c r="K8" s="23" t="s">
        <v>16</v>
      </c>
      <c r="L8" s="23" t="s">
        <v>16</v>
      </c>
      <c r="M8" s="23" t="s">
        <v>16</v>
      </c>
      <c r="N8" s="24" t="s">
        <v>27</v>
      </c>
      <c r="O8" s="23" t="s">
        <v>16</v>
      </c>
      <c r="P8" s="23" t="s">
        <v>16</v>
      </c>
      <c r="Q8" s="24" t="s">
        <v>27</v>
      </c>
      <c r="R8" s="23" t="s">
        <v>16</v>
      </c>
      <c r="S8" s="61" t="s">
        <v>16</v>
      </c>
      <c r="T8" s="95" t="s">
        <v>17</v>
      </c>
      <c r="U8" s="23" t="s">
        <v>76</v>
      </c>
      <c r="V8" s="62" t="s">
        <v>17</v>
      </c>
      <c r="W8" s="93" t="s">
        <v>72</v>
      </c>
      <c r="X8" s="157"/>
      <c r="Y8" s="158"/>
    </row>
    <row r="9" spans="1:31" s="6" customFormat="1" ht="27" customHeight="1">
      <c r="A9" s="161" t="s">
        <v>15</v>
      </c>
      <c r="B9" s="164" t="s">
        <v>55</v>
      </c>
      <c r="C9" s="164" t="s">
        <v>56</v>
      </c>
      <c r="D9" s="167" t="s">
        <v>44</v>
      </c>
      <c r="E9" s="168" t="s">
        <v>60</v>
      </c>
      <c r="F9" s="168" t="s">
        <v>62</v>
      </c>
      <c r="G9" s="167" t="s">
        <v>0</v>
      </c>
      <c r="H9" s="167" t="s">
        <v>2</v>
      </c>
      <c r="I9" s="173" t="s">
        <v>8</v>
      </c>
      <c r="J9" s="173"/>
      <c r="K9" s="175" t="s">
        <v>42</v>
      </c>
      <c r="L9" s="176"/>
      <c r="M9" s="175" t="s">
        <v>45</v>
      </c>
      <c r="N9" s="176"/>
      <c r="O9" s="152" t="s">
        <v>43</v>
      </c>
      <c r="P9" s="152" t="s">
        <v>58</v>
      </c>
      <c r="Q9" s="185" t="s">
        <v>19</v>
      </c>
      <c r="R9" s="188" t="s">
        <v>59</v>
      </c>
      <c r="S9" s="168" t="s">
        <v>116</v>
      </c>
      <c r="T9" s="188" t="s">
        <v>74</v>
      </c>
      <c r="U9" s="184" t="s">
        <v>71</v>
      </c>
      <c r="V9" s="179" t="s">
        <v>1</v>
      </c>
      <c r="W9" s="182" t="s">
        <v>73</v>
      </c>
      <c r="X9" s="157"/>
      <c r="Y9" s="158"/>
    </row>
    <row r="10" spans="1:31" s="6" customFormat="1" ht="27" customHeight="1">
      <c r="A10" s="162"/>
      <c r="B10" s="165"/>
      <c r="C10" s="165"/>
      <c r="D10" s="165"/>
      <c r="E10" s="169"/>
      <c r="F10" s="171"/>
      <c r="G10" s="165"/>
      <c r="H10" s="165"/>
      <c r="I10" s="174"/>
      <c r="J10" s="174"/>
      <c r="K10" s="177"/>
      <c r="L10" s="178"/>
      <c r="M10" s="177"/>
      <c r="N10" s="178"/>
      <c r="O10" s="153"/>
      <c r="P10" s="153"/>
      <c r="Q10" s="186"/>
      <c r="R10" s="189"/>
      <c r="S10" s="171"/>
      <c r="T10" s="189"/>
      <c r="U10" s="169"/>
      <c r="V10" s="180"/>
      <c r="W10" s="182"/>
      <c r="X10" s="159"/>
      <c r="Y10" s="160"/>
    </row>
    <row r="11" spans="1:31" s="6" customFormat="1" ht="22">
      <c r="A11" s="163"/>
      <c r="B11" s="166"/>
      <c r="C11" s="166"/>
      <c r="D11" s="166"/>
      <c r="E11" s="170"/>
      <c r="F11" s="172"/>
      <c r="G11" s="166"/>
      <c r="H11" s="166"/>
      <c r="I11" s="99" t="s">
        <v>57</v>
      </c>
      <c r="J11" s="26" t="s">
        <v>9</v>
      </c>
      <c r="K11" s="27" t="s">
        <v>3</v>
      </c>
      <c r="L11" s="26" t="s">
        <v>4</v>
      </c>
      <c r="M11" s="28" t="s">
        <v>5</v>
      </c>
      <c r="N11" s="25" t="s">
        <v>4</v>
      </c>
      <c r="O11" s="154"/>
      <c r="P11" s="154"/>
      <c r="Q11" s="187"/>
      <c r="R11" s="190"/>
      <c r="S11" s="172"/>
      <c r="T11" s="190"/>
      <c r="U11" s="170"/>
      <c r="V11" s="181"/>
      <c r="W11" s="183"/>
      <c r="X11" s="29" t="s">
        <v>6</v>
      </c>
      <c r="Y11" s="30" t="s">
        <v>1</v>
      </c>
    </row>
    <row r="12" spans="1:31" s="6" customFormat="1" ht="34.5" customHeight="1">
      <c r="A12" s="49" t="s">
        <v>10</v>
      </c>
      <c r="B12" s="89" t="s">
        <v>35</v>
      </c>
      <c r="C12" s="50" t="s">
        <v>36</v>
      </c>
      <c r="D12" s="90" t="s">
        <v>111</v>
      </c>
      <c r="E12" s="90" t="s">
        <v>107</v>
      </c>
      <c r="F12" s="51" t="s">
        <v>70</v>
      </c>
      <c r="G12" s="52" t="s">
        <v>49</v>
      </c>
      <c r="H12" s="52" t="s">
        <v>7</v>
      </c>
      <c r="I12" s="100" t="s">
        <v>39</v>
      </c>
      <c r="J12" s="52" t="s">
        <v>37</v>
      </c>
      <c r="K12" s="53">
        <v>20</v>
      </c>
      <c r="L12" s="52" t="s">
        <v>38</v>
      </c>
      <c r="M12" s="53">
        <v>15</v>
      </c>
      <c r="N12" s="90" t="str">
        <f t="shared" ref="N12:N47" si="1">IF(L12="","",L12)</f>
        <v>kW</v>
      </c>
      <c r="O12" s="51">
        <v>2010</v>
      </c>
      <c r="P12" s="51">
        <v>2018</v>
      </c>
      <c r="Q12" s="37">
        <f>IFERROR(IF($K12="","",ROUNDDOWN((ABS($K12-$M12)/$K12)/($P12-$O12)*100,1)),"")</f>
        <v>3.1</v>
      </c>
      <c r="R12" s="55" t="s">
        <v>11</v>
      </c>
      <c r="S12" s="63">
        <v>1000</v>
      </c>
      <c r="T12" s="54">
        <v>5000</v>
      </c>
      <c r="U12" s="119" t="s">
        <v>98</v>
      </c>
      <c r="V12" s="59"/>
      <c r="W12" s="94"/>
      <c r="X12" s="56" t="s">
        <v>29</v>
      </c>
      <c r="Y12" s="57"/>
      <c r="AA12" s="7" t="s">
        <v>23</v>
      </c>
      <c r="AB12" s="7" t="s">
        <v>77</v>
      </c>
      <c r="AC12" s="7"/>
      <c r="AD12" s="8" t="s">
        <v>24</v>
      </c>
      <c r="AE12" s="8" t="s">
        <v>25</v>
      </c>
    </row>
    <row r="13" spans="1:31" s="6" customFormat="1" ht="34.5" customHeight="1">
      <c r="A13" s="72">
        <f>ROW()-12</f>
        <v>1</v>
      </c>
      <c r="B13" s="84" t="str">
        <f t="shared" ref="B13:B47" si="2">IF($C13="","","プレス機械")</f>
        <v>プレス機械</v>
      </c>
      <c r="C13" s="120" t="s">
        <v>81</v>
      </c>
      <c r="D13" s="31" t="str">
        <f>IF($B13&lt;&gt;"",$C$2,"")</f>
        <v>○○○株式会社</v>
      </c>
      <c r="E13" s="31" t="str">
        <f t="shared" ref="E13:E47" si="3">IF($B13&lt;&gt;"",$F$2,"")</f>
        <v>マルマルマル</v>
      </c>
      <c r="F13" s="88" t="s">
        <v>63</v>
      </c>
      <c r="G13" s="121" t="s">
        <v>106</v>
      </c>
      <c r="H13" s="121" t="s">
        <v>78</v>
      </c>
      <c r="I13" s="122" t="s">
        <v>83</v>
      </c>
      <c r="J13" s="123" t="s">
        <v>37</v>
      </c>
      <c r="K13" s="124">
        <v>20</v>
      </c>
      <c r="L13" s="123" t="s">
        <v>85</v>
      </c>
      <c r="M13" s="124">
        <v>15</v>
      </c>
      <c r="N13" s="36" t="str">
        <f t="shared" si="1"/>
        <v>kW</v>
      </c>
      <c r="O13" s="125">
        <v>2010</v>
      </c>
      <c r="P13" s="126">
        <v>2019</v>
      </c>
      <c r="Q13" s="37">
        <f t="shared" ref="Q13:Q47" si="4">IFERROR(IF($K13="","",ROUNDDOWN((ABS($K13-$M13)/$K13)/($P13-$O13)*100,1)),"")</f>
        <v>2.7</v>
      </c>
      <c r="R13" s="127" t="s">
        <v>86</v>
      </c>
      <c r="S13" s="128">
        <v>1000</v>
      </c>
      <c r="T13" s="128">
        <v>10000</v>
      </c>
      <c r="U13" s="123" t="s">
        <v>98</v>
      </c>
      <c r="V13" s="129"/>
      <c r="W13" s="130"/>
      <c r="X13" s="77"/>
      <c r="Y13" s="78"/>
      <c r="AA13" s="9" t="str">
        <f t="shared" ref="AA13:AA47" si="5">IF(AND(($B13&lt;&gt;""),(OR(C13="",G13="",H13="",I13="",J13="",K13="",L13="",M13="",O13="",P13="",F13="",R13="",S13=""))),1,"")</f>
        <v/>
      </c>
      <c r="AB13" s="9">
        <f t="shared" ref="AB13:AB47" si="6">IF(AND($H13&lt;&gt;"",COUNTIF($H13,"*■*")&gt;0,$U13=""),1,0)</f>
        <v>0</v>
      </c>
      <c r="AC13" s="9" t="str">
        <f t="shared" ref="AC13:AC47" si="7">IF(H13="","",TEXT(H13,"G/標準"))</f>
        <v>aaaa■</v>
      </c>
      <c r="AD13" s="10">
        <f>IF(AC13="",0,COUNTIF($AC$13:$AC$1048576,AC13))</f>
        <v>2</v>
      </c>
      <c r="AE13" s="10" t="str">
        <f>IF(Q13&lt;1,1,"")</f>
        <v/>
      </c>
    </row>
    <row r="14" spans="1:31" s="6" customFormat="1" ht="34.5" customHeight="1">
      <c r="A14" s="72">
        <f t="shared" ref="A14:A47" si="8">ROW()-12</f>
        <v>2</v>
      </c>
      <c r="B14" s="84" t="str">
        <f t="shared" si="2"/>
        <v>プレス機械</v>
      </c>
      <c r="C14" s="120" t="s">
        <v>81</v>
      </c>
      <c r="D14" s="31" t="str">
        <f t="shared" ref="D14:D47" si="9">IF($B14&lt;&gt;"",$C$2,"")</f>
        <v>○○○株式会社</v>
      </c>
      <c r="E14" s="31" t="str">
        <f t="shared" si="3"/>
        <v>マルマルマル</v>
      </c>
      <c r="F14" s="88" t="s">
        <v>64</v>
      </c>
      <c r="G14" s="121" t="s">
        <v>106</v>
      </c>
      <c r="H14" s="121" t="s">
        <v>78</v>
      </c>
      <c r="I14" s="122" t="s">
        <v>83</v>
      </c>
      <c r="J14" s="123" t="s">
        <v>37</v>
      </c>
      <c r="K14" s="124">
        <v>20</v>
      </c>
      <c r="L14" s="123" t="s">
        <v>85</v>
      </c>
      <c r="M14" s="124">
        <v>15</v>
      </c>
      <c r="N14" s="36" t="str">
        <f t="shared" si="1"/>
        <v>kW</v>
      </c>
      <c r="O14" s="126">
        <v>2010</v>
      </c>
      <c r="P14" s="126"/>
      <c r="Q14" s="37">
        <f t="shared" si="4"/>
        <v>0</v>
      </c>
      <c r="R14" s="127" t="s">
        <v>86</v>
      </c>
      <c r="S14" s="128">
        <v>1000</v>
      </c>
      <c r="T14" s="128"/>
      <c r="U14" s="123" t="s">
        <v>93</v>
      </c>
      <c r="V14" s="129"/>
      <c r="W14" s="130"/>
      <c r="X14" s="77"/>
      <c r="Y14" s="78"/>
      <c r="AA14" s="9">
        <f t="shared" si="5"/>
        <v>1</v>
      </c>
      <c r="AB14" s="9">
        <f t="shared" si="6"/>
        <v>0</v>
      </c>
      <c r="AC14" s="9" t="str">
        <f t="shared" si="7"/>
        <v>aaaa■</v>
      </c>
      <c r="AD14" s="10">
        <f t="shared" ref="AD14:AD47" si="10">COUNTIF(H$13:H$47,H14)</f>
        <v>2</v>
      </c>
      <c r="AE14" s="10">
        <f t="shared" ref="AE14:AE47" si="11">IF(Q14&lt;1,1,"")</f>
        <v>1</v>
      </c>
    </row>
    <row r="15" spans="1:31" s="6" customFormat="1" ht="34.5" customHeight="1">
      <c r="A15" s="72">
        <f t="shared" si="8"/>
        <v>3</v>
      </c>
      <c r="B15" s="84" t="str">
        <f t="shared" si="2"/>
        <v>プレス機械</v>
      </c>
      <c r="C15" s="120" t="s">
        <v>91</v>
      </c>
      <c r="D15" s="31" t="str">
        <f t="shared" si="9"/>
        <v>○○○株式会社</v>
      </c>
      <c r="E15" s="31" t="str">
        <f t="shared" si="3"/>
        <v>マルマルマル</v>
      </c>
      <c r="F15" s="88" t="s">
        <v>65</v>
      </c>
      <c r="G15" s="121" t="s">
        <v>106</v>
      </c>
      <c r="H15" s="121" t="s">
        <v>79</v>
      </c>
      <c r="I15" s="122" t="s">
        <v>84</v>
      </c>
      <c r="J15" s="123" t="s">
        <v>37</v>
      </c>
      <c r="K15" s="124">
        <v>20</v>
      </c>
      <c r="L15" s="123" t="s">
        <v>85</v>
      </c>
      <c r="M15" s="124">
        <v>15</v>
      </c>
      <c r="N15" s="36" t="str">
        <f t="shared" si="1"/>
        <v>kW</v>
      </c>
      <c r="O15" s="126">
        <v>2015</v>
      </c>
      <c r="P15" s="126">
        <v>2020</v>
      </c>
      <c r="Q15" s="37">
        <f t="shared" si="4"/>
        <v>5</v>
      </c>
      <c r="R15" s="127" t="s">
        <v>87</v>
      </c>
      <c r="S15" s="128">
        <v>1000</v>
      </c>
      <c r="T15" s="128"/>
      <c r="U15" s="123"/>
      <c r="V15" s="129"/>
      <c r="W15" s="130"/>
      <c r="X15" s="77"/>
      <c r="Y15" s="78"/>
      <c r="AA15" s="9" t="str">
        <f t="shared" si="5"/>
        <v/>
      </c>
      <c r="AB15" s="9">
        <f t="shared" si="6"/>
        <v>0</v>
      </c>
      <c r="AC15" s="9" t="str">
        <f t="shared" si="7"/>
        <v>bbbb</v>
      </c>
      <c r="AD15" s="10">
        <f t="shared" si="10"/>
        <v>2</v>
      </c>
      <c r="AE15" s="10" t="str">
        <f t="shared" si="11"/>
        <v/>
      </c>
    </row>
    <row r="16" spans="1:31" s="6" customFormat="1" ht="34.5" customHeight="1">
      <c r="A16" s="72">
        <f t="shared" si="8"/>
        <v>4</v>
      </c>
      <c r="B16" s="84" t="str">
        <f t="shared" si="2"/>
        <v>プレス機械</v>
      </c>
      <c r="C16" s="120" t="s">
        <v>82</v>
      </c>
      <c r="D16" s="31" t="str">
        <f t="shared" si="9"/>
        <v>○○○株式会社</v>
      </c>
      <c r="E16" s="31" t="str">
        <f t="shared" si="3"/>
        <v>マルマルマル</v>
      </c>
      <c r="F16" s="88" t="s">
        <v>66</v>
      </c>
      <c r="G16" s="121" t="s">
        <v>106</v>
      </c>
      <c r="H16" s="121" t="s">
        <v>79</v>
      </c>
      <c r="I16" s="122" t="s">
        <v>84</v>
      </c>
      <c r="J16" s="123" t="s">
        <v>37</v>
      </c>
      <c r="K16" s="124">
        <v>20</v>
      </c>
      <c r="L16" s="123" t="s">
        <v>85</v>
      </c>
      <c r="M16" s="124">
        <v>15</v>
      </c>
      <c r="N16" s="36" t="str">
        <f t="shared" si="1"/>
        <v>kW</v>
      </c>
      <c r="O16" s="126">
        <v>2015</v>
      </c>
      <c r="P16" s="126">
        <v>2020</v>
      </c>
      <c r="Q16" s="37">
        <f t="shared" si="4"/>
        <v>5</v>
      </c>
      <c r="R16" s="127" t="s">
        <v>87</v>
      </c>
      <c r="S16" s="128">
        <v>1000</v>
      </c>
      <c r="T16" s="128"/>
      <c r="U16" s="123"/>
      <c r="V16" s="129"/>
      <c r="W16" s="130"/>
      <c r="X16" s="77"/>
      <c r="Y16" s="78"/>
      <c r="AA16" s="9" t="str">
        <f t="shared" si="5"/>
        <v/>
      </c>
      <c r="AB16" s="9">
        <f t="shared" si="6"/>
        <v>0</v>
      </c>
      <c r="AC16" s="9" t="str">
        <f t="shared" si="7"/>
        <v>bbbb</v>
      </c>
      <c r="AD16" s="10">
        <f t="shared" si="10"/>
        <v>2</v>
      </c>
      <c r="AE16" s="10" t="str">
        <f t="shared" si="11"/>
        <v/>
      </c>
    </row>
    <row r="17" spans="1:31" s="6" customFormat="1" ht="34.5" customHeight="1">
      <c r="A17" s="72">
        <f t="shared" si="8"/>
        <v>5</v>
      </c>
      <c r="B17" s="84" t="str">
        <f t="shared" si="2"/>
        <v>プレス機械</v>
      </c>
      <c r="C17" s="120" t="s">
        <v>92</v>
      </c>
      <c r="D17" s="31" t="str">
        <f t="shared" si="9"/>
        <v>○○○株式会社</v>
      </c>
      <c r="E17" s="31" t="str">
        <f t="shared" si="3"/>
        <v>マルマルマル</v>
      </c>
      <c r="F17" s="88" t="s">
        <v>69</v>
      </c>
      <c r="G17" s="121" t="s">
        <v>106</v>
      </c>
      <c r="H17" s="121" t="s">
        <v>80</v>
      </c>
      <c r="I17" s="122" t="s">
        <v>84</v>
      </c>
      <c r="J17" s="123" t="s">
        <v>37</v>
      </c>
      <c r="K17" s="124"/>
      <c r="L17" s="123" t="s">
        <v>85</v>
      </c>
      <c r="M17" s="124">
        <v>15</v>
      </c>
      <c r="N17" s="36" t="str">
        <f t="shared" si="1"/>
        <v>kW</v>
      </c>
      <c r="O17" s="126">
        <v>1900</v>
      </c>
      <c r="P17" s="126">
        <v>2020</v>
      </c>
      <c r="Q17" s="37" t="str">
        <f t="shared" si="4"/>
        <v/>
      </c>
      <c r="R17" s="127" t="s">
        <v>87</v>
      </c>
      <c r="S17" s="128">
        <v>1000</v>
      </c>
      <c r="T17" s="128"/>
      <c r="U17" s="123"/>
      <c r="V17" s="129"/>
      <c r="W17" s="130"/>
      <c r="X17" s="77"/>
      <c r="Y17" s="78"/>
      <c r="AA17" s="9">
        <f t="shared" si="5"/>
        <v>1</v>
      </c>
      <c r="AB17" s="9">
        <f t="shared" si="6"/>
        <v>0</v>
      </c>
      <c r="AC17" s="9" t="str">
        <f t="shared" si="7"/>
        <v>cccc</v>
      </c>
      <c r="AD17" s="10">
        <f t="shared" si="10"/>
        <v>1</v>
      </c>
      <c r="AE17" s="10" t="str">
        <f t="shared" si="11"/>
        <v/>
      </c>
    </row>
    <row r="18" spans="1:31" s="6" customFormat="1" ht="34.5" customHeight="1">
      <c r="A18" s="72">
        <f t="shared" si="8"/>
        <v>6</v>
      </c>
      <c r="B18" s="84" t="str">
        <f t="shared" si="2"/>
        <v/>
      </c>
      <c r="C18" s="120"/>
      <c r="D18" s="31" t="str">
        <f t="shared" si="9"/>
        <v/>
      </c>
      <c r="E18" s="31" t="str">
        <f t="shared" si="3"/>
        <v/>
      </c>
      <c r="F18" s="88"/>
      <c r="G18" s="121"/>
      <c r="H18" s="121"/>
      <c r="I18" s="122"/>
      <c r="J18" s="123"/>
      <c r="K18" s="124"/>
      <c r="L18" s="123"/>
      <c r="M18" s="124"/>
      <c r="N18" s="36" t="str">
        <f t="shared" si="1"/>
        <v/>
      </c>
      <c r="O18" s="126"/>
      <c r="P18" s="126"/>
      <c r="Q18" s="37" t="str">
        <f t="shared" si="4"/>
        <v/>
      </c>
      <c r="R18" s="127"/>
      <c r="S18" s="128"/>
      <c r="T18" s="128"/>
      <c r="U18" s="123"/>
      <c r="V18" s="129"/>
      <c r="W18" s="130"/>
      <c r="X18" s="77"/>
      <c r="Y18" s="78"/>
      <c r="AA18" s="9" t="str">
        <f t="shared" si="5"/>
        <v/>
      </c>
      <c r="AB18" s="9">
        <f t="shared" si="6"/>
        <v>0</v>
      </c>
      <c r="AC18" s="9" t="str">
        <f t="shared" si="7"/>
        <v/>
      </c>
      <c r="AD18" s="10">
        <f t="shared" si="10"/>
        <v>0</v>
      </c>
      <c r="AE18" s="10" t="str">
        <f t="shared" si="11"/>
        <v/>
      </c>
    </row>
    <row r="19" spans="1:31" s="6" customFormat="1" ht="34.5" customHeight="1">
      <c r="A19" s="72">
        <f t="shared" si="8"/>
        <v>7</v>
      </c>
      <c r="B19" s="84" t="str">
        <f t="shared" si="2"/>
        <v/>
      </c>
      <c r="C19" s="120"/>
      <c r="D19" s="31" t="str">
        <f t="shared" si="9"/>
        <v/>
      </c>
      <c r="E19" s="31" t="str">
        <f t="shared" si="3"/>
        <v/>
      </c>
      <c r="F19" s="88"/>
      <c r="G19" s="121"/>
      <c r="H19" s="121"/>
      <c r="I19" s="122"/>
      <c r="J19" s="123"/>
      <c r="K19" s="124"/>
      <c r="L19" s="123"/>
      <c r="M19" s="124"/>
      <c r="N19" s="36" t="str">
        <f t="shared" si="1"/>
        <v/>
      </c>
      <c r="O19" s="126"/>
      <c r="P19" s="126"/>
      <c r="Q19" s="37" t="str">
        <f t="shared" si="4"/>
        <v/>
      </c>
      <c r="R19" s="127"/>
      <c r="S19" s="128"/>
      <c r="T19" s="128"/>
      <c r="U19" s="123"/>
      <c r="V19" s="129"/>
      <c r="W19" s="130"/>
      <c r="X19" s="77"/>
      <c r="Y19" s="78"/>
      <c r="AA19" s="9" t="str">
        <f t="shared" si="5"/>
        <v/>
      </c>
      <c r="AB19" s="9">
        <f t="shared" si="6"/>
        <v>0</v>
      </c>
      <c r="AC19" s="9" t="str">
        <f t="shared" si="7"/>
        <v/>
      </c>
      <c r="AD19" s="10">
        <f t="shared" si="10"/>
        <v>0</v>
      </c>
      <c r="AE19" s="10" t="str">
        <f t="shared" si="11"/>
        <v/>
      </c>
    </row>
    <row r="20" spans="1:31" s="6" customFormat="1" ht="34.5" customHeight="1">
      <c r="A20" s="72">
        <f t="shared" si="8"/>
        <v>8</v>
      </c>
      <c r="B20" s="84" t="str">
        <f t="shared" si="2"/>
        <v/>
      </c>
      <c r="C20" s="120"/>
      <c r="D20" s="31" t="str">
        <f t="shared" si="9"/>
        <v/>
      </c>
      <c r="E20" s="31" t="str">
        <f t="shared" si="3"/>
        <v/>
      </c>
      <c r="F20" s="88"/>
      <c r="G20" s="121"/>
      <c r="H20" s="121"/>
      <c r="I20" s="122"/>
      <c r="J20" s="123"/>
      <c r="K20" s="124"/>
      <c r="L20" s="123"/>
      <c r="M20" s="124"/>
      <c r="N20" s="36" t="str">
        <f t="shared" si="1"/>
        <v/>
      </c>
      <c r="O20" s="126"/>
      <c r="P20" s="126"/>
      <c r="Q20" s="37" t="str">
        <f t="shared" si="4"/>
        <v/>
      </c>
      <c r="R20" s="127"/>
      <c r="S20" s="128"/>
      <c r="T20" s="128"/>
      <c r="U20" s="123"/>
      <c r="V20" s="129"/>
      <c r="W20" s="130"/>
      <c r="X20" s="77"/>
      <c r="Y20" s="78"/>
      <c r="AA20" s="9" t="str">
        <f t="shared" si="5"/>
        <v/>
      </c>
      <c r="AB20" s="9">
        <f t="shared" si="6"/>
        <v>0</v>
      </c>
      <c r="AC20" s="9" t="str">
        <f t="shared" si="7"/>
        <v/>
      </c>
      <c r="AD20" s="10">
        <f t="shared" si="10"/>
        <v>0</v>
      </c>
      <c r="AE20" s="10" t="str">
        <f t="shared" si="11"/>
        <v/>
      </c>
    </row>
    <row r="21" spans="1:31" s="6" customFormat="1" ht="34.5" customHeight="1">
      <c r="A21" s="72">
        <f t="shared" si="8"/>
        <v>9</v>
      </c>
      <c r="B21" s="84" t="str">
        <f t="shared" si="2"/>
        <v/>
      </c>
      <c r="C21" s="120"/>
      <c r="D21" s="31" t="str">
        <f t="shared" si="9"/>
        <v/>
      </c>
      <c r="E21" s="31" t="str">
        <f t="shared" si="3"/>
        <v/>
      </c>
      <c r="F21" s="88"/>
      <c r="G21" s="121"/>
      <c r="H21" s="121"/>
      <c r="I21" s="122"/>
      <c r="J21" s="123"/>
      <c r="K21" s="124"/>
      <c r="L21" s="123"/>
      <c r="M21" s="124"/>
      <c r="N21" s="36" t="str">
        <f t="shared" si="1"/>
        <v/>
      </c>
      <c r="O21" s="126"/>
      <c r="P21" s="126"/>
      <c r="Q21" s="37" t="str">
        <f t="shared" si="4"/>
        <v/>
      </c>
      <c r="R21" s="127"/>
      <c r="S21" s="128"/>
      <c r="T21" s="128"/>
      <c r="U21" s="123"/>
      <c r="V21" s="129"/>
      <c r="W21" s="130"/>
      <c r="X21" s="77"/>
      <c r="Y21" s="78"/>
      <c r="AA21" s="9" t="str">
        <f t="shared" si="5"/>
        <v/>
      </c>
      <c r="AB21" s="9">
        <f t="shared" si="6"/>
        <v>0</v>
      </c>
      <c r="AC21" s="9" t="str">
        <f t="shared" si="7"/>
        <v/>
      </c>
      <c r="AD21" s="10">
        <f t="shared" si="10"/>
        <v>0</v>
      </c>
      <c r="AE21" s="10" t="str">
        <f t="shared" si="11"/>
        <v/>
      </c>
    </row>
    <row r="22" spans="1:31" s="6" customFormat="1" ht="34.5" customHeight="1">
      <c r="A22" s="72">
        <f t="shared" si="8"/>
        <v>10</v>
      </c>
      <c r="B22" s="84" t="str">
        <f t="shared" si="2"/>
        <v/>
      </c>
      <c r="C22" s="120"/>
      <c r="D22" s="31" t="str">
        <f t="shared" si="9"/>
        <v/>
      </c>
      <c r="E22" s="31" t="str">
        <f t="shared" si="3"/>
        <v/>
      </c>
      <c r="F22" s="88"/>
      <c r="G22" s="121"/>
      <c r="H22" s="121"/>
      <c r="I22" s="122"/>
      <c r="J22" s="123"/>
      <c r="K22" s="124"/>
      <c r="L22" s="123"/>
      <c r="M22" s="124"/>
      <c r="N22" s="36" t="str">
        <f t="shared" si="1"/>
        <v/>
      </c>
      <c r="O22" s="126"/>
      <c r="P22" s="126"/>
      <c r="Q22" s="37" t="str">
        <f t="shared" si="4"/>
        <v/>
      </c>
      <c r="R22" s="127"/>
      <c r="S22" s="128"/>
      <c r="T22" s="128"/>
      <c r="U22" s="123"/>
      <c r="V22" s="129"/>
      <c r="W22" s="130"/>
      <c r="X22" s="77"/>
      <c r="Y22" s="78"/>
      <c r="AA22" s="9" t="str">
        <f t="shared" si="5"/>
        <v/>
      </c>
      <c r="AB22" s="9">
        <f t="shared" si="6"/>
        <v>0</v>
      </c>
      <c r="AC22" s="9" t="str">
        <f t="shared" si="7"/>
        <v/>
      </c>
      <c r="AD22" s="10">
        <f t="shared" si="10"/>
        <v>0</v>
      </c>
      <c r="AE22" s="10" t="str">
        <f t="shared" si="11"/>
        <v/>
      </c>
    </row>
    <row r="23" spans="1:31" s="6" customFormat="1" ht="34.5" customHeight="1">
      <c r="A23" s="72">
        <f t="shared" si="8"/>
        <v>11</v>
      </c>
      <c r="B23" s="84" t="str">
        <f t="shared" si="2"/>
        <v/>
      </c>
      <c r="C23" s="120"/>
      <c r="D23" s="31" t="str">
        <f t="shared" si="9"/>
        <v/>
      </c>
      <c r="E23" s="31" t="str">
        <f t="shared" si="3"/>
        <v/>
      </c>
      <c r="F23" s="88"/>
      <c r="G23" s="121"/>
      <c r="H23" s="121"/>
      <c r="I23" s="122"/>
      <c r="J23" s="123"/>
      <c r="K23" s="124"/>
      <c r="L23" s="123"/>
      <c r="M23" s="124"/>
      <c r="N23" s="36" t="str">
        <f t="shared" si="1"/>
        <v/>
      </c>
      <c r="O23" s="126"/>
      <c r="P23" s="126"/>
      <c r="Q23" s="37" t="str">
        <f t="shared" si="4"/>
        <v/>
      </c>
      <c r="R23" s="127"/>
      <c r="S23" s="128"/>
      <c r="T23" s="128"/>
      <c r="U23" s="123"/>
      <c r="V23" s="129"/>
      <c r="W23" s="130"/>
      <c r="X23" s="77"/>
      <c r="Y23" s="78"/>
      <c r="AA23" s="9" t="str">
        <f t="shared" si="5"/>
        <v/>
      </c>
      <c r="AB23" s="9">
        <f t="shared" si="6"/>
        <v>0</v>
      </c>
      <c r="AC23" s="9" t="str">
        <f t="shared" si="7"/>
        <v/>
      </c>
      <c r="AD23" s="10">
        <f t="shared" si="10"/>
        <v>0</v>
      </c>
      <c r="AE23" s="10" t="str">
        <f t="shared" si="11"/>
        <v/>
      </c>
    </row>
    <row r="24" spans="1:31" s="6" customFormat="1" ht="34.5" customHeight="1">
      <c r="A24" s="72">
        <f t="shared" si="8"/>
        <v>12</v>
      </c>
      <c r="B24" s="84" t="str">
        <f t="shared" si="2"/>
        <v/>
      </c>
      <c r="C24" s="120"/>
      <c r="D24" s="31" t="str">
        <f t="shared" si="9"/>
        <v/>
      </c>
      <c r="E24" s="31" t="str">
        <f t="shared" si="3"/>
        <v/>
      </c>
      <c r="F24" s="88"/>
      <c r="G24" s="121"/>
      <c r="H24" s="121"/>
      <c r="I24" s="122"/>
      <c r="J24" s="123"/>
      <c r="K24" s="124"/>
      <c r="L24" s="123"/>
      <c r="M24" s="124"/>
      <c r="N24" s="36" t="str">
        <f t="shared" si="1"/>
        <v/>
      </c>
      <c r="O24" s="126"/>
      <c r="P24" s="126"/>
      <c r="Q24" s="37" t="str">
        <f t="shared" si="4"/>
        <v/>
      </c>
      <c r="R24" s="127"/>
      <c r="S24" s="128"/>
      <c r="T24" s="128"/>
      <c r="U24" s="123"/>
      <c r="V24" s="129"/>
      <c r="W24" s="130"/>
      <c r="X24" s="77"/>
      <c r="Y24" s="78"/>
      <c r="AA24" s="9" t="str">
        <f t="shared" si="5"/>
        <v/>
      </c>
      <c r="AB24" s="9">
        <f t="shared" si="6"/>
        <v>0</v>
      </c>
      <c r="AC24" s="9" t="str">
        <f t="shared" si="7"/>
        <v/>
      </c>
      <c r="AD24" s="10">
        <f t="shared" si="10"/>
        <v>0</v>
      </c>
      <c r="AE24" s="10" t="str">
        <f t="shared" si="11"/>
        <v/>
      </c>
    </row>
    <row r="25" spans="1:31" s="6" customFormat="1" ht="34.5" customHeight="1">
      <c r="A25" s="72">
        <f t="shared" si="8"/>
        <v>13</v>
      </c>
      <c r="B25" s="84" t="str">
        <f t="shared" si="2"/>
        <v/>
      </c>
      <c r="C25" s="120"/>
      <c r="D25" s="31" t="str">
        <f t="shared" si="9"/>
        <v/>
      </c>
      <c r="E25" s="31" t="str">
        <f t="shared" si="3"/>
        <v/>
      </c>
      <c r="F25" s="88"/>
      <c r="G25" s="121"/>
      <c r="H25" s="121"/>
      <c r="I25" s="122"/>
      <c r="J25" s="123"/>
      <c r="K25" s="124"/>
      <c r="L25" s="123"/>
      <c r="M25" s="124"/>
      <c r="N25" s="36" t="str">
        <f t="shared" si="1"/>
        <v/>
      </c>
      <c r="O25" s="126"/>
      <c r="P25" s="126"/>
      <c r="Q25" s="37" t="str">
        <f t="shared" si="4"/>
        <v/>
      </c>
      <c r="R25" s="127"/>
      <c r="S25" s="128"/>
      <c r="T25" s="128"/>
      <c r="U25" s="123"/>
      <c r="V25" s="129"/>
      <c r="W25" s="130"/>
      <c r="X25" s="77"/>
      <c r="Y25" s="78"/>
      <c r="AA25" s="9" t="str">
        <f t="shared" si="5"/>
        <v/>
      </c>
      <c r="AB25" s="9">
        <f t="shared" si="6"/>
        <v>0</v>
      </c>
      <c r="AC25" s="9" t="str">
        <f t="shared" si="7"/>
        <v/>
      </c>
      <c r="AD25" s="10">
        <f t="shared" si="10"/>
        <v>0</v>
      </c>
      <c r="AE25" s="10" t="str">
        <f t="shared" si="11"/>
        <v/>
      </c>
    </row>
    <row r="26" spans="1:31" s="6" customFormat="1" ht="34.5" customHeight="1">
      <c r="A26" s="72">
        <f t="shared" si="8"/>
        <v>14</v>
      </c>
      <c r="B26" s="84" t="str">
        <f t="shared" si="2"/>
        <v/>
      </c>
      <c r="C26" s="120"/>
      <c r="D26" s="31" t="str">
        <f t="shared" si="9"/>
        <v/>
      </c>
      <c r="E26" s="31" t="str">
        <f t="shared" si="3"/>
        <v/>
      </c>
      <c r="F26" s="88"/>
      <c r="G26" s="121"/>
      <c r="H26" s="121"/>
      <c r="I26" s="122"/>
      <c r="J26" s="123"/>
      <c r="K26" s="124"/>
      <c r="L26" s="123"/>
      <c r="M26" s="124"/>
      <c r="N26" s="36" t="str">
        <f t="shared" si="1"/>
        <v/>
      </c>
      <c r="O26" s="126"/>
      <c r="P26" s="126"/>
      <c r="Q26" s="37" t="str">
        <f t="shared" si="4"/>
        <v/>
      </c>
      <c r="R26" s="127"/>
      <c r="S26" s="128"/>
      <c r="T26" s="128"/>
      <c r="U26" s="123"/>
      <c r="V26" s="129"/>
      <c r="W26" s="130"/>
      <c r="X26" s="77"/>
      <c r="Y26" s="78"/>
      <c r="AA26" s="9" t="str">
        <f t="shared" si="5"/>
        <v/>
      </c>
      <c r="AB26" s="9">
        <f t="shared" si="6"/>
        <v>0</v>
      </c>
      <c r="AC26" s="9" t="str">
        <f t="shared" si="7"/>
        <v/>
      </c>
      <c r="AD26" s="10">
        <f t="shared" si="10"/>
        <v>0</v>
      </c>
      <c r="AE26" s="10" t="str">
        <f t="shared" si="11"/>
        <v/>
      </c>
    </row>
    <row r="27" spans="1:31" s="6" customFormat="1" ht="34.5" customHeight="1">
      <c r="A27" s="72">
        <f t="shared" si="8"/>
        <v>15</v>
      </c>
      <c r="B27" s="84" t="str">
        <f t="shared" si="2"/>
        <v/>
      </c>
      <c r="C27" s="120"/>
      <c r="D27" s="31" t="str">
        <f t="shared" si="9"/>
        <v/>
      </c>
      <c r="E27" s="31" t="str">
        <f t="shared" si="3"/>
        <v/>
      </c>
      <c r="F27" s="88"/>
      <c r="G27" s="121"/>
      <c r="H27" s="121"/>
      <c r="I27" s="122"/>
      <c r="J27" s="123"/>
      <c r="K27" s="124"/>
      <c r="L27" s="123"/>
      <c r="M27" s="124"/>
      <c r="N27" s="36" t="str">
        <f t="shared" si="1"/>
        <v/>
      </c>
      <c r="O27" s="126"/>
      <c r="P27" s="126"/>
      <c r="Q27" s="37" t="str">
        <f t="shared" si="4"/>
        <v/>
      </c>
      <c r="R27" s="127"/>
      <c r="S27" s="128"/>
      <c r="T27" s="128"/>
      <c r="U27" s="123"/>
      <c r="V27" s="129"/>
      <c r="W27" s="130"/>
      <c r="X27" s="77"/>
      <c r="Y27" s="78"/>
      <c r="AA27" s="9" t="str">
        <f t="shared" si="5"/>
        <v/>
      </c>
      <c r="AB27" s="9">
        <f t="shared" si="6"/>
        <v>0</v>
      </c>
      <c r="AC27" s="9" t="str">
        <f t="shared" si="7"/>
        <v/>
      </c>
      <c r="AD27" s="10">
        <f t="shared" si="10"/>
        <v>0</v>
      </c>
      <c r="AE27" s="10" t="str">
        <f t="shared" si="11"/>
        <v/>
      </c>
    </row>
    <row r="28" spans="1:31" s="6" customFormat="1" ht="34.5" customHeight="1">
      <c r="A28" s="72">
        <f t="shared" si="8"/>
        <v>16</v>
      </c>
      <c r="B28" s="84" t="str">
        <f t="shared" si="2"/>
        <v/>
      </c>
      <c r="C28" s="120"/>
      <c r="D28" s="31" t="str">
        <f t="shared" si="9"/>
        <v/>
      </c>
      <c r="E28" s="31" t="str">
        <f t="shared" si="3"/>
        <v/>
      </c>
      <c r="F28" s="88"/>
      <c r="G28" s="121"/>
      <c r="H28" s="121"/>
      <c r="I28" s="122"/>
      <c r="J28" s="123"/>
      <c r="K28" s="124"/>
      <c r="L28" s="123"/>
      <c r="M28" s="124"/>
      <c r="N28" s="36" t="str">
        <f t="shared" si="1"/>
        <v/>
      </c>
      <c r="O28" s="126"/>
      <c r="P28" s="126"/>
      <c r="Q28" s="37" t="str">
        <f t="shared" si="4"/>
        <v/>
      </c>
      <c r="R28" s="127"/>
      <c r="S28" s="128"/>
      <c r="T28" s="128"/>
      <c r="U28" s="123"/>
      <c r="V28" s="129"/>
      <c r="W28" s="130"/>
      <c r="X28" s="77"/>
      <c r="Y28" s="78"/>
      <c r="AA28" s="9" t="str">
        <f t="shared" si="5"/>
        <v/>
      </c>
      <c r="AB28" s="9">
        <f t="shared" si="6"/>
        <v>0</v>
      </c>
      <c r="AC28" s="9" t="str">
        <f t="shared" si="7"/>
        <v/>
      </c>
      <c r="AD28" s="10">
        <f t="shared" si="10"/>
        <v>0</v>
      </c>
      <c r="AE28" s="10" t="str">
        <f t="shared" si="11"/>
        <v/>
      </c>
    </row>
    <row r="29" spans="1:31" s="6" customFormat="1" ht="34.5" customHeight="1">
      <c r="A29" s="72">
        <f t="shared" si="8"/>
        <v>17</v>
      </c>
      <c r="B29" s="84" t="str">
        <f t="shared" si="2"/>
        <v/>
      </c>
      <c r="C29" s="120"/>
      <c r="D29" s="31" t="str">
        <f t="shared" si="9"/>
        <v/>
      </c>
      <c r="E29" s="31" t="str">
        <f t="shared" si="3"/>
        <v/>
      </c>
      <c r="F29" s="88"/>
      <c r="G29" s="121"/>
      <c r="H29" s="121"/>
      <c r="I29" s="122"/>
      <c r="J29" s="123"/>
      <c r="K29" s="124"/>
      <c r="L29" s="123"/>
      <c r="M29" s="124"/>
      <c r="N29" s="36" t="str">
        <f t="shared" si="1"/>
        <v/>
      </c>
      <c r="O29" s="126"/>
      <c r="P29" s="126"/>
      <c r="Q29" s="37" t="str">
        <f t="shared" si="4"/>
        <v/>
      </c>
      <c r="R29" s="127"/>
      <c r="S29" s="128"/>
      <c r="T29" s="128"/>
      <c r="U29" s="123"/>
      <c r="V29" s="129"/>
      <c r="W29" s="130"/>
      <c r="X29" s="77"/>
      <c r="Y29" s="78"/>
      <c r="AA29" s="9" t="str">
        <f t="shared" si="5"/>
        <v/>
      </c>
      <c r="AB29" s="9">
        <f t="shared" si="6"/>
        <v>0</v>
      </c>
      <c r="AC29" s="9" t="str">
        <f t="shared" si="7"/>
        <v/>
      </c>
      <c r="AD29" s="10">
        <f t="shared" si="10"/>
        <v>0</v>
      </c>
      <c r="AE29" s="10" t="str">
        <f t="shared" si="11"/>
        <v/>
      </c>
    </row>
    <row r="30" spans="1:31" s="6" customFormat="1" ht="34.5" customHeight="1">
      <c r="A30" s="72">
        <f t="shared" si="8"/>
        <v>18</v>
      </c>
      <c r="B30" s="84" t="str">
        <f t="shared" si="2"/>
        <v/>
      </c>
      <c r="C30" s="120"/>
      <c r="D30" s="31" t="str">
        <f t="shared" si="9"/>
        <v/>
      </c>
      <c r="E30" s="31" t="str">
        <f t="shared" si="3"/>
        <v/>
      </c>
      <c r="F30" s="88"/>
      <c r="G30" s="121"/>
      <c r="H30" s="121"/>
      <c r="I30" s="122"/>
      <c r="J30" s="123"/>
      <c r="K30" s="124"/>
      <c r="L30" s="123"/>
      <c r="M30" s="124"/>
      <c r="N30" s="36" t="str">
        <f t="shared" si="1"/>
        <v/>
      </c>
      <c r="O30" s="126"/>
      <c r="P30" s="126"/>
      <c r="Q30" s="37" t="str">
        <f t="shared" si="4"/>
        <v/>
      </c>
      <c r="R30" s="127"/>
      <c r="S30" s="128"/>
      <c r="T30" s="128"/>
      <c r="U30" s="123"/>
      <c r="V30" s="129"/>
      <c r="W30" s="130"/>
      <c r="X30" s="77"/>
      <c r="Y30" s="78"/>
      <c r="AA30" s="9" t="str">
        <f t="shared" si="5"/>
        <v/>
      </c>
      <c r="AB30" s="9">
        <f t="shared" si="6"/>
        <v>0</v>
      </c>
      <c r="AC30" s="9" t="str">
        <f t="shared" si="7"/>
        <v/>
      </c>
      <c r="AD30" s="10">
        <f t="shared" si="10"/>
        <v>0</v>
      </c>
      <c r="AE30" s="10" t="str">
        <f t="shared" si="11"/>
        <v/>
      </c>
    </row>
    <row r="31" spans="1:31" s="6" customFormat="1" ht="34.5" customHeight="1">
      <c r="A31" s="72">
        <f t="shared" si="8"/>
        <v>19</v>
      </c>
      <c r="B31" s="84" t="str">
        <f t="shared" si="2"/>
        <v/>
      </c>
      <c r="C31" s="120"/>
      <c r="D31" s="31" t="str">
        <f t="shared" si="9"/>
        <v/>
      </c>
      <c r="E31" s="31" t="str">
        <f t="shared" si="3"/>
        <v/>
      </c>
      <c r="F31" s="88"/>
      <c r="G31" s="121"/>
      <c r="H31" s="121"/>
      <c r="I31" s="122"/>
      <c r="J31" s="123"/>
      <c r="K31" s="124"/>
      <c r="L31" s="123"/>
      <c r="M31" s="124"/>
      <c r="N31" s="36" t="str">
        <f t="shared" si="1"/>
        <v/>
      </c>
      <c r="O31" s="126"/>
      <c r="P31" s="126"/>
      <c r="Q31" s="37" t="str">
        <f t="shared" si="4"/>
        <v/>
      </c>
      <c r="R31" s="127"/>
      <c r="S31" s="128"/>
      <c r="T31" s="128"/>
      <c r="U31" s="123"/>
      <c r="V31" s="129"/>
      <c r="W31" s="130"/>
      <c r="X31" s="77"/>
      <c r="Y31" s="78"/>
      <c r="AA31" s="9" t="str">
        <f t="shared" si="5"/>
        <v/>
      </c>
      <c r="AB31" s="9">
        <f t="shared" si="6"/>
        <v>0</v>
      </c>
      <c r="AC31" s="9" t="str">
        <f t="shared" si="7"/>
        <v/>
      </c>
      <c r="AD31" s="10">
        <f t="shared" si="10"/>
        <v>0</v>
      </c>
      <c r="AE31" s="10" t="str">
        <f t="shared" si="11"/>
        <v/>
      </c>
    </row>
    <row r="32" spans="1:31" s="6" customFormat="1" ht="34.5" customHeight="1">
      <c r="A32" s="72">
        <f t="shared" si="8"/>
        <v>20</v>
      </c>
      <c r="B32" s="84" t="str">
        <f t="shared" si="2"/>
        <v/>
      </c>
      <c r="C32" s="120"/>
      <c r="D32" s="31" t="str">
        <f t="shared" si="9"/>
        <v/>
      </c>
      <c r="E32" s="31" t="str">
        <f t="shared" si="3"/>
        <v/>
      </c>
      <c r="F32" s="88"/>
      <c r="G32" s="121"/>
      <c r="H32" s="121"/>
      <c r="I32" s="122"/>
      <c r="J32" s="123"/>
      <c r="K32" s="124"/>
      <c r="L32" s="123"/>
      <c r="M32" s="124"/>
      <c r="N32" s="36" t="str">
        <f t="shared" si="1"/>
        <v/>
      </c>
      <c r="O32" s="126"/>
      <c r="P32" s="126"/>
      <c r="Q32" s="37" t="str">
        <f t="shared" si="4"/>
        <v/>
      </c>
      <c r="R32" s="127"/>
      <c r="S32" s="128"/>
      <c r="T32" s="128"/>
      <c r="U32" s="123"/>
      <c r="V32" s="129"/>
      <c r="W32" s="130"/>
      <c r="X32" s="77"/>
      <c r="Y32" s="78"/>
      <c r="AA32" s="9" t="str">
        <f t="shared" si="5"/>
        <v/>
      </c>
      <c r="AB32" s="9">
        <f t="shared" si="6"/>
        <v>0</v>
      </c>
      <c r="AC32" s="9" t="str">
        <f t="shared" si="7"/>
        <v/>
      </c>
      <c r="AD32" s="10">
        <f t="shared" si="10"/>
        <v>0</v>
      </c>
      <c r="AE32" s="10" t="str">
        <f t="shared" si="11"/>
        <v/>
      </c>
    </row>
    <row r="33" spans="1:33" s="6" customFormat="1" ht="34.5" customHeight="1">
      <c r="A33" s="72">
        <f t="shared" si="8"/>
        <v>21</v>
      </c>
      <c r="B33" s="84" t="str">
        <f t="shared" si="2"/>
        <v/>
      </c>
      <c r="C33" s="120"/>
      <c r="D33" s="31" t="str">
        <f t="shared" si="9"/>
        <v/>
      </c>
      <c r="E33" s="31" t="str">
        <f t="shared" si="3"/>
        <v/>
      </c>
      <c r="F33" s="88"/>
      <c r="G33" s="121"/>
      <c r="H33" s="121"/>
      <c r="I33" s="122"/>
      <c r="J33" s="123"/>
      <c r="K33" s="124"/>
      <c r="L33" s="123"/>
      <c r="M33" s="124"/>
      <c r="N33" s="36" t="str">
        <f t="shared" si="1"/>
        <v/>
      </c>
      <c r="O33" s="126"/>
      <c r="P33" s="126"/>
      <c r="Q33" s="37" t="str">
        <f t="shared" si="4"/>
        <v/>
      </c>
      <c r="R33" s="127"/>
      <c r="S33" s="128"/>
      <c r="T33" s="128"/>
      <c r="U33" s="123"/>
      <c r="V33" s="129"/>
      <c r="W33" s="130"/>
      <c r="X33" s="77"/>
      <c r="Y33" s="78"/>
      <c r="AA33" s="9" t="str">
        <f t="shared" si="5"/>
        <v/>
      </c>
      <c r="AB33" s="9">
        <f t="shared" si="6"/>
        <v>0</v>
      </c>
      <c r="AC33" s="9" t="str">
        <f t="shared" si="7"/>
        <v/>
      </c>
      <c r="AD33" s="10">
        <f t="shared" si="10"/>
        <v>0</v>
      </c>
      <c r="AE33" s="10" t="str">
        <f t="shared" si="11"/>
        <v/>
      </c>
    </row>
    <row r="34" spans="1:33" s="6" customFormat="1" ht="34.5" customHeight="1">
      <c r="A34" s="72">
        <f t="shared" si="8"/>
        <v>22</v>
      </c>
      <c r="B34" s="84" t="str">
        <f t="shared" si="2"/>
        <v/>
      </c>
      <c r="C34" s="120"/>
      <c r="D34" s="31" t="str">
        <f t="shared" si="9"/>
        <v/>
      </c>
      <c r="E34" s="31" t="str">
        <f t="shared" si="3"/>
        <v/>
      </c>
      <c r="F34" s="88"/>
      <c r="G34" s="121"/>
      <c r="H34" s="121"/>
      <c r="I34" s="122"/>
      <c r="J34" s="123"/>
      <c r="K34" s="124"/>
      <c r="L34" s="123"/>
      <c r="M34" s="124"/>
      <c r="N34" s="36" t="str">
        <f t="shared" si="1"/>
        <v/>
      </c>
      <c r="O34" s="126"/>
      <c r="P34" s="126"/>
      <c r="Q34" s="37" t="str">
        <f t="shared" si="4"/>
        <v/>
      </c>
      <c r="R34" s="127"/>
      <c r="S34" s="128"/>
      <c r="T34" s="128"/>
      <c r="U34" s="123"/>
      <c r="V34" s="129"/>
      <c r="W34" s="130"/>
      <c r="X34" s="77"/>
      <c r="Y34" s="78"/>
      <c r="AA34" s="9" t="str">
        <f t="shared" si="5"/>
        <v/>
      </c>
      <c r="AB34" s="9">
        <f t="shared" si="6"/>
        <v>0</v>
      </c>
      <c r="AC34" s="9" t="str">
        <f t="shared" si="7"/>
        <v/>
      </c>
      <c r="AD34" s="10">
        <f t="shared" si="10"/>
        <v>0</v>
      </c>
      <c r="AE34" s="10" t="str">
        <f t="shared" si="11"/>
        <v/>
      </c>
    </row>
    <row r="35" spans="1:33" s="6" customFormat="1" ht="34.5" customHeight="1">
      <c r="A35" s="72">
        <f t="shared" si="8"/>
        <v>23</v>
      </c>
      <c r="B35" s="84" t="str">
        <f t="shared" si="2"/>
        <v/>
      </c>
      <c r="C35" s="120"/>
      <c r="D35" s="31" t="str">
        <f t="shared" si="9"/>
        <v/>
      </c>
      <c r="E35" s="31" t="str">
        <f t="shared" si="3"/>
        <v/>
      </c>
      <c r="F35" s="88"/>
      <c r="G35" s="121"/>
      <c r="H35" s="121"/>
      <c r="I35" s="122"/>
      <c r="J35" s="123"/>
      <c r="K35" s="124"/>
      <c r="L35" s="123"/>
      <c r="M35" s="124"/>
      <c r="N35" s="36" t="str">
        <f t="shared" si="1"/>
        <v/>
      </c>
      <c r="O35" s="126"/>
      <c r="P35" s="126"/>
      <c r="Q35" s="37" t="str">
        <f t="shared" si="4"/>
        <v/>
      </c>
      <c r="R35" s="127"/>
      <c r="S35" s="128"/>
      <c r="T35" s="128"/>
      <c r="U35" s="123"/>
      <c r="V35" s="129"/>
      <c r="W35" s="130"/>
      <c r="X35" s="77"/>
      <c r="Y35" s="78"/>
      <c r="AA35" s="9" t="str">
        <f t="shared" si="5"/>
        <v/>
      </c>
      <c r="AB35" s="9">
        <f t="shared" si="6"/>
        <v>0</v>
      </c>
      <c r="AC35" s="9" t="str">
        <f t="shared" si="7"/>
        <v/>
      </c>
      <c r="AD35" s="10">
        <f t="shared" si="10"/>
        <v>0</v>
      </c>
      <c r="AE35" s="10" t="str">
        <f t="shared" si="11"/>
        <v/>
      </c>
    </row>
    <row r="36" spans="1:33" s="6" customFormat="1" ht="34.5" customHeight="1">
      <c r="A36" s="72">
        <f t="shared" si="8"/>
        <v>24</v>
      </c>
      <c r="B36" s="84" t="str">
        <f t="shared" si="2"/>
        <v/>
      </c>
      <c r="C36" s="120"/>
      <c r="D36" s="31" t="str">
        <f t="shared" si="9"/>
        <v/>
      </c>
      <c r="E36" s="31" t="str">
        <f t="shared" si="3"/>
        <v/>
      </c>
      <c r="F36" s="88"/>
      <c r="G36" s="121"/>
      <c r="H36" s="121"/>
      <c r="I36" s="122"/>
      <c r="J36" s="123"/>
      <c r="K36" s="124"/>
      <c r="L36" s="123"/>
      <c r="M36" s="124"/>
      <c r="N36" s="36" t="str">
        <f t="shared" si="1"/>
        <v/>
      </c>
      <c r="O36" s="126"/>
      <c r="P36" s="126"/>
      <c r="Q36" s="37" t="str">
        <f t="shared" si="4"/>
        <v/>
      </c>
      <c r="R36" s="127"/>
      <c r="S36" s="128"/>
      <c r="T36" s="128"/>
      <c r="U36" s="123"/>
      <c r="V36" s="129"/>
      <c r="W36" s="130"/>
      <c r="X36" s="77"/>
      <c r="Y36" s="78"/>
      <c r="AA36" s="9" t="str">
        <f t="shared" si="5"/>
        <v/>
      </c>
      <c r="AB36" s="9">
        <f t="shared" si="6"/>
        <v>0</v>
      </c>
      <c r="AC36" s="9" t="str">
        <f t="shared" si="7"/>
        <v/>
      </c>
      <c r="AD36" s="10">
        <f t="shared" si="10"/>
        <v>0</v>
      </c>
      <c r="AE36" s="10" t="str">
        <f t="shared" si="11"/>
        <v/>
      </c>
    </row>
    <row r="37" spans="1:33" s="6" customFormat="1" ht="34.5" customHeight="1">
      <c r="A37" s="72">
        <f t="shared" si="8"/>
        <v>25</v>
      </c>
      <c r="B37" s="84" t="str">
        <f t="shared" si="2"/>
        <v/>
      </c>
      <c r="C37" s="120"/>
      <c r="D37" s="31" t="str">
        <f t="shared" si="9"/>
        <v/>
      </c>
      <c r="E37" s="31" t="str">
        <f t="shared" si="3"/>
        <v/>
      </c>
      <c r="F37" s="88"/>
      <c r="G37" s="121"/>
      <c r="H37" s="121"/>
      <c r="I37" s="122"/>
      <c r="J37" s="123"/>
      <c r="K37" s="124"/>
      <c r="L37" s="123"/>
      <c r="M37" s="124"/>
      <c r="N37" s="36" t="str">
        <f t="shared" si="1"/>
        <v/>
      </c>
      <c r="O37" s="126"/>
      <c r="P37" s="126"/>
      <c r="Q37" s="37" t="str">
        <f t="shared" si="4"/>
        <v/>
      </c>
      <c r="R37" s="127"/>
      <c r="S37" s="128"/>
      <c r="T37" s="128"/>
      <c r="U37" s="123"/>
      <c r="V37" s="129"/>
      <c r="W37" s="130"/>
      <c r="X37" s="77"/>
      <c r="Y37" s="78"/>
      <c r="AA37" s="9" t="str">
        <f t="shared" si="5"/>
        <v/>
      </c>
      <c r="AB37" s="9">
        <f t="shared" si="6"/>
        <v>0</v>
      </c>
      <c r="AC37" s="9" t="str">
        <f t="shared" si="7"/>
        <v/>
      </c>
      <c r="AD37" s="10">
        <f t="shared" si="10"/>
        <v>0</v>
      </c>
      <c r="AE37" s="10" t="str">
        <f t="shared" si="11"/>
        <v/>
      </c>
    </row>
    <row r="38" spans="1:33" s="6" customFormat="1" ht="34.5" customHeight="1">
      <c r="A38" s="72">
        <f t="shared" si="8"/>
        <v>26</v>
      </c>
      <c r="B38" s="84" t="str">
        <f t="shared" si="2"/>
        <v/>
      </c>
      <c r="C38" s="120"/>
      <c r="D38" s="31" t="str">
        <f t="shared" si="9"/>
        <v/>
      </c>
      <c r="E38" s="31" t="str">
        <f t="shared" si="3"/>
        <v/>
      </c>
      <c r="F38" s="88"/>
      <c r="G38" s="121"/>
      <c r="H38" s="121"/>
      <c r="I38" s="122"/>
      <c r="J38" s="123"/>
      <c r="K38" s="124"/>
      <c r="L38" s="123"/>
      <c r="M38" s="124"/>
      <c r="N38" s="36" t="str">
        <f t="shared" si="1"/>
        <v/>
      </c>
      <c r="O38" s="126"/>
      <c r="P38" s="126"/>
      <c r="Q38" s="37" t="str">
        <f t="shared" si="4"/>
        <v/>
      </c>
      <c r="R38" s="127"/>
      <c r="S38" s="128"/>
      <c r="T38" s="128"/>
      <c r="U38" s="123"/>
      <c r="V38" s="129"/>
      <c r="W38" s="130"/>
      <c r="X38" s="77"/>
      <c r="Y38" s="78"/>
      <c r="AA38" s="9" t="str">
        <f t="shared" si="5"/>
        <v/>
      </c>
      <c r="AB38" s="9">
        <f t="shared" si="6"/>
        <v>0</v>
      </c>
      <c r="AC38" s="9" t="str">
        <f t="shared" si="7"/>
        <v/>
      </c>
      <c r="AD38" s="10">
        <f t="shared" si="10"/>
        <v>0</v>
      </c>
      <c r="AE38" s="10" t="str">
        <f t="shared" si="11"/>
        <v/>
      </c>
    </row>
    <row r="39" spans="1:33" s="6" customFormat="1" ht="34.5" customHeight="1">
      <c r="A39" s="72">
        <f t="shared" si="8"/>
        <v>27</v>
      </c>
      <c r="B39" s="84" t="str">
        <f t="shared" si="2"/>
        <v/>
      </c>
      <c r="C39" s="120"/>
      <c r="D39" s="31" t="str">
        <f t="shared" si="9"/>
        <v/>
      </c>
      <c r="E39" s="31" t="str">
        <f t="shared" si="3"/>
        <v/>
      </c>
      <c r="F39" s="88"/>
      <c r="G39" s="121"/>
      <c r="H39" s="121"/>
      <c r="I39" s="122"/>
      <c r="J39" s="123"/>
      <c r="K39" s="124"/>
      <c r="L39" s="123"/>
      <c r="M39" s="124"/>
      <c r="N39" s="36" t="str">
        <f t="shared" si="1"/>
        <v/>
      </c>
      <c r="O39" s="126"/>
      <c r="P39" s="126"/>
      <c r="Q39" s="37" t="str">
        <f t="shared" si="4"/>
        <v/>
      </c>
      <c r="R39" s="127"/>
      <c r="S39" s="128"/>
      <c r="T39" s="128"/>
      <c r="U39" s="123"/>
      <c r="V39" s="129"/>
      <c r="W39" s="130"/>
      <c r="X39" s="77"/>
      <c r="Y39" s="78"/>
      <c r="AA39" s="9" t="str">
        <f t="shared" si="5"/>
        <v/>
      </c>
      <c r="AB39" s="9">
        <f t="shared" si="6"/>
        <v>0</v>
      </c>
      <c r="AC39" s="9" t="str">
        <f t="shared" si="7"/>
        <v/>
      </c>
      <c r="AD39" s="10">
        <f t="shared" si="10"/>
        <v>0</v>
      </c>
      <c r="AE39" s="10" t="str">
        <f t="shared" si="11"/>
        <v/>
      </c>
    </row>
    <row r="40" spans="1:33" s="6" customFormat="1" ht="34.5" customHeight="1">
      <c r="A40" s="72">
        <f t="shared" si="8"/>
        <v>28</v>
      </c>
      <c r="B40" s="84" t="str">
        <f t="shared" si="2"/>
        <v/>
      </c>
      <c r="C40" s="120"/>
      <c r="D40" s="31" t="str">
        <f t="shared" si="9"/>
        <v/>
      </c>
      <c r="E40" s="31" t="str">
        <f t="shared" si="3"/>
        <v/>
      </c>
      <c r="F40" s="88"/>
      <c r="G40" s="121"/>
      <c r="H40" s="121"/>
      <c r="I40" s="122"/>
      <c r="J40" s="123"/>
      <c r="K40" s="124"/>
      <c r="L40" s="123"/>
      <c r="M40" s="124"/>
      <c r="N40" s="36" t="str">
        <f t="shared" si="1"/>
        <v/>
      </c>
      <c r="O40" s="126"/>
      <c r="P40" s="126"/>
      <c r="Q40" s="37" t="str">
        <f t="shared" si="4"/>
        <v/>
      </c>
      <c r="R40" s="127"/>
      <c r="S40" s="128"/>
      <c r="T40" s="128"/>
      <c r="U40" s="123"/>
      <c r="V40" s="129"/>
      <c r="W40" s="130"/>
      <c r="X40" s="77"/>
      <c r="Y40" s="78"/>
      <c r="AA40" s="9" t="str">
        <f t="shared" si="5"/>
        <v/>
      </c>
      <c r="AB40" s="9">
        <f t="shared" si="6"/>
        <v>0</v>
      </c>
      <c r="AC40" s="9" t="str">
        <f t="shared" si="7"/>
        <v/>
      </c>
      <c r="AD40" s="10">
        <f t="shared" si="10"/>
        <v>0</v>
      </c>
      <c r="AE40" s="10" t="str">
        <f t="shared" si="11"/>
        <v/>
      </c>
    </row>
    <row r="41" spans="1:33" s="6" customFormat="1" ht="34.5" customHeight="1">
      <c r="A41" s="72">
        <f t="shared" si="8"/>
        <v>29</v>
      </c>
      <c r="B41" s="84" t="str">
        <f t="shared" si="2"/>
        <v/>
      </c>
      <c r="C41" s="120"/>
      <c r="D41" s="31" t="str">
        <f t="shared" si="9"/>
        <v/>
      </c>
      <c r="E41" s="31" t="str">
        <f t="shared" si="3"/>
        <v/>
      </c>
      <c r="F41" s="88"/>
      <c r="G41" s="121"/>
      <c r="H41" s="121"/>
      <c r="I41" s="122"/>
      <c r="J41" s="123"/>
      <c r="K41" s="124"/>
      <c r="L41" s="123"/>
      <c r="M41" s="124"/>
      <c r="N41" s="36" t="str">
        <f t="shared" si="1"/>
        <v/>
      </c>
      <c r="O41" s="126"/>
      <c r="P41" s="126"/>
      <c r="Q41" s="37" t="str">
        <f t="shared" si="4"/>
        <v/>
      </c>
      <c r="R41" s="127"/>
      <c r="S41" s="128"/>
      <c r="T41" s="128"/>
      <c r="U41" s="123"/>
      <c r="V41" s="129"/>
      <c r="W41" s="130"/>
      <c r="X41" s="77"/>
      <c r="Y41" s="78"/>
      <c r="AA41" s="9" t="str">
        <f t="shared" si="5"/>
        <v/>
      </c>
      <c r="AB41" s="9">
        <f t="shared" si="6"/>
        <v>0</v>
      </c>
      <c r="AC41" s="9" t="str">
        <f t="shared" si="7"/>
        <v/>
      </c>
      <c r="AD41" s="10">
        <f t="shared" si="10"/>
        <v>0</v>
      </c>
      <c r="AE41" s="10" t="str">
        <f t="shared" si="11"/>
        <v/>
      </c>
    </row>
    <row r="42" spans="1:33" s="6" customFormat="1" ht="34.5" customHeight="1">
      <c r="A42" s="72">
        <f t="shared" si="8"/>
        <v>30</v>
      </c>
      <c r="B42" s="84" t="str">
        <f t="shared" si="2"/>
        <v/>
      </c>
      <c r="C42" s="120"/>
      <c r="D42" s="31" t="str">
        <f t="shared" si="9"/>
        <v/>
      </c>
      <c r="E42" s="31" t="str">
        <f t="shared" si="3"/>
        <v/>
      </c>
      <c r="F42" s="88"/>
      <c r="G42" s="121"/>
      <c r="H42" s="121"/>
      <c r="I42" s="122"/>
      <c r="J42" s="123"/>
      <c r="K42" s="124"/>
      <c r="L42" s="123"/>
      <c r="M42" s="124"/>
      <c r="N42" s="36" t="str">
        <f t="shared" si="1"/>
        <v/>
      </c>
      <c r="O42" s="126"/>
      <c r="P42" s="126"/>
      <c r="Q42" s="37" t="str">
        <f t="shared" si="4"/>
        <v/>
      </c>
      <c r="R42" s="127"/>
      <c r="S42" s="128"/>
      <c r="T42" s="128"/>
      <c r="U42" s="123"/>
      <c r="V42" s="129"/>
      <c r="W42" s="130"/>
      <c r="X42" s="77"/>
      <c r="Y42" s="78"/>
      <c r="AA42" s="9" t="str">
        <f t="shared" si="5"/>
        <v/>
      </c>
      <c r="AB42" s="9">
        <f t="shared" si="6"/>
        <v>0</v>
      </c>
      <c r="AC42" s="9" t="str">
        <f t="shared" si="7"/>
        <v/>
      </c>
      <c r="AD42" s="10">
        <f t="shared" si="10"/>
        <v>0</v>
      </c>
      <c r="AE42" s="10" t="str">
        <f t="shared" si="11"/>
        <v/>
      </c>
    </row>
    <row r="43" spans="1:33" s="6" customFormat="1" ht="34.5" customHeight="1">
      <c r="A43" s="72">
        <f t="shared" si="8"/>
        <v>31</v>
      </c>
      <c r="B43" s="84" t="str">
        <f t="shared" si="2"/>
        <v/>
      </c>
      <c r="C43" s="120"/>
      <c r="D43" s="31" t="str">
        <f t="shared" si="9"/>
        <v/>
      </c>
      <c r="E43" s="31" t="str">
        <f t="shared" si="3"/>
        <v/>
      </c>
      <c r="F43" s="88"/>
      <c r="G43" s="121"/>
      <c r="H43" s="121"/>
      <c r="I43" s="122"/>
      <c r="J43" s="123"/>
      <c r="K43" s="124"/>
      <c r="L43" s="123"/>
      <c r="M43" s="124"/>
      <c r="N43" s="36" t="str">
        <f t="shared" si="1"/>
        <v/>
      </c>
      <c r="O43" s="126"/>
      <c r="P43" s="126"/>
      <c r="Q43" s="37" t="str">
        <f t="shared" si="4"/>
        <v/>
      </c>
      <c r="R43" s="127"/>
      <c r="S43" s="128"/>
      <c r="T43" s="128"/>
      <c r="U43" s="123"/>
      <c r="V43" s="129"/>
      <c r="W43" s="130"/>
      <c r="X43" s="77"/>
      <c r="Y43" s="78"/>
      <c r="AA43" s="9" t="str">
        <f t="shared" si="5"/>
        <v/>
      </c>
      <c r="AB43" s="9">
        <f t="shared" si="6"/>
        <v>0</v>
      </c>
      <c r="AC43" s="9" t="str">
        <f t="shared" si="7"/>
        <v/>
      </c>
      <c r="AD43" s="10">
        <f t="shared" si="10"/>
        <v>0</v>
      </c>
      <c r="AE43" s="10" t="str">
        <f t="shared" si="11"/>
        <v/>
      </c>
    </row>
    <row r="44" spans="1:33" s="6" customFormat="1" ht="34.5" customHeight="1">
      <c r="A44" s="72">
        <f t="shared" si="8"/>
        <v>32</v>
      </c>
      <c r="B44" s="84" t="str">
        <f t="shared" si="2"/>
        <v/>
      </c>
      <c r="C44" s="120"/>
      <c r="D44" s="31" t="str">
        <f t="shared" si="9"/>
        <v/>
      </c>
      <c r="E44" s="31" t="str">
        <f t="shared" si="3"/>
        <v/>
      </c>
      <c r="F44" s="88"/>
      <c r="G44" s="121"/>
      <c r="H44" s="121"/>
      <c r="I44" s="122"/>
      <c r="J44" s="123"/>
      <c r="K44" s="124"/>
      <c r="L44" s="123"/>
      <c r="M44" s="124"/>
      <c r="N44" s="36" t="str">
        <f t="shared" si="1"/>
        <v/>
      </c>
      <c r="O44" s="126"/>
      <c r="P44" s="126"/>
      <c r="Q44" s="37" t="str">
        <f t="shared" si="4"/>
        <v/>
      </c>
      <c r="R44" s="127"/>
      <c r="S44" s="128"/>
      <c r="T44" s="128"/>
      <c r="U44" s="123"/>
      <c r="V44" s="129"/>
      <c r="W44" s="130"/>
      <c r="X44" s="77"/>
      <c r="Y44" s="78"/>
      <c r="AA44" s="9" t="str">
        <f t="shared" si="5"/>
        <v/>
      </c>
      <c r="AB44" s="9">
        <f t="shared" si="6"/>
        <v>0</v>
      </c>
      <c r="AC44" s="9" t="str">
        <f t="shared" si="7"/>
        <v/>
      </c>
      <c r="AD44" s="10">
        <f t="shared" si="10"/>
        <v>0</v>
      </c>
      <c r="AE44" s="10" t="str">
        <f t="shared" si="11"/>
        <v/>
      </c>
    </row>
    <row r="45" spans="1:33" s="6" customFormat="1" ht="34.5" customHeight="1">
      <c r="A45" s="72">
        <f t="shared" si="8"/>
        <v>33</v>
      </c>
      <c r="B45" s="84" t="str">
        <f t="shared" si="2"/>
        <v/>
      </c>
      <c r="C45" s="120"/>
      <c r="D45" s="31" t="str">
        <f t="shared" si="9"/>
        <v/>
      </c>
      <c r="E45" s="31" t="str">
        <f t="shared" si="3"/>
        <v/>
      </c>
      <c r="F45" s="88"/>
      <c r="G45" s="121"/>
      <c r="H45" s="121"/>
      <c r="I45" s="122"/>
      <c r="J45" s="123"/>
      <c r="K45" s="124"/>
      <c r="L45" s="123"/>
      <c r="M45" s="124"/>
      <c r="N45" s="36" t="str">
        <f t="shared" si="1"/>
        <v/>
      </c>
      <c r="O45" s="126"/>
      <c r="P45" s="126"/>
      <c r="Q45" s="37" t="str">
        <f t="shared" si="4"/>
        <v/>
      </c>
      <c r="R45" s="127"/>
      <c r="S45" s="128"/>
      <c r="T45" s="128"/>
      <c r="U45" s="123"/>
      <c r="V45" s="129"/>
      <c r="W45" s="130"/>
      <c r="X45" s="77"/>
      <c r="Y45" s="78"/>
      <c r="AA45" s="9" t="str">
        <f t="shared" si="5"/>
        <v/>
      </c>
      <c r="AB45" s="9">
        <f t="shared" si="6"/>
        <v>0</v>
      </c>
      <c r="AC45" s="9" t="str">
        <f t="shared" si="7"/>
        <v/>
      </c>
      <c r="AD45" s="10">
        <f t="shared" si="10"/>
        <v>0</v>
      </c>
      <c r="AE45" s="10" t="str">
        <f t="shared" si="11"/>
        <v/>
      </c>
    </row>
    <row r="46" spans="1:33" s="6" customFormat="1" ht="34.5" customHeight="1">
      <c r="A46" s="72">
        <f t="shared" si="8"/>
        <v>34</v>
      </c>
      <c r="B46" s="84" t="str">
        <f t="shared" si="2"/>
        <v/>
      </c>
      <c r="C46" s="120"/>
      <c r="D46" s="31" t="str">
        <f t="shared" si="9"/>
        <v/>
      </c>
      <c r="E46" s="31" t="str">
        <f t="shared" si="3"/>
        <v/>
      </c>
      <c r="F46" s="88"/>
      <c r="G46" s="121"/>
      <c r="H46" s="121"/>
      <c r="I46" s="122"/>
      <c r="J46" s="123"/>
      <c r="K46" s="124"/>
      <c r="L46" s="123"/>
      <c r="M46" s="124"/>
      <c r="N46" s="36" t="str">
        <f t="shared" si="1"/>
        <v/>
      </c>
      <c r="O46" s="126"/>
      <c r="P46" s="126"/>
      <c r="Q46" s="37" t="str">
        <f t="shared" si="4"/>
        <v/>
      </c>
      <c r="R46" s="127"/>
      <c r="S46" s="128"/>
      <c r="T46" s="128"/>
      <c r="U46" s="123"/>
      <c r="V46" s="129"/>
      <c r="W46" s="130"/>
      <c r="X46" s="77"/>
      <c r="Y46" s="78"/>
      <c r="AA46" s="9" t="str">
        <f t="shared" si="5"/>
        <v/>
      </c>
      <c r="AB46" s="9">
        <f t="shared" si="6"/>
        <v>0</v>
      </c>
      <c r="AC46" s="9" t="str">
        <f t="shared" si="7"/>
        <v/>
      </c>
      <c r="AD46" s="10">
        <f t="shared" si="10"/>
        <v>0</v>
      </c>
      <c r="AE46" s="10" t="str">
        <f t="shared" si="11"/>
        <v/>
      </c>
    </row>
    <row r="47" spans="1:33" s="6" customFormat="1" ht="34.5" customHeight="1">
      <c r="A47" s="72">
        <f t="shared" si="8"/>
        <v>35</v>
      </c>
      <c r="B47" s="84" t="str">
        <f t="shared" si="2"/>
        <v/>
      </c>
      <c r="C47" s="120"/>
      <c r="D47" s="31" t="str">
        <f t="shared" si="9"/>
        <v/>
      </c>
      <c r="E47" s="31" t="str">
        <f t="shared" si="3"/>
        <v/>
      </c>
      <c r="F47" s="88"/>
      <c r="G47" s="121"/>
      <c r="H47" s="121"/>
      <c r="I47" s="122"/>
      <c r="J47" s="123"/>
      <c r="K47" s="124"/>
      <c r="L47" s="123"/>
      <c r="M47" s="124"/>
      <c r="N47" s="36" t="str">
        <f t="shared" si="1"/>
        <v/>
      </c>
      <c r="O47" s="126"/>
      <c r="P47" s="126"/>
      <c r="Q47" s="37" t="str">
        <f t="shared" si="4"/>
        <v/>
      </c>
      <c r="R47" s="127"/>
      <c r="S47" s="128"/>
      <c r="T47" s="128"/>
      <c r="U47" s="123"/>
      <c r="V47" s="129"/>
      <c r="W47" s="130"/>
      <c r="X47" s="77"/>
      <c r="Y47" s="78"/>
      <c r="AA47" s="9" t="str">
        <f t="shared" si="5"/>
        <v/>
      </c>
      <c r="AB47" s="9">
        <f t="shared" si="6"/>
        <v>0</v>
      </c>
      <c r="AC47" s="9" t="str">
        <f t="shared" si="7"/>
        <v/>
      </c>
      <c r="AD47" s="10">
        <f t="shared" si="10"/>
        <v>0</v>
      </c>
      <c r="AE47" s="10" t="str">
        <f t="shared" si="11"/>
        <v/>
      </c>
    </row>
    <row r="48" spans="1:33">
      <c r="AA48" s="1">
        <f>SUM(AA13:AA47)</f>
        <v>2</v>
      </c>
      <c r="AB48" s="1">
        <f>SUM(AB13:AB47)</f>
        <v>0</v>
      </c>
      <c r="AC48" s="1"/>
      <c r="AD48" s="12">
        <f>IF(COUNTIF(AD13:AD47,"&gt;=2"),2,"1")</f>
        <v>2</v>
      </c>
      <c r="AE48" s="1">
        <f>IF(COUNTIF(AE13:AE47,"&gt;=1"),1,"0")</f>
        <v>1</v>
      </c>
      <c r="AF48" s="11"/>
      <c r="AG48" s="1"/>
    </row>
  </sheetData>
  <sheetProtection algorithmName="SHA-512" hashValue="H9A7y8rdzkCtVOJoOrfVuM6TulNF/8uBAUt32P0ic9kpB1hm+Rpo4eH83cYI5B1iOq1ErwIijM6Bydq26OEHgA==" saltValue="ETLJpL8BDvQHx1o+CjGKxQ==" spinCount="100000" sheet="1" objects="1" scenarios="1" selectLockedCells="1" selectUnlockedCells="1"/>
  <autoFilter ref="A11:AM11" xr:uid="{2159BD7B-BBB1-42B0-BEB4-414BE0EFB3FD}"/>
  <mergeCells count="30">
    <mergeCell ref="A2:B2"/>
    <mergeCell ref="C2:D2"/>
    <mergeCell ref="A3:E4"/>
    <mergeCell ref="A1:G1"/>
    <mergeCell ref="Q9:Q11"/>
    <mergeCell ref="R9:R11"/>
    <mergeCell ref="S9:S11"/>
    <mergeCell ref="T9:T11"/>
    <mergeCell ref="F2:G2"/>
    <mergeCell ref="X6:Y10"/>
    <mergeCell ref="A9:A11"/>
    <mergeCell ref="B9:B11"/>
    <mergeCell ref="C9:C11"/>
    <mergeCell ref="D9:D11"/>
    <mergeCell ref="E9:E11"/>
    <mergeCell ref="F9:F11"/>
    <mergeCell ref="G9:G11"/>
    <mergeCell ref="H9:H11"/>
    <mergeCell ref="I9:J10"/>
    <mergeCell ref="K9:L10"/>
    <mergeCell ref="M9:N10"/>
    <mergeCell ref="V9:V11"/>
    <mergeCell ref="W9:W11"/>
    <mergeCell ref="U9:U11"/>
    <mergeCell ref="P9:P11"/>
    <mergeCell ref="K2:M2"/>
    <mergeCell ref="K3:M3"/>
    <mergeCell ref="K4:M4"/>
    <mergeCell ref="J1:M1"/>
    <mergeCell ref="O9:O11"/>
  </mergeCells>
  <phoneticPr fontId="18"/>
  <conditionalFormatting sqref="H13:H47">
    <cfRule type="expression" dxfId="50" priority="24">
      <formula>$AD13&gt;=2</formula>
    </cfRule>
  </conditionalFormatting>
  <conditionalFormatting sqref="Q12">
    <cfRule type="cellIs" dxfId="49" priority="23" operator="lessThan">
      <formula>1</formula>
    </cfRule>
  </conditionalFormatting>
  <conditionalFormatting sqref="C13 O13:P47 G13:M47 R13:R47 T13:W47">
    <cfRule type="notContainsBlanks" dxfId="48" priority="25">
      <formula>LEN(TRIM(C13))&gt;0</formula>
    </cfRule>
  </conditionalFormatting>
  <conditionalFormatting sqref="C14:C47">
    <cfRule type="notContainsBlanks" dxfId="47" priority="21">
      <formula>LEN(TRIM(C14))&gt;0</formula>
    </cfRule>
    <cfRule type="expression" dxfId="46" priority="22" stopIfTrue="1">
      <formula>$B14&lt;&gt;""</formula>
    </cfRule>
  </conditionalFormatting>
  <conditionalFormatting sqref="Q13:Q47">
    <cfRule type="cellIs" dxfId="45" priority="20" operator="lessThan">
      <formula>1</formula>
    </cfRule>
  </conditionalFormatting>
  <conditionalFormatting sqref="C2">
    <cfRule type="expression" dxfId="44" priority="13">
      <formula>$C$13=""</formula>
    </cfRule>
    <cfRule type="expression" dxfId="43" priority="14">
      <formula>$C$2=""</formula>
    </cfRule>
  </conditionalFormatting>
  <conditionalFormatting sqref="F2">
    <cfRule type="expression" dxfId="42" priority="15">
      <formula>$C$13=""</formula>
    </cfRule>
    <cfRule type="expression" dxfId="41" priority="16">
      <formula>$F$2=""</formula>
    </cfRule>
  </conditionalFormatting>
  <conditionalFormatting sqref="G3">
    <cfRule type="expression" dxfId="40" priority="17">
      <formula>$C$13=""</formula>
    </cfRule>
    <cfRule type="expression" dxfId="39" priority="18">
      <formula>$G$3=""</formula>
    </cfRule>
  </conditionalFormatting>
  <conditionalFormatting sqref="K3">
    <cfRule type="expression" dxfId="38" priority="11">
      <formula>$AD$48=2</formula>
    </cfRule>
  </conditionalFormatting>
  <conditionalFormatting sqref="K4">
    <cfRule type="expression" dxfId="37" priority="12">
      <formula>$AE$48=1</formula>
    </cfRule>
  </conditionalFormatting>
  <conditionalFormatting sqref="K2">
    <cfRule type="expression" dxfId="36" priority="2">
      <formula>OR($AA$48&gt;=1,$AB$48&gt;=1)</formula>
    </cfRule>
  </conditionalFormatting>
  <conditionalFormatting sqref="S14:U47">
    <cfRule type="notContainsBlanks" dxfId="35" priority="9">
      <formula>LEN(TRIM(S14))&gt;0</formula>
    </cfRule>
  </conditionalFormatting>
  <conditionalFormatting sqref="S13:U13">
    <cfRule type="notContainsBlanks" dxfId="34" priority="6">
      <formula>LEN(TRIM(S13))&gt;0</formula>
    </cfRule>
  </conditionalFormatting>
  <conditionalFormatting sqref="U13:U47">
    <cfRule type="expression" dxfId="33" priority="1">
      <formula>AND(COUNTIF(H13,"*■*")&gt;=1,U13="")</formula>
    </cfRule>
    <cfRule type="expression" dxfId="32" priority="5">
      <formula>COUNTIF(H13,"*■*")=0</formula>
    </cfRule>
  </conditionalFormatting>
  <conditionalFormatting sqref="C13 O13:P47 R13:S47 F13:M47">
    <cfRule type="expression" dxfId="31" priority="26">
      <formula>$B13&lt;&gt;""</formula>
    </cfRule>
  </conditionalFormatting>
  <conditionalFormatting sqref="F13:F47">
    <cfRule type="notContainsBlanks" dxfId="30" priority="4">
      <formula>LEN(TRIM(F13))&gt;0</formula>
    </cfRule>
  </conditionalFormatting>
  <conditionalFormatting sqref="K2">
    <cfRule type="expression" dxfId="29" priority="3">
      <formula>$C$13=""</formula>
    </cfRule>
    <cfRule type="expression" dxfId="28" priority="10">
      <formula>C2=""</formula>
    </cfRule>
  </conditionalFormatting>
  <conditionalFormatting sqref="K2">
    <cfRule type="expression" dxfId="27" priority="156">
      <formula>$G$3=""</formula>
    </cfRule>
    <cfRule type="expression" dxfId="26" priority="157">
      <formula>$F$2=""</formula>
    </cfRule>
  </conditionalFormatting>
  <dataValidations count="22">
    <dataValidation type="list" allowBlank="1" showInputMessage="1" showErrorMessage="1" sqref="W13:W47" xr:uid="{1929DB8D-6F40-4DD0-A326-F1CCA6A7D94B}">
      <formula1>"✔"</formula1>
    </dataValidation>
    <dataValidation allowBlank="1" showErrorMessage="1" prompt="自動表示されます。" sqref="Q13:Q47" xr:uid="{43CFE96B-4CED-494E-B130-F68AEE06B039}"/>
    <dataValidation allowBlank="1" showErrorMessage="1" errorTitle="無効な入力" error="プルダウンより「設備区分」を選択してください。" prompt="プルダウンより選択してください。_x000a_※記載必須箇所が黄色に変わります。" sqref="B13:B47" xr:uid="{33C18D17-8656-4A67-A436-55B6460542A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DA71FF3E-EE84-4991-AF9B-361D62DF9611}">
      <formula1>44256</formula1>
    </dataValidation>
    <dataValidation allowBlank="1" showInputMessage="1" showErrorMessage="1" prompt="自動表示されます。" sqref="Q12" xr:uid="{E7DA781E-F511-4B12-86D4-86697FEB00AA}"/>
    <dataValidation type="textLength" operator="lessThanOrEqual" allowBlank="1" showInputMessage="1" showErrorMessage="1" error="40字以内で入力してください。" prompt="40字以内で入力してください。" sqref="C2" xr:uid="{325E3B9B-CF45-4E28-88F6-61AF12C6D67E}">
      <formula1>40</formula1>
    </dataValidation>
    <dataValidation type="list" allowBlank="1" showErrorMessage="1" errorTitle="無効な入力" error="プルダウンより選択してください。" prompt="プルダウンより選択してください。" sqref="C13:C47" xr:uid="{E01EF11E-9647-49E4-88B3-DD91217F3B00}">
      <formula1>"サーボプレス ,プレスブレーキ,パンチングプレス（レーザ複合機含む）"</formula1>
    </dataValidation>
    <dataValidation allowBlank="1" showErrorMessage="1" errorTitle="無効な入力" error="自動表示されます。" prompt="自動表示されます。" sqref="N13:N47" xr:uid="{CF0D9471-8841-4112-8625-992C49EA5209}"/>
    <dataValidation type="whole" imeMode="disabled" allowBlank="1" showErrorMessage="1" errorTitle="無効な入力" error="半角数字4桁で入力してください。" prompt="半角数字4桁で入力してください。" sqref="O13:O47" xr:uid="{89A4E1EA-E96B-4C06-8969-F5FA742597E1}">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T47" xr:uid="{58C0727A-2571-41B2-A100-B196DEFD726B}">
      <formula1>1</formula1>
      <formula2>9999999999</formula2>
    </dataValidation>
    <dataValidation type="textLength" operator="lessThanOrEqual" allowBlank="1" showErrorMessage="1" errorTitle="無効な入力" error="10字以内で入力してください。" prompt="10字以内で入力してください。" sqref="L13:L47" xr:uid="{0BE3279F-9924-4379-912E-9E7F28E15C61}">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47 M13:M47" xr:uid="{BEE2E889-66BD-4662-AAEA-F9CC7D636E49}">
      <formula1>K13*1000=INT(K13*1000)</formula1>
    </dataValidation>
    <dataValidation type="textLength" operator="lessThanOrEqual" allowBlank="1" showErrorMessage="1" errorTitle="無効な入力" error="30字以内で入力してください。" prompt="30字以内で入力してください。" sqref="J13:J47" xr:uid="{4783549C-C524-4729-A3D3-809676D5C2A0}">
      <formula1>30</formula1>
    </dataValidation>
    <dataValidation type="textLength" operator="lessThanOrEqual" allowBlank="1" showErrorMessage="1" errorTitle="無効な入力" error="40字以内で入力してください。" prompt="40字以内で入力してください。" sqref="G13:H47 V13:V47" xr:uid="{6D8C5218-908B-4046-A034-1023AB3AA6EE}">
      <formula1>40</formula1>
    </dataValidation>
    <dataValidation allowBlank="1" showErrorMessage="1" error="自動表示されます。" prompt="自動表示されます。" sqref="D13:E47" xr:uid="{3B550EDA-317D-4D2D-AC40-17E1328AD7C9}"/>
    <dataValidation imeMode="fullKatakana" operator="lessThanOrEqual" allowBlank="1" showInputMessage="1" showErrorMessage="1" sqref="E2" xr:uid="{7D7D0925-48F4-4323-B2C1-BB2E7EBE0252}"/>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 xr:uid="{634F1F5D-19D5-4B80-8D58-0FFADC614A04}">
      <formula1>40</formula1>
    </dataValidation>
    <dataValidation type="list" imeMode="disabled" operator="lessThanOrEqual" allowBlank="1" showErrorMessage="1" errorTitle="無効な入力" error="プルダウンより選択してください。" prompt="プルダウンより選択してください。" sqref="P13:P47" xr:uid="{CE6B1AFA-7D2D-47A0-933C-A2A0B1A5AC4F}">
      <formula1>"2011,2012,2013,2014,2015,2016,2017,2018,2019,2020,2021"</formula1>
    </dataValidation>
    <dataValidation type="list" allowBlank="1" showErrorMessage="1" errorTitle="無効な入力" error="プルダウンより選択してください。" prompt="プルダウンより選択してください。" sqref="I13:I47" xr:uid="{E1A683AC-2CBA-4B6A-98B8-69ECF4923E88}">
      <formula1>"生産効率,エネルギー効率"</formula1>
    </dataValidation>
    <dataValidation type="list" allowBlank="1" showErrorMessage="1" errorTitle="無効な入力" error="プルダウンより選択してください。" prompt="プルダウンより選択してください。" sqref="R13:R47" xr:uid="{516541AF-F186-40F2-9803-59035023B881}">
      <formula1>"あり,なし"</formula1>
    </dataValidation>
    <dataValidation type="list" allowBlank="1" showErrorMessage="1" error="プルダウンより確認結果を選択してください。" prompt="プルダウンより確認結果を選択してください。" sqref="X13:X47" xr:uid="{2D05F1C6-18B7-41AC-9C5F-103ABEB7B0F9}">
      <formula1>"OK,NG"</formula1>
    </dataValidation>
    <dataValidation type="textLength" operator="lessThanOrEqual" allowBlank="1" showErrorMessage="1" errorTitle="無効な入力" error="200字以内で入力してください。" prompt="200字以内で入力してください。" sqref="U12:U47" xr:uid="{5ECD9461-CF2A-4318-8D9C-664DE216BECB}">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Title="無効な入力" error="プルダウンより選択してください。" prompt="プルダウンより選択してください。" xr:uid="{E5962894-EB27-4CF6-96A5-60052A665433}">
          <x14:formula1>
            <xm:f>Sheet1!$C$3:$C$9</xm:f>
          </x14:formula1>
          <xm:sqref>F13:F47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55" zoomScaleSheetLayoutView="55" zoomScalePageLayoutView="70" workbookViewId="0">
      <selection sqref="A1:G1"/>
    </sheetView>
  </sheetViews>
  <sheetFormatPr defaultColWidth="9" defaultRowHeight="11" outlineLevelCol="1"/>
  <cols>
    <col min="1" max="1" width="13.7265625" style="74" customWidth="1"/>
    <col min="2" max="2" width="21.453125" style="74" customWidth="1"/>
    <col min="3" max="3" width="40.90625" style="2" customWidth="1"/>
    <col min="4" max="5" width="34.36328125" style="2" customWidth="1"/>
    <col min="6" max="6" width="28" style="2" customWidth="1"/>
    <col min="7" max="8" width="43.6328125" style="2" customWidth="1"/>
    <col min="9" max="9" width="25.08984375" style="2" customWidth="1"/>
    <col min="10" max="10" width="22.453125" style="2" customWidth="1"/>
    <col min="11" max="11" width="26.90625" style="2" customWidth="1"/>
    <col min="12" max="14" width="18.6328125" style="2" customWidth="1"/>
    <col min="15" max="15" width="22.90625" style="2" customWidth="1"/>
    <col min="16" max="16" width="23.6328125" style="2" customWidth="1"/>
    <col min="17" max="17" width="17.453125" style="2" customWidth="1"/>
    <col min="18" max="18" width="19.453125" style="2" customWidth="1"/>
    <col min="19" max="19" width="22" style="2" customWidth="1"/>
    <col min="20" max="20" width="21.36328125" style="2" customWidth="1"/>
    <col min="21" max="21" width="50.90625" style="2" customWidth="1"/>
    <col min="22" max="22" width="47.6328125" style="2" customWidth="1"/>
    <col min="23" max="23" width="12" style="2" customWidth="1"/>
    <col min="24" max="24" width="17.6328125" style="2" hidden="1" customWidth="1" outlineLevel="1"/>
    <col min="25" max="25" width="40.6328125" style="2" hidden="1" customWidth="1" outlineLevel="1"/>
    <col min="26" max="26" width="15.81640625" style="2" hidden="1" customWidth="1" collapsed="1"/>
    <col min="27" max="28" width="20.6328125" style="2" hidden="1" customWidth="1" outlineLevel="1"/>
    <col min="29" max="29" width="22.90625" style="2" hidden="1" customWidth="1" outlineLevel="1"/>
    <col min="30" max="30" width="24.453125" style="2" hidden="1" customWidth="1" outlineLevel="1"/>
    <col min="31" max="32" width="11" style="2" hidden="1" customWidth="1" outlineLevel="1"/>
    <col min="33" max="33" width="0" style="2" hidden="1" customWidth="1" collapsed="1"/>
    <col min="34" max="39" width="0" style="2" hidden="1" customWidth="1"/>
    <col min="40" max="16384" width="9" style="2"/>
  </cols>
  <sheetData>
    <row r="1" spans="1:32" ht="40" customHeight="1">
      <c r="A1" s="201" t="s">
        <v>35</v>
      </c>
      <c r="B1" s="202"/>
      <c r="C1" s="202"/>
      <c r="D1" s="202"/>
      <c r="E1" s="202"/>
      <c r="F1" s="202"/>
      <c r="G1" s="203"/>
      <c r="I1" s="117"/>
      <c r="J1" s="206" t="s">
        <v>22</v>
      </c>
      <c r="K1" s="207"/>
      <c r="L1" s="207"/>
      <c r="M1" s="207"/>
      <c r="N1" s="208"/>
      <c r="O1" s="64"/>
      <c r="P1" s="64"/>
      <c r="Q1" s="64"/>
      <c r="R1" s="64"/>
      <c r="S1" s="64"/>
      <c r="T1" s="64"/>
      <c r="U1" s="64"/>
      <c r="V1" s="1"/>
      <c r="AC1" s="133" t="s">
        <v>112</v>
      </c>
      <c r="AD1" s="134">
        <v>44545</v>
      </c>
      <c r="AE1" s="135" t="s">
        <v>113</v>
      </c>
      <c r="AF1" s="136" t="s">
        <v>114</v>
      </c>
    </row>
    <row r="2" spans="1:32" ht="119.25" customHeight="1">
      <c r="A2" s="193" t="s">
        <v>44</v>
      </c>
      <c r="B2" s="194"/>
      <c r="C2" s="204"/>
      <c r="D2" s="205"/>
      <c r="E2" s="137" t="s">
        <v>50</v>
      </c>
      <c r="F2" s="216"/>
      <c r="G2" s="217"/>
      <c r="I2" s="117"/>
      <c r="J2" s="65" t="s">
        <v>20</v>
      </c>
      <c r="K2" s="140" t="s">
        <v>96</v>
      </c>
      <c r="L2" s="141"/>
      <c r="M2" s="141"/>
      <c r="N2" s="142"/>
      <c r="O2" s="64"/>
      <c r="P2" s="64"/>
      <c r="Q2" s="64"/>
      <c r="R2" s="64"/>
      <c r="S2" s="64"/>
      <c r="T2" s="64"/>
      <c r="U2" s="64"/>
      <c r="V2" s="1"/>
    </row>
    <row r="3" spans="1:32" ht="119.25" customHeight="1" thickBot="1">
      <c r="A3" s="195" t="s">
        <v>115</v>
      </c>
      <c r="B3" s="196"/>
      <c r="C3" s="196"/>
      <c r="D3" s="196"/>
      <c r="E3" s="197"/>
      <c r="F3" s="66" t="s">
        <v>51</v>
      </c>
      <c r="G3" s="60"/>
      <c r="I3" s="117"/>
      <c r="J3" s="65" t="s">
        <v>21</v>
      </c>
      <c r="K3" s="143" t="s">
        <v>94</v>
      </c>
      <c r="L3" s="144"/>
      <c r="M3" s="144"/>
      <c r="N3" s="145"/>
      <c r="O3" s="64"/>
      <c r="P3" s="64"/>
      <c r="Q3" s="64"/>
      <c r="R3" s="64"/>
      <c r="S3" s="64"/>
      <c r="T3" s="64"/>
      <c r="U3" s="64"/>
      <c r="V3" s="1"/>
    </row>
    <row r="4" spans="1:32" ht="119.25" customHeight="1" thickBot="1">
      <c r="A4" s="198"/>
      <c r="B4" s="199"/>
      <c r="C4" s="199"/>
      <c r="D4" s="199"/>
      <c r="E4" s="200"/>
      <c r="F4" s="67" t="s">
        <v>52</v>
      </c>
      <c r="G4" s="132">
        <f>COUNTIF($B$13:$B$312,"プレス機械")</f>
        <v>0</v>
      </c>
      <c r="I4" s="117"/>
      <c r="J4" s="68" t="s">
        <v>54</v>
      </c>
      <c r="K4" s="146" t="s">
        <v>97</v>
      </c>
      <c r="L4" s="147"/>
      <c r="M4" s="147"/>
      <c r="N4" s="148"/>
      <c r="O4" s="64"/>
      <c r="P4" s="64"/>
      <c r="Q4" s="64"/>
      <c r="R4" s="64"/>
      <c r="S4" s="64"/>
      <c r="T4" s="64"/>
      <c r="U4" s="64"/>
      <c r="V4" s="1"/>
      <c r="X4" s="139" t="s">
        <v>28</v>
      </c>
      <c r="Y4" s="5">
        <f>COUNTIF(X13:X312,"OK")</f>
        <v>0</v>
      </c>
    </row>
    <row r="5" spans="1:32" s="3" customFormat="1" ht="90" customHeight="1" thickBot="1">
      <c r="A5" s="69"/>
      <c r="B5" s="70"/>
      <c r="C5" s="70"/>
      <c r="D5" s="70"/>
      <c r="E5" s="70"/>
      <c r="F5" s="70"/>
      <c r="G5" s="70"/>
      <c r="H5" s="70"/>
      <c r="J5" s="70"/>
      <c r="K5" s="70"/>
      <c r="L5" s="70"/>
      <c r="M5" s="70"/>
      <c r="N5" s="70"/>
      <c r="O5" s="70"/>
      <c r="P5" s="70"/>
      <c r="Q5" s="70"/>
      <c r="R5" s="70"/>
      <c r="S5" s="70"/>
      <c r="T5" s="70"/>
      <c r="U5" s="70"/>
      <c r="V5" s="70"/>
      <c r="W5" s="70"/>
      <c r="X5" s="71"/>
    </row>
    <row r="6" spans="1:32" s="6" customFormat="1" ht="36" customHeight="1">
      <c r="A6" s="16" t="s">
        <v>26</v>
      </c>
      <c r="B6" s="75">
        <v>1</v>
      </c>
      <c r="C6" s="75">
        <v>2</v>
      </c>
      <c r="D6" s="75">
        <v>3</v>
      </c>
      <c r="E6" s="17">
        <v>4</v>
      </c>
      <c r="F6" s="17">
        <v>5</v>
      </c>
      <c r="G6" s="75">
        <v>6</v>
      </c>
      <c r="H6" s="75">
        <v>7</v>
      </c>
      <c r="I6" s="96">
        <v>8</v>
      </c>
      <c r="J6" s="17">
        <v>9</v>
      </c>
      <c r="K6" s="17">
        <v>10</v>
      </c>
      <c r="L6" s="17">
        <v>11</v>
      </c>
      <c r="M6" s="17">
        <v>12</v>
      </c>
      <c r="N6" s="17">
        <v>13</v>
      </c>
      <c r="O6" s="17">
        <v>14</v>
      </c>
      <c r="P6" s="17">
        <v>15</v>
      </c>
      <c r="Q6" s="17">
        <v>16</v>
      </c>
      <c r="R6" s="17">
        <v>17</v>
      </c>
      <c r="S6" s="17">
        <v>18</v>
      </c>
      <c r="T6" s="17">
        <v>19</v>
      </c>
      <c r="U6" s="17">
        <v>20</v>
      </c>
      <c r="V6" s="83">
        <v>21</v>
      </c>
      <c r="W6" s="91">
        <v>22</v>
      </c>
      <c r="X6" s="155" t="s">
        <v>18</v>
      </c>
      <c r="Y6" s="156"/>
    </row>
    <row r="7" spans="1:32" s="6" customFormat="1" ht="39">
      <c r="A7" s="18" t="s">
        <v>12</v>
      </c>
      <c r="B7" s="76" t="s">
        <v>13</v>
      </c>
      <c r="C7" s="76" t="s">
        <v>13</v>
      </c>
      <c r="D7" s="76" t="s">
        <v>13</v>
      </c>
      <c r="E7" s="19" t="s">
        <v>75</v>
      </c>
      <c r="F7" s="19" t="s">
        <v>75</v>
      </c>
      <c r="G7" s="76" t="s">
        <v>13</v>
      </c>
      <c r="H7" s="76" t="s">
        <v>13</v>
      </c>
      <c r="I7" s="97" t="s">
        <v>14</v>
      </c>
      <c r="J7" s="19" t="s">
        <v>14</v>
      </c>
      <c r="K7" s="20" t="s">
        <v>14</v>
      </c>
      <c r="L7" s="19" t="s">
        <v>14</v>
      </c>
      <c r="M7" s="20" t="s">
        <v>14</v>
      </c>
      <c r="N7" s="19" t="s">
        <v>14</v>
      </c>
      <c r="O7" s="19" t="s">
        <v>14</v>
      </c>
      <c r="P7" s="19" t="s">
        <v>14</v>
      </c>
      <c r="Q7" s="19" t="s">
        <v>14</v>
      </c>
      <c r="R7" s="19" t="s">
        <v>14</v>
      </c>
      <c r="S7" s="19" t="s">
        <v>14</v>
      </c>
      <c r="T7" s="19" t="s">
        <v>14</v>
      </c>
      <c r="U7" s="19" t="s">
        <v>14</v>
      </c>
      <c r="V7" s="21" t="s">
        <v>14</v>
      </c>
      <c r="W7" s="92" t="s">
        <v>14</v>
      </c>
      <c r="X7" s="157"/>
      <c r="Y7" s="158"/>
    </row>
    <row r="8" spans="1:32" s="6" customFormat="1" ht="31.5" customHeight="1" thickBot="1">
      <c r="A8" s="22" t="s">
        <v>53</v>
      </c>
      <c r="B8" s="24" t="s">
        <v>27</v>
      </c>
      <c r="C8" s="23" t="s">
        <v>16</v>
      </c>
      <c r="D8" s="24" t="s">
        <v>27</v>
      </c>
      <c r="E8" s="24" t="s">
        <v>27</v>
      </c>
      <c r="F8" s="23" t="s">
        <v>61</v>
      </c>
      <c r="G8" s="23" t="s">
        <v>16</v>
      </c>
      <c r="H8" s="23" t="s">
        <v>16</v>
      </c>
      <c r="I8" s="98" t="s">
        <v>16</v>
      </c>
      <c r="J8" s="23" t="s">
        <v>16</v>
      </c>
      <c r="K8" s="23" t="s">
        <v>16</v>
      </c>
      <c r="L8" s="23" t="s">
        <v>16</v>
      </c>
      <c r="M8" s="23" t="s">
        <v>16</v>
      </c>
      <c r="N8" s="24" t="s">
        <v>27</v>
      </c>
      <c r="O8" s="23" t="s">
        <v>16</v>
      </c>
      <c r="P8" s="23" t="s">
        <v>16</v>
      </c>
      <c r="Q8" s="24" t="s">
        <v>27</v>
      </c>
      <c r="R8" s="23" t="s">
        <v>16</v>
      </c>
      <c r="S8" s="61" t="s">
        <v>16</v>
      </c>
      <c r="T8" s="95" t="s">
        <v>17</v>
      </c>
      <c r="U8" s="23" t="s">
        <v>76</v>
      </c>
      <c r="V8" s="62" t="s">
        <v>17</v>
      </c>
      <c r="W8" s="93" t="s">
        <v>72</v>
      </c>
      <c r="X8" s="157"/>
      <c r="Y8" s="158"/>
    </row>
    <row r="9" spans="1:32" s="6" customFormat="1" ht="27" customHeight="1">
      <c r="A9" s="161" t="s">
        <v>15</v>
      </c>
      <c r="B9" s="164" t="s">
        <v>55</v>
      </c>
      <c r="C9" s="164" t="s">
        <v>56</v>
      </c>
      <c r="D9" s="167" t="s">
        <v>44</v>
      </c>
      <c r="E9" s="168" t="s">
        <v>60</v>
      </c>
      <c r="F9" s="168" t="s">
        <v>62</v>
      </c>
      <c r="G9" s="167" t="s">
        <v>0</v>
      </c>
      <c r="H9" s="167" t="s">
        <v>2</v>
      </c>
      <c r="I9" s="173" t="s">
        <v>8</v>
      </c>
      <c r="J9" s="173"/>
      <c r="K9" s="175" t="s">
        <v>42</v>
      </c>
      <c r="L9" s="176"/>
      <c r="M9" s="175" t="s">
        <v>45</v>
      </c>
      <c r="N9" s="176"/>
      <c r="O9" s="152" t="s">
        <v>43</v>
      </c>
      <c r="P9" s="152" t="s">
        <v>58</v>
      </c>
      <c r="Q9" s="185" t="s">
        <v>19</v>
      </c>
      <c r="R9" s="188" t="s">
        <v>59</v>
      </c>
      <c r="S9" s="168" t="s">
        <v>116</v>
      </c>
      <c r="T9" s="188" t="s">
        <v>74</v>
      </c>
      <c r="U9" s="184" t="s">
        <v>71</v>
      </c>
      <c r="V9" s="179" t="s">
        <v>1</v>
      </c>
      <c r="W9" s="182" t="s">
        <v>73</v>
      </c>
      <c r="X9" s="157"/>
      <c r="Y9" s="158"/>
    </row>
    <row r="10" spans="1:32" s="6" customFormat="1" ht="27" customHeight="1">
      <c r="A10" s="162"/>
      <c r="B10" s="165"/>
      <c r="C10" s="165"/>
      <c r="D10" s="165"/>
      <c r="E10" s="169"/>
      <c r="F10" s="171"/>
      <c r="G10" s="165"/>
      <c r="H10" s="165"/>
      <c r="I10" s="174"/>
      <c r="J10" s="174"/>
      <c r="K10" s="177"/>
      <c r="L10" s="178"/>
      <c r="M10" s="177"/>
      <c r="N10" s="178"/>
      <c r="O10" s="153"/>
      <c r="P10" s="153"/>
      <c r="Q10" s="186"/>
      <c r="R10" s="189"/>
      <c r="S10" s="171"/>
      <c r="T10" s="189"/>
      <c r="U10" s="169"/>
      <c r="V10" s="180"/>
      <c r="W10" s="182"/>
      <c r="X10" s="159"/>
      <c r="Y10" s="160"/>
    </row>
    <row r="11" spans="1:32" s="6" customFormat="1" ht="22">
      <c r="A11" s="163"/>
      <c r="B11" s="166"/>
      <c r="C11" s="166"/>
      <c r="D11" s="166"/>
      <c r="E11" s="170"/>
      <c r="F11" s="172"/>
      <c r="G11" s="166"/>
      <c r="H11" s="166"/>
      <c r="I11" s="99" t="s">
        <v>57</v>
      </c>
      <c r="J11" s="26" t="s">
        <v>9</v>
      </c>
      <c r="K11" s="27" t="s">
        <v>3</v>
      </c>
      <c r="L11" s="26" t="s">
        <v>4</v>
      </c>
      <c r="M11" s="28" t="s">
        <v>5</v>
      </c>
      <c r="N11" s="25" t="s">
        <v>4</v>
      </c>
      <c r="O11" s="154"/>
      <c r="P11" s="154"/>
      <c r="Q11" s="187"/>
      <c r="R11" s="190"/>
      <c r="S11" s="172"/>
      <c r="T11" s="190"/>
      <c r="U11" s="170"/>
      <c r="V11" s="181"/>
      <c r="W11" s="183"/>
      <c r="X11" s="29" t="s">
        <v>6</v>
      </c>
      <c r="Y11" s="30" t="s">
        <v>1</v>
      </c>
    </row>
    <row r="12" spans="1:32" s="6" customFormat="1" ht="34.5" customHeight="1">
      <c r="A12" s="49" t="s">
        <v>10</v>
      </c>
      <c r="B12" s="89" t="s">
        <v>35</v>
      </c>
      <c r="C12" s="50" t="s">
        <v>36</v>
      </c>
      <c r="D12" s="90" t="s">
        <v>110</v>
      </c>
      <c r="E12" s="90" t="s">
        <v>108</v>
      </c>
      <c r="F12" s="51" t="s">
        <v>64</v>
      </c>
      <c r="G12" s="52" t="s">
        <v>49</v>
      </c>
      <c r="H12" s="52" t="s">
        <v>7</v>
      </c>
      <c r="I12" s="100" t="s">
        <v>39</v>
      </c>
      <c r="J12" s="52" t="s">
        <v>37</v>
      </c>
      <c r="K12" s="53">
        <v>20</v>
      </c>
      <c r="L12" s="52" t="s">
        <v>38</v>
      </c>
      <c r="M12" s="53">
        <v>15</v>
      </c>
      <c r="N12" s="90" t="str">
        <f t="shared" ref="N12:N75" si="0">IF(L12="","",L12)</f>
        <v>kW</v>
      </c>
      <c r="O12" s="51">
        <v>2010</v>
      </c>
      <c r="P12" s="51">
        <v>2018</v>
      </c>
      <c r="Q12" s="37">
        <f>IFERROR(IF($K12="","",ROUNDDOWN((ABS($K12-$M12)/$K12)/($P12-$O12)*100,1)),"")</f>
        <v>3.1</v>
      </c>
      <c r="R12" s="55" t="s">
        <v>11</v>
      </c>
      <c r="S12" s="63">
        <v>1000</v>
      </c>
      <c r="T12" s="54"/>
      <c r="U12" s="119" t="s">
        <v>98</v>
      </c>
      <c r="V12" s="59"/>
      <c r="W12" s="94"/>
      <c r="X12" s="56" t="s">
        <v>29</v>
      </c>
      <c r="Y12" s="57"/>
      <c r="AA12" s="7" t="s">
        <v>23</v>
      </c>
      <c r="AB12" s="7" t="s">
        <v>77</v>
      </c>
      <c r="AC12" s="7"/>
      <c r="AD12" s="8" t="s">
        <v>24</v>
      </c>
      <c r="AE12" s="8" t="s">
        <v>25</v>
      </c>
    </row>
    <row r="13" spans="1:32" s="6" customFormat="1" ht="34.5" customHeight="1">
      <c r="A13" s="72">
        <f>ROW()-12</f>
        <v>1</v>
      </c>
      <c r="B13" s="84" t="str">
        <f t="shared" ref="B13:B77" si="1">IF($C13="","","プレス機械")</f>
        <v/>
      </c>
      <c r="C13" s="138"/>
      <c r="D13" s="31" t="str">
        <f>IF($B13&lt;&gt;"",$C$2,"")</f>
        <v/>
      </c>
      <c r="E13" s="31" t="str">
        <f t="shared" ref="E13:E76" si="2">IF($B13&lt;&gt;"",$F$2,"")</f>
        <v/>
      </c>
      <c r="F13" s="88"/>
      <c r="G13" s="32"/>
      <c r="H13" s="32"/>
      <c r="I13" s="101"/>
      <c r="J13" s="34"/>
      <c r="K13" s="35"/>
      <c r="L13" s="34"/>
      <c r="M13" s="35"/>
      <c r="N13" s="36" t="str">
        <f t="shared" si="0"/>
        <v/>
      </c>
      <c r="O13" s="58"/>
      <c r="P13" s="33"/>
      <c r="Q13" s="37" t="str">
        <f t="shared" ref="Q13:Q76" si="3">IFERROR(IF($K13="","",ROUNDDOWN((ABS($K13-$M13)/$K13)/($P13-$O13)*100,1)),"")</f>
        <v/>
      </c>
      <c r="R13" s="39"/>
      <c r="S13" s="38"/>
      <c r="T13" s="38"/>
      <c r="U13" s="34"/>
      <c r="V13" s="81"/>
      <c r="W13" s="130"/>
      <c r="X13" s="77"/>
      <c r="Y13" s="78"/>
      <c r="AA13" s="9" t="str">
        <f t="shared" ref="AA13:AA76" si="4">IF(AND(($B13&lt;&gt;""),(OR(C13="",G13="",H13="",I13="",J13="",K13="",L13="",M13="",O13="",P13="",F13="",R13="",S13=""))),1,"")</f>
        <v/>
      </c>
      <c r="AB13" s="9">
        <f t="shared" ref="AB13:AB76" si="5">IF(AND($H13&lt;&gt;"",COUNTIF($H13,"*■*")&gt;0,$U13=""),1,0)</f>
        <v>0</v>
      </c>
      <c r="AC13" s="9" t="str">
        <f t="shared" ref="AC13:AC76" si="6">IF(H13="","",TEXT(H13,"G/標準"))</f>
        <v/>
      </c>
      <c r="AD13" s="10">
        <f>IF(AC13="",0,COUNTIF($AC$13:$AC$1048576,AC13))</f>
        <v>0</v>
      </c>
      <c r="AE13" s="10" t="str">
        <f>IF(Q13&lt;1,1,"")</f>
        <v/>
      </c>
      <c r="AF13" s="6">
        <f>IF(C13="パンチングプレス（レーザ複合機含む）","パンチングプレス_レーザ複合機含む",C13)</f>
        <v>0</v>
      </c>
    </row>
    <row r="14" spans="1:32" s="6" customFormat="1" ht="34.5" customHeight="1">
      <c r="A14" s="72">
        <f t="shared" ref="A14:A77" si="7">ROW()-12</f>
        <v>2</v>
      </c>
      <c r="B14" s="84" t="str">
        <f t="shared" si="1"/>
        <v/>
      </c>
      <c r="C14" s="138"/>
      <c r="D14" s="31" t="str">
        <f t="shared" ref="D14:D77" si="8">IF($B14&lt;&gt;"",$C$2,"")</f>
        <v/>
      </c>
      <c r="E14" s="31" t="str">
        <f t="shared" si="2"/>
        <v/>
      </c>
      <c r="F14" s="88"/>
      <c r="G14" s="32"/>
      <c r="H14" s="32"/>
      <c r="I14" s="101"/>
      <c r="J14" s="34"/>
      <c r="K14" s="35"/>
      <c r="L14" s="34"/>
      <c r="M14" s="35"/>
      <c r="N14" s="36" t="str">
        <f t="shared" si="0"/>
        <v/>
      </c>
      <c r="O14" s="33"/>
      <c r="P14" s="33"/>
      <c r="Q14" s="37" t="str">
        <f t="shared" si="3"/>
        <v/>
      </c>
      <c r="R14" s="39"/>
      <c r="S14" s="38"/>
      <c r="T14" s="38"/>
      <c r="U14" s="34"/>
      <c r="V14" s="81"/>
      <c r="W14" s="130"/>
      <c r="X14" s="77"/>
      <c r="Y14" s="78"/>
      <c r="AA14" s="9" t="str">
        <f t="shared" si="4"/>
        <v/>
      </c>
      <c r="AB14" s="9">
        <f t="shared" si="5"/>
        <v>0</v>
      </c>
      <c r="AC14" s="9" t="str">
        <f t="shared" si="6"/>
        <v/>
      </c>
      <c r="AD14" s="10">
        <f t="shared" ref="AD14:AD77" si="9">COUNTIF(H$13:H$312,H14)</f>
        <v>0</v>
      </c>
      <c r="AE14" s="10" t="str">
        <f t="shared" ref="AE14:AE77" si="10">IF(Q14&lt;1,1,"")</f>
        <v/>
      </c>
      <c r="AF14" s="6">
        <f t="shared" ref="AF14:AF77" si="11">IF(C14="パンチングプレス（レーザ複合機含む）","パンチングプレス_レーザ複合機含む",C14)</f>
        <v>0</v>
      </c>
    </row>
    <row r="15" spans="1:32" s="6" customFormat="1" ht="34.5" customHeight="1">
      <c r="A15" s="72">
        <f t="shared" si="7"/>
        <v>3</v>
      </c>
      <c r="B15" s="84" t="str">
        <f t="shared" si="1"/>
        <v/>
      </c>
      <c r="C15" s="138"/>
      <c r="D15" s="31" t="str">
        <f t="shared" si="8"/>
        <v/>
      </c>
      <c r="E15" s="31" t="str">
        <f t="shared" si="2"/>
        <v/>
      </c>
      <c r="F15" s="88"/>
      <c r="G15" s="32"/>
      <c r="H15" s="32"/>
      <c r="I15" s="101"/>
      <c r="J15" s="34"/>
      <c r="K15" s="35"/>
      <c r="L15" s="34"/>
      <c r="M15" s="35"/>
      <c r="N15" s="36" t="str">
        <f t="shared" si="0"/>
        <v/>
      </c>
      <c r="O15" s="33"/>
      <c r="P15" s="33"/>
      <c r="Q15" s="37" t="str">
        <f t="shared" si="3"/>
        <v/>
      </c>
      <c r="R15" s="39"/>
      <c r="S15" s="38"/>
      <c r="T15" s="38"/>
      <c r="U15" s="34"/>
      <c r="V15" s="81"/>
      <c r="W15" s="130"/>
      <c r="X15" s="77"/>
      <c r="Y15" s="78"/>
      <c r="AA15" s="9" t="str">
        <f t="shared" si="4"/>
        <v/>
      </c>
      <c r="AB15" s="9">
        <f t="shared" si="5"/>
        <v>0</v>
      </c>
      <c r="AC15" s="9" t="str">
        <f t="shared" si="6"/>
        <v/>
      </c>
      <c r="AD15" s="10">
        <f t="shared" si="9"/>
        <v>0</v>
      </c>
      <c r="AE15" s="10" t="str">
        <f t="shared" si="10"/>
        <v/>
      </c>
      <c r="AF15" s="6">
        <f t="shared" si="11"/>
        <v>0</v>
      </c>
    </row>
    <row r="16" spans="1:32" s="6" customFormat="1" ht="34.5" customHeight="1">
      <c r="A16" s="72">
        <f t="shared" si="7"/>
        <v>4</v>
      </c>
      <c r="B16" s="84" t="str">
        <f t="shared" si="1"/>
        <v/>
      </c>
      <c r="C16" s="138"/>
      <c r="D16" s="31" t="str">
        <f t="shared" si="8"/>
        <v/>
      </c>
      <c r="E16" s="31" t="str">
        <f t="shared" si="2"/>
        <v/>
      </c>
      <c r="F16" s="88"/>
      <c r="G16" s="32"/>
      <c r="H16" s="32"/>
      <c r="I16" s="101"/>
      <c r="J16" s="34"/>
      <c r="K16" s="35"/>
      <c r="L16" s="34"/>
      <c r="M16" s="35"/>
      <c r="N16" s="36" t="str">
        <f t="shared" si="0"/>
        <v/>
      </c>
      <c r="O16" s="33"/>
      <c r="P16" s="33"/>
      <c r="Q16" s="37" t="str">
        <f t="shared" si="3"/>
        <v/>
      </c>
      <c r="R16" s="39"/>
      <c r="S16" s="38"/>
      <c r="T16" s="38"/>
      <c r="U16" s="34"/>
      <c r="V16" s="81"/>
      <c r="W16" s="130"/>
      <c r="X16" s="77"/>
      <c r="Y16" s="78"/>
      <c r="AA16" s="9" t="str">
        <f t="shared" si="4"/>
        <v/>
      </c>
      <c r="AB16" s="9">
        <f t="shared" si="5"/>
        <v>0</v>
      </c>
      <c r="AC16" s="9" t="str">
        <f t="shared" si="6"/>
        <v/>
      </c>
      <c r="AD16" s="10">
        <f t="shared" si="9"/>
        <v>0</v>
      </c>
      <c r="AE16" s="10" t="str">
        <f t="shared" si="10"/>
        <v/>
      </c>
      <c r="AF16" s="6">
        <f t="shared" si="11"/>
        <v>0</v>
      </c>
    </row>
    <row r="17" spans="1:32" s="6" customFormat="1" ht="34.5" customHeight="1">
      <c r="A17" s="72">
        <f t="shared" si="7"/>
        <v>5</v>
      </c>
      <c r="B17" s="84" t="str">
        <f t="shared" si="1"/>
        <v/>
      </c>
      <c r="C17" s="138"/>
      <c r="D17" s="31" t="str">
        <f t="shared" si="8"/>
        <v/>
      </c>
      <c r="E17" s="31" t="str">
        <f t="shared" si="2"/>
        <v/>
      </c>
      <c r="F17" s="88"/>
      <c r="G17" s="32"/>
      <c r="H17" s="32"/>
      <c r="I17" s="101"/>
      <c r="J17" s="34"/>
      <c r="K17" s="35"/>
      <c r="L17" s="34"/>
      <c r="M17" s="35"/>
      <c r="N17" s="36" t="str">
        <f t="shared" si="0"/>
        <v/>
      </c>
      <c r="O17" s="33"/>
      <c r="P17" s="33"/>
      <c r="Q17" s="37" t="str">
        <f t="shared" si="3"/>
        <v/>
      </c>
      <c r="R17" s="39"/>
      <c r="S17" s="38"/>
      <c r="T17" s="38"/>
      <c r="U17" s="34"/>
      <c r="V17" s="81"/>
      <c r="W17" s="130"/>
      <c r="X17" s="77"/>
      <c r="Y17" s="78"/>
      <c r="AA17" s="9" t="str">
        <f t="shared" si="4"/>
        <v/>
      </c>
      <c r="AB17" s="9">
        <f t="shared" si="5"/>
        <v>0</v>
      </c>
      <c r="AC17" s="9" t="str">
        <f t="shared" si="6"/>
        <v/>
      </c>
      <c r="AD17" s="10">
        <f t="shared" si="9"/>
        <v>0</v>
      </c>
      <c r="AE17" s="10" t="str">
        <f t="shared" si="10"/>
        <v/>
      </c>
      <c r="AF17" s="6">
        <f t="shared" si="11"/>
        <v>0</v>
      </c>
    </row>
    <row r="18" spans="1:32" s="6" customFormat="1" ht="34.5" customHeight="1">
      <c r="A18" s="72">
        <f t="shared" si="7"/>
        <v>6</v>
      </c>
      <c r="B18" s="84" t="str">
        <f t="shared" si="1"/>
        <v/>
      </c>
      <c r="C18" s="138"/>
      <c r="D18" s="31" t="str">
        <f t="shared" si="8"/>
        <v/>
      </c>
      <c r="E18" s="31" t="str">
        <f t="shared" si="2"/>
        <v/>
      </c>
      <c r="F18" s="88"/>
      <c r="G18" s="32"/>
      <c r="H18" s="32"/>
      <c r="I18" s="101"/>
      <c r="J18" s="34"/>
      <c r="K18" s="35"/>
      <c r="L18" s="34"/>
      <c r="M18" s="35"/>
      <c r="N18" s="36" t="str">
        <f t="shared" si="0"/>
        <v/>
      </c>
      <c r="O18" s="33"/>
      <c r="P18" s="33"/>
      <c r="Q18" s="37" t="str">
        <f t="shared" si="3"/>
        <v/>
      </c>
      <c r="R18" s="39"/>
      <c r="S18" s="38"/>
      <c r="T18" s="38"/>
      <c r="U18" s="34"/>
      <c r="V18" s="81"/>
      <c r="W18" s="130"/>
      <c r="X18" s="77"/>
      <c r="Y18" s="78"/>
      <c r="AA18" s="9" t="str">
        <f t="shared" si="4"/>
        <v/>
      </c>
      <c r="AB18" s="9">
        <f t="shared" si="5"/>
        <v>0</v>
      </c>
      <c r="AC18" s="9" t="str">
        <f t="shared" si="6"/>
        <v/>
      </c>
      <c r="AD18" s="10">
        <f t="shared" si="9"/>
        <v>0</v>
      </c>
      <c r="AE18" s="10" t="str">
        <f t="shared" si="10"/>
        <v/>
      </c>
      <c r="AF18" s="6">
        <f t="shared" si="11"/>
        <v>0</v>
      </c>
    </row>
    <row r="19" spans="1:32" s="6" customFormat="1" ht="34.5" customHeight="1">
      <c r="A19" s="72">
        <f t="shared" si="7"/>
        <v>7</v>
      </c>
      <c r="B19" s="84" t="str">
        <f t="shared" si="1"/>
        <v/>
      </c>
      <c r="C19" s="138"/>
      <c r="D19" s="31" t="str">
        <f t="shared" si="8"/>
        <v/>
      </c>
      <c r="E19" s="31" t="str">
        <f t="shared" si="2"/>
        <v/>
      </c>
      <c r="F19" s="88"/>
      <c r="G19" s="32"/>
      <c r="H19" s="32"/>
      <c r="I19" s="101"/>
      <c r="J19" s="34"/>
      <c r="K19" s="35"/>
      <c r="L19" s="34"/>
      <c r="M19" s="35"/>
      <c r="N19" s="36" t="str">
        <f t="shared" si="0"/>
        <v/>
      </c>
      <c r="O19" s="33"/>
      <c r="P19" s="33"/>
      <c r="Q19" s="37" t="str">
        <f t="shared" si="3"/>
        <v/>
      </c>
      <c r="R19" s="39"/>
      <c r="S19" s="38"/>
      <c r="T19" s="38"/>
      <c r="U19" s="34"/>
      <c r="V19" s="81"/>
      <c r="W19" s="130"/>
      <c r="X19" s="77"/>
      <c r="Y19" s="78"/>
      <c r="AA19" s="9" t="str">
        <f t="shared" si="4"/>
        <v/>
      </c>
      <c r="AB19" s="9">
        <f t="shared" si="5"/>
        <v>0</v>
      </c>
      <c r="AC19" s="9" t="str">
        <f t="shared" si="6"/>
        <v/>
      </c>
      <c r="AD19" s="10">
        <f t="shared" si="9"/>
        <v>0</v>
      </c>
      <c r="AE19" s="10" t="str">
        <f t="shared" si="10"/>
        <v/>
      </c>
      <c r="AF19" s="6">
        <f t="shared" si="11"/>
        <v>0</v>
      </c>
    </row>
    <row r="20" spans="1:32" s="6" customFormat="1" ht="34.5" customHeight="1">
      <c r="A20" s="72">
        <f t="shared" si="7"/>
        <v>8</v>
      </c>
      <c r="B20" s="84" t="str">
        <f t="shared" si="1"/>
        <v/>
      </c>
      <c r="C20" s="138"/>
      <c r="D20" s="31" t="str">
        <f t="shared" si="8"/>
        <v/>
      </c>
      <c r="E20" s="31" t="str">
        <f t="shared" si="2"/>
        <v/>
      </c>
      <c r="F20" s="88"/>
      <c r="G20" s="32"/>
      <c r="H20" s="32"/>
      <c r="I20" s="101"/>
      <c r="J20" s="34"/>
      <c r="K20" s="35"/>
      <c r="L20" s="34"/>
      <c r="M20" s="35"/>
      <c r="N20" s="36" t="str">
        <f t="shared" si="0"/>
        <v/>
      </c>
      <c r="O20" s="33"/>
      <c r="P20" s="33"/>
      <c r="Q20" s="37" t="str">
        <f t="shared" si="3"/>
        <v/>
      </c>
      <c r="R20" s="39"/>
      <c r="S20" s="38"/>
      <c r="T20" s="38"/>
      <c r="U20" s="34"/>
      <c r="V20" s="81"/>
      <c r="W20" s="130"/>
      <c r="X20" s="77"/>
      <c r="Y20" s="78"/>
      <c r="AA20" s="9" t="str">
        <f t="shared" si="4"/>
        <v/>
      </c>
      <c r="AB20" s="9">
        <f t="shared" si="5"/>
        <v>0</v>
      </c>
      <c r="AC20" s="9" t="str">
        <f t="shared" si="6"/>
        <v/>
      </c>
      <c r="AD20" s="10">
        <f t="shared" si="9"/>
        <v>0</v>
      </c>
      <c r="AE20" s="10" t="str">
        <f t="shared" si="10"/>
        <v/>
      </c>
      <c r="AF20" s="6">
        <f t="shared" si="11"/>
        <v>0</v>
      </c>
    </row>
    <row r="21" spans="1:32" s="6" customFormat="1" ht="34.5" customHeight="1">
      <c r="A21" s="72">
        <f t="shared" si="7"/>
        <v>9</v>
      </c>
      <c r="B21" s="84" t="str">
        <f t="shared" si="1"/>
        <v/>
      </c>
      <c r="C21" s="138"/>
      <c r="D21" s="31" t="str">
        <f t="shared" si="8"/>
        <v/>
      </c>
      <c r="E21" s="31" t="str">
        <f t="shared" si="2"/>
        <v/>
      </c>
      <c r="F21" s="88"/>
      <c r="G21" s="32"/>
      <c r="H21" s="32"/>
      <c r="I21" s="101"/>
      <c r="J21" s="34"/>
      <c r="K21" s="35"/>
      <c r="L21" s="34"/>
      <c r="M21" s="35"/>
      <c r="N21" s="36" t="str">
        <f t="shared" si="0"/>
        <v/>
      </c>
      <c r="O21" s="33"/>
      <c r="P21" s="33"/>
      <c r="Q21" s="37" t="str">
        <f t="shared" si="3"/>
        <v/>
      </c>
      <c r="R21" s="39"/>
      <c r="S21" s="38"/>
      <c r="T21" s="38"/>
      <c r="U21" s="34"/>
      <c r="V21" s="81"/>
      <c r="W21" s="130"/>
      <c r="X21" s="77"/>
      <c r="Y21" s="78"/>
      <c r="AA21" s="9" t="str">
        <f t="shared" si="4"/>
        <v/>
      </c>
      <c r="AB21" s="9">
        <f t="shared" si="5"/>
        <v>0</v>
      </c>
      <c r="AC21" s="9" t="str">
        <f t="shared" si="6"/>
        <v/>
      </c>
      <c r="AD21" s="10">
        <f t="shared" si="9"/>
        <v>0</v>
      </c>
      <c r="AE21" s="10" t="str">
        <f t="shared" si="10"/>
        <v/>
      </c>
      <c r="AF21" s="6">
        <f t="shared" si="11"/>
        <v>0</v>
      </c>
    </row>
    <row r="22" spans="1:32" s="6" customFormat="1" ht="34.5" customHeight="1">
      <c r="A22" s="72">
        <f t="shared" si="7"/>
        <v>10</v>
      </c>
      <c r="B22" s="84" t="str">
        <f t="shared" si="1"/>
        <v/>
      </c>
      <c r="C22" s="138"/>
      <c r="D22" s="31" t="str">
        <f t="shared" si="8"/>
        <v/>
      </c>
      <c r="E22" s="31" t="str">
        <f t="shared" si="2"/>
        <v/>
      </c>
      <c r="F22" s="88"/>
      <c r="G22" s="32"/>
      <c r="H22" s="32"/>
      <c r="I22" s="101"/>
      <c r="J22" s="34"/>
      <c r="K22" s="35"/>
      <c r="L22" s="34"/>
      <c r="M22" s="35"/>
      <c r="N22" s="36" t="str">
        <f t="shared" si="0"/>
        <v/>
      </c>
      <c r="O22" s="33"/>
      <c r="P22" s="33"/>
      <c r="Q22" s="37" t="str">
        <f t="shared" si="3"/>
        <v/>
      </c>
      <c r="R22" s="39"/>
      <c r="S22" s="38"/>
      <c r="T22" s="38"/>
      <c r="U22" s="34"/>
      <c r="V22" s="81"/>
      <c r="W22" s="130"/>
      <c r="X22" s="77"/>
      <c r="Y22" s="78"/>
      <c r="AA22" s="9" t="str">
        <f t="shared" si="4"/>
        <v/>
      </c>
      <c r="AB22" s="9">
        <f t="shared" si="5"/>
        <v>0</v>
      </c>
      <c r="AC22" s="9" t="str">
        <f t="shared" si="6"/>
        <v/>
      </c>
      <c r="AD22" s="10">
        <f t="shared" si="9"/>
        <v>0</v>
      </c>
      <c r="AE22" s="10" t="str">
        <f t="shared" si="10"/>
        <v/>
      </c>
      <c r="AF22" s="6">
        <f t="shared" si="11"/>
        <v>0</v>
      </c>
    </row>
    <row r="23" spans="1:32" s="6" customFormat="1" ht="34.5" customHeight="1">
      <c r="A23" s="72">
        <f t="shared" si="7"/>
        <v>11</v>
      </c>
      <c r="B23" s="84" t="str">
        <f t="shared" si="1"/>
        <v/>
      </c>
      <c r="C23" s="138"/>
      <c r="D23" s="31" t="str">
        <f t="shared" si="8"/>
        <v/>
      </c>
      <c r="E23" s="31" t="str">
        <f t="shared" si="2"/>
        <v/>
      </c>
      <c r="F23" s="88"/>
      <c r="G23" s="32"/>
      <c r="H23" s="32"/>
      <c r="I23" s="101"/>
      <c r="J23" s="34"/>
      <c r="K23" s="35"/>
      <c r="L23" s="34"/>
      <c r="M23" s="35"/>
      <c r="N23" s="36" t="str">
        <f t="shared" si="0"/>
        <v/>
      </c>
      <c r="O23" s="33"/>
      <c r="P23" s="33"/>
      <c r="Q23" s="37" t="str">
        <f t="shared" si="3"/>
        <v/>
      </c>
      <c r="R23" s="39"/>
      <c r="S23" s="38"/>
      <c r="T23" s="38"/>
      <c r="U23" s="34"/>
      <c r="V23" s="81"/>
      <c r="W23" s="130"/>
      <c r="X23" s="77"/>
      <c r="Y23" s="78"/>
      <c r="AA23" s="9" t="str">
        <f t="shared" si="4"/>
        <v/>
      </c>
      <c r="AB23" s="9">
        <f t="shared" si="5"/>
        <v>0</v>
      </c>
      <c r="AC23" s="9" t="str">
        <f t="shared" si="6"/>
        <v/>
      </c>
      <c r="AD23" s="10">
        <f t="shared" si="9"/>
        <v>0</v>
      </c>
      <c r="AE23" s="10" t="str">
        <f t="shared" si="10"/>
        <v/>
      </c>
      <c r="AF23" s="6">
        <f t="shared" si="11"/>
        <v>0</v>
      </c>
    </row>
    <row r="24" spans="1:32" s="6" customFormat="1" ht="34.5" customHeight="1">
      <c r="A24" s="72">
        <f t="shared" si="7"/>
        <v>12</v>
      </c>
      <c r="B24" s="84" t="str">
        <f t="shared" si="1"/>
        <v/>
      </c>
      <c r="C24" s="138"/>
      <c r="D24" s="31" t="str">
        <f t="shared" si="8"/>
        <v/>
      </c>
      <c r="E24" s="31" t="str">
        <f t="shared" si="2"/>
        <v/>
      </c>
      <c r="F24" s="88"/>
      <c r="G24" s="32"/>
      <c r="H24" s="32"/>
      <c r="I24" s="101"/>
      <c r="J24" s="34"/>
      <c r="K24" s="35"/>
      <c r="L24" s="34"/>
      <c r="M24" s="35"/>
      <c r="N24" s="36" t="str">
        <f t="shared" si="0"/>
        <v/>
      </c>
      <c r="O24" s="33"/>
      <c r="P24" s="33"/>
      <c r="Q24" s="37" t="str">
        <f t="shared" si="3"/>
        <v/>
      </c>
      <c r="R24" s="39"/>
      <c r="S24" s="38"/>
      <c r="T24" s="38"/>
      <c r="U24" s="34"/>
      <c r="V24" s="81"/>
      <c r="W24" s="130"/>
      <c r="X24" s="77"/>
      <c r="Y24" s="78"/>
      <c r="AA24" s="9" t="str">
        <f t="shared" si="4"/>
        <v/>
      </c>
      <c r="AB24" s="9">
        <f t="shared" si="5"/>
        <v>0</v>
      </c>
      <c r="AC24" s="9" t="str">
        <f t="shared" si="6"/>
        <v/>
      </c>
      <c r="AD24" s="10">
        <f t="shared" si="9"/>
        <v>0</v>
      </c>
      <c r="AE24" s="10" t="str">
        <f t="shared" si="10"/>
        <v/>
      </c>
      <c r="AF24" s="6">
        <f t="shared" si="11"/>
        <v>0</v>
      </c>
    </row>
    <row r="25" spans="1:32" s="6" customFormat="1" ht="34.5" customHeight="1">
      <c r="A25" s="72">
        <f t="shared" si="7"/>
        <v>13</v>
      </c>
      <c r="B25" s="84" t="str">
        <f t="shared" si="1"/>
        <v/>
      </c>
      <c r="C25" s="138"/>
      <c r="D25" s="31" t="str">
        <f t="shared" si="8"/>
        <v/>
      </c>
      <c r="E25" s="31" t="str">
        <f t="shared" si="2"/>
        <v/>
      </c>
      <c r="F25" s="88"/>
      <c r="G25" s="32"/>
      <c r="H25" s="32"/>
      <c r="I25" s="101"/>
      <c r="J25" s="34"/>
      <c r="K25" s="35"/>
      <c r="L25" s="34"/>
      <c r="M25" s="35"/>
      <c r="N25" s="36" t="str">
        <f t="shared" si="0"/>
        <v/>
      </c>
      <c r="O25" s="33"/>
      <c r="P25" s="33"/>
      <c r="Q25" s="37" t="str">
        <f t="shared" si="3"/>
        <v/>
      </c>
      <c r="R25" s="39"/>
      <c r="S25" s="38"/>
      <c r="T25" s="38"/>
      <c r="U25" s="34"/>
      <c r="V25" s="81"/>
      <c r="W25" s="130"/>
      <c r="X25" s="77"/>
      <c r="Y25" s="78"/>
      <c r="AA25" s="9" t="str">
        <f t="shared" si="4"/>
        <v/>
      </c>
      <c r="AB25" s="9">
        <f t="shared" si="5"/>
        <v>0</v>
      </c>
      <c r="AC25" s="9" t="str">
        <f t="shared" si="6"/>
        <v/>
      </c>
      <c r="AD25" s="10">
        <f t="shared" si="9"/>
        <v>0</v>
      </c>
      <c r="AE25" s="10" t="str">
        <f t="shared" si="10"/>
        <v/>
      </c>
      <c r="AF25" s="6">
        <f t="shared" si="11"/>
        <v>0</v>
      </c>
    </row>
    <row r="26" spans="1:32" s="6" customFormat="1" ht="34.5" customHeight="1">
      <c r="A26" s="72">
        <f t="shared" si="7"/>
        <v>14</v>
      </c>
      <c r="B26" s="84" t="str">
        <f t="shared" si="1"/>
        <v/>
      </c>
      <c r="C26" s="138"/>
      <c r="D26" s="31" t="str">
        <f t="shared" si="8"/>
        <v/>
      </c>
      <c r="E26" s="31" t="str">
        <f t="shared" si="2"/>
        <v/>
      </c>
      <c r="F26" s="88"/>
      <c r="G26" s="32"/>
      <c r="H26" s="32"/>
      <c r="I26" s="101"/>
      <c r="J26" s="34"/>
      <c r="K26" s="35"/>
      <c r="L26" s="34"/>
      <c r="M26" s="35"/>
      <c r="N26" s="36" t="str">
        <f t="shared" si="0"/>
        <v/>
      </c>
      <c r="O26" s="33"/>
      <c r="P26" s="33"/>
      <c r="Q26" s="37" t="str">
        <f t="shared" si="3"/>
        <v/>
      </c>
      <c r="R26" s="39"/>
      <c r="S26" s="38"/>
      <c r="T26" s="38"/>
      <c r="U26" s="34"/>
      <c r="V26" s="81"/>
      <c r="W26" s="130"/>
      <c r="X26" s="77"/>
      <c r="Y26" s="78"/>
      <c r="AA26" s="9" t="str">
        <f t="shared" si="4"/>
        <v/>
      </c>
      <c r="AB26" s="9">
        <f t="shared" si="5"/>
        <v>0</v>
      </c>
      <c r="AC26" s="9" t="str">
        <f t="shared" si="6"/>
        <v/>
      </c>
      <c r="AD26" s="10">
        <f t="shared" si="9"/>
        <v>0</v>
      </c>
      <c r="AE26" s="10" t="str">
        <f t="shared" si="10"/>
        <v/>
      </c>
      <c r="AF26" s="6">
        <f t="shared" si="11"/>
        <v>0</v>
      </c>
    </row>
    <row r="27" spans="1:32" s="6" customFormat="1" ht="34.5" customHeight="1">
      <c r="A27" s="72">
        <f t="shared" si="7"/>
        <v>15</v>
      </c>
      <c r="B27" s="84" t="str">
        <f t="shared" si="1"/>
        <v/>
      </c>
      <c r="C27" s="138"/>
      <c r="D27" s="31" t="str">
        <f t="shared" si="8"/>
        <v/>
      </c>
      <c r="E27" s="31" t="str">
        <f t="shared" si="2"/>
        <v/>
      </c>
      <c r="F27" s="88"/>
      <c r="G27" s="32"/>
      <c r="H27" s="32"/>
      <c r="I27" s="101"/>
      <c r="J27" s="34"/>
      <c r="K27" s="35"/>
      <c r="L27" s="34"/>
      <c r="M27" s="35"/>
      <c r="N27" s="36" t="str">
        <f t="shared" si="0"/>
        <v/>
      </c>
      <c r="O27" s="33"/>
      <c r="P27" s="33"/>
      <c r="Q27" s="37" t="str">
        <f t="shared" si="3"/>
        <v/>
      </c>
      <c r="R27" s="39"/>
      <c r="S27" s="38"/>
      <c r="T27" s="38"/>
      <c r="U27" s="34"/>
      <c r="V27" s="81"/>
      <c r="W27" s="130"/>
      <c r="X27" s="77"/>
      <c r="Y27" s="78"/>
      <c r="AA27" s="9" t="str">
        <f t="shared" si="4"/>
        <v/>
      </c>
      <c r="AB27" s="9">
        <f t="shared" si="5"/>
        <v>0</v>
      </c>
      <c r="AC27" s="9" t="str">
        <f t="shared" si="6"/>
        <v/>
      </c>
      <c r="AD27" s="10">
        <f t="shared" si="9"/>
        <v>0</v>
      </c>
      <c r="AE27" s="10" t="str">
        <f t="shared" si="10"/>
        <v/>
      </c>
      <c r="AF27" s="6">
        <f t="shared" si="11"/>
        <v>0</v>
      </c>
    </row>
    <row r="28" spans="1:32" s="6" customFormat="1" ht="34.5" customHeight="1">
      <c r="A28" s="72">
        <f t="shared" si="7"/>
        <v>16</v>
      </c>
      <c r="B28" s="84" t="str">
        <f t="shared" si="1"/>
        <v/>
      </c>
      <c r="C28" s="138"/>
      <c r="D28" s="31" t="str">
        <f t="shared" si="8"/>
        <v/>
      </c>
      <c r="E28" s="31" t="str">
        <f t="shared" si="2"/>
        <v/>
      </c>
      <c r="F28" s="88"/>
      <c r="G28" s="32"/>
      <c r="H28" s="32"/>
      <c r="I28" s="101"/>
      <c r="J28" s="34"/>
      <c r="K28" s="35"/>
      <c r="L28" s="34"/>
      <c r="M28" s="35"/>
      <c r="N28" s="36" t="str">
        <f t="shared" si="0"/>
        <v/>
      </c>
      <c r="O28" s="33"/>
      <c r="P28" s="33"/>
      <c r="Q28" s="37" t="str">
        <f t="shared" si="3"/>
        <v/>
      </c>
      <c r="R28" s="39"/>
      <c r="S28" s="38"/>
      <c r="T28" s="38"/>
      <c r="U28" s="34"/>
      <c r="V28" s="81"/>
      <c r="W28" s="130"/>
      <c r="X28" s="77"/>
      <c r="Y28" s="78"/>
      <c r="AA28" s="9" t="str">
        <f t="shared" si="4"/>
        <v/>
      </c>
      <c r="AB28" s="9">
        <f t="shared" si="5"/>
        <v>0</v>
      </c>
      <c r="AC28" s="9" t="str">
        <f t="shared" si="6"/>
        <v/>
      </c>
      <c r="AD28" s="10">
        <f t="shared" si="9"/>
        <v>0</v>
      </c>
      <c r="AE28" s="10" t="str">
        <f t="shared" si="10"/>
        <v/>
      </c>
      <c r="AF28" s="6">
        <f t="shared" si="11"/>
        <v>0</v>
      </c>
    </row>
    <row r="29" spans="1:32" s="6" customFormat="1" ht="34.5" customHeight="1">
      <c r="A29" s="72">
        <f t="shared" si="7"/>
        <v>17</v>
      </c>
      <c r="B29" s="84" t="str">
        <f t="shared" si="1"/>
        <v/>
      </c>
      <c r="C29" s="138"/>
      <c r="D29" s="31" t="str">
        <f t="shared" si="8"/>
        <v/>
      </c>
      <c r="E29" s="31" t="str">
        <f t="shared" si="2"/>
        <v/>
      </c>
      <c r="F29" s="88"/>
      <c r="G29" s="32"/>
      <c r="H29" s="32"/>
      <c r="I29" s="101"/>
      <c r="J29" s="34"/>
      <c r="K29" s="35"/>
      <c r="L29" s="34"/>
      <c r="M29" s="35"/>
      <c r="N29" s="36" t="str">
        <f t="shared" si="0"/>
        <v/>
      </c>
      <c r="O29" s="33"/>
      <c r="P29" s="33"/>
      <c r="Q29" s="37" t="str">
        <f t="shared" si="3"/>
        <v/>
      </c>
      <c r="R29" s="39"/>
      <c r="S29" s="38"/>
      <c r="T29" s="38"/>
      <c r="U29" s="34"/>
      <c r="V29" s="81"/>
      <c r="W29" s="130"/>
      <c r="X29" s="77"/>
      <c r="Y29" s="78"/>
      <c r="AA29" s="9" t="str">
        <f t="shared" si="4"/>
        <v/>
      </c>
      <c r="AB29" s="9">
        <f t="shared" si="5"/>
        <v>0</v>
      </c>
      <c r="AC29" s="9" t="str">
        <f t="shared" si="6"/>
        <v/>
      </c>
      <c r="AD29" s="10">
        <f t="shared" si="9"/>
        <v>0</v>
      </c>
      <c r="AE29" s="10" t="str">
        <f t="shared" si="10"/>
        <v/>
      </c>
      <c r="AF29" s="6">
        <f t="shared" si="11"/>
        <v>0</v>
      </c>
    </row>
    <row r="30" spans="1:32" s="6" customFormat="1" ht="34.5" customHeight="1">
      <c r="A30" s="72">
        <f t="shared" si="7"/>
        <v>18</v>
      </c>
      <c r="B30" s="84" t="str">
        <f t="shared" si="1"/>
        <v/>
      </c>
      <c r="C30" s="138"/>
      <c r="D30" s="31" t="str">
        <f t="shared" si="8"/>
        <v/>
      </c>
      <c r="E30" s="31" t="str">
        <f t="shared" si="2"/>
        <v/>
      </c>
      <c r="F30" s="88"/>
      <c r="G30" s="32"/>
      <c r="H30" s="32"/>
      <c r="I30" s="101"/>
      <c r="J30" s="34"/>
      <c r="K30" s="35"/>
      <c r="L30" s="34"/>
      <c r="M30" s="35"/>
      <c r="N30" s="36" t="str">
        <f t="shared" si="0"/>
        <v/>
      </c>
      <c r="O30" s="33"/>
      <c r="P30" s="33"/>
      <c r="Q30" s="37" t="str">
        <f t="shared" si="3"/>
        <v/>
      </c>
      <c r="R30" s="39"/>
      <c r="S30" s="38"/>
      <c r="T30" s="38"/>
      <c r="U30" s="34"/>
      <c r="V30" s="81"/>
      <c r="W30" s="130"/>
      <c r="X30" s="77"/>
      <c r="Y30" s="78"/>
      <c r="AA30" s="9" t="str">
        <f t="shared" si="4"/>
        <v/>
      </c>
      <c r="AB30" s="9">
        <f t="shared" si="5"/>
        <v>0</v>
      </c>
      <c r="AC30" s="9" t="str">
        <f t="shared" si="6"/>
        <v/>
      </c>
      <c r="AD30" s="10">
        <f t="shared" si="9"/>
        <v>0</v>
      </c>
      <c r="AE30" s="10" t="str">
        <f t="shared" si="10"/>
        <v/>
      </c>
      <c r="AF30" s="6">
        <f t="shared" si="11"/>
        <v>0</v>
      </c>
    </row>
    <row r="31" spans="1:32" s="6" customFormat="1" ht="34.5" customHeight="1">
      <c r="A31" s="72">
        <f t="shared" si="7"/>
        <v>19</v>
      </c>
      <c r="B31" s="84" t="str">
        <f t="shared" si="1"/>
        <v/>
      </c>
      <c r="C31" s="138"/>
      <c r="D31" s="31" t="str">
        <f t="shared" si="8"/>
        <v/>
      </c>
      <c r="E31" s="31" t="str">
        <f t="shared" si="2"/>
        <v/>
      </c>
      <c r="F31" s="88"/>
      <c r="G31" s="32"/>
      <c r="H31" s="32"/>
      <c r="I31" s="101"/>
      <c r="J31" s="34"/>
      <c r="K31" s="35"/>
      <c r="L31" s="34"/>
      <c r="M31" s="35"/>
      <c r="N31" s="36" t="str">
        <f t="shared" si="0"/>
        <v/>
      </c>
      <c r="O31" s="33"/>
      <c r="P31" s="33"/>
      <c r="Q31" s="37" t="str">
        <f t="shared" si="3"/>
        <v/>
      </c>
      <c r="R31" s="39"/>
      <c r="S31" s="38"/>
      <c r="T31" s="38"/>
      <c r="U31" s="34"/>
      <c r="V31" s="81"/>
      <c r="W31" s="130"/>
      <c r="X31" s="77"/>
      <c r="Y31" s="78"/>
      <c r="AA31" s="9" t="str">
        <f t="shared" si="4"/>
        <v/>
      </c>
      <c r="AB31" s="9">
        <f t="shared" si="5"/>
        <v>0</v>
      </c>
      <c r="AC31" s="9" t="str">
        <f t="shared" si="6"/>
        <v/>
      </c>
      <c r="AD31" s="10">
        <f t="shared" si="9"/>
        <v>0</v>
      </c>
      <c r="AE31" s="10" t="str">
        <f t="shared" si="10"/>
        <v/>
      </c>
      <c r="AF31" s="6">
        <f t="shared" si="11"/>
        <v>0</v>
      </c>
    </row>
    <row r="32" spans="1:32" s="6" customFormat="1" ht="34.5" customHeight="1">
      <c r="A32" s="72">
        <f t="shared" si="7"/>
        <v>20</v>
      </c>
      <c r="B32" s="84" t="str">
        <f t="shared" si="1"/>
        <v/>
      </c>
      <c r="C32" s="138"/>
      <c r="D32" s="31" t="str">
        <f t="shared" si="8"/>
        <v/>
      </c>
      <c r="E32" s="31" t="str">
        <f t="shared" si="2"/>
        <v/>
      </c>
      <c r="F32" s="88"/>
      <c r="G32" s="32"/>
      <c r="H32" s="32"/>
      <c r="I32" s="101"/>
      <c r="J32" s="34"/>
      <c r="K32" s="35"/>
      <c r="L32" s="34"/>
      <c r="M32" s="35"/>
      <c r="N32" s="36" t="str">
        <f t="shared" si="0"/>
        <v/>
      </c>
      <c r="O32" s="33"/>
      <c r="P32" s="33"/>
      <c r="Q32" s="37" t="str">
        <f t="shared" si="3"/>
        <v/>
      </c>
      <c r="R32" s="39"/>
      <c r="S32" s="38"/>
      <c r="T32" s="38"/>
      <c r="U32" s="34"/>
      <c r="V32" s="81"/>
      <c r="W32" s="130"/>
      <c r="X32" s="77"/>
      <c r="Y32" s="78"/>
      <c r="AA32" s="9" t="str">
        <f t="shared" si="4"/>
        <v/>
      </c>
      <c r="AB32" s="9">
        <f t="shared" si="5"/>
        <v>0</v>
      </c>
      <c r="AC32" s="9" t="str">
        <f t="shared" si="6"/>
        <v/>
      </c>
      <c r="AD32" s="10">
        <f t="shared" si="9"/>
        <v>0</v>
      </c>
      <c r="AE32" s="10" t="str">
        <f t="shared" si="10"/>
        <v/>
      </c>
      <c r="AF32" s="6">
        <f t="shared" si="11"/>
        <v>0</v>
      </c>
    </row>
    <row r="33" spans="1:32" s="6" customFormat="1" ht="34.5" customHeight="1">
      <c r="A33" s="72">
        <f t="shared" si="7"/>
        <v>21</v>
      </c>
      <c r="B33" s="84" t="str">
        <f t="shared" si="1"/>
        <v/>
      </c>
      <c r="C33" s="138"/>
      <c r="D33" s="31" t="str">
        <f t="shared" si="8"/>
        <v/>
      </c>
      <c r="E33" s="31" t="str">
        <f t="shared" si="2"/>
        <v/>
      </c>
      <c r="F33" s="88"/>
      <c r="G33" s="32"/>
      <c r="H33" s="32"/>
      <c r="I33" s="101"/>
      <c r="J33" s="34"/>
      <c r="K33" s="35"/>
      <c r="L33" s="34"/>
      <c r="M33" s="35"/>
      <c r="N33" s="36" t="str">
        <f t="shared" si="0"/>
        <v/>
      </c>
      <c r="O33" s="33"/>
      <c r="P33" s="33"/>
      <c r="Q33" s="37" t="str">
        <f t="shared" si="3"/>
        <v/>
      </c>
      <c r="R33" s="39"/>
      <c r="S33" s="38"/>
      <c r="T33" s="38"/>
      <c r="U33" s="34"/>
      <c r="V33" s="81"/>
      <c r="W33" s="130"/>
      <c r="X33" s="77"/>
      <c r="Y33" s="78"/>
      <c r="AA33" s="9" t="str">
        <f t="shared" si="4"/>
        <v/>
      </c>
      <c r="AB33" s="9">
        <f t="shared" si="5"/>
        <v>0</v>
      </c>
      <c r="AC33" s="9" t="str">
        <f t="shared" si="6"/>
        <v/>
      </c>
      <c r="AD33" s="10">
        <f t="shared" si="9"/>
        <v>0</v>
      </c>
      <c r="AE33" s="10" t="str">
        <f t="shared" si="10"/>
        <v/>
      </c>
      <c r="AF33" s="6">
        <f t="shared" si="11"/>
        <v>0</v>
      </c>
    </row>
    <row r="34" spans="1:32" s="6" customFormat="1" ht="34.5" customHeight="1">
      <c r="A34" s="72">
        <f t="shared" si="7"/>
        <v>22</v>
      </c>
      <c r="B34" s="84" t="str">
        <f t="shared" si="1"/>
        <v/>
      </c>
      <c r="C34" s="138"/>
      <c r="D34" s="31" t="str">
        <f t="shared" si="8"/>
        <v/>
      </c>
      <c r="E34" s="31" t="str">
        <f t="shared" si="2"/>
        <v/>
      </c>
      <c r="F34" s="88"/>
      <c r="G34" s="32"/>
      <c r="H34" s="32"/>
      <c r="I34" s="101"/>
      <c r="J34" s="34"/>
      <c r="K34" s="35"/>
      <c r="L34" s="34"/>
      <c r="M34" s="35"/>
      <c r="N34" s="36" t="str">
        <f t="shared" si="0"/>
        <v/>
      </c>
      <c r="O34" s="33"/>
      <c r="P34" s="33"/>
      <c r="Q34" s="37" t="str">
        <f t="shared" si="3"/>
        <v/>
      </c>
      <c r="R34" s="39"/>
      <c r="S34" s="38"/>
      <c r="T34" s="38"/>
      <c r="U34" s="34"/>
      <c r="V34" s="81"/>
      <c r="W34" s="130"/>
      <c r="X34" s="77"/>
      <c r="Y34" s="78"/>
      <c r="AA34" s="9" t="str">
        <f t="shared" si="4"/>
        <v/>
      </c>
      <c r="AB34" s="9">
        <f t="shared" si="5"/>
        <v>0</v>
      </c>
      <c r="AC34" s="9" t="str">
        <f t="shared" si="6"/>
        <v/>
      </c>
      <c r="AD34" s="10">
        <f t="shared" si="9"/>
        <v>0</v>
      </c>
      <c r="AE34" s="10" t="str">
        <f t="shared" si="10"/>
        <v/>
      </c>
      <c r="AF34" s="6">
        <f t="shared" si="11"/>
        <v>0</v>
      </c>
    </row>
    <row r="35" spans="1:32" s="6" customFormat="1" ht="34.5" customHeight="1">
      <c r="A35" s="72">
        <f t="shared" si="7"/>
        <v>23</v>
      </c>
      <c r="B35" s="84" t="str">
        <f t="shared" si="1"/>
        <v/>
      </c>
      <c r="C35" s="138"/>
      <c r="D35" s="31" t="str">
        <f t="shared" si="8"/>
        <v/>
      </c>
      <c r="E35" s="31" t="str">
        <f t="shared" si="2"/>
        <v/>
      </c>
      <c r="F35" s="88"/>
      <c r="G35" s="32"/>
      <c r="H35" s="32"/>
      <c r="I35" s="101"/>
      <c r="J35" s="34"/>
      <c r="K35" s="35"/>
      <c r="L35" s="34"/>
      <c r="M35" s="35"/>
      <c r="N35" s="36" t="str">
        <f t="shared" si="0"/>
        <v/>
      </c>
      <c r="O35" s="33"/>
      <c r="P35" s="33"/>
      <c r="Q35" s="37" t="str">
        <f t="shared" si="3"/>
        <v/>
      </c>
      <c r="R35" s="39"/>
      <c r="S35" s="38"/>
      <c r="T35" s="38"/>
      <c r="U35" s="34"/>
      <c r="V35" s="81"/>
      <c r="W35" s="130"/>
      <c r="X35" s="77"/>
      <c r="Y35" s="78"/>
      <c r="AA35" s="9" t="str">
        <f t="shared" si="4"/>
        <v/>
      </c>
      <c r="AB35" s="9">
        <f t="shared" si="5"/>
        <v>0</v>
      </c>
      <c r="AC35" s="9" t="str">
        <f t="shared" si="6"/>
        <v/>
      </c>
      <c r="AD35" s="10">
        <f t="shared" si="9"/>
        <v>0</v>
      </c>
      <c r="AE35" s="10" t="str">
        <f t="shared" si="10"/>
        <v/>
      </c>
      <c r="AF35" s="6">
        <f t="shared" si="11"/>
        <v>0</v>
      </c>
    </row>
    <row r="36" spans="1:32" s="6" customFormat="1" ht="34.5" customHeight="1">
      <c r="A36" s="72">
        <f t="shared" si="7"/>
        <v>24</v>
      </c>
      <c r="B36" s="84" t="str">
        <f t="shared" si="1"/>
        <v/>
      </c>
      <c r="C36" s="138"/>
      <c r="D36" s="31" t="str">
        <f t="shared" si="8"/>
        <v/>
      </c>
      <c r="E36" s="31" t="str">
        <f t="shared" si="2"/>
        <v/>
      </c>
      <c r="F36" s="88"/>
      <c r="G36" s="32"/>
      <c r="H36" s="32"/>
      <c r="I36" s="101"/>
      <c r="J36" s="34"/>
      <c r="K36" s="35"/>
      <c r="L36" s="34"/>
      <c r="M36" s="35"/>
      <c r="N36" s="36" t="str">
        <f t="shared" si="0"/>
        <v/>
      </c>
      <c r="O36" s="33"/>
      <c r="P36" s="33"/>
      <c r="Q36" s="37" t="str">
        <f t="shared" si="3"/>
        <v/>
      </c>
      <c r="R36" s="39"/>
      <c r="S36" s="38"/>
      <c r="T36" s="38"/>
      <c r="U36" s="34"/>
      <c r="V36" s="81"/>
      <c r="W36" s="130"/>
      <c r="X36" s="77"/>
      <c r="Y36" s="78"/>
      <c r="AA36" s="9" t="str">
        <f t="shared" si="4"/>
        <v/>
      </c>
      <c r="AB36" s="9">
        <f t="shared" si="5"/>
        <v>0</v>
      </c>
      <c r="AC36" s="9" t="str">
        <f t="shared" si="6"/>
        <v/>
      </c>
      <c r="AD36" s="10">
        <f t="shared" si="9"/>
        <v>0</v>
      </c>
      <c r="AE36" s="10" t="str">
        <f t="shared" si="10"/>
        <v/>
      </c>
      <c r="AF36" s="6">
        <f t="shared" si="11"/>
        <v>0</v>
      </c>
    </row>
    <row r="37" spans="1:32" s="6" customFormat="1" ht="34.5" customHeight="1">
      <c r="A37" s="72">
        <f t="shared" si="7"/>
        <v>25</v>
      </c>
      <c r="B37" s="84" t="str">
        <f t="shared" si="1"/>
        <v/>
      </c>
      <c r="C37" s="138"/>
      <c r="D37" s="31" t="str">
        <f t="shared" si="8"/>
        <v/>
      </c>
      <c r="E37" s="31" t="str">
        <f t="shared" si="2"/>
        <v/>
      </c>
      <c r="F37" s="88"/>
      <c r="G37" s="32"/>
      <c r="H37" s="32"/>
      <c r="I37" s="101"/>
      <c r="J37" s="34"/>
      <c r="K37" s="35"/>
      <c r="L37" s="34"/>
      <c r="M37" s="35"/>
      <c r="N37" s="36" t="str">
        <f t="shared" si="0"/>
        <v/>
      </c>
      <c r="O37" s="33"/>
      <c r="P37" s="33"/>
      <c r="Q37" s="37" t="str">
        <f t="shared" si="3"/>
        <v/>
      </c>
      <c r="R37" s="39"/>
      <c r="S37" s="38"/>
      <c r="T37" s="38"/>
      <c r="U37" s="34"/>
      <c r="V37" s="81"/>
      <c r="W37" s="130"/>
      <c r="X37" s="77"/>
      <c r="Y37" s="78"/>
      <c r="AA37" s="9" t="str">
        <f t="shared" si="4"/>
        <v/>
      </c>
      <c r="AB37" s="9">
        <f t="shared" si="5"/>
        <v>0</v>
      </c>
      <c r="AC37" s="9" t="str">
        <f t="shared" si="6"/>
        <v/>
      </c>
      <c r="AD37" s="10">
        <f t="shared" si="9"/>
        <v>0</v>
      </c>
      <c r="AE37" s="10" t="str">
        <f t="shared" si="10"/>
        <v/>
      </c>
      <c r="AF37" s="6">
        <f t="shared" si="11"/>
        <v>0</v>
      </c>
    </row>
    <row r="38" spans="1:32" s="6" customFormat="1" ht="34.5" customHeight="1">
      <c r="A38" s="72">
        <f t="shared" si="7"/>
        <v>26</v>
      </c>
      <c r="B38" s="84" t="str">
        <f t="shared" si="1"/>
        <v/>
      </c>
      <c r="C38" s="138"/>
      <c r="D38" s="31" t="str">
        <f t="shared" si="8"/>
        <v/>
      </c>
      <c r="E38" s="31" t="str">
        <f t="shared" si="2"/>
        <v/>
      </c>
      <c r="F38" s="88"/>
      <c r="G38" s="32"/>
      <c r="H38" s="32"/>
      <c r="I38" s="101"/>
      <c r="J38" s="34"/>
      <c r="K38" s="35"/>
      <c r="L38" s="34"/>
      <c r="M38" s="35"/>
      <c r="N38" s="36" t="str">
        <f t="shared" si="0"/>
        <v/>
      </c>
      <c r="O38" s="33"/>
      <c r="P38" s="33"/>
      <c r="Q38" s="37" t="str">
        <f t="shared" si="3"/>
        <v/>
      </c>
      <c r="R38" s="39"/>
      <c r="S38" s="38"/>
      <c r="T38" s="38"/>
      <c r="U38" s="34"/>
      <c r="V38" s="81"/>
      <c r="W38" s="130"/>
      <c r="X38" s="77"/>
      <c r="Y38" s="78"/>
      <c r="AA38" s="9" t="str">
        <f t="shared" si="4"/>
        <v/>
      </c>
      <c r="AB38" s="9">
        <f t="shared" si="5"/>
        <v>0</v>
      </c>
      <c r="AC38" s="9" t="str">
        <f t="shared" si="6"/>
        <v/>
      </c>
      <c r="AD38" s="10">
        <f t="shared" si="9"/>
        <v>0</v>
      </c>
      <c r="AE38" s="10" t="str">
        <f t="shared" si="10"/>
        <v/>
      </c>
      <c r="AF38" s="6">
        <f t="shared" si="11"/>
        <v>0</v>
      </c>
    </row>
    <row r="39" spans="1:32" s="6" customFormat="1" ht="34.5" customHeight="1">
      <c r="A39" s="72">
        <f t="shared" si="7"/>
        <v>27</v>
      </c>
      <c r="B39" s="84" t="str">
        <f t="shared" si="1"/>
        <v/>
      </c>
      <c r="C39" s="138"/>
      <c r="D39" s="31" t="str">
        <f t="shared" si="8"/>
        <v/>
      </c>
      <c r="E39" s="31" t="str">
        <f t="shared" si="2"/>
        <v/>
      </c>
      <c r="F39" s="88"/>
      <c r="G39" s="32"/>
      <c r="H39" s="32"/>
      <c r="I39" s="101"/>
      <c r="J39" s="34"/>
      <c r="K39" s="35"/>
      <c r="L39" s="34"/>
      <c r="M39" s="35"/>
      <c r="N39" s="36" t="str">
        <f t="shared" si="0"/>
        <v/>
      </c>
      <c r="O39" s="33"/>
      <c r="P39" s="33"/>
      <c r="Q39" s="37" t="str">
        <f t="shared" si="3"/>
        <v/>
      </c>
      <c r="R39" s="39"/>
      <c r="S39" s="38"/>
      <c r="T39" s="38"/>
      <c r="U39" s="34"/>
      <c r="V39" s="81"/>
      <c r="W39" s="130"/>
      <c r="X39" s="77"/>
      <c r="Y39" s="78"/>
      <c r="AA39" s="9" t="str">
        <f t="shared" si="4"/>
        <v/>
      </c>
      <c r="AB39" s="9">
        <f t="shared" si="5"/>
        <v>0</v>
      </c>
      <c r="AC39" s="9" t="str">
        <f t="shared" si="6"/>
        <v/>
      </c>
      <c r="AD39" s="10">
        <f t="shared" si="9"/>
        <v>0</v>
      </c>
      <c r="AE39" s="10" t="str">
        <f t="shared" si="10"/>
        <v/>
      </c>
      <c r="AF39" s="6">
        <f t="shared" si="11"/>
        <v>0</v>
      </c>
    </row>
    <row r="40" spans="1:32" s="6" customFormat="1" ht="34.5" customHeight="1">
      <c r="A40" s="72">
        <f t="shared" si="7"/>
        <v>28</v>
      </c>
      <c r="B40" s="84" t="str">
        <f t="shared" si="1"/>
        <v/>
      </c>
      <c r="C40" s="138"/>
      <c r="D40" s="31" t="str">
        <f t="shared" si="8"/>
        <v/>
      </c>
      <c r="E40" s="31" t="str">
        <f t="shared" si="2"/>
        <v/>
      </c>
      <c r="F40" s="88"/>
      <c r="G40" s="32"/>
      <c r="H40" s="32"/>
      <c r="I40" s="101"/>
      <c r="J40" s="34"/>
      <c r="K40" s="35"/>
      <c r="L40" s="34"/>
      <c r="M40" s="35"/>
      <c r="N40" s="36" t="str">
        <f t="shared" si="0"/>
        <v/>
      </c>
      <c r="O40" s="33"/>
      <c r="P40" s="33"/>
      <c r="Q40" s="37" t="str">
        <f t="shared" si="3"/>
        <v/>
      </c>
      <c r="R40" s="39"/>
      <c r="S40" s="38"/>
      <c r="T40" s="38"/>
      <c r="U40" s="34"/>
      <c r="V40" s="81"/>
      <c r="W40" s="130"/>
      <c r="X40" s="77"/>
      <c r="Y40" s="78"/>
      <c r="AA40" s="9" t="str">
        <f t="shared" si="4"/>
        <v/>
      </c>
      <c r="AB40" s="9">
        <f t="shared" si="5"/>
        <v>0</v>
      </c>
      <c r="AC40" s="9" t="str">
        <f t="shared" si="6"/>
        <v/>
      </c>
      <c r="AD40" s="10">
        <f t="shared" si="9"/>
        <v>0</v>
      </c>
      <c r="AE40" s="10" t="str">
        <f t="shared" si="10"/>
        <v/>
      </c>
      <c r="AF40" s="6">
        <f t="shared" si="11"/>
        <v>0</v>
      </c>
    </row>
    <row r="41" spans="1:32" s="6" customFormat="1" ht="34.5" customHeight="1">
      <c r="A41" s="72">
        <f t="shared" si="7"/>
        <v>29</v>
      </c>
      <c r="B41" s="84" t="str">
        <f t="shared" si="1"/>
        <v/>
      </c>
      <c r="C41" s="138"/>
      <c r="D41" s="31" t="str">
        <f t="shared" si="8"/>
        <v/>
      </c>
      <c r="E41" s="31" t="str">
        <f t="shared" si="2"/>
        <v/>
      </c>
      <c r="F41" s="88"/>
      <c r="G41" s="32"/>
      <c r="H41" s="32"/>
      <c r="I41" s="101"/>
      <c r="J41" s="34"/>
      <c r="K41" s="35"/>
      <c r="L41" s="34"/>
      <c r="M41" s="35"/>
      <c r="N41" s="36" t="str">
        <f t="shared" si="0"/>
        <v/>
      </c>
      <c r="O41" s="33"/>
      <c r="P41" s="33"/>
      <c r="Q41" s="37" t="str">
        <f t="shared" si="3"/>
        <v/>
      </c>
      <c r="R41" s="39"/>
      <c r="S41" s="38"/>
      <c r="T41" s="38"/>
      <c r="U41" s="34"/>
      <c r="V41" s="81"/>
      <c r="W41" s="130"/>
      <c r="X41" s="77"/>
      <c r="Y41" s="78"/>
      <c r="AA41" s="9" t="str">
        <f t="shared" si="4"/>
        <v/>
      </c>
      <c r="AB41" s="9">
        <f t="shared" si="5"/>
        <v>0</v>
      </c>
      <c r="AC41" s="9" t="str">
        <f t="shared" si="6"/>
        <v/>
      </c>
      <c r="AD41" s="10">
        <f t="shared" si="9"/>
        <v>0</v>
      </c>
      <c r="AE41" s="10" t="str">
        <f t="shared" si="10"/>
        <v/>
      </c>
      <c r="AF41" s="6">
        <f t="shared" si="11"/>
        <v>0</v>
      </c>
    </row>
    <row r="42" spans="1:32" s="6" customFormat="1" ht="34.5" customHeight="1">
      <c r="A42" s="72">
        <f t="shared" si="7"/>
        <v>30</v>
      </c>
      <c r="B42" s="84" t="str">
        <f t="shared" si="1"/>
        <v/>
      </c>
      <c r="C42" s="138"/>
      <c r="D42" s="31" t="str">
        <f t="shared" si="8"/>
        <v/>
      </c>
      <c r="E42" s="31" t="str">
        <f t="shared" si="2"/>
        <v/>
      </c>
      <c r="F42" s="88"/>
      <c r="G42" s="32"/>
      <c r="H42" s="32"/>
      <c r="I42" s="101"/>
      <c r="J42" s="34"/>
      <c r="K42" s="35"/>
      <c r="L42" s="34"/>
      <c r="M42" s="35"/>
      <c r="N42" s="36" t="str">
        <f t="shared" si="0"/>
        <v/>
      </c>
      <c r="O42" s="33"/>
      <c r="P42" s="33"/>
      <c r="Q42" s="37" t="str">
        <f t="shared" si="3"/>
        <v/>
      </c>
      <c r="R42" s="39"/>
      <c r="S42" s="38"/>
      <c r="T42" s="38"/>
      <c r="U42" s="34"/>
      <c r="V42" s="81"/>
      <c r="W42" s="130"/>
      <c r="X42" s="77"/>
      <c r="Y42" s="78"/>
      <c r="AA42" s="9" t="str">
        <f t="shared" si="4"/>
        <v/>
      </c>
      <c r="AB42" s="9">
        <f t="shared" si="5"/>
        <v>0</v>
      </c>
      <c r="AC42" s="9" t="str">
        <f t="shared" si="6"/>
        <v/>
      </c>
      <c r="AD42" s="10">
        <f t="shared" si="9"/>
        <v>0</v>
      </c>
      <c r="AE42" s="10" t="str">
        <f t="shared" si="10"/>
        <v/>
      </c>
      <c r="AF42" s="6">
        <f t="shared" si="11"/>
        <v>0</v>
      </c>
    </row>
    <row r="43" spans="1:32" s="6" customFormat="1" ht="34.5" customHeight="1">
      <c r="A43" s="72">
        <f t="shared" si="7"/>
        <v>31</v>
      </c>
      <c r="B43" s="84" t="str">
        <f t="shared" si="1"/>
        <v/>
      </c>
      <c r="C43" s="138"/>
      <c r="D43" s="31" t="str">
        <f t="shared" si="8"/>
        <v/>
      </c>
      <c r="E43" s="31" t="str">
        <f t="shared" si="2"/>
        <v/>
      </c>
      <c r="F43" s="88"/>
      <c r="G43" s="32"/>
      <c r="H43" s="32"/>
      <c r="I43" s="101"/>
      <c r="J43" s="34"/>
      <c r="K43" s="35"/>
      <c r="L43" s="34"/>
      <c r="M43" s="35"/>
      <c r="N43" s="36" t="str">
        <f t="shared" si="0"/>
        <v/>
      </c>
      <c r="O43" s="33"/>
      <c r="P43" s="33"/>
      <c r="Q43" s="37" t="str">
        <f t="shared" si="3"/>
        <v/>
      </c>
      <c r="R43" s="39"/>
      <c r="S43" s="38"/>
      <c r="T43" s="38"/>
      <c r="U43" s="34"/>
      <c r="V43" s="81"/>
      <c r="W43" s="130"/>
      <c r="X43" s="77"/>
      <c r="Y43" s="78"/>
      <c r="AA43" s="9" t="str">
        <f t="shared" si="4"/>
        <v/>
      </c>
      <c r="AB43" s="9">
        <f t="shared" si="5"/>
        <v>0</v>
      </c>
      <c r="AC43" s="9" t="str">
        <f t="shared" si="6"/>
        <v/>
      </c>
      <c r="AD43" s="10">
        <f t="shared" si="9"/>
        <v>0</v>
      </c>
      <c r="AE43" s="10" t="str">
        <f t="shared" si="10"/>
        <v/>
      </c>
      <c r="AF43" s="6">
        <f t="shared" si="11"/>
        <v>0</v>
      </c>
    </row>
    <row r="44" spans="1:32" s="6" customFormat="1" ht="34.5" customHeight="1">
      <c r="A44" s="72">
        <f t="shared" si="7"/>
        <v>32</v>
      </c>
      <c r="B44" s="84" t="str">
        <f t="shared" si="1"/>
        <v/>
      </c>
      <c r="C44" s="138"/>
      <c r="D44" s="31" t="str">
        <f t="shared" si="8"/>
        <v/>
      </c>
      <c r="E44" s="31" t="str">
        <f t="shared" si="2"/>
        <v/>
      </c>
      <c r="F44" s="88"/>
      <c r="G44" s="32"/>
      <c r="H44" s="32"/>
      <c r="I44" s="101"/>
      <c r="J44" s="34"/>
      <c r="K44" s="35"/>
      <c r="L44" s="34"/>
      <c r="M44" s="35"/>
      <c r="N44" s="36" t="str">
        <f t="shared" si="0"/>
        <v/>
      </c>
      <c r="O44" s="33"/>
      <c r="P44" s="33"/>
      <c r="Q44" s="37" t="str">
        <f t="shared" si="3"/>
        <v/>
      </c>
      <c r="R44" s="39"/>
      <c r="S44" s="38"/>
      <c r="T44" s="38"/>
      <c r="U44" s="34"/>
      <c r="V44" s="81"/>
      <c r="W44" s="130"/>
      <c r="X44" s="77"/>
      <c r="Y44" s="78"/>
      <c r="AA44" s="9" t="str">
        <f t="shared" si="4"/>
        <v/>
      </c>
      <c r="AB44" s="9">
        <f t="shared" si="5"/>
        <v>0</v>
      </c>
      <c r="AC44" s="9" t="str">
        <f t="shared" si="6"/>
        <v/>
      </c>
      <c r="AD44" s="10">
        <f t="shared" si="9"/>
        <v>0</v>
      </c>
      <c r="AE44" s="10" t="str">
        <f t="shared" si="10"/>
        <v/>
      </c>
      <c r="AF44" s="6">
        <f t="shared" si="11"/>
        <v>0</v>
      </c>
    </row>
    <row r="45" spans="1:32" s="6" customFormat="1" ht="34.5" customHeight="1">
      <c r="A45" s="72">
        <f t="shared" si="7"/>
        <v>33</v>
      </c>
      <c r="B45" s="84" t="str">
        <f t="shared" si="1"/>
        <v/>
      </c>
      <c r="C45" s="138"/>
      <c r="D45" s="31" t="str">
        <f t="shared" si="8"/>
        <v/>
      </c>
      <c r="E45" s="31" t="str">
        <f t="shared" si="2"/>
        <v/>
      </c>
      <c r="F45" s="88"/>
      <c r="G45" s="32"/>
      <c r="H45" s="32"/>
      <c r="I45" s="101"/>
      <c r="J45" s="34"/>
      <c r="K45" s="35"/>
      <c r="L45" s="34"/>
      <c r="M45" s="35"/>
      <c r="N45" s="36" t="str">
        <f t="shared" si="0"/>
        <v/>
      </c>
      <c r="O45" s="33"/>
      <c r="P45" s="33"/>
      <c r="Q45" s="37" t="str">
        <f t="shared" si="3"/>
        <v/>
      </c>
      <c r="R45" s="39"/>
      <c r="S45" s="38"/>
      <c r="T45" s="38"/>
      <c r="U45" s="34"/>
      <c r="V45" s="81"/>
      <c r="W45" s="130"/>
      <c r="X45" s="77"/>
      <c r="Y45" s="78"/>
      <c r="AA45" s="9" t="str">
        <f t="shared" si="4"/>
        <v/>
      </c>
      <c r="AB45" s="9">
        <f t="shared" si="5"/>
        <v>0</v>
      </c>
      <c r="AC45" s="9" t="str">
        <f t="shared" si="6"/>
        <v/>
      </c>
      <c r="AD45" s="10">
        <f t="shared" si="9"/>
        <v>0</v>
      </c>
      <c r="AE45" s="10" t="str">
        <f t="shared" si="10"/>
        <v/>
      </c>
      <c r="AF45" s="6">
        <f t="shared" si="11"/>
        <v>0</v>
      </c>
    </row>
    <row r="46" spans="1:32" s="6" customFormat="1" ht="34.5" customHeight="1">
      <c r="A46" s="72">
        <f t="shared" si="7"/>
        <v>34</v>
      </c>
      <c r="B46" s="84" t="str">
        <f t="shared" si="1"/>
        <v/>
      </c>
      <c r="C46" s="138"/>
      <c r="D46" s="31" t="str">
        <f t="shared" si="8"/>
        <v/>
      </c>
      <c r="E46" s="31" t="str">
        <f t="shared" si="2"/>
        <v/>
      </c>
      <c r="F46" s="88"/>
      <c r="G46" s="32"/>
      <c r="H46" s="32"/>
      <c r="I46" s="101"/>
      <c r="J46" s="34"/>
      <c r="K46" s="35"/>
      <c r="L46" s="34"/>
      <c r="M46" s="35"/>
      <c r="N46" s="36" t="str">
        <f t="shared" si="0"/>
        <v/>
      </c>
      <c r="O46" s="33"/>
      <c r="P46" s="33"/>
      <c r="Q46" s="37" t="str">
        <f t="shared" si="3"/>
        <v/>
      </c>
      <c r="R46" s="39"/>
      <c r="S46" s="38"/>
      <c r="T46" s="38"/>
      <c r="U46" s="34"/>
      <c r="V46" s="81"/>
      <c r="W46" s="130"/>
      <c r="X46" s="77"/>
      <c r="Y46" s="78"/>
      <c r="AA46" s="9" t="str">
        <f t="shared" si="4"/>
        <v/>
      </c>
      <c r="AB46" s="9">
        <f t="shared" si="5"/>
        <v>0</v>
      </c>
      <c r="AC46" s="9" t="str">
        <f t="shared" si="6"/>
        <v/>
      </c>
      <c r="AD46" s="10">
        <f t="shared" si="9"/>
        <v>0</v>
      </c>
      <c r="AE46" s="10" t="str">
        <f t="shared" si="10"/>
        <v/>
      </c>
      <c r="AF46" s="6">
        <f t="shared" si="11"/>
        <v>0</v>
      </c>
    </row>
    <row r="47" spans="1:32" s="6" customFormat="1" ht="34.5" customHeight="1">
      <c r="A47" s="72">
        <f t="shared" si="7"/>
        <v>35</v>
      </c>
      <c r="B47" s="84" t="str">
        <f t="shared" si="1"/>
        <v/>
      </c>
      <c r="C47" s="138"/>
      <c r="D47" s="31" t="str">
        <f t="shared" si="8"/>
        <v/>
      </c>
      <c r="E47" s="31" t="str">
        <f t="shared" si="2"/>
        <v/>
      </c>
      <c r="F47" s="88"/>
      <c r="G47" s="32"/>
      <c r="H47" s="32"/>
      <c r="I47" s="101"/>
      <c r="J47" s="34"/>
      <c r="K47" s="35"/>
      <c r="L47" s="34"/>
      <c r="M47" s="35"/>
      <c r="N47" s="36" t="str">
        <f t="shared" si="0"/>
        <v/>
      </c>
      <c r="O47" s="33"/>
      <c r="P47" s="33"/>
      <c r="Q47" s="37" t="str">
        <f t="shared" si="3"/>
        <v/>
      </c>
      <c r="R47" s="39"/>
      <c r="S47" s="38"/>
      <c r="T47" s="38"/>
      <c r="U47" s="34"/>
      <c r="V47" s="81"/>
      <c r="W47" s="130"/>
      <c r="X47" s="77"/>
      <c r="Y47" s="78"/>
      <c r="AA47" s="9" t="str">
        <f t="shared" si="4"/>
        <v/>
      </c>
      <c r="AB47" s="9">
        <f t="shared" si="5"/>
        <v>0</v>
      </c>
      <c r="AC47" s="9" t="str">
        <f t="shared" si="6"/>
        <v/>
      </c>
      <c r="AD47" s="10">
        <f t="shared" si="9"/>
        <v>0</v>
      </c>
      <c r="AE47" s="10" t="str">
        <f t="shared" si="10"/>
        <v/>
      </c>
      <c r="AF47" s="6">
        <f t="shared" si="11"/>
        <v>0</v>
      </c>
    </row>
    <row r="48" spans="1:32" s="6" customFormat="1" ht="34.5" customHeight="1">
      <c r="A48" s="72">
        <f t="shared" si="7"/>
        <v>36</v>
      </c>
      <c r="B48" s="84" t="str">
        <f t="shared" si="1"/>
        <v/>
      </c>
      <c r="C48" s="138"/>
      <c r="D48" s="31" t="str">
        <f t="shared" si="8"/>
        <v/>
      </c>
      <c r="E48" s="31" t="str">
        <f t="shared" si="2"/>
        <v/>
      </c>
      <c r="F48" s="88"/>
      <c r="G48" s="32"/>
      <c r="H48" s="32"/>
      <c r="I48" s="101"/>
      <c r="J48" s="34"/>
      <c r="K48" s="35"/>
      <c r="L48" s="34"/>
      <c r="M48" s="35"/>
      <c r="N48" s="36" t="str">
        <f t="shared" si="0"/>
        <v/>
      </c>
      <c r="O48" s="33"/>
      <c r="P48" s="33"/>
      <c r="Q48" s="37" t="str">
        <f t="shared" si="3"/>
        <v/>
      </c>
      <c r="R48" s="39"/>
      <c r="S48" s="38"/>
      <c r="T48" s="38"/>
      <c r="U48" s="34"/>
      <c r="V48" s="81"/>
      <c r="W48" s="130"/>
      <c r="X48" s="77"/>
      <c r="Y48" s="78"/>
      <c r="AA48" s="9" t="str">
        <f t="shared" si="4"/>
        <v/>
      </c>
      <c r="AB48" s="9">
        <f t="shared" si="5"/>
        <v>0</v>
      </c>
      <c r="AC48" s="9" t="str">
        <f t="shared" si="6"/>
        <v/>
      </c>
      <c r="AD48" s="10">
        <f t="shared" si="9"/>
        <v>0</v>
      </c>
      <c r="AE48" s="10" t="str">
        <f t="shared" si="10"/>
        <v/>
      </c>
      <c r="AF48" s="6">
        <f t="shared" si="11"/>
        <v>0</v>
      </c>
    </row>
    <row r="49" spans="1:32" s="6" customFormat="1" ht="34.5" customHeight="1">
      <c r="A49" s="72">
        <f t="shared" si="7"/>
        <v>37</v>
      </c>
      <c r="B49" s="84" t="str">
        <f t="shared" si="1"/>
        <v/>
      </c>
      <c r="C49" s="138"/>
      <c r="D49" s="31" t="str">
        <f t="shared" si="8"/>
        <v/>
      </c>
      <c r="E49" s="31" t="str">
        <f t="shared" si="2"/>
        <v/>
      </c>
      <c r="F49" s="88"/>
      <c r="G49" s="32"/>
      <c r="H49" s="32"/>
      <c r="I49" s="101"/>
      <c r="J49" s="34"/>
      <c r="K49" s="35"/>
      <c r="L49" s="34"/>
      <c r="M49" s="35"/>
      <c r="N49" s="36" t="str">
        <f t="shared" si="0"/>
        <v/>
      </c>
      <c r="O49" s="33"/>
      <c r="P49" s="33"/>
      <c r="Q49" s="37" t="str">
        <f t="shared" si="3"/>
        <v/>
      </c>
      <c r="R49" s="39"/>
      <c r="S49" s="38"/>
      <c r="T49" s="38"/>
      <c r="U49" s="34"/>
      <c r="V49" s="81"/>
      <c r="W49" s="130"/>
      <c r="X49" s="77"/>
      <c r="Y49" s="78"/>
      <c r="AA49" s="9" t="str">
        <f t="shared" si="4"/>
        <v/>
      </c>
      <c r="AB49" s="9">
        <f t="shared" si="5"/>
        <v>0</v>
      </c>
      <c r="AC49" s="9" t="str">
        <f t="shared" si="6"/>
        <v/>
      </c>
      <c r="AD49" s="10">
        <f t="shared" si="9"/>
        <v>0</v>
      </c>
      <c r="AE49" s="10" t="str">
        <f t="shared" si="10"/>
        <v/>
      </c>
      <c r="AF49" s="6">
        <f t="shared" si="11"/>
        <v>0</v>
      </c>
    </row>
    <row r="50" spans="1:32" s="6" customFormat="1" ht="34.5" customHeight="1">
      <c r="A50" s="72">
        <f t="shared" si="7"/>
        <v>38</v>
      </c>
      <c r="B50" s="84" t="str">
        <f t="shared" si="1"/>
        <v/>
      </c>
      <c r="C50" s="138"/>
      <c r="D50" s="31" t="str">
        <f t="shared" si="8"/>
        <v/>
      </c>
      <c r="E50" s="31" t="str">
        <f t="shared" si="2"/>
        <v/>
      </c>
      <c r="F50" s="88"/>
      <c r="G50" s="32"/>
      <c r="H50" s="32"/>
      <c r="I50" s="101"/>
      <c r="J50" s="34"/>
      <c r="K50" s="35"/>
      <c r="L50" s="34"/>
      <c r="M50" s="35"/>
      <c r="N50" s="36" t="str">
        <f t="shared" si="0"/>
        <v/>
      </c>
      <c r="O50" s="33"/>
      <c r="P50" s="33"/>
      <c r="Q50" s="37" t="str">
        <f t="shared" si="3"/>
        <v/>
      </c>
      <c r="R50" s="39"/>
      <c r="S50" s="38"/>
      <c r="T50" s="38"/>
      <c r="U50" s="34"/>
      <c r="V50" s="81"/>
      <c r="W50" s="130"/>
      <c r="X50" s="77"/>
      <c r="Y50" s="78"/>
      <c r="AA50" s="9" t="str">
        <f t="shared" si="4"/>
        <v/>
      </c>
      <c r="AB50" s="9">
        <f t="shared" si="5"/>
        <v>0</v>
      </c>
      <c r="AC50" s="9" t="str">
        <f t="shared" si="6"/>
        <v/>
      </c>
      <c r="AD50" s="10">
        <f t="shared" si="9"/>
        <v>0</v>
      </c>
      <c r="AE50" s="10" t="str">
        <f t="shared" si="10"/>
        <v/>
      </c>
      <c r="AF50" s="6">
        <f t="shared" si="11"/>
        <v>0</v>
      </c>
    </row>
    <row r="51" spans="1:32" s="6" customFormat="1" ht="34.5" customHeight="1">
      <c r="A51" s="72">
        <f t="shared" si="7"/>
        <v>39</v>
      </c>
      <c r="B51" s="84" t="str">
        <f t="shared" si="1"/>
        <v/>
      </c>
      <c r="C51" s="138"/>
      <c r="D51" s="31" t="str">
        <f t="shared" si="8"/>
        <v/>
      </c>
      <c r="E51" s="31" t="str">
        <f t="shared" si="2"/>
        <v/>
      </c>
      <c r="F51" s="88"/>
      <c r="G51" s="32"/>
      <c r="H51" s="32"/>
      <c r="I51" s="101"/>
      <c r="J51" s="34"/>
      <c r="K51" s="35"/>
      <c r="L51" s="34"/>
      <c r="M51" s="35"/>
      <c r="N51" s="36" t="str">
        <f t="shared" si="0"/>
        <v/>
      </c>
      <c r="O51" s="33"/>
      <c r="P51" s="33"/>
      <c r="Q51" s="37" t="str">
        <f t="shared" si="3"/>
        <v/>
      </c>
      <c r="R51" s="39"/>
      <c r="S51" s="38"/>
      <c r="T51" s="38"/>
      <c r="U51" s="34"/>
      <c r="V51" s="81"/>
      <c r="W51" s="130"/>
      <c r="X51" s="77"/>
      <c r="Y51" s="78"/>
      <c r="AA51" s="9" t="str">
        <f t="shared" si="4"/>
        <v/>
      </c>
      <c r="AB51" s="9">
        <f t="shared" si="5"/>
        <v>0</v>
      </c>
      <c r="AC51" s="9" t="str">
        <f t="shared" si="6"/>
        <v/>
      </c>
      <c r="AD51" s="10">
        <f t="shared" si="9"/>
        <v>0</v>
      </c>
      <c r="AE51" s="10" t="str">
        <f t="shared" si="10"/>
        <v/>
      </c>
      <c r="AF51" s="6">
        <f t="shared" si="11"/>
        <v>0</v>
      </c>
    </row>
    <row r="52" spans="1:32" s="6" customFormat="1" ht="34.5" customHeight="1">
      <c r="A52" s="72">
        <f t="shared" si="7"/>
        <v>40</v>
      </c>
      <c r="B52" s="84" t="str">
        <f t="shared" si="1"/>
        <v/>
      </c>
      <c r="C52" s="138"/>
      <c r="D52" s="31" t="str">
        <f t="shared" si="8"/>
        <v/>
      </c>
      <c r="E52" s="31" t="str">
        <f t="shared" si="2"/>
        <v/>
      </c>
      <c r="F52" s="88"/>
      <c r="G52" s="32"/>
      <c r="H52" s="32"/>
      <c r="I52" s="101"/>
      <c r="J52" s="34"/>
      <c r="K52" s="35"/>
      <c r="L52" s="34"/>
      <c r="M52" s="35"/>
      <c r="N52" s="36" t="str">
        <f t="shared" si="0"/>
        <v/>
      </c>
      <c r="O52" s="33"/>
      <c r="P52" s="33"/>
      <c r="Q52" s="37" t="str">
        <f t="shared" si="3"/>
        <v/>
      </c>
      <c r="R52" s="39"/>
      <c r="S52" s="38"/>
      <c r="T52" s="38"/>
      <c r="U52" s="34"/>
      <c r="V52" s="81"/>
      <c r="W52" s="130"/>
      <c r="X52" s="77"/>
      <c r="Y52" s="78"/>
      <c r="AA52" s="9" t="str">
        <f t="shared" si="4"/>
        <v/>
      </c>
      <c r="AB52" s="9">
        <f t="shared" si="5"/>
        <v>0</v>
      </c>
      <c r="AC52" s="9" t="str">
        <f t="shared" si="6"/>
        <v/>
      </c>
      <c r="AD52" s="10">
        <f t="shared" si="9"/>
        <v>0</v>
      </c>
      <c r="AE52" s="10" t="str">
        <f t="shared" si="10"/>
        <v/>
      </c>
      <c r="AF52" s="6">
        <f t="shared" si="11"/>
        <v>0</v>
      </c>
    </row>
    <row r="53" spans="1:32" s="6" customFormat="1" ht="34.5" customHeight="1">
      <c r="A53" s="72">
        <f t="shared" si="7"/>
        <v>41</v>
      </c>
      <c r="B53" s="84" t="str">
        <f t="shared" si="1"/>
        <v/>
      </c>
      <c r="C53" s="138"/>
      <c r="D53" s="31" t="str">
        <f t="shared" si="8"/>
        <v/>
      </c>
      <c r="E53" s="31" t="str">
        <f t="shared" si="2"/>
        <v/>
      </c>
      <c r="F53" s="88"/>
      <c r="G53" s="32"/>
      <c r="H53" s="32"/>
      <c r="I53" s="101"/>
      <c r="J53" s="34"/>
      <c r="K53" s="35"/>
      <c r="L53" s="34"/>
      <c r="M53" s="35"/>
      <c r="N53" s="36" t="str">
        <f t="shared" si="0"/>
        <v/>
      </c>
      <c r="O53" s="33"/>
      <c r="P53" s="33"/>
      <c r="Q53" s="37" t="str">
        <f t="shared" si="3"/>
        <v/>
      </c>
      <c r="R53" s="39"/>
      <c r="S53" s="38"/>
      <c r="T53" s="38"/>
      <c r="U53" s="34"/>
      <c r="V53" s="81"/>
      <c r="W53" s="130"/>
      <c r="X53" s="77"/>
      <c r="Y53" s="78"/>
      <c r="AA53" s="9" t="str">
        <f t="shared" si="4"/>
        <v/>
      </c>
      <c r="AB53" s="9">
        <f t="shared" si="5"/>
        <v>0</v>
      </c>
      <c r="AC53" s="9" t="str">
        <f t="shared" si="6"/>
        <v/>
      </c>
      <c r="AD53" s="10">
        <f t="shared" si="9"/>
        <v>0</v>
      </c>
      <c r="AE53" s="10" t="str">
        <f t="shared" si="10"/>
        <v/>
      </c>
      <c r="AF53" s="6">
        <f t="shared" si="11"/>
        <v>0</v>
      </c>
    </row>
    <row r="54" spans="1:32" s="6" customFormat="1" ht="34.5" customHeight="1">
      <c r="A54" s="72">
        <f t="shared" si="7"/>
        <v>42</v>
      </c>
      <c r="B54" s="84" t="str">
        <f t="shared" si="1"/>
        <v/>
      </c>
      <c r="C54" s="138"/>
      <c r="D54" s="31" t="str">
        <f t="shared" si="8"/>
        <v/>
      </c>
      <c r="E54" s="31" t="str">
        <f t="shared" si="2"/>
        <v/>
      </c>
      <c r="F54" s="88"/>
      <c r="G54" s="32"/>
      <c r="H54" s="32"/>
      <c r="I54" s="101"/>
      <c r="J54" s="34"/>
      <c r="K54" s="35"/>
      <c r="L54" s="34"/>
      <c r="M54" s="35"/>
      <c r="N54" s="36" t="str">
        <f t="shared" si="0"/>
        <v/>
      </c>
      <c r="O54" s="33"/>
      <c r="P54" s="33"/>
      <c r="Q54" s="37" t="str">
        <f t="shared" si="3"/>
        <v/>
      </c>
      <c r="R54" s="39"/>
      <c r="S54" s="38"/>
      <c r="T54" s="38"/>
      <c r="U54" s="34"/>
      <c r="V54" s="81"/>
      <c r="W54" s="130"/>
      <c r="X54" s="77"/>
      <c r="Y54" s="78"/>
      <c r="AA54" s="9" t="str">
        <f t="shared" si="4"/>
        <v/>
      </c>
      <c r="AB54" s="9">
        <f t="shared" si="5"/>
        <v>0</v>
      </c>
      <c r="AC54" s="9" t="str">
        <f t="shared" si="6"/>
        <v/>
      </c>
      <c r="AD54" s="10">
        <f t="shared" si="9"/>
        <v>0</v>
      </c>
      <c r="AE54" s="10" t="str">
        <f t="shared" si="10"/>
        <v/>
      </c>
      <c r="AF54" s="6">
        <f t="shared" si="11"/>
        <v>0</v>
      </c>
    </row>
    <row r="55" spans="1:32" s="6" customFormat="1" ht="34.5" customHeight="1">
      <c r="A55" s="72">
        <f t="shared" si="7"/>
        <v>43</v>
      </c>
      <c r="B55" s="84" t="str">
        <f t="shared" si="1"/>
        <v/>
      </c>
      <c r="C55" s="138"/>
      <c r="D55" s="31" t="str">
        <f t="shared" si="8"/>
        <v/>
      </c>
      <c r="E55" s="31" t="str">
        <f t="shared" si="2"/>
        <v/>
      </c>
      <c r="F55" s="88"/>
      <c r="G55" s="32"/>
      <c r="H55" s="32"/>
      <c r="I55" s="101"/>
      <c r="J55" s="34"/>
      <c r="K55" s="35"/>
      <c r="L55" s="34"/>
      <c r="M55" s="35"/>
      <c r="N55" s="36" t="str">
        <f t="shared" si="0"/>
        <v/>
      </c>
      <c r="O55" s="33"/>
      <c r="P55" s="33"/>
      <c r="Q55" s="37" t="str">
        <f t="shared" si="3"/>
        <v/>
      </c>
      <c r="R55" s="39"/>
      <c r="S55" s="38"/>
      <c r="T55" s="38"/>
      <c r="U55" s="34"/>
      <c r="V55" s="81"/>
      <c r="W55" s="130"/>
      <c r="X55" s="77"/>
      <c r="Y55" s="78"/>
      <c r="AA55" s="9" t="str">
        <f t="shared" si="4"/>
        <v/>
      </c>
      <c r="AB55" s="9">
        <f t="shared" si="5"/>
        <v>0</v>
      </c>
      <c r="AC55" s="9" t="str">
        <f t="shared" si="6"/>
        <v/>
      </c>
      <c r="AD55" s="10">
        <f t="shared" si="9"/>
        <v>0</v>
      </c>
      <c r="AE55" s="10" t="str">
        <f t="shared" si="10"/>
        <v/>
      </c>
      <c r="AF55" s="6">
        <f t="shared" si="11"/>
        <v>0</v>
      </c>
    </row>
    <row r="56" spans="1:32" s="6" customFormat="1" ht="34.5" customHeight="1">
      <c r="A56" s="72">
        <f t="shared" si="7"/>
        <v>44</v>
      </c>
      <c r="B56" s="84" t="str">
        <f t="shared" si="1"/>
        <v/>
      </c>
      <c r="C56" s="138"/>
      <c r="D56" s="31" t="str">
        <f t="shared" si="8"/>
        <v/>
      </c>
      <c r="E56" s="31" t="str">
        <f t="shared" si="2"/>
        <v/>
      </c>
      <c r="F56" s="88"/>
      <c r="G56" s="32"/>
      <c r="H56" s="32"/>
      <c r="I56" s="101"/>
      <c r="J56" s="34"/>
      <c r="K56" s="35"/>
      <c r="L56" s="34"/>
      <c r="M56" s="35"/>
      <c r="N56" s="36" t="str">
        <f t="shared" si="0"/>
        <v/>
      </c>
      <c r="O56" s="33"/>
      <c r="P56" s="33"/>
      <c r="Q56" s="37" t="str">
        <f t="shared" si="3"/>
        <v/>
      </c>
      <c r="R56" s="39"/>
      <c r="S56" s="38"/>
      <c r="T56" s="38"/>
      <c r="U56" s="34"/>
      <c r="V56" s="81"/>
      <c r="W56" s="130"/>
      <c r="X56" s="77"/>
      <c r="Y56" s="78"/>
      <c r="AA56" s="9" t="str">
        <f t="shared" si="4"/>
        <v/>
      </c>
      <c r="AB56" s="9">
        <f t="shared" si="5"/>
        <v>0</v>
      </c>
      <c r="AC56" s="9" t="str">
        <f t="shared" si="6"/>
        <v/>
      </c>
      <c r="AD56" s="10">
        <f t="shared" si="9"/>
        <v>0</v>
      </c>
      <c r="AE56" s="10" t="str">
        <f t="shared" si="10"/>
        <v/>
      </c>
      <c r="AF56" s="6">
        <f t="shared" si="11"/>
        <v>0</v>
      </c>
    </row>
    <row r="57" spans="1:32" s="6" customFormat="1" ht="34.5" customHeight="1">
      <c r="A57" s="72">
        <f t="shared" si="7"/>
        <v>45</v>
      </c>
      <c r="B57" s="84" t="str">
        <f t="shared" si="1"/>
        <v/>
      </c>
      <c r="C57" s="138"/>
      <c r="D57" s="31" t="str">
        <f t="shared" si="8"/>
        <v/>
      </c>
      <c r="E57" s="31" t="str">
        <f t="shared" si="2"/>
        <v/>
      </c>
      <c r="F57" s="88"/>
      <c r="G57" s="32"/>
      <c r="H57" s="32"/>
      <c r="I57" s="101"/>
      <c r="J57" s="34"/>
      <c r="K57" s="35"/>
      <c r="L57" s="34"/>
      <c r="M57" s="35"/>
      <c r="N57" s="36" t="str">
        <f t="shared" si="0"/>
        <v/>
      </c>
      <c r="O57" s="33"/>
      <c r="P57" s="33"/>
      <c r="Q57" s="37" t="str">
        <f t="shared" si="3"/>
        <v/>
      </c>
      <c r="R57" s="39"/>
      <c r="S57" s="38"/>
      <c r="T57" s="38"/>
      <c r="U57" s="34"/>
      <c r="V57" s="81"/>
      <c r="W57" s="130"/>
      <c r="X57" s="77"/>
      <c r="Y57" s="78"/>
      <c r="AA57" s="9" t="str">
        <f t="shared" si="4"/>
        <v/>
      </c>
      <c r="AB57" s="9">
        <f t="shared" si="5"/>
        <v>0</v>
      </c>
      <c r="AC57" s="9" t="str">
        <f t="shared" si="6"/>
        <v/>
      </c>
      <c r="AD57" s="10">
        <f t="shared" si="9"/>
        <v>0</v>
      </c>
      <c r="AE57" s="10" t="str">
        <f t="shared" si="10"/>
        <v/>
      </c>
      <c r="AF57" s="6">
        <f t="shared" si="11"/>
        <v>0</v>
      </c>
    </row>
    <row r="58" spans="1:32" s="6" customFormat="1" ht="34.5" customHeight="1">
      <c r="A58" s="72">
        <f t="shared" si="7"/>
        <v>46</v>
      </c>
      <c r="B58" s="84" t="str">
        <f t="shared" si="1"/>
        <v/>
      </c>
      <c r="C58" s="138"/>
      <c r="D58" s="31" t="str">
        <f t="shared" si="8"/>
        <v/>
      </c>
      <c r="E58" s="31" t="str">
        <f t="shared" si="2"/>
        <v/>
      </c>
      <c r="F58" s="88"/>
      <c r="G58" s="32"/>
      <c r="H58" s="32"/>
      <c r="I58" s="101"/>
      <c r="J58" s="34"/>
      <c r="K58" s="35"/>
      <c r="L58" s="34"/>
      <c r="M58" s="35"/>
      <c r="N58" s="36" t="str">
        <f t="shared" si="0"/>
        <v/>
      </c>
      <c r="O58" s="33"/>
      <c r="P58" s="33"/>
      <c r="Q58" s="37" t="str">
        <f t="shared" si="3"/>
        <v/>
      </c>
      <c r="R58" s="39"/>
      <c r="S58" s="38"/>
      <c r="T58" s="38"/>
      <c r="U58" s="34"/>
      <c r="V58" s="81"/>
      <c r="W58" s="130"/>
      <c r="X58" s="77"/>
      <c r="Y58" s="78"/>
      <c r="AA58" s="9" t="str">
        <f t="shared" si="4"/>
        <v/>
      </c>
      <c r="AB58" s="9">
        <f t="shared" si="5"/>
        <v>0</v>
      </c>
      <c r="AC58" s="9" t="str">
        <f t="shared" si="6"/>
        <v/>
      </c>
      <c r="AD58" s="10">
        <f t="shared" si="9"/>
        <v>0</v>
      </c>
      <c r="AE58" s="10" t="str">
        <f t="shared" si="10"/>
        <v/>
      </c>
      <c r="AF58" s="6">
        <f t="shared" si="11"/>
        <v>0</v>
      </c>
    </row>
    <row r="59" spans="1:32" s="6" customFormat="1" ht="34.5" customHeight="1">
      <c r="A59" s="72">
        <f t="shared" si="7"/>
        <v>47</v>
      </c>
      <c r="B59" s="84" t="str">
        <f t="shared" si="1"/>
        <v/>
      </c>
      <c r="C59" s="138"/>
      <c r="D59" s="31" t="str">
        <f t="shared" si="8"/>
        <v/>
      </c>
      <c r="E59" s="31" t="str">
        <f t="shared" si="2"/>
        <v/>
      </c>
      <c r="F59" s="88"/>
      <c r="G59" s="32"/>
      <c r="H59" s="32"/>
      <c r="I59" s="101"/>
      <c r="J59" s="34"/>
      <c r="K59" s="35"/>
      <c r="L59" s="34"/>
      <c r="M59" s="35"/>
      <c r="N59" s="36" t="str">
        <f t="shared" si="0"/>
        <v/>
      </c>
      <c r="O59" s="33"/>
      <c r="P59" s="33"/>
      <c r="Q59" s="37" t="str">
        <f t="shared" si="3"/>
        <v/>
      </c>
      <c r="R59" s="39"/>
      <c r="S59" s="38"/>
      <c r="T59" s="38"/>
      <c r="U59" s="34"/>
      <c r="V59" s="81"/>
      <c r="W59" s="130"/>
      <c r="X59" s="77"/>
      <c r="Y59" s="78"/>
      <c r="AA59" s="9" t="str">
        <f t="shared" si="4"/>
        <v/>
      </c>
      <c r="AB59" s="9">
        <f t="shared" si="5"/>
        <v>0</v>
      </c>
      <c r="AC59" s="9" t="str">
        <f t="shared" si="6"/>
        <v/>
      </c>
      <c r="AD59" s="10">
        <f t="shared" si="9"/>
        <v>0</v>
      </c>
      <c r="AE59" s="10" t="str">
        <f t="shared" si="10"/>
        <v/>
      </c>
      <c r="AF59" s="6">
        <f t="shared" si="11"/>
        <v>0</v>
      </c>
    </row>
    <row r="60" spans="1:32" s="6" customFormat="1" ht="34.5" customHeight="1">
      <c r="A60" s="72">
        <f t="shared" si="7"/>
        <v>48</v>
      </c>
      <c r="B60" s="84" t="str">
        <f t="shared" si="1"/>
        <v/>
      </c>
      <c r="C60" s="138"/>
      <c r="D60" s="31" t="str">
        <f t="shared" si="8"/>
        <v/>
      </c>
      <c r="E60" s="31" t="str">
        <f t="shared" si="2"/>
        <v/>
      </c>
      <c r="F60" s="88"/>
      <c r="G60" s="32"/>
      <c r="H60" s="32"/>
      <c r="I60" s="101"/>
      <c r="J60" s="34"/>
      <c r="K60" s="35"/>
      <c r="L60" s="34"/>
      <c r="M60" s="35"/>
      <c r="N60" s="36" t="str">
        <f t="shared" si="0"/>
        <v/>
      </c>
      <c r="O60" s="33"/>
      <c r="P60" s="33"/>
      <c r="Q60" s="37" t="str">
        <f t="shared" si="3"/>
        <v/>
      </c>
      <c r="R60" s="39"/>
      <c r="S60" s="38"/>
      <c r="T60" s="38"/>
      <c r="U60" s="34"/>
      <c r="V60" s="81"/>
      <c r="W60" s="130"/>
      <c r="X60" s="77"/>
      <c r="Y60" s="78"/>
      <c r="AA60" s="9" t="str">
        <f t="shared" si="4"/>
        <v/>
      </c>
      <c r="AB60" s="9">
        <f t="shared" si="5"/>
        <v>0</v>
      </c>
      <c r="AC60" s="9" t="str">
        <f t="shared" si="6"/>
        <v/>
      </c>
      <c r="AD60" s="10">
        <f t="shared" si="9"/>
        <v>0</v>
      </c>
      <c r="AE60" s="10" t="str">
        <f t="shared" si="10"/>
        <v/>
      </c>
      <c r="AF60" s="6">
        <f t="shared" si="11"/>
        <v>0</v>
      </c>
    </row>
    <row r="61" spans="1:32" s="6" customFormat="1" ht="34.5" customHeight="1">
      <c r="A61" s="72">
        <f t="shared" si="7"/>
        <v>49</v>
      </c>
      <c r="B61" s="84" t="str">
        <f t="shared" si="1"/>
        <v/>
      </c>
      <c r="C61" s="138"/>
      <c r="D61" s="31" t="str">
        <f t="shared" si="8"/>
        <v/>
      </c>
      <c r="E61" s="31" t="str">
        <f t="shared" si="2"/>
        <v/>
      </c>
      <c r="F61" s="88"/>
      <c r="G61" s="32"/>
      <c r="H61" s="32"/>
      <c r="I61" s="101"/>
      <c r="J61" s="34"/>
      <c r="K61" s="35"/>
      <c r="L61" s="34"/>
      <c r="M61" s="35"/>
      <c r="N61" s="36" t="str">
        <f t="shared" si="0"/>
        <v/>
      </c>
      <c r="O61" s="33"/>
      <c r="P61" s="33"/>
      <c r="Q61" s="37" t="str">
        <f t="shared" si="3"/>
        <v/>
      </c>
      <c r="R61" s="39"/>
      <c r="S61" s="38"/>
      <c r="T61" s="38"/>
      <c r="U61" s="34"/>
      <c r="V61" s="81"/>
      <c r="W61" s="130"/>
      <c r="X61" s="77"/>
      <c r="Y61" s="78"/>
      <c r="AA61" s="9" t="str">
        <f t="shared" si="4"/>
        <v/>
      </c>
      <c r="AB61" s="9">
        <f t="shared" si="5"/>
        <v>0</v>
      </c>
      <c r="AC61" s="9" t="str">
        <f t="shared" si="6"/>
        <v/>
      </c>
      <c r="AD61" s="10">
        <f t="shared" si="9"/>
        <v>0</v>
      </c>
      <c r="AE61" s="10" t="str">
        <f t="shared" si="10"/>
        <v/>
      </c>
      <c r="AF61" s="6">
        <f t="shared" si="11"/>
        <v>0</v>
      </c>
    </row>
    <row r="62" spans="1:32" s="6" customFormat="1" ht="34.5" customHeight="1">
      <c r="A62" s="72">
        <f t="shared" si="7"/>
        <v>50</v>
      </c>
      <c r="B62" s="84" t="str">
        <f t="shared" si="1"/>
        <v/>
      </c>
      <c r="C62" s="138"/>
      <c r="D62" s="31" t="str">
        <f t="shared" si="8"/>
        <v/>
      </c>
      <c r="E62" s="31" t="str">
        <f t="shared" si="2"/>
        <v/>
      </c>
      <c r="F62" s="88"/>
      <c r="G62" s="32"/>
      <c r="H62" s="32"/>
      <c r="I62" s="101"/>
      <c r="J62" s="34"/>
      <c r="K62" s="35"/>
      <c r="L62" s="34"/>
      <c r="M62" s="35"/>
      <c r="N62" s="36" t="str">
        <f t="shared" si="0"/>
        <v/>
      </c>
      <c r="O62" s="33"/>
      <c r="P62" s="33"/>
      <c r="Q62" s="37" t="str">
        <f t="shared" si="3"/>
        <v/>
      </c>
      <c r="R62" s="39"/>
      <c r="S62" s="38"/>
      <c r="T62" s="38"/>
      <c r="U62" s="34"/>
      <c r="V62" s="81"/>
      <c r="W62" s="130"/>
      <c r="X62" s="77"/>
      <c r="Y62" s="78"/>
      <c r="AA62" s="9" t="str">
        <f t="shared" si="4"/>
        <v/>
      </c>
      <c r="AB62" s="9">
        <f t="shared" si="5"/>
        <v>0</v>
      </c>
      <c r="AC62" s="9" t="str">
        <f t="shared" si="6"/>
        <v/>
      </c>
      <c r="AD62" s="10">
        <f t="shared" si="9"/>
        <v>0</v>
      </c>
      <c r="AE62" s="10" t="str">
        <f t="shared" si="10"/>
        <v/>
      </c>
      <c r="AF62" s="6">
        <f t="shared" si="11"/>
        <v>0</v>
      </c>
    </row>
    <row r="63" spans="1:32" s="6" customFormat="1" ht="34.5" customHeight="1">
      <c r="A63" s="72">
        <f t="shared" si="7"/>
        <v>51</v>
      </c>
      <c r="B63" s="84" t="str">
        <f t="shared" si="1"/>
        <v/>
      </c>
      <c r="C63" s="138"/>
      <c r="D63" s="31" t="str">
        <f t="shared" si="8"/>
        <v/>
      </c>
      <c r="E63" s="31" t="str">
        <f t="shared" si="2"/>
        <v/>
      </c>
      <c r="F63" s="88"/>
      <c r="G63" s="32"/>
      <c r="H63" s="32"/>
      <c r="I63" s="101"/>
      <c r="J63" s="34"/>
      <c r="K63" s="35"/>
      <c r="L63" s="34"/>
      <c r="M63" s="35"/>
      <c r="N63" s="36" t="str">
        <f t="shared" si="0"/>
        <v/>
      </c>
      <c r="O63" s="33"/>
      <c r="P63" s="33"/>
      <c r="Q63" s="37" t="str">
        <f t="shared" si="3"/>
        <v/>
      </c>
      <c r="R63" s="39"/>
      <c r="S63" s="38"/>
      <c r="T63" s="38"/>
      <c r="U63" s="34"/>
      <c r="V63" s="81"/>
      <c r="W63" s="130"/>
      <c r="X63" s="77"/>
      <c r="Y63" s="78"/>
      <c r="AA63" s="9" t="str">
        <f t="shared" si="4"/>
        <v/>
      </c>
      <c r="AB63" s="9">
        <f t="shared" si="5"/>
        <v>0</v>
      </c>
      <c r="AC63" s="9" t="str">
        <f t="shared" si="6"/>
        <v/>
      </c>
      <c r="AD63" s="10">
        <f t="shared" si="9"/>
        <v>0</v>
      </c>
      <c r="AE63" s="10" t="str">
        <f t="shared" si="10"/>
        <v/>
      </c>
      <c r="AF63" s="6">
        <f t="shared" si="11"/>
        <v>0</v>
      </c>
    </row>
    <row r="64" spans="1:32" s="6" customFormat="1" ht="34.5" customHeight="1">
      <c r="A64" s="72">
        <f t="shared" si="7"/>
        <v>52</v>
      </c>
      <c r="B64" s="84" t="str">
        <f t="shared" si="1"/>
        <v/>
      </c>
      <c r="C64" s="138"/>
      <c r="D64" s="31" t="str">
        <f t="shared" si="8"/>
        <v/>
      </c>
      <c r="E64" s="31" t="str">
        <f t="shared" si="2"/>
        <v/>
      </c>
      <c r="F64" s="88"/>
      <c r="G64" s="32"/>
      <c r="H64" s="32"/>
      <c r="I64" s="101"/>
      <c r="J64" s="34"/>
      <c r="K64" s="35"/>
      <c r="L64" s="34"/>
      <c r="M64" s="35"/>
      <c r="N64" s="36" t="str">
        <f t="shared" si="0"/>
        <v/>
      </c>
      <c r="O64" s="33"/>
      <c r="P64" s="33"/>
      <c r="Q64" s="37" t="str">
        <f t="shared" si="3"/>
        <v/>
      </c>
      <c r="R64" s="39"/>
      <c r="S64" s="38"/>
      <c r="T64" s="38"/>
      <c r="U64" s="34"/>
      <c r="V64" s="81"/>
      <c r="W64" s="130"/>
      <c r="X64" s="77"/>
      <c r="Y64" s="78"/>
      <c r="AA64" s="9" t="str">
        <f t="shared" si="4"/>
        <v/>
      </c>
      <c r="AB64" s="9">
        <f t="shared" si="5"/>
        <v>0</v>
      </c>
      <c r="AC64" s="9" t="str">
        <f t="shared" si="6"/>
        <v/>
      </c>
      <c r="AD64" s="10">
        <f t="shared" si="9"/>
        <v>0</v>
      </c>
      <c r="AE64" s="10" t="str">
        <f t="shared" si="10"/>
        <v/>
      </c>
      <c r="AF64" s="6">
        <f t="shared" si="11"/>
        <v>0</v>
      </c>
    </row>
    <row r="65" spans="1:32" s="6" customFormat="1" ht="34.5" customHeight="1">
      <c r="A65" s="72">
        <f t="shared" si="7"/>
        <v>53</v>
      </c>
      <c r="B65" s="84" t="str">
        <f t="shared" si="1"/>
        <v/>
      </c>
      <c r="C65" s="138"/>
      <c r="D65" s="31" t="str">
        <f t="shared" si="8"/>
        <v/>
      </c>
      <c r="E65" s="31" t="str">
        <f t="shared" si="2"/>
        <v/>
      </c>
      <c r="F65" s="88"/>
      <c r="G65" s="32"/>
      <c r="H65" s="32"/>
      <c r="I65" s="101"/>
      <c r="J65" s="34"/>
      <c r="K65" s="35"/>
      <c r="L65" s="34"/>
      <c r="M65" s="35"/>
      <c r="N65" s="36" t="str">
        <f t="shared" si="0"/>
        <v/>
      </c>
      <c r="O65" s="33"/>
      <c r="P65" s="33"/>
      <c r="Q65" s="37" t="str">
        <f t="shared" si="3"/>
        <v/>
      </c>
      <c r="R65" s="39"/>
      <c r="S65" s="38"/>
      <c r="T65" s="38"/>
      <c r="U65" s="34"/>
      <c r="V65" s="81"/>
      <c r="W65" s="130"/>
      <c r="X65" s="77"/>
      <c r="Y65" s="78"/>
      <c r="AA65" s="9" t="str">
        <f t="shared" si="4"/>
        <v/>
      </c>
      <c r="AB65" s="9">
        <f t="shared" si="5"/>
        <v>0</v>
      </c>
      <c r="AC65" s="9" t="str">
        <f t="shared" si="6"/>
        <v/>
      </c>
      <c r="AD65" s="10">
        <f t="shared" si="9"/>
        <v>0</v>
      </c>
      <c r="AE65" s="10" t="str">
        <f t="shared" si="10"/>
        <v/>
      </c>
      <c r="AF65" s="6">
        <f t="shared" si="11"/>
        <v>0</v>
      </c>
    </row>
    <row r="66" spans="1:32" s="6" customFormat="1" ht="34.5" customHeight="1">
      <c r="A66" s="72">
        <f t="shared" si="7"/>
        <v>54</v>
      </c>
      <c r="B66" s="84" t="str">
        <f t="shared" si="1"/>
        <v/>
      </c>
      <c r="C66" s="138"/>
      <c r="D66" s="31" t="str">
        <f t="shared" si="8"/>
        <v/>
      </c>
      <c r="E66" s="31" t="str">
        <f t="shared" si="2"/>
        <v/>
      </c>
      <c r="F66" s="88"/>
      <c r="G66" s="32"/>
      <c r="H66" s="32"/>
      <c r="I66" s="101"/>
      <c r="J66" s="34"/>
      <c r="K66" s="35"/>
      <c r="L66" s="34"/>
      <c r="M66" s="35"/>
      <c r="N66" s="36" t="str">
        <f t="shared" si="0"/>
        <v/>
      </c>
      <c r="O66" s="33"/>
      <c r="P66" s="33"/>
      <c r="Q66" s="37" t="str">
        <f t="shared" si="3"/>
        <v/>
      </c>
      <c r="R66" s="39"/>
      <c r="S66" s="38"/>
      <c r="T66" s="38"/>
      <c r="U66" s="34"/>
      <c r="V66" s="81"/>
      <c r="W66" s="130"/>
      <c r="X66" s="77"/>
      <c r="Y66" s="78"/>
      <c r="AA66" s="9" t="str">
        <f t="shared" si="4"/>
        <v/>
      </c>
      <c r="AB66" s="9">
        <f t="shared" si="5"/>
        <v>0</v>
      </c>
      <c r="AC66" s="9" t="str">
        <f t="shared" si="6"/>
        <v/>
      </c>
      <c r="AD66" s="10">
        <f t="shared" si="9"/>
        <v>0</v>
      </c>
      <c r="AE66" s="10" t="str">
        <f t="shared" si="10"/>
        <v/>
      </c>
      <c r="AF66" s="6">
        <f t="shared" si="11"/>
        <v>0</v>
      </c>
    </row>
    <row r="67" spans="1:32" s="6" customFormat="1" ht="34.5" customHeight="1">
      <c r="A67" s="72">
        <f t="shared" si="7"/>
        <v>55</v>
      </c>
      <c r="B67" s="84" t="str">
        <f t="shared" si="1"/>
        <v/>
      </c>
      <c r="C67" s="138"/>
      <c r="D67" s="31" t="str">
        <f t="shared" si="8"/>
        <v/>
      </c>
      <c r="E67" s="31" t="str">
        <f t="shared" si="2"/>
        <v/>
      </c>
      <c r="F67" s="88"/>
      <c r="G67" s="32"/>
      <c r="H67" s="32"/>
      <c r="I67" s="101"/>
      <c r="J67" s="34"/>
      <c r="K67" s="35"/>
      <c r="L67" s="34"/>
      <c r="M67" s="35"/>
      <c r="N67" s="36" t="str">
        <f t="shared" si="0"/>
        <v/>
      </c>
      <c r="O67" s="33"/>
      <c r="P67" s="33"/>
      <c r="Q67" s="37" t="str">
        <f t="shared" si="3"/>
        <v/>
      </c>
      <c r="R67" s="39"/>
      <c r="S67" s="38"/>
      <c r="T67" s="38"/>
      <c r="U67" s="34"/>
      <c r="V67" s="81"/>
      <c r="W67" s="130"/>
      <c r="X67" s="77"/>
      <c r="Y67" s="78"/>
      <c r="AA67" s="9" t="str">
        <f t="shared" si="4"/>
        <v/>
      </c>
      <c r="AB67" s="9">
        <f t="shared" si="5"/>
        <v>0</v>
      </c>
      <c r="AC67" s="9" t="str">
        <f t="shared" si="6"/>
        <v/>
      </c>
      <c r="AD67" s="10">
        <f t="shared" si="9"/>
        <v>0</v>
      </c>
      <c r="AE67" s="10" t="str">
        <f t="shared" si="10"/>
        <v/>
      </c>
      <c r="AF67" s="6">
        <f t="shared" si="11"/>
        <v>0</v>
      </c>
    </row>
    <row r="68" spans="1:32" s="6" customFormat="1" ht="34.5" customHeight="1">
      <c r="A68" s="72">
        <f t="shared" si="7"/>
        <v>56</v>
      </c>
      <c r="B68" s="84" t="str">
        <f t="shared" si="1"/>
        <v/>
      </c>
      <c r="C68" s="138"/>
      <c r="D68" s="31" t="str">
        <f t="shared" si="8"/>
        <v/>
      </c>
      <c r="E68" s="31" t="str">
        <f t="shared" si="2"/>
        <v/>
      </c>
      <c r="F68" s="88"/>
      <c r="G68" s="32"/>
      <c r="H68" s="32"/>
      <c r="I68" s="101"/>
      <c r="J68" s="34"/>
      <c r="K68" s="35"/>
      <c r="L68" s="34"/>
      <c r="M68" s="35"/>
      <c r="N68" s="36" t="str">
        <f t="shared" si="0"/>
        <v/>
      </c>
      <c r="O68" s="33"/>
      <c r="P68" s="33"/>
      <c r="Q68" s="37" t="str">
        <f t="shared" si="3"/>
        <v/>
      </c>
      <c r="R68" s="39"/>
      <c r="S68" s="38"/>
      <c r="T68" s="38"/>
      <c r="U68" s="34"/>
      <c r="V68" s="81"/>
      <c r="W68" s="130"/>
      <c r="X68" s="77"/>
      <c r="Y68" s="78"/>
      <c r="AA68" s="9" t="str">
        <f t="shared" si="4"/>
        <v/>
      </c>
      <c r="AB68" s="9">
        <f t="shared" si="5"/>
        <v>0</v>
      </c>
      <c r="AC68" s="9" t="str">
        <f t="shared" si="6"/>
        <v/>
      </c>
      <c r="AD68" s="10">
        <f t="shared" si="9"/>
        <v>0</v>
      </c>
      <c r="AE68" s="10" t="str">
        <f t="shared" si="10"/>
        <v/>
      </c>
      <c r="AF68" s="6">
        <f t="shared" si="11"/>
        <v>0</v>
      </c>
    </row>
    <row r="69" spans="1:32" s="6" customFormat="1" ht="34.5" customHeight="1">
      <c r="A69" s="72">
        <f t="shared" si="7"/>
        <v>57</v>
      </c>
      <c r="B69" s="84" t="str">
        <f t="shared" si="1"/>
        <v/>
      </c>
      <c r="C69" s="138"/>
      <c r="D69" s="31" t="str">
        <f t="shared" si="8"/>
        <v/>
      </c>
      <c r="E69" s="31" t="str">
        <f t="shared" si="2"/>
        <v/>
      </c>
      <c r="F69" s="88"/>
      <c r="G69" s="32"/>
      <c r="H69" s="32"/>
      <c r="I69" s="101"/>
      <c r="J69" s="34"/>
      <c r="K69" s="35"/>
      <c r="L69" s="34"/>
      <c r="M69" s="35"/>
      <c r="N69" s="36" t="str">
        <f t="shared" si="0"/>
        <v/>
      </c>
      <c r="O69" s="33"/>
      <c r="P69" s="33"/>
      <c r="Q69" s="37" t="str">
        <f t="shared" si="3"/>
        <v/>
      </c>
      <c r="R69" s="39"/>
      <c r="S69" s="38"/>
      <c r="T69" s="38"/>
      <c r="U69" s="34"/>
      <c r="V69" s="81"/>
      <c r="W69" s="130"/>
      <c r="X69" s="77"/>
      <c r="Y69" s="78"/>
      <c r="AA69" s="9" t="str">
        <f t="shared" si="4"/>
        <v/>
      </c>
      <c r="AB69" s="9">
        <f t="shared" si="5"/>
        <v>0</v>
      </c>
      <c r="AC69" s="9" t="str">
        <f t="shared" si="6"/>
        <v/>
      </c>
      <c r="AD69" s="10">
        <f t="shared" si="9"/>
        <v>0</v>
      </c>
      <c r="AE69" s="10" t="str">
        <f t="shared" si="10"/>
        <v/>
      </c>
      <c r="AF69" s="6">
        <f t="shared" si="11"/>
        <v>0</v>
      </c>
    </row>
    <row r="70" spans="1:32" s="6" customFormat="1" ht="34.5" customHeight="1">
      <c r="A70" s="72">
        <f t="shared" si="7"/>
        <v>58</v>
      </c>
      <c r="B70" s="84" t="str">
        <f t="shared" si="1"/>
        <v/>
      </c>
      <c r="C70" s="138"/>
      <c r="D70" s="31" t="str">
        <f t="shared" si="8"/>
        <v/>
      </c>
      <c r="E70" s="31" t="str">
        <f t="shared" si="2"/>
        <v/>
      </c>
      <c r="F70" s="88"/>
      <c r="G70" s="32"/>
      <c r="H70" s="32"/>
      <c r="I70" s="101"/>
      <c r="J70" s="34"/>
      <c r="K70" s="35"/>
      <c r="L70" s="34"/>
      <c r="M70" s="35"/>
      <c r="N70" s="36" t="str">
        <f t="shared" si="0"/>
        <v/>
      </c>
      <c r="O70" s="33"/>
      <c r="P70" s="33"/>
      <c r="Q70" s="37" t="str">
        <f t="shared" si="3"/>
        <v/>
      </c>
      <c r="R70" s="39"/>
      <c r="S70" s="38"/>
      <c r="T70" s="38"/>
      <c r="U70" s="34"/>
      <c r="V70" s="81"/>
      <c r="W70" s="130"/>
      <c r="X70" s="77"/>
      <c r="Y70" s="78"/>
      <c r="AA70" s="9" t="str">
        <f t="shared" si="4"/>
        <v/>
      </c>
      <c r="AB70" s="9">
        <f t="shared" si="5"/>
        <v>0</v>
      </c>
      <c r="AC70" s="9" t="str">
        <f t="shared" si="6"/>
        <v/>
      </c>
      <c r="AD70" s="10">
        <f t="shared" si="9"/>
        <v>0</v>
      </c>
      <c r="AE70" s="10" t="str">
        <f t="shared" si="10"/>
        <v/>
      </c>
      <c r="AF70" s="6">
        <f t="shared" si="11"/>
        <v>0</v>
      </c>
    </row>
    <row r="71" spans="1:32" s="6" customFormat="1" ht="34.5" customHeight="1">
      <c r="A71" s="72">
        <f t="shared" si="7"/>
        <v>59</v>
      </c>
      <c r="B71" s="84" t="str">
        <f t="shared" si="1"/>
        <v/>
      </c>
      <c r="C71" s="138"/>
      <c r="D71" s="31" t="str">
        <f t="shared" si="8"/>
        <v/>
      </c>
      <c r="E71" s="31" t="str">
        <f t="shared" si="2"/>
        <v/>
      </c>
      <c r="F71" s="88"/>
      <c r="G71" s="32"/>
      <c r="H71" s="32"/>
      <c r="I71" s="101"/>
      <c r="J71" s="34"/>
      <c r="K71" s="35"/>
      <c r="L71" s="34"/>
      <c r="M71" s="35"/>
      <c r="N71" s="36" t="str">
        <f t="shared" si="0"/>
        <v/>
      </c>
      <c r="O71" s="33"/>
      <c r="P71" s="33"/>
      <c r="Q71" s="37" t="str">
        <f t="shared" si="3"/>
        <v/>
      </c>
      <c r="R71" s="39"/>
      <c r="S71" s="38"/>
      <c r="T71" s="38"/>
      <c r="U71" s="34"/>
      <c r="V71" s="81"/>
      <c r="W71" s="130"/>
      <c r="X71" s="77"/>
      <c r="Y71" s="78"/>
      <c r="AA71" s="9" t="str">
        <f t="shared" si="4"/>
        <v/>
      </c>
      <c r="AB71" s="9">
        <f t="shared" si="5"/>
        <v>0</v>
      </c>
      <c r="AC71" s="9" t="str">
        <f t="shared" si="6"/>
        <v/>
      </c>
      <c r="AD71" s="10">
        <f t="shared" si="9"/>
        <v>0</v>
      </c>
      <c r="AE71" s="10" t="str">
        <f t="shared" si="10"/>
        <v/>
      </c>
      <c r="AF71" s="6">
        <f t="shared" si="11"/>
        <v>0</v>
      </c>
    </row>
    <row r="72" spans="1:32" s="6" customFormat="1" ht="34.5" customHeight="1">
      <c r="A72" s="72">
        <f t="shared" si="7"/>
        <v>60</v>
      </c>
      <c r="B72" s="84" t="str">
        <f t="shared" si="1"/>
        <v/>
      </c>
      <c r="C72" s="138"/>
      <c r="D72" s="31" t="str">
        <f t="shared" si="8"/>
        <v/>
      </c>
      <c r="E72" s="31" t="str">
        <f t="shared" si="2"/>
        <v/>
      </c>
      <c r="F72" s="88"/>
      <c r="G72" s="32"/>
      <c r="H72" s="32"/>
      <c r="I72" s="101"/>
      <c r="J72" s="34"/>
      <c r="K72" s="35"/>
      <c r="L72" s="34"/>
      <c r="M72" s="35"/>
      <c r="N72" s="36" t="str">
        <f t="shared" si="0"/>
        <v/>
      </c>
      <c r="O72" s="33"/>
      <c r="P72" s="33"/>
      <c r="Q72" s="37" t="str">
        <f t="shared" si="3"/>
        <v/>
      </c>
      <c r="R72" s="39"/>
      <c r="S72" s="38"/>
      <c r="T72" s="38"/>
      <c r="U72" s="34"/>
      <c r="V72" s="81"/>
      <c r="W72" s="130"/>
      <c r="X72" s="77"/>
      <c r="Y72" s="78"/>
      <c r="AA72" s="9" t="str">
        <f t="shared" si="4"/>
        <v/>
      </c>
      <c r="AB72" s="9">
        <f t="shared" si="5"/>
        <v>0</v>
      </c>
      <c r="AC72" s="9" t="str">
        <f t="shared" si="6"/>
        <v/>
      </c>
      <c r="AD72" s="10">
        <f t="shared" si="9"/>
        <v>0</v>
      </c>
      <c r="AE72" s="10" t="str">
        <f t="shared" si="10"/>
        <v/>
      </c>
      <c r="AF72" s="6">
        <f t="shared" si="11"/>
        <v>0</v>
      </c>
    </row>
    <row r="73" spans="1:32" s="6" customFormat="1" ht="34.5" customHeight="1">
      <c r="A73" s="72">
        <f t="shared" si="7"/>
        <v>61</v>
      </c>
      <c r="B73" s="84" t="str">
        <f t="shared" si="1"/>
        <v/>
      </c>
      <c r="C73" s="138"/>
      <c r="D73" s="31" t="str">
        <f t="shared" si="8"/>
        <v/>
      </c>
      <c r="E73" s="31" t="str">
        <f t="shared" si="2"/>
        <v/>
      </c>
      <c r="F73" s="88"/>
      <c r="G73" s="32"/>
      <c r="H73" s="32"/>
      <c r="I73" s="101"/>
      <c r="J73" s="34"/>
      <c r="K73" s="35"/>
      <c r="L73" s="34"/>
      <c r="M73" s="35"/>
      <c r="N73" s="36" t="str">
        <f t="shared" si="0"/>
        <v/>
      </c>
      <c r="O73" s="33"/>
      <c r="P73" s="33"/>
      <c r="Q73" s="37" t="str">
        <f t="shared" si="3"/>
        <v/>
      </c>
      <c r="R73" s="39"/>
      <c r="S73" s="38"/>
      <c r="T73" s="38"/>
      <c r="U73" s="34"/>
      <c r="V73" s="81"/>
      <c r="W73" s="130"/>
      <c r="X73" s="77"/>
      <c r="Y73" s="78"/>
      <c r="AA73" s="9" t="str">
        <f t="shared" si="4"/>
        <v/>
      </c>
      <c r="AB73" s="9">
        <f t="shared" si="5"/>
        <v>0</v>
      </c>
      <c r="AC73" s="9" t="str">
        <f t="shared" si="6"/>
        <v/>
      </c>
      <c r="AD73" s="10">
        <f t="shared" si="9"/>
        <v>0</v>
      </c>
      <c r="AE73" s="10" t="str">
        <f t="shared" si="10"/>
        <v/>
      </c>
      <c r="AF73" s="6">
        <f t="shared" si="11"/>
        <v>0</v>
      </c>
    </row>
    <row r="74" spans="1:32" s="6" customFormat="1" ht="34.5" customHeight="1">
      <c r="A74" s="72">
        <f t="shared" si="7"/>
        <v>62</v>
      </c>
      <c r="B74" s="84" t="str">
        <f t="shared" si="1"/>
        <v/>
      </c>
      <c r="C74" s="138"/>
      <c r="D74" s="31" t="str">
        <f t="shared" si="8"/>
        <v/>
      </c>
      <c r="E74" s="31" t="str">
        <f t="shared" si="2"/>
        <v/>
      </c>
      <c r="F74" s="88"/>
      <c r="G74" s="32"/>
      <c r="H74" s="32"/>
      <c r="I74" s="101"/>
      <c r="J74" s="34"/>
      <c r="K74" s="35"/>
      <c r="L74" s="34"/>
      <c r="M74" s="35"/>
      <c r="N74" s="36" t="str">
        <f t="shared" si="0"/>
        <v/>
      </c>
      <c r="O74" s="33"/>
      <c r="P74" s="33"/>
      <c r="Q74" s="37" t="str">
        <f t="shared" si="3"/>
        <v/>
      </c>
      <c r="R74" s="39"/>
      <c r="S74" s="38"/>
      <c r="T74" s="38"/>
      <c r="U74" s="34"/>
      <c r="V74" s="81"/>
      <c r="W74" s="130"/>
      <c r="X74" s="77"/>
      <c r="Y74" s="78"/>
      <c r="AA74" s="9" t="str">
        <f t="shared" si="4"/>
        <v/>
      </c>
      <c r="AB74" s="9">
        <f t="shared" si="5"/>
        <v>0</v>
      </c>
      <c r="AC74" s="9" t="str">
        <f t="shared" si="6"/>
        <v/>
      </c>
      <c r="AD74" s="10">
        <f t="shared" si="9"/>
        <v>0</v>
      </c>
      <c r="AE74" s="10" t="str">
        <f t="shared" si="10"/>
        <v/>
      </c>
      <c r="AF74" s="6">
        <f t="shared" si="11"/>
        <v>0</v>
      </c>
    </row>
    <row r="75" spans="1:32" s="6" customFormat="1" ht="34.5" customHeight="1">
      <c r="A75" s="72">
        <f t="shared" si="7"/>
        <v>63</v>
      </c>
      <c r="B75" s="84" t="str">
        <f t="shared" si="1"/>
        <v/>
      </c>
      <c r="C75" s="138"/>
      <c r="D75" s="31" t="str">
        <f t="shared" si="8"/>
        <v/>
      </c>
      <c r="E75" s="31" t="str">
        <f t="shared" si="2"/>
        <v/>
      </c>
      <c r="F75" s="88"/>
      <c r="G75" s="32"/>
      <c r="H75" s="32"/>
      <c r="I75" s="101"/>
      <c r="J75" s="34"/>
      <c r="K75" s="35"/>
      <c r="L75" s="34"/>
      <c r="M75" s="35"/>
      <c r="N75" s="36" t="str">
        <f t="shared" si="0"/>
        <v/>
      </c>
      <c r="O75" s="33"/>
      <c r="P75" s="33"/>
      <c r="Q75" s="37" t="str">
        <f t="shared" si="3"/>
        <v/>
      </c>
      <c r="R75" s="39"/>
      <c r="S75" s="38"/>
      <c r="T75" s="38"/>
      <c r="U75" s="34"/>
      <c r="V75" s="81"/>
      <c r="W75" s="130"/>
      <c r="X75" s="77"/>
      <c r="Y75" s="78"/>
      <c r="AA75" s="9" t="str">
        <f t="shared" si="4"/>
        <v/>
      </c>
      <c r="AB75" s="9">
        <f t="shared" si="5"/>
        <v>0</v>
      </c>
      <c r="AC75" s="9" t="str">
        <f t="shared" si="6"/>
        <v/>
      </c>
      <c r="AD75" s="10">
        <f t="shared" si="9"/>
        <v>0</v>
      </c>
      <c r="AE75" s="10" t="str">
        <f t="shared" si="10"/>
        <v/>
      </c>
      <c r="AF75" s="6">
        <f t="shared" si="11"/>
        <v>0</v>
      </c>
    </row>
    <row r="76" spans="1:32" s="6" customFormat="1" ht="34.5" customHeight="1">
      <c r="A76" s="72">
        <f t="shared" si="7"/>
        <v>64</v>
      </c>
      <c r="B76" s="84" t="str">
        <f t="shared" si="1"/>
        <v/>
      </c>
      <c r="C76" s="138"/>
      <c r="D76" s="31" t="str">
        <f t="shared" si="8"/>
        <v/>
      </c>
      <c r="E76" s="31" t="str">
        <f t="shared" si="2"/>
        <v/>
      </c>
      <c r="F76" s="88"/>
      <c r="G76" s="32"/>
      <c r="H76" s="32"/>
      <c r="I76" s="101"/>
      <c r="J76" s="34"/>
      <c r="K76" s="35"/>
      <c r="L76" s="34"/>
      <c r="M76" s="35"/>
      <c r="N76" s="36" t="str">
        <f t="shared" ref="N76:N139" si="12">IF(L76="","",L76)</f>
        <v/>
      </c>
      <c r="O76" s="33"/>
      <c r="P76" s="33"/>
      <c r="Q76" s="37" t="str">
        <f t="shared" si="3"/>
        <v/>
      </c>
      <c r="R76" s="39"/>
      <c r="S76" s="38"/>
      <c r="T76" s="38"/>
      <c r="U76" s="34"/>
      <c r="V76" s="81"/>
      <c r="W76" s="130"/>
      <c r="X76" s="77"/>
      <c r="Y76" s="78"/>
      <c r="AA76" s="9" t="str">
        <f t="shared" si="4"/>
        <v/>
      </c>
      <c r="AB76" s="9">
        <f t="shared" si="5"/>
        <v>0</v>
      </c>
      <c r="AC76" s="9" t="str">
        <f t="shared" si="6"/>
        <v/>
      </c>
      <c r="AD76" s="10">
        <f t="shared" si="9"/>
        <v>0</v>
      </c>
      <c r="AE76" s="10" t="str">
        <f t="shared" si="10"/>
        <v/>
      </c>
      <c r="AF76" s="6">
        <f t="shared" si="11"/>
        <v>0</v>
      </c>
    </row>
    <row r="77" spans="1:32" s="6" customFormat="1" ht="34.5" customHeight="1">
      <c r="A77" s="72">
        <f t="shared" si="7"/>
        <v>65</v>
      </c>
      <c r="B77" s="84" t="str">
        <f t="shared" si="1"/>
        <v/>
      </c>
      <c r="C77" s="138"/>
      <c r="D77" s="31" t="str">
        <f t="shared" si="8"/>
        <v/>
      </c>
      <c r="E77" s="31" t="str">
        <f t="shared" ref="E77:E140" si="13">IF($B77&lt;&gt;"",$F$2,"")</f>
        <v/>
      </c>
      <c r="F77" s="88"/>
      <c r="G77" s="32"/>
      <c r="H77" s="32"/>
      <c r="I77" s="101"/>
      <c r="J77" s="34"/>
      <c r="K77" s="35"/>
      <c r="L77" s="34"/>
      <c r="M77" s="35"/>
      <c r="N77" s="36" t="str">
        <f t="shared" si="12"/>
        <v/>
      </c>
      <c r="O77" s="33"/>
      <c r="P77" s="33"/>
      <c r="Q77" s="37" t="str">
        <f t="shared" ref="Q77:Q140" si="14">IFERROR(IF($K77="","",ROUNDDOWN((ABS($K77-$M77)/$K77)/($P77-$O77)*100,1)),"")</f>
        <v/>
      </c>
      <c r="R77" s="39"/>
      <c r="S77" s="38"/>
      <c r="T77" s="38"/>
      <c r="U77" s="34"/>
      <c r="V77" s="81"/>
      <c r="W77" s="130"/>
      <c r="X77" s="77"/>
      <c r="Y77" s="78"/>
      <c r="AA77" s="9" t="str">
        <f t="shared" ref="AA77:AA140" si="15">IF(AND(($B77&lt;&gt;""),(OR(C77="",G77="",H77="",I77="",J77="",K77="",L77="",M77="",O77="",P77="",F77="",R77="",S77=""))),1,"")</f>
        <v/>
      </c>
      <c r="AB77" s="9">
        <f t="shared" ref="AB77:AB140" si="16">IF(AND($H77&lt;&gt;"",COUNTIF($H77,"*■*")&gt;0,$U77=""),1,0)</f>
        <v>0</v>
      </c>
      <c r="AC77" s="9" t="str">
        <f t="shared" ref="AC77:AC140" si="17">IF(H77="","",TEXT(H77,"G/標準"))</f>
        <v/>
      </c>
      <c r="AD77" s="10">
        <f t="shared" si="9"/>
        <v>0</v>
      </c>
      <c r="AE77" s="10" t="str">
        <f t="shared" si="10"/>
        <v/>
      </c>
      <c r="AF77" s="6">
        <f t="shared" si="11"/>
        <v>0</v>
      </c>
    </row>
    <row r="78" spans="1:32" s="6" customFormat="1" ht="34.5" customHeight="1">
      <c r="A78" s="72">
        <f t="shared" ref="A78:A141" si="18">ROW()-12</f>
        <v>66</v>
      </c>
      <c r="B78" s="84" t="str">
        <f t="shared" ref="B78:B141" si="19">IF($C78="","","プレス機械")</f>
        <v/>
      </c>
      <c r="C78" s="138"/>
      <c r="D78" s="31" t="str">
        <f t="shared" ref="D78:D141" si="20">IF($B78&lt;&gt;"",$C$2,"")</f>
        <v/>
      </c>
      <c r="E78" s="31" t="str">
        <f t="shared" si="13"/>
        <v/>
      </c>
      <c r="F78" s="88"/>
      <c r="G78" s="32"/>
      <c r="H78" s="32"/>
      <c r="I78" s="101"/>
      <c r="J78" s="34"/>
      <c r="K78" s="35"/>
      <c r="L78" s="34"/>
      <c r="M78" s="35"/>
      <c r="N78" s="36" t="str">
        <f t="shared" si="12"/>
        <v/>
      </c>
      <c r="O78" s="33"/>
      <c r="P78" s="33"/>
      <c r="Q78" s="37" t="str">
        <f t="shared" si="14"/>
        <v/>
      </c>
      <c r="R78" s="39"/>
      <c r="S78" s="38"/>
      <c r="T78" s="38"/>
      <c r="U78" s="34"/>
      <c r="V78" s="81"/>
      <c r="W78" s="130"/>
      <c r="X78" s="77"/>
      <c r="Y78" s="78"/>
      <c r="AA78" s="9" t="str">
        <f t="shared" si="15"/>
        <v/>
      </c>
      <c r="AB78" s="9">
        <f t="shared" si="16"/>
        <v>0</v>
      </c>
      <c r="AC78" s="9" t="str">
        <f t="shared" si="17"/>
        <v/>
      </c>
      <c r="AD78" s="10">
        <f t="shared" ref="AD78:AD141" si="21">COUNTIF(H$13:H$312,H78)</f>
        <v>0</v>
      </c>
      <c r="AE78" s="10" t="str">
        <f t="shared" ref="AE78:AE141" si="22">IF(Q78&lt;1,1,"")</f>
        <v/>
      </c>
      <c r="AF78" s="6">
        <f t="shared" ref="AF78:AF141" si="23">IF(C78="パンチングプレス（レーザ複合機含む）","パンチングプレス_レーザ複合機含む",C78)</f>
        <v>0</v>
      </c>
    </row>
    <row r="79" spans="1:32" s="6" customFormat="1" ht="34.5" customHeight="1">
      <c r="A79" s="72">
        <f t="shared" si="18"/>
        <v>67</v>
      </c>
      <c r="B79" s="84" t="str">
        <f t="shared" si="19"/>
        <v/>
      </c>
      <c r="C79" s="138"/>
      <c r="D79" s="31" t="str">
        <f t="shared" si="20"/>
        <v/>
      </c>
      <c r="E79" s="31" t="str">
        <f t="shared" si="13"/>
        <v/>
      </c>
      <c r="F79" s="88"/>
      <c r="G79" s="32"/>
      <c r="H79" s="32"/>
      <c r="I79" s="101"/>
      <c r="J79" s="34"/>
      <c r="K79" s="35"/>
      <c r="L79" s="34"/>
      <c r="M79" s="35"/>
      <c r="N79" s="36" t="str">
        <f t="shared" si="12"/>
        <v/>
      </c>
      <c r="O79" s="33"/>
      <c r="P79" s="33"/>
      <c r="Q79" s="37" t="str">
        <f t="shared" si="14"/>
        <v/>
      </c>
      <c r="R79" s="39"/>
      <c r="S79" s="38"/>
      <c r="T79" s="38"/>
      <c r="U79" s="34"/>
      <c r="V79" s="81"/>
      <c r="W79" s="130"/>
      <c r="X79" s="77"/>
      <c r="Y79" s="78"/>
      <c r="AA79" s="9" t="str">
        <f t="shared" si="15"/>
        <v/>
      </c>
      <c r="AB79" s="9">
        <f t="shared" si="16"/>
        <v>0</v>
      </c>
      <c r="AC79" s="9" t="str">
        <f t="shared" si="17"/>
        <v/>
      </c>
      <c r="AD79" s="10">
        <f t="shared" si="21"/>
        <v>0</v>
      </c>
      <c r="AE79" s="10" t="str">
        <f t="shared" si="22"/>
        <v/>
      </c>
      <c r="AF79" s="6">
        <f t="shared" si="23"/>
        <v>0</v>
      </c>
    </row>
    <row r="80" spans="1:32" s="6" customFormat="1" ht="34.5" customHeight="1">
      <c r="A80" s="72">
        <f t="shared" si="18"/>
        <v>68</v>
      </c>
      <c r="B80" s="84" t="str">
        <f t="shared" si="19"/>
        <v/>
      </c>
      <c r="C80" s="138"/>
      <c r="D80" s="31" t="str">
        <f t="shared" si="20"/>
        <v/>
      </c>
      <c r="E80" s="31" t="str">
        <f t="shared" si="13"/>
        <v/>
      </c>
      <c r="F80" s="88"/>
      <c r="G80" s="32"/>
      <c r="H80" s="32"/>
      <c r="I80" s="101"/>
      <c r="J80" s="34"/>
      <c r="K80" s="35"/>
      <c r="L80" s="34"/>
      <c r="M80" s="35"/>
      <c r="N80" s="36" t="str">
        <f t="shared" si="12"/>
        <v/>
      </c>
      <c r="O80" s="33"/>
      <c r="P80" s="33"/>
      <c r="Q80" s="37" t="str">
        <f t="shared" si="14"/>
        <v/>
      </c>
      <c r="R80" s="39"/>
      <c r="S80" s="38"/>
      <c r="T80" s="38"/>
      <c r="U80" s="34"/>
      <c r="V80" s="81"/>
      <c r="W80" s="130"/>
      <c r="X80" s="77"/>
      <c r="Y80" s="78"/>
      <c r="AA80" s="9" t="str">
        <f t="shared" si="15"/>
        <v/>
      </c>
      <c r="AB80" s="9">
        <f t="shared" si="16"/>
        <v>0</v>
      </c>
      <c r="AC80" s="9" t="str">
        <f t="shared" si="17"/>
        <v/>
      </c>
      <c r="AD80" s="10">
        <f t="shared" si="21"/>
        <v>0</v>
      </c>
      <c r="AE80" s="10" t="str">
        <f t="shared" si="22"/>
        <v/>
      </c>
      <c r="AF80" s="6">
        <f t="shared" si="23"/>
        <v>0</v>
      </c>
    </row>
    <row r="81" spans="1:32" s="6" customFormat="1" ht="34.5" customHeight="1">
      <c r="A81" s="72">
        <f t="shared" si="18"/>
        <v>69</v>
      </c>
      <c r="B81" s="84" t="str">
        <f t="shared" si="19"/>
        <v/>
      </c>
      <c r="C81" s="138"/>
      <c r="D81" s="31" t="str">
        <f t="shared" si="20"/>
        <v/>
      </c>
      <c r="E81" s="31" t="str">
        <f t="shared" si="13"/>
        <v/>
      </c>
      <c r="F81" s="88"/>
      <c r="G81" s="32"/>
      <c r="H81" s="32"/>
      <c r="I81" s="101"/>
      <c r="J81" s="34"/>
      <c r="K81" s="35"/>
      <c r="L81" s="34"/>
      <c r="M81" s="35"/>
      <c r="N81" s="36" t="str">
        <f t="shared" si="12"/>
        <v/>
      </c>
      <c r="O81" s="33"/>
      <c r="P81" s="33"/>
      <c r="Q81" s="37" t="str">
        <f t="shared" si="14"/>
        <v/>
      </c>
      <c r="R81" s="39"/>
      <c r="S81" s="38"/>
      <c r="T81" s="38"/>
      <c r="U81" s="34"/>
      <c r="V81" s="81"/>
      <c r="W81" s="130"/>
      <c r="X81" s="77"/>
      <c r="Y81" s="78"/>
      <c r="AA81" s="9" t="str">
        <f t="shared" si="15"/>
        <v/>
      </c>
      <c r="AB81" s="9">
        <f t="shared" si="16"/>
        <v>0</v>
      </c>
      <c r="AC81" s="9" t="str">
        <f t="shared" si="17"/>
        <v/>
      </c>
      <c r="AD81" s="10">
        <f t="shared" si="21"/>
        <v>0</v>
      </c>
      <c r="AE81" s="10" t="str">
        <f t="shared" si="22"/>
        <v/>
      </c>
      <c r="AF81" s="6">
        <f t="shared" si="23"/>
        <v>0</v>
      </c>
    </row>
    <row r="82" spans="1:32" s="6" customFormat="1" ht="34.5" customHeight="1">
      <c r="A82" s="72">
        <f t="shared" si="18"/>
        <v>70</v>
      </c>
      <c r="B82" s="84" t="str">
        <f t="shared" si="19"/>
        <v/>
      </c>
      <c r="C82" s="138"/>
      <c r="D82" s="31" t="str">
        <f t="shared" si="20"/>
        <v/>
      </c>
      <c r="E82" s="31" t="str">
        <f t="shared" si="13"/>
        <v/>
      </c>
      <c r="F82" s="88"/>
      <c r="G82" s="32"/>
      <c r="H82" s="32"/>
      <c r="I82" s="101"/>
      <c r="J82" s="34"/>
      <c r="K82" s="35"/>
      <c r="L82" s="34"/>
      <c r="M82" s="35"/>
      <c r="N82" s="36" t="str">
        <f t="shared" si="12"/>
        <v/>
      </c>
      <c r="O82" s="33"/>
      <c r="P82" s="33"/>
      <c r="Q82" s="37" t="str">
        <f t="shared" si="14"/>
        <v/>
      </c>
      <c r="R82" s="39"/>
      <c r="S82" s="38"/>
      <c r="T82" s="38"/>
      <c r="U82" s="34"/>
      <c r="V82" s="81"/>
      <c r="W82" s="130"/>
      <c r="X82" s="77"/>
      <c r="Y82" s="78"/>
      <c r="AA82" s="9" t="str">
        <f t="shared" si="15"/>
        <v/>
      </c>
      <c r="AB82" s="9">
        <f t="shared" si="16"/>
        <v>0</v>
      </c>
      <c r="AC82" s="9" t="str">
        <f t="shared" si="17"/>
        <v/>
      </c>
      <c r="AD82" s="10">
        <f t="shared" si="21"/>
        <v>0</v>
      </c>
      <c r="AE82" s="10" t="str">
        <f t="shared" si="22"/>
        <v/>
      </c>
      <c r="AF82" s="6">
        <f t="shared" si="23"/>
        <v>0</v>
      </c>
    </row>
    <row r="83" spans="1:32" s="6" customFormat="1" ht="34.5" customHeight="1">
      <c r="A83" s="72">
        <f t="shared" si="18"/>
        <v>71</v>
      </c>
      <c r="B83" s="84" t="str">
        <f t="shared" si="19"/>
        <v/>
      </c>
      <c r="C83" s="138"/>
      <c r="D83" s="31" t="str">
        <f t="shared" si="20"/>
        <v/>
      </c>
      <c r="E83" s="31" t="str">
        <f t="shared" si="13"/>
        <v/>
      </c>
      <c r="F83" s="88"/>
      <c r="G83" s="32"/>
      <c r="H83" s="32"/>
      <c r="I83" s="101"/>
      <c r="J83" s="34"/>
      <c r="K83" s="35"/>
      <c r="L83" s="34"/>
      <c r="M83" s="35"/>
      <c r="N83" s="36" t="str">
        <f t="shared" si="12"/>
        <v/>
      </c>
      <c r="O83" s="33"/>
      <c r="P83" s="33"/>
      <c r="Q83" s="37" t="str">
        <f t="shared" si="14"/>
        <v/>
      </c>
      <c r="R83" s="39"/>
      <c r="S83" s="38"/>
      <c r="T83" s="38"/>
      <c r="U83" s="34"/>
      <c r="V83" s="81"/>
      <c r="W83" s="130"/>
      <c r="X83" s="77"/>
      <c r="Y83" s="78"/>
      <c r="AA83" s="9" t="str">
        <f t="shared" si="15"/>
        <v/>
      </c>
      <c r="AB83" s="9">
        <f t="shared" si="16"/>
        <v>0</v>
      </c>
      <c r="AC83" s="9" t="str">
        <f t="shared" si="17"/>
        <v/>
      </c>
      <c r="AD83" s="10">
        <f t="shared" si="21"/>
        <v>0</v>
      </c>
      <c r="AE83" s="10" t="str">
        <f t="shared" si="22"/>
        <v/>
      </c>
      <c r="AF83" s="6">
        <f t="shared" si="23"/>
        <v>0</v>
      </c>
    </row>
    <row r="84" spans="1:32" s="6" customFormat="1" ht="34.5" customHeight="1">
      <c r="A84" s="72">
        <f t="shared" si="18"/>
        <v>72</v>
      </c>
      <c r="B84" s="84" t="str">
        <f t="shared" si="19"/>
        <v/>
      </c>
      <c r="C84" s="138"/>
      <c r="D84" s="31" t="str">
        <f t="shared" si="20"/>
        <v/>
      </c>
      <c r="E84" s="31" t="str">
        <f t="shared" si="13"/>
        <v/>
      </c>
      <c r="F84" s="88"/>
      <c r="G84" s="32"/>
      <c r="H84" s="32"/>
      <c r="I84" s="101"/>
      <c r="J84" s="34"/>
      <c r="K84" s="35"/>
      <c r="L84" s="34"/>
      <c r="M84" s="35"/>
      <c r="N84" s="36" t="str">
        <f t="shared" si="12"/>
        <v/>
      </c>
      <c r="O84" s="33"/>
      <c r="P84" s="33"/>
      <c r="Q84" s="37" t="str">
        <f t="shared" si="14"/>
        <v/>
      </c>
      <c r="R84" s="39"/>
      <c r="S84" s="38"/>
      <c r="T84" s="38"/>
      <c r="U84" s="34"/>
      <c r="V84" s="81"/>
      <c r="W84" s="130"/>
      <c r="X84" s="77"/>
      <c r="Y84" s="78"/>
      <c r="AA84" s="9" t="str">
        <f t="shared" si="15"/>
        <v/>
      </c>
      <c r="AB84" s="9">
        <f t="shared" si="16"/>
        <v>0</v>
      </c>
      <c r="AC84" s="9" t="str">
        <f t="shared" si="17"/>
        <v/>
      </c>
      <c r="AD84" s="10">
        <f t="shared" si="21"/>
        <v>0</v>
      </c>
      <c r="AE84" s="10" t="str">
        <f t="shared" si="22"/>
        <v/>
      </c>
      <c r="AF84" s="6">
        <f t="shared" si="23"/>
        <v>0</v>
      </c>
    </row>
    <row r="85" spans="1:32" s="6" customFormat="1" ht="34.5" customHeight="1">
      <c r="A85" s="72">
        <f t="shared" si="18"/>
        <v>73</v>
      </c>
      <c r="B85" s="84" t="str">
        <f t="shared" si="19"/>
        <v/>
      </c>
      <c r="C85" s="138"/>
      <c r="D85" s="31" t="str">
        <f t="shared" si="20"/>
        <v/>
      </c>
      <c r="E85" s="31" t="str">
        <f t="shared" si="13"/>
        <v/>
      </c>
      <c r="F85" s="88"/>
      <c r="G85" s="32"/>
      <c r="H85" s="32"/>
      <c r="I85" s="101"/>
      <c r="J85" s="34"/>
      <c r="K85" s="35"/>
      <c r="L85" s="34"/>
      <c r="M85" s="35"/>
      <c r="N85" s="36" t="str">
        <f t="shared" si="12"/>
        <v/>
      </c>
      <c r="O85" s="33"/>
      <c r="P85" s="33"/>
      <c r="Q85" s="37" t="str">
        <f t="shared" si="14"/>
        <v/>
      </c>
      <c r="R85" s="39"/>
      <c r="S85" s="38"/>
      <c r="T85" s="38"/>
      <c r="U85" s="34"/>
      <c r="V85" s="81"/>
      <c r="W85" s="130"/>
      <c r="X85" s="77"/>
      <c r="Y85" s="78"/>
      <c r="AA85" s="9" t="str">
        <f t="shared" si="15"/>
        <v/>
      </c>
      <c r="AB85" s="9">
        <f t="shared" si="16"/>
        <v>0</v>
      </c>
      <c r="AC85" s="9" t="str">
        <f t="shared" si="17"/>
        <v/>
      </c>
      <c r="AD85" s="10">
        <f t="shared" si="21"/>
        <v>0</v>
      </c>
      <c r="AE85" s="10" t="str">
        <f t="shared" si="22"/>
        <v/>
      </c>
      <c r="AF85" s="6">
        <f t="shared" si="23"/>
        <v>0</v>
      </c>
    </row>
    <row r="86" spans="1:32" s="6" customFormat="1" ht="34.5" customHeight="1">
      <c r="A86" s="72">
        <f t="shared" si="18"/>
        <v>74</v>
      </c>
      <c r="B86" s="84" t="str">
        <f t="shared" si="19"/>
        <v/>
      </c>
      <c r="C86" s="138"/>
      <c r="D86" s="31" t="str">
        <f t="shared" si="20"/>
        <v/>
      </c>
      <c r="E86" s="31" t="str">
        <f t="shared" si="13"/>
        <v/>
      </c>
      <c r="F86" s="88"/>
      <c r="G86" s="32"/>
      <c r="H86" s="32"/>
      <c r="I86" s="101"/>
      <c r="J86" s="34"/>
      <c r="K86" s="35"/>
      <c r="L86" s="34"/>
      <c r="M86" s="35"/>
      <c r="N86" s="36" t="str">
        <f t="shared" si="12"/>
        <v/>
      </c>
      <c r="O86" s="33"/>
      <c r="P86" s="33"/>
      <c r="Q86" s="37" t="str">
        <f t="shared" si="14"/>
        <v/>
      </c>
      <c r="R86" s="39"/>
      <c r="S86" s="38"/>
      <c r="T86" s="38"/>
      <c r="U86" s="34"/>
      <c r="V86" s="81"/>
      <c r="W86" s="130"/>
      <c r="X86" s="77"/>
      <c r="Y86" s="78"/>
      <c r="AA86" s="9" t="str">
        <f t="shared" si="15"/>
        <v/>
      </c>
      <c r="AB86" s="9">
        <f t="shared" si="16"/>
        <v>0</v>
      </c>
      <c r="AC86" s="9" t="str">
        <f t="shared" si="17"/>
        <v/>
      </c>
      <c r="AD86" s="10">
        <f t="shared" si="21"/>
        <v>0</v>
      </c>
      <c r="AE86" s="10" t="str">
        <f t="shared" si="22"/>
        <v/>
      </c>
      <c r="AF86" s="6">
        <f t="shared" si="23"/>
        <v>0</v>
      </c>
    </row>
    <row r="87" spans="1:32" s="6" customFormat="1" ht="34.5" customHeight="1">
      <c r="A87" s="72">
        <f t="shared" si="18"/>
        <v>75</v>
      </c>
      <c r="B87" s="84" t="str">
        <f t="shared" si="19"/>
        <v/>
      </c>
      <c r="C87" s="138"/>
      <c r="D87" s="31" t="str">
        <f t="shared" si="20"/>
        <v/>
      </c>
      <c r="E87" s="31" t="str">
        <f t="shared" si="13"/>
        <v/>
      </c>
      <c r="F87" s="88"/>
      <c r="G87" s="32"/>
      <c r="H87" s="32"/>
      <c r="I87" s="101"/>
      <c r="J87" s="34"/>
      <c r="K87" s="35"/>
      <c r="L87" s="34"/>
      <c r="M87" s="35"/>
      <c r="N87" s="36" t="str">
        <f t="shared" si="12"/>
        <v/>
      </c>
      <c r="O87" s="33"/>
      <c r="P87" s="33"/>
      <c r="Q87" s="37" t="str">
        <f t="shared" si="14"/>
        <v/>
      </c>
      <c r="R87" s="39"/>
      <c r="S87" s="38"/>
      <c r="T87" s="38"/>
      <c r="U87" s="34"/>
      <c r="V87" s="81"/>
      <c r="W87" s="130"/>
      <c r="X87" s="77"/>
      <c r="Y87" s="78"/>
      <c r="AA87" s="9" t="str">
        <f t="shared" si="15"/>
        <v/>
      </c>
      <c r="AB87" s="9">
        <f t="shared" si="16"/>
        <v>0</v>
      </c>
      <c r="AC87" s="9" t="str">
        <f t="shared" si="17"/>
        <v/>
      </c>
      <c r="AD87" s="10">
        <f t="shared" si="21"/>
        <v>0</v>
      </c>
      <c r="AE87" s="10" t="str">
        <f t="shared" si="22"/>
        <v/>
      </c>
      <c r="AF87" s="6">
        <f t="shared" si="23"/>
        <v>0</v>
      </c>
    </row>
    <row r="88" spans="1:32" s="6" customFormat="1" ht="34.5" customHeight="1">
      <c r="A88" s="72">
        <f t="shared" si="18"/>
        <v>76</v>
      </c>
      <c r="B88" s="84" t="str">
        <f t="shared" si="19"/>
        <v/>
      </c>
      <c r="C88" s="138"/>
      <c r="D88" s="31" t="str">
        <f t="shared" si="20"/>
        <v/>
      </c>
      <c r="E88" s="31" t="str">
        <f t="shared" si="13"/>
        <v/>
      </c>
      <c r="F88" s="88"/>
      <c r="G88" s="32"/>
      <c r="H88" s="32"/>
      <c r="I88" s="101"/>
      <c r="J88" s="34"/>
      <c r="K88" s="35"/>
      <c r="L88" s="34"/>
      <c r="M88" s="35"/>
      <c r="N88" s="36" t="str">
        <f t="shared" si="12"/>
        <v/>
      </c>
      <c r="O88" s="33"/>
      <c r="P88" s="33"/>
      <c r="Q88" s="37" t="str">
        <f t="shared" si="14"/>
        <v/>
      </c>
      <c r="R88" s="39"/>
      <c r="S88" s="38"/>
      <c r="T88" s="38"/>
      <c r="U88" s="34"/>
      <c r="V88" s="81"/>
      <c r="W88" s="130"/>
      <c r="X88" s="77"/>
      <c r="Y88" s="78"/>
      <c r="AA88" s="9" t="str">
        <f t="shared" si="15"/>
        <v/>
      </c>
      <c r="AB88" s="9">
        <f t="shared" si="16"/>
        <v>0</v>
      </c>
      <c r="AC88" s="9" t="str">
        <f t="shared" si="17"/>
        <v/>
      </c>
      <c r="AD88" s="10">
        <f t="shared" si="21"/>
        <v>0</v>
      </c>
      <c r="AE88" s="10" t="str">
        <f t="shared" si="22"/>
        <v/>
      </c>
      <c r="AF88" s="6">
        <f t="shared" si="23"/>
        <v>0</v>
      </c>
    </row>
    <row r="89" spans="1:32" s="6" customFormat="1" ht="34.5" customHeight="1">
      <c r="A89" s="72">
        <f t="shared" si="18"/>
        <v>77</v>
      </c>
      <c r="B89" s="84" t="str">
        <f t="shared" si="19"/>
        <v/>
      </c>
      <c r="C89" s="138"/>
      <c r="D89" s="31" t="str">
        <f t="shared" si="20"/>
        <v/>
      </c>
      <c r="E89" s="31" t="str">
        <f t="shared" si="13"/>
        <v/>
      </c>
      <c r="F89" s="88"/>
      <c r="G89" s="32"/>
      <c r="H89" s="32"/>
      <c r="I89" s="101"/>
      <c r="J89" s="34"/>
      <c r="K89" s="35"/>
      <c r="L89" s="34"/>
      <c r="M89" s="35"/>
      <c r="N89" s="36" t="str">
        <f t="shared" si="12"/>
        <v/>
      </c>
      <c r="O89" s="33"/>
      <c r="P89" s="33"/>
      <c r="Q89" s="37" t="str">
        <f t="shared" si="14"/>
        <v/>
      </c>
      <c r="R89" s="39"/>
      <c r="S89" s="38"/>
      <c r="T89" s="38"/>
      <c r="U89" s="34"/>
      <c r="V89" s="81"/>
      <c r="W89" s="130"/>
      <c r="X89" s="77"/>
      <c r="Y89" s="78"/>
      <c r="AA89" s="9" t="str">
        <f t="shared" si="15"/>
        <v/>
      </c>
      <c r="AB89" s="9">
        <f t="shared" si="16"/>
        <v>0</v>
      </c>
      <c r="AC89" s="9" t="str">
        <f t="shared" si="17"/>
        <v/>
      </c>
      <c r="AD89" s="10">
        <f t="shared" si="21"/>
        <v>0</v>
      </c>
      <c r="AE89" s="10" t="str">
        <f t="shared" si="22"/>
        <v/>
      </c>
      <c r="AF89" s="6">
        <f t="shared" si="23"/>
        <v>0</v>
      </c>
    </row>
    <row r="90" spans="1:32" s="6" customFormat="1" ht="34.5" customHeight="1">
      <c r="A90" s="72">
        <f t="shared" si="18"/>
        <v>78</v>
      </c>
      <c r="B90" s="84" t="str">
        <f t="shared" si="19"/>
        <v/>
      </c>
      <c r="C90" s="138"/>
      <c r="D90" s="31" t="str">
        <f t="shared" si="20"/>
        <v/>
      </c>
      <c r="E90" s="31" t="str">
        <f t="shared" si="13"/>
        <v/>
      </c>
      <c r="F90" s="88"/>
      <c r="G90" s="32"/>
      <c r="H90" s="32"/>
      <c r="I90" s="101"/>
      <c r="J90" s="34"/>
      <c r="K90" s="35"/>
      <c r="L90" s="34"/>
      <c r="M90" s="35"/>
      <c r="N90" s="36" t="str">
        <f t="shared" si="12"/>
        <v/>
      </c>
      <c r="O90" s="33"/>
      <c r="P90" s="33"/>
      <c r="Q90" s="37" t="str">
        <f t="shared" si="14"/>
        <v/>
      </c>
      <c r="R90" s="39"/>
      <c r="S90" s="38"/>
      <c r="T90" s="38"/>
      <c r="U90" s="34"/>
      <c r="V90" s="81"/>
      <c r="W90" s="130"/>
      <c r="X90" s="77"/>
      <c r="Y90" s="78"/>
      <c r="AA90" s="9" t="str">
        <f t="shared" si="15"/>
        <v/>
      </c>
      <c r="AB90" s="9">
        <f t="shared" si="16"/>
        <v>0</v>
      </c>
      <c r="AC90" s="9" t="str">
        <f t="shared" si="17"/>
        <v/>
      </c>
      <c r="AD90" s="10">
        <f t="shared" si="21"/>
        <v>0</v>
      </c>
      <c r="AE90" s="10" t="str">
        <f t="shared" si="22"/>
        <v/>
      </c>
      <c r="AF90" s="6">
        <f t="shared" si="23"/>
        <v>0</v>
      </c>
    </row>
    <row r="91" spans="1:32" s="6" customFormat="1" ht="34.5" customHeight="1">
      <c r="A91" s="72">
        <f t="shared" si="18"/>
        <v>79</v>
      </c>
      <c r="B91" s="84" t="str">
        <f t="shared" si="19"/>
        <v/>
      </c>
      <c r="C91" s="138"/>
      <c r="D91" s="31" t="str">
        <f t="shared" si="20"/>
        <v/>
      </c>
      <c r="E91" s="31" t="str">
        <f t="shared" si="13"/>
        <v/>
      </c>
      <c r="F91" s="88"/>
      <c r="G91" s="32"/>
      <c r="H91" s="32"/>
      <c r="I91" s="101"/>
      <c r="J91" s="34"/>
      <c r="K91" s="35"/>
      <c r="L91" s="34"/>
      <c r="M91" s="35"/>
      <c r="N91" s="36" t="str">
        <f t="shared" si="12"/>
        <v/>
      </c>
      <c r="O91" s="33"/>
      <c r="P91" s="33"/>
      <c r="Q91" s="37" t="str">
        <f t="shared" si="14"/>
        <v/>
      </c>
      <c r="R91" s="39"/>
      <c r="S91" s="38"/>
      <c r="T91" s="38"/>
      <c r="U91" s="34"/>
      <c r="V91" s="81"/>
      <c r="W91" s="130"/>
      <c r="X91" s="77"/>
      <c r="Y91" s="78"/>
      <c r="AA91" s="9" t="str">
        <f t="shared" si="15"/>
        <v/>
      </c>
      <c r="AB91" s="9">
        <f t="shared" si="16"/>
        <v>0</v>
      </c>
      <c r="AC91" s="9" t="str">
        <f t="shared" si="17"/>
        <v/>
      </c>
      <c r="AD91" s="10">
        <f t="shared" si="21"/>
        <v>0</v>
      </c>
      <c r="AE91" s="10" t="str">
        <f t="shared" si="22"/>
        <v/>
      </c>
      <c r="AF91" s="6">
        <f t="shared" si="23"/>
        <v>0</v>
      </c>
    </row>
    <row r="92" spans="1:32" s="6" customFormat="1" ht="34.5" customHeight="1">
      <c r="A92" s="72">
        <f t="shared" si="18"/>
        <v>80</v>
      </c>
      <c r="B92" s="84" t="str">
        <f t="shared" si="19"/>
        <v/>
      </c>
      <c r="C92" s="138"/>
      <c r="D92" s="31" t="str">
        <f t="shared" si="20"/>
        <v/>
      </c>
      <c r="E92" s="31" t="str">
        <f t="shared" si="13"/>
        <v/>
      </c>
      <c r="F92" s="88"/>
      <c r="G92" s="32"/>
      <c r="H92" s="32"/>
      <c r="I92" s="101"/>
      <c r="J92" s="34"/>
      <c r="K92" s="35"/>
      <c r="L92" s="34"/>
      <c r="M92" s="35"/>
      <c r="N92" s="36" t="str">
        <f t="shared" si="12"/>
        <v/>
      </c>
      <c r="O92" s="33"/>
      <c r="P92" s="33"/>
      <c r="Q92" s="37" t="str">
        <f t="shared" si="14"/>
        <v/>
      </c>
      <c r="R92" s="39"/>
      <c r="S92" s="38"/>
      <c r="T92" s="38"/>
      <c r="U92" s="34"/>
      <c r="V92" s="81"/>
      <c r="W92" s="130"/>
      <c r="X92" s="77"/>
      <c r="Y92" s="78"/>
      <c r="AA92" s="9" t="str">
        <f t="shared" si="15"/>
        <v/>
      </c>
      <c r="AB92" s="9">
        <f t="shared" si="16"/>
        <v>0</v>
      </c>
      <c r="AC92" s="9" t="str">
        <f t="shared" si="17"/>
        <v/>
      </c>
      <c r="AD92" s="10">
        <f t="shared" si="21"/>
        <v>0</v>
      </c>
      <c r="AE92" s="10" t="str">
        <f t="shared" si="22"/>
        <v/>
      </c>
      <c r="AF92" s="6">
        <f t="shared" si="23"/>
        <v>0</v>
      </c>
    </row>
    <row r="93" spans="1:32" s="6" customFormat="1" ht="34.5" customHeight="1">
      <c r="A93" s="72">
        <f t="shared" si="18"/>
        <v>81</v>
      </c>
      <c r="B93" s="84" t="str">
        <f t="shared" si="19"/>
        <v/>
      </c>
      <c r="C93" s="138"/>
      <c r="D93" s="31" t="str">
        <f t="shared" si="20"/>
        <v/>
      </c>
      <c r="E93" s="31" t="str">
        <f t="shared" si="13"/>
        <v/>
      </c>
      <c r="F93" s="88"/>
      <c r="G93" s="32"/>
      <c r="H93" s="32"/>
      <c r="I93" s="101"/>
      <c r="J93" s="34"/>
      <c r="K93" s="35"/>
      <c r="L93" s="34"/>
      <c r="M93" s="35"/>
      <c r="N93" s="36" t="str">
        <f t="shared" si="12"/>
        <v/>
      </c>
      <c r="O93" s="33"/>
      <c r="P93" s="33"/>
      <c r="Q93" s="37" t="str">
        <f t="shared" si="14"/>
        <v/>
      </c>
      <c r="R93" s="39"/>
      <c r="S93" s="38"/>
      <c r="T93" s="38"/>
      <c r="U93" s="34"/>
      <c r="V93" s="81"/>
      <c r="W93" s="130"/>
      <c r="X93" s="77"/>
      <c r="Y93" s="78"/>
      <c r="AA93" s="9" t="str">
        <f t="shared" si="15"/>
        <v/>
      </c>
      <c r="AB93" s="9">
        <f t="shared" si="16"/>
        <v>0</v>
      </c>
      <c r="AC93" s="9" t="str">
        <f t="shared" si="17"/>
        <v/>
      </c>
      <c r="AD93" s="10">
        <f t="shared" si="21"/>
        <v>0</v>
      </c>
      <c r="AE93" s="10" t="str">
        <f t="shared" si="22"/>
        <v/>
      </c>
      <c r="AF93" s="6">
        <f t="shared" si="23"/>
        <v>0</v>
      </c>
    </row>
    <row r="94" spans="1:32" s="6" customFormat="1" ht="34.5" customHeight="1">
      <c r="A94" s="72">
        <f t="shared" si="18"/>
        <v>82</v>
      </c>
      <c r="B94" s="84" t="str">
        <f t="shared" si="19"/>
        <v/>
      </c>
      <c r="C94" s="138"/>
      <c r="D94" s="31" t="str">
        <f t="shared" si="20"/>
        <v/>
      </c>
      <c r="E94" s="31" t="str">
        <f t="shared" si="13"/>
        <v/>
      </c>
      <c r="F94" s="88"/>
      <c r="G94" s="32"/>
      <c r="H94" s="32"/>
      <c r="I94" s="101"/>
      <c r="J94" s="34"/>
      <c r="K94" s="35"/>
      <c r="L94" s="34"/>
      <c r="M94" s="35"/>
      <c r="N94" s="36" t="str">
        <f t="shared" si="12"/>
        <v/>
      </c>
      <c r="O94" s="33"/>
      <c r="P94" s="33"/>
      <c r="Q94" s="37" t="str">
        <f t="shared" si="14"/>
        <v/>
      </c>
      <c r="R94" s="39"/>
      <c r="S94" s="38"/>
      <c r="T94" s="38"/>
      <c r="U94" s="34"/>
      <c r="V94" s="81"/>
      <c r="W94" s="130"/>
      <c r="X94" s="77"/>
      <c r="Y94" s="78"/>
      <c r="AA94" s="9" t="str">
        <f t="shared" si="15"/>
        <v/>
      </c>
      <c r="AB94" s="9">
        <f t="shared" si="16"/>
        <v>0</v>
      </c>
      <c r="AC94" s="9" t="str">
        <f t="shared" si="17"/>
        <v/>
      </c>
      <c r="AD94" s="10">
        <f t="shared" si="21"/>
        <v>0</v>
      </c>
      <c r="AE94" s="10" t="str">
        <f t="shared" si="22"/>
        <v/>
      </c>
      <c r="AF94" s="6">
        <f t="shared" si="23"/>
        <v>0</v>
      </c>
    </row>
    <row r="95" spans="1:32" s="6" customFormat="1" ht="34.5" customHeight="1">
      <c r="A95" s="72">
        <f t="shared" si="18"/>
        <v>83</v>
      </c>
      <c r="B95" s="84" t="str">
        <f t="shared" si="19"/>
        <v/>
      </c>
      <c r="C95" s="138"/>
      <c r="D95" s="31" t="str">
        <f t="shared" si="20"/>
        <v/>
      </c>
      <c r="E95" s="31" t="str">
        <f t="shared" si="13"/>
        <v/>
      </c>
      <c r="F95" s="88"/>
      <c r="G95" s="32"/>
      <c r="H95" s="32"/>
      <c r="I95" s="101"/>
      <c r="J95" s="34"/>
      <c r="K95" s="35"/>
      <c r="L95" s="34"/>
      <c r="M95" s="35"/>
      <c r="N95" s="36" t="str">
        <f t="shared" si="12"/>
        <v/>
      </c>
      <c r="O95" s="33"/>
      <c r="P95" s="33"/>
      <c r="Q95" s="37" t="str">
        <f t="shared" si="14"/>
        <v/>
      </c>
      <c r="R95" s="39"/>
      <c r="S95" s="38"/>
      <c r="T95" s="38"/>
      <c r="U95" s="34"/>
      <c r="V95" s="81"/>
      <c r="W95" s="130"/>
      <c r="X95" s="77"/>
      <c r="Y95" s="78"/>
      <c r="AA95" s="9" t="str">
        <f t="shared" si="15"/>
        <v/>
      </c>
      <c r="AB95" s="9">
        <f t="shared" si="16"/>
        <v>0</v>
      </c>
      <c r="AC95" s="9" t="str">
        <f t="shared" si="17"/>
        <v/>
      </c>
      <c r="AD95" s="10">
        <f t="shared" si="21"/>
        <v>0</v>
      </c>
      <c r="AE95" s="10" t="str">
        <f t="shared" si="22"/>
        <v/>
      </c>
      <c r="AF95" s="6">
        <f t="shared" si="23"/>
        <v>0</v>
      </c>
    </row>
    <row r="96" spans="1:32" s="6" customFormat="1" ht="34.5" customHeight="1">
      <c r="A96" s="72">
        <f t="shared" si="18"/>
        <v>84</v>
      </c>
      <c r="B96" s="84" t="str">
        <f t="shared" si="19"/>
        <v/>
      </c>
      <c r="C96" s="138"/>
      <c r="D96" s="31" t="str">
        <f t="shared" si="20"/>
        <v/>
      </c>
      <c r="E96" s="31" t="str">
        <f t="shared" si="13"/>
        <v/>
      </c>
      <c r="F96" s="88"/>
      <c r="G96" s="32"/>
      <c r="H96" s="32"/>
      <c r="I96" s="101"/>
      <c r="J96" s="34"/>
      <c r="K96" s="35"/>
      <c r="L96" s="34"/>
      <c r="M96" s="35"/>
      <c r="N96" s="36" t="str">
        <f t="shared" si="12"/>
        <v/>
      </c>
      <c r="O96" s="33"/>
      <c r="P96" s="33"/>
      <c r="Q96" s="37" t="str">
        <f t="shared" si="14"/>
        <v/>
      </c>
      <c r="R96" s="39"/>
      <c r="S96" s="38"/>
      <c r="T96" s="38"/>
      <c r="U96" s="34"/>
      <c r="V96" s="81"/>
      <c r="W96" s="130"/>
      <c r="X96" s="77"/>
      <c r="Y96" s="78"/>
      <c r="AA96" s="9" t="str">
        <f t="shared" si="15"/>
        <v/>
      </c>
      <c r="AB96" s="9">
        <f t="shared" si="16"/>
        <v>0</v>
      </c>
      <c r="AC96" s="9" t="str">
        <f t="shared" si="17"/>
        <v/>
      </c>
      <c r="AD96" s="10">
        <f t="shared" si="21"/>
        <v>0</v>
      </c>
      <c r="AE96" s="10" t="str">
        <f t="shared" si="22"/>
        <v/>
      </c>
      <c r="AF96" s="6">
        <f t="shared" si="23"/>
        <v>0</v>
      </c>
    </row>
    <row r="97" spans="1:32" s="6" customFormat="1" ht="34.5" customHeight="1">
      <c r="A97" s="72">
        <f t="shared" si="18"/>
        <v>85</v>
      </c>
      <c r="B97" s="84" t="str">
        <f t="shared" si="19"/>
        <v/>
      </c>
      <c r="C97" s="138"/>
      <c r="D97" s="31" t="str">
        <f t="shared" si="20"/>
        <v/>
      </c>
      <c r="E97" s="31" t="str">
        <f t="shared" si="13"/>
        <v/>
      </c>
      <c r="F97" s="88"/>
      <c r="G97" s="32"/>
      <c r="H97" s="32"/>
      <c r="I97" s="101"/>
      <c r="J97" s="34"/>
      <c r="K97" s="35"/>
      <c r="L97" s="34"/>
      <c r="M97" s="35"/>
      <c r="N97" s="36" t="str">
        <f t="shared" si="12"/>
        <v/>
      </c>
      <c r="O97" s="33"/>
      <c r="P97" s="33"/>
      <c r="Q97" s="37" t="str">
        <f t="shared" si="14"/>
        <v/>
      </c>
      <c r="R97" s="39"/>
      <c r="S97" s="38"/>
      <c r="T97" s="38"/>
      <c r="U97" s="34"/>
      <c r="V97" s="81"/>
      <c r="W97" s="130"/>
      <c r="X97" s="77"/>
      <c r="Y97" s="78"/>
      <c r="AA97" s="9" t="str">
        <f t="shared" si="15"/>
        <v/>
      </c>
      <c r="AB97" s="9">
        <f t="shared" si="16"/>
        <v>0</v>
      </c>
      <c r="AC97" s="9" t="str">
        <f t="shared" si="17"/>
        <v/>
      </c>
      <c r="AD97" s="10">
        <f t="shared" si="21"/>
        <v>0</v>
      </c>
      <c r="AE97" s="10" t="str">
        <f t="shared" si="22"/>
        <v/>
      </c>
      <c r="AF97" s="6">
        <f t="shared" si="23"/>
        <v>0</v>
      </c>
    </row>
    <row r="98" spans="1:32" s="6" customFormat="1" ht="34.5" customHeight="1">
      <c r="A98" s="72">
        <f t="shared" si="18"/>
        <v>86</v>
      </c>
      <c r="B98" s="84" t="str">
        <f t="shared" si="19"/>
        <v/>
      </c>
      <c r="C98" s="138"/>
      <c r="D98" s="31" t="str">
        <f t="shared" si="20"/>
        <v/>
      </c>
      <c r="E98" s="31" t="str">
        <f t="shared" si="13"/>
        <v/>
      </c>
      <c r="F98" s="88"/>
      <c r="G98" s="32"/>
      <c r="H98" s="32"/>
      <c r="I98" s="101"/>
      <c r="J98" s="34"/>
      <c r="K98" s="35"/>
      <c r="L98" s="34"/>
      <c r="M98" s="35"/>
      <c r="N98" s="36" t="str">
        <f t="shared" si="12"/>
        <v/>
      </c>
      <c r="O98" s="33"/>
      <c r="P98" s="33"/>
      <c r="Q98" s="37" t="str">
        <f t="shared" si="14"/>
        <v/>
      </c>
      <c r="R98" s="39"/>
      <c r="S98" s="38"/>
      <c r="T98" s="38"/>
      <c r="U98" s="34"/>
      <c r="V98" s="81"/>
      <c r="W98" s="130"/>
      <c r="X98" s="77"/>
      <c r="Y98" s="78"/>
      <c r="AA98" s="9" t="str">
        <f t="shared" si="15"/>
        <v/>
      </c>
      <c r="AB98" s="9">
        <f t="shared" si="16"/>
        <v>0</v>
      </c>
      <c r="AC98" s="9" t="str">
        <f t="shared" si="17"/>
        <v/>
      </c>
      <c r="AD98" s="10">
        <f t="shared" si="21"/>
        <v>0</v>
      </c>
      <c r="AE98" s="10" t="str">
        <f t="shared" si="22"/>
        <v/>
      </c>
      <c r="AF98" s="6">
        <f t="shared" si="23"/>
        <v>0</v>
      </c>
    </row>
    <row r="99" spans="1:32" s="6" customFormat="1" ht="34.5" customHeight="1">
      <c r="A99" s="72">
        <f t="shared" si="18"/>
        <v>87</v>
      </c>
      <c r="B99" s="84" t="str">
        <f t="shared" si="19"/>
        <v/>
      </c>
      <c r="C99" s="138"/>
      <c r="D99" s="31" t="str">
        <f t="shared" si="20"/>
        <v/>
      </c>
      <c r="E99" s="31" t="str">
        <f t="shared" si="13"/>
        <v/>
      </c>
      <c r="F99" s="88"/>
      <c r="G99" s="32"/>
      <c r="H99" s="32"/>
      <c r="I99" s="101"/>
      <c r="J99" s="34"/>
      <c r="K99" s="35"/>
      <c r="L99" s="34"/>
      <c r="M99" s="35"/>
      <c r="N99" s="36" t="str">
        <f t="shared" si="12"/>
        <v/>
      </c>
      <c r="O99" s="33"/>
      <c r="P99" s="33"/>
      <c r="Q99" s="37" t="str">
        <f t="shared" si="14"/>
        <v/>
      </c>
      <c r="R99" s="39"/>
      <c r="S99" s="38"/>
      <c r="T99" s="38"/>
      <c r="U99" s="34"/>
      <c r="V99" s="81"/>
      <c r="W99" s="130"/>
      <c r="X99" s="77"/>
      <c r="Y99" s="78"/>
      <c r="AA99" s="9" t="str">
        <f t="shared" si="15"/>
        <v/>
      </c>
      <c r="AB99" s="9">
        <f t="shared" si="16"/>
        <v>0</v>
      </c>
      <c r="AC99" s="9" t="str">
        <f t="shared" si="17"/>
        <v/>
      </c>
      <c r="AD99" s="10">
        <f t="shared" si="21"/>
        <v>0</v>
      </c>
      <c r="AE99" s="10" t="str">
        <f t="shared" si="22"/>
        <v/>
      </c>
      <c r="AF99" s="6">
        <f t="shared" si="23"/>
        <v>0</v>
      </c>
    </row>
    <row r="100" spans="1:32" s="6" customFormat="1" ht="34.5" customHeight="1">
      <c r="A100" s="72">
        <f t="shared" si="18"/>
        <v>88</v>
      </c>
      <c r="B100" s="84" t="str">
        <f t="shared" si="19"/>
        <v/>
      </c>
      <c r="C100" s="138"/>
      <c r="D100" s="31" t="str">
        <f t="shared" si="20"/>
        <v/>
      </c>
      <c r="E100" s="31" t="str">
        <f t="shared" si="13"/>
        <v/>
      </c>
      <c r="F100" s="88"/>
      <c r="G100" s="32"/>
      <c r="H100" s="32"/>
      <c r="I100" s="101"/>
      <c r="J100" s="34"/>
      <c r="K100" s="35"/>
      <c r="L100" s="34"/>
      <c r="M100" s="35"/>
      <c r="N100" s="36" t="str">
        <f t="shared" si="12"/>
        <v/>
      </c>
      <c r="O100" s="33"/>
      <c r="P100" s="33"/>
      <c r="Q100" s="37" t="str">
        <f t="shared" si="14"/>
        <v/>
      </c>
      <c r="R100" s="39"/>
      <c r="S100" s="38"/>
      <c r="T100" s="38"/>
      <c r="U100" s="34"/>
      <c r="V100" s="81"/>
      <c r="W100" s="130"/>
      <c r="X100" s="77"/>
      <c r="Y100" s="78"/>
      <c r="AA100" s="9" t="str">
        <f t="shared" si="15"/>
        <v/>
      </c>
      <c r="AB100" s="9">
        <f t="shared" si="16"/>
        <v>0</v>
      </c>
      <c r="AC100" s="9" t="str">
        <f t="shared" si="17"/>
        <v/>
      </c>
      <c r="AD100" s="10">
        <f t="shared" si="21"/>
        <v>0</v>
      </c>
      <c r="AE100" s="10" t="str">
        <f t="shared" si="22"/>
        <v/>
      </c>
      <c r="AF100" s="6">
        <f t="shared" si="23"/>
        <v>0</v>
      </c>
    </row>
    <row r="101" spans="1:32" s="6" customFormat="1" ht="34.5" customHeight="1">
      <c r="A101" s="72">
        <f t="shared" si="18"/>
        <v>89</v>
      </c>
      <c r="B101" s="84" t="str">
        <f t="shared" si="19"/>
        <v/>
      </c>
      <c r="C101" s="138"/>
      <c r="D101" s="31" t="str">
        <f t="shared" si="20"/>
        <v/>
      </c>
      <c r="E101" s="31" t="str">
        <f t="shared" si="13"/>
        <v/>
      </c>
      <c r="F101" s="88"/>
      <c r="G101" s="32"/>
      <c r="H101" s="32"/>
      <c r="I101" s="101"/>
      <c r="J101" s="34"/>
      <c r="K101" s="35"/>
      <c r="L101" s="34"/>
      <c r="M101" s="35"/>
      <c r="N101" s="36" t="str">
        <f t="shared" si="12"/>
        <v/>
      </c>
      <c r="O101" s="33"/>
      <c r="P101" s="33"/>
      <c r="Q101" s="37" t="str">
        <f t="shared" si="14"/>
        <v/>
      </c>
      <c r="R101" s="39"/>
      <c r="S101" s="38"/>
      <c r="T101" s="38"/>
      <c r="U101" s="34"/>
      <c r="V101" s="81"/>
      <c r="W101" s="130"/>
      <c r="X101" s="77"/>
      <c r="Y101" s="78"/>
      <c r="AA101" s="9" t="str">
        <f t="shared" si="15"/>
        <v/>
      </c>
      <c r="AB101" s="9">
        <f t="shared" si="16"/>
        <v>0</v>
      </c>
      <c r="AC101" s="9" t="str">
        <f t="shared" si="17"/>
        <v/>
      </c>
      <c r="AD101" s="10">
        <f t="shared" si="21"/>
        <v>0</v>
      </c>
      <c r="AE101" s="10" t="str">
        <f t="shared" si="22"/>
        <v/>
      </c>
      <c r="AF101" s="6">
        <f t="shared" si="23"/>
        <v>0</v>
      </c>
    </row>
    <row r="102" spans="1:32" s="6" customFormat="1" ht="34.5" customHeight="1">
      <c r="A102" s="72">
        <f t="shared" si="18"/>
        <v>90</v>
      </c>
      <c r="B102" s="84" t="str">
        <f t="shared" si="19"/>
        <v/>
      </c>
      <c r="C102" s="138"/>
      <c r="D102" s="31" t="str">
        <f t="shared" si="20"/>
        <v/>
      </c>
      <c r="E102" s="31" t="str">
        <f t="shared" si="13"/>
        <v/>
      </c>
      <c r="F102" s="88"/>
      <c r="G102" s="32"/>
      <c r="H102" s="32"/>
      <c r="I102" s="101"/>
      <c r="J102" s="34"/>
      <c r="K102" s="35"/>
      <c r="L102" s="34"/>
      <c r="M102" s="35"/>
      <c r="N102" s="36" t="str">
        <f t="shared" si="12"/>
        <v/>
      </c>
      <c r="O102" s="33"/>
      <c r="P102" s="33"/>
      <c r="Q102" s="37" t="str">
        <f t="shared" si="14"/>
        <v/>
      </c>
      <c r="R102" s="39"/>
      <c r="S102" s="38"/>
      <c r="T102" s="38"/>
      <c r="U102" s="34"/>
      <c r="V102" s="81"/>
      <c r="W102" s="130"/>
      <c r="X102" s="77"/>
      <c r="Y102" s="78"/>
      <c r="AA102" s="9" t="str">
        <f t="shared" si="15"/>
        <v/>
      </c>
      <c r="AB102" s="9">
        <f t="shared" si="16"/>
        <v>0</v>
      </c>
      <c r="AC102" s="9" t="str">
        <f t="shared" si="17"/>
        <v/>
      </c>
      <c r="AD102" s="10">
        <f t="shared" si="21"/>
        <v>0</v>
      </c>
      <c r="AE102" s="10" t="str">
        <f t="shared" si="22"/>
        <v/>
      </c>
      <c r="AF102" s="6">
        <f t="shared" si="23"/>
        <v>0</v>
      </c>
    </row>
    <row r="103" spans="1:32" s="6" customFormat="1" ht="34.5" customHeight="1">
      <c r="A103" s="72">
        <f t="shared" si="18"/>
        <v>91</v>
      </c>
      <c r="B103" s="84" t="str">
        <f t="shared" si="19"/>
        <v/>
      </c>
      <c r="C103" s="138"/>
      <c r="D103" s="31" t="str">
        <f t="shared" si="20"/>
        <v/>
      </c>
      <c r="E103" s="31" t="str">
        <f t="shared" si="13"/>
        <v/>
      </c>
      <c r="F103" s="88"/>
      <c r="G103" s="32"/>
      <c r="H103" s="32"/>
      <c r="I103" s="101"/>
      <c r="J103" s="34"/>
      <c r="K103" s="35"/>
      <c r="L103" s="34"/>
      <c r="M103" s="35"/>
      <c r="N103" s="36" t="str">
        <f t="shared" si="12"/>
        <v/>
      </c>
      <c r="O103" s="33"/>
      <c r="P103" s="33"/>
      <c r="Q103" s="37" t="str">
        <f t="shared" si="14"/>
        <v/>
      </c>
      <c r="R103" s="39"/>
      <c r="S103" s="38"/>
      <c r="T103" s="38"/>
      <c r="U103" s="34"/>
      <c r="V103" s="81"/>
      <c r="W103" s="130"/>
      <c r="X103" s="77"/>
      <c r="Y103" s="78"/>
      <c r="AA103" s="9" t="str">
        <f t="shared" si="15"/>
        <v/>
      </c>
      <c r="AB103" s="9">
        <f t="shared" si="16"/>
        <v>0</v>
      </c>
      <c r="AC103" s="9" t="str">
        <f t="shared" si="17"/>
        <v/>
      </c>
      <c r="AD103" s="10">
        <f t="shared" si="21"/>
        <v>0</v>
      </c>
      <c r="AE103" s="10" t="str">
        <f t="shared" si="22"/>
        <v/>
      </c>
      <c r="AF103" s="6">
        <f t="shared" si="23"/>
        <v>0</v>
      </c>
    </row>
    <row r="104" spans="1:32" s="6" customFormat="1" ht="34.5" customHeight="1">
      <c r="A104" s="72">
        <f t="shared" si="18"/>
        <v>92</v>
      </c>
      <c r="B104" s="84" t="str">
        <f t="shared" si="19"/>
        <v/>
      </c>
      <c r="C104" s="138"/>
      <c r="D104" s="31" t="str">
        <f t="shared" si="20"/>
        <v/>
      </c>
      <c r="E104" s="31" t="str">
        <f t="shared" si="13"/>
        <v/>
      </c>
      <c r="F104" s="88"/>
      <c r="G104" s="32"/>
      <c r="H104" s="32"/>
      <c r="I104" s="101"/>
      <c r="J104" s="34"/>
      <c r="K104" s="35"/>
      <c r="L104" s="34"/>
      <c r="M104" s="35"/>
      <c r="N104" s="36" t="str">
        <f t="shared" si="12"/>
        <v/>
      </c>
      <c r="O104" s="33"/>
      <c r="P104" s="33"/>
      <c r="Q104" s="37" t="str">
        <f t="shared" si="14"/>
        <v/>
      </c>
      <c r="R104" s="39"/>
      <c r="S104" s="38"/>
      <c r="T104" s="38"/>
      <c r="U104" s="34"/>
      <c r="V104" s="81"/>
      <c r="W104" s="130"/>
      <c r="X104" s="77"/>
      <c r="Y104" s="78"/>
      <c r="AA104" s="9" t="str">
        <f t="shared" si="15"/>
        <v/>
      </c>
      <c r="AB104" s="9">
        <f t="shared" si="16"/>
        <v>0</v>
      </c>
      <c r="AC104" s="9" t="str">
        <f t="shared" si="17"/>
        <v/>
      </c>
      <c r="AD104" s="10">
        <f t="shared" si="21"/>
        <v>0</v>
      </c>
      <c r="AE104" s="10" t="str">
        <f t="shared" si="22"/>
        <v/>
      </c>
      <c r="AF104" s="6">
        <f t="shared" si="23"/>
        <v>0</v>
      </c>
    </row>
    <row r="105" spans="1:32" s="6" customFormat="1" ht="34.5" customHeight="1">
      <c r="A105" s="72">
        <f t="shared" si="18"/>
        <v>93</v>
      </c>
      <c r="B105" s="84" t="str">
        <f t="shared" si="19"/>
        <v/>
      </c>
      <c r="C105" s="138"/>
      <c r="D105" s="31" t="str">
        <f t="shared" si="20"/>
        <v/>
      </c>
      <c r="E105" s="31" t="str">
        <f t="shared" si="13"/>
        <v/>
      </c>
      <c r="F105" s="88"/>
      <c r="G105" s="32"/>
      <c r="H105" s="32"/>
      <c r="I105" s="101"/>
      <c r="J105" s="34"/>
      <c r="K105" s="35"/>
      <c r="L105" s="34"/>
      <c r="M105" s="35"/>
      <c r="N105" s="36" t="str">
        <f t="shared" si="12"/>
        <v/>
      </c>
      <c r="O105" s="33"/>
      <c r="P105" s="33"/>
      <c r="Q105" s="37" t="str">
        <f t="shared" si="14"/>
        <v/>
      </c>
      <c r="R105" s="39"/>
      <c r="S105" s="38"/>
      <c r="T105" s="38"/>
      <c r="U105" s="34"/>
      <c r="V105" s="81"/>
      <c r="W105" s="130"/>
      <c r="X105" s="77"/>
      <c r="Y105" s="78"/>
      <c r="AA105" s="9" t="str">
        <f t="shared" si="15"/>
        <v/>
      </c>
      <c r="AB105" s="9">
        <f t="shared" si="16"/>
        <v>0</v>
      </c>
      <c r="AC105" s="9" t="str">
        <f t="shared" si="17"/>
        <v/>
      </c>
      <c r="AD105" s="10">
        <f t="shared" si="21"/>
        <v>0</v>
      </c>
      <c r="AE105" s="10" t="str">
        <f t="shared" si="22"/>
        <v/>
      </c>
      <c r="AF105" s="6">
        <f t="shared" si="23"/>
        <v>0</v>
      </c>
    </row>
    <row r="106" spans="1:32" s="6" customFormat="1" ht="34.5" customHeight="1">
      <c r="A106" s="72">
        <f t="shared" si="18"/>
        <v>94</v>
      </c>
      <c r="B106" s="84" t="str">
        <f t="shared" si="19"/>
        <v/>
      </c>
      <c r="C106" s="138"/>
      <c r="D106" s="31" t="str">
        <f t="shared" si="20"/>
        <v/>
      </c>
      <c r="E106" s="31" t="str">
        <f t="shared" si="13"/>
        <v/>
      </c>
      <c r="F106" s="88"/>
      <c r="G106" s="32"/>
      <c r="H106" s="32"/>
      <c r="I106" s="101"/>
      <c r="J106" s="34"/>
      <c r="K106" s="35"/>
      <c r="L106" s="34"/>
      <c r="M106" s="35"/>
      <c r="N106" s="36" t="str">
        <f t="shared" si="12"/>
        <v/>
      </c>
      <c r="O106" s="33"/>
      <c r="P106" s="33"/>
      <c r="Q106" s="37" t="str">
        <f t="shared" si="14"/>
        <v/>
      </c>
      <c r="R106" s="39"/>
      <c r="S106" s="38"/>
      <c r="T106" s="38"/>
      <c r="U106" s="34"/>
      <c r="V106" s="81"/>
      <c r="W106" s="130"/>
      <c r="X106" s="77"/>
      <c r="Y106" s="78"/>
      <c r="AA106" s="9" t="str">
        <f t="shared" si="15"/>
        <v/>
      </c>
      <c r="AB106" s="9">
        <f t="shared" si="16"/>
        <v>0</v>
      </c>
      <c r="AC106" s="9" t="str">
        <f t="shared" si="17"/>
        <v/>
      </c>
      <c r="AD106" s="10">
        <f t="shared" si="21"/>
        <v>0</v>
      </c>
      <c r="AE106" s="10" t="str">
        <f t="shared" si="22"/>
        <v/>
      </c>
      <c r="AF106" s="6">
        <f t="shared" si="23"/>
        <v>0</v>
      </c>
    </row>
    <row r="107" spans="1:32" s="6" customFormat="1" ht="34.5" customHeight="1">
      <c r="A107" s="72">
        <f t="shared" si="18"/>
        <v>95</v>
      </c>
      <c r="B107" s="84" t="str">
        <f t="shared" si="19"/>
        <v/>
      </c>
      <c r="C107" s="138"/>
      <c r="D107" s="31" t="str">
        <f t="shared" si="20"/>
        <v/>
      </c>
      <c r="E107" s="31" t="str">
        <f t="shared" si="13"/>
        <v/>
      </c>
      <c r="F107" s="88"/>
      <c r="G107" s="32"/>
      <c r="H107" s="32"/>
      <c r="I107" s="101"/>
      <c r="J107" s="34"/>
      <c r="K107" s="35"/>
      <c r="L107" s="34"/>
      <c r="M107" s="35"/>
      <c r="N107" s="36" t="str">
        <f t="shared" si="12"/>
        <v/>
      </c>
      <c r="O107" s="33"/>
      <c r="P107" s="33"/>
      <c r="Q107" s="37" t="str">
        <f t="shared" si="14"/>
        <v/>
      </c>
      <c r="R107" s="39"/>
      <c r="S107" s="38"/>
      <c r="T107" s="38"/>
      <c r="U107" s="34"/>
      <c r="V107" s="81"/>
      <c r="W107" s="130"/>
      <c r="X107" s="77"/>
      <c r="Y107" s="78"/>
      <c r="AA107" s="9" t="str">
        <f t="shared" si="15"/>
        <v/>
      </c>
      <c r="AB107" s="9">
        <f t="shared" si="16"/>
        <v>0</v>
      </c>
      <c r="AC107" s="9" t="str">
        <f t="shared" si="17"/>
        <v/>
      </c>
      <c r="AD107" s="10">
        <f t="shared" si="21"/>
        <v>0</v>
      </c>
      <c r="AE107" s="10" t="str">
        <f t="shared" si="22"/>
        <v/>
      </c>
      <c r="AF107" s="6">
        <f t="shared" si="23"/>
        <v>0</v>
      </c>
    </row>
    <row r="108" spans="1:32" s="6" customFormat="1" ht="34.5" customHeight="1">
      <c r="A108" s="72">
        <f t="shared" si="18"/>
        <v>96</v>
      </c>
      <c r="B108" s="84" t="str">
        <f t="shared" si="19"/>
        <v/>
      </c>
      <c r="C108" s="138"/>
      <c r="D108" s="31" t="str">
        <f t="shared" si="20"/>
        <v/>
      </c>
      <c r="E108" s="31" t="str">
        <f t="shared" si="13"/>
        <v/>
      </c>
      <c r="F108" s="88"/>
      <c r="G108" s="32"/>
      <c r="H108" s="32"/>
      <c r="I108" s="101"/>
      <c r="J108" s="34"/>
      <c r="K108" s="35"/>
      <c r="L108" s="34"/>
      <c r="M108" s="35"/>
      <c r="N108" s="36" t="str">
        <f t="shared" si="12"/>
        <v/>
      </c>
      <c r="O108" s="33"/>
      <c r="P108" s="33"/>
      <c r="Q108" s="37" t="str">
        <f t="shared" si="14"/>
        <v/>
      </c>
      <c r="R108" s="39"/>
      <c r="S108" s="38"/>
      <c r="T108" s="38"/>
      <c r="U108" s="34"/>
      <c r="V108" s="81"/>
      <c r="W108" s="130"/>
      <c r="X108" s="77"/>
      <c r="Y108" s="78"/>
      <c r="AA108" s="9" t="str">
        <f t="shared" si="15"/>
        <v/>
      </c>
      <c r="AB108" s="9">
        <f t="shared" si="16"/>
        <v>0</v>
      </c>
      <c r="AC108" s="9" t="str">
        <f t="shared" si="17"/>
        <v/>
      </c>
      <c r="AD108" s="10">
        <f t="shared" si="21"/>
        <v>0</v>
      </c>
      <c r="AE108" s="10" t="str">
        <f t="shared" si="22"/>
        <v/>
      </c>
      <c r="AF108" s="6">
        <f t="shared" si="23"/>
        <v>0</v>
      </c>
    </row>
    <row r="109" spans="1:32" s="6" customFormat="1" ht="34.5" customHeight="1">
      <c r="A109" s="72">
        <f t="shared" si="18"/>
        <v>97</v>
      </c>
      <c r="B109" s="84" t="str">
        <f t="shared" si="19"/>
        <v/>
      </c>
      <c r="C109" s="138"/>
      <c r="D109" s="31" t="str">
        <f t="shared" si="20"/>
        <v/>
      </c>
      <c r="E109" s="31" t="str">
        <f t="shared" si="13"/>
        <v/>
      </c>
      <c r="F109" s="88"/>
      <c r="G109" s="32"/>
      <c r="H109" s="32"/>
      <c r="I109" s="101"/>
      <c r="J109" s="34"/>
      <c r="K109" s="35"/>
      <c r="L109" s="34"/>
      <c r="M109" s="35"/>
      <c r="N109" s="36" t="str">
        <f t="shared" si="12"/>
        <v/>
      </c>
      <c r="O109" s="33"/>
      <c r="P109" s="33"/>
      <c r="Q109" s="37" t="str">
        <f t="shared" si="14"/>
        <v/>
      </c>
      <c r="R109" s="39"/>
      <c r="S109" s="38"/>
      <c r="T109" s="38"/>
      <c r="U109" s="34"/>
      <c r="V109" s="81"/>
      <c r="W109" s="130"/>
      <c r="X109" s="77"/>
      <c r="Y109" s="78"/>
      <c r="AA109" s="9" t="str">
        <f t="shared" si="15"/>
        <v/>
      </c>
      <c r="AB109" s="9">
        <f t="shared" si="16"/>
        <v>0</v>
      </c>
      <c r="AC109" s="9" t="str">
        <f t="shared" si="17"/>
        <v/>
      </c>
      <c r="AD109" s="10">
        <f t="shared" si="21"/>
        <v>0</v>
      </c>
      <c r="AE109" s="10" t="str">
        <f t="shared" si="22"/>
        <v/>
      </c>
      <c r="AF109" s="6">
        <f t="shared" si="23"/>
        <v>0</v>
      </c>
    </row>
    <row r="110" spans="1:32" s="6" customFormat="1" ht="34.5" customHeight="1">
      <c r="A110" s="72">
        <f t="shared" si="18"/>
        <v>98</v>
      </c>
      <c r="B110" s="84" t="str">
        <f t="shared" si="19"/>
        <v/>
      </c>
      <c r="C110" s="138"/>
      <c r="D110" s="31" t="str">
        <f t="shared" si="20"/>
        <v/>
      </c>
      <c r="E110" s="31" t="str">
        <f t="shared" si="13"/>
        <v/>
      </c>
      <c r="F110" s="88"/>
      <c r="G110" s="32"/>
      <c r="H110" s="32"/>
      <c r="I110" s="101"/>
      <c r="J110" s="34"/>
      <c r="K110" s="35"/>
      <c r="L110" s="34"/>
      <c r="M110" s="35"/>
      <c r="N110" s="36" t="str">
        <f t="shared" si="12"/>
        <v/>
      </c>
      <c r="O110" s="33"/>
      <c r="P110" s="33"/>
      <c r="Q110" s="37" t="str">
        <f t="shared" si="14"/>
        <v/>
      </c>
      <c r="R110" s="39"/>
      <c r="S110" s="38"/>
      <c r="T110" s="38"/>
      <c r="U110" s="34"/>
      <c r="V110" s="81"/>
      <c r="W110" s="130"/>
      <c r="X110" s="77"/>
      <c r="Y110" s="78"/>
      <c r="AA110" s="9" t="str">
        <f t="shared" si="15"/>
        <v/>
      </c>
      <c r="AB110" s="9">
        <f t="shared" si="16"/>
        <v>0</v>
      </c>
      <c r="AC110" s="9" t="str">
        <f t="shared" si="17"/>
        <v/>
      </c>
      <c r="AD110" s="10">
        <f t="shared" si="21"/>
        <v>0</v>
      </c>
      <c r="AE110" s="10" t="str">
        <f t="shared" si="22"/>
        <v/>
      </c>
      <c r="AF110" s="6">
        <f t="shared" si="23"/>
        <v>0</v>
      </c>
    </row>
    <row r="111" spans="1:32" s="6" customFormat="1" ht="34.5" customHeight="1">
      <c r="A111" s="72">
        <f t="shared" si="18"/>
        <v>99</v>
      </c>
      <c r="B111" s="84" t="str">
        <f t="shared" si="19"/>
        <v/>
      </c>
      <c r="C111" s="138"/>
      <c r="D111" s="31" t="str">
        <f t="shared" si="20"/>
        <v/>
      </c>
      <c r="E111" s="31" t="str">
        <f t="shared" si="13"/>
        <v/>
      </c>
      <c r="F111" s="88"/>
      <c r="G111" s="32"/>
      <c r="H111" s="32"/>
      <c r="I111" s="101"/>
      <c r="J111" s="34"/>
      <c r="K111" s="35"/>
      <c r="L111" s="34"/>
      <c r="M111" s="35"/>
      <c r="N111" s="36" t="str">
        <f t="shared" si="12"/>
        <v/>
      </c>
      <c r="O111" s="33"/>
      <c r="P111" s="33"/>
      <c r="Q111" s="37" t="str">
        <f t="shared" si="14"/>
        <v/>
      </c>
      <c r="R111" s="39"/>
      <c r="S111" s="38"/>
      <c r="T111" s="38"/>
      <c r="U111" s="34"/>
      <c r="V111" s="81"/>
      <c r="W111" s="130"/>
      <c r="X111" s="77"/>
      <c r="Y111" s="78"/>
      <c r="AA111" s="9" t="str">
        <f t="shared" si="15"/>
        <v/>
      </c>
      <c r="AB111" s="9">
        <f t="shared" si="16"/>
        <v>0</v>
      </c>
      <c r="AC111" s="9" t="str">
        <f t="shared" si="17"/>
        <v/>
      </c>
      <c r="AD111" s="10">
        <f t="shared" si="21"/>
        <v>0</v>
      </c>
      <c r="AE111" s="10" t="str">
        <f t="shared" si="22"/>
        <v/>
      </c>
      <c r="AF111" s="6">
        <f t="shared" si="23"/>
        <v>0</v>
      </c>
    </row>
    <row r="112" spans="1:32" s="6" customFormat="1" ht="34.5" customHeight="1">
      <c r="A112" s="72">
        <f t="shared" si="18"/>
        <v>100</v>
      </c>
      <c r="B112" s="84" t="str">
        <f t="shared" si="19"/>
        <v/>
      </c>
      <c r="C112" s="138"/>
      <c r="D112" s="31" t="str">
        <f t="shared" si="20"/>
        <v/>
      </c>
      <c r="E112" s="31" t="str">
        <f t="shared" si="13"/>
        <v/>
      </c>
      <c r="F112" s="88"/>
      <c r="G112" s="32"/>
      <c r="H112" s="32"/>
      <c r="I112" s="101"/>
      <c r="J112" s="34"/>
      <c r="K112" s="35"/>
      <c r="L112" s="34"/>
      <c r="M112" s="35"/>
      <c r="N112" s="36" t="str">
        <f t="shared" si="12"/>
        <v/>
      </c>
      <c r="O112" s="33"/>
      <c r="P112" s="33"/>
      <c r="Q112" s="37" t="str">
        <f t="shared" si="14"/>
        <v/>
      </c>
      <c r="R112" s="39"/>
      <c r="S112" s="38"/>
      <c r="T112" s="38"/>
      <c r="U112" s="34"/>
      <c r="V112" s="81"/>
      <c r="W112" s="130"/>
      <c r="X112" s="77"/>
      <c r="Y112" s="78"/>
      <c r="AA112" s="9" t="str">
        <f t="shared" si="15"/>
        <v/>
      </c>
      <c r="AB112" s="9">
        <f t="shared" si="16"/>
        <v>0</v>
      </c>
      <c r="AC112" s="9" t="str">
        <f t="shared" si="17"/>
        <v/>
      </c>
      <c r="AD112" s="10">
        <f t="shared" si="21"/>
        <v>0</v>
      </c>
      <c r="AE112" s="10" t="str">
        <f t="shared" si="22"/>
        <v/>
      </c>
      <c r="AF112" s="6">
        <f t="shared" si="23"/>
        <v>0</v>
      </c>
    </row>
    <row r="113" spans="1:32" s="6" customFormat="1" ht="34.5" customHeight="1">
      <c r="A113" s="72">
        <f t="shared" si="18"/>
        <v>101</v>
      </c>
      <c r="B113" s="84" t="str">
        <f t="shared" si="19"/>
        <v/>
      </c>
      <c r="C113" s="138"/>
      <c r="D113" s="31" t="str">
        <f t="shared" si="20"/>
        <v/>
      </c>
      <c r="E113" s="31" t="str">
        <f t="shared" si="13"/>
        <v/>
      </c>
      <c r="F113" s="88"/>
      <c r="G113" s="32"/>
      <c r="H113" s="32"/>
      <c r="I113" s="101"/>
      <c r="J113" s="34"/>
      <c r="K113" s="35"/>
      <c r="L113" s="34"/>
      <c r="M113" s="35"/>
      <c r="N113" s="36" t="str">
        <f t="shared" si="12"/>
        <v/>
      </c>
      <c r="O113" s="33"/>
      <c r="P113" s="33"/>
      <c r="Q113" s="37" t="str">
        <f t="shared" si="14"/>
        <v/>
      </c>
      <c r="R113" s="39"/>
      <c r="S113" s="38"/>
      <c r="T113" s="38"/>
      <c r="U113" s="34"/>
      <c r="V113" s="81"/>
      <c r="W113" s="130"/>
      <c r="X113" s="77"/>
      <c r="Y113" s="78"/>
      <c r="AA113" s="9" t="str">
        <f t="shared" si="15"/>
        <v/>
      </c>
      <c r="AB113" s="9">
        <f t="shared" si="16"/>
        <v>0</v>
      </c>
      <c r="AC113" s="9" t="str">
        <f t="shared" si="17"/>
        <v/>
      </c>
      <c r="AD113" s="10">
        <f t="shared" si="21"/>
        <v>0</v>
      </c>
      <c r="AE113" s="10" t="str">
        <f t="shared" si="22"/>
        <v/>
      </c>
      <c r="AF113" s="6">
        <f t="shared" si="23"/>
        <v>0</v>
      </c>
    </row>
    <row r="114" spans="1:32" s="6" customFormat="1" ht="34.5" customHeight="1">
      <c r="A114" s="72">
        <f t="shared" si="18"/>
        <v>102</v>
      </c>
      <c r="B114" s="84" t="str">
        <f t="shared" si="19"/>
        <v/>
      </c>
      <c r="C114" s="138"/>
      <c r="D114" s="31" t="str">
        <f t="shared" si="20"/>
        <v/>
      </c>
      <c r="E114" s="31" t="str">
        <f t="shared" si="13"/>
        <v/>
      </c>
      <c r="F114" s="88"/>
      <c r="G114" s="32"/>
      <c r="H114" s="32"/>
      <c r="I114" s="101"/>
      <c r="J114" s="34"/>
      <c r="K114" s="35"/>
      <c r="L114" s="34"/>
      <c r="M114" s="35"/>
      <c r="N114" s="36" t="str">
        <f t="shared" si="12"/>
        <v/>
      </c>
      <c r="O114" s="33"/>
      <c r="P114" s="33"/>
      <c r="Q114" s="37" t="str">
        <f t="shared" si="14"/>
        <v/>
      </c>
      <c r="R114" s="39"/>
      <c r="S114" s="38"/>
      <c r="T114" s="38"/>
      <c r="U114" s="34"/>
      <c r="V114" s="81"/>
      <c r="W114" s="130"/>
      <c r="X114" s="77"/>
      <c r="Y114" s="78"/>
      <c r="AA114" s="9" t="str">
        <f t="shared" si="15"/>
        <v/>
      </c>
      <c r="AB114" s="9">
        <f t="shared" si="16"/>
        <v>0</v>
      </c>
      <c r="AC114" s="9" t="str">
        <f t="shared" si="17"/>
        <v/>
      </c>
      <c r="AD114" s="10">
        <f t="shared" si="21"/>
        <v>0</v>
      </c>
      <c r="AE114" s="10" t="str">
        <f t="shared" si="22"/>
        <v/>
      </c>
      <c r="AF114" s="6">
        <f t="shared" si="23"/>
        <v>0</v>
      </c>
    </row>
    <row r="115" spans="1:32" s="6" customFormat="1" ht="34.5" customHeight="1">
      <c r="A115" s="72">
        <f t="shared" si="18"/>
        <v>103</v>
      </c>
      <c r="B115" s="84" t="str">
        <f t="shared" si="19"/>
        <v/>
      </c>
      <c r="C115" s="138"/>
      <c r="D115" s="31" t="str">
        <f t="shared" si="20"/>
        <v/>
      </c>
      <c r="E115" s="31" t="str">
        <f t="shared" si="13"/>
        <v/>
      </c>
      <c r="F115" s="88"/>
      <c r="G115" s="32"/>
      <c r="H115" s="32"/>
      <c r="I115" s="101"/>
      <c r="J115" s="34"/>
      <c r="K115" s="35"/>
      <c r="L115" s="34"/>
      <c r="M115" s="35"/>
      <c r="N115" s="36" t="str">
        <f t="shared" si="12"/>
        <v/>
      </c>
      <c r="O115" s="33"/>
      <c r="P115" s="33"/>
      <c r="Q115" s="37" t="str">
        <f t="shared" si="14"/>
        <v/>
      </c>
      <c r="R115" s="39"/>
      <c r="S115" s="38"/>
      <c r="T115" s="38"/>
      <c r="U115" s="34"/>
      <c r="V115" s="81"/>
      <c r="W115" s="130"/>
      <c r="X115" s="77"/>
      <c r="Y115" s="78"/>
      <c r="AA115" s="9" t="str">
        <f t="shared" si="15"/>
        <v/>
      </c>
      <c r="AB115" s="9">
        <f t="shared" si="16"/>
        <v>0</v>
      </c>
      <c r="AC115" s="9" t="str">
        <f t="shared" si="17"/>
        <v/>
      </c>
      <c r="AD115" s="10">
        <f t="shared" si="21"/>
        <v>0</v>
      </c>
      <c r="AE115" s="10" t="str">
        <f t="shared" si="22"/>
        <v/>
      </c>
      <c r="AF115" s="6">
        <f t="shared" si="23"/>
        <v>0</v>
      </c>
    </row>
    <row r="116" spans="1:32" s="6" customFormat="1" ht="34.5" customHeight="1">
      <c r="A116" s="72">
        <f t="shared" si="18"/>
        <v>104</v>
      </c>
      <c r="B116" s="84" t="str">
        <f t="shared" si="19"/>
        <v/>
      </c>
      <c r="C116" s="138"/>
      <c r="D116" s="31" t="str">
        <f t="shared" si="20"/>
        <v/>
      </c>
      <c r="E116" s="31" t="str">
        <f t="shared" si="13"/>
        <v/>
      </c>
      <c r="F116" s="88"/>
      <c r="G116" s="32"/>
      <c r="H116" s="32"/>
      <c r="I116" s="101"/>
      <c r="J116" s="34"/>
      <c r="K116" s="35"/>
      <c r="L116" s="34"/>
      <c r="M116" s="35"/>
      <c r="N116" s="36" t="str">
        <f t="shared" si="12"/>
        <v/>
      </c>
      <c r="O116" s="33"/>
      <c r="P116" s="33"/>
      <c r="Q116" s="37" t="str">
        <f t="shared" si="14"/>
        <v/>
      </c>
      <c r="R116" s="39"/>
      <c r="S116" s="38"/>
      <c r="T116" s="38"/>
      <c r="U116" s="34"/>
      <c r="V116" s="81"/>
      <c r="W116" s="130"/>
      <c r="X116" s="77"/>
      <c r="Y116" s="78"/>
      <c r="AA116" s="9" t="str">
        <f t="shared" si="15"/>
        <v/>
      </c>
      <c r="AB116" s="9">
        <f t="shared" si="16"/>
        <v>0</v>
      </c>
      <c r="AC116" s="9" t="str">
        <f t="shared" si="17"/>
        <v/>
      </c>
      <c r="AD116" s="10">
        <f t="shared" si="21"/>
        <v>0</v>
      </c>
      <c r="AE116" s="10" t="str">
        <f t="shared" si="22"/>
        <v/>
      </c>
      <c r="AF116" s="6">
        <f t="shared" si="23"/>
        <v>0</v>
      </c>
    </row>
    <row r="117" spans="1:32" s="6" customFormat="1" ht="34.5" customHeight="1">
      <c r="A117" s="72">
        <f t="shared" si="18"/>
        <v>105</v>
      </c>
      <c r="B117" s="84" t="str">
        <f t="shared" si="19"/>
        <v/>
      </c>
      <c r="C117" s="138"/>
      <c r="D117" s="31" t="str">
        <f t="shared" si="20"/>
        <v/>
      </c>
      <c r="E117" s="31" t="str">
        <f t="shared" si="13"/>
        <v/>
      </c>
      <c r="F117" s="88"/>
      <c r="G117" s="32"/>
      <c r="H117" s="32"/>
      <c r="I117" s="101"/>
      <c r="J117" s="34"/>
      <c r="K117" s="35"/>
      <c r="L117" s="34"/>
      <c r="M117" s="35"/>
      <c r="N117" s="36" t="str">
        <f t="shared" si="12"/>
        <v/>
      </c>
      <c r="O117" s="33"/>
      <c r="P117" s="33"/>
      <c r="Q117" s="37" t="str">
        <f t="shared" si="14"/>
        <v/>
      </c>
      <c r="R117" s="39"/>
      <c r="S117" s="38"/>
      <c r="T117" s="38"/>
      <c r="U117" s="34"/>
      <c r="V117" s="81"/>
      <c r="W117" s="130"/>
      <c r="X117" s="77"/>
      <c r="Y117" s="78"/>
      <c r="AA117" s="9" t="str">
        <f t="shared" si="15"/>
        <v/>
      </c>
      <c r="AB117" s="9">
        <f t="shared" si="16"/>
        <v>0</v>
      </c>
      <c r="AC117" s="9" t="str">
        <f t="shared" si="17"/>
        <v/>
      </c>
      <c r="AD117" s="10">
        <f t="shared" si="21"/>
        <v>0</v>
      </c>
      <c r="AE117" s="10" t="str">
        <f t="shared" si="22"/>
        <v/>
      </c>
      <c r="AF117" s="6">
        <f t="shared" si="23"/>
        <v>0</v>
      </c>
    </row>
    <row r="118" spans="1:32" s="6" customFormat="1" ht="34.5" customHeight="1">
      <c r="A118" s="72">
        <f t="shared" si="18"/>
        <v>106</v>
      </c>
      <c r="B118" s="84" t="str">
        <f t="shared" si="19"/>
        <v/>
      </c>
      <c r="C118" s="138"/>
      <c r="D118" s="31" t="str">
        <f t="shared" si="20"/>
        <v/>
      </c>
      <c r="E118" s="31" t="str">
        <f t="shared" si="13"/>
        <v/>
      </c>
      <c r="F118" s="88"/>
      <c r="G118" s="32"/>
      <c r="H118" s="32"/>
      <c r="I118" s="101"/>
      <c r="J118" s="34"/>
      <c r="K118" s="35"/>
      <c r="L118" s="34"/>
      <c r="M118" s="35"/>
      <c r="N118" s="36" t="str">
        <f t="shared" si="12"/>
        <v/>
      </c>
      <c r="O118" s="33"/>
      <c r="P118" s="33"/>
      <c r="Q118" s="37" t="str">
        <f t="shared" si="14"/>
        <v/>
      </c>
      <c r="R118" s="39"/>
      <c r="S118" s="38"/>
      <c r="T118" s="38"/>
      <c r="U118" s="34"/>
      <c r="V118" s="81"/>
      <c r="W118" s="130"/>
      <c r="X118" s="77"/>
      <c r="Y118" s="78"/>
      <c r="AA118" s="9" t="str">
        <f t="shared" si="15"/>
        <v/>
      </c>
      <c r="AB118" s="9">
        <f t="shared" si="16"/>
        <v>0</v>
      </c>
      <c r="AC118" s="9" t="str">
        <f t="shared" si="17"/>
        <v/>
      </c>
      <c r="AD118" s="10">
        <f t="shared" si="21"/>
        <v>0</v>
      </c>
      <c r="AE118" s="10" t="str">
        <f t="shared" si="22"/>
        <v/>
      </c>
      <c r="AF118" s="6">
        <f t="shared" si="23"/>
        <v>0</v>
      </c>
    </row>
    <row r="119" spans="1:32" s="6" customFormat="1" ht="34.5" customHeight="1">
      <c r="A119" s="72">
        <f t="shared" si="18"/>
        <v>107</v>
      </c>
      <c r="B119" s="84" t="str">
        <f t="shared" si="19"/>
        <v/>
      </c>
      <c r="C119" s="138"/>
      <c r="D119" s="31" t="str">
        <f t="shared" si="20"/>
        <v/>
      </c>
      <c r="E119" s="31" t="str">
        <f t="shared" si="13"/>
        <v/>
      </c>
      <c r="F119" s="88"/>
      <c r="G119" s="32"/>
      <c r="H119" s="32"/>
      <c r="I119" s="101"/>
      <c r="J119" s="34"/>
      <c r="K119" s="35"/>
      <c r="L119" s="34"/>
      <c r="M119" s="35"/>
      <c r="N119" s="36" t="str">
        <f t="shared" si="12"/>
        <v/>
      </c>
      <c r="O119" s="33"/>
      <c r="P119" s="33"/>
      <c r="Q119" s="37" t="str">
        <f t="shared" si="14"/>
        <v/>
      </c>
      <c r="R119" s="39"/>
      <c r="S119" s="38"/>
      <c r="T119" s="38"/>
      <c r="U119" s="34"/>
      <c r="V119" s="81"/>
      <c r="W119" s="130"/>
      <c r="X119" s="77"/>
      <c r="Y119" s="78"/>
      <c r="AA119" s="9" t="str">
        <f t="shared" si="15"/>
        <v/>
      </c>
      <c r="AB119" s="9">
        <f t="shared" si="16"/>
        <v>0</v>
      </c>
      <c r="AC119" s="9" t="str">
        <f t="shared" si="17"/>
        <v/>
      </c>
      <c r="AD119" s="10">
        <f t="shared" si="21"/>
        <v>0</v>
      </c>
      <c r="AE119" s="10" t="str">
        <f t="shared" si="22"/>
        <v/>
      </c>
      <c r="AF119" s="6">
        <f t="shared" si="23"/>
        <v>0</v>
      </c>
    </row>
    <row r="120" spans="1:32" s="6" customFormat="1" ht="34.5" customHeight="1">
      <c r="A120" s="72">
        <f t="shared" si="18"/>
        <v>108</v>
      </c>
      <c r="B120" s="84" t="str">
        <f t="shared" si="19"/>
        <v/>
      </c>
      <c r="C120" s="138"/>
      <c r="D120" s="31" t="str">
        <f t="shared" si="20"/>
        <v/>
      </c>
      <c r="E120" s="31" t="str">
        <f t="shared" si="13"/>
        <v/>
      </c>
      <c r="F120" s="88"/>
      <c r="G120" s="32"/>
      <c r="H120" s="32"/>
      <c r="I120" s="101"/>
      <c r="J120" s="34"/>
      <c r="K120" s="35"/>
      <c r="L120" s="34"/>
      <c r="M120" s="35"/>
      <c r="N120" s="36" t="str">
        <f t="shared" si="12"/>
        <v/>
      </c>
      <c r="O120" s="33"/>
      <c r="P120" s="33"/>
      <c r="Q120" s="37" t="str">
        <f t="shared" si="14"/>
        <v/>
      </c>
      <c r="R120" s="39"/>
      <c r="S120" s="38"/>
      <c r="T120" s="38"/>
      <c r="U120" s="34"/>
      <c r="V120" s="81"/>
      <c r="W120" s="130"/>
      <c r="X120" s="77"/>
      <c r="Y120" s="78"/>
      <c r="AA120" s="9" t="str">
        <f t="shared" si="15"/>
        <v/>
      </c>
      <c r="AB120" s="9">
        <f t="shared" si="16"/>
        <v>0</v>
      </c>
      <c r="AC120" s="9" t="str">
        <f t="shared" si="17"/>
        <v/>
      </c>
      <c r="AD120" s="10">
        <f t="shared" si="21"/>
        <v>0</v>
      </c>
      <c r="AE120" s="10" t="str">
        <f t="shared" si="22"/>
        <v/>
      </c>
      <c r="AF120" s="6">
        <f t="shared" si="23"/>
        <v>0</v>
      </c>
    </row>
    <row r="121" spans="1:32" s="6" customFormat="1" ht="34.5" customHeight="1">
      <c r="A121" s="72">
        <f t="shared" si="18"/>
        <v>109</v>
      </c>
      <c r="B121" s="84" t="str">
        <f t="shared" si="19"/>
        <v/>
      </c>
      <c r="C121" s="138"/>
      <c r="D121" s="31" t="str">
        <f t="shared" si="20"/>
        <v/>
      </c>
      <c r="E121" s="31" t="str">
        <f t="shared" si="13"/>
        <v/>
      </c>
      <c r="F121" s="88"/>
      <c r="G121" s="32"/>
      <c r="H121" s="32"/>
      <c r="I121" s="101"/>
      <c r="J121" s="34"/>
      <c r="K121" s="35"/>
      <c r="L121" s="34"/>
      <c r="M121" s="35"/>
      <c r="N121" s="36" t="str">
        <f t="shared" si="12"/>
        <v/>
      </c>
      <c r="O121" s="33"/>
      <c r="P121" s="33"/>
      <c r="Q121" s="37" t="str">
        <f t="shared" si="14"/>
        <v/>
      </c>
      <c r="R121" s="39"/>
      <c r="S121" s="38"/>
      <c r="T121" s="38"/>
      <c r="U121" s="34"/>
      <c r="V121" s="81"/>
      <c r="W121" s="130"/>
      <c r="X121" s="77"/>
      <c r="Y121" s="78"/>
      <c r="AA121" s="9" t="str">
        <f t="shared" si="15"/>
        <v/>
      </c>
      <c r="AB121" s="9">
        <f t="shared" si="16"/>
        <v>0</v>
      </c>
      <c r="AC121" s="9" t="str">
        <f t="shared" si="17"/>
        <v/>
      </c>
      <c r="AD121" s="10">
        <f t="shared" si="21"/>
        <v>0</v>
      </c>
      <c r="AE121" s="10" t="str">
        <f t="shared" si="22"/>
        <v/>
      </c>
      <c r="AF121" s="6">
        <f t="shared" si="23"/>
        <v>0</v>
      </c>
    </row>
    <row r="122" spans="1:32" s="6" customFormat="1" ht="34.5" customHeight="1">
      <c r="A122" s="72">
        <f t="shared" si="18"/>
        <v>110</v>
      </c>
      <c r="B122" s="84" t="str">
        <f t="shared" si="19"/>
        <v/>
      </c>
      <c r="C122" s="138"/>
      <c r="D122" s="31" t="str">
        <f t="shared" si="20"/>
        <v/>
      </c>
      <c r="E122" s="31" t="str">
        <f t="shared" si="13"/>
        <v/>
      </c>
      <c r="F122" s="88"/>
      <c r="G122" s="32"/>
      <c r="H122" s="32"/>
      <c r="I122" s="101"/>
      <c r="J122" s="34"/>
      <c r="K122" s="35"/>
      <c r="L122" s="34"/>
      <c r="M122" s="35"/>
      <c r="N122" s="36" t="str">
        <f t="shared" si="12"/>
        <v/>
      </c>
      <c r="O122" s="33"/>
      <c r="P122" s="33"/>
      <c r="Q122" s="37" t="str">
        <f t="shared" si="14"/>
        <v/>
      </c>
      <c r="R122" s="39"/>
      <c r="S122" s="38"/>
      <c r="T122" s="38"/>
      <c r="U122" s="34"/>
      <c r="V122" s="81"/>
      <c r="W122" s="130"/>
      <c r="X122" s="77"/>
      <c r="Y122" s="78"/>
      <c r="AA122" s="9" t="str">
        <f t="shared" si="15"/>
        <v/>
      </c>
      <c r="AB122" s="9">
        <f t="shared" si="16"/>
        <v>0</v>
      </c>
      <c r="AC122" s="9" t="str">
        <f t="shared" si="17"/>
        <v/>
      </c>
      <c r="AD122" s="10">
        <f t="shared" si="21"/>
        <v>0</v>
      </c>
      <c r="AE122" s="10" t="str">
        <f t="shared" si="22"/>
        <v/>
      </c>
      <c r="AF122" s="6">
        <f t="shared" si="23"/>
        <v>0</v>
      </c>
    </row>
    <row r="123" spans="1:32" s="6" customFormat="1" ht="34.5" customHeight="1">
      <c r="A123" s="72">
        <f t="shared" si="18"/>
        <v>111</v>
      </c>
      <c r="B123" s="84" t="str">
        <f t="shared" si="19"/>
        <v/>
      </c>
      <c r="C123" s="138"/>
      <c r="D123" s="31" t="str">
        <f t="shared" si="20"/>
        <v/>
      </c>
      <c r="E123" s="31" t="str">
        <f t="shared" si="13"/>
        <v/>
      </c>
      <c r="F123" s="88"/>
      <c r="G123" s="32"/>
      <c r="H123" s="32"/>
      <c r="I123" s="101"/>
      <c r="J123" s="34"/>
      <c r="K123" s="35"/>
      <c r="L123" s="34"/>
      <c r="M123" s="35"/>
      <c r="N123" s="36" t="str">
        <f t="shared" si="12"/>
        <v/>
      </c>
      <c r="O123" s="33"/>
      <c r="P123" s="33"/>
      <c r="Q123" s="37" t="str">
        <f t="shared" si="14"/>
        <v/>
      </c>
      <c r="R123" s="39"/>
      <c r="S123" s="38"/>
      <c r="T123" s="38"/>
      <c r="U123" s="34"/>
      <c r="V123" s="81"/>
      <c r="W123" s="130"/>
      <c r="X123" s="77"/>
      <c r="Y123" s="78"/>
      <c r="AA123" s="9" t="str">
        <f t="shared" si="15"/>
        <v/>
      </c>
      <c r="AB123" s="9">
        <f t="shared" si="16"/>
        <v>0</v>
      </c>
      <c r="AC123" s="9" t="str">
        <f t="shared" si="17"/>
        <v/>
      </c>
      <c r="AD123" s="10">
        <f t="shared" si="21"/>
        <v>0</v>
      </c>
      <c r="AE123" s="10" t="str">
        <f t="shared" si="22"/>
        <v/>
      </c>
      <c r="AF123" s="6">
        <f t="shared" si="23"/>
        <v>0</v>
      </c>
    </row>
    <row r="124" spans="1:32" s="6" customFormat="1" ht="34.5" customHeight="1">
      <c r="A124" s="72">
        <f t="shared" si="18"/>
        <v>112</v>
      </c>
      <c r="B124" s="84" t="str">
        <f t="shared" si="19"/>
        <v/>
      </c>
      <c r="C124" s="138"/>
      <c r="D124" s="31" t="str">
        <f t="shared" si="20"/>
        <v/>
      </c>
      <c r="E124" s="31" t="str">
        <f t="shared" si="13"/>
        <v/>
      </c>
      <c r="F124" s="88"/>
      <c r="G124" s="32"/>
      <c r="H124" s="32"/>
      <c r="I124" s="101"/>
      <c r="J124" s="34"/>
      <c r="K124" s="35"/>
      <c r="L124" s="34"/>
      <c r="M124" s="35"/>
      <c r="N124" s="36" t="str">
        <f t="shared" si="12"/>
        <v/>
      </c>
      <c r="O124" s="33"/>
      <c r="P124" s="33"/>
      <c r="Q124" s="37" t="str">
        <f t="shared" si="14"/>
        <v/>
      </c>
      <c r="R124" s="39"/>
      <c r="S124" s="38"/>
      <c r="T124" s="38"/>
      <c r="U124" s="34"/>
      <c r="V124" s="81"/>
      <c r="W124" s="130"/>
      <c r="X124" s="77"/>
      <c r="Y124" s="78"/>
      <c r="AA124" s="9" t="str">
        <f t="shared" si="15"/>
        <v/>
      </c>
      <c r="AB124" s="9">
        <f t="shared" si="16"/>
        <v>0</v>
      </c>
      <c r="AC124" s="9" t="str">
        <f t="shared" si="17"/>
        <v/>
      </c>
      <c r="AD124" s="10">
        <f t="shared" si="21"/>
        <v>0</v>
      </c>
      <c r="AE124" s="10" t="str">
        <f t="shared" si="22"/>
        <v/>
      </c>
      <c r="AF124" s="6">
        <f t="shared" si="23"/>
        <v>0</v>
      </c>
    </row>
    <row r="125" spans="1:32" s="6" customFormat="1" ht="34.5" customHeight="1">
      <c r="A125" s="72">
        <f t="shared" si="18"/>
        <v>113</v>
      </c>
      <c r="B125" s="84" t="str">
        <f t="shared" si="19"/>
        <v/>
      </c>
      <c r="C125" s="138"/>
      <c r="D125" s="31" t="str">
        <f t="shared" si="20"/>
        <v/>
      </c>
      <c r="E125" s="31" t="str">
        <f t="shared" si="13"/>
        <v/>
      </c>
      <c r="F125" s="88"/>
      <c r="G125" s="32"/>
      <c r="H125" s="32"/>
      <c r="I125" s="101"/>
      <c r="J125" s="34"/>
      <c r="K125" s="35"/>
      <c r="L125" s="34"/>
      <c r="M125" s="35"/>
      <c r="N125" s="36" t="str">
        <f t="shared" si="12"/>
        <v/>
      </c>
      <c r="O125" s="33"/>
      <c r="P125" s="33"/>
      <c r="Q125" s="37" t="str">
        <f t="shared" si="14"/>
        <v/>
      </c>
      <c r="R125" s="39"/>
      <c r="S125" s="38"/>
      <c r="T125" s="38"/>
      <c r="U125" s="34"/>
      <c r="V125" s="81"/>
      <c r="W125" s="130"/>
      <c r="X125" s="77"/>
      <c r="Y125" s="78"/>
      <c r="AA125" s="9" t="str">
        <f t="shared" si="15"/>
        <v/>
      </c>
      <c r="AB125" s="9">
        <f t="shared" si="16"/>
        <v>0</v>
      </c>
      <c r="AC125" s="9" t="str">
        <f t="shared" si="17"/>
        <v/>
      </c>
      <c r="AD125" s="10">
        <f t="shared" si="21"/>
        <v>0</v>
      </c>
      <c r="AE125" s="10" t="str">
        <f t="shared" si="22"/>
        <v/>
      </c>
      <c r="AF125" s="6">
        <f t="shared" si="23"/>
        <v>0</v>
      </c>
    </row>
    <row r="126" spans="1:32" s="6" customFormat="1" ht="34.5" customHeight="1">
      <c r="A126" s="72">
        <f t="shared" si="18"/>
        <v>114</v>
      </c>
      <c r="B126" s="84" t="str">
        <f t="shared" si="19"/>
        <v/>
      </c>
      <c r="C126" s="138"/>
      <c r="D126" s="31" t="str">
        <f t="shared" si="20"/>
        <v/>
      </c>
      <c r="E126" s="31" t="str">
        <f t="shared" si="13"/>
        <v/>
      </c>
      <c r="F126" s="88"/>
      <c r="G126" s="32"/>
      <c r="H126" s="32"/>
      <c r="I126" s="101"/>
      <c r="J126" s="34"/>
      <c r="K126" s="35"/>
      <c r="L126" s="34"/>
      <c r="M126" s="35"/>
      <c r="N126" s="36" t="str">
        <f t="shared" si="12"/>
        <v/>
      </c>
      <c r="O126" s="33"/>
      <c r="P126" s="33"/>
      <c r="Q126" s="37" t="str">
        <f t="shared" si="14"/>
        <v/>
      </c>
      <c r="R126" s="39"/>
      <c r="S126" s="38"/>
      <c r="T126" s="38"/>
      <c r="U126" s="34"/>
      <c r="V126" s="81"/>
      <c r="W126" s="130"/>
      <c r="X126" s="77"/>
      <c r="Y126" s="78"/>
      <c r="AA126" s="9" t="str">
        <f t="shared" si="15"/>
        <v/>
      </c>
      <c r="AB126" s="9">
        <f t="shared" si="16"/>
        <v>0</v>
      </c>
      <c r="AC126" s="9" t="str">
        <f t="shared" si="17"/>
        <v/>
      </c>
      <c r="AD126" s="10">
        <f t="shared" si="21"/>
        <v>0</v>
      </c>
      <c r="AE126" s="10" t="str">
        <f t="shared" si="22"/>
        <v/>
      </c>
      <c r="AF126" s="6">
        <f t="shared" si="23"/>
        <v>0</v>
      </c>
    </row>
    <row r="127" spans="1:32" s="6" customFormat="1" ht="34.5" customHeight="1">
      <c r="A127" s="72">
        <f t="shared" si="18"/>
        <v>115</v>
      </c>
      <c r="B127" s="84" t="str">
        <f t="shared" si="19"/>
        <v/>
      </c>
      <c r="C127" s="138"/>
      <c r="D127" s="31" t="str">
        <f t="shared" si="20"/>
        <v/>
      </c>
      <c r="E127" s="31" t="str">
        <f t="shared" si="13"/>
        <v/>
      </c>
      <c r="F127" s="88"/>
      <c r="G127" s="32"/>
      <c r="H127" s="32"/>
      <c r="I127" s="101"/>
      <c r="J127" s="34"/>
      <c r="K127" s="35"/>
      <c r="L127" s="34"/>
      <c r="M127" s="35"/>
      <c r="N127" s="36" t="str">
        <f t="shared" si="12"/>
        <v/>
      </c>
      <c r="O127" s="33"/>
      <c r="P127" s="33"/>
      <c r="Q127" s="37" t="str">
        <f t="shared" si="14"/>
        <v/>
      </c>
      <c r="R127" s="39"/>
      <c r="S127" s="38"/>
      <c r="T127" s="38"/>
      <c r="U127" s="34"/>
      <c r="V127" s="81"/>
      <c r="W127" s="130"/>
      <c r="X127" s="77"/>
      <c r="Y127" s="78"/>
      <c r="AA127" s="9" t="str">
        <f t="shared" si="15"/>
        <v/>
      </c>
      <c r="AB127" s="9">
        <f t="shared" si="16"/>
        <v>0</v>
      </c>
      <c r="AC127" s="9" t="str">
        <f t="shared" si="17"/>
        <v/>
      </c>
      <c r="AD127" s="10">
        <f t="shared" si="21"/>
        <v>0</v>
      </c>
      <c r="AE127" s="10" t="str">
        <f t="shared" si="22"/>
        <v/>
      </c>
      <c r="AF127" s="6">
        <f t="shared" si="23"/>
        <v>0</v>
      </c>
    </row>
    <row r="128" spans="1:32" s="6" customFormat="1" ht="34.5" customHeight="1">
      <c r="A128" s="72">
        <f t="shared" si="18"/>
        <v>116</v>
      </c>
      <c r="B128" s="84" t="str">
        <f t="shared" si="19"/>
        <v/>
      </c>
      <c r="C128" s="138"/>
      <c r="D128" s="31" t="str">
        <f t="shared" si="20"/>
        <v/>
      </c>
      <c r="E128" s="31" t="str">
        <f t="shared" si="13"/>
        <v/>
      </c>
      <c r="F128" s="88"/>
      <c r="G128" s="32"/>
      <c r="H128" s="32"/>
      <c r="I128" s="101"/>
      <c r="J128" s="34"/>
      <c r="K128" s="35"/>
      <c r="L128" s="34"/>
      <c r="M128" s="35"/>
      <c r="N128" s="36" t="str">
        <f t="shared" si="12"/>
        <v/>
      </c>
      <c r="O128" s="33"/>
      <c r="P128" s="33"/>
      <c r="Q128" s="37" t="str">
        <f t="shared" si="14"/>
        <v/>
      </c>
      <c r="R128" s="39"/>
      <c r="S128" s="38"/>
      <c r="T128" s="38"/>
      <c r="U128" s="34"/>
      <c r="V128" s="81"/>
      <c r="W128" s="130"/>
      <c r="X128" s="77"/>
      <c r="Y128" s="78"/>
      <c r="AA128" s="9" t="str">
        <f t="shared" si="15"/>
        <v/>
      </c>
      <c r="AB128" s="9">
        <f t="shared" si="16"/>
        <v>0</v>
      </c>
      <c r="AC128" s="9" t="str">
        <f t="shared" si="17"/>
        <v/>
      </c>
      <c r="AD128" s="10">
        <f t="shared" si="21"/>
        <v>0</v>
      </c>
      <c r="AE128" s="10" t="str">
        <f t="shared" si="22"/>
        <v/>
      </c>
      <c r="AF128" s="6">
        <f t="shared" si="23"/>
        <v>0</v>
      </c>
    </row>
    <row r="129" spans="1:32" s="6" customFormat="1" ht="34.5" customHeight="1">
      <c r="A129" s="72">
        <f t="shared" si="18"/>
        <v>117</v>
      </c>
      <c r="B129" s="84" t="str">
        <f t="shared" si="19"/>
        <v/>
      </c>
      <c r="C129" s="138"/>
      <c r="D129" s="31" t="str">
        <f t="shared" si="20"/>
        <v/>
      </c>
      <c r="E129" s="31" t="str">
        <f t="shared" si="13"/>
        <v/>
      </c>
      <c r="F129" s="88"/>
      <c r="G129" s="32"/>
      <c r="H129" s="32"/>
      <c r="I129" s="101"/>
      <c r="J129" s="34"/>
      <c r="K129" s="35"/>
      <c r="L129" s="34"/>
      <c r="M129" s="35"/>
      <c r="N129" s="36" t="str">
        <f t="shared" si="12"/>
        <v/>
      </c>
      <c r="O129" s="33"/>
      <c r="P129" s="33"/>
      <c r="Q129" s="37" t="str">
        <f t="shared" si="14"/>
        <v/>
      </c>
      <c r="R129" s="39"/>
      <c r="S129" s="38"/>
      <c r="T129" s="38"/>
      <c r="U129" s="34"/>
      <c r="V129" s="81"/>
      <c r="W129" s="130"/>
      <c r="X129" s="77"/>
      <c r="Y129" s="78"/>
      <c r="AA129" s="9" t="str">
        <f t="shared" si="15"/>
        <v/>
      </c>
      <c r="AB129" s="9">
        <f t="shared" si="16"/>
        <v>0</v>
      </c>
      <c r="AC129" s="9" t="str">
        <f t="shared" si="17"/>
        <v/>
      </c>
      <c r="AD129" s="10">
        <f t="shared" si="21"/>
        <v>0</v>
      </c>
      <c r="AE129" s="10" t="str">
        <f t="shared" si="22"/>
        <v/>
      </c>
      <c r="AF129" s="6">
        <f t="shared" si="23"/>
        <v>0</v>
      </c>
    </row>
    <row r="130" spans="1:32" s="6" customFormat="1" ht="34.5" customHeight="1">
      <c r="A130" s="72">
        <f t="shared" si="18"/>
        <v>118</v>
      </c>
      <c r="B130" s="84" t="str">
        <f t="shared" si="19"/>
        <v/>
      </c>
      <c r="C130" s="138"/>
      <c r="D130" s="31" t="str">
        <f t="shared" si="20"/>
        <v/>
      </c>
      <c r="E130" s="31" t="str">
        <f t="shared" si="13"/>
        <v/>
      </c>
      <c r="F130" s="88"/>
      <c r="G130" s="32"/>
      <c r="H130" s="32"/>
      <c r="I130" s="101"/>
      <c r="J130" s="34"/>
      <c r="K130" s="35"/>
      <c r="L130" s="34"/>
      <c r="M130" s="35"/>
      <c r="N130" s="36" t="str">
        <f t="shared" si="12"/>
        <v/>
      </c>
      <c r="O130" s="33"/>
      <c r="P130" s="33"/>
      <c r="Q130" s="37" t="str">
        <f t="shared" si="14"/>
        <v/>
      </c>
      <c r="R130" s="39"/>
      <c r="S130" s="38"/>
      <c r="T130" s="38"/>
      <c r="U130" s="34"/>
      <c r="V130" s="81"/>
      <c r="W130" s="130"/>
      <c r="X130" s="77"/>
      <c r="Y130" s="78"/>
      <c r="AA130" s="9" t="str">
        <f t="shared" si="15"/>
        <v/>
      </c>
      <c r="AB130" s="9">
        <f t="shared" si="16"/>
        <v>0</v>
      </c>
      <c r="AC130" s="9" t="str">
        <f t="shared" si="17"/>
        <v/>
      </c>
      <c r="AD130" s="10">
        <f t="shared" si="21"/>
        <v>0</v>
      </c>
      <c r="AE130" s="10" t="str">
        <f t="shared" si="22"/>
        <v/>
      </c>
      <c r="AF130" s="6">
        <f t="shared" si="23"/>
        <v>0</v>
      </c>
    </row>
    <row r="131" spans="1:32" s="6" customFormat="1" ht="34.5" customHeight="1">
      <c r="A131" s="72">
        <f t="shared" si="18"/>
        <v>119</v>
      </c>
      <c r="B131" s="84" t="str">
        <f t="shared" si="19"/>
        <v/>
      </c>
      <c r="C131" s="138"/>
      <c r="D131" s="31" t="str">
        <f t="shared" si="20"/>
        <v/>
      </c>
      <c r="E131" s="31" t="str">
        <f t="shared" si="13"/>
        <v/>
      </c>
      <c r="F131" s="88"/>
      <c r="G131" s="32"/>
      <c r="H131" s="32"/>
      <c r="I131" s="101"/>
      <c r="J131" s="34"/>
      <c r="K131" s="35"/>
      <c r="L131" s="34"/>
      <c r="M131" s="35"/>
      <c r="N131" s="36" t="str">
        <f t="shared" si="12"/>
        <v/>
      </c>
      <c r="O131" s="33"/>
      <c r="P131" s="33"/>
      <c r="Q131" s="37" t="str">
        <f t="shared" si="14"/>
        <v/>
      </c>
      <c r="R131" s="39"/>
      <c r="S131" s="38"/>
      <c r="T131" s="38"/>
      <c r="U131" s="34"/>
      <c r="V131" s="81"/>
      <c r="W131" s="130"/>
      <c r="X131" s="77"/>
      <c r="Y131" s="78"/>
      <c r="AA131" s="9" t="str">
        <f t="shared" si="15"/>
        <v/>
      </c>
      <c r="AB131" s="9">
        <f t="shared" si="16"/>
        <v>0</v>
      </c>
      <c r="AC131" s="9" t="str">
        <f t="shared" si="17"/>
        <v/>
      </c>
      <c r="AD131" s="10">
        <f t="shared" si="21"/>
        <v>0</v>
      </c>
      <c r="AE131" s="10" t="str">
        <f t="shared" si="22"/>
        <v/>
      </c>
      <c r="AF131" s="6">
        <f t="shared" si="23"/>
        <v>0</v>
      </c>
    </row>
    <row r="132" spans="1:32" s="6" customFormat="1" ht="34.5" customHeight="1">
      <c r="A132" s="72">
        <f t="shared" si="18"/>
        <v>120</v>
      </c>
      <c r="B132" s="84" t="str">
        <f t="shared" si="19"/>
        <v/>
      </c>
      <c r="C132" s="138"/>
      <c r="D132" s="31" t="str">
        <f t="shared" si="20"/>
        <v/>
      </c>
      <c r="E132" s="31" t="str">
        <f t="shared" si="13"/>
        <v/>
      </c>
      <c r="F132" s="88"/>
      <c r="G132" s="32"/>
      <c r="H132" s="32"/>
      <c r="I132" s="101"/>
      <c r="J132" s="34"/>
      <c r="K132" s="35"/>
      <c r="L132" s="34"/>
      <c r="M132" s="35"/>
      <c r="N132" s="36" t="str">
        <f t="shared" si="12"/>
        <v/>
      </c>
      <c r="O132" s="33"/>
      <c r="P132" s="33"/>
      <c r="Q132" s="37" t="str">
        <f t="shared" si="14"/>
        <v/>
      </c>
      <c r="R132" s="39"/>
      <c r="S132" s="38"/>
      <c r="T132" s="38"/>
      <c r="U132" s="34"/>
      <c r="V132" s="81"/>
      <c r="W132" s="130"/>
      <c r="X132" s="77"/>
      <c r="Y132" s="78"/>
      <c r="AA132" s="9" t="str">
        <f t="shared" si="15"/>
        <v/>
      </c>
      <c r="AB132" s="9">
        <f t="shared" si="16"/>
        <v>0</v>
      </c>
      <c r="AC132" s="9" t="str">
        <f t="shared" si="17"/>
        <v/>
      </c>
      <c r="AD132" s="10">
        <f t="shared" si="21"/>
        <v>0</v>
      </c>
      <c r="AE132" s="10" t="str">
        <f t="shared" si="22"/>
        <v/>
      </c>
      <c r="AF132" s="6">
        <f t="shared" si="23"/>
        <v>0</v>
      </c>
    </row>
    <row r="133" spans="1:32" s="6" customFormat="1" ht="34.5" customHeight="1">
      <c r="A133" s="72">
        <f t="shared" si="18"/>
        <v>121</v>
      </c>
      <c r="B133" s="84" t="str">
        <f t="shared" si="19"/>
        <v/>
      </c>
      <c r="C133" s="138"/>
      <c r="D133" s="31" t="str">
        <f t="shared" si="20"/>
        <v/>
      </c>
      <c r="E133" s="31" t="str">
        <f t="shared" si="13"/>
        <v/>
      </c>
      <c r="F133" s="88"/>
      <c r="G133" s="32"/>
      <c r="H133" s="32"/>
      <c r="I133" s="101"/>
      <c r="J133" s="34"/>
      <c r="K133" s="35"/>
      <c r="L133" s="34"/>
      <c r="M133" s="35"/>
      <c r="N133" s="36" t="str">
        <f t="shared" si="12"/>
        <v/>
      </c>
      <c r="O133" s="33"/>
      <c r="P133" s="33"/>
      <c r="Q133" s="37" t="str">
        <f t="shared" si="14"/>
        <v/>
      </c>
      <c r="R133" s="39"/>
      <c r="S133" s="38"/>
      <c r="T133" s="38"/>
      <c r="U133" s="34"/>
      <c r="V133" s="81"/>
      <c r="W133" s="130"/>
      <c r="X133" s="77"/>
      <c r="Y133" s="78"/>
      <c r="AA133" s="9" t="str">
        <f t="shared" si="15"/>
        <v/>
      </c>
      <c r="AB133" s="9">
        <f t="shared" si="16"/>
        <v>0</v>
      </c>
      <c r="AC133" s="9" t="str">
        <f t="shared" si="17"/>
        <v/>
      </c>
      <c r="AD133" s="10">
        <f t="shared" si="21"/>
        <v>0</v>
      </c>
      <c r="AE133" s="10" t="str">
        <f t="shared" si="22"/>
        <v/>
      </c>
      <c r="AF133" s="6">
        <f t="shared" si="23"/>
        <v>0</v>
      </c>
    </row>
    <row r="134" spans="1:32" s="6" customFormat="1" ht="34.5" customHeight="1">
      <c r="A134" s="72">
        <f t="shared" si="18"/>
        <v>122</v>
      </c>
      <c r="B134" s="84" t="str">
        <f t="shared" si="19"/>
        <v/>
      </c>
      <c r="C134" s="138"/>
      <c r="D134" s="31" t="str">
        <f t="shared" si="20"/>
        <v/>
      </c>
      <c r="E134" s="31" t="str">
        <f t="shared" si="13"/>
        <v/>
      </c>
      <c r="F134" s="88"/>
      <c r="G134" s="32"/>
      <c r="H134" s="32"/>
      <c r="I134" s="101"/>
      <c r="J134" s="34"/>
      <c r="K134" s="35"/>
      <c r="L134" s="34"/>
      <c r="M134" s="35"/>
      <c r="N134" s="36" t="str">
        <f t="shared" si="12"/>
        <v/>
      </c>
      <c r="O134" s="33"/>
      <c r="P134" s="33"/>
      <c r="Q134" s="37" t="str">
        <f t="shared" si="14"/>
        <v/>
      </c>
      <c r="R134" s="39"/>
      <c r="S134" s="38"/>
      <c r="T134" s="38"/>
      <c r="U134" s="34"/>
      <c r="V134" s="81"/>
      <c r="W134" s="130"/>
      <c r="X134" s="77"/>
      <c r="Y134" s="78"/>
      <c r="AA134" s="9" t="str">
        <f t="shared" si="15"/>
        <v/>
      </c>
      <c r="AB134" s="9">
        <f t="shared" si="16"/>
        <v>0</v>
      </c>
      <c r="AC134" s="9" t="str">
        <f t="shared" si="17"/>
        <v/>
      </c>
      <c r="AD134" s="10">
        <f t="shared" si="21"/>
        <v>0</v>
      </c>
      <c r="AE134" s="10" t="str">
        <f t="shared" si="22"/>
        <v/>
      </c>
      <c r="AF134" s="6">
        <f t="shared" si="23"/>
        <v>0</v>
      </c>
    </row>
    <row r="135" spans="1:32" s="6" customFormat="1" ht="34.5" customHeight="1">
      <c r="A135" s="72">
        <f t="shared" si="18"/>
        <v>123</v>
      </c>
      <c r="B135" s="84" t="str">
        <f t="shared" si="19"/>
        <v/>
      </c>
      <c r="C135" s="138"/>
      <c r="D135" s="31" t="str">
        <f t="shared" si="20"/>
        <v/>
      </c>
      <c r="E135" s="31" t="str">
        <f t="shared" si="13"/>
        <v/>
      </c>
      <c r="F135" s="88"/>
      <c r="G135" s="32"/>
      <c r="H135" s="32"/>
      <c r="I135" s="101"/>
      <c r="J135" s="34"/>
      <c r="K135" s="35"/>
      <c r="L135" s="34"/>
      <c r="M135" s="35"/>
      <c r="N135" s="36" t="str">
        <f t="shared" si="12"/>
        <v/>
      </c>
      <c r="O135" s="33"/>
      <c r="P135" s="33"/>
      <c r="Q135" s="37" t="str">
        <f t="shared" si="14"/>
        <v/>
      </c>
      <c r="R135" s="39"/>
      <c r="S135" s="38"/>
      <c r="T135" s="38"/>
      <c r="U135" s="34"/>
      <c r="V135" s="81"/>
      <c r="W135" s="130"/>
      <c r="X135" s="77"/>
      <c r="Y135" s="78"/>
      <c r="AA135" s="9" t="str">
        <f t="shared" si="15"/>
        <v/>
      </c>
      <c r="AB135" s="9">
        <f t="shared" si="16"/>
        <v>0</v>
      </c>
      <c r="AC135" s="9" t="str">
        <f t="shared" si="17"/>
        <v/>
      </c>
      <c r="AD135" s="10">
        <f t="shared" si="21"/>
        <v>0</v>
      </c>
      <c r="AE135" s="10" t="str">
        <f t="shared" si="22"/>
        <v/>
      </c>
      <c r="AF135" s="6">
        <f t="shared" si="23"/>
        <v>0</v>
      </c>
    </row>
    <row r="136" spans="1:32" s="6" customFormat="1" ht="34.5" customHeight="1">
      <c r="A136" s="72">
        <f t="shared" si="18"/>
        <v>124</v>
      </c>
      <c r="B136" s="84" t="str">
        <f t="shared" si="19"/>
        <v/>
      </c>
      <c r="C136" s="138"/>
      <c r="D136" s="31" t="str">
        <f t="shared" si="20"/>
        <v/>
      </c>
      <c r="E136" s="31" t="str">
        <f t="shared" si="13"/>
        <v/>
      </c>
      <c r="F136" s="88"/>
      <c r="G136" s="32"/>
      <c r="H136" s="32"/>
      <c r="I136" s="101"/>
      <c r="J136" s="34"/>
      <c r="K136" s="35"/>
      <c r="L136" s="34"/>
      <c r="M136" s="35"/>
      <c r="N136" s="36" t="str">
        <f t="shared" si="12"/>
        <v/>
      </c>
      <c r="O136" s="33"/>
      <c r="P136" s="33"/>
      <c r="Q136" s="37" t="str">
        <f t="shared" si="14"/>
        <v/>
      </c>
      <c r="R136" s="39"/>
      <c r="S136" s="38"/>
      <c r="T136" s="38"/>
      <c r="U136" s="34"/>
      <c r="V136" s="81"/>
      <c r="W136" s="130"/>
      <c r="X136" s="77"/>
      <c r="Y136" s="78"/>
      <c r="AA136" s="9" t="str">
        <f t="shared" si="15"/>
        <v/>
      </c>
      <c r="AB136" s="9">
        <f t="shared" si="16"/>
        <v>0</v>
      </c>
      <c r="AC136" s="9" t="str">
        <f t="shared" si="17"/>
        <v/>
      </c>
      <c r="AD136" s="10">
        <f t="shared" si="21"/>
        <v>0</v>
      </c>
      <c r="AE136" s="10" t="str">
        <f t="shared" si="22"/>
        <v/>
      </c>
      <c r="AF136" s="6">
        <f t="shared" si="23"/>
        <v>0</v>
      </c>
    </row>
    <row r="137" spans="1:32" s="6" customFormat="1" ht="34.5" customHeight="1">
      <c r="A137" s="72">
        <f t="shared" si="18"/>
        <v>125</v>
      </c>
      <c r="B137" s="84" t="str">
        <f t="shared" si="19"/>
        <v/>
      </c>
      <c r="C137" s="138"/>
      <c r="D137" s="31" t="str">
        <f t="shared" si="20"/>
        <v/>
      </c>
      <c r="E137" s="31" t="str">
        <f t="shared" si="13"/>
        <v/>
      </c>
      <c r="F137" s="88"/>
      <c r="G137" s="32"/>
      <c r="H137" s="32"/>
      <c r="I137" s="101"/>
      <c r="J137" s="34"/>
      <c r="K137" s="35"/>
      <c r="L137" s="34"/>
      <c r="M137" s="35"/>
      <c r="N137" s="36" t="str">
        <f t="shared" si="12"/>
        <v/>
      </c>
      <c r="O137" s="33"/>
      <c r="P137" s="33"/>
      <c r="Q137" s="37" t="str">
        <f t="shared" si="14"/>
        <v/>
      </c>
      <c r="R137" s="39"/>
      <c r="S137" s="38"/>
      <c r="T137" s="38"/>
      <c r="U137" s="34"/>
      <c r="V137" s="81"/>
      <c r="W137" s="130"/>
      <c r="X137" s="77"/>
      <c r="Y137" s="78"/>
      <c r="AA137" s="9" t="str">
        <f t="shared" si="15"/>
        <v/>
      </c>
      <c r="AB137" s="9">
        <f t="shared" si="16"/>
        <v>0</v>
      </c>
      <c r="AC137" s="9" t="str">
        <f t="shared" si="17"/>
        <v/>
      </c>
      <c r="AD137" s="10">
        <f t="shared" si="21"/>
        <v>0</v>
      </c>
      <c r="AE137" s="10" t="str">
        <f t="shared" si="22"/>
        <v/>
      </c>
      <c r="AF137" s="6">
        <f t="shared" si="23"/>
        <v>0</v>
      </c>
    </row>
    <row r="138" spans="1:32" s="6" customFormat="1" ht="34.5" customHeight="1">
      <c r="A138" s="72">
        <f t="shared" si="18"/>
        <v>126</v>
      </c>
      <c r="B138" s="84" t="str">
        <f t="shared" si="19"/>
        <v/>
      </c>
      <c r="C138" s="138"/>
      <c r="D138" s="31" t="str">
        <f t="shared" si="20"/>
        <v/>
      </c>
      <c r="E138" s="31" t="str">
        <f t="shared" si="13"/>
        <v/>
      </c>
      <c r="F138" s="88"/>
      <c r="G138" s="32"/>
      <c r="H138" s="32"/>
      <c r="I138" s="101"/>
      <c r="J138" s="34"/>
      <c r="K138" s="35"/>
      <c r="L138" s="34"/>
      <c r="M138" s="35"/>
      <c r="N138" s="36" t="str">
        <f t="shared" si="12"/>
        <v/>
      </c>
      <c r="O138" s="33"/>
      <c r="P138" s="33"/>
      <c r="Q138" s="37" t="str">
        <f t="shared" si="14"/>
        <v/>
      </c>
      <c r="R138" s="39"/>
      <c r="S138" s="38"/>
      <c r="T138" s="38"/>
      <c r="U138" s="34"/>
      <c r="V138" s="81"/>
      <c r="W138" s="130"/>
      <c r="X138" s="77"/>
      <c r="Y138" s="78"/>
      <c r="AA138" s="9" t="str">
        <f t="shared" si="15"/>
        <v/>
      </c>
      <c r="AB138" s="9">
        <f t="shared" si="16"/>
        <v>0</v>
      </c>
      <c r="AC138" s="9" t="str">
        <f t="shared" si="17"/>
        <v/>
      </c>
      <c r="AD138" s="10">
        <f t="shared" si="21"/>
        <v>0</v>
      </c>
      <c r="AE138" s="10" t="str">
        <f t="shared" si="22"/>
        <v/>
      </c>
      <c r="AF138" s="6">
        <f t="shared" si="23"/>
        <v>0</v>
      </c>
    </row>
    <row r="139" spans="1:32" s="6" customFormat="1" ht="34.5" customHeight="1">
      <c r="A139" s="72">
        <f t="shared" si="18"/>
        <v>127</v>
      </c>
      <c r="B139" s="84" t="str">
        <f t="shared" si="19"/>
        <v/>
      </c>
      <c r="C139" s="138"/>
      <c r="D139" s="31" t="str">
        <f t="shared" si="20"/>
        <v/>
      </c>
      <c r="E139" s="31" t="str">
        <f t="shared" si="13"/>
        <v/>
      </c>
      <c r="F139" s="88"/>
      <c r="G139" s="32"/>
      <c r="H139" s="32"/>
      <c r="I139" s="101"/>
      <c r="J139" s="34"/>
      <c r="K139" s="35"/>
      <c r="L139" s="34"/>
      <c r="M139" s="35"/>
      <c r="N139" s="36" t="str">
        <f t="shared" si="12"/>
        <v/>
      </c>
      <c r="O139" s="33"/>
      <c r="P139" s="33"/>
      <c r="Q139" s="37" t="str">
        <f t="shared" si="14"/>
        <v/>
      </c>
      <c r="R139" s="39"/>
      <c r="S139" s="38"/>
      <c r="T139" s="38"/>
      <c r="U139" s="34"/>
      <c r="V139" s="81"/>
      <c r="W139" s="130"/>
      <c r="X139" s="77"/>
      <c r="Y139" s="78"/>
      <c r="AA139" s="9" t="str">
        <f t="shared" si="15"/>
        <v/>
      </c>
      <c r="AB139" s="9">
        <f t="shared" si="16"/>
        <v>0</v>
      </c>
      <c r="AC139" s="9" t="str">
        <f t="shared" si="17"/>
        <v/>
      </c>
      <c r="AD139" s="10">
        <f t="shared" si="21"/>
        <v>0</v>
      </c>
      <c r="AE139" s="10" t="str">
        <f t="shared" si="22"/>
        <v/>
      </c>
      <c r="AF139" s="6">
        <f t="shared" si="23"/>
        <v>0</v>
      </c>
    </row>
    <row r="140" spans="1:32" s="6" customFormat="1" ht="34.5" customHeight="1">
      <c r="A140" s="72">
        <f t="shared" si="18"/>
        <v>128</v>
      </c>
      <c r="B140" s="84" t="str">
        <f t="shared" si="19"/>
        <v/>
      </c>
      <c r="C140" s="138"/>
      <c r="D140" s="31" t="str">
        <f t="shared" si="20"/>
        <v/>
      </c>
      <c r="E140" s="31" t="str">
        <f t="shared" si="13"/>
        <v/>
      </c>
      <c r="F140" s="88"/>
      <c r="G140" s="32"/>
      <c r="H140" s="32"/>
      <c r="I140" s="101"/>
      <c r="J140" s="34"/>
      <c r="K140" s="35"/>
      <c r="L140" s="34"/>
      <c r="M140" s="35"/>
      <c r="N140" s="36" t="str">
        <f t="shared" ref="N140:N203" si="24">IF(L140="","",L140)</f>
        <v/>
      </c>
      <c r="O140" s="33"/>
      <c r="P140" s="33"/>
      <c r="Q140" s="37" t="str">
        <f t="shared" si="14"/>
        <v/>
      </c>
      <c r="R140" s="39"/>
      <c r="S140" s="38"/>
      <c r="T140" s="38"/>
      <c r="U140" s="34"/>
      <c r="V140" s="81"/>
      <c r="W140" s="130"/>
      <c r="X140" s="77"/>
      <c r="Y140" s="78"/>
      <c r="AA140" s="9" t="str">
        <f t="shared" si="15"/>
        <v/>
      </c>
      <c r="AB140" s="9">
        <f t="shared" si="16"/>
        <v>0</v>
      </c>
      <c r="AC140" s="9" t="str">
        <f t="shared" si="17"/>
        <v/>
      </c>
      <c r="AD140" s="10">
        <f t="shared" si="21"/>
        <v>0</v>
      </c>
      <c r="AE140" s="10" t="str">
        <f t="shared" si="22"/>
        <v/>
      </c>
      <c r="AF140" s="6">
        <f t="shared" si="23"/>
        <v>0</v>
      </c>
    </row>
    <row r="141" spans="1:32" s="6" customFormat="1" ht="34.5" customHeight="1">
      <c r="A141" s="72">
        <f t="shared" si="18"/>
        <v>129</v>
      </c>
      <c r="B141" s="84" t="str">
        <f t="shared" si="19"/>
        <v/>
      </c>
      <c r="C141" s="138"/>
      <c r="D141" s="31" t="str">
        <f t="shared" si="20"/>
        <v/>
      </c>
      <c r="E141" s="31" t="str">
        <f t="shared" ref="E141:E204" si="25">IF($B141&lt;&gt;"",$F$2,"")</f>
        <v/>
      </c>
      <c r="F141" s="88"/>
      <c r="G141" s="32"/>
      <c r="H141" s="32"/>
      <c r="I141" s="101"/>
      <c r="J141" s="34"/>
      <c r="K141" s="35"/>
      <c r="L141" s="34"/>
      <c r="M141" s="35"/>
      <c r="N141" s="36" t="str">
        <f t="shared" si="24"/>
        <v/>
      </c>
      <c r="O141" s="33"/>
      <c r="P141" s="33"/>
      <c r="Q141" s="37" t="str">
        <f t="shared" ref="Q141:Q204" si="26">IFERROR(IF($K141="","",ROUNDDOWN((ABS($K141-$M141)/$K141)/($P141-$O141)*100,1)),"")</f>
        <v/>
      </c>
      <c r="R141" s="39"/>
      <c r="S141" s="38"/>
      <c r="T141" s="38"/>
      <c r="U141" s="34"/>
      <c r="V141" s="81"/>
      <c r="W141" s="130"/>
      <c r="X141" s="77"/>
      <c r="Y141" s="78"/>
      <c r="AA141" s="9" t="str">
        <f t="shared" ref="AA141:AA204" si="27">IF(AND(($B141&lt;&gt;""),(OR(C141="",G141="",H141="",I141="",J141="",K141="",L141="",M141="",O141="",P141="",F141="",R141="",S141=""))),1,"")</f>
        <v/>
      </c>
      <c r="AB141" s="9">
        <f t="shared" ref="AB141:AB204" si="28">IF(AND($H141&lt;&gt;"",COUNTIF($H141,"*■*")&gt;0,$U141=""),1,0)</f>
        <v>0</v>
      </c>
      <c r="AC141" s="9" t="str">
        <f t="shared" ref="AC141:AC204" si="29">IF(H141="","",TEXT(H141,"G/標準"))</f>
        <v/>
      </c>
      <c r="AD141" s="10">
        <f t="shared" si="21"/>
        <v>0</v>
      </c>
      <c r="AE141" s="10" t="str">
        <f t="shared" si="22"/>
        <v/>
      </c>
      <c r="AF141" s="6">
        <f t="shared" si="23"/>
        <v>0</v>
      </c>
    </row>
    <row r="142" spans="1:32" s="6" customFormat="1" ht="34.5" customHeight="1">
      <c r="A142" s="72">
        <f t="shared" ref="A142:A205" si="30">ROW()-12</f>
        <v>130</v>
      </c>
      <c r="B142" s="84" t="str">
        <f t="shared" ref="B142:B205" si="31">IF($C142="","","プレス機械")</f>
        <v/>
      </c>
      <c r="C142" s="138"/>
      <c r="D142" s="31" t="str">
        <f t="shared" ref="D142:D205" si="32">IF($B142&lt;&gt;"",$C$2,"")</f>
        <v/>
      </c>
      <c r="E142" s="31" t="str">
        <f t="shared" si="25"/>
        <v/>
      </c>
      <c r="F142" s="88"/>
      <c r="G142" s="32"/>
      <c r="H142" s="32"/>
      <c r="I142" s="101"/>
      <c r="J142" s="34"/>
      <c r="K142" s="35"/>
      <c r="L142" s="34"/>
      <c r="M142" s="35"/>
      <c r="N142" s="36" t="str">
        <f t="shared" si="24"/>
        <v/>
      </c>
      <c r="O142" s="33"/>
      <c r="P142" s="33"/>
      <c r="Q142" s="37" t="str">
        <f t="shared" si="26"/>
        <v/>
      </c>
      <c r="R142" s="39"/>
      <c r="S142" s="38"/>
      <c r="T142" s="38"/>
      <c r="U142" s="34"/>
      <c r="V142" s="81"/>
      <c r="W142" s="130"/>
      <c r="X142" s="77"/>
      <c r="Y142" s="78"/>
      <c r="AA142" s="9" t="str">
        <f t="shared" si="27"/>
        <v/>
      </c>
      <c r="AB142" s="9">
        <f t="shared" si="28"/>
        <v>0</v>
      </c>
      <c r="AC142" s="9" t="str">
        <f t="shared" si="29"/>
        <v/>
      </c>
      <c r="AD142" s="10">
        <f t="shared" ref="AD142:AD205" si="33">COUNTIF(H$13:H$312,H142)</f>
        <v>0</v>
      </c>
      <c r="AE142" s="10" t="str">
        <f t="shared" ref="AE142:AE205" si="34">IF(Q142&lt;1,1,"")</f>
        <v/>
      </c>
      <c r="AF142" s="6">
        <f t="shared" ref="AF142:AF205" si="35">IF(C142="パンチングプレス（レーザ複合機含む）","パンチングプレス_レーザ複合機含む",C142)</f>
        <v>0</v>
      </c>
    </row>
    <row r="143" spans="1:32" s="6" customFormat="1" ht="34.5" customHeight="1">
      <c r="A143" s="72">
        <f t="shared" si="30"/>
        <v>131</v>
      </c>
      <c r="B143" s="84" t="str">
        <f t="shared" si="31"/>
        <v/>
      </c>
      <c r="C143" s="138"/>
      <c r="D143" s="31" t="str">
        <f t="shared" si="32"/>
        <v/>
      </c>
      <c r="E143" s="31" t="str">
        <f t="shared" si="25"/>
        <v/>
      </c>
      <c r="F143" s="88"/>
      <c r="G143" s="32"/>
      <c r="H143" s="32"/>
      <c r="I143" s="101"/>
      <c r="J143" s="34"/>
      <c r="K143" s="35"/>
      <c r="L143" s="34"/>
      <c r="M143" s="35"/>
      <c r="N143" s="36" t="str">
        <f t="shared" si="24"/>
        <v/>
      </c>
      <c r="O143" s="33"/>
      <c r="P143" s="33"/>
      <c r="Q143" s="37" t="str">
        <f t="shared" si="26"/>
        <v/>
      </c>
      <c r="R143" s="39"/>
      <c r="S143" s="38"/>
      <c r="T143" s="38"/>
      <c r="U143" s="34"/>
      <c r="V143" s="81"/>
      <c r="W143" s="130"/>
      <c r="X143" s="77"/>
      <c r="Y143" s="78"/>
      <c r="AA143" s="9" t="str">
        <f t="shared" si="27"/>
        <v/>
      </c>
      <c r="AB143" s="9">
        <f t="shared" si="28"/>
        <v>0</v>
      </c>
      <c r="AC143" s="9" t="str">
        <f t="shared" si="29"/>
        <v/>
      </c>
      <c r="AD143" s="10">
        <f t="shared" si="33"/>
        <v>0</v>
      </c>
      <c r="AE143" s="10" t="str">
        <f t="shared" si="34"/>
        <v/>
      </c>
      <c r="AF143" s="6">
        <f t="shared" si="35"/>
        <v>0</v>
      </c>
    </row>
    <row r="144" spans="1:32" s="6" customFormat="1" ht="34.5" customHeight="1">
      <c r="A144" s="72">
        <f t="shared" si="30"/>
        <v>132</v>
      </c>
      <c r="B144" s="84" t="str">
        <f t="shared" si="31"/>
        <v/>
      </c>
      <c r="C144" s="138"/>
      <c r="D144" s="31" t="str">
        <f t="shared" si="32"/>
        <v/>
      </c>
      <c r="E144" s="31" t="str">
        <f t="shared" si="25"/>
        <v/>
      </c>
      <c r="F144" s="88"/>
      <c r="G144" s="32"/>
      <c r="H144" s="32"/>
      <c r="I144" s="101"/>
      <c r="J144" s="34"/>
      <c r="K144" s="35"/>
      <c r="L144" s="34"/>
      <c r="M144" s="35"/>
      <c r="N144" s="36" t="str">
        <f t="shared" si="24"/>
        <v/>
      </c>
      <c r="O144" s="33"/>
      <c r="P144" s="33"/>
      <c r="Q144" s="37" t="str">
        <f t="shared" si="26"/>
        <v/>
      </c>
      <c r="R144" s="39"/>
      <c r="S144" s="38"/>
      <c r="T144" s="38"/>
      <c r="U144" s="34"/>
      <c r="V144" s="81"/>
      <c r="W144" s="130"/>
      <c r="X144" s="77"/>
      <c r="Y144" s="78"/>
      <c r="AA144" s="9" t="str">
        <f t="shared" si="27"/>
        <v/>
      </c>
      <c r="AB144" s="9">
        <f t="shared" si="28"/>
        <v>0</v>
      </c>
      <c r="AC144" s="9" t="str">
        <f t="shared" si="29"/>
        <v/>
      </c>
      <c r="AD144" s="10">
        <f t="shared" si="33"/>
        <v>0</v>
      </c>
      <c r="AE144" s="10" t="str">
        <f t="shared" si="34"/>
        <v/>
      </c>
      <c r="AF144" s="6">
        <f t="shared" si="35"/>
        <v>0</v>
      </c>
    </row>
    <row r="145" spans="1:32" s="6" customFormat="1" ht="34.5" customHeight="1">
      <c r="A145" s="72">
        <f t="shared" si="30"/>
        <v>133</v>
      </c>
      <c r="B145" s="84" t="str">
        <f t="shared" si="31"/>
        <v/>
      </c>
      <c r="C145" s="138"/>
      <c r="D145" s="31" t="str">
        <f t="shared" si="32"/>
        <v/>
      </c>
      <c r="E145" s="31" t="str">
        <f t="shared" si="25"/>
        <v/>
      </c>
      <c r="F145" s="88"/>
      <c r="G145" s="32"/>
      <c r="H145" s="32"/>
      <c r="I145" s="101"/>
      <c r="J145" s="34"/>
      <c r="K145" s="35"/>
      <c r="L145" s="34"/>
      <c r="M145" s="35"/>
      <c r="N145" s="36" t="str">
        <f t="shared" si="24"/>
        <v/>
      </c>
      <c r="O145" s="33"/>
      <c r="P145" s="33"/>
      <c r="Q145" s="37" t="str">
        <f t="shared" si="26"/>
        <v/>
      </c>
      <c r="R145" s="39"/>
      <c r="S145" s="38"/>
      <c r="T145" s="38"/>
      <c r="U145" s="34"/>
      <c r="V145" s="81"/>
      <c r="W145" s="130"/>
      <c r="X145" s="77"/>
      <c r="Y145" s="78"/>
      <c r="AA145" s="9" t="str">
        <f t="shared" si="27"/>
        <v/>
      </c>
      <c r="AB145" s="9">
        <f t="shared" si="28"/>
        <v>0</v>
      </c>
      <c r="AC145" s="9" t="str">
        <f t="shared" si="29"/>
        <v/>
      </c>
      <c r="AD145" s="10">
        <f t="shared" si="33"/>
        <v>0</v>
      </c>
      <c r="AE145" s="10" t="str">
        <f t="shared" si="34"/>
        <v/>
      </c>
      <c r="AF145" s="6">
        <f t="shared" si="35"/>
        <v>0</v>
      </c>
    </row>
    <row r="146" spans="1:32" s="6" customFormat="1" ht="34.5" customHeight="1">
      <c r="A146" s="72">
        <f t="shared" si="30"/>
        <v>134</v>
      </c>
      <c r="B146" s="84" t="str">
        <f t="shared" si="31"/>
        <v/>
      </c>
      <c r="C146" s="138"/>
      <c r="D146" s="31" t="str">
        <f t="shared" si="32"/>
        <v/>
      </c>
      <c r="E146" s="31" t="str">
        <f t="shared" si="25"/>
        <v/>
      </c>
      <c r="F146" s="88"/>
      <c r="G146" s="32"/>
      <c r="H146" s="32"/>
      <c r="I146" s="101"/>
      <c r="J146" s="34"/>
      <c r="K146" s="35"/>
      <c r="L146" s="34"/>
      <c r="M146" s="35"/>
      <c r="N146" s="36" t="str">
        <f t="shared" si="24"/>
        <v/>
      </c>
      <c r="O146" s="33"/>
      <c r="P146" s="33"/>
      <c r="Q146" s="37" t="str">
        <f t="shared" si="26"/>
        <v/>
      </c>
      <c r="R146" s="39"/>
      <c r="S146" s="38"/>
      <c r="T146" s="38"/>
      <c r="U146" s="34"/>
      <c r="V146" s="81"/>
      <c r="W146" s="130"/>
      <c r="X146" s="77"/>
      <c r="Y146" s="78"/>
      <c r="AA146" s="9" t="str">
        <f t="shared" si="27"/>
        <v/>
      </c>
      <c r="AB146" s="9">
        <f t="shared" si="28"/>
        <v>0</v>
      </c>
      <c r="AC146" s="9" t="str">
        <f t="shared" si="29"/>
        <v/>
      </c>
      <c r="AD146" s="10">
        <f t="shared" si="33"/>
        <v>0</v>
      </c>
      <c r="AE146" s="10" t="str">
        <f t="shared" si="34"/>
        <v/>
      </c>
      <c r="AF146" s="6">
        <f t="shared" si="35"/>
        <v>0</v>
      </c>
    </row>
    <row r="147" spans="1:32" s="6" customFormat="1" ht="34.5" customHeight="1">
      <c r="A147" s="72">
        <f t="shared" si="30"/>
        <v>135</v>
      </c>
      <c r="B147" s="84" t="str">
        <f t="shared" si="31"/>
        <v/>
      </c>
      <c r="C147" s="138"/>
      <c r="D147" s="31" t="str">
        <f t="shared" si="32"/>
        <v/>
      </c>
      <c r="E147" s="31" t="str">
        <f t="shared" si="25"/>
        <v/>
      </c>
      <c r="F147" s="88"/>
      <c r="G147" s="32"/>
      <c r="H147" s="32"/>
      <c r="I147" s="101"/>
      <c r="J147" s="34"/>
      <c r="K147" s="35"/>
      <c r="L147" s="34"/>
      <c r="M147" s="35"/>
      <c r="N147" s="36" t="str">
        <f t="shared" si="24"/>
        <v/>
      </c>
      <c r="O147" s="33"/>
      <c r="P147" s="33"/>
      <c r="Q147" s="37" t="str">
        <f t="shared" si="26"/>
        <v/>
      </c>
      <c r="R147" s="39"/>
      <c r="S147" s="38"/>
      <c r="T147" s="38"/>
      <c r="U147" s="34"/>
      <c r="V147" s="81"/>
      <c r="W147" s="130"/>
      <c r="X147" s="77"/>
      <c r="Y147" s="78"/>
      <c r="AA147" s="9" t="str">
        <f t="shared" si="27"/>
        <v/>
      </c>
      <c r="AB147" s="9">
        <f t="shared" si="28"/>
        <v>0</v>
      </c>
      <c r="AC147" s="9" t="str">
        <f t="shared" si="29"/>
        <v/>
      </c>
      <c r="AD147" s="10">
        <f t="shared" si="33"/>
        <v>0</v>
      </c>
      <c r="AE147" s="10" t="str">
        <f t="shared" si="34"/>
        <v/>
      </c>
      <c r="AF147" s="6">
        <f t="shared" si="35"/>
        <v>0</v>
      </c>
    </row>
    <row r="148" spans="1:32" s="6" customFormat="1" ht="34.5" customHeight="1">
      <c r="A148" s="72">
        <f t="shared" si="30"/>
        <v>136</v>
      </c>
      <c r="B148" s="84" t="str">
        <f t="shared" si="31"/>
        <v/>
      </c>
      <c r="C148" s="138"/>
      <c r="D148" s="31" t="str">
        <f t="shared" si="32"/>
        <v/>
      </c>
      <c r="E148" s="31" t="str">
        <f t="shared" si="25"/>
        <v/>
      </c>
      <c r="F148" s="88"/>
      <c r="G148" s="32"/>
      <c r="H148" s="32"/>
      <c r="I148" s="101"/>
      <c r="J148" s="34"/>
      <c r="K148" s="35"/>
      <c r="L148" s="34"/>
      <c r="M148" s="35"/>
      <c r="N148" s="36" t="str">
        <f t="shared" si="24"/>
        <v/>
      </c>
      <c r="O148" s="33"/>
      <c r="P148" s="33"/>
      <c r="Q148" s="37" t="str">
        <f t="shared" si="26"/>
        <v/>
      </c>
      <c r="R148" s="39"/>
      <c r="S148" s="38"/>
      <c r="T148" s="38"/>
      <c r="U148" s="34"/>
      <c r="V148" s="81"/>
      <c r="W148" s="130"/>
      <c r="X148" s="77"/>
      <c r="Y148" s="78"/>
      <c r="AA148" s="9" t="str">
        <f t="shared" si="27"/>
        <v/>
      </c>
      <c r="AB148" s="9">
        <f t="shared" si="28"/>
        <v>0</v>
      </c>
      <c r="AC148" s="9" t="str">
        <f t="shared" si="29"/>
        <v/>
      </c>
      <c r="AD148" s="10">
        <f t="shared" si="33"/>
        <v>0</v>
      </c>
      <c r="AE148" s="10" t="str">
        <f t="shared" si="34"/>
        <v/>
      </c>
      <c r="AF148" s="6">
        <f t="shared" si="35"/>
        <v>0</v>
      </c>
    </row>
    <row r="149" spans="1:32" s="6" customFormat="1" ht="34.5" customHeight="1">
      <c r="A149" s="72">
        <f t="shared" si="30"/>
        <v>137</v>
      </c>
      <c r="B149" s="84" t="str">
        <f t="shared" si="31"/>
        <v/>
      </c>
      <c r="C149" s="138"/>
      <c r="D149" s="31" t="str">
        <f t="shared" si="32"/>
        <v/>
      </c>
      <c r="E149" s="31" t="str">
        <f t="shared" si="25"/>
        <v/>
      </c>
      <c r="F149" s="88"/>
      <c r="G149" s="32"/>
      <c r="H149" s="32"/>
      <c r="I149" s="101"/>
      <c r="J149" s="34"/>
      <c r="K149" s="35"/>
      <c r="L149" s="34"/>
      <c r="M149" s="35"/>
      <c r="N149" s="36" t="str">
        <f t="shared" si="24"/>
        <v/>
      </c>
      <c r="O149" s="33"/>
      <c r="P149" s="33"/>
      <c r="Q149" s="37" t="str">
        <f t="shared" si="26"/>
        <v/>
      </c>
      <c r="R149" s="39"/>
      <c r="S149" s="38"/>
      <c r="T149" s="38"/>
      <c r="U149" s="34"/>
      <c r="V149" s="81"/>
      <c r="W149" s="130"/>
      <c r="X149" s="77"/>
      <c r="Y149" s="78"/>
      <c r="AA149" s="9" t="str">
        <f t="shared" si="27"/>
        <v/>
      </c>
      <c r="AB149" s="9">
        <f t="shared" si="28"/>
        <v>0</v>
      </c>
      <c r="AC149" s="9" t="str">
        <f t="shared" si="29"/>
        <v/>
      </c>
      <c r="AD149" s="10">
        <f t="shared" si="33"/>
        <v>0</v>
      </c>
      <c r="AE149" s="10" t="str">
        <f t="shared" si="34"/>
        <v/>
      </c>
      <c r="AF149" s="6">
        <f t="shared" si="35"/>
        <v>0</v>
      </c>
    </row>
    <row r="150" spans="1:32" s="6" customFormat="1" ht="34.5" customHeight="1">
      <c r="A150" s="72">
        <f t="shared" si="30"/>
        <v>138</v>
      </c>
      <c r="B150" s="84" t="str">
        <f t="shared" si="31"/>
        <v/>
      </c>
      <c r="C150" s="138"/>
      <c r="D150" s="31" t="str">
        <f t="shared" si="32"/>
        <v/>
      </c>
      <c r="E150" s="31" t="str">
        <f t="shared" si="25"/>
        <v/>
      </c>
      <c r="F150" s="88"/>
      <c r="G150" s="32"/>
      <c r="H150" s="32"/>
      <c r="I150" s="101"/>
      <c r="J150" s="34"/>
      <c r="K150" s="35"/>
      <c r="L150" s="34"/>
      <c r="M150" s="35"/>
      <c r="N150" s="36" t="str">
        <f t="shared" si="24"/>
        <v/>
      </c>
      <c r="O150" s="33"/>
      <c r="P150" s="33"/>
      <c r="Q150" s="37" t="str">
        <f t="shared" si="26"/>
        <v/>
      </c>
      <c r="R150" s="39"/>
      <c r="S150" s="38"/>
      <c r="T150" s="38"/>
      <c r="U150" s="34"/>
      <c r="V150" s="81"/>
      <c r="W150" s="130"/>
      <c r="X150" s="77"/>
      <c r="Y150" s="78"/>
      <c r="AA150" s="9" t="str">
        <f t="shared" si="27"/>
        <v/>
      </c>
      <c r="AB150" s="9">
        <f t="shared" si="28"/>
        <v>0</v>
      </c>
      <c r="AC150" s="9" t="str">
        <f t="shared" si="29"/>
        <v/>
      </c>
      <c r="AD150" s="10">
        <f t="shared" si="33"/>
        <v>0</v>
      </c>
      <c r="AE150" s="10" t="str">
        <f t="shared" si="34"/>
        <v/>
      </c>
      <c r="AF150" s="6">
        <f t="shared" si="35"/>
        <v>0</v>
      </c>
    </row>
    <row r="151" spans="1:32" s="6" customFormat="1" ht="34.5" customHeight="1">
      <c r="A151" s="72">
        <f t="shared" si="30"/>
        <v>139</v>
      </c>
      <c r="B151" s="84" t="str">
        <f t="shared" si="31"/>
        <v/>
      </c>
      <c r="C151" s="138"/>
      <c r="D151" s="31" t="str">
        <f t="shared" si="32"/>
        <v/>
      </c>
      <c r="E151" s="31" t="str">
        <f t="shared" si="25"/>
        <v/>
      </c>
      <c r="F151" s="88"/>
      <c r="G151" s="32"/>
      <c r="H151" s="32"/>
      <c r="I151" s="101"/>
      <c r="J151" s="34"/>
      <c r="K151" s="35"/>
      <c r="L151" s="34"/>
      <c r="M151" s="35"/>
      <c r="N151" s="36" t="str">
        <f t="shared" si="24"/>
        <v/>
      </c>
      <c r="O151" s="33"/>
      <c r="P151" s="33"/>
      <c r="Q151" s="37" t="str">
        <f t="shared" si="26"/>
        <v/>
      </c>
      <c r="R151" s="39"/>
      <c r="S151" s="38"/>
      <c r="T151" s="38"/>
      <c r="U151" s="34"/>
      <c r="V151" s="81"/>
      <c r="W151" s="130"/>
      <c r="X151" s="77"/>
      <c r="Y151" s="78"/>
      <c r="AA151" s="9" t="str">
        <f t="shared" si="27"/>
        <v/>
      </c>
      <c r="AB151" s="9">
        <f t="shared" si="28"/>
        <v>0</v>
      </c>
      <c r="AC151" s="9" t="str">
        <f t="shared" si="29"/>
        <v/>
      </c>
      <c r="AD151" s="10">
        <f t="shared" si="33"/>
        <v>0</v>
      </c>
      <c r="AE151" s="10" t="str">
        <f t="shared" si="34"/>
        <v/>
      </c>
      <c r="AF151" s="6">
        <f t="shared" si="35"/>
        <v>0</v>
      </c>
    </row>
    <row r="152" spans="1:32" s="6" customFormat="1" ht="34.5" customHeight="1">
      <c r="A152" s="72">
        <f t="shared" si="30"/>
        <v>140</v>
      </c>
      <c r="B152" s="84" t="str">
        <f t="shared" si="31"/>
        <v/>
      </c>
      <c r="C152" s="138"/>
      <c r="D152" s="31" t="str">
        <f t="shared" si="32"/>
        <v/>
      </c>
      <c r="E152" s="31" t="str">
        <f t="shared" si="25"/>
        <v/>
      </c>
      <c r="F152" s="88"/>
      <c r="G152" s="32"/>
      <c r="H152" s="32"/>
      <c r="I152" s="101"/>
      <c r="J152" s="34"/>
      <c r="K152" s="35"/>
      <c r="L152" s="34"/>
      <c r="M152" s="35"/>
      <c r="N152" s="36" t="str">
        <f t="shared" si="24"/>
        <v/>
      </c>
      <c r="O152" s="33"/>
      <c r="P152" s="33"/>
      <c r="Q152" s="37" t="str">
        <f t="shared" si="26"/>
        <v/>
      </c>
      <c r="R152" s="39"/>
      <c r="S152" s="38"/>
      <c r="T152" s="38"/>
      <c r="U152" s="34"/>
      <c r="V152" s="81"/>
      <c r="W152" s="130"/>
      <c r="X152" s="77"/>
      <c r="Y152" s="78"/>
      <c r="AA152" s="9" t="str">
        <f t="shared" si="27"/>
        <v/>
      </c>
      <c r="AB152" s="9">
        <f t="shared" si="28"/>
        <v>0</v>
      </c>
      <c r="AC152" s="9" t="str">
        <f t="shared" si="29"/>
        <v/>
      </c>
      <c r="AD152" s="10">
        <f t="shared" si="33"/>
        <v>0</v>
      </c>
      <c r="AE152" s="10" t="str">
        <f t="shared" si="34"/>
        <v/>
      </c>
      <c r="AF152" s="6">
        <f t="shared" si="35"/>
        <v>0</v>
      </c>
    </row>
    <row r="153" spans="1:32" s="6" customFormat="1" ht="34.5" customHeight="1">
      <c r="A153" s="72">
        <f t="shared" si="30"/>
        <v>141</v>
      </c>
      <c r="B153" s="84" t="str">
        <f t="shared" si="31"/>
        <v/>
      </c>
      <c r="C153" s="138"/>
      <c r="D153" s="31" t="str">
        <f t="shared" si="32"/>
        <v/>
      </c>
      <c r="E153" s="31" t="str">
        <f t="shared" si="25"/>
        <v/>
      </c>
      <c r="F153" s="88"/>
      <c r="G153" s="32"/>
      <c r="H153" s="32"/>
      <c r="I153" s="101"/>
      <c r="J153" s="34"/>
      <c r="K153" s="35"/>
      <c r="L153" s="34"/>
      <c r="M153" s="35"/>
      <c r="N153" s="36" t="str">
        <f t="shared" si="24"/>
        <v/>
      </c>
      <c r="O153" s="33"/>
      <c r="P153" s="33"/>
      <c r="Q153" s="37" t="str">
        <f t="shared" si="26"/>
        <v/>
      </c>
      <c r="R153" s="39"/>
      <c r="S153" s="38"/>
      <c r="T153" s="38"/>
      <c r="U153" s="34"/>
      <c r="V153" s="81"/>
      <c r="W153" s="130"/>
      <c r="X153" s="77"/>
      <c r="Y153" s="78"/>
      <c r="AA153" s="9" t="str">
        <f t="shared" si="27"/>
        <v/>
      </c>
      <c r="AB153" s="9">
        <f t="shared" si="28"/>
        <v>0</v>
      </c>
      <c r="AC153" s="9" t="str">
        <f t="shared" si="29"/>
        <v/>
      </c>
      <c r="AD153" s="10">
        <f t="shared" si="33"/>
        <v>0</v>
      </c>
      <c r="AE153" s="10" t="str">
        <f t="shared" si="34"/>
        <v/>
      </c>
      <c r="AF153" s="6">
        <f t="shared" si="35"/>
        <v>0</v>
      </c>
    </row>
    <row r="154" spans="1:32" s="6" customFormat="1" ht="34.5" customHeight="1">
      <c r="A154" s="72">
        <f t="shared" si="30"/>
        <v>142</v>
      </c>
      <c r="B154" s="84" t="str">
        <f t="shared" si="31"/>
        <v/>
      </c>
      <c r="C154" s="138"/>
      <c r="D154" s="31" t="str">
        <f t="shared" si="32"/>
        <v/>
      </c>
      <c r="E154" s="31" t="str">
        <f t="shared" si="25"/>
        <v/>
      </c>
      <c r="F154" s="88"/>
      <c r="G154" s="32"/>
      <c r="H154" s="32"/>
      <c r="I154" s="101"/>
      <c r="J154" s="34"/>
      <c r="K154" s="35"/>
      <c r="L154" s="34"/>
      <c r="M154" s="35"/>
      <c r="N154" s="36" t="str">
        <f t="shared" si="24"/>
        <v/>
      </c>
      <c r="O154" s="33"/>
      <c r="P154" s="33"/>
      <c r="Q154" s="37" t="str">
        <f t="shared" si="26"/>
        <v/>
      </c>
      <c r="R154" s="39"/>
      <c r="S154" s="38"/>
      <c r="T154" s="38"/>
      <c r="U154" s="34"/>
      <c r="V154" s="81"/>
      <c r="W154" s="130"/>
      <c r="X154" s="77"/>
      <c r="Y154" s="78"/>
      <c r="AA154" s="9" t="str">
        <f t="shared" si="27"/>
        <v/>
      </c>
      <c r="AB154" s="9">
        <f t="shared" si="28"/>
        <v>0</v>
      </c>
      <c r="AC154" s="9" t="str">
        <f t="shared" si="29"/>
        <v/>
      </c>
      <c r="AD154" s="10">
        <f t="shared" si="33"/>
        <v>0</v>
      </c>
      <c r="AE154" s="10" t="str">
        <f t="shared" si="34"/>
        <v/>
      </c>
      <c r="AF154" s="6">
        <f t="shared" si="35"/>
        <v>0</v>
      </c>
    </row>
    <row r="155" spans="1:32" s="6" customFormat="1" ht="34.5" customHeight="1">
      <c r="A155" s="72">
        <f t="shared" si="30"/>
        <v>143</v>
      </c>
      <c r="B155" s="84" t="str">
        <f t="shared" si="31"/>
        <v/>
      </c>
      <c r="C155" s="138"/>
      <c r="D155" s="31" t="str">
        <f t="shared" si="32"/>
        <v/>
      </c>
      <c r="E155" s="31" t="str">
        <f t="shared" si="25"/>
        <v/>
      </c>
      <c r="F155" s="88"/>
      <c r="G155" s="32"/>
      <c r="H155" s="32"/>
      <c r="I155" s="101"/>
      <c r="J155" s="34"/>
      <c r="K155" s="35"/>
      <c r="L155" s="34"/>
      <c r="M155" s="35"/>
      <c r="N155" s="36" t="str">
        <f t="shared" si="24"/>
        <v/>
      </c>
      <c r="O155" s="33"/>
      <c r="P155" s="33"/>
      <c r="Q155" s="37" t="str">
        <f t="shared" si="26"/>
        <v/>
      </c>
      <c r="R155" s="39"/>
      <c r="S155" s="38"/>
      <c r="T155" s="38"/>
      <c r="U155" s="34"/>
      <c r="V155" s="81"/>
      <c r="W155" s="130"/>
      <c r="X155" s="77"/>
      <c r="Y155" s="78"/>
      <c r="AA155" s="9" t="str">
        <f t="shared" si="27"/>
        <v/>
      </c>
      <c r="AB155" s="9">
        <f t="shared" si="28"/>
        <v>0</v>
      </c>
      <c r="AC155" s="9" t="str">
        <f t="shared" si="29"/>
        <v/>
      </c>
      <c r="AD155" s="10">
        <f t="shared" si="33"/>
        <v>0</v>
      </c>
      <c r="AE155" s="10" t="str">
        <f t="shared" si="34"/>
        <v/>
      </c>
      <c r="AF155" s="6">
        <f t="shared" si="35"/>
        <v>0</v>
      </c>
    </row>
    <row r="156" spans="1:32" s="6" customFormat="1" ht="34.5" customHeight="1">
      <c r="A156" s="72">
        <f t="shared" si="30"/>
        <v>144</v>
      </c>
      <c r="B156" s="84" t="str">
        <f t="shared" si="31"/>
        <v/>
      </c>
      <c r="C156" s="138"/>
      <c r="D156" s="31" t="str">
        <f t="shared" si="32"/>
        <v/>
      </c>
      <c r="E156" s="31" t="str">
        <f t="shared" si="25"/>
        <v/>
      </c>
      <c r="F156" s="88"/>
      <c r="G156" s="32"/>
      <c r="H156" s="32"/>
      <c r="I156" s="101"/>
      <c r="J156" s="34"/>
      <c r="K156" s="35"/>
      <c r="L156" s="34"/>
      <c r="M156" s="35"/>
      <c r="N156" s="36" t="str">
        <f t="shared" si="24"/>
        <v/>
      </c>
      <c r="O156" s="33"/>
      <c r="P156" s="33"/>
      <c r="Q156" s="37" t="str">
        <f t="shared" si="26"/>
        <v/>
      </c>
      <c r="R156" s="39"/>
      <c r="S156" s="38"/>
      <c r="T156" s="38"/>
      <c r="U156" s="34"/>
      <c r="V156" s="81"/>
      <c r="W156" s="130"/>
      <c r="X156" s="77"/>
      <c r="Y156" s="78"/>
      <c r="AA156" s="9" t="str">
        <f t="shared" si="27"/>
        <v/>
      </c>
      <c r="AB156" s="9">
        <f t="shared" si="28"/>
        <v>0</v>
      </c>
      <c r="AC156" s="9" t="str">
        <f t="shared" si="29"/>
        <v/>
      </c>
      <c r="AD156" s="10">
        <f t="shared" si="33"/>
        <v>0</v>
      </c>
      <c r="AE156" s="10" t="str">
        <f t="shared" si="34"/>
        <v/>
      </c>
      <c r="AF156" s="6">
        <f t="shared" si="35"/>
        <v>0</v>
      </c>
    </row>
    <row r="157" spans="1:32" s="6" customFormat="1" ht="34.5" customHeight="1">
      <c r="A157" s="72">
        <f t="shared" si="30"/>
        <v>145</v>
      </c>
      <c r="B157" s="84" t="str">
        <f t="shared" si="31"/>
        <v/>
      </c>
      <c r="C157" s="138"/>
      <c r="D157" s="31" t="str">
        <f t="shared" si="32"/>
        <v/>
      </c>
      <c r="E157" s="31" t="str">
        <f t="shared" si="25"/>
        <v/>
      </c>
      <c r="F157" s="88"/>
      <c r="G157" s="32"/>
      <c r="H157" s="32"/>
      <c r="I157" s="101"/>
      <c r="J157" s="34"/>
      <c r="K157" s="35"/>
      <c r="L157" s="34"/>
      <c r="M157" s="35"/>
      <c r="N157" s="36" t="str">
        <f t="shared" si="24"/>
        <v/>
      </c>
      <c r="O157" s="33"/>
      <c r="P157" s="33"/>
      <c r="Q157" s="37" t="str">
        <f t="shared" si="26"/>
        <v/>
      </c>
      <c r="R157" s="39"/>
      <c r="S157" s="38"/>
      <c r="T157" s="38"/>
      <c r="U157" s="34"/>
      <c r="V157" s="81"/>
      <c r="W157" s="130"/>
      <c r="X157" s="77"/>
      <c r="Y157" s="78"/>
      <c r="AA157" s="9" t="str">
        <f t="shared" si="27"/>
        <v/>
      </c>
      <c r="AB157" s="9">
        <f t="shared" si="28"/>
        <v>0</v>
      </c>
      <c r="AC157" s="9" t="str">
        <f t="shared" si="29"/>
        <v/>
      </c>
      <c r="AD157" s="10">
        <f t="shared" si="33"/>
        <v>0</v>
      </c>
      <c r="AE157" s="10" t="str">
        <f t="shared" si="34"/>
        <v/>
      </c>
      <c r="AF157" s="6">
        <f t="shared" si="35"/>
        <v>0</v>
      </c>
    </row>
    <row r="158" spans="1:32" s="6" customFormat="1" ht="34.5" customHeight="1">
      <c r="A158" s="72">
        <f t="shared" si="30"/>
        <v>146</v>
      </c>
      <c r="B158" s="84" t="str">
        <f t="shared" si="31"/>
        <v/>
      </c>
      <c r="C158" s="138"/>
      <c r="D158" s="31" t="str">
        <f t="shared" si="32"/>
        <v/>
      </c>
      <c r="E158" s="31" t="str">
        <f t="shared" si="25"/>
        <v/>
      </c>
      <c r="F158" s="88"/>
      <c r="G158" s="32"/>
      <c r="H158" s="32"/>
      <c r="I158" s="101"/>
      <c r="J158" s="34"/>
      <c r="K158" s="35"/>
      <c r="L158" s="34"/>
      <c r="M158" s="35"/>
      <c r="N158" s="36" t="str">
        <f t="shared" si="24"/>
        <v/>
      </c>
      <c r="O158" s="33"/>
      <c r="P158" s="33"/>
      <c r="Q158" s="37" t="str">
        <f t="shared" si="26"/>
        <v/>
      </c>
      <c r="R158" s="39"/>
      <c r="S158" s="38"/>
      <c r="T158" s="38"/>
      <c r="U158" s="34"/>
      <c r="V158" s="81"/>
      <c r="W158" s="130"/>
      <c r="X158" s="77"/>
      <c r="Y158" s="78"/>
      <c r="AA158" s="9" t="str">
        <f t="shared" si="27"/>
        <v/>
      </c>
      <c r="AB158" s="9">
        <f t="shared" si="28"/>
        <v>0</v>
      </c>
      <c r="AC158" s="9" t="str">
        <f t="shared" si="29"/>
        <v/>
      </c>
      <c r="AD158" s="10">
        <f t="shared" si="33"/>
        <v>0</v>
      </c>
      <c r="AE158" s="10" t="str">
        <f t="shared" si="34"/>
        <v/>
      </c>
      <c r="AF158" s="6">
        <f t="shared" si="35"/>
        <v>0</v>
      </c>
    </row>
    <row r="159" spans="1:32" s="6" customFormat="1" ht="34.5" customHeight="1">
      <c r="A159" s="72">
        <f t="shared" si="30"/>
        <v>147</v>
      </c>
      <c r="B159" s="84" t="str">
        <f t="shared" si="31"/>
        <v/>
      </c>
      <c r="C159" s="138"/>
      <c r="D159" s="31" t="str">
        <f t="shared" si="32"/>
        <v/>
      </c>
      <c r="E159" s="31" t="str">
        <f t="shared" si="25"/>
        <v/>
      </c>
      <c r="F159" s="88"/>
      <c r="G159" s="32"/>
      <c r="H159" s="32"/>
      <c r="I159" s="101"/>
      <c r="J159" s="34"/>
      <c r="K159" s="35"/>
      <c r="L159" s="34"/>
      <c r="M159" s="35"/>
      <c r="N159" s="36" t="str">
        <f t="shared" si="24"/>
        <v/>
      </c>
      <c r="O159" s="33"/>
      <c r="P159" s="33"/>
      <c r="Q159" s="37" t="str">
        <f t="shared" si="26"/>
        <v/>
      </c>
      <c r="R159" s="39"/>
      <c r="S159" s="38"/>
      <c r="T159" s="38"/>
      <c r="U159" s="34"/>
      <c r="V159" s="81"/>
      <c r="W159" s="130"/>
      <c r="X159" s="77"/>
      <c r="Y159" s="78"/>
      <c r="AA159" s="9" t="str">
        <f t="shared" si="27"/>
        <v/>
      </c>
      <c r="AB159" s="9">
        <f t="shared" si="28"/>
        <v>0</v>
      </c>
      <c r="AC159" s="9" t="str">
        <f t="shared" si="29"/>
        <v/>
      </c>
      <c r="AD159" s="10">
        <f t="shared" si="33"/>
        <v>0</v>
      </c>
      <c r="AE159" s="10" t="str">
        <f t="shared" si="34"/>
        <v/>
      </c>
      <c r="AF159" s="6">
        <f t="shared" si="35"/>
        <v>0</v>
      </c>
    </row>
    <row r="160" spans="1:32" s="6" customFormat="1" ht="34.5" customHeight="1">
      <c r="A160" s="72">
        <f t="shared" si="30"/>
        <v>148</v>
      </c>
      <c r="B160" s="84" t="str">
        <f t="shared" si="31"/>
        <v/>
      </c>
      <c r="C160" s="138"/>
      <c r="D160" s="31" t="str">
        <f t="shared" si="32"/>
        <v/>
      </c>
      <c r="E160" s="31" t="str">
        <f t="shared" si="25"/>
        <v/>
      </c>
      <c r="F160" s="88"/>
      <c r="G160" s="32"/>
      <c r="H160" s="32"/>
      <c r="I160" s="101"/>
      <c r="J160" s="34"/>
      <c r="K160" s="35"/>
      <c r="L160" s="34"/>
      <c r="M160" s="35"/>
      <c r="N160" s="36" t="str">
        <f t="shared" si="24"/>
        <v/>
      </c>
      <c r="O160" s="33"/>
      <c r="P160" s="33"/>
      <c r="Q160" s="37" t="str">
        <f t="shared" si="26"/>
        <v/>
      </c>
      <c r="R160" s="39"/>
      <c r="S160" s="38"/>
      <c r="T160" s="38"/>
      <c r="U160" s="34"/>
      <c r="V160" s="81"/>
      <c r="W160" s="130"/>
      <c r="X160" s="77"/>
      <c r="Y160" s="78"/>
      <c r="AA160" s="9" t="str">
        <f t="shared" si="27"/>
        <v/>
      </c>
      <c r="AB160" s="9">
        <f t="shared" si="28"/>
        <v>0</v>
      </c>
      <c r="AC160" s="9" t="str">
        <f t="shared" si="29"/>
        <v/>
      </c>
      <c r="AD160" s="10">
        <f t="shared" si="33"/>
        <v>0</v>
      </c>
      <c r="AE160" s="10" t="str">
        <f t="shared" si="34"/>
        <v/>
      </c>
      <c r="AF160" s="6">
        <f t="shared" si="35"/>
        <v>0</v>
      </c>
    </row>
    <row r="161" spans="1:32" s="6" customFormat="1" ht="34.5" customHeight="1">
      <c r="A161" s="72">
        <f t="shared" si="30"/>
        <v>149</v>
      </c>
      <c r="B161" s="84" t="str">
        <f t="shared" si="31"/>
        <v/>
      </c>
      <c r="C161" s="138"/>
      <c r="D161" s="31" t="str">
        <f t="shared" si="32"/>
        <v/>
      </c>
      <c r="E161" s="31" t="str">
        <f t="shared" si="25"/>
        <v/>
      </c>
      <c r="F161" s="88"/>
      <c r="G161" s="32"/>
      <c r="H161" s="32"/>
      <c r="I161" s="101"/>
      <c r="J161" s="34"/>
      <c r="K161" s="35"/>
      <c r="L161" s="34"/>
      <c r="M161" s="35"/>
      <c r="N161" s="36" t="str">
        <f t="shared" si="24"/>
        <v/>
      </c>
      <c r="O161" s="33"/>
      <c r="P161" s="33"/>
      <c r="Q161" s="37" t="str">
        <f t="shared" si="26"/>
        <v/>
      </c>
      <c r="R161" s="39"/>
      <c r="S161" s="38"/>
      <c r="T161" s="38"/>
      <c r="U161" s="34"/>
      <c r="V161" s="81"/>
      <c r="W161" s="130"/>
      <c r="X161" s="77"/>
      <c r="Y161" s="78"/>
      <c r="AA161" s="9" t="str">
        <f t="shared" si="27"/>
        <v/>
      </c>
      <c r="AB161" s="9">
        <f t="shared" si="28"/>
        <v>0</v>
      </c>
      <c r="AC161" s="9" t="str">
        <f t="shared" si="29"/>
        <v/>
      </c>
      <c r="AD161" s="10">
        <f t="shared" si="33"/>
        <v>0</v>
      </c>
      <c r="AE161" s="10" t="str">
        <f t="shared" si="34"/>
        <v/>
      </c>
      <c r="AF161" s="6">
        <f t="shared" si="35"/>
        <v>0</v>
      </c>
    </row>
    <row r="162" spans="1:32" s="6" customFormat="1" ht="34.5" customHeight="1">
      <c r="A162" s="72">
        <f t="shared" si="30"/>
        <v>150</v>
      </c>
      <c r="B162" s="84" t="str">
        <f t="shared" si="31"/>
        <v/>
      </c>
      <c r="C162" s="138"/>
      <c r="D162" s="31" t="str">
        <f t="shared" si="32"/>
        <v/>
      </c>
      <c r="E162" s="31" t="str">
        <f t="shared" si="25"/>
        <v/>
      </c>
      <c r="F162" s="88"/>
      <c r="G162" s="32"/>
      <c r="H162" s="32"/>
      <c r="I162" s="101"/>
      <c r="J162" s="34"/>
      <c r="K162" s="35"/>
      <c r="L162" s="34"/>
      <c r="M162" s="35"/>
      <c r="N162" s="36" t="str">
        <f t="shared" si="24"/>
        <v/>
      </c>
      <c r="O162" s="33"/>
      <c r="P162" s="33"/>
      <c r="Q162" s="37" t="str">
        <f t="shared" si="26"/>
        <v/>
      </c>
      <c r="R162" s="39"/>
      <c r="S162" s="38"/>
      <c r="T162" s="38"/>
      <c r="U162" s="34"/>
      <c r="V162" s="81"/>
      <c r="W162" s="130"/>
      <c r="X162" s="77"/>
      <c r="Y162" s="78"/>
      <c r="AA162" s="9" t="str">
        <f t="shared" si="27"/>
        <v/>
      </c>
      <c r="AB162" s="9">
        <f t="shared" si="28"/>
        <v>0</v>
      </c>
      <c r="AC162" s="9" t="str">
        <f t="shared" si="29"/>
        <v/>
      </c>
      <c r="AD162" s="10">
        <f t="shared" si="33"/>
        <v>0</v>
      </c>
      <c r="AE162" s="10" t="str">
        <f t="shared" si="34"/>
        <v/>
      </c>
      <c r="AF162" s="6">
        <f t="shared" si="35"/>
        <v>0</v>
      </c>
    </row>
    <row r="163" spans="1:32" s="6" customFormat="1" ht="34.5" customHeight="1">
      <c r="A163" s="72">
        <f t="shared" si="30"/>
        <v>151</v>
      </c>
      <c r="B163" s="84" t="str">
        <f t="shared" si="31"/>
        <v/>
      </c>
      <c r="C163" s="138"/>
      <c r="D163" s="31" t="str">
        <f t="shared" si="32"/>
        <v/>
      </c>
      <c r="E163" s="31" t="str">
        <f t="shared" si="25"/>
        <v/>
      </c>
      <c r="F163" s="88"/>
      <c r="G163" s="32"/>
      <c r="H163" s="32"/>
      <c r="I163" s="101"/>
      <c r="J163" s="34"/>
      <c r="K163" s="35"/>
      <c r="L163" s="34"/>
      <c r="M163" s="35"/>
      <c r="N163" s="36" t="str">
        <f t="shared" si="24"/>
        <v/>
      </c>
      <c r="O163" s="33"/>
      <c r="P163" s="33"/>
      <c r="Q163" s="37" t="str">
        <f t="shared" si="26"/>
        <v/>
      </c>
      <c r="R163" s="39"/>
      <c r="S163" s="38"/>
      <c r="T163" s="38"/>
      <c r="U163" s="34"/>
      <c r="V163" s="81"/>
      <c r="W163" s="130"/>
      <c r="X163" s="77"/>
      <c r="Y163" s="78"/>
      <c r="AA163" s="9" t="str">
        <f t="shared" si="27"/>
        <v/>
      </c>
      <c r="AB163" s="9">
        <f t="shared" si="28"/>
        <v>0</v>
      </c>
      <c r="AC163" s="9" t="str">
        <f t="shared" si="29"/>
        <v/>
      </c>
      <c r="AD163" s="10">
        <f t="shared" si="33"/>
        <v>0</v>
      </c>
      <c r="AE163" s="10" t="str">
        <f t="shared" si="34"/>
        <v/>
      </c>
      <c r="AF163" s="6">
        <f t="shared" si="35"/>
        <v>0</v>
      </c>
    </row>
    <row r="164" spans="1:32" s="6" customFormat="1" ht="34.5" customHeight="1">
      <c r="A164" s="72">
        <f t="shared" si="30"/>
        <v>152</v>
      </c>
      <c r="B164" s="84" t="str">
        <f t="shared" si="31"/>
        <v/>
      </c>
      <c r="C164" s="138"/>
      <c r="D164" s="31" t="str">
        <f t="shared" si="32"/>
        <v/>
      </c>
      <c r="E164" s="31" t="str">
        <f t="shared" si="25"/>
        <v/>
      </c>
      <c r="F164" s="88"/>
      <c r="G164" s="32"/>
      <c r="H164" s="32"/>
      <c r="I164" s="101"/>
      <c r="J164" s="34"/>
      <c r="K164" s="35"/>
      <c r="L164" s="34"/>
      <c r="M164" s="35"/>
      <c r="N164" s="36" t="str">
        <f t="shared" si="24"/>
        <v/>
      </c>
      <c r="O164" s="33"/>
      <c r="P164" s="33"/>
      <c r="Q164" s="37" t="str">
        <f t="shared" si="26"/>
        <v/>
      </c>
      <c r="R164" s="39"/>
      <c r="S164" s="38"/>
      <c r="T164" s="38"/>
      <c r="U164" s="34"/>
      <c r="V164" s="81"/>
      <c r="W164" s="130"/>
      <c r="X164" s="77"/>
      <c r="Y164" s="78"/>
      <c r="AA164" s="9" t="str">
        <f t="shared" si="27"/>
        <v/>
      </c>
      <c r="AB164" s="9">
        <f t="shared" si="28"/>
        <v>0</v>
      </c>
      <c r="AC164" s="9" t="str">
        <f t="shared" si="29"/>
        <v/>
      </c>
      <c r="AD164" s="10">
        <f t="shared" si="33"/>
        <v>0</v>
      </c>
      <c r="AE164" s="10" t="str">
        <f t="shared" si="34"/>
        <v/>
      </c>
      <c r="AF164" s="6">
        <f t="shared" si="35"/>
        <v>0</v>
      </c>
    </row>
    <row r="165" spans="1:32" s="6" customFormat="1" ht="34.5" customHeight="1">
      <c r="A165" s="72">
        <f t="shared" si="30"/>
        <v>153</v>
      </c>
      <c r="B165" s="84" t="str">
        <f t="shared" si="31"/>
        <v/>
      </c>
      <c r="C165" s="138"/>
      <c r="D165" s="31" t="str">
        <f t="shared" si="32"/>
        <v/>
      </c>
      <c r="E165" s="31" t="str">
        <f t="shared" si="25"/>
        <v/>
      </c>
      <c r="F165" s="88"/>
      <c r="G165" s="32"/>
      <c r="H165" s="32"/>
      <c r="I165" s="101"/>
      <c r="J165" s="34"/>
      <c r="K165" s="35"/>
      <c r="L165" s="34"/>
      <c r="M165" s="35"/>
      <c r="N165" s="36" t="str">
        <f t="shared" si="24"/>
        <v/>
      </c>
      <c r="O165" s="33"/>
      <c r="P165" s="33"/>
      <c r="Q165" s="37" t="str">
        <f t="shared" si="26"/>
        <v/>
      </c>
      <c r="R165" s="39"/>
      <c r="S165" s="38"/>
      <c r="T165" s="38"/>
      <c r="U165" s="34"/>
      <c r="V165" s="81"/>
      <c r="W165" s="130"/>
      <c r="X165" s="77"/>
      <c r="Y165" s="78"/>
      <c r="AA165" s="9" t="str">
        <f t="shared" si="27"/>
        <v/>
      </c>
      <c r="AB165" s="9">
        <f t="shared" si="28"/>
        <v>0</v>
      </c>
      <c r="AC165" s="9" t="str">
        <f t="shared" si="29"/>
        <v/>
      </c>
      <c r="AD165" s="10">
        <f t="shared" si="33"/>
        <v>0</v>
      </c>
      <c r="AE165" s="10" t="str">
        <f t="shared" si="34"/>
        <v/>
      </c>
      <c r="AF165" s="6">
        <f t="shared" si="35"/>
        <v>0</v>
      </c>
    </row>
    <row r="166" spans="1:32" s="6" customFormat="1" ht="34.5" customHeight="1">
      <c r="A166" s="72">
        <f t="shared" si="30"/>
        <v>154</v>
      </c>
      <c r="B166" s="84" t="str">
        <f t="shared" si="31"/>
        <v/>
      </c>
      <c r="C166" s="138"/>
      <c r="D166" s="31" t="str">
        <f t="shared" si="32"/>
        <v/>
      </c>
      <c r="E166" s="31" t="str">
        <f t="shared" si="25"/>
        <v/>
      </c>
      <c r="F166" s="88"/>
      <c r="G166" s="32"/>
      <c r="H166" s="32"/>
      <c r="I166" s="101"/>
      <c r="J166" s="34"/>
      <c r="K166" s="35"/>
      <c r="L166" s="34"/>
      <c r="M166" s="35"/>
      <c r="N166" s="36" t="str">
        <f t="shared" si="24"/>
        <v/>
      </c>
      <c r="O166" s="33"/>
      <c r="P166" s="33"/>
      <c r="Q166" s="37" t="str">
        <f t="shared" si="26"/>
        <v/>
      </c>
      <c r="R166" s="39"/>
      <c r="S166" s="38"/>
      <c r="T166" s="38"/>
      <c r="U166" s="34"/>
      <c r="V166" s="81"/>
      <c r="W166" s="130"/>
      <c r="X166" s="77"/>
      <c r="Y166" s="78"/>
      <c r="AA166" s="9" t="str">
        <f t="shared" si="27"/>
        <v/>
      </c>
      <c r="AB166" s="9">
        <f t="shared" si="28"/>
        <v>0</v>
      </c>
      <c r="AC166" s="9" t="str">
        <f t="shared" si="29"/>
        <v/>
      </c>
      <c r="AD166" s="10">
        <f t="shared" si="33"/>
        <v>0</v>
      </c>
      <c r="AE166" s="10" t="str">
        <f t="shared" si="34"/>
        <v/>
      </c>
      <c r="AF166" s="6">
        <f t="shared" si="35"/>
        <v>0</v>
      </c>
    </row>
    <row r="167" spans="1:32" s="6" customFormat="1" ht="34.5" customHeight="1">
      <c r="A167" s="72">
        <f t="shared" si="30"/>
        <v>155</v>
      </c>
      <c r="B167" s="84" t="str">
        <f t="shared" si="31"/>
        <v/>
      </c>
      <c r="C167" s="138"/>
      <c r="D167" s="31" t="str">
        <f t="shared" si="32"/>
        <v/>
      </c>
      <c r="E167" s="31" t="str">
        <f t="shared" si="25"/>
        <v/>
      </c>
      <c r="F167" s="88"/>
      <c r="G167" s="32"/>
      <c r="H167" s="32"/>
      <c r="I167" s="101"/>
      <c r="J167" s="34"/>
      <c r="K167" s="35"/>
      <c r="L167" s="34"/>
      <c r="M167" s="35"/>
      <c r="N167" s="36" t="str">
        <f t="shared" si="24"/>
        <v/>
      </c>
      <c r="O167" s="33"/>
      <c r="P167" s="33"/>
      <c r="Q167" s="37" t="str">
        <f t="shared" si="26"/>
        <v/>
      </c>
      <c r="R167" s="39"/>
      <c r="S167" s="38"/>
      <c r="T167" s="38"/>
      <c r="U167" s="34"/>
      <c r="V167" s="81"/>
      <c r="W167" s="130"/>
      <c r="X167" s="77"/>
      <c r="Y167" s="78"/>
      <c r="AA167" s="9" t="str">
        <f t="shared" si="27"/>
        <v/>
      </c>
      <c r="AB167" s="9">
        <f t="shared" si="28"/>
        <v>0</v>
      </c>
      <c r="AC167" s="9" t="str">
        <f t="shared" si="29"/>
        <v/>
      </c>
      <c r="AD167" s="10">
        <f t="shared" si="33"/>
        <v>0</v>
      </c>
      <c r="AE167" s="10" t="str">
        <f t="shared" si="34"/>
        <v/>
      </c>
      <c r="AF167" s="6">
        <f t="shared" si="35"/>
        <v>0</v>
      </c>
    </row>
    <row r="168" spans="1:32" s="6" customFormat="1" ht="34.5" customHeight="1">
      <c r="A168" s="72">
        <f t="shared" si="30"/>
        <v>156</v>
      </c>
      <c r="B168" s="84" t="str">
        <f t="shared" si="31"/>
        <v/>
      </c>
      <c r="C168" s="138"/>
      <c r="D168" s="31" t="str">
        <f t="shared" si="32"/>
        <v/>
      </c>
      <c r="E168" s="31" t="str">
        <f t="shared" si="25"/>
        <v/>
      </c>
      <c r="F168" s="88"/>
      <c r="G168" s="32"/>
      <c r="H168" s="32"/>
      <c r="I168" s="101"/>
      <c r="J168" s="34"/>
      <c r="K168" s="35"/>
      <c r="L168" s="34"/>
      <c r="M168" s="35"/>
      <c r="N168" s="36" t="str">
        <f t="shared" si="24"/>
        <v/>
      </c>
      <c r="O168" s="33"/>
      <c r="P168" s="33"/>
      <c r="Q168" s="37" t="str">
        <f t="shared" si="26"/>
        <v/>
      </c>
      <c r="R168" s="39"/>
      <c r="S168" s="38"/>
      <c r="T168" s="38"/>
      <c r="U168" s="34"/>
      <c r="V168" s="81"/>
      <c r="W168" s="130"/>
      <c r="X168" s="77"/>
      <c r="Y168" s="78"/>
      <c r="AA168" s="9" t="str">
        <f t="shared" si="27"/>
        <v/>
      </c>
      <c r="AB168" s="9">
        <f t="shared" si="28"/>
        <v>0</v>
      </c>
      <c r="AC168" s="9" t="str">
        <f t="shared" si="29"/>
        <v/>
      </c>
      <c r="AD168" s="10">
        <f t="shared" si="33"/>
        <v>0</v>
      </c>
      <c r="AE168" s="10" t="str">
        <f t="shared" si="34"/>
        <v/>
      </c>
      <c r="AF168" s="6">
        <f t="shared" si="35"/>
        <v>0</v>
      </c>
    </row>
    <row r="169" spans="1:32" s="6" customFormat="1" ht="34.5" customHeight="1">
      <c r="A169" s="72">
        <f t="shared" si="30"/>
        <v>157</v>
      </c>
      <c r="B169" s="84" t="str">
        <f t="shared" si="31"/>
        <v/>
      </c>
      <c r="C169" s="138"/>
      <c r="D169" s="31" t="str">
        <f t="shared" si="32"/>
        <v/>
      </c>
      <c r="E169" s="31" t="str">
        <f t="shared" si="25"/>
        <v/>
      </c>
      <c r="F169" s="88"/>
      <c r="G169" s="32"/>
      <c r="H169" s="32"/>
      <c r="I169" s="101"/>
      <c r="J169" s="34"/>
      <c r="K169" s="35"/>
      <c r="L169" s="34"/>
      <c r="M169" s="35"/>
      <c r="N169" s="36" t="str">
        <f t="shared" si="24"/>
        <v/>
      </c>
      <c r="O169" s="33"/>
      <c r="P169" s="33"/>
      <c r="Q169" s="37" t="str">
        <f t="shared" si="26"/>
        <v/>
      </c>
      <c r="R169" s="39"/>
      <c r="S169" s="38"/>
      <c r="T169" s="38"/>
      <c r="U169" s="34"/>
      <c r="V169" s="81"/>
      <c r="W169" s="130"/>
      <c r="X169" s="77"/>
      <c r="Y169" s="78"/>
      <c r="AA169" s="9" t="str">
        <f t="shared" si="27"/>
        <v/>
      </c>
      <c r="AB169" s="9">
        <f t="shared" si="28"/>
        <v>0</v>
      </c>
      <c r="AC169" s="9" t="str">
        <f t="shared" si="29"/>
        <v/>
      </c>
      <c r="AD169" s="10">
        <f t="shared" si="33"/>
        <v>0</v>
      </c>
      <c r="AE169" s="10" t="str">
        <f t="shared" si="34"/>
        <v/>
      </c>
      <c r="AF169" s="6">
        <f t="shared" si="35"/>
        <v>0</v>
      </c>
    </row>
    <row r="170" spans="1:32" s="6" customFormat="1" ht="34.5" customHeight="1">
      <c r="A170" s="72">
        <f t="shared" si="30"/>
        <v>158</v>
      </c>
      <c r="B170" s="84" t="str">
        <f t="shared" si="31"/>
        <v/>
      </c>
      <c r="C170" s="138"/>
      <c r="D170" s="31" t="str">
        <f t="shared" si="32"/>
        <v/>
      </c>
      <c r="E170" s="31" t="str">
        <f t="shared" si="25"/>
        <v/>
      </c>
      <c r="F170" s="88"/>
      <c r="G170" s="32"/>
      <c r="H170" s="32"/>
      <c r="I170" s="101"/>
      <c r="J170" s="34"/>
      <c r="K170" s="35"/>
      <c r="L170" s="34"/>
      <c r="M170" s="35"/>
      <c r="N170" s="36" t="str">
        <f t="shared" si="24"/>
        <v/>
      </c>
      <c r="O170" s="33"/>
      <c r="P170" s="33"/>
      <c r="Q170" s="37" t="str">
        <f t="shared" si="26"/>
        <v/>
      </c>
      <c r="R170" s="39"/>
      <c r="S170" s="38"/>
      <c r="T170" s="38"/>
      <c r="U170" s="34"/>
      <c r="V170" s="81"/>
      <c r="W170" s="130"/>
      <c r="X170" s="77"/>
      <c r="Y170" s="78"/>
      <c r="AA170" s="9" t="str">
        <f t="shared" si="27"/>
        <v/>
      </c>
      <c r="AB170" s="9">
        <f t="shared" si="28"/>
        <v>0</v>
      </c>
      <c r="AC170" s="9" t="str">
        <f t="shared" si="29"/>
        <v/>
      </c>
      <c r="AD170" s="10">
        <f t="shared" si="33"/>
        <v>0</v>
      </c>
      <c r="AE170" s="10" t="str">
        <f t="shared" si="34"/>
        <v/>
      </c>
      <c r="AF170" s="6">
        <f t="shared" si="35"/>
        <v>0</v>
      </c>
    </row>
    <row r="171" spans="1:32" s="6" customFormat="1" ht="34.5" customHeight="1">
      <c r="A171" s="72">
        <f t="shared" si="30"/>
        <v>159</v>
      </c>
      <c r="B171" s="84" t="str">
        <f t="shared" si="31"/>
        <v/>
      </c>
      <c r="C171" s="138"/>
      <c r="D171" s="31" t="str">
        <f t="shared" si="32"/>
        <v/>
      </c>
      <c r="E171" s="31" t="str">
        <f t="shared" si="25"/>
        <v/>
      </c>
      <c r="F171" s="88"/>
      <c r="G171" s="32"/>
      <c r="H171" s="32"/>
      <c r="I171" s="101"/>
      <c r="J171" s="34"/>
      <c r="K171" s="35"/>
      <c r="L171" s="34"/>
      <c r="M171" s="35"/>
      <c r="N171" s="36" t="str">
        <f t="shared" si="24"/>
        <v/>
      </c>
      <c r="O171" s="33"/>
      <c r="P171" s="33"/>
      <c r="Q171" s="37" t="str">
        <f t="shared" si="26"/>
        <v/>
      </c>
      <c r="R171" s="39"/>
      <c r="S171" s="38"/>
      <c r="T171" s="38"/>
      <c r="U171" s="34"/>
      <c r="V171" s="81"/>
      <c r="W171" s="130"/>
      <c r="X171" s="77"/>
      <c r="Y171" s="78"/>
      <c r="AA171" s="9" t="str">
        <f t="shared" si="27"/>
        <v/>
      </c>
      <c r="AB171" s="9">
        <f t="shared" si="28"/>
        <v>0</v>
      </c>
      <c r="AC171" s="9" t="str">
        <f t="shared" si="29"/>
        <v/>
      </c>
      <c r="AD171" s="10">
        <f t="shared" si="33"/>
        <v>0</v>
      </c>
      <c r="AE171" s="10" t="str">
        <f t="shared" si="34"/>
        <v/>
      </c>
      <c r="AF171" s="6">
        <f t="shared" si="35"/>
        <v>0</v>
      </c>
    </row>
    <row r="172" spans="1:32" s="6" customFormat="1" ht="34.5" customHeight="1">
      <c r="A172" s="72">
        <f t="shared" si="30"/>
        <v>160</v>
      </c>
      <c r="B172" s="84" t="str">
        <f t="shared" si="31"/>
        <v/>
      </c>
      <c r="C172" s="138"/>
      <c r="D172" s="31" t="str">
        <f t="shared" si="32"/>
        <v/>
      </c>
      <c r="E172" s="31" t="str">
        <f t="shared" si="25"/>
        <v/>
      </c>
      <c r="F172" s="88"/>
      <c r="G172" s="32"/>
      <c r="H172" s="32"/>
      <c r="I172" s="101"/>
      <c r="J172" s="34"/>
      <c r="K172" s="35"/>
      <c r="L172" s="34"/>
      <c r="M172" s="35"/>
      <c r="N172" s="36" t="str">
        <f t="shared" si="24"/>
        <v/>
      </c>
      <c r="O172" s="33"/>
      <c r="P172" s="33"/>
      <c r="Q172" s="37" t="str">
        <f t="shared" si="26"/>
        <v/>
      </c>
      <c r="R172" s="39"/>
      <c r="S172" s="38"/>
      <c r="T172" s="38"/>
      <c r="U172" s="34"/>
      <c r="V172" s="81"/>
      <c r="W172" s="130"/>
      <c r="X172" s="77"/>
      <c r="Y172" s="78"/>
      <c r="AA172" s="9" t="str">
        <f t="shared" si="27"/>
        <v/>
      </c>
      <c r="AB172" s="9">
        <f t="shared" si="28"/>
        <v>0</v>
      </c>
      <c r="AC172" s="9" t="str">
        <f t="shared" si="29"/>
        <v/>
      </c>
      <c r="AD172" s="10">
        <f t="shared" si="33"/>
        <v>0</v>
      </c>
      <c r="AE172" s="10" t="str">
        <f t="shared" si="34"/>
        <v/>
      </c>
      <c r="AF172" s="6">
        <f t="shared" si="35"/>
        <v>0</v>
      </c>
    </row>
    <row r="173" spans="1:32" s="6" customFormat="1" ht="34.5" customHeight="1">
      <c r="A173" s="72">
        <f t="shared" si="30"/>
        <v>161</v>
      </c>
      <c r="B173" s="84" t="str">
        <f t="shared" si="31"/>
        <v/>
      </c>
      <c r="C173" s="138"/>
      <c r="D173" s="31" t="str">
        <f t="shared" si="32"/>
        <v/>
      </c>
      <c r="E173" s="31" t="str">
        <f t="shared" si="25"/>
        <v/>
      </c>
      <c r="F173" s="88"/>
      <c r="G173" s="32"/>
      <c r="H173" s="32"/>
      <c r="I173" s="101"/>
      <c r="J173" s="34"/>
      <c r="K173" s="35"/>
      <c r="L173" s="34"/>
      <c r="M173" s="35"/>
      <c r="N173" s="36" t="str">
        <f t="shared" si="24"/>
        <v/>
      </c>
      <c r="O173" s="33"/>
      <c r="P173" s="33"/>
      <c r="Q173" s="37" t="str">
        <f t="shared" si="26"/>
        <v/>
      </c>
      <c r="R173" s="39"/>
      <c r="S173" s="38"/>
      <c r="T173" s="38"/>
      <c r="U173" s="34"/>
      <c r="V173" s="81"/>
      <c r="W173" s="130"/>
      <c r="X173" s="77"/>
      <c r="Y173" s="78"/>
      <c r="AA173" s="9" t="str">
        <f t="shared" si="27"/>
        <v/>
      </c>
      <c r="AB173" s="9">
        <f t="shared" si="28"/>
        <v>0</v>
      </c>
      <c r="AC173" s="9" t="str">
        <f t="shared" si="29"/>
        <v/>
      </c>
      <c r="AD173" s="10">
        <f t="shared" si="33"/>
        <v>0</v>
      </c>
      <c r="AE173" s="10" t="str">
        <f t="shared" si="34"/>
        <v/>
      </c>
      <c r="AF173" s="6">
        <f t="shared" si="35"/>
        <v>0</v>
      </c>
    </row>
    <row r="174" spans="1:32" s="6" customFormat="1" ht="34.5" customHeight="1">
      <c r="A174" s="72">
        <f t="shared" si="30"/>
        <v>162</v>
      </c>
      <c r="B174" s="84" t="str">
        <f t="shared" si="31"/>
        <v/>
      </c>
      <c r="C174" s="138"/>
      <c r="D174" s="31" t="str">
        <f t="shared" si="32"/>
        <v/>
      </c>
      <c r="E174" s="31" t="str">
        <f t="shared" si="25"/>
        <v/>
      </c>
      <c r="F174" s="88"/>
      <c r="G174" s="32"/>
      <c r="H174" s="32"/>
      <c r="I174" s="101"/>
      <c r="J174" s="34"/>
      <c r="K174" s="35"/>
      <c r="L174" s="34"/>
      <c r="M174" s="35"/>
      <c r="N174" s="36" t="str">
        <f t="shared" si="24"/>
        <v/>
      </c>
      <c r="O174" s="33"/>
      <c r="P174" s="33"/>
      <c r="Q174" s="37" t="str">
        <f t="shared" si="26"/>
        <v/>
      </c>
      <c r="R174" s="39"/>
      <c r="S174" s="38"/>
      <c r="T174" s="38"/>
      <c r="U174" s="34"/>
      <c r="V174" s="81"/>
      <c r="W174" s="130"/>
      <c r="X174" s="77"/>
      <c r="Y174" s="78"/>
      <c r="AA174" s="9" t="str">
        <f t="shared" si="27"/>
        <v/>
      </c>
      <c r="AB174" s="9">
        <f t="shared" si="28"/>
        <v>0</v>
      </c>
      <c r="AC174" s="9" t="str">
        <f t="shared" si="29"/>
        <v/>
      </c>
      <c r="AD174" s="10">
        <f t="shared" si="33"/>
        <v>0</v>
      </c>
      <c r="AE174" s="10" t="str">
        <f t="shared" si="34"/>
        <v/>
      </c>
      <c r="AF174" s="6">
        <f t="shared" si="35"/>
        <v>0</v>
      </c>
    </row>
    <row r="175" spans="1:32" s="6" customFormat="1" ht="34.5" customHeight="1">
      <c r="A175" s="72">
        <f t="shared" si="30"/>
        <v>163</v>
      </c>
      <c r="B175" s="84" t="str">
        <f t="shared" si="31"/>
        <v/>
      </c>
      <c r="C175" s="138"/>
      <c r="D175" s="31" t="str">
        <f t="shared" si="32"/>
        <v/>
      </c>
      <c r="E175" s="31" t="str">
        <f t="shared" si="25"/>
        <v/>
      </c>
      <c r="F175" s="88"/>
      <c r="G175" s="32"/>
      <c r="H175" s="32"/>
      <c r="I175" s="101"/>
      <c r="J175" s="34"/>
      <c r="K175" s="35"/>
      <c r="L175" s="34"/>
      <c r="M175" s="35"/>
      <c r="N175" s="36" t="str">
        <f t="shared" si="24"/>
        <v/>
      </c>
      <c r="O175" s="33"/>
      <c r="P175" s="33"/>
      <c r="Q175" s="37" t="str">
        <f t="shared" si="26"/>
        <v/>
      </c>
      <c r="R175" s="39"/>
      <c r="S175" s="38"/>
      <c r="T175" s="38"/>
      <c r="U175" s="34"/>
      <c r="V175" s="81"/>
      <c r="W175" s="130"/>
      <c r="X175" s="77"/>
      <c r="Y175" s="78"/>
      <c r="AA175" s="9" t="str">
        <f t="shared" si="27"/>
        <v/>
      </c>
      <c r="AB175" s="9">
        <f t="shared" si="28"/>
        <v>0</v>
      </c>
      <c r="AC175" s="9" t="str">
        <f t="shared" si="29"/>
        <v/>
      </c>
      <c r="AD175" s="10">
        <f t="shared" si="33"/>
        <v>0</v>
      </c>
      <c r="AE175" s="10" t="str">
        <f t="shared" si="34"/>
        <v/>
      </c>
      <c r="AF175" s="6">
        <f t="shared" si="35"/>
        <v>0</v>
      </c>
    </row>
    <row r="176" spans="1:32" s="6" customFormat="1" ht="34.5" customHeight="1">
      <c r="A176" s="72">
        <f t="shared" si="30"/>
        <v>164</v>
      </c>
      <c r="B176" s="84" t="str">
        <f t="shared" si="31"/>
        <v/>
      </c>
      <c r="C176" s="138"/>
      <c r="D176" s="31" t="str">
        <f t="shared" si="32"/>
        <v/>
      </c>
      <c r="E176" s="31" t="str">
        <f t="shared" si="25"/>
        <v/>
      </c>
      <c r="F176" s="88"/>
      <c r="G176" s="32"/>
      <c r="H176" s="32"/>
      <c r="I176" s="101"/>
      <c r="J176" s="34"/>
      <c r="K176" s="35"/>
      <c r="L176" s="34"/>
      <c r="M176" s="35"/>
      <c r="N176" s="36" t="str">
        <f t="shared" si="24"/>
        <v/>
      </c>
      <c r="O176" s="33"/>
      <c r="P176" s="33"/>
      <c r="Q176" s="37" t="str">
        <f t="shared" si="26"/>
        <v/>
      </c>
      <c r="R176" s="39"/>
      <c r="S176" s="38"/>
      <c r="T176" s="38"/>
      <c r="U176" s="34"/>
      <c r="V176" s="81"/>
      <c r="W176" s="130"/>
      <c r="X176" s="77"/>
      <c r="Y176" s="78"/>
      <c r="AA176" s="9" t="str">
        <f t="shared" si="27"/>
        <v/>
      </c>
      <c r="AB176" s="9">
        <f t="shared" si="28"/>
        <v>0</v>
      </c>
      <c r="AC176" s="9" t="str">
        <f t="shared" si="29"/>
        <v/>
      </c>
      <c r="AD176" s="10">
        <f t="shared" si="33"/>
        <v>0</v>
      </c>
      <c r="AE176" s="10" t="str">
        <f t="shared" si="34"/>
        <v/>
      </c>
      <c r="AF176" s="6">
        <f t="shared" si="35"/>
        <v>0</v>
      </c>
    </row>
    <row r="177" spans="1:32" s="6" customFormat="1" ht="34.5" customHeight="1">
      <c r="A177" s="72">
        <f t="shared" si="30"/>
        <v>165</v>
      </c>
      <c r="B177" s="84" t="str">
        <f t="shared" si="31"/>
        <v/>
      </c>
      <c r="C177" s="138"/>
      <c r="D177" s="31" t="str">
        <f t="shared" si="32"/>
        <v/>
      </c>
      <c r="E177" s="31" t="str">
        <f t="shared" si="25"/>
        <v/>
      </c>
      <c r="F177" s="88"/>
      <c r="G177" s="32"/>
      <c r="H177" s="32"/>
      <c r="I177" s="101"/>
      <c r="J177" s="34"/>
      <c r="K177" s="35"/>
      <c r="L177" s="34"/>
      <c r="M177" s="35"/>
      <c r="N177" s="36" t="str">
        <f t="shared" si="24"/>
        <v/>
      </c>
      <c r="O177" s="33"/>
      <c r="P177" s="33"/>
      <c r="Q177" s="37" t="str">
        <f t="shared" si="26"/>
        <v/>
      </c>
      <c r="R177" s="39"/>
      <c r="S177" s="38"/>
      <c r="T177" s="38"/>
      <c r="U177" s="34"/>
      <c r="V177" s="81"/>
      <c r="W177" s="130"/>
      <c r="X177" s="77"/>
      <c r="Y177" s="78"/>
      <c r="AA177" s="9" t="str">
        <f t="shared" si="27"/>
        <v/>
      </c>
      <c r="AB177" s="9">
        <f t="shared" si="28"/>
        <v>0</v>
      </c>
      <c r="AC177" s="9" t="str">
        <f t="shared" si="29"/>
        <v/>
      </c>
      <c r="AD177" s="10">
        <f t="shared" si="33"/>
        <v>0</v>
      </c>
      <c r="AE177" s="10" t="str">
        <f t="shared" si="34"/>
        <v/>
      </c>
      <c r="AF177" s="6">
        <f t="shared" si="35"/>
        <v>0</v>
      </c>
    </row>
    <row r="178" spans="1:32" s="6" customFormat="1" ht="34.5" customHeight="1">
      <c r="A178" s="72">
        <f t="shared" si="30"/>
        <v>166</v>
      </c>
      <c r="B178" s="84" t="str">
        <f t="shared" si="31"/>
        <v/>
      </c>
      <c r="C178" s="138"/>
      <c r="D178" s="31" t="str">
        <f t="shared" si="32"/>
        <v/>
      </c>
      <c r="E178" s="31" t="str">
        <f t="shared" si="25"/>
        <v/>
      </c>
      <c r="F178" s="88"/>
      <c r="G178" s="32"/>
      <c r="H178" s="32"/>
      <c r="I178" s="101"/>
      <c r="J178" s="34"/>
      <c r="K178" s="35"/>
      <c r="L178" s="34"/>
      <c r="M178" s="35"/>
      <c r="N178" s="36" t="str">
        <f t="shared" si="24"/>
        <v/>
      </c>
      <c r="O178" s="33"/>
      <c r="P178" s="33"/>
      <c r="Q178" s="37" t="str">
        <f t="shared" si="26"/>
        <v/>
      </c>
      <c r="R178" s="39"/>
      <c r="S178" s="38"/>
      <c r="T178" s="38"/>
      <c r="U178" s="34"/>
      <c r="V178" s="81"/>
      <c r="W178" s="130"/>
      <c r="X178" s="77"/>
      <c r="Y178" s="78"/>
      <c r="AA178" s="9" t="str">
        <f t="shared" si="27"/>
        <v/>
      </c>
      <c r="AB178" s="9">
        <f t="shared" si="28"/>
        <v>0</v>
      </c>
      <c r="AC178" s="9" t="str">
        <f t="shared" si="29"/>
        <v/>
      </c>
      <c r="AD178" s="10">
        <f t="shared" si="33"/>
        <v>0</v>
      </c>
      <c r="AE178" s="10" t="str">
        <f t="shared" si="34"/>
        <v/>
      </c>
      <c r="AF178" s="6">
        <f t="shared" si="35"/>
        <v>0</v>
      </c>
    </row>
    <row r="179" spans="1:32" s="6" customFormat="1" ht="34.5" customHeight="1">
      <c r="A179" s="72">
        <f t="shared" si="30"/>
        <v>167</v>
      </c>
      <c r="B179" s="84" t="str">
        <f t="shared" si="31"/>
        <v/>
      </c>
      <c r="C179" s="138"/>
      <c r="D179" s="31" t="str">
        <f t="shared" si="32"/>
        <v/>
      </c>
      <c r="E179" s="31" t="str">
        <f t="shared" si="25"/>
        <v/>
      </c>
      <c r="F179" s="88"/>
      <c r="G179" s="32"/>
      <c r="H179" s="32"/>
      <c r="I179" s="101"/>
      <c r="J179" s="34"/>
      <c r="K179" s="35"/>
      <c r="L179" s="34"/>
      <c r="M179" s="35"/>
      <c r="N179" s="36" t="str">
        <f t="shared" si="24"/>
        <v/>
      </c>
      <c r="O179" s="33"/>
      <c r="P179" s="33"/>
      <c r="Q179" s="37" t="str">
        <f t="shared" si="26"/>
        <v/>
      </c>
      <c r="R179" s="39"/>
      <c r="S179" s="38"/>
      <c r="T179" s="38"/>
      <c r="U179" s="34"/>
      <c r="V179" s="81"/>
      <c r="W179" s="130"/>
      <c r="X179" s="77"/>
      <c r="Y179" s="78"/>
      <c r="AA179" s="9" t="str">
        <f t="shared" si="27"/>
        <v/>
      </c>
      <c r="AB179" s="9">
        <f t="shared" si="28"/>
        <v>0</v>
      </c>
      <c r="AC179" s="9" t="str">
        <f t="shared" si="29"/>
        <v/>
      </c>
      <c r="AD179" s="10">
        <f t="shared" si="33"/>
        <v>0</v>
      </c>
      <c r="AE179" s="10" t="str">
        <f t="shared" si="34"/>
        <v/>
      </c>
      <c r="AF179" s="6">
        <f t="shared" si="35"/>
        <v>0</v>
      </c>
    </row>
    <row r="180" spans="1:32" s="6" customFormat="1" ht="34.5" customHeight="1">
      <c r="A180" s="72">
        <f t="shared" si="30"/>
        <v>168</v>
      </c>
      <c r="B180" s="84" t="str">
        <f t="shared" si="31"/>
        <v/>
      </c>
      <c r="C180" s="138"/>
      <c r="D180" s="31" t="str">
        <f t="shared" si="32"/>
        <v/>
      </c>
      <c r="E180" s="31" t="str">
        <f t="shared" si="25"/>
        <v/>
      </c>
      <c r="F180" s="88"/>
      <c r="G180" s="32"/>
      <c r="H180" s="32"/>
      <c r="I180" s="101"/>
      <c r="J180" s="34"/>
      <c r="K180" s="35"/>
      <c r="L180" s="34"/>
      <c r="M180" s="35"/>
      <c r="N180" s="36" t="str">
        <f t="shared" si="24"/>
        <v/>
      </c>
      <c r="O180" s="33"/>
      <c r="P180" s="33"/>
      <c r="Q180" s="37" t="str">
        <f t="shared" si="26"/>
        <v/>
      </c>
      <c r="R180" s="39"/>
      <c r="S180" s="38"/>
      <c r="T180" s="38"/>
      <c r="U180" s="34"/>
      <c r="V180" s="81"/>
      <c r="W180" s="130"/>
      <c r="X180" s="77"/>
      <c r="Y180" s="78"/>
      <c r="AA180" s="9" t="str">
        <f t="shared" si="27"/>
        <v/>
      </c>
      <c r="AB180" s="9">
        <f t="shared" si="28"/>
        <v>0</v>
      </c>
      <c r="AC180" s="9" t="str">
        <f t="shared" si="29"/>
        <v/>
      </c>
      <c r="AD180" s="10">
        <f t="shared" si="33"/>
        <v>0</v>
      </c>
      <c r="AE180" s="10" t="str">
        <f t="shared" si="34"/>
        <v/>
      </c>
      <c r="AF180" s="6">
        <f t="shared" si="35"/>
        <v>0</v>
      </c>
    </row>
    <row r="181" spans="1:32" s="6" customFormat="1" ht="34.5" customHeight="1">
      <c r="A181" s="72">
        <f t="shared" si="30"/>
        <v>169</v>
      </c>
      <c r="B181" s="84" t="str">
        <f t="shared" si="31"/>
        <v/>
      </c>
      <c r="C181" s="138"/>
      <c r="D181" s="31" t="str">
        <f t="shared" si="32"/>
        <v/>
      </c>
      <c r="E181" s="31" t="str">
        <f t="shared" si="25"/>
        <v/>
      </c>
      <c r="F181" s="88"/>
      <c r="G181" s="32"/>
      <c r="H181" s="32"/>
      <c r="I181" s="101"/>
      <c r="J181" s="34"/>
      <c r="K181" s="35"/>
      <c r="L181" s="34"/>
      <c r="M181" s="35"/>
      <c r="N181" s="36" t="str">
        <f t="shared" si="24"/>
        <v/>
      </c>
      <c r="O181" s="33"/>
      <c r="P181" s="33"/>
      <c r="Q181" s="37" t="str">
        <f t="shared" si="26"/>
        <v/>
      </c>
      <c r="R181" s="39"/>
      <c r="S181" s="38"/>
      <c r="T181" s="38"/>
      <c r="U181" s="34"/>
      <c r="V181" s="81"/>
      <c r="W181" s="130"/>
      <c r="X181" s="77"/>
      <c r="Y181" s="78"/>
      <c r="AA181" s="9" t="str">
        <f t="shared" si="27"/>
        <v/>
      </c>
      <c r="AB181" s="9">
        <f t="shared" si="28"/>
        <v>0</v>
      </c>
      <c r="AC181" s="9" t="str">
        <f t="shared" si="29"/>
        <v/>
      </c>
      <c r="AD181" s="10">
        <f t="shared" si="33"/>
        <v>0</v>
      </c>
      <c r="AE181" s="10" t="str">
        <f t="shared" si="34"/>
        <v/>
      </c>
      <c r="AF181" s="6">
        <f t="shared" si="35"/>
        <v>0</v>
      </c>
    </row>
    <row r="182" spans="1:32" s="6" customFormat="1" ht="34.5" customHeight="1">
      <c r="A182" s="72">
        <f t="shared" si="30"/>
        <v>170</v>
      </c>
      <c r="B182" s="84" t="str">
        <f t="shared" si="31"/>
        <v/>
      </c>
      <c r="C182" s="138"/>
      <c r="D182" s="31" t="str">
        <f t="shared" si="32"/>
        <v/>
      </c>
      <c r="E182" s="31" t="str">
        <f t="shared" si="25"/>
        <v/>
      </c>
      <c r="F182" s="88"/>
      <c r="G182" s="32"/>
      <c r="H182" s="32"/>
      <c r="I182" s="101"/>
      <c r="J182" s="34"/>
      <c r="K182" s="35"/>
      <c r="L182" s="34"/>
      <c r="M182" s="35"/>
      <c r="N182" s="36" t="str">
        <f t="shared" si="24"/>
        <v/>
      </c>
      <c r="O182" s="33"/>
      <c r="P182" s="33"/>
      <c r="Q182" s="37" t="str">
        <f t="shared" si="26"/>
        <v/>
      </c>
      <c r="R182" s="39"/>
      <c r="S182" s="38"/>
      <c r="T182" s="38"/>
      <c r="U182" s="34"/>
      <c r="V182" s="81"/>
      <c r="W182" s="130"/>
      <c r="X182" s="77"/>
      <c r="Y182" s="78"/>
      <c r="AA182" s="9" t="str">
        <f t="shared" si="27"/>
        <v/>
      </c>
      <c r="AB182" s="9">
        <f t="shared" si="28"/>
        <v>0</v>
      </c>
      <c r="AC182" s="9" t="str">
        <f t="shared" si="29"/>
        <v/>
      </c>
      <c r="AD182" s="10">
        <f t="shared" si="33"/>
        <v>0</v>
      </c>
      <c r="AE182" s="10" t="str">
        <f t="shared" si="34"/>
        <v/>
      </c>
      <c r="AF182" s="6">
        <f t="shared" si="35"/>
        <v>0</v>
      </c>
    </row>
    <row r="183" spans="1:32" s="6" customFormat="1" ht="34.5" customHeight="1">
      <c r="A183" s="72">
        <f t="shared" si="30"/>
        <v>171</v>
      </c>
      <c r="B183" s="84" t="str">
        <f t="shared" si="31"/>
        <v/>
      </c>
      <c r="C183" s="138"/>
      <c r="D183" s="31" t="str">
        <f t="shared" si="32"/>
        <v/>
      </c>
      <c r="E183" s="31" t="str">
        <f t="shared" si="25"/>
        <v/>
      </c>
      <c r="F183" s="88"/>
      <c r="G183" s="32"/>
      <c r="H183" s="32"/>
      <c r="I183" s="101"/>
      <c r="J183" s="34"/>
      <c r="K183" s="35"/>
      <c r="L183" s="34"/>
      <c r="M183" s="35"/>
      <c r="N183" s="36" t="str">
        <f t="shared" si="24"/>
        <v/>
      </c>
      <c r="O183" s="33"/>
      <c r="P183" s="33"/>
      <c r="Q183" s="37" t="str">
        <f t="shared" si="26"/>
        <v/>
      </c>
      <c r="R183" s="39"/>
      <c r="S183" s="38"/>
      <c r="T183" s="38"/>
      <c r="U183" s="34"/>
      <c r="V183" s="81"/>
      <c r="W183" s="130"/>
      <c r="X183" s="77"/>
      <c r="Y183" s="78"/>
      <c r="AA183" s="9" t="str">
        <f t="shared" si="27"/>
        <v/>
      </c>
      <c r="AB183" s="9">
        <f t="shared" si="28"/>
        <v>0</v>
      </c>
      <c r="AC183" s="9" t="str">
        <f t="shared" si="29"/>
        <v/>
      </c>
      <c r="AD183" s="10">
        <f t="shared" si="33"/>
        <v>0</v>
      </c>
      <c r="AE183" s="10" t="str">
        <f t="shared" si="34"/>
        <v/>
      </c>
      <c r="AF183" s="6">
        <f t="shared" si="35"/>
        <v>0</v>
      </c>
    </row>
    <row r="184" spans="1:32" s="6" customFormat="1" ht="34.5" customHeight="1">
      <c r="A184" s="72">
        <f t="shared" si="30"/>
        <v>172</v>
      </c>
      <c r="B184" s="84" t="str">
        <f t="shared" si="31"/>
        <v/>
      </c>
      <c r="C184" s="138"/>
      <c r="D184" s="31" t="str">
        <f t="shared" si="32"/>
        <v/>
      </c>
      <c r="E184" s="31" t="str">
        <f t="shared" si="25"/>
        <v/>
      </c>
      <c r="F184" s="88"/>
      <c r="G184" s="32"/>
      <c r="H184" s="32"/>
      <c r="I184" s="101"/>
      <c r="J184" s="34"/>
      <c r="K184" s="35"/>
      <c r="L184" s="34"/>
      <c r="M184" s="35"/>
      <c r="N184" s="36" t="str">
        <f t="shared" si="24"/>
        <v/>
      </c>
      <c r="O184" s="33"/>
      <c r="P184" s="33"/>
      <c r="Q184" s="37" t="str">
        <f t="shared" si="26"/>
        <v/>
      </c>
      <c r="R184" s="39"/>
      <c r="S184" s="38"/>
      <c r="T184" s="38"/>
      <c r="U184" s="34"/>
      <c r="V184" s="81"/>
      <c r="W184" s="130"/>
      <c r="X184" s="77"/>
      <c r="Y184" s="78"/>
      <c r="AA184" s="9" t="str">
        <f t="shared" si="27"/>
        <v/>
      </c>
      <c r="AB184" s="9">
        <f t="shared" si="28"/>
        <v>0</v>
      </c>
      <c r="AC184" s="9" t="str">
        <f t="shared" si="29"/>
        <v/>
      </c>
      <c r="AD184" s="10">
        <f t="shared" si="33"/>
        <v>0</v>
      </c>
      <c r="AE184" s="10" t="str">
        <f t="shared" si="34"/>
        <v/>
      </c>
      <c r="AF184" s="6">
        <f t="shared" si="35"/>
        <v>0</v>
      </c>
    </row>
    <row r="185" spans="1:32" s="6" customFormat="1" ht="34.5" customHeight="1">
      <c r="A185" s="72">
        <f t="shared" si="30"/>
        <v>173</v>
      </c>
      <c r="B185" s="84" t="str">
        <f t="shared" si="31"/>
        <v/>
      </c>
      <c r="C185" s="138"/>
      <c r="D185" s="31" t="str">
        <f t="shared" si="32"/>
        <v/>
      </c>
      <c r="E185" s="31" t="str">
        <f t="shared" si="25"/>
        <v/>
      </c>
      <c r="F185" s="88"/>
      <c r="G185" s="32"/>
      <c r="H185" s="32"/>
      <c r="I185" s="101"/>
      <c r="J185" s="34"/>
      <c r="K185" s="35"/>
      <c r="L185" s="34"/>
      <c r="M185" s="35"/>
      <c r="N185" s="36" t="str">
        <f t="shared" si="24"/>
        <v/>
      </c>
      <c r="O185" s="33"/>
      <c r="P185" s="33"/>
      <c r="Q185" s="37" t="str">
        <f t="shared" si="26"/>
        <v/>
      </c>
      <c r="R185" s="39"/>
      <c r="S185" s="38"/>
      <c r="T185" s="38"/>
      <c r="U185" s="34"/>
      <c r="V185" s="81"/>
      <c r="W185" s="130"/>
      <c r="X185" s="77"/>
      <c r="Y185" s="78"/>
      <c r="AA185" s="9" t="str">
        <f t="shared" si="27"/>
        <v/>
      </c>
      <c r="AB185" s="9">
        <f t="shared" si="28"/>
        <v>0</v>
      </c>
      <c r="AC185" s="9" t="str">
        <f t="shared" si="29"/>
        <v/>
      </c>
      <c r="AD185" s="10">
        <f t="shared" si="33"/>
        <v>0</v>
      </c>
      <c r="AE185" s="10" t="str">
        <f t="shared" si="34"/>
        <v/>
      </c>
      <c r="AF185" s="6">
        <f t="shared" si="35"/>
        <v>0</v>
      </c>
    </row>
    <row r="186" spans="1:32" s="6" customFormat="1" ht="34.5" customHeight="1">
      <c r="A186" s="72">
        <f t="shared" si="30"/>
        <v>174</v>
      </c>
      <c r="B186" s="84" t="str">
        <f t="shared" si="31"/>
        <v/>
      </c>
      <c r="C186" s="138"/>
      <c r="D186" s="31" t="str">
        <f t="shared" si="32"/>
        <v/>
      </c>
      <c r="E186" s="31" t="str">
        <f t="shared" si="25"/>
        <v/>
      </c>
      <c r="F186" s="88"/>
      <c r="G186" s="32"/>
      <c r="H186" s="32"/>
      <c r="I186" s="101"/>
      <c r="J186" s="34"/>
      <c r="K186" s="35"/>
      <c r="L186" s="34"/>
      <c r="M186" s="35"/>
      <c r="N186" s="36" t="str">
        <f t="shared" si="24"/>
        <v/>
      </c>
      <c r="O186" s="33"/>
      <c r="P186" s="33"/>
      <c r="Q186" s="37" t="str">
        <f t="shared" si="26"/>
        <v/>
      </c>
      <c r="R186" s="39"/>
      <c r="S186" s="38"/>
      <c r="T186" s="38"/>
      <c r="U186" s="34"/>
      <c r="V186" s="81"/>
      <c r="W186" s="130"/>
      <c r="X186" s="77"/>
      <c r="Y186" s="78"/>
      <c r="AA186" s="9" t="str">
        <f t="shared" si="27"/>
        <v/>
      </c>
      <c r="AB186" s="9">
        <f t="shared" si="28"/>
        <v>0</v>
      </c>
      <c r="AC186" s="9" t="str">
        <f t="shared" si="29"/>
        <v/>
      </c>
      <c r="AD186" s="10">
        <f t="shared" si="33"/>
        <v>0</v>
      </c>
      <c r="AE186" s="10" t="str">
        <f t="shared" si="34"/>
        <v/>
      </c>
      <c r="AF186" s="6">
        <f t="shared" si="35"/>
        <v>0</v>
      </c>
    </row>
    <row r="187" spans="1:32" s="6" customFormat="1" ht="34.5" customHeight="1">
      <c r="A187" s="72">
        <f t="shared" si="30"/>
        <v>175</v>
      </c>
      <c r="B187" s="84" t="str">
        <f t="shared" si="31"/>
        <v/>
      </c>
      <c r="C187" s="138"/>
      <c r="D187" s="31" t="str">
        <f t="shared" si="32"/>
        <v/>
      </c>
      <c r="E187" s="31" t="str">
        <f t="shared" si="25"/>
        <v/>
      </c>
      <c r="F187" s="88"/>
      <c r="G187" s="32"/>
      <c r="H187" s="32"/>
      <c r="I187" s="101"/>
      <c r="J187" s="34"/>
      <c r="K187" s="35"/>
      <c r="L187" s="34"/>
      <c r="M187" s="35"/>
      <c r="N187" s="36" t="str">
        <f t="shared" si="24"/>
        <v/>
      </c>
      <c r="O187" s="33"/>
      <c r="P187" s="33"/>
      <c r="Q187" s="37" t="str">
        <f t="shared" si="26"/>
        <v/>
      </c>
      <c r="R187" s="39"/>
      <c r="S187" s="38"/>
      <c r="T187" s="38"/>
      <c r="U187" s="34"/>
      <c r="V187" s="81"/>
      <c r="W187" s="130"/>
      <c r="X187" s="77"/>
      <c r="Y187" s="78"/>
      <c r="AA187" s="9" t="str">
        <f t="shared" si="27"/>
        <v/>
      </c>
      <c r="AB187" s="9">
        <f t="shared" si="28"/>
        <v>0</v>
      </c>
      <c r="AC187" s="9" t="str">
        <f t="shared" si="29"/>
        <v/>
      </c>
      <c r="AD187" s="10">
        <f t="shared" si="33"/>
        <v>0</v>
      </c>
      <c r="AE187" s="10" t="str">
        <f t="shared" si="34"/>
        <v/>
      </c>
      <c r="AF187" s="6">
        <f t="shared" si="35"/>
        <v>0</v>
      </c>
    </row>
    <row r="188" spans="1:32" s="6" customFormat="1" ht="34.5" customHeight="1">
      <c r="A188" s="72">
        <f t="shared" si="30"/>
        <v>176</v>
      </c>
      <c r="B188" s="84" t="str">
        <f t="shared" si="31"/>
        <v/>
      </c>
      <c r="C188" s="138"/>
      <c r="D188" s="31" t="str">
        <f t="shared" si="32"/>
        <v/>
      </c>
      <c r="E188" s="31" t="str">
        <f t="shared" si="25"/>
        <v/>
      </c>
      <c r="F188" s="88"/>
      <c r="G188" s="32"/>
      <c r="H188" s="32"/>
      <c r="I188" s="101"/>
      <c r="J188" s="34"/>
      <c r="K188" s="35"/>
      <c r="L188" s="34"/>
      <c r="M188" s="35"/>
      <c r="N188" s="36" t="str">
        <f t="shared" si="24"/>
        <v/>
      </c>
      <c r="O188" s="33"/>
      <c r="P188" s="33"/>
      <c r="Q188" s="37" t="str">
        <f t="shared" si="26"/>
        <v/>
      </c>
      <c r="R188" s="39"/>
      <c r="S188" s="38"/>
      <c r="T188" s="38"/>
      <c r="U188" s="34"/>
      <c r="V188" s="81"/>
      <c r="W188" s="130"/>
      <c r="X188" s="77"/>
      <c r="Y188" s="78"/>
      <c r="AA188" s="9" t="str">
        <f t="shared" si="27"/>
        <v/>
      </c>
      <c r="AB188" s="9">
        <f t="shared" si="28"/>
        <v>0</v>
      </c>
      <c r="AC188" s="9" t="str">
        <f t="shared" si="29"/>
        <v/>
      </c>
      <c r="AD188" s="10">
        <f t="shared" si="33"/>
        <v>0</v>
      </c>
      <c r="AE188" s="10" t="str">
        <f t="shared" si="34"/>
        <v/>
      </c>
      <c r="AF188" s="6">
        <f t="shared" si="35"/>
        <v>0</v>
      </c>
    </row>
    <row r="189" spans="1:32" s="6" customFormat="1" ht="34.5" customHeight="1">
      <c r="A189" s="72">
        <f t="shared" si="30"/>
        <v>177</v>
      </c>
      <c r="B189" s="84" t="str">
        <f t="shared" si="31"/>
        <v/>
      </c>
      <c r="C189" s="138"/>
      <c r="D189" s="31" t="str">
        <f t="shared" si="32"/>
        <v/>
      </c>
      <c r="E189" s="31" t="str">
        <f t="shared" si="25"/>
        <v/>
      </c>
      <c r="F189" s="88"/>
      <c r="G189" s="32"/>
      <c r="H189" s="32"/>
      <c r="I189" s="101"/>
      <c r="J189" s="34"/>
      <c r="K189" s="35"/>
      <c r="L189" s="34"/>
      <c r="M189" s="35"/>
      <c r="N189" s="36" t="str">
        <f t="shared" si="24"/>
        <v/>
      </c>
      <c r="O189" s="33"/>
      <c r="P189" s="33"/>
      <c r="Q189" s="37" t="str">
        <f t="shared" si="26"/>
        <v/>
      </c>
      <c r="R189" s="39"/>
      <c r="S189" s="38"/>
      <c r="T189" s="38"/>
      <c r="U189" s="34"/>
      <c r="V189" s="81"/>
      <c r="W189" s="130"/>
      <c r="X189" s="77"/>
      <c r="Y189" s="78"/>
      <c r="AA189" s="9" t="str">
        <f t="shared" si="27"/>
        <v/>
      </c>
      <c r="AB189" s="9">
        <f t="shared" si="28"/>
        <v>0</v>
      </c>
      <c r="AC189" s="9" t="str">
        <f t="shared" si="29"/>
        <v/>
      </c>
      <c r="AD189" s="10">
        <f t="shared" si="33"/>
        <v>0</v>
      </c>
      <c r="AE189" s="10" t="str">
        <f t="shared" si="34"/>
        <v/>
      </c>
      <c r="AF189" s="6">
        <f t="shared" si="35"/>
        <v>0</v>
      </c>
    </row>
    <row r="190" spans="1:32" s="6" customFormat="1" ht="34.5" customHeight="1">
      <c r="A190" s="72">
        <f t="shared" si="30"/>
        <v>178</v>
      </c>
      <c r="B190" s="84" t="str">
        <f t="shared" si="31"/>
        <v/>
      </c>
      <c r="C190" s="138"/>
      <c r="D190" s="31" t="str">
        <f t="shared" si="32"/>
        <v/>
      </c>
      <c r="E190" s="31" t="str">
        <f t="shared" si="25"/>
        <v/>
      </c>
      <c r="F190" s="88"/>
      <c r="G190" s="32"/>
      <c r="H190" s="32"/>
      <c r="I190" s="101"/>
      <c r="J190" s="34"/>
      <c r="K190" s="35"/>
      <c r="L190" s="34"/>
      <c r="M190" s="35"/>
      <c r="N190" s="36" t="str">
        <f t="shared" si="24"/>
        <v/>
      </c>
      <c r="O190" s="33"/>
      <c r="P190" s="33"/>
      <c r="Q190" s="37" t="str">
        <f t="shared" si="26"/>
        <v/>
      </c>
      <c r="R190" s="39"/>
      <c r="S190" s="38"/>
      <c r="T190" s="38"/>
      <c r="U190" s="34"/>
      <c r="V190" s="81"/>
      <c r="W190" s="130"/>
      <c r="X190" s="77"/>
      <c r="Y190" s="78"/>
      <c r="AA190" s="9" t="str">
        <f t="shared" si="27"/>
        <v/>
      </c>
      <c r="AB190" s="9">
        <f t="shared" si="28"/>
        <v>0</v>
      </c>
      <c r="AC190" s="9" t="str">
        <f t="shared" si="29"/>
        <v/>
      </c>
      <c r="AD190" s="10">
        <f t="shared" si="33"/>
        <v>0</v>
      </c>
      <c r="AE190" s="10" t="str">
        <f t="shared" si="34"/>
        <v/>
      </c>
      <c r="AF190" s="6">
        <f t="shared" si="35"/>
        <v>0</v>
      </c>
    </row>
    <row r="191" spans="1:32" s="6" customFormat="1" ht="34.5" customHeight="1">
      <c r="A191" s="72">
        <f t="shared" si="30"/>
        <v>179</v>
      </c>
      <c r="B191" s="84" t="str">
        <f t="shared" si="31"/>
        <v/>
      </c>
      <c r="C191" s="138"/>
      <c r="D191" s="31" t="str">
        <f t="shared" si="32"/>
        <v/>
      </c>
      <c r="E191" s="31" t="str">
        <f t="shared" si="25"/>
        <v/>
      </c>
      <c r="F191" s="88"/>
      <c r="G191" s="32"/>
      <c r="H191" s="32"/>
      <c r="I191" s="101"/>
      <c r="J191" s="34"/>
      <c r="K191" s="35"/>
      <c r="L191" s="34"/>
      <c r="M191" s="35"/>
      <c r="N191" s="36" t="str">
        <f t="shared" si="24"/>
        <v/>
      </c>
      <c r="O191" s="33"/>
      <c r="P191" s="33"/>
      <c r="Q191" s="37" t="str">
        <f t="shared" si="26"/>
        <v/>
      </c>
      <c r="R191" s="39"/>
      <c r="S191" s="38"/>
      <c r="T191" s="38"/>
      <c r="U191" s="34"/>
      <c r="V191" s="81"/>
      <c r="W191" s="130"/>
      <c r="X191" s="77"/>
      <c r="Y191" s="78"/>
      <c r="AA191" s="9" t="str">
        <f t="shared" si="27"/>
        <v/>
      </c>
      <c r="AB191" s="9">
        <f t="shared" si="28"/>
        <v>0</v>
      </c>
      <c r="AC191" s="9" t="str">
        <f t="shared" si="29"/>
        <v/>
      </c>
      <c r="AD191" s="10">
        <f t="shared" si="33"/>
        <v>0</v>
      </c>
      <c r="AE191" s="10" t="str">
        <f t="shared" si="34"/>
        <v/>
      </c>
      <c r="AF191" s="6">
        <f t="shared" si="35"/>
        <v>0</v>
      </c>
    </row>
    <row r="192" spans="1:32" s="6" customFormat="1" ht="34.5" customHeight="1">
      <c r="A192" s="72">
        <f t="shared" si="30"/>
        <v>180</v>
      </c>
      <c r="B192" s="84" t="str">
        <f t="shared" si="31"/>
        <v/>
      </c>
      <c r="C192" s="138"/>
      <c r="D192" s="31" t="str">
        <f t="shared" si="32"/>
        <v/>
      </c>
      <c r="E192" s="31" t="str">
        <f t="shared" si="25"/>
        <v/>
      </c>
      <c r="F192" s="88"/>
      <c r="G192" s="32"/>
      <c r="H192" s="32"/>
      <c r="I192" s="101"/>
      <c r="J192" s="34"/>
      <c r="K192" s="35"/>
      <c r="L192" s="34"/>
      <c r="M192" s="35"/>
      <c r="N192" s="36" t="str">
        <f t="shared" si="24"/>
        <v/>
      </c>
      <c r="O192" s="33"/>
      <c r="P192" s="33"/>
      <c r="Q192" s="37" t="str">
        <f t="shared" si="26"/>
        <v/>
      </c>
      <c r="R192" s="39"/>
      <c r="S192" s="38"/>
      <c r="T192" s="38"/>
      <c r="U192" s="34"/>
      <c r="V192" s="81"/>
      <c r="W192" s="130"/>
      <c r="X192" s="77"/>
      <c r="Y192" s="78"/>
      <c r="AA192" s="9" t="str">
        <f t="shared" si="27"/>
        <v/>
      </c>
      <c r="AB192" s="9">
        <f t="shared" si="28"/>
        <v>0</v>
      </c>
      <c r="AC192" s="9" t="str">
        <f t="shared" si="29"/>
        <v/>
      </c>
      <c r="AD192" s="10">
        <f t="shared" si="33"/>
        <v>0</v>
      </c>
      <c r="AE192" s="10" t="str">
        <f t="shared" si="34"/>
        <v/>
      </c>
      <c r="AF192" s="6">
        <f t="shared" si="35"/>
        <v>0</v>
      </c>
    </row>
    <row r="193" spans="1:32" s="6" customFormat="1" ht="34.5" customHeight="1">
      <c r="A193" s="72">
        <f t="shared" si="30"/>
        <v>181</v>
      </c>
      <c r="B193" s="84" t="str">
        <f t="shared" si="31"/>
        <v/>
      </c>
      <c r="C193" s="138"/>
      <c r="D193" s="31" t="str">
        <f t="shared" si="32"/>
        <v/>
      </c>
      <c r="E193" s="31" t="str">
        <f t="shared" si="25"/>
        <v/>
      </c>
      <c r="F193" s="88"/>
      <c r="G193" s="32"/>
      <c r="H193" s="32"/>
      <c r="I193" s="101"/>
      <c r="J193" s="34"/>
      <c r="K193" s="35"/>
      <c r="L193" s="34"/>
      <c r="M193" s="35"/>
      <c r="N193" s="36" t="str">
        <f t="shared" si="24"/>
        <v/>
      </c>
      <c r="O193" s="33"/>
      <c r="P193" s="33"/>
      <c r="Q193" s="37" t="str">
        <f t="shared" si="26"/>
        <v/>
      </c>
      <c r="R193" s="39"/>
      <c r="S193" s="38"/>
      <c r="T193" s="38"/>
      <c r="U193" s="34"/>
      <c r="V193" s="81"/>
      <c r="W193" s="130"/>
      <c r="X193" s="77"/>
      <c r="Y193" s="78"/>
      <c r="AA193" s="9" t="str">
        <f t="shared" si="27"/>
        <v/>
      </c>
      <c r="AB193" s="9">
        <f t="shared" si="28"/>
        <v>0</v>
      </c>
      <c r="AC193" s="9" t="str">
        <f t="shared" si="29"/>
        <v/>
      </c>
      <c r="AD193" s="10">
        <f t="shared" si="33"/>
        <v>0</v>
      </c>
      <c r="AE193" s="10" t="str">
        <f t="shared" si="34"/>
        <v/>
      </c>
      <c r="AF193" s="6">
        <f t="shared" si="35"/>
        <v>0</v>
      </c>
    </row>
    <row r="194" spans="1:32" s="6" customFormat="1" ht="34.5" customHeight="1">
      <c r="A194" s="72">
        <f t="shared" si="30"/>
        <v>182</v>
      </c>
      <c r="B194" s="84" t="str">
        <f t="shared" si="31"/>
        <v/>
      </c>
      <c r="C194" s="138"/>
      <c r="D194" s="31" t="str">
        <f t="shared" si="32"/>
        <v/>
      </c>
      <c r="E194" s="31" t="str">
        <f t="shared" si="25"/>
        <v/>
      </c>
      <c r="F194" s="88"/>
      <c r="G194" s="32"/>
      <c r="H194" s="32"/>
      <c r="I194" s="101"/>
      <c r="J194" s="34"/>
      <c r="K194" s="35"/>
      <c r="L194" s="34"/>
      <c r="M194" s="35"/>
      <c r="N194" s="36" t="str">
        <f t="shared" si="24"/>
        <v/>
      </c>
      <c r="O194" s="33"/>
      <c r="P194" s="33"/>
      <c r="Q194" s="37" t="str">
        <f t="shared" si="26"/>
        <v/>
      </c>
      <c r="R194" s="39"/>
      <c r="S194" s="38"/>
      <c r="T194" s="38"/>
      <c r="U194" s="34"/>
      <c r="V194" s="81"/>
      <c r="W194" s="130"/>
      <c r="X194" s="77"/>
      <c r="Y194" s="78"/>
      <c r="AA194" s="9" t="str">
        <f t="shared" si="27"/>
        <v/>
      </c>
      <c r="AB194" s="9">
        <f t="shared" si="28"/>
        <v>0</v>
      </c>
      <c r="AC194" s="9" t="str">
        <f t="shared" si="29"/>
        <v/>
      </c>
      <c r="AD194" s="10">
        <f t="shared" si="33"/>
        <v>0</v>
      </c>
      <c r="AE194" s="10" t="str">
        <f t="shared" si="34"/>
        <v/>
      </c>
      <c r="AF194" s="6">
        <f t="shared" si="35"/>
        <v>0</v>
      </c>
    </row>
    <row r="195" spans="1:32" s="6" customFormat="1" ht="34.5" customHeight="1">
      <c r="A195" s="72">
        <f t="shared" si="30"/>
        <v>183</v>
      </c>
      <c r="B195" s="84" t="str">
        <f t="shared" si="31"/>
        <v/>
      </c>
      <c r="C195" s="138"/>
      <c r="D195" s="31" t="str">
        <f t="shared" si="32"/>
        <v/>
      </c>
      <c r="E195" s="31" t="str">
        <f t="shared" si="25"/>
        <v/>
      </c>
      <c r="F195" s="88"/>
      <c r="G195" s="32"/>
      <c r="H195" s="32"/>
      <c r="I195" s="101"/>
      <c r="J195" s="34"/>
      <c r="K195" s="35"/>
      <c r="L195" s="34"/>
      <c r="M195" s="35"/>
      <c r="N195" s="36" t="str">
        <f t="shared" si="24"/>
        <v/>
      </c>
      <c r="O195" s="33"/>
      <c r="P195" s="33"/>
      <c r="Q195" s="37" t="str">
        <f t="shared" si="26"/>
        <v/>
      </c>
      <c r="R195" s="39"/>
      <c r="S195" s="38"/>
      <c r="T195" s="38"/>
      <c r="U195" s="34"/>
      <c r="V195" s="81"/>
      <c r="W195" s="130"/>
      <c r="X195" s="77"/>
      <c r="Y195" s="78"/>
      <c r="AA195" s="9" t="str">
        <f t="shared" si="27"/>
        <v/>
      </c>
      <c r="AB195" s="9">
        <f t="shared" si="28"/>
        <v>0</v>
      </c>
      <c r="AC195" s="9" t="str">
        <f t="shared" si="29"/>
        <v/>
      </c>
      <c r="AD195" s="10">
        <f t="shared" si="33"/>
        <v>0</v>
      </c>
      <c r="AE195" s="10" t="str">
        <f t="shared" si="34"/>
        <v/>
      </c>
      <c r="AF195" s="6">
        <f t="shared" si="35"/>
        <v>0</v>
      </c>
    </row>
    <row r="196" spans="1:32" s="6" customFormat="1" ht="34.5" customHeight="1">
      <c r="A196" s="72">
        <f t="shared" si="30"/>
        <v>184</v>
      </c>
      <c r="B196" s="84" t="str">
        <f t="shared" si="31"/>
        <v/>
      </c>
      <c r="C196" s="138"/>
      <c r="D196" s="31" t="str">
        <f t="shared" si="32"/>
        <v/>
      </c>
      <c r="E196" s="31" t="str">
        <f t="shared" si="25"/>
        <v/>
      </c>
      <c r="F196" s="88"/>
      <c r="G196" s="32"/>
      <c r="H196" s="32"/>
      <c r="I196" s="101"/>
      <c r="J196" s="34"/>
      <c r="K196" s="35"/>
      <c r="L196" s="34"/>
      <c r="M196" s="35"/>
      <c r="N196" s="36" t="str">
        <f t="shared" si="24"/>
        <v/>
      </c>
      <c r="O196" s="33"/>
      <c r="P196" s="33"/>
      <c r="Q196" s="37" t="str">
        <f t="shared" si="26"/>
        <v/>
      </c>
      <c r="R196" s="39"/>
      <c r="S196" s="38"/>
      <c r="T196" s="38"/>
      <c r="U196" s="34"/>
      <c r="V196" s="81"/>
      <c r="W196" s="130"/>
      <c r="X196" s="77"/>
      <c r="Y196" s="78"/>
      <c r="AA196" s="9" t="str">
        <f t="shared" si="27"/>
        <v/>
      </c>
      <c r="AB196" s="9">
        <f t="shared" si="28"/>
        <v>0</v>
      </c>
      <c r="AC196" s="9" t="str">
        <f t="shared" si="29"/>
        <v/>
      </c>
      <c r="AD196" s="10">
        <f t="shared" si="33"/>
        <v>0</v>
      </c>
      <c r="AE196" s="10" t="str">
        <f t="shared" si="34"/>
        <v/>
      </c>
      <c r="AF196" s="6">
        <f t="shared" si="35"/>
        <v>0</v>
      </c>
    </row>
    <row r="197" spans="1:32" s="6" customFormat="1" ht="34.5" customHeight="1">
      <c r="A197" s="72">
        <f t="shared" si="30"/>
        <v>185</v>
      </c>
      <c r="B197" s="84" t="str">
        <f t="shared" si="31"/>
        <v/>
      </c>
      <c r="C197" s="138"/>
      <c r="D197" s="31" t="str">
        <f t="shared" si="32"/>
        <v/>
      </c>
      <c r="E197" s="31" t="str">
        <f t="shared" si="25"/>
        <v/>
      </c>
      <c r="F197" s="88"/>
      <c r="G197" s="32"/>
      <c r="H197" s="32"/>
      <c r="I197" s="101"/>
      <c r="J197" s="34"/>
      <c r="K197" s="35"/>
      <c r="L197" s="34"/>
      <c r="M197" s="35"/>
      <c r="N197" s="36" t="str">
        <f t="shared" si="24"/>
        <v/>
      </c>
      <c r="O197" s="33"/>
      <c r="P197" s="33"/>
      <c r="Q197" s="37" t="str">
        <f t="shared" si="26"/>
        <v/>
      </c>
      <c r="R197" s="39"/>
      <c r="S197" s="38"/>
      <c r="T197" s="38"/>
      <c r="U197" s="34"/>
      <c r="V197" s="81"/>
      <c r="W197" s="130"/>
      <c r="X197" s="77"/>
      <c r="Y197" s="78"/>
      <c r="AA197" s="9" t="str">
        <f t="shared" si="27"/>
        <v/>
      </c>
      <c r="AB197" s="9">
        <f t="shared" si="28"/>
        <v>0</v>
      </c>
      <c r="AC197" s="9" t="str">
        <f t="shared" si="29"/>
        <v/>
      </c>
      <c r="AD197" s="10">
        <f t="shared" si="33"/>
        <v>0</v>
      </c>
      <c r="AE197" s="10" t="str">
        <f t="shared" si="34"/>
        <v/>
      </c>
      <c r="AF197" s="6">
        <f t="shared" si="35"/>
        <v>0</v>
      </c>
    </row>
    <row r="198" spans="1:32" s="6" customFormat="1" ht="34.5" customHeight="1">
      <c r="A198" s="72">
        <f t="shared" si="30"/>
        <v>186</v>
      </c>
      <c r="B198" s="84" t="str">
        <f t="shared" si="31"/>
        <v/>
      </c>
      <c r="C198" s="138"/>
      <c r="D198" s="31" t="str">
        <f t="shared" si="32"/>
        <v/>
      </c>
      <c r="E198" s="31" t="str">
        <f t="shared" si="25"/>
        <v/>
      </c>
      <c r="F198" s="88"/>
      <c r="G198" s="32"/>
      <c r="H198" s="32"/>
      <c r="I198" s="101"/>
      <c r="J198" s="34"/>
      <c r="K198" s="35"/>
      <c r="L198" s="34"/>
      <c r="M198" s="35"/>
      <c r="N198" s="36" t="str">
        <f t="shared" si="24"/>
        <v/>
      </c>
      <c r="O198" s="33"/>
      <c r="P198" s="33"/>
      <c r="Q198" s="37" t="str">
        <f t="shared" si="26"/>
        <v/>
      </c>
      <c r="R198" s="39"/>
      <c r="S198" s="38"/>
      <c r="T198" s="38"/>
      <c r="U198" s="34"/>
      <c r="V198" s="81"/>
      <c r="W198" s="130"/>
      <c r="X198" s="77"/>
      <c r="Y198" s="78"/>
      <c r="AA198" s="9" t="str">
        <f t="shared" si="27"/>
        <v/>
      </c>
      <c r="AB198" s="9">
        <f t="shared" si="28"/>
        <v>0</v>
      </c>
      <c r="AC198" s="9" t="str">
        <f t="shared" si="29"/>
        <v/>
      </c>
      <c r="AD198" s="10">
        <f t="shared" si="33"/>
        <v>0</v>
      </c>
      <c r="AE198" s="10" t="str">
        <f t="shared" si="34"/>
        <v/>
      </c>
      <c r="AF198" s="6">
        <f t="shared" si="35"/>
        <v>0</v>
      </c>
    </row>
    <row r="199" spans="1:32" s="6" customFormat="1" ht="34.5" customHeight="1">
      <c r="A199" s="72">
        <f t="shared" si="30"/>
        <v>187</v>
      </c>
      <c r="B199" s="84" t="str">
        <f t="shared" si="31"/>
        <v/>
      </c>
      <c r="C199" s="138"/>
      <c r="D199" s="31" t="str">
        <f t="shared" si="32"/>
        <v/>
      </c>
      <c r="E199" s="31" t="str">
        <f t="shared" si="25"/>
        <v/>
      </c>
      <c r="F199" s="88"/>
      <c r="G199" s="32"/>
      <c r="H199" s="32"/>
      <c r="I199" s="101"/>
      <c r="J199" s="34"/>
      <c r="K199" s="35"/>
      <c r="L199" s="34"/>
      <c r="M199" s="35"/>
      <c r="N199" s="36" t="str">
        <f t="shared" si="24"/>
        <v/>
      </c>
      <c r="O199" s="33"/>
      <c r="P199" s="33"/>
      <c r="Q199" s="37" t="str">
        <f t="shared" si="26"/>
        <v/>
      </c>
      <c r="R199" s="39"/>
      <c r="S199" s="38"/>
      <c r="T199" s="38"/>
      <c r="U199" s="34"/>
      <c r="V199" s="81"/>
      <c r="W199" s="130"/>
      <c r="X199" s="77"/>
      <c r="Y199" s="78"/>
      <c r="AA199" s="9" t="str">
        <f t="shared" si="27"/>
        <v/>
      </c>
      <c r="AB199" s="9">
        <f t="shared" si="28"/>
        <v>0</v>
      </c>
      <c r="AC199" s="9" t="str">
        <f t="shared" si="29"/>
        <v/>
      </c>
      <c r="AD199" s="10">
        <f t="shared" si="33"/>
        <v>0</v>
      </c>
      <c r="AE199" s="10" t="str">
        <f t="shared" si="34"/>
        <v/>
      </c>
      <c r="AF199" s="6">
        <f t="shared" si="35"/>
        <v>0</v>
      </c>
    </row>
    <row r="200" spans="1:32" s="6" customFormat="1" ht="34.5" customHeight="1">
      <c r="A200" s="72">
        <f t="shared" si="30"/>
        <v>188</v>
      </c>
      <c r="B200" s="84" t="str">
        <f t="shared" si="31"/>
        <v/>
      </c>
      <c r="C200" s="138"/>
      <c r="D200" s="31" t="str">
        <f t="shared" si="32"/>
        <v/>
      </c>
      <c r="E200" s="31" t="str">
        <f t="shared" si="25"/>
        <v/>
      </c>
      <c r="F200" s="88"/>
      <c r="G200" s="32"/>
      <c r="H200" s="32"/>
      <c r="I200" s="101"/>
      <c r="J200" s="34"/>
      <c r="K200" s="35"/>
      <c r="L200" s="34"/>
      <c r="M200" s="35"/>
      <c r="N200" s="36" t="str">
        <f t="shared" si="24"/>
        <v/>
      </c>
      <c r="O200" s="33"/>
      <c r="P200" s="33"/>
      <c r="Q200" s="37" t="str">
        <f t="shared" si="26"/>
        <v/>
      </c>
      <c r="R200" s="39"/>
      <c r="S200" s="38"/>
      <c r="T200" s="38"/>
      <c r="U200" s="34"/>
      <c r="V200" s="81"/>
      <c r="W200" s="130"/>
      <c r="X200" s="77"/>
      <c r="Y200" s="78"/>
      <c r="AA200" s="9" t="str">
        <f t="shared" si="27"/>
        <v/>
      </c>
      <c r="AB200" s="9">
        <f t="shared" si="28"/>
        <v>0</v>
      </c>
      <c r="AC200" s="9" t="str">
        <f t="shared" si="29"/>
        <v/>
      </c>
      <c r="AD200" s="10">
        <f t="shared" si="33"/>
        <v>0</v>
      </c>
      <c r="AE200" s="10" t="str">
        <f t="shared" si="34"/>
        <v/>
      </c>
      <c r="AF200" s="6">
        <f t="shared" si="35"/>
        <v>0</v>
      </c>
    </row>
    <row r="201" spans="1:32" s="6" customFormat="1" ht="34.5" customHeight="1">
      <c r="A201" s="72">
        <f t="shared" si="30"/>
        <v>189</v>
      </c>
      <c r="B201" s="84" t="str">
        <f t="shared" si="31"/>
        <v/>
      </c>
      <c r="C201" s="138"/>
      <c r="D201" s="31" t="str">
        <f t="shared" si="32"/>
        <v/>
      </c>
      <c r="E201" s="31" t="str">
        <f t="shared" si="25"/>
        <v/>
      </c>
      <c r="F201" s="88"/>
      <c r="G201" s="32"/>
      <c r="H201" s="32"/>
      <c r="I201" s="101"/>
      <c r="J201" s="34"/>
      <c r="K201" s="35"/>
      <c r="L201" s="34"/>
      <c r="M201" s="35"/>
      <c r="N201" s="36" t="str">
        <f t="shared" si="24"/>
        <v/>
      </c>
      <c r="O201" s="33"/>
      <c r="P201" s="33"/>
      <c r="Q201" s="37" t="str">
        <f t="shared" si="26"/>
        <v/>
      </c>
      <c r="R201" s="39"/>
      <c r="S201" s="38"/>
      <c r="T201" s="38"/>
      <c r="U201" s="34"/>
      <c r="V201" s="81"/>
      <c r="W201" s="130"/>
      <c r="X201" s="77"/>
      <c r="Y201" s="78"/>
      <c r="AA201" s="9" t="str">
        <f t="shared" si="27"/>
        <v/>
      </c>
      <c r="AB201" s="9">
        <f t="shared" si="28"/>
        <v>0</v>
      </c>
      <c r="AC201" s="9" t="str">
        <f t="shared" si="29"/>
        <v/>
      </c>
      <c r="AD201" s="10">
        <f t="shared" si="33"/>
        <v>0</v>
      </c>
      <c r="AE201" s="10" t="str">
        <f t="shared" si="34"/>
        <v/>
      </c>
      <c r="AF201" s="6">
        <f t="shared" si="35"/>
        <v>0</v>
      </c>
    </row>
    <row r="202" spans="1:32" s="6" customFormat="1" ht="34.5" customHeight="1">
      <c r="A202" s="72">
        <f t="shared" si="30"/>
        <v>190</v>
      </c>
      <c r="B202" s="84" t="str">
        <f t="shared" si="31"/>
        <v/>
      </c>
      <c r="C202" s="138"/>
      <c r="D202" s="31" t="str">
        <f t="shared" si="32"/>
        <v/>
      </c>
      <c r="E202" s="31" t="str">
        <f t="shared" si="25"/>
        <v/>
      </c>
      <c r="F202" s="88"/>
      <c r="G202" s="32"/>
      <c r="H202" s="32"/>
      <c r="I202" s="101"/>
      <c r="J202" s="34"/>
      <c r="K202" s="35"/>
      <c r="L202" s="34"/>
      <c r="M202" s="35"/>
      <c r="N202" s="36" t="str">
        <f t="shared" si="24"/>
        <v/>
      </c>
      <c r="O202" s="33"/>
      <c r="P202" s="33"/>
      <c r="Q202" s="37" t="str">
        <f t="shared" si="26"/>
        <v/>
      </c>
      <c r="R202" s="39"/>
      <c r="S202" s="38"/>
      <c r="T202" s="38"/>
      <c r="U202" s="34"/>
      <c r="V202" s="81"/>
      <c r="W202" s="130"/>
      <c r="X202" s="77"/>
      <c r="Y202" s="78"/>
      <c r="AA202" s="9" t="str">
        <f t="shared" si="27"/>
        <v/>
      </c>
      <c r="AB202" s="9">
        <f t="shared" si="28"/>
        <v>0</v>
      </c>
      <c r="AC202" s="9" t="str">
        <f t="shared" si="29"/>
        <v/>
      </c>
      <c r="AD202" s="10">
        <f t="shared" si="33"/>
        <v>0</v>
      </c>
      <c r="AE202" s="10" t="str">
        <f t="shared" si="34"/>
        <v/>
      </c>
      <c r="AF202" s="6">
        <f t="shared" si="35"/>
        <v>0</v>
      </c>
    </row>
    <row r="203" spans="1:32" s="6" customFormat="1" ht="34.5" customHeight="1">
      <c r="A203" s="72">
        <f t="shared" si="30"/>
        <v>191</v>
      </c>
      <c r="B203" s="84" t="str">
        <f t="shared" si="31"/>
        <v/>
      </c>
      <c r="C203" s="138"/>
      <c r="D203" s="31" t="str">
        <f t="shared" si="32"/>
        <v/>
      </c>
      <c r="E203" s="31" t="str">
        <f t="shared" si="25"/>
        <v/>
      </c>
      <c r="F203" s="88"/>
      <c r="G203" s="32"/>
      <c r="H203" s="32"/>
      <c r="I203" s="101"/>
      <c r="J203" s="34"/>
      <c r="K203" s="35"/>
      <c r="L203" s="34"/>
      <c r="M203" s="35"/>
      <c r="N203" s="36" t="str">
        <f t="shared" si="24"/>
        <v/>
      </c>
      <c r="O203" s="33"/>
      <c r="P203" s="33"/>
      <c r="Q203" s="37" t="str">
        <f t="shared" si="26"/>
        <v/>
      </c>
      <c r="R203" s="39"/>
      <c r="S203" s="38"/>
      <c r="T203" s="38"/>
      <c r="U203" s="34"/>
      <c r="V203" s="81"/>
      <c r="W203" s="130"/>
      <c r="X203" s="77"/>
      <c r="Y203" s="78"/>
      <c r="AA203" s="9" t="str">
        <f t="shared" si="27"/>
        <v/>
      </c>
      <c r="AB203" s="9">
        <f t="shared" si="28"/>
        <v>0</v>
      </c>
      <c r="AC203" s="9" t="str">
        <f t="shared" si="29"/>
        <v/>
      </c>
      <c r="AD203" s="10">
        <f t="shared" si="33"/>
        <v>0</v>
      </c>
      <c r="AE203" s="10" t="str">
        <f t="shared" si="34"/>
        <v/>
      </c>
      <c r="AF203" s="6">
        <f t="shared" si="35"/>
        <v>0</v>
      </c>
    </row>
    <row r="204" spans="1:32" s="6" customFormat="1" ht="34.5" customHeight="1">
      <c r="A204" s="72">
        <f t="shared" si="30"/>
        <v>192</v>
      </c>
      <c r="B204" s="84" t="str">
        <f t="shared" si="31"/>
        <v/>
      </c>
      <c r="C204" s="138"/>
      <c r="D204" s="31" t="str">
        <f t="shared" si="32"/>
        <v/>
      </c>
      <c r="E204" s="31" t="str">
        <f t="shared" si="25"/>
        <v/>
      </c>
      <c r="F204" s="88"/>
      <c r="G204" s="32"/>
      <c r="H204" s="32"/>
      <c r="I204" s="101"/>
      <c r="J204" s="34"/>
      <c r="K204" s="35"/>
      <c r="L204" s="34"/>
      <c r="M204" s="35"/>
      <c r="N204" s="36" t="str">
        <f t="shared" ref="N204:N267" si="36">IF(L204="","",L204)</f>
        <v/>
      </c>
      <c r="O204" s="33"/>
      <c r="P204" s="33"/>
      <c r="Q204" s="37" t="str">
        <f t="shared" si="26"/>
        <v/>
      </c>
      <c r="R204" s="39"/>
      <c r="S204" s="38"/>
      <c r="T204" s="38"/>
      <c r="U204" s="34"/>
      <c r="V204" s="81"/>
      <c r="W204" s="130"/>
      <c r="X204" s="77"/>
      <c r="Y204" s="78"/>
      <c r="AA204" s="9" t="str">
        <f t="shared" si="27"/>
        <v/>
      </c>
      <c r="AB204" s="9">
        <f t="shared" si="28"/>
        <v>0</v>
      </c>
      <c r="AC204" s="9" t="str">
        <f t="shared" si="29"/>
        <v/>
      </c>
      <c r="AD204" s="10">
        <f t="shared" si="33"/>
        <v>0</v>
      </c>
      <c r="AE204" s="10" t="str">
        <f t="shared" si="34"/>
        <v/>
      </c>
      <c r="AF204" s="6">
        <f t="shared" si="35"/>
        <v>0</v>
      </c>
    </row>
    <row r="205" spans="1:32" s="6" customFormat="1" ht="34.5" customHeight="1">
      <c r="A205" s="72">
        <f t="shared" si="30"/>
        <v>193</v>
      </c>
      <c r="B205" s="84" t="str">
        <f t="shared" si="31"/>
        <v/>
      </c>
      <c r="C205" s="138"/>
      <c r="D205" s="31" t="str">
        <f t="shared" si="32"/>
        <v/>
      </c>
      <c r="E205" s="31" t="str">
        <f t="shared" ref="E205:E268" si="37">IF($B205&lt;&gt;"",$F$2,"")</f>
        <v/>
      </c>
      <c r="F205" s="88"/>
      <c r="G205" s="32"/>
      <c r="H205" s="32"/>
      <c r="I205" s="101"/>
      <c r="J205" s="34"/>
      <c r="K205" s="35"/>
      <c r="L205" s="34"/>
      <c r="M205" s="35"/>
      <c r="N205" s="36" t="str">
        <f t="shared" si="36"/>
        <v/>
      </c>
      <c r="O205" s="33"/>
      <c r="P205" s="33"/>
      <c r="Q205" s="37" t="str">
        <f t="shared" ref="Q205:Q268" si="38">IFERROR(IF($K205="","",ROUNDDOWN((ABS($K205-$M205)/$K205)/($P205-$O205)*100,1)),"")</f>
        <v/>
      </c>
      <c r="R205" s="39"/>
      <c r="S205" s="38"/>
      <c r="T205" s="38"/>
      <c r="U205" s="34"/>
      <c r="V205" s="81"/>
      <c r="W205" s="130"/>
      <c r="X205" s="77"/>
      <c r="Y205" s="78"/>
      <c r="AA205" s="9" t="str">
        <f t="shared" ref="AA205:AA268" si="39">IF(AND(($B205&lt;&gt;""),(OR(C205="",G205="",H205="",I205="",J205="",K205="",L205="",M205="",O205="",P205="",F205="",R205="",S205=""))),1,"")</f>
        <v/>
      </c>
      <c r="AB205" s="9">
        <f t="shared" ref="AB205:AB268" si="40">IF(AND($H205&lt;&gt;"",COUNTIF($H205,"*■*")&gt;0,$U205=""),1,0)</f>
        <v>0</v>
      </c>
      <c r="AC205" s="9" t="str">
        <f t="shared" ref="AC205:AC268" si="41">IF(H205="","",TEXT(H205,"G/標準"))</f>
        <v/>
      </c>
      <c r="AD205" s="10">
        <f t="shared" si="33"/>
        <v>0</v>
      </c>
      <c r="AE205" s="10" t="str">
        <f t="shared" si="34"/>
        <v/>
      </c>
      <c r="AF205" s="6">
        <f t="shared" si="35"/>
        <v>0</v>
      </c>
    </row>
    <row r="206" spans="1:32" s="6" customFormat="1" ht="34.5" customHeight="1">
      <c r="A206" s="72">
        <f t="shared" ref="A206:A269" si="42">ROW()-12</f>
        <v>194</v>
      </c>
      <c r="B206" s="84" t="str">
        <f t="shared" ref="B206:B269" si="43">IF($C206="","","プレス機械")</f>
        <v/>
      </c>
      <c r="C206" s="138"/>
      <c r="D206" s="31" t="str">
        <f t="shared" ref="D206:D269" si="44">IF($B206&lt;&gt;"",$C$2,"")</f>
        <v/>
      </c>
      <c r="E206" s="31" t="str">
        <f t="shared" si="37"/>
        <v/>
      </c>
      <c r="F206" s="88"/>
      <c r="G206" s="32"/>
      <c r="H206" s="32"/>
      <c r="I206" s="101"/>
      <c r="J206" s="34"/>
      <c r="K206" s="35"/>
      <c r="L206" s="34"/>
      <c r="M206" s="35"/>
      <c r="N206" s="36" t="str">
        <f t="shared" si="36"/>
        <v/>
      </c>
      <c r="O206" s="33"/>
      <c r="P206" s="33"/>
      <c r="Q206" s="37" t="str">
        <f t="shared" si="38"/>
        <v/>
      </c>
      <c r="R206" s="39"/>
      <c r="S206" s="38"/>
      <c r="T206" s="38"/>
      <c r="U206" s="34"/>
      <c r="V206" s="81"/>
      <c r="W206" s="130"/>
      <c r="X206" s="77"/>
      <c r="Y206" s="78"/>
      <c r="AA206" s="9" t="str">
        <f t="shared" si="39"/>
        <v/>
      </c>
      <c r="AB206" s="9">
        <f t="shared" si="40"/>
        <v>0</v>
      </c>
      <c r="AC206" s="9" t="str">
        <f t="shared" si="41"/>
        <v/>
      </c>
      <c r="AD206" s="10">
        <f t="shared" ref="AD206:AD269" si="45">COUNTIF(H$13:H$312,H206)</f>
        <v>0</v>
      </c>
      <c r="AE206" s="10" t="str">
        <f t="shared" ref="AE206:AE269" si="46">IF(Q206&lt;1,1,"")</f>
        <v/>
      </c>
      <c r="AF206" s="6">
        <f t="shared" ref="AF206:AF269" si="47">IF(C206="パンチングプレス（レーザ複合機含む）","パンチングプレス_レーザ複合機含む",C206)</f>
        <v>0</v>
      </c>
    </row>
    <row r="207" spans="1:32" s="6" customFormat="1" ht="34.5" customHeight="1">
      <c r="A207" s="72">
        <f t="shared" si="42"/>
        <v>195</v>
      </c>
      <c r="B207" s="84" t="str">
        <f t="shared" si="43"/>
        <v/>
      </c>
      <c r="C207" s="138"/>
      <c r="D207" s="31" t="str">
        <f t="shared" si="44"/>
        <v/>
      </c>
      <c r="E207" s="31" t="str">
        <f t="shared" si="37"/>
        <v/>
      </c>
      <c r="F207" s="88"/>
      <c r="G207" s="32"/>
      <c r="H207" s="32"/>
      <c r="I207" s="101"/>
      <c r="J207" s="34"/>
      <c r="K207" s="35"/>
      <c r="L207" s="34"/>
      <c r="M207" s="35"/>
      <c r="N207" s="36" t="str">
        <f t="shared" si="36"/>
        <v/>
      </c>
      <c r="O207" s="33"/>
      <c r="P207" s="33"/>
      <c r="Q207" s="37" t="str">
        <f t="shared" si="38"/>
        <v/>
      </c>
      <c r="R207" s="39"/>
      <c r="S207" s="38"/>
      <c r="T207" s="38"/>
      <c r="U207" s="34"/>
      <c r="V207" s="81"/>
      <c r="W207" s="130"/>
      <c r="X207" s="77"/>
      <c r="Y207" s="78"/>
      <c r="AA207" s="9" t="str">
        <f t="shared" si="39"/>
        <v/>
      </c>
      <c r="AB207" s="9">
        <f t="shared" si="40"/>
        <v>0</v>
      </c>
      <c r="AC207" s="9" t="str">
        <f t="shared" si="41"/>
        <v/>
      </c>
      <c r="AD207" s="10">
        <f t="shared" si="45"/>
        <v>0</v>
      </c>
      <c r="AE207" s="10" t="str">
        <f t="shared" si="46"/>
        <v/>
      </c>
      <c r="AF207" s="6">
        <f t="shared" si="47"/>
        <v>0</v>
      </c>
    </row>
    <row r="208" spans="1:32" s="6" customFormat="1" ht="34.5" customHeight="1">
      <c r="A208" s="72">
        <f t="shared" si="42"/>
        <v>196</v>
      </c>
      <c r="B208" s="84" t="str">
        <f t="shared" si="43"/>
        <v/>
      </c>
      <c r="C208" s="138"/>
      <c r="D208" s="31" t="str">
        <f t="shared" si="44"/>
        <v/>
      </c>
      <c r="E208" s="31" t="str">
        <f t="shared" si="37"/>
        <v/>
      </c>
      <c r="F208" s="88"/>
      <c r="G208" s="32"/>
      <c r="H208" s="32"/>
      <c r="I208" s="101"/>
      <c r="J208" s="34"/>
      <c r="K208" s="35"/>
      <c r="L208" s="34"/>
      <c r="M208" s="35"/>
      <c r="N208" s="36" t="str">
        <f t="shared" si="36"/>
        <v/>
      </c>
      <c r="O208" s="33"/>
      <c r="P208" s="33"/>
      <c r="Q208" s="37" t="str">
        <f t="shared" si="38"/>
        <v/>
      </c>
      <c r="R208" s="39"/>
      <c r="S208" s="38"/>
      <c r="T208" s="38"/>
      <c r="U208" s="34"/>
      <c r="V208" s="81"/>
      <c r="W208" s="130"/>
      <c r="X208" s="77"/>
      <c r="Y208" s="78"/>
      <c r="AA208" s="9" t="str">
        <f t="shared" si="39"/>
        <v/>
      </c>
      <c r="AB208" s="9">
        <f t="shared" si="40"/>
        <v>0</v>
      </c>
      <c r="AC208" s="9" t="str">
        <f t="shared" si="41"/>
        <v/>
      </c>
      <c r="AD208" s="10">
        <f t="shared" si="45"/>
        <v>0</v>
      </c>
      <c r="AE208" s="10" t="str">
        <f t="shared" si="46"/>
        <v/>
      </c>
      <c r="AF208" s="6">
        <f t="shared" si="47"/>
        <v>0</v>
      </c>
    </row>
    <row r="209" spans="1:32" s="6" customFormat="1" ht="34.5" customHeight="1">
      <c r="A209" s="72">
        <f t="shared" si="42"/>
        <v>197</v>
      </c>
      <c r="B209" s="84" t="str">
        <f t="shared" si="43"/>
        <v/>
      </c>
      <c r="C209" s="138"/>
      <c r="D209" s="31" t="str">
        <f t="shared" si="44"/>
        <v/>
      </c>
      <c r="E209" s="31" t="str">
        <f t="shared" si="37"/>
        <v/>
      </c>
      <c r="F209" s="88"/>
      <c r="G209" s="32"/>
      <c r="H209" s="32"/>
      <c r="I209" s="101"/>
      <c r="J209" s="34"/>
      <c r="K209" s="35"/>
      <c r="L209" s="34"/>
      <c r="M209" s="35"/>
      <c r="N209" s="36" t="str">
        <f t="shared" si="36"/>
        <v/>
      </c>
      <c r="O209" s="33"/>
      <c r="P209" s="33"/>
      <c r="Q209" s="37" t="str">
        <f t="shared" si="38"/>
        <v/>
      </c>
      <c r="R209" s="39"/>
      <c r="S209" s="38"/>
      <c r="T209" s="38"/>
      <c r="U209" s="34"/>
      <c r="V209" s="81"/>
      <c r="W209" s="130"/>
      <c r="X209" s="77"/>
      <c r="Y209" s="78"/>
      <c r="AA209" s="9" t="str">
        <f t="shared" si="39"/>
        <v/>
      </c>
      <c r="AB209" s="9">
        <f t="shared" si="40"/>
        <v>0</v>
      </c>
      <c r="AC209" s="9" t="str">
        <f t="shared" si="41"/>
        <v/>
      </c>
      <c r="AD209" s="10">
        <f t="shared" si="45"/>
        <v>0</v>
      </c>
      <c r="AE209" s="10" t="str">
        <f t="shared" si="46"/>
        <v/>
      </c>
      <c r="AF209" s="6">
        <f t="shared" si="47"/>
        <v>0</v>
      </c>
    </row>
    <row r="210" spans="1:32" s="6" customFormat="1" ht="34.5" customHeight="1">
      <c r="A210" s="72">
        <f t="shared" si="42"/>
        <v>198</v>
      </c>
      <c r="B210" s="84" t="str">
        <f t="shared" si="43"/>
        <v/>
      </c>
      <c r="C210" s="138"/>
      <c r="D210" s="31" t="str">
        <f t="shared" si="44"/>
        <v/>
      </c>
      <c r="E210" s="31" t="str">
        <f t="shared" si="37"/>
        <v/>
      </c>
      <c r="F210" s="88"/>
      <c r="G210" s="32"/>
      <c r="H210" s="32"/>
      <c r="I210" s="101"/>
      <c r="J210" s="34"/>
      <c r="K210" s="35"/>
      <c r="L210" s="34"/>
      <c r="M210" s="35"/>
      <c r="N210" s="36" t="str">
        <f t="shared" si="36"/>
        <v/>
      </c>
      <c r="O210" s="33"/>
      <c r="P210" s="33"/>
      <c r="Q210" s="37" t="str">
        <f t="shared" si="38"/>
        <v/>
      </c>
      <c r="R210" s="39"/>
      <c r="S210" s="38"/>
      <c r="T210" s="38"/>
      <c r="U210" s="34"/>
      <c r="V210" s="81"/>
      <c r="W210" s="130"/>
      <c r="X210" s="77"/>
      <c r="Y210" s="78"/>
      <c r="AA210" s="9" t="str">
        <f t="shared" si="39"/>
        <v/>
      </c>
      <c r="AB210" s="9">
        <f t="shared" si="40"/>
        <v>0</v>
      </c>
      <c r="AC210" s="9" t="str">
        <f t="shared" si="41"/>
        <v/>
      </c>
      <c r="AD210" s="10">
        <f t="shared" si="45"/>
        <v>0</v>
      </c>
      <c r="AE210" s="10" t="str">
        <f t="shared" si="46"/>
        <v/>
      </c>
      <c r="AF210" s="6">
        <f t="shared" si="47"/>
        <v>0</v>
      </c>
    </row>
    <row r="211" spans="1:32" s="6" customFormat="1" ht="34.5" customHeight="1">
      <c r="A211" s="72">
        <f t="shared" si="42"/>
        <v>199</v>
      </c>
      <c r="B211" s="84" t="str">
        <f t="shared" si="43"/>
        <v/>
      </c>
      <c r="C211" s="138"/>
      <c r="D211" s="31" t="str">
        <f t="shared" si="44"/>
        <v/>
      </c>
      <c r="E211" s="31" t="str">
        <f t="shared" si="37"/>
        <v/>
      </c>
      <c r="F211" s="88"/>
      <c r="G211" s="32"/>
      <c r="H211" s="32"/>
      <c r="I211" s="101"/>
      <c r="J211" s="34"/>
      <c r="K211" s="35"/>
      <c r="L211" s="34"/>
      <c r="M211" s="35"/>
      <c r="N211" s="36" t="str">
        <f t="shared" si="36"/>
        <v/>
      </c>
      <c r="O211" s="33"/>
      <c r="P211" s="33"/>
      <c r="Q211" s="37" t="str">
        <f t="shared" si="38"/>
        <v/>
      </c>
      <c r="R211" s="39"/>
      <c r="S211" s="38"/>
      <c r="T211" s="38"/>
      <c r="U211" s="34"/>
      <c r="V211" s="81"/>
      <c r="W211" s="130"/>
      <c r="X211" s="77"/>
      <c r="Y211" s="78"/>
      <c r="AA211" s="9" t="str">
        <f t="shared" si="39"/>
        <v/>
      </c>
      <c r="AB211" s="9">
        <f t="shared" si="40"/>
        <v>0</v>
      </c>
      <c r="AC211" s="9" t="str">
        <f t="shared" si="41"/>
        <v/>
      </c>
      <c r="AD211" s="10">
        <f t="shared" si="45"/>
        <v>0</v>
      </c>
      <c r="AE211" s="10" t="str">
        <f t="shared" si="46"/>
        <v/>
      </c>
      <c r="AF211" s="6">
        <f t="shared" si="47"/>
        <v>0</v>
      </c>
    </row>
    <row r="212" spans="1:32" s="6" customFormat="1" ht="34.5" customHeight="1">
      <c r="A212" s="72">
        <f t="shared" si="42"/>
        <v>200</v>
      </c>
      <c r="B212" s="84" t="str">
        <f t="shared" si="43"/>
        <v/>
      </c>
      <c r="C212" s="138"/>
      <c r="D212" s="31" t="str">
        <f t="shared" si="44"/>
        <v/>
      </c>
      <c r="E212" s="31" t="str">
        <f t="shared" si="37"/>
        <v/>
      </c>
      <c r="F212" s="88"/>
      <c r="G212" s="32"/>
      <c r="H212" s="32"/>
      <c r="I212" s="101"/>
      <c r="J212" s="34"/>
      <c r="K212" s="35"/>
      <c r="L212" s="34"/>
      <c r="M212" s="35"/>
      <c r="N212" s="36" t="str">
        <f t="shared" si="36"/>
        <v/>
      </c>
      <c r="O212" s="33"/>
      <c r="P212" s="33"/>
      <c r="Q212" s="37" t="str">
        <f t="shared" si="38"/>
        <v/>
      </c>
      <c r="R212" s="39"/>
      <c r="S212" s="38"/>
      <c r="T212" s="38"/>
      <c r="U212" s="34"/>
      <c r="V212" s="81"/>
      <c r="W212" s="130"/>
      <c r="X212" s="77"/>
      <c r="Y212" s="78"/>
      <c r="AA212" s="9" t="str">
        <f t="shared" si="39"/>
        <v/>
      </c>
      <c r="AB212" s="9">
        <f t="shared" si="40"/>
        <v>0</v>
      </c>
      <c r="AC212" s="9" t="str">
        <f t="shared" si="41"/>
        <v/>
      </c>
      <c r="AD212" s="10">
        <f t="shared" si="45"/>
        <v>0</v>
      </c>
      <c r="AE212" s="10" t="str">
        <f t="shared" si="46"/>
        <v/>
      </c>
      <c r="AF212" s="6">
        <f t="shared" si="47"/>
        <v>0</v>
      </c>
    </row>
    <row r="213" spans="1:32" s="6" customFormat="1" ht="34.5" customHeight="1">
      <c r="A213" s="72">
        <f t="shared" si="42"/>
        <v>201</v>
      </c>
      <c r="B213" s="84" t="str">
        <f t="shared" si="43"/>
        <v/>
      </c>
      <c r="C213" s="138"/>
      <c r="D213" s="31" t="str">
        <f t="shared" si="44"/>
        <v/>
      </c>
      <c r="E213" s="31" t="str">
        <f t="shared" si="37"/>
        <v/>
      </c>
      <c r="F213" s="88"/>
      <c r="G213" s="32"/>
      <c r="H213" s="32"/>
      <c r="I213" s="101"/>
      <c r="J213" s="34"/>
      <c r="K213" s="35"/>
      <c r="L213" s="34"/>
      <c r="M213" s="35"/>
      <c r="N213" s="36" t="str">
        <f t="shared" si="36"/>
        <v/>
      </c>
      <c r="O213" s="33"/>
      <c r="P213" s="33"/>
      <c r="Q213" s="37" t="str">
        <f t="shared" si="38"/>
        <v/>
      </c>
      <c r="R213" s="39"/>
      <c r="S213" s="38"/>
      <c r="T213" s="38"/>
      <c r="U213" s="34"/>
      <c r="V213" s="81"/>
      <c r="W213" s="130"/>
      <c r="X213" s="77"/>
      <c r="Y213" s="78"/>
      <c r="AA213" s="9" t="str">
        <f t="shared" si="39"/>
        <v/>
      </c>
      <c r="AB213" s="9">
        <f t="shared" si="40"/>
        <v>0</v>
      </c>
      <c r="AC213" s="9" t="str">
        <f t="shared" si="41"/>
        <v/>
      </c>
      <c r="AD213" s="10">
        <f t="shared" si="45"/>
        <v>0</v>
      </c>
      <c r="AE213" s="10" t="str">
        <f t="shared" si="46"/>
        <v/>
      </c>
      <c r="AF213" s="6">
        <f t="shared" si="47"/>
        <v>0</v>
      </c>
    </row>
    <row r="214" spans="1:32" s="6" customFormat="1" ht="34.5" customHeight="1">
      <c r="A214" s="72">
        <f t="shared" si="42"/>
        <v>202</v>
      </c>
      <c r="B214" s="84" t="str">
        <f t="shared" si="43"/>
        <v/>
      </c>
      <c r="C214" s="138"/>
      <c r="D214" s="31" t="str">
        <f t="shared" si="44"/>
        <v/>
      </c>
      <c r="E214" s="31" t="str">
        <f t="shared" si="37"/>
        <v/>
      </c>
      <c r="F214" s="88"/>
      <c r="G214" s="32"/>
      <c r="H214" s="32"/>
      <c r="I214" s="101"/>
      <c r="J214" s="34"/>
      <c r="K214" s="35"/>
      <c r="L214" s="34"/>
      <c r="M214" s="35"/>
      <c r="N214" s="36" t="str">
        <f t="shared" si="36"/>
        <v/>
      </c>
      <c r="O214" s="33"/>
      <c r="P214" s="33"/>
      <c r="Q214" s="37" t="str">
        <f t="shared" si="38"/>
        <v/>
      </c>
      <c r="R214" s="39"/>
      <c r="S214" s="38"/>
      <c r="T214" s="38"/>
      <c r="U214" s="34"/>
      <c r="V214" s="81"/>
      <c r="W214" s="130"/>
      <c r="X214" s="77"/>
      <c r="Y214" s="78"/>
      <c r="AA214" s="9" t="str">
        <f t="shared" si="39"/>
        <v/>
      </c>
      <c r="AB214" s="9">
        <f t="shared" si="40"/>
        <v>0</v>
      </c>
      <c r="AC214" s="9" t="str">
        <f t="shared" si="41"/>
        <v/>
      </c>
      <c r="AD214" s="10">
        <f t="shared" si="45"/>
        <v>0</v>
      </c>
      <c r="AE214" s="10" t="str">
        <f t="shared" si="46"/>
        <v/>
      </c>
      <c r="AF214" s="6">
        <f t="shared" si="47"/>
        <v>0</v>
      </c>
    </row>
    <row r="215" spans="1:32" s="6" customFormat="1" ht="34.5" customHeight="1">
      <c r="A215" s="72">
        <f t="shared" si="42"/>
        <v>203</v>
      </c>
      <c r="B215" s="84" t="str">
        <f t="shared" si="43"/>
        <v/>
      </c>
      <c r="C215" s="138"/>
      <c r="D215" s="31" t="str">
        <f t="shared" si="44"/>
        <v/>
      </c>
      <c r="E215" s="31" t="str">
        <f t="shared" si="37"/>
        <v/>
      </c>
      <c r="F215" s="88"/>
      <c r="G215" s="32"/>
      <c r="H215" s="32"/>
      <c r="I215" s="101"/>
      <c r="J215" s="34"/>
      <c r="K215" s="35"/>
      <c r="L215" s="34"/>
      <c r="M215" s="35"/>
      <c r="N215" s="36" t="str">
        <f t="shared" si="36"/>
        <v/>
      </c>
      <c r="O215" s="33"/>
      <c r="P215" s="33"/>
      <c r="Q215" s="37" t="str">
        <f t="shared" si="38"/>
        <v/>
      </c>
      <c r="R215" s="39"/>
      <c r="S215" s="38"/>
      <c r="T215" s="38"/>
      <c r="U215" s="34"/>
      <c r="V215" s="81"/>
      <c r="W215" s="130"/>
      <c r="X215" s="77"/>
      <c r="Y215" s="78"/>
      <c r="AA215" s="9" t="str">
        <f t="shared" si="39"/>
        <v/>
      </c>
      <c r="AB215" s="9">
        <f t="shared" si="40"/>
        <v>0</v>
      </c>
      <c r="AC215" s="9" t="str">
        <f t="shared" si="41"/>
        <v/>
      </c>
      <c r="AD215" s="10">
        <f t="shared" si="45"/>
        <v>0</v>
      </c>
      <c r="AE215" s="10" t="str">
        <f t="shared" si="46"/>
        <v/>
      </c>
      <c r="AF215" s="6">
        <f t="shared" si="47"/>
        <v>0</v>
      </c>
    </row>
    <row r="216" spans="1:32" s="6" customFormat="1" ht="34.5" customHeight="1">
      <c r="A216" s="72">
        <f t="shared" si="42"/>
        <v>204</v>
      </c>
      <c r="B216" s="84" t="str">
        <f t="shared" si="43"/>
        <v/>
      </c>
      <c r="C216" s="138"/>
      <c r="D216" s="31" t="str">
        <f t="shared" si="44"/>
        <v/>
      </c>
      <c r="E216" s="31" t="str">
        <f t="shared" si="37"/>
        <v/>
      </c>
      <c r="F216" s="88"/>
      <c r="G216" s="32"/>
      <c r="H216" s="32"/>
      <c r="I216" s="101"/>
      <c r="J216" s="34"/>
      <c r="K216" s="35"/>
      <c r="L216" s="34"/>
      <c r="M216" s="35"/>
      <c r="N216" s="36" t="str">
        <f t="shared" si="36"/>
        <v/>
      </c>
      <c r="O216" s="33"/>
      <c r="P216" s="33"/>
      <c r="Q216" s="37" t="str">
        <f t="shared" si="38"/>
        <v/>
      </c>
      <c r="R216" s="39"/>
      <c r="S216" s="38"/>
      <c r="T216" s="38"/>
      <c r="U216" s="34"/>
      <c r="V216" s="81"/>
      <c r="W216" s="130"/>
      <c r="X216" s="77"/>
      <c r="Y216" s="78"/>
      <c r="AA216" s="9" t="str">
        <f t="shared" si="39"/>
        <v/>
      </c>
      <c r="AB216" s="9">
        <f t="shared" si="40"/>
        <v>0</v>
      </c>
      <c r="AC216" s="9" t="str">
        <f t="shared" si="41"/>
        <v/>
      </c>
      <c r="AD216" s="10">
        <f t="shared" si="45"/>
        <v>0</v>
      </c>
      <c r="AE216" s="10" t="str">
        <f t="shared" si="46"/>
        <v/>
      </c>
      <c r="AF216" s="6">
        <f t="shared" si="47"/>
        <v>0</v>
      </c>
    </row>
    <row r="217" spans="1:32" s="6" customFormat="1" ht="34.5" customHeight="1">
      <c r="A217" s="72">
        <f t="shared" si="42"/>
        <v>205</v>
      </c>
      <c r="B217" s="84" t="str">
        <f t="shared" si="43"/>
        <v/>
      </c>
      <c r="C217" s="138"/>
      <c r="D217" s="31" t="str">
        <f t="shared" si="44"/>
        <v/>
      </c>
      <c r="E217" s="31" t="str">
        <f t="shared" si="37"/>
        <v/>
      </c>
      <c r="F217" s="88"/>
      <c r="G217" s="32"/>
      <c r="H217" s="32"/>
      <c r="I217" s="101"/>
      <c r="J217" s="34"/>
      <c r="K217" s="35"/>
      <c r="L217" s="34"/>
      <c r="M217" s="35"/>
      <c r="N217" s="36" t="str">
        <f t="shared" si="36"/>
        <v/>
      </c>
      <c r="O217" s="33"/>
      <c r="P217" s="33"/>
      <c r="Q217" s="37" t="str">
        <f t="shared" si="38"/>
        <v/>
      </c>
      <c r="R217" s="39"/>
      <c r="S217" s="38"/>
      <c r="T217" s="38"/>
      <c r="U217" s="34"/>
      <c r="V217" s="81"/>
      <c r="W217" s="130"/>
      <c r="X217" s="77"/>
      <c r="Y217" s="78"/>
      <c r="AA217" s="9" t="str">
        <f t="shared" si="39"/>
        <v/>
      </c>
      <c r="AB217" s="9">
        <f t="shared" si="40"/>
        <v>0</v>
      </c>
      <c r="AC217" s="9" t="str">
        <f t="shared" si="41"/>
        <v/>
      </c>
      <c r="AD217" s="10">
        <f t="shared" si="45"/>
        <v>0</v>
      </c>
      <c r="AE217" s="10" t="str">
        <f t="shared" si="46"/>
        <v/>
      </c>
      <c r="AF217" s="6">
        <f t="shared" si="47"/>
        <v>0</v>
      </c>
    </row>
    <row r="218" spans="1:32" s="6" customFormat="1" ht="34.5" customHeight="1">
      <c r="A218" s="72">
        <f t="shared" si="42"/>
        <v>206</v>
      </c>
      <c r="B218" s="84" t="str">
        <f t="shared" si="43"/>
        <v/>
      </c>
      <c r="C218" s="138"/>
      <c r="D218" s="31" t="str">
        <f t="shared" si="44"/>
        <v/>
      </c>
      <c r="E218" s="31" t="str">
        <f t="shared" si="37"/>
        <v/>
      </c>
      <c r="F218" s="88"/>
      <c r="G218" s="32"/>
      <c r="H218" s="32"/>
      <c r="I218" s="101"/>
      <c r="J218" s="34"/>
      <c r="K218" s="35"/>
      <c r="L218" s="34"/>
      <c r="M218" s="35"/>
      <c r="N218" s="36" t="str">
        <f t="shared" si="36"/>
        <v/>
      </c>
      <c r="O218" s="33"/>
      <c r="P218" s="33"/>
      <c r="Q218" s="37" t="str">
        <f t="shared" si="38"/>
        <v/>
      </c>
      <c r="R218" s="39"/>
      <c r="S218" s="38"/>
      <c r="T218" s="38"/>
      <c r="U218" s="34"/>
      <c r="V218" s="81"/>
      <c r="W218" s="130"/>
      <c r="X218" s="77"/>
      <c r="Y218" s="78"/>
      <c r="AA218" s="9" t="str">
        <f t="shared" si="39"/>
        <v/>
      </c>
      <c r="AB218" s="9">
        <f t="shared" si="40"/>
        <v>0</v>
      </c>
      <c r="AC218" s="9" t="str">
        <f t="shared" si="41"/>
        <v/>
      </c>
      <c r="AD218" s="10">
        <f t="shared" si="45"/>
        <v>0</v>
      </c>
      <c r="AE218" s="10" t="str">
        <f t="shared" si="46"/>
        <v/>
      </c>
      <c r="AF218" s="6">
        <f t="shared" si="47"/>
        <v>0</v>
      </c>
    </row>
    <row r="219" spans="1:32" s="6" customFormat="1" ht="34.5" customHeight="1">
      <c r="A219" s="72">
        <f t="shared" si="42"/>
        <v>207</v>
      </c>
      <c r="B219" s="84" t="str">
        <f t="shared" si="43"/>
        <v/>
      </c>
      <c r="C219" s="138"/>
      <c r="D219" s="31" t="str">
        <f t="shared" si="44"/>
        <v/>
      </c>
      <c r="E219" s="31" t="str">
        <f t="shared" si="37"/>
        <v/>
      </c>
      <c r="F219" s="88"/>
      <c r="G219" s="32"/>
      <c r="H219" s="32"/>
      <c r="I219" s="101"/>
      <c r="J219" s="34"/>
      <c r="K219" s="35"/>
      <c r="L219" s="34"/>
      <c r="M219" s="35"/>
      <c r="N219" s="36" t="str">
        <f t="shared" si="36"/>
        <v/>
      </c>
      <c r="O219" s="33"/>
      <c r="P219" s="33"/>
      <c r="Q219" s="37" t="str">
        <f t="shared" si="38"/>
        <v/>
      </c>
      <c r="R219" s="39"/>
      <c r="S219" s="38"/>
      <c r="T219" s="38"/>
      <c r="U219" s="34"/>
      <c r="V219" s="81"/>
      <c r="W219" s="130"/>
      <c r="X219" s="77"/>
      <c r="Y219" s="78"/>
      <c r="AA219" s="9" t="str">
        <f t="shared" si="39"/>
        <v/>
      </c>
      <c r="AB219" s="9">
        <f t="shared" si="40"/>
        <v>0</v>
      </c>
      <c r="AC219" s="9" t="str">
        <f t="shared" si="41"/>
        <v/>
      </c>
      <c r="AD219" s="10">
        <f t="shared" si="45"/>
        <v>0</v>
      </c>
      <c r="AE219" s="10" t="str">
        <f t="shared" si="46"/>
        <v/>
      </c>
      <c r="AF219" s="6">
        <f t="shared" si="47"/>
        <v>0</v>
      </c>
    </row>
    <row r="220" spans="1:32" s="6" customFormat="1" ht="34.5" customHeight="1">
      <c r="A220" s="72">
        <f t="shared" si="42"/>
        <v>208</v>
      </c>
      <c r="B220" s="84" t="str">
        <f t="shared" si="43"/>
        <v/>
      </c>
      <c r="C220" s="138"/>
      <c r="D220" s="31" t="str">
        <f t="shared" si="44"/>
        <v/>
      </c>
      <c r="E220" s="31" t="str">
        <f t="shared" si="37"/>
        <v/>
      </c>
      <c r="F220" s="88"/>
      <c r="G220" s="32"/>
      <c r="H220" s="32"/>
      <c r="I220" s="101"/>
      <c r="J220" s="34"/>
      <c r="K220" s="35"/>
      <c r="L220" s="34"/>
      <c r="M220" s="35"/>
      <c r="N220" s="36" t="str">
        <f t="shared" si="36"/>
        <v/>
      </c>
      <c r="O220" s="33"/>
      <c r="P220" s="33"/>
      <c r="Q220" s="37" t="str">
        <f t="shared" si="38"/>
        <v/>
      </c>
      <c r="R220" s="39"/>
      <c r="S220" s="38"/>
      <c r="T220" s="38"/>
      <c r="U220" s="34"/>
      <c r="V220" s="81"/>
      <c r="W220" s="130"/>
      <c r="X220" s="77"/>
      <c r="Y220" s="78"/>
      <c r="AA220" s="9" t="str">
        <f t="shared" si="39"/>
        <v/>
      </c>
      <c r="AB220" s="9">
        <f t="shared" si="40"/>
        <v>0</v>
      </c>
      <c r="AC220" s="9" t="str">
        <f t="shared" si="41"/>
        <v/>
      </c>
      <c r="AD220" s="10">
        <f t="shared" si="45"/>
        <v>0</v>
      </c>
      <c r="AE220" s="10" t="str">
        <f t="shared" si="46"/>
        <v/>
      </c>
      <c r="AF220" s="6">
        <f t="shared" si="47"/>
        <v>0</v>
      </c>
    </row>
    <row r="221" spans="1:32" s="6" customFormat="1" ht="34.5" customHeight="1">
      <c r="A221" s="72">
        <f t="shared" si="42"/>
        <v>209</v>
      </c>
      <c r="B221" s="84" t="str">
        <f t="shared" si="43"/>
        <v/>
      </c>
      <c r="C221" s="138"/>
      <c r="D221" s="31" t="str">
        <f t="shared" si="44"/>
        <v/>
      </c>
      <c r="E221" s="31" t="str">
        <f t="shared" si="37"/>
        <v/>
      </c>
      <c r="F221" s="88"/>
      <c r="G221" s="32"/>
      <c r="H221" s="32"/>
      <c r="I221" s="101"/>
      <c r="J221" s="34"/>
      <c r="K221" s="35"/>
      <c r="L221" s="34"/>
      <c r="M221" s="35"/>
      <c r="N221" s="36" t="str">
        <f t="shared" si="36"/>
        <v/>
      </c>
      <c r="O221" s="33"/>
      <c r="P221" s="33"/>
      <c r="Q221" s="37" t="str">
        <f t="shared" si="38"/>
        <v/>
      </c>
      <c r="R221" s="39"/>
      <c r="S221" s="38"/>
      <c r="T221" s="38"/>
      <c r="U221" s="34"/>
      <c r="V221" s="81"/>
      <c r="W221" s="130"/>
      <c r="X221" s="77"/>
      <c r="Y221" s="78"/>
      <c r="AA221" s="9" t="str">
        <f t="shared" si="39"/>
        <v/>
      </c>
      <c r="AB221" s="9">
        <f t="shared" si="40"/>
        <v>0</v>
      </c>
      <c r="AC221" s="9" t="str">
        <f t="shared" si="41"/>
        <v/>
      </c>
      <c r="AD221" s="10">
        <f t="shared" si="45"/>
        <v>0</v>
      </c>
      <c r="AE221" s="10" t="str">
        <f t="shared" si="46"/>
        <v/>
      </c>
      <c r="AF221" s="6">
        <f t="shared" si="47"/>
        <v>0</v>
      </c>
    </row>
    <row r="222" spans="1:32" s="6" customFormat="1" ht="34.5" customHeight="1">
      <c r="A222" s="72">
        <f t="shared" si="42"/>
        <v>210</v>
      </c>
      <c r="B222" s="84" t="str">
        <f t="shared" si="43"/>
        <v/>
      </c>
      <c r="C222" s="138"/>
      <c r="D222" s="31" t="str">
        <f t="shared" si="44"/>
        <v/>
      </c>
      <c r="E222" s="31" t="str">
        <f t="shared" si="37"/>
        <v/>
      </c>
      <c r="F222" s="88"/>
      <c r="G222" s="32"/>
      <c r="H222" s="32"/>
      <c r="I222" s="101"/>
      <c r="J222" s="34"/>
      <c r="K222" s="35"/>
      <c r="L222" s="34"/>
      <c r="M222" s="35"/>
      <c r="N222" s="36" t="str">
        <f t="shared" si="36"/>
        <v/>
      </c>
      <c r="O222" s="33"/>
      <c r="P222" s="33"/>
      <c r="Q222" s="37" t="str">
        <f t="shared" si="38"/>
        <v/>
      </c>
      <c r="R222" s="39"/>
      <c r="S222" s="38"/>
      <c r="T222" s="38"/>
      <c r="U222" s="34"/>
      <c r="V222" s="81"/>
      <c r="W222" s="130"/>
      <c r="X222" s="77"/>
      <c r="Y222" s="78"/>
      <c r="AA222" s="9" t="str">
        <f t="shared" si="39"/>
        <v/>
      </c>
      <c r="AB222" s="9">
        <f t="shared" si="40"/>
        <v>0</v>
      </c>
      <c r="AC222" s="9" t="str">
        <f t="shared" si="41"/>
        <v/>
      </c>
      <c r="AD222" s="10">
        <f t="shared" si="45"/>
        <v>0</v>
      </c>
      <c r="AE222" s="10" t="str">
        <f t="shared" si="46"/>
        <v/>
      </c>
      <c r="AF222" s="6">
        <f t="shared" si="47"/>
        <v>0</v>
      </c>
    </row>
    <row r="223" spans="1:32" s="6" customFormat="1" ht="34.5" customHeight="1">
      <c r="A223" s="72">
        <f t="shared" si="42"/>
        <v>211</v>
      </c>
      <c r="B223" s="84" t="str">
        <f t="shared" si="43"/>
        <v/>
      </c>
      <c r="C223" s="138"/>
      <c r="D223" s="31" t="str">
        <f t="shared" si="44"/>
        <v/>
      </c>
      <c r="E223" s="31" t="str">
        <f t="shared" si="37"/>
        <v/>
      </c>
      <c r="F223" s="88"/>
      <c r="G223" s="32"/>
      <c r="H223" s="32"/>
      <c r="I223" s="101"/>
      <c r="J223" s="34"/>
      <c r="K223" s="35"/>
      <c r="L223" s="34"/>
      <c r="M223" s="35"/>
      <c r="N223" s="36" t="str">
        <f t="shared" si="36"/>
        <v/>
      </c>
      <c r="O223" s="33"/>
      <c r="P223" s="33"/>
      <c r="Q223" s="37" t="str">
        <f t="shared" si="38"/>
        <v/>
      </c>
      <c r="R223" s="39"/>
      <c r="S223" s="38"/>
      <c r="T223" s="38"/>
      <c r="U223" s="34"/>
      <c r="V223" s="81"/>
      <c r="W223" s="130"/>
      <c r="X223" s="77"/>
      <c r="Y223" s="78"/>
      <c r="AA223" s="9" t="str">
        <f t="shared" si="39"/>
        <v/>
      </c>
      <c r="AB223" s="9">
        <f t="shared" si="40"/>
        <v>0</v>
      </c>
      <c r="AC223" s="9" t="str">
        <f t="shared" si="41"/>
        <v/>
      </c>
      <c r="AD223" s="10">
        <f t="shared" si="45"/>
        <v>0</v>
      </c>
      <c r="AE223" s="10" t="str">
        <f t="shared" si="46"/>
        <v/>
      </c>
      <c r="AF223" s="6">
        <f t="shared" si="47"/>
        <v>0</v>
      </c>
    </row>
    <row r="224" spans="1:32" s="6" customFormat="1" ht="34.5" customHeight="1">
      <c r="A224" s="72">
        <f t="shared" si="42"/>
        <v>212</v>
      </c>
      <c r="B224" s="84" t="str">
        <f t="shared" si="43"/>
        <v/>
      </c>
      <c r="C224" s="138"/>
      <c r="D224" s="31" t="str">
        <f t="shared" si="44"/>
        <v/>
      </c>
      <c r="E224" s="31" t="str">
        <f t="shared" si="37"/>
        <v/>
      </c>
      <c r="F224" s="88"/>
      <c r="G224" s="32"/>
      <c r="H224" s="32"/>
      <c r="I224" s="101"/>
      <c r="J224" s="34"/>
      <c r="K224" s="35"/>
      <c r="L224" s="34"/>
      <c r="M224" s="35"/>
      <c r="N224" s="36" t="str">
        <f t="shared" si="36"/>
        <v/>
      </c>
      <c r="O224" s="33"/>
      <c r="P224" s="33"/>
      <c r="Q224" s="37" t="str">
        <f t="shared" si="38"/>
        <v/>
      </c>
      <c r="R224" s="39"/>
      <c r="S224" s="38"/>
      <c r="T224" s="38"/>
      <c r="U224" s="34"/>
      <c r="V224" s="81"/>
      <c r="W224" s="130"/>
      <c r="X224" s="77"/>
      <c r="Y224" s="78"/>
      <c r="AA224" s="9" t="str">
        <f t="shared" si="39"/>
        <v/>
      </c>
      <c r="AB224" s="9">
        <f t="shared" si="40"/>
        <v>0</v>
      </c>
      <c r="AC224" s="9" t="str">
        <f t="shared" si="41"/>
        <v/>
      </c>
      <c r="AD224" s="10">
        <f t="shared" si="45"/>
        <v>0</v>
      </c>
      <c r="AE224" s="10" t="str">
        <f t="shared" si="46"/>
        <v/>
      </c>
      <c r="AF224" s="6">
        <f t="shared" si="47"/>
        <v>0</v>
      </c>
    </row>
    <row r="225" spans="1:32" s="6" customFormat="1" ht="34.5" customHeight="1">
      <c r="A225" s="72">
        <f t="shared" si="42"/>
        <v>213</v>
      </c>
      <c r="B225" s="84" t="str">
        <f t="shared" si="43"/>
        <v/>
      </c>
      <c r="C225" s="138"/>
      <c r="D225" s="31" t="str">
        <f t="shared" si="44"/>
        <v/>
      </c>
      <c r="E225" s="31" t="str">
        <f t="shared" si="37"/>
        <v/>
      </c>
      <c r="F225" s="88"/>
      <c r="G225" s="32"/>
      <c r="H225" s="32"/>
      <c r="I225" s="101"/>
      <c r="J225" s="34"/>
      <c r="K225" s="35"/>
      <c r="L225" s="34"/>
      <c r="M225" s="35"/>
      <c r="N225" s="36" t="str">
        <f t="shared" si="36"/>
        <v/>
      </c>
      <c r="O225" s="33"/>
      <c r="P225" s="33"/>
      <c r="Q225" s="37" t="str">
        <f t="shared" si="38"/>
        <v/>
      </c>
      <c r="R225" s="39"/>
      <c r="S225" s="38"/>
      <c r="T225" s="38"/>
      <c r="U225" s="34"/>
      <c r="V225" s="81"/>
      <c r="W225" s="130"/>
      <c r="X225" s="77"/>
      <c r="Y225" s="78"/>
      <c r="AA225" s="9" t="str">
        <f t="shared" si="39"/>
        <v/>
      </c>
      <c r="AB225" s="9">
        <f t="shared" si="40"/>
        <v>0</v>
      </c>
      <c r="AC225" s="9" t="str">
        <f t="shared" si="41"/>
        <v/>
      </c>
      <c r="AD225" s="10">
        <f t="shared" si="45"/>
        <v>0</v>
      </c>
      <c r="AE225" s="10" t="str">
        <f t="shared" si="46"/>
        <v/>
      </c>
      <c r="AF225" s="6">
        <f t="shared" si="47"/>
        <v>0</v>
      </c>
    </row>
    <row r="226" spans="1:32" s="6" customFormat="1" ht="34.5" customHeight="1">
      <c r="A226" s="72">
        <f t="shared" si="42"/>
        <v>214</v>
      </c>
      <c r="B226" s="84" t="str">
        <f t="shared" si="43"/>
        <v/>
      </c>
      <c r="C226" s="138"/>
      <c r="D226" s="31" t="str">
        <f t="shared" si="44"/>
        <v/>
      </c>
      <c r="E226" s="31" t="str">
        <f t="shared" si="37"/>
        <v/>
      </c>
      <c r="F226" s="88"/>
      <c r="G226" s="32"/>
      <c r="H226" s="32"/>
      <c r="I226" s="101"/>
      <c r="J226" s="34"/>
      <c r="K226" s="35"/>
      <c r="L226" s="34"/>
      <c r="M226" s="35"/>
      <c r="N226" s="36" t="str">
        <f t="shared" si="36"/>
        <v/>
      </c>
      <c r="O226" s="33"/>
      <c r="P226" s="33"/>
      <c r="Q226" s="37" t="str">
        <f t="shared" si="38"/>
        <v/>
      </c>
      <c r="R226" s="39"/>
      <c r="S226" s="38"/>
      <c r="T226" s="38"/>
      <c r="U226" s="34"/>
      <c r="V226" s="81"/>
      <c r="W226" s="130"/>
      <c r="X226" s="77"/>
      <c r="Y226" s="78"/>
      <c r="AA226" s="9" t="str">
        <f t="shared" si="39"/>
        <v/>
      </c>
      <c r="AB226" s="9">
        <f t="shared" si="40"/>
        <v>0</v>
      </c>
      <c r="AC226" s="9" t="str">
        <f t="shared" si="41"/>
        <v/>
      </c>
      <c r="AD226" s="10">
        <f t="shared" si="45"/>
        <v>0</v>
      </c>
      <c r="AE226" s="10" t="str">
        <f t="shared" si="46"/>
        <v/>
      </c>
      <c r="AF226" s="6">
        <f t="shared" si="47"/>
        <v>0</v>
      </c>
    </row>
    <row r="227" spans="1:32" s="6" customFormat="1" ht="34.5" customHeight="1">
      <c r="A227" s="72">
        <f t="shared" si="42"/>
        <v>215</v>
      </c>
      <c r="B227" s="84" t="str">
        <f t="shared" si="43"/>
        <v/>
      </c>
      <c r="C227" s="138"/>
      <c r="D227" s="31" t="str">
        <f t="shared" si="44"/>
        <v/>
      </c>
      <c r="E227" s="31" t="str">
        <f t="shared" si="37"/>
        <v/>
      </c>
      <c r="F227" s="88"/>
      <c r="G227" s="32"/>
      <c r="H227" s="32"/>
      <c r="I227" s="101"/>
      <c r="J227" s="34"/>
      <c r="K227" s="35"/>
      <c r="L227" s="34"/>
      <c r="M227" s="35"/>
      <c r="N227" s="36" t="str">
        <f t="shared" si="36"/>
        <v/>
      </c>
      <c r="O227" s="33"/>
      <c r="P227" s="33"/>
      <c r="Q227" s="37" t="str">
        <f t="shared" si="38"/>
        <v/>
      </c>
      <c r="R227" s="39"/>
      <c r="S227" s="38"/>
      <c r="T227" s="38"/>
      <c r="U227" s="34"/>
      <c r="V227" s="81"/>
      <c r="W227" s="130"/>
      <c r="X227" s="77"/>
      <c r="Y227" s="78"/>
      <c r="AA227" s="9" t="str">
        <f t="shared" si="39"/>
        <v/>
      </c>
      <c r="AB227" s="9">
        <f t="shared" si="40"/>
        <v>0</v>
      </c>
      <c r="AC227" s="9" t="str">
        <f t="shared" si="41"/>
        <v/>
      </c>
      <c r="AD227" s="10">
        <f t="shared" si="45"/>
        <v>0</v>
      </c>
      <c r="AE227" s="10" t="str">
        <f t="shared" si="46"/>
        <v/>
      </c>
      <c r="AF227" s="6">
        <f t="shared" si="47"/>
        <v>0</v>
      </c>
    </row>
    <row r="228" spans="1:32" s="6" customFormat="1" ht="34.5" customHeight="1">
      <c r="A228" s="72">
        <f t="shared" si="42"/>
        <v>216</v>
      </c>
      <c r="B228" s="84" t="str">
        <f t="shared" si="43"/>
        <v/>
      </c>
      <c r="C228" s="138"/>
      <c r="D228" s="31" t="str">
        <f t="shared" si="44"/>
        <v/>
      </c>
      <c r="E228" s="31" t="str">
        <f t="shared" si="37"/>
        <v/>
      </c>
      <c r="F228" s="88"/>
      <c r="G228" s="32"/>
      <c r="H228" s="32"/>
      <c r="I228" s="101"/>
      <c r="J228" s="34"/>
      <c r="K228" s="35"/>
      <c r="L228" s="34"/>
      <c r="M228" s="35"/>
      <c r="N228" s="36" t="str">
        <f t="shared" si="36"/>
        <v/>
      </c>
      <c r="O228" s="33"/>
      <c r="P228" s="33"/>
      <c r="Q228" s="37" t="str">
        <f t="shared" si="38"/>
        <v/>
      </c>
      <c r="R228" s="39"/>
      <c r="S228" s="38"/>
      <c r="T228" s="38"/>
      <c r="U228" s="34"/>
      <c r="V228" s="81"/>
      <c r="W228" s="130"/>
      <c r="X228" s="77"/>
      <c r="Y228" s="78"/>
      <c r="AA228" s="9" t="str">
        <f t="shared" si="39"/>
        <v/>
      </c>
      <c r="AB228" s="9">
        <f t="shared" si="40"/>
        <v>0</v>
      </c>
      <c r="AC228" s="9" t="str">
        <f t="shared" si="41"/>
        <v/>
      </c>
      <c r="AD228" s="10">
        <f t="shared" si="45"/>
        <v>0</v>
      </c>
      <c r="AE228" s="10" t="str">
        <f t="shared" si="46"/>
        <v/>
      </c>
      <c r="AF228" s="6">
        <f t="shared" si="47"/>
        <v>0</v>
      </c>
    </row>
    <row r="229" spans="1:32" s="6" customFormat="1" ht="34.5" customHeight="1">
      <c r="A229" s="72">
        <f t="shared" si="42"/>
        <v>217</v>
      </c>
      <c r="B229" s="84" t="str">
        <f t="shared" si="43"/>
        <v/>
      </c>
      <c r="C229" s="138"/>
      <c r="D229" s="31" t="str">
        <f t="shared" si="44"/>
        <v/>
      </c>
      <c r="E229" s="31" t="str">
        <f t="shared" si="37"/>
        <v/>
      </c>
      <c r="F229" s="88"/>
      <c r="G229" s="32"/>
      <c r="H229" s="32"/>
      <c r="I229" s="101"/>
      <c r="J229" s="34"/>
      <c r="K229" s="35"/>
      <c r="L229" s="34"/>
      <c r="M229" s="35"/>
      <c r="N229" s="36" t="str">
        <f t="shared" si="36"/>
        <v/>
      </c>
      <c r="O229" s="33"/>
      <c r="P229" s="33"/>
      <c r="Q229" s="37" t="str">
        <f t="shared" si="38"/>
        <v/>
      </c>
      <c r="R229" s="39"/>
      <c r="S229" s="38"/>
      <c r="T229" s="38"/>
      <c r="U229" s="34"/>
      <c r="V229" s="81"/>
      <c r="W229" s="130"/>
      <c r="X229" s="77"/>
      <c r="Y229" s="78"/>
      <c r="AA229" s="9" t="str">
        <f t="shared" si="39"/>
        <v/>
      </c>
      <c r="AB229" s="9">
        <f t="shared" si="40"/>
        <v>0</v>
      </c>
      <c r="AC229" s="9" t="str">
        <f t="shared" si="41"/>
        <v/>
      </c>
      <c r="AD229" s="10">
        <f t="shared" si="45"/>
        <v>0</v>
      </c>
      <c r="AE229" s="10" t="str">
        <f t="shared" si="46"/>
        <v/>
      </c>
      <c r="AF229" s="6">
        <f t="shared" si="47"/>
        <v>0</v>
      </c>
    </row>
    <row r="230" spans="1:32" s="6" customFormat="1" ht="34.5" customHeight="1">
      <c r="A230" s="72">
        <f t="shared" si="42"/>
        <v>218</v>
      </c>
      <c r="B230" s="84" t="str">
        <f t="shared" si="43"/>
        <v/>
      </c>
      <c r="C230" s="138"/>
      <c r="D230" s="31" t="str">
        <f t="shared" si="44"/>
        <v/>
      </c>
      <c r="E230" s="31" t="str">
        <f t="shared" si="37"/>
        <v/>
      </c>
      <c r="F230" s="88"/>
      <c r="G230" s="32"/>
      <c r="H230" s="32"/>
      <c r="I230" s="101"/>
      <c r="J230" s="34"/>
      <c r="K230" s="35"/>
      <c r="L230" s="34"/>
      <c r="M230" s="35"/>
      <c r="N230" s="36" t="str">
        <f t="shared" si="36"/>
        <v/>
      </c>
      <c r="O230" s="33"/>
      <c r="P230" s="33"/>
      <c r="Q230" s="37" t="str">
        <f t="shared" si="38"/>
        <v/>
      </c>
      <c r="R230" s="39"/>
      <c r="S230" s="38"/>
      <c r="T230" s="38"/>
      <c r="U230" s="34"/>
      <c r="V230" s="81"/>
      <c r="W230" s="130"/>
      <c r="X230" s="77"/>
      <c r="Y230" s="78"/>
      <c r="AA230" s="9" t="str">
        <f t="shared" si="39"/>
        <v/>
      </c>
      <c r="AB230" s="9">
        <f t="shared" si="40"/>
        <v>0</v>
      </c>
      <c r="AC230" s="9" t="str">
        <f t="shared" si="41"/>
        <v/>
      </c>
      <c r="AD230" s="10">
        <f t="shared" si="45"/>
        <v>0</v>
      </c>
      <c r="AE230" s="10" t="str">
        <f t="shared" si="46"/>
        <v/>
      </c>
      <c r="AF230" s="6">
        <f t="shared" si="47"/>
        <v>0</v>
      </c>
    </row>
    <row r="231" spans="1:32" s="6" customFormat="1" ht="34.5" customHeight="1">
      <c r="A231" s="72">
        <f t="shared" si="42"/>
        <v>219</v>
      </c>
      <c r="B231" s="84" t="str">
        <f t="shared" si="43"/>
        <v/>
      </c>
      <c r="C231" s="138"/>
      <c r="D231" s="31" t="str">
        <f t="shared" si="44"/>
        <v/>
      </c>
      <c r="E231" s="31" t="str">
        <f t="shared" si="37"/>
        <v/>
      </c>
      <c r="F231" s="88"/>
      <c r="G231" s="32"/>
      <c r="H231" s="32"/>
      <c r="I231" s="101"/>
      <c r="J231" s="34"/>
      <c r="K231" s="35"/>
      <c r="L231" s="34"/>
      <c r="M231" s="35"/>
      <c r="N231" s="36" t="str">
        <f t="shared" si="36"/>
        <v/>
      </c>
      <c r="O231" s="33"/>
      <c r="P231" s="33"/>
      <c r="Q231" s="37" t="str">
        <f t="shared" si="38"/>
        <v/>
      </c>
      <c r="R231" s="39"/>
      <c r="S231" s="38"/>
      <c r="T231" s="38"/>
      <c r="U231" s="34"/>
      <c r="V231" s="81"/>
      <c r="W231" s="130"/>
      <c r="X231" s="77"/>
      <c r="Y231" s="78"/>
      <c r="AA231" s="9" t="str">
        <f t="shared" si="39"/>
        <v/>
      </c>
      <c r="AB231" s="9">
        <f t="shared" si="40"/>
        <v>0</v>
      </c>
      <c r="AC231" s="9" t="str">
        <f t="shared" si="41"/>
        <v/>
      </c>
      <c r="AD231" s="10">
        <f t="shared" si="45"/>
        <v>0</v>
      </c>
      <c r="AE231" s="10" t="str">
        <f t="shared" si="46"/>
        <v/>
      </c>
      <c r="AF231" s="6">
        <f t="shared" si="47"/>
        <v>0</v>
      </c>
    </row>
    <row r="232" spans="1:32" s="6" customFormat="1" ht="34.5" customHeight="1">
      <c r="A232" s="72">
        <f t="shared" si="42"/>
        <v>220</v>
      </c>
      <c r="B232" s="84" t="str">
        <f t="shared" si="43"/>
        <v/>
      </c>
      <c r="C232" s="138"/>
      <c r="D232" s="31" t="str">
        <f t="shared" si="44"/>
        <v/>
      </c>
      <c r="E232" s="31" t="str">
        <f t="shared" si="37"/>
        <v/>
      </c>
      <c r="F232" s="88"/>
      <c r="G232" s="32"/>
      <c r="H232" s="32"/>
      <c r="I232" s="101"/>
      <c r="J232" s="34"/>
      <c r="K232" s="35"/>
      <c r="L232" s="34"/>
      <c r="M232" s="35"/>
      <c r="N232" s="36" t="str">
        <f t="shared" si="36"/>
        <v/>
      </c>
      <c r="O232" s="33"/>
      <c r="P232" s="33"/>
      <c r="Q232" s="37" t="str">
        <f t="shared" si="38"/>
        <v/>
      </c>
      <c r="R232" s="39"/>
      <c r="S232" s="38"/>
      <c r="T232" s="38"/>
      <c r="U232" s="34"/>
      <c r="V232" s="81"/>
      <c r="W232" s="130"/>
      <c r="X232" s="77"/>
      <c r="Y232" s="78"/>
      <c r="AA232" s="9" t="str">
        <f t="shared" si="39"/>
        <v/>
      </c>
      <c r="AB232" s="9">
        <f t="shared" si="40"/>
        <v>0</v>
      </c>
      <c r="AC232" s="9" t="str">
        <f t="shared" si="41"/>
        <v/>
      </c>
      <c r="AD232" s="10">
        <f t="shared" si="45"/>
        <v>0</v>
      </c>
      <c r="AE232" s="10" t="str">
        <f t="shared" si="46"/>
        <v/>
      </c>
      <c r="AF232" s="6">
        <f t="shared" si="47"/>
        <v>0</v>
      </c>
    </row>
    <row r="233" spans="1:32" s="6" customFormat="1" ht="34.5" customHeight="1">
      <c r="A233" s="72">
        <f t="shared" si="42"/>
        <v>221</v>
      </c>
      <c r="B233" s="84" t="str">
        <f t="shared" si="43"/>
        <v/>
      </c>
      <c r="C233" s="138"/>
      <c r="D233" s="31" t="str">
        <f t="shared" si="44"/>
        <v/>
      </c>
      <c r="E233" s="31" t="str">
        <f t="shared" si="37"/>
        <v/>
      </c>
      <c r="F233" s="88"/>
      <c r="G233" s="32"/>
      <c r="H233" s="32"/>
      <c r="I233" s="101"/>
      <c r="J233" s="34"/>
      <c r="K233" s="35"/>
      <c r="L233" s="34"/>
      <c r="M233" s="35"/>
      <c r="N233" s="36" t="str">
        <f t="shared" si="36"/>
        <v/>
      </c>
      <c r="O233" s="33"/>
      <c r="P233" s="33"/>
      <c r="Q233" s="37" t="str">
        <f t="shared" si="38"/>
        <v/>
      </c>
      <c r="R233" s="39"/>
      <c r="S233" s="38"/>
      <c r="T233" s="38"/>
      <c r="U233" s="34"/>
      <c r="V233" s="81"/>
      <c r="W233" s="130"/>
      <c r="X233" s="77"/>
      <c r="Y233" s="78"/>
      <c r="AA233" s="9" t="str">
        <f t="shared" si="39"/>
        <v/>
      </c>
      <c r="AB233" s="9">
        <f t="shared" si="40"/>
        <v>0</v>
      </c>
      <c r="AC233" s="9" t="str">
        <f t="shared" si="41"/>
        <v/>
      </c>
      <c r="AD233" s="10">
        <f t="shared" si="45"/>
        <v>0</v>
      </c>
      <c r="AE233" s="10" t="str">
        <f t="shared" si="46"/>
        <v/>
      </c>
      <c r="AF233" s="6">
        <f t="shared" si="47"/>
        <v>0</v>
      </c>
    </row>
    <row r="234" spans="1:32" s="6" customFormat="1" ht="34.5" customHeight="1">
      <c r="A234" s="72">
        <f t="shared" si="42"/>
        <v>222</v>
      </c>
      <c r="B234" s="84" t="str">
        <f t="shared" si="43"/>
        <v/>
      </c>
      <c r="C234" s="138"/>
      <c r="D234" s="31" t="str">
        <f t="shared" si="44"/>
        <v/>
      </c>
      <c r="E234" s="31" t="str">
        <f t="shared" si="37"/>
        <v/>
      </c>
      <c r="F234" s="88"/>
      <c r="G234" s="32"/>
      <c r="H234" s="32"/>
      <c r="I234" s="101"/>
      <c r="J234" s="34"/>
      <c r="K234" s="35"/>
      <c r="L234" s="34"/>
      <c r="M234" s="35"/>
      <c r="N234" s="36" t="str">
        <f t="shared" si="36"/>
        <v/>
      </c>
      <c r="O234" s="33"/>
      <c r="P234" s="33"/>
      <c r="Q234" s="37" t="str">
        <f t="shared" si="38"/>
        <v/>
      </c>
      <c r="R234" s="39"/>
      <c r="S234" s="38"/>
      <c r="T234" s="38"/>
      <c r="U234" s="34"/>
      <c r="V234" s="81"/>
      <c r="W234" s="130"/>
      <c r="X234" s="77"/>
      <c r="Y234" s="78"/>
      <c r="AA234" s="9" t="str">
        <f t="shared" si="39"/>
        <v/>
      </c>
      <c r="AB234" s="9">
        <f t="shared" si="40"/>
        <v>0</v>
      </c>
      <c r="AC234" s="9" t="str">
        <f t="shared" si="41"/>
        <v/>
      </c>
      <c r="AD234" s="10">
        <f t="shared" si="45"/>
        <v>0</v>
      </c>
      <c r="AE234" s="10" t="str">
        <f t="shared" si="46"/>
        <v/>
      </c>
      <c r="AF234" s="6">
        <f t="shared" si="47"/>
        <v>0</v>
      </c>
    </row>
    <row r="235" spans="1:32" s="6" customFormat="1" ht="34.5" customHeight="1">
      <c r="A235" s="72">
        <f t="shared" si="42"/>
        <v>223</v>
      </c>
      <c r="B235" s="84" t="str">
        <f t="shared" si="43"/>
        <v/>
      </c>
      <c r="C235" s="138"/>
      <c r="D235" s="31" t="str">
        <f t="shared" si="44"/>
        <v/>
      </c>
      <c r="E235" s="31" t="str">
        <f t="shared" si="37"/>
        <v/>
      </c>
      <c r="F235" s="88"/>
      <c r="G235" s="32"/>
      <c r="H235" s="32"/>
      <c r="I235" s="101"/>
      <c r="J235" s="34"/>
      <c r="K235" s="35"/>
      <c r="L235" s="34"/>
      <c r="M235" s="35"/>
      <c r="N235" s="36" t="str">
        <f t="shared" si="36"/>
        <v/>
      </c>
      <c r="O235" s="33"/>
      <c r="P235" s="33"/>
      <c r="Q235" s="37" t="str">
        <f t="shared" si="38"/>
        <v/>
      </c>
      <c r="R235" s="39"/>
      <c r="S235" s="38"/>
      <c r="T235" s="38"/>
      <c r="U235" s="34"/>
      <c r="V235" s="81"/>
      <c r="W235" s="130"/>
      <c r="X235" s="77"/>
      <c r="Y235" s="78"/>
      <c r="AA235" s="9" t="str">
        <f t="shared" si="39"/>
        <v/>
      </c>
      <c r="AB235" s="9">
        <f t="shared" si="40"/>
        <v>0</v>
      </c>
      <c r="AC235" s="9" t="str">
        <f t="shared" si="41"/>
        <v/>
      </c>
      <c r="AD235" s="10">
        <f t="shared" si="45"/>
        <v>0</v>
      </c>
      <c r="AE235" s="10" t="str">
        <f t="shared" si="46"/>
        <v/>
      </c>
      <c r="AF235" s="6">
        <f t="shared" si="47"/>
        <v>0</v>
      </c>
    </row>
    <row r="236" spans="1:32" s="6" customFormat="1" ht="34.5" customHeight="1">
      <c r="A236" s="72">
        <f t="shared" si="42"/>
        <v>224</v>
      </c>
      <c r="B236" s="84" t="str">
        <f t="shared" si="43"/>
        <v/>
      </c>
      <c r="C236" s="138"/>
      <c r="D236" s="31" t="str">
        <f t="shared" si="44"/>
        <v/>
      </c>
      <c r="E236" s="31" t="str">
        <f t="shared" si="37"/>
        <v/>
      </c>
      <c r="F236" s="88"/>
      <c r="G236" s="32"/>
      <c r="H236" s="32"/>
      <c r="I236" s="101"/>
      <c r="J236" s="34"/>
      <c r="K236" s="35"/>
      <c r="L236" s="34"/>
      <c r="M236" s="35"/>
      <c r="N236" s="36" t="str">
        <f t="shared" si="36"/>
        <v/>
      </c>
      <c r="O236" s="33"/>
      <c r="P236" s="33"/>
      <c r="Q236" s="37" t="str">
        <f t="shared" si="38"/>
        <v/>
      </c>
      <c r="R236" s="39"/>
      <c r="S236" s="38"/>
      <c r="T236" s="38"/>
      <c r="U236" s="34"/>
      <c r="V236" s="81"/>
      <c r="W236" s="130"/>
      <c r="X236" s="77"/>
      <c r="Y236" s="78"/>
      <c r="AA236" s="9" t="str">
        <f t="shared" si="39"/>
        <v/>
      </c>
      <c r="AB236" s="9">
        <f t="shared" si="40"/>
        <v>0</v>
      </c>
      <c r="AC236" s="9" t="str">
        <f t="shared" si="41"/>
        <v/>
      </c>
      <c r="AD236" s="10">
        <f t="shared" si="45"/>
        <v>0</v>
      </c>
      <c r="AE236" s="10" t="str">
        <f t="shared" si="46"/>
        <v/>
      </c>
      <c r="AF236" s="6">
        <f t="shared" si="47"/>
        <v>0</v>
      </c>
    </row>
    <row r="237" spans="1:32" s="6" customFormat="1" ht="34.5" customHeight="1">
      <c r="A237" s="72">
        <f t="shared" si="42"/>
        <v>225</v>
      </c>
      <c r="B237" s="84" t="str">
        <f t="shared" si="43"/>
        <v/>
      </c>
      <c r="C237" s="138"/>
      <c r="D237" s="31" t="str">
        <f t="shared" si="44"/>
        <v/>
      </c>
      <c r="E237" s="31" t="str">
        <f t="shared" si="37"/>
        <v/>
      </c>
      <c r="F237" s="88"/>
      <c r="G237" s="32"/>
      <c r="H237" s="32"/>
      <c r="I237" s="101"/>
      <c r="J237" s="34"/>
      <c r="K237" s="35"/>
      <c r="L237" s="34"/>
      <c r="M237" s="35"/>
      <c r="N237" s="36" t="str">
        <f t="shared" si="36"/>
        <v/>
      </c>
      <c r="O237" s="33"/>
      <c r="P237" s="33"/>
      <c r="Q237" s="37" t="str">
        <f t="shared" si="38"/>
        <v/>
      </c>
      <c r="R237" s="39"/>
      <c r="S237" s="38"/>
      <c r="T237" s="38"/>
      <c r="U237" s="34"/>
      <c r="V237" s="81"/>
      <c r="W237" s="130"/>
      <c r="X237" s="77"/>
      <c r="Y237" s="78"/>
      <c r="AA237" s="9" t="str">
        <f t="shared" si="39"/>
        <v/>
      </c>
      <c r="AB237" s="9">
        <f t="shared" si="40"/>
        <v>0</v>
      </c>
      <c r="AC237" s="9" t="str">
        <f t="shared" si="41"/>
        <v/>
      </c>
      <c r="AD237" s="10">
        <f t="shared" si="45"/>
        <v>0</v>
      </c>
      <c r="AE237" s="10" t="str">
        <f t="shared" si="46"/>
        <v/>
      </c>
      <c r="AF237" s="6">
        <f t="shared" si="47"/>
        <v>0</v>
      </c>
    </row>
    <row r="238" spans="1:32" s="6" customFormat="1" ht="34.5" customHeight="1">
      <c r="A238" s="72">
        <f t="shared" si="42"/>
        <v>226</v>
      </c>
      <c r="B238" s="84" t="str">
        <f t="shared" si="43"/>
        <v/>
      </c>
      <c r="C238" s="138"/>
      <c r="D238" s="31" t="str">
        <f t="shared" si="44"/>
        <v/>
      </c>
      <c r="E238" s="31" t="str">
        <f t="shared" si="37"/>
        <v/>
      </c>
      <c r="F238" s="88"/>
      <c r="G238" s="32"/>
      <c r="H238" s="32"/>
      <c r="I238" s="101"/>
      <c r="J238" s="34"/>
      <c r="K238" s="35"/>
      <c r="L238" s="34"/>
      <c r="M238" s="35"/>
      <c r="N238" s="36" t="str">
        <f t="shared" si="36"/>
        <v/>
      </c>
      <c r="O238" s="33"/>
      <c r="P238" s="33"/>
      <c r="Q238" s="37" t="str">
        <f t="shared" si="38"/>
        <v/>
      </c>
      <c r="R238" s="39"/>
      <c r="S238" s="38"/>
      <c r="T238" s="38"/>
      <c r="U238" s="34"/>
      <c r="V238" s="81"/>
      <c r="W238" s="130"/>
      <c r="X238" s="77"/>
      <c r="Y238" s="78"/>
      <c r="AA238" s="9" t="str">
        <f t="shared" si="39"/>
        <v/>
      </c>
      <c r="AB238" s="9">
        <f t="shared" si="40"/>
        <v>0</v>
      </c>
      <c r="AC238" s="9" t="str">
        <f t="shared" si="41"/>
        <v/>
      </c>
      <c r="AD238" s="10">
        <f t="shared" si="45"/>
        <v>0</v>
      </c>
      <c r="AE238" s="10" t="str">
        <f t="shared" si="46"/>
        <v/>
      </c>
      <c r="AF238" s="6">
        <f t="shared" si="47"/>
        <v>0</v>
      </c>
    </row>
    <row r="239" spans="1:32" s="6" customFormat="1" ht="34.5" customHeight="1">
      <c r="A239" s="72">
        <f t="shared" si="42"/>
        <v>227</v>
      </c>
      <c r="B239" s="84" t="str">
        <f t="shared" si="43"/>
        <v/>
      </c>
      <c r="C239" s="138"/>
      <c r="D239" s="31" t="str">
        <f t="shared" si="44"/>
        <v/>
      </c>
      <c r="E239" s="31" t="str">
        <f t="shared" si="37"/>
        <v/>
      </c>
      <c r="F239" s="88"/>
      <c r="G239" s="32"/>
      <c r="H239" s="32"/>
      <c r="I239" s="101"/>
      <c r="J239" s="34"/>
      <c r="K239" s="35"/>
      <c r="L239" s="34"/>
      <c r="M239" s="35"/>
      <c r="N239" s="36" t="str">
        <f t="shared" si="36"/>
        <v/>
      </c>
      <c r="O239" s="33"/>
      <c r="P239" s="33"/>
      <c r="Q239" s="37" t="str">
        <f t="shared" si="38"/>
        <v/>
      </c>
      <c r="R239" s="39"/>
      <c r="S239" s="38"/>
      <c r="T239" s="38"/>
      <c r="U239" s="34"/>
      <c r="V239" s="81"/>
      <c r="W239" s="130"/>
      <c r="X239" s="77"/>
      <c r="Y239" s="78"/>
      <c r="AA239" s="9" t="str">
        <f t="shared" si="39"/>
        <v/>
      </c>
      <c r="AB239" s="9">
        <f t="shared" si="40"/>
        <v>0</v>
      </c>
      <c r="AC239" s="9" t="str">
        <f t="shared" si="41"/>
        <v/>
      </c>
      <c r="AD239" s="10">
        <f t="shared" si="45"/>
        <v>0</v>
      </c>
      <c r="AE239" s="10" t="str">
        <f t="shared" si="46"/>
        <v/>
      </c>
      <c r="AF239" s="6">
        <f t="shared" si="47"/>
        <v>0</v>
      </c>
    </row>
    <row r="240" spans="1:32" s="6" customFormat="1" ht="34.5" customHeight="1">
      <c r="A240" s="72">
        <f t="shared" si="42"/>
        <v>228</v>
      </c>
      <c r="B240" s="84" t="str">
        <f t="shared" si="43"/>
        <v/>
      </c>
      <c r="C240" s="138"/>
      <c r="D240" s="31" t="str">
        <f t="shared" si="44"/>
        <v/>
      </c>
      <c r="E240" s="31" t="str">
        <f t="shared" si="37"/>
        <v/>
      </c>
      <c r="F240" s="88"/>
      <c r="G240" s="32"/>
      <c r="H240" s="32"/>
      <c r="I240" s="101"/>
      <c r="J240" s="34"/>
      <c r="K240" s="35"/>
      <c r="L240" s="34"/>
      <c r="M240" s="35"/>
      <c r="N240" s="36" t="str">
        <f t="shared" si="36"/>
        <v/>
      </c>
      <c r="O240" s="33"/>
      <c r="P240" s="33"/>
      <c r="Q240" s="37" t="str">
        <f t="shared" si="38"/>
        <v/>
      </c>
      <c r="R240" s="39"/>
      <c r="S240" s="38"/>
      <c r="T240" s="38"/>
      <c r="U240" s="34"/>
      <c r="V240" s="81"/>
      <c r="W240" s="130"/>
      <c r="X240" s="77"/>
      <c r="Y240" s="78"/>
      <c r="AA240" s="9" t="str">
        <f t="shared" si="39"/>
        <v/>
      </c>
      <c r="AB240" s="9">
        <f t="shared" si="40"/>
        <v>0</v>
      </c>
      <c r="AC240" s="9" t="str">
        <f t="shared" si="41"/>
        <v/>
      </c>
      <c r="AD240" s="10">
        <f t="shared" si="45"/>
        <v>0</v>
      </c>
      <c r="AE240" s="10" t="str">
        <f t="shared" si="46"/>
        <v/>
      </c>
      <c r="AF240" s="6">
        <f t="shared" si="47"/>
        <v>0</v>
      </c>
    </row>
    <row r="241" spans="1:32" s="6" customFormat="1" ht="34.5" customHeight="1">
      <c r="A241" s="72">
        <f t="shared" si="42"/>
        <v>229</v>
      </c>
      <c r="B241" s="84" t="str">
        <f t="shared" si="43"/>
        <v/>
      </c>
      <c r="C241" s="138"/>
      <c r="D241" s="31" t="str">
        <f t="shared" si="44"/>
        <v/>
      </c>
      <c r="E241" s="31" t="str">
        <f t="shared" si="37"/>
        <v/>
      </c>
      <c r="F241" s="88"/>
      <c r="G241" s="32"/>
      <c r="H241" s="32"/>
      <c r="I241" s="101"/>
      <c r="J241" s="34"/>
      <c r="K241" s="35"/>
      <c r="L241" s="34"/>
      <c r="M241" s="35"/>
      <c r="N241" s="36" t="str">
        <f t="shared" si="36"/>
        <v/>
      </c>
      <c r="O241" s="33"/>
      <c r="P241" s="33"/>
      <c r="Q241" s="37" t="str">
        <f t="shared" si="38"/>
        <v/>
      </c>
      <c r="R241" s="39"/>
      <c r="S241" s="38"/>
      <c r="T241" s="38"/>
      <c r="U241" s="34"/>
      <c r="V241" s="81"/>
      <c r="W241" s="130"/>
      <c r="X241" s="77"/>
      <c r="Y241" s="78"/>
      <c r="AA241" s="9" t="str">
        <f t="shared" si="39"/>
        <v/>
      </c>
      <c r="AB241" s="9">
        <f t="shared" si="40"/>
        <v>0</v>
      </c>
      <c r="AC241" s="9" t="str">
        <f t="shared" si="41"/>
        <v/>
      </c>
      <c r="AD241" s="10">
        <f t="shared" si="45"/>
        <v>0</v>
      </c>
      <c r="AE241" s="10" t="str">
        <f t="shared" si="46"/>
        <v/>
      </c>
      <c r="AF241" s="6">
        <f t="shared" si="47"/>
        <v>0</v>
      </c>
    </row>
    <row r="242" spans="1:32" s="6" customFormat="1" ht="34.5" customHeight="1">
      <c r="A242" s="72">
        <f t="shared" si="42"/>
        <v>230</v>
      </c>
      <c r="B242" s="84" t="str">
        <f t="shared" si="43"/>
        <v/>
      </c>
      <c r="C242" s="138"/>
      <c r="D242" s="31" t="str">
        <f t="shared" si="44"/>
        <v/>
      </c>
      <c r="E242" s="31" t="str">
        <f t="shared" si="37"/>
        <v/>
      </c>
      <c r="F242" s="88"/>
      <c r="G242" s="32"/>
      <c r="H242" s="32"/>
      <c r="I242" s="101"/>
      <c r="J242" s="34"/>
      <c r="K242" s="35"/>
      <c r="L242" s="34"/>
      <c r="M242" s="35"/>
      <c r="N242" s="36" t="str">
        <f t="shared" si="36"/>
        <v/>
      </c>
      <c r="O242" s="33"/>
      <c r="P242" s="33"/>
      <c r="Q242" s="37" t="str">
        <f t="shared" si="38"/>
        <v/>
      </c>
      <c r="R242" s="39"/>
      <c r="S242" s="38"/>
      <c r="T242" s="38"/>
      <c r="U242" s="34"/>
      <c r="V242" s="81"/>
      <c r="W242" s="130"/>
      <c r="X242" s="77"/>
      <c r="Y242" s="78"/>
      <c r="AA242" s="9" t="str">
        <f t="shared" si="39"/>
        <v/>
      </c>
      <c r="AB242" s="9">
        <f t="shared" si="40"/>
        <v>0</v>
      </c>
      <c r="AC242" s="9" t="str">
        <f t="shared" si="41"/>
        <v/>
      </c>
      <c r="AD242" s="10">
        <f t="shared" si="45"/>
        <v>0</v>
      </c>
      <c r="AE242" s="10" t="str">
        <f t="shared" si="46"/>
        <v/>
      </c>
      <c r="AF242" s="6">
        <f t="shared" si="47"/>
        <v>0</v>
      </c>
    </row>
    <row r="243" spans="1:32" s="6" customFormat="1" ht="34.5" customHeight="1">
      <c r="A243" s="72">
        <f t="shared" si="42"/>
        <v>231</v>
      </c>
      <c r="B243" s="84" t="str">
        <f t="shared" si="43"/>
        <v/>
      </c>
      <c r="C243" s="138"/>
      <c r="D243" s="31" t="str">
        <f t="shared" si="44"/>
        <v/>
      </c>
      <c r="E243" s="31" t="str">
        <f t="shared" si="37"/>
        <v/>
      </c>
      <c r="F243" s="88"/>
      <c r="G243" s="32"/>
      <c r="H243" s="32"/>
      <c r="I243" s="101"/>
      <c r="J243" s="34"/>
      <c r="K243" s="35"/>
      <c r="L243" s="34"/>
      <c r="M243" s="35"/>
      <c r="N243" s="36" t="str">
        <f t="shared" si="36"/>
        <v/>
      </c>
      <c r="O243" s="33"/>
      <c r="P243" s="33"/>
      <c r="Q243" s="37" t="str">
        <f t="shared" si="38"/>
        <v/>
      </c>
      <c r="R243" s="39"/>
      <c r="S243" s="38"/>
      <c r="T243" s="38"/>
      <c r="U243" s="34"/>
      <c r="V243" s="81"/>
      <c r="W243" s="130"/>
      <c r="X243" s="77"/>
      <c r="Y243" s="78"/>
      <c r="AA243" s="9" t="str">
        <f t="shared" si="39"/>
        <v/>
      </c>
      <c r="AB243" s="9">
        <f t="shared" si="40"/>
        <v>0</v>
      </c>
      <c r="AC243" s="9" t="str">
        <f t="shared" si="41"/>
        <v/>
      </c>
      <c r="AD243" s="10">
        <f t="shared" si="45"/>
        <v>0</v>
      </c>
      <c r="AE243" s="10" t="str">
        <f t="shared" si="46"/>
        <v/>
      </c>
      <c r="AF243" s="6">
        <f t="shared" si="47"/>
        <v>0</v>
      </c>
    </row>
    <row r="244" spans="1:32" s="6" customFormat="1" ht="34.5" customHeight="1">
      <c r="A244" s="72">
        <f t="shared" si="42"/>
        <v>232</v>
      </c>
      <c r="B244" s="84" t="str">
        <f t="shared" si="43"/>
        <v/>
      </c>
      <c r="C244" s="138"/>
      <c r="D244" s="31" t="str">
        <f t="shared" si="44"/>
        <v/>
      </c>
      <c r="E244" s="31" t="str">
        <f t="shared" si="37"/>
        <v/>
      </c>
      <c r="F244" s="88"/>
      <c r="G244" s="32"/>
      <c r="H244" s="32"/>
      <c r="I244" s="101"/>
      <c r="J244" s="34"/>
      <c r="K244" s="35"/>
      <c r="L244" s="34"/>
      <c r="M244" s="35"/>
      <c r="N244" s="36" t="str">
        <f t="shared" si="36"/>
        <v/>
      </c>
      <c r="O244" s="33"/>
      <c r="P244" s="33"/>
      <c r="Q244" s="37" t="str">
        <f t="shared" si="38"/>
        <v/>
      </c>
      <c r="R244" s="39"/>
      <c r="S244" s="38"/>
      <c r="T244" s="38"/>
      <c r="U244" s="34"/>
      <c r="V244" s="81"/>
      <c r="W244" s="130"/>
      <c r="X244" s="77"/>
      <c r="Y244" s="78"/>
      <c r="AA244" s="9" t="str">
        <f t="shared" si="39"/>
        <v/>
      </c>
      <c r="AB244" s="9">
        <f t="shared" si="40"/>
        <v>0</v>
      </c>
      <c r="AC244" s="9" t="str">
        <f t="shared" si="41"/>
        <v/>
      </c>
      <c r="AD244" s="10">
        <f t="shared" si="45"/>
        <v>0</v>
      </c>
      <c r="AE244" s="10" t="str">
        <f t="shared" si="46"/>
        <v/>
      </c>
      <c r="AF244" s="6">
        <f t="shared" si="47"/>
        <v>0</v>
      </c>
    </row>
    <row r="245" spans="1:32" s="6" customFormat="1" ht="34.5" customHeight="1">
      <c r="A245" s="72">
        <f t="shared" si="42"/>
        <v>233</v>
      </c>
      <c r="B245" s="84" t="str">
        <f t="shared" si="43"/>
        <v/>
      </c>
      <c r="C245" s="138"/>
      <c r="D245" s="31" t="str">
        <f t="shared" si="44"/>
        <v/>
      </c>
      <c r="E245" s="31" t="str">
        <f t="shared" si="37"/>
        <v/>
      </c>
      <c r="F245" s="88"/>
      <c r="G245" s="32"/>
      <c r="H245" s="32"/>
      <c r="I245" s="101"/>
      <c r="J245" s="34"/>
      <c r="K245" s="35"/>
      <c r="L245" s="34"/>
      <c r="M245" s="35"/>
      <c r="N245" s="36" t="str">
        <f t="shared" si="36"/>
        <v/>
      </c>
      <c r="O245" s="33"/>
      <c r="P245" s="33"/>
      <c r="Q245" s="37" t="str">
        <f t="shared" si="38"/>
        <v/>
      </c>
      <c r="R245" s="39"/>
      <c r="S245" s="38"/>
      <c r="T245" s="38"/>
      <c r="U245" s="34"/>
      <c r="V245" s="81"/>
      <c r="W245" s="130"/>
      <c r="X245" s="77"/>
      <c r="Y245" s="78"/>
      <c r="AA245" s="9" t="str">
        <f t="shared" si="39"/>
        <v/>
      </c>
      <c r="AB245" s="9">
        <f t="shared" si="40"/>
        <v>0</v>
      </c>
      <c r="AC245" s="9" t="str">
        <f t="shared" si="41"/>
        <v/>
      </c>
      <c r="AD245" s="10">
        <f t="shared" si="45"/>
        <v>0</v>
      </c>
      <c r="AE245" s="10" t="str">
        <f t="shared" si="46"/>
        <v/>
      </c>
      <c r="AF245" s="6">
        <f t="shared" si="47"/>
        <v>0</v>
      </c>
    </row>
    <row r="246" spans="1:32" s="6" customFormat="1" ht="34.5" customHeight="1">
      <c r="A246" s="72">
        <f t="shared" si="42"/>
        <v>234</v>
      </c>
      <c r="B246" s="84" t="str">
        <f t="shared" si="43"/>
        <v/>
      </c>
      <c r="C246" s="138"/>
      <c r="D246" s="31" t="str">
        <f t="shared" si="44"/>
        <v/>
      </c>
      <c r="E246" s="31" t="str">
        <f t="shared" si="37"/>
        <v/>
      </c>
      <c r="F246" s="88"/>
      <c r="G246" s="32"/>
      <c r="H246" s="32"/>
      <c r="I246" s="101"/>
      <c r="J246" s="34"/>
      <c r="K246" s="35"/>
      <c r="L246" s="34"/>
      <c r="M246" s="35"/>
      <c r="N246" s="36" t="str">
        <f t="shared" si="36"/>
        <v/>
      </c>
      <c r="O246" s="33"/>
      <c r="P246" s="33"/>
      <c r="Q246" s="37" t="str">
        <f t="shared" si="38"/>
        <v/>
      </c>
      <c r="R246" s="39"/>
      <c r="S246" s="38"/>
      <c r="T246" s="38"/>
      <c r="U246" s="34"/>
      <c r="V246" s="81"/>
      <c r="W246" s="130"/>
      <c r="X246" s="77"/>
      <c r="Y246" s="78"/>
      <c r="AA246" s="9" t="str">
        <f t="shared" si="39"/>
        <v/>
      </c>
      <c r="AB246" s="9">
        <f t="shared" si="40"/>
        <v>0</v>
      </c>
      <c r="AC246" s="9" t="str">
        <f t="shared" si="41"/>
        <v/>
      </c>
      <c r="AD246" s="10">
        <f t="shared" si="45"/>
        <v>0</v>
      </c>
      <c r="AE246" s="10" t="str">
        <f t="shared" si="46"/>
        <v/>
      </c>
      <c r="AF246" s="6">
        <f t="shared" si="47"/>
        <v>0</v>
      </c>
    </row>
    <row r="247" spans="1:32" s="6" customFormat="1" ht="34.5" customHeight="1">
      <c r="A247" s="72">
        <f t="shared" si="42"/>
        <v>235</v>
      </c>
      <c r="B247" s="84" t="str">
        <f t="shared" si="43"/>
        <v/>
      </c>
      <c r="C247" s="138"/>
      <c r="D247" s="31" t="str">
        <f t="shared" si="44"/>
        <v/>
      </c>
      <c r="E247" s="31" t="str">
        <f t="shared" si="37"/>
        <v/>
      </c>
      <c r="F247" s="88"/>
      <c r="G247" s="32"/>
      <c r="H247" s="32"/>
      <c r="I247" s="101"/>
      <c r="J247" s="34"/>
      <c r="K247" s="35"/>
      <c r="L247" s="34"/>
      <c r="M247" s="35"/>
      <c r="N247" s="36" t="str">
        <f t="shared" si="36"/>
        <v/>
      </c>
      <c r="O247" s="33"/>
      <c r="P247" s="33"/>
      <c r="Q247" s="37" t="str">
        <f t="shared" si="38"/>
        <v/>
      </c>
      <c r="R247" s="39"/>
      <c r="S247" s="38"/>
      <c r="T247" s="38"/>
      <c r="U247" s="34"/>
      <c r="V247" s="81"/>
      <c r="W247" s="130"/>
      <c r="X247" s="77"/>
      <c r="Y247" s="78"/>
      <c r="AA247" s="9" t="str">
        <f t="shared" si="39"/>
        <v/>
      </c>
      <c r="AB247" s="9">
        <f t="shared" si="40"/>
        <v>0</v>
      </c>
      <c r="AC247" s="9" t="str">
        <f t="shared" si="41"/>
        <v/>
      </c>
      <c r="AD247" s="10">
        <f t="shared" si="45"/>
        <v>0</v>
      </c>
      <c r="AE247" s="10" t="str">
        <f t="shared" si="46"/>
        <v/>
      </c>
      <c r="AF247" s="6">
        <f t="shared" si="47"/>
        <v>0</v>
      </c>
    </row>
    <row r="248" spans="1:32" s="6" customFormat="1" ht="34.5" customHeight="1">
      <c r="A248" s="72">
        <f t="shared" si="42"/>
        <v>236</v>
      </c>
      <c r="B248" s="84" t="str">
        <f t="shared" si="43"/>
        <v/>
      </c>
      <c r="C248" s="138"/>
      <c r="D248" s="31" t="str">
        <f t="shared" si="44"/>
        <v/>
      </c>
      <c r="E248" s="31" t="str">
        <f t="shared" si="37"/>
        <v/>
      </c>
      <c r="F248" s="88"/>
      <c r="G248" s="32"/>
      <c r="H248" s="32"/>
      <c r="I248" s="101"/>
      <c r="J248" s="34"/>
      <c r="K248" s="35"/>
      <c r="L248" s="34"/>
      <c r="M248" s="35"/>
      <c r="N248" s="36" t="str">
        <f t="shared" si="36"/>
        <v/>
      </c>
      <c r="O248" s="33"/>
      <c r="P248" s="33"/>
      <c r="Q248" s="37" t="str">
        <f t="shared" si="38"/>
        <v/>
      </c>
      <c r="R248" s="39"/>
      <c r="S248" s="38"/>
      <c r="T248" s="38"/>
      <c r="U248" s="34"/>
      <c r="V248" s="81"/>
      <c r="W248" s="130"/>
      <c r="X248" s="77"/>
      <c r="Y248" s="78"/>
      <c r="AA248" s="9" t="str">
        <f t="shared" si="39"/>
        <v/>
      </c>
      <c r="AB248" s="9">
        <f t="shared" si="40"/>
        <v>0</v>
      </c>
      <c r="AC248" s="9" t="str">
        <f t="shared" si="41"/>
        <v/>
      </c>
      <c r="AD248" s="10">
        <f t="shared" si="45"/>
        <v>0</v>
      </c>
      <c r="AE248" s="10" t="str">
        <f t="shared" si="46"/>
        <v/>
      </c>
      <c r="AF248" s="6">
        <f t="shared" si="47"/>
        <v>0</v>
      </c>
    </row>
    <row r="249" spans="1:32" s="6" customFormat="1" ht="34.5" customHeight="1">
      <c r="A249" s="72">
        <f t="shared" si="42"/>
        <v>237</v>
      </c>
      <c r="B249" s="84" t="str">
        <f t="shared" si="43"/>
        <v/>
      </c>
      <c r="C249" s="138"/>
      <c r="D249" s="31" t="str">
        <f t="shared" si="44"/>
        <v/>
      </c>
      <c r="E249" s="31" t="str">
        <f t="shared" si="37"/>
        <v/>
      </c>
      <c r="F249" s="88"/>
      <c r="G249" s="32"/>
      <c r="H249" s="32"/>
      <c r="I249" s="101"/>
      <c r="J249" s="34"/>
      <c r="K249" s="35"/>
      <c r="L249" s="34"/>
      <c r="M249" s="35"/>
      <c r="N249" s="36" t="str">
        <f t="shared" si="36"/>
        <v/>
      </c>
      <c r="O249" s="33"/>
      <c r="P249" s="33"/>
      <c r="Q249" s="37" t="str">
        <f t="shared" si="38"/>
        <v/>
      </c>
      <c r="R249" s="39"/>
      <c r="S249" s="38"/>
      <c r="T249" s="38"/>
      <c r="U249" s="34"/>
      <c r="V249" s="81"/>
      <c r="W249" s="130"/>
      <c r="X249" s="77"/>
      <c r="Y249" s="78"/>
      <c r="AA249" s="9" t="str">
        <f t="shared" si="39"/>
        <v/>
      </c>
      <c r="AB249" s="9">
        <f t="shared" si="40"/>
        <v>0</v>
      </c>
      <c r="AC249" s="9" t="str">
        <f t="shared" si="41"/>
        <v/>
      </c>
      <c r="AD249" s="10">
        <f t="shared" si="45"/>
        <v>0</v>
      </c>
      <c r="AE249" s="10" t="str">
        <f t="shared" si="46"/>
        <v/>
      </c>
      <c r="AF249" s="6">
        <f t="shared" si="47"/>
        <v>0</v>
      </c>
    </row>
    <row r="250" spans="1:32" s="6" customFormat="1" ht="34.5" customHeight="1">
      <c r="A250" s="72">
        <f t="shared" si="42"/>
        <v>238</v>
      </c>
      <c r="B250" s="84" t="str">
        <f t="shared" si="43"/>
        <v/>
      </c>
      <c r="C250" s="138"/>
      <c r="D250" s="31" t="str">
        <f t="shared" si="44"/>
        <v/>
      </c>
      <c r="E250" s="31" t="str">
        <f t="shared" si="37"/>
        <v/>
      </c>
      <c r="F250" s="88"/>
      <c r="G250" s="32"/>
      <c r="H250" s="32"/>
      <c r="I250" s="101"/>
      <c r="J250" s="34"/>
      <c r="K250" s="35"/>
      <c r="L250" s="34"/>
      <c r="M250" s="35"/>
      <c r="N250" s="36" t="str">
        <f t="shared" si="36"/>
        <v/>
      </c>
      <c r="O250" s="33"/>
      <c r="P250" s="33"/>
      <c r="Q250" s="37" t="str">
        <f t="shared" si="38"/>
        <v/>
      </c>
      <c r="R250" s="39"/>
      <c r="S250" s="38"/>
      <c r="T250" s="38"/>
      <c r="U250" s="34"/>
      <c r="V250" s="81"/>
      <c r="W250" s="130"/>
      <c r="X250" s="77"/>
      <c r="Y250" s="78"/>
      <c r="AA250" s="9" t="str">
        <f t="shared" si="39"/>
        <v/>
      </c>
      <c r="AB250" s="9">
        <f t="shared" si="40"/>
        <v>0</v>
      </c>
      <c r="AC250" s="9" t="str">
        <f t="shared" si="41"/>
        <v/>
      </c>
      <c r="AD250" s="10">
        <f t="shared" si="45"/>
        <v>0</v>
      </c>
      <c r="AE250" s="10" t="str">
        <f t="shared" si="46"/>
        <v/>
      </c>
      <c r="AF250" s="6">
        <f t="shared" si="47"/>
        <v>0</v>
      </c>
    </row>
    <row r="251" spans="1:32" s="6" customFormat="1" ht="34.5" customHeight="1">
      <c r="A251" s="72">
        <f t="shared" si="42"/>
        <v>239</v>
      </c>
      <c r="B251" s="84" t="str">
        <f t="shared" si="43"/>
        <v/>
      </c>
      <c r="C251" s="138"/>
      <c r="D251" s="31" t="str">
        <f t="shared" si="44"/>
        <v/>
      </c>
      <c r="E251" s="31" t="str">
        <f t="shared" si="37"/>
        <v/>
      </c>
      <c r="F251" s="88"/>
      <c r="G251" s="32"/>
      <c r="H251" s="32"/>
      <c r="I251" s="101"/>
      <c r="J251" s="34"/>
      <c r="K251" s="35"/>
      <c r="L251" s="34"/>
      <c r="M251" s="35"/>
      <c r="N251" s="36" t="str">
        <f t="shared" si="36"/>
        <v/>
      </c>
      <c r="O251" s="33"/>
      <c r="P251" s="33"/>
      <c r="Q251" s="37" t="str">
        <f t="shared" si="38"/>
        <v/>
      </c>
      <c r="R251" s="39"/>
      <c r="S251" s="38"/>
      <c r="T251" s="38"/>
      <c r="U251" s="34"/>
      <c r="V251" s="81"/>
      <c r="W251" s="130"/>
      <c r="X251" s="77"/>
      <c r="Y251" s="78"/>
      <c r="AA251" s="9" t="str">
        <f t="shared" si="39"/>
        <v/>
      </c>
      <c r="AB251" s="9">
        <f t="shared" si="40"/>
        <v>0</v>
      </c>
      <c r="AC251" s="9" t="str">
        <f t="shared" si="41"/>
        <v/>
      </c>
      <c r="AD251" s="10">
        <f t="shared" si="45"/>
        <v>0</v>
      </c>
      <c r="AE251" s="10" t="str">
        <f t="shared" si="46"/>
        <v/>
      </c>
      <c r="AF251" s="6">
        <f t="shared" si="47"/>
        <v>0</v>
      </c>
    </row>
    <row r="252" spans="1:32" s="6" customFormat="1" ht="34.5" customHeight="1">
      <c r="A252" s="72">
        <f t="shared" si="42"/>
        <v>240</v>
      </c>
      <c r="B252" s="84" t="str">
        <f t="shared" si="43"/>
        <v/>
      </c>
      <c r="C252" s="138"/>
      <c r="D252" s="31" t="str">
        <f t="shared" si="44"/>
        <v/>
      </c>
      <c r="E252" s="31" t="str">
        <f t="shared" si="37"/>
        <v/>
      </c>
      <c r="F252" s="88"/>
      <c r="G252" s="32"/>
      <c r="H252" s="32"/>
      <c r="I252" s="101"/>
      <c r="J252" s="34"/>
      <c r="K252" s="35"/>
      <c r="L252" s="34"/>
      <c r="M252" s="35"/>
      <c r="N252" s="36" t="str">
        <f t="shared" si="36"/>
        <v/>
      </c>
      <c r="O252" s="33"/>
      <c r="P252" s="33"/>
      <c r="Q252" s="37" t="str">
        <f t="shared" si="38"/>
        <v/>
      </c>
      <c r="R252" s="39"/>
      <c r="S252" s="38"/>
      <c r="T252" s="38"/>
      <c r="U252" s="34"/>
      <c r="V252" s="81"/>
      <c r="W252" s="130"/>
      <c r="X252" s="77"/>
      <c r="Y252" s="78"/>
      <c r="AA252" s="9" t="str">
        <f t="shared" si="39"/>
        <v/>
      </c>
      <c r="AB252" s="9">
        <f t="shared" si="40"/>
        <v>0</v>
      </c>
      <c r="AC252" s="9" t="str">
        <f t="shared" si="41"/>
        <v/>
      </c>
      <c r="AD252" s="10">
        <f t="shared" si="45"/>
        <v>0</v>
      </c>
      <c r="AE252" s="10" t="str">
        <f t="shared" si="46"/>
        <v/>
      </c>
      <c r="AF252" s="6">
        <f t="shared" si="47"/>
        <v>0</v>
      </c>
    </row>
    <row r="253" spans="1:32" s="6" customFormat="1" ht="34.5" customHeight="1">
      <c r="A253" s="72">
        <f t="shared" si="42"/>
        <v>241</v>
      </c>
      <c r="B253" s="84" t="str">
        <f t="shared" si="43"/>
        <v/>
      </c>
      <c r="C253" s="138"/>
      <c r="D253" s="31" t="str">
        <f t="shared" si="44"/>
        <v/>
      </c>
      <c r="E253" s="31" t="str">
        <f t="shared" si="37"/>
        <v/>
      </c>
      <c r="F253" s="88"/>
      <c r="G253" s="32"/>
      <c r="H253" s="32"/>
      <c r="I253" s="101"/>
      <c r="J253" s="34"/>
      <c r="K253" s="35"/>
      <c r="L253" s="34"/>
      <c r="M253" s="35"/>
      <c r="N253" s="36" t="str">
        <f t="shared" si="36"/>
        <v/>
      </c>
      <c r="O253" s="33"/>
      <c r="P253" s="33"/>
      <c r="Q253" s="37" t="str">
        <f t="shared" si="38"/>
        <v/>
      </c>
      <c r="R253" s="39"/>
      <c r="S253" s="38"/>
      <c r="T253" s="38"/>
      <c r="U253" s="34"/>
      <c r="V253" s="81"/>
      <c r="W253" s="130"/>
      <c r="X253" s="77"/>
      <c r="Y253" s="78"/>
      <c r="AA253" s="9" t="str">
        <f t="shared" si="39"/>
        <v/>
      </c>
      <c r="AB253" s="9">
        <f t="shared" si="40"/>
        <v>0</v>
      </c>
      <c r="AC253" s="9" t="str">
        <f t="shared" si="41"/>
        <v/>
      </c>
      <c r="AD253" s="10">
        <f t="shared" si="45"/>
        <v>0</v>
      </c>
      <c r="AE253" s="10" t="str">
        <f t="shared" si="46"/>
        <v/>
      </c>
      <c r="AF253" s="6">
        <f t="shared" si="47"/>
        <v>0</v>
      </c>
    </row>
    <row r="254" spans="1:32" s="6" customFormat="1" ht="34.5" customHeight="1">
      <c r="A254" s="72">
        <f t="shared" si="42"/>
        <v>242</v>
      </c>
      <c r="B254" s="84" t="str">
        <f t="shared" si="43"/>
        <v/>
      </c>
      <c r="C254" s="138"/>
      <c r="D254" s="31" t="str">
        <f t="shared" si="44"/>
        <v/>
      </c>
      <c r="E254" s="31" t="str">
        <f t="shared" si="37"/>
        <v/>
      </c>
      <c r="F254" s="88"/>
      <c r="G254" s="32"/>
      <c r="H254" s="32"/>
      <c r="I254" s="101"/>
      <c r="J254" s="34"/>
      <c r="K254" s="35"/>
      <c r="L254" s="34"/>
      <c r="M254" s="35"/>
      <c r="N254" s="36" t="str">
        <f t="shared" si="36"/>
        <v/>
      </c>
      <c r="O254" s="33"/>
      <c r="P254" s="33"/>
      <c r="Q254" s="37" t="str">
        <f t="shared" si="38"/>
        <v/>
      </c>
      <c r="R254" s="39"/>
      <c r="S254" s="38"/>
      <c r="T254" s="38"/>
      <c r="U254" s="34"/>
      <c r="V254" s="81"/>
      <c r="W254" s="130"/>
      <c r="X254" s="77"/>
      <c r="Y254" s="78"/>
      <c r="AA254" s="9" t="str">
        <f t="shared" si="39"/>
        <v/>
      </c>
      <c r="AB254" s="9">
        <f t="shared" si="40"/>
        <v>0</v>
      </c>
      <c r="AC254" s="9" t="str">
        <f t="shared" si="41"/>
        <v/>
      </c>
      <c r="AD254" s="10">
        <f t="shared" si="45"/>
        <v>0</v>
      </c>
      <c r="AE254" s="10" t="str">
        <f t="shared" si="46"/>
        <v/>
      </c>
      <c r="AF254" s="6">
        <f t="shared" si="47"/>
        <v>0</v>
      </c>
    </row>
    <row r="255" spans="1:32" s="6" customFormat="1" ht="34.5" customHeight="1">
      <c r="A255" s="72">
        <f t="shared" si="42"/>
        <v>243</v>
      </c>
      <c r="B255" s="84" t="str">
        <f t="shared" si="43"/>
        <v/>
      </c>
      <c r="C255" s="138"/>
      <c r="D255" s="31" t="str">
        <f t="shared" si="44"/>
        <v/>
      </c>
      <c r="E255" s="31" t="str">
        <f t="shared" si="37"/>
        <v/>
      </c>
      <c r="F255" s="88"/>
      <c r="G255" s="32"/>
      <c r="H255" s="32"/>
      <c r="I255" s="101"/>
      <c r="J255" s="34"/>
      <c r="K255" s="35"/>
      <c r="L255" s="34"/>
      <c r="M255" s="35"/>
      <c r="N255" s="36" t="str">
        <f t="shared" si="36"/>
        <v/>
      </c>
      <c r="O255" s="33"/>
      <c r="P255" s="33"/>
      <c r="Q255" s="37" t="str">
        <f t="shared" si="38"/>
        <v/>
      </c>
      <c r="R255" s="39"/>
      <c r="S255" s="38"/>
      <c r="T255" s="38"/>
      <c r="U255" s="34"/>
      <c r="V255" s="81"/>
      <c r="W255" s="130"/>
      <c r="X255" s="77"/>
      <c r="Y255" s="78"/>
      <c r="AA255" s="9" t="str">
        <f t="shared" si="39"/>
        <v/>
      </c>
      <c r="AB255" s="9">
        <f t="shared" si="40"/>
        <v>0</v>
      </c>
      <c r="AC255" s="9" t="str">
        <f t="shared" si="41"/>
        <v/>
      </c>
      <c r="AD255" s="10">
        <f t="shared" si="45"/>
        <v>0</v>
      </c>
      <c r="AE255" s="10" t="str">
        <f t="shared" si="46"/>
        <v/>
      </c>
      <c r="AF255" s="6">
        <f t="shared" si="47"/>
        <v>0</v>
      </c>
    </row>
    <row r="256" spans="1:32" s="6" customFormat="1" ht="34.5" customHeight="1">
      <c r="A256" s="72">
        <f t="shared" si="42"/>
        <v>244</v>
      </c>
      <c r="B256" s="84" t="str">
        <f t="shared" si="43"/>
        <v/>
      </c>
      <c r="C256" s="138"/>
      <c r="D256" s="31" t="str">
        <f t="shared" si="44"/>
        <v/>
      </c>
      <c r="E256" s="31" t="str">
        <f t="shared" si="37"/>
        <v/>
      </c>
      <c r="F256" s="88"/>
      <c r="G256" s="32"/>
      <c r="H256" s="32"/>
      <c r="I256" s="101"/>
      <c r="J256" s="34"/>
      <c r="K256" s="35"/>
      <c r="L256" s="34"/>
      <c r="M256" s="35"/>
      <c r="N256" s="36" t="str">
        <f t="shared" si="36"/>
        <v/>
      </c>
      <c r="O256" s="33"/>
      <c r="P256" s="33"/>
      <c r="Q256" s="37" t="str">
        <f t="shared" si="38"/>
        <v/>
      </c>
      <c r="R256" s="39"/>
      <c r="S256" s="38"/>
      <c r="T256" s="38"/>
      <c r="U256" s="34"/>
      <c r="V256" s="81"/>
      <c r="W256" s="130"/>
      <c r="X256" s="77"/>
      <c r="Y256" s="78"/>
      <c r="AA256" s="9" t="str">
        <f t="shared" si="39"/>
        <v/>
      </c>
      <c r="AB256" s="9">
        <f t="shared" si="40"/>
        <v>0</v>
      </c>
      <c r="AC256" s="9" t="str">
        <f t="shared" si="41"/>
        <v/>
      </c>
      <c r="AD256" s="10">
        <f t="shared" si="45"/>
        <v>0</v>
      </c>
      <c r="AE256" s="10" t="str">
        <f t="shared" si="46"/>
        <v/>
      </c>
      <c r="AF256" s="6">
        <f t="shared" si="47"/>
        <v>0</v>
      </c>
    </row>
    <row r="257" spans="1:32" s="6" customFormat="1" ht="34.5" customHeight="1">
      <c r="A257" s="72">
        <f t="shared" si="42"/>
        <v>245</v>
      </c>
      <c r="B257" s="84" t="str">
        <f t="shared" si="43"/>
        <v/>
      </c>
      <c r="C257" s="138"/>
      <c r="D257" s="31" t="str">
        <f t="shared" si="44"/>
        <v/>
      </c>
      <c r="E257" s="31" t="str">
        <f t="shared" si="37"/>
        <v/>
      </c>
      <c r="F257" s="88"/>
      <c r="G257" s="32"/>
      <c r="H257" s="32"/>
      <c r="I257" s="101"/>
      <c r="J257" s="34"/>
      <c r="K257" s="35"/>
      <c r="L257" s="34"/>
      <c r="M257" s="35"/>
      <c r="N257" s="36" t="str">
        <f t="shared" si="36"/>
        <v/>
      </c>
      <c r="O257" s="33"/>
      <c r="P257" s="33"/>
      <c r="Q257" s="37" t="str">
        <f t="shared" si="38"/>
        <v/>
      </c>
      <c r="R257" s="39"/>
      <c r="S257" s="38"/>
      <c r="T257" s="38"/>
      <c r="U257" s="34"/>
      <c r="V257" s="81"/>
      <c r="W257" s="130"/>
      <c r="X257" s="77"/>
      <c r="Y257" s="78"/>
      <c r="AA257" s="9" t="str">
        <f t="shared" si="39"/>
        <v/>
      </c>
      <c r="AB257" s="9">
        <f t="shared" si="40"/>
        <v>0</v>
      </c>
      <c r="AC257" s="9" t="str">
        <f t="shared" si="41"/>
        <v/>
      </c>
      <c r="AD257" s="10">
        <f t="shared" si="45"/>
        <v>0</v>
      </c>
      <c r="AE257" s="10" t="str">
        <f t="shared" si="46"/>
        <v/>
      </c>
      <c r="AF257" s="6">
        <f t="shared" si="47"/>
        <v>0</v>
      </c>
    </row>
    <row r="258" spans="1:32" s="6" customFormat="1" ht="34.5" customHeight="1">
      <c r="A258" s="72">
        <f t="shared" si="42"/>
        <v>246</v>
      </c>
      <c r="B258" s="84" t="str">
        <f t="shared" si="43"/>
        <v/>
      </c>
      <c r="C258" s="138"/>
      <c r="D258" s="31" t="str">
        <f t="shared" si="44"/>
        <v/>
      </c>
      <c r="E258" s="31" t="str">
        <f t="shared" si="37"/>
        <v/>
      </c>
      <c r="F258" s="88"/>
      <c r="G258" s="32"/>
      <c r="H258" s="32"/>
      <c r="I258" s="101"/>
      <c r="J258" s="34"/>
      <c r="K258" s="35"/>
      <c r="L258" s="34"/>
      <c r="M258" s="35"/>
      <c r="N258" s="36" t="str">
        <f t="shared" si="36"/>
        <v/>
      </c>
      <c r="O258" s="33"/>
      <c r="P258" s="33"/>
      <c r="Q258" s="37" t="str">
        <f t="shared" si="38"/>
        <v/>
      </c>
      <c r="R258" s="39"/>
      <c r="S258" s="38"/>
      <c r="T258" s="38"/>
      <c r="U258" s="34"/>
      <c r="V258" s="81"/>
      <c r="W258" s="130"/>
      <c r="X258" s="77"/>
      <c r="Y258" s="78"/>
      <c r="AA258" s="9" t="str">
        <f t="shared" si="39"/>
        <v/>
      </c>
      <c r="AB258" s="9">
        <f t="shared" si="40"/>
        <v>0</v>
      </c>
      <c r="AC258" s="9" t="str">
        <f t="shared" si="41"/>
        <v/>
      </c>
      <c r="AD258" s="10">
        <f t="shared" si="45"/>
        <v>0</v>
      </c>
      <c r="AE258" s="10" t="str">
        <f t="shared" si="46"/>
        <v/>
      </c>
      <c r="AF258" s="6">
        <f t="shared" si="47"/>
        <v>0</v>
      </c>
    </row>
    <row r="259" spans="1:32" s="6" customFormat="1" ht="34.5" customHeight="1">
      <c r="A259" s="72">
        <f t="shared" si="42"/>
        <v>247</v>
      </c>
      <c r="B259" s="84" t="str">
        <f t="shared" si="43"/>
        <v/>
      </c>
      <c r="C259" s="138"/>
      <c r="D259" s="31" t="str">
        <f t="shared" si="44"/>
        <v/>
      </c>
      <c r="E259" s="31" t="str">
        <f t="shared" si="37"/>
        <v/>
      </c>
      <c r="F259" s="88"/>
      <c r="G259" s="32"/>
      <c r="H259" s="32"/>
      <c r="I259" s="101"/>
      <c r="J259" s="34"/>
      <c r="K259" s="35"/>
      <c r="L259" s="34"/>
      <c r="M259" s="35"/>
      <c r="N259" s="36" t="str">
        <f t="shared" si="36"/>
        <v/>
      </c>
      <c r="O259" s="33"/>
      <c r="P259" s="33"/>
      <c r="Q259" s="37" t="str">
        <f t="shared" si="38"/>
        <v/>
      </c>
      <c r="R259" s="39"/>
      <c r="S259" s="38"/>
      <c r="T259" s="38"/>
      <c r="U259" s="34"/>
      <c r="V259" s="81"/>
      <c r="W259" s="130"/>
      <c r="X259" s="77"/>
      <c r="Y259" s="78"/>
      <c r="AA259" s="9" t="str">
        <f t="shared" si="39"/>
        <v/>
      </c>
      <c r="AB259" s="9">
        <f t="shared" si="40"/>
        <v>0</v>
      </c>
      <c r="AC259" s="9" t="str">
        <f t="shared" si="41"/>
        <v/>
      </c>
      <c r="AD259" s="10">
        <f t="shared" si="45"/>
        <v>0</v>
      </c>
      <c r="AE259" s="10" t="str">
        <f t="shared" si="46"/>
        <v/>
      </c>
      <c r="AF259" s="6">
        <f t="shared" si="47"/>
        <v>0</v>
      </c>
    </row>
    <row r="260" spans="1:32" s="6" customFormat="1" ht="34.5" customHeight="1">
      <c r="A260" s="72">
        <f t="shared" si="42"/>
        <v>248</v>
      </c>
      <c r="B260" s="84" t="str">
        <f t="shared" si="43"/>
        <v/>
      </c>
      <c r="C260" s="138"/>
      <c r="D260" s="31" t="str">
        <f t="shared" si="44"/>
        <v/>
      </c>
      <c r="E260" s="31" t="str">
        <f t="shared" si="37"/>
        <v/>
      </c>
      <c r="F260" s="88"/>
      <c r="G260" s="32"/>
      <c r="H260" s="32"/>
      <c r="I260" s="101"/>
      <c r="J260" s="34"/>
      <c r="K260" s="35"/>
      <c r="L260" s="34"/>
      <c r="M260" s="35"/>
      <c r="N260" s="36" t="str">
        <f t="shared" si="36"/>
        <v/>
      </c>
      <c r="O260" s="33"/>
      <c r="P260" s="33"/>
      <c r="Q260" s="37" t="str">
        <f t="shared" si="38"/>
        <v/>
      </c>
      <c r="R260" s="39"/>
      <c r="S260" s="38"/>
      <c r="T260" s="38"/>
      <c r="U260" s="34"/>
      <c r="V260" s="81"/>
      <c r="W260" s="130"/>
      <c r="X260" s="77"/>
      <c r="Y260" s="78"/>
      <c r="AA260" s="9" t="str">
        <f t="shared" si="39"/>
        <v/>
      </c>
      <c r="AB260" s="9">
        <f t="shared" si="40"/>
        <v>0</v>
      </c>
      <c r="AC260" s="9" t="str">
        <f t="shared" si="41"/>
        <v/>
      </c>
      <c r="AD260" s="10">
        <f t="shared" si="45"/>
        <v>0</v>
      </c>
      <c r="AE260" s="10" t="str">
        <f t="shared" si="46"/>
        <v/>
      </c>
      <c r="AF260" s="6">
        <f t="shared" si="47"/>
        <v>0</v>
      </c>
    </row>
    <row r="261" spans="1:32" s="6" customFormat="1" ht="34.5" customHeight="1">
      <c r="A261" s="72">
        <f t="shared" si="42"/>
        <v>249</v>
      </c>
      <c r="B261" s="84" t="str">
        <f t="shared" si="43"/>
        <v/>
      </c>
      <c r="C261" s="138"/>
      <c r="D261" s="31" t="str">
        <f t="shared" si="44"/>
        <v/>
      </c>
      <c r="E261" s="31" t="str">
        <f t="shared" si="37"/>
        <v/>
      </c>
      <c r="F261" s="88"/>
      <c r="G261" s="32"/>
      <c r="H261" s="32"/>
      <c r="I261" s="101"/>
      <c r="J261" s="34"/>
      <c r="K261" s="35"/>
      <c r="L261" s="34"/>
      <c r="M261" s="35"/>
      <c r="N261" s="36" t="str">
        <f t="shared" si="36"/>
        <v/>
      </c>
      <c r="O261" s="33"/>
      <c r="P261" s="33"/>
      <c r="Q261" s="37" t="str">
        <f t="shared" si="38"/>
        <v/>
      </c>
      <c r="R261" s="39"/>
      <c r="S261" s="38"/>
      <c r="T261" s="38"/>
      <c r="U261" s="34"/>
      <c r="V261" s="81"/>
      <c r="W261" s="130"/>
      <c r="X261" s="77"/>
      <c r="Y261" s="78"/>
      <c r="AA261" s="9" t="str">
        <f t="shared" si="39"/>
        <v/>
      </c>
      <c r="AB261" s="9">
        <f t="shared" si="40"/>
        <v>0</v>
      </c>
      <c r="AC261" s="9" t="str">
        <f t="shared" si="41"/>
        <v/>
      </c>
      <c r="AD261" s="10">
        <f t="shared" si="45"/>
        <v>0</v>
      </c>
      <c r="AE261" s="10" t="str">
        <f t="shared" si="46"/>
        <v/>
      </c>
      <c r="AF261" s="6">
        <f t="shared" si="47"/>
        <v>0</v>
      </c>
    </row>
    <row r="262" spans="1:32" s="6" customFormat="1" ht="34.5" customHeight="1">
      <c r="A262" s="72">
        <f t="shared" si="42"/>
        <v>250</v>
      </c>
      <c r="B262" s="84" t="str">
        <f t="shared" si="43"/>
        <v/>
      </c>
      <c r="C262" s="138"/>
      <c r="D262" s="31" t="str">
        <f t="shared" si="44"/>
        <v/>
      </c>
      <c r="E262" s="31" t="str">
        <f t="shared" si="37"/>
        <v/>
      </c>
      <c r="F262" s="88"/>
      <c r="G262" s="32"/>
      <c r="H262" s="32"/>
      <c r="I262" s="101"/>
      <c r="J262" s="34"/>
      <c r="K262" s="35"/>
      <c r="L262" s="34"/>
      <c r="M262" s="35"/>
      <c r="N262" s="36" t="str">
        <f t="shared" si="36"/>
        <v/>
      </c>
      <c r="O262" s="33"/>
      <c r="P262" s="33"/>
      <c r="Q262" s="37" t="str">
        <f t="shared" si="38"/>
        <v/>
      </c>
      <c r="R262" s="39"/>
      <c r="S262" s="38"/>
      <c r="T262" s="38"/>
      <c r="U262" s="34"/>
      <c r="V262" s="81"/>
      <c r="W262" s="130"/>
      <c r="X262" s="77"/>
      <c r="Y262" s="78"/>
      <c r="AA262" s="9" t="str">
        <f t="shared" si="39"/>
        <v/>
      </c>
      <c r="AB262" s="9">
        <f t="shared" si="40"/>
        <v>0</v>
      </c>
      <c r="AC262" s="9" t="str">
        <f t="shared" si="41"/>
        <v/>
      </c>
      <c r="AD262" s="10">
        <f t="shared" si="45"/>
        <v>0</v>
      </c>
      <c r="AE262" s="10" t="str">
        <f t="shared" si="46"/>
        <v/>
      </c>
      <c r="AF262" s="6">
        <f t="shared" si="47"/>
        <v>0</v>
      </c>
    </row>
    <row r="263" spans="1:32" s="6" customFormat="1" ht="34.5" customHeight="1">
      <c r="A263" s="72">
        <f t="shared" si="42"/>
        <v>251</v>
      </c>
      <c r="B263" s="84" t="str">
        <f t="shared" si="43"/>
        <v/>
      </c>
      <c r="C263" s="138"/>
      <c r="D263" s="31" t="str">
        <f t="shared" si="44"/>
        <v/>
      </c>
      <c r="E263" s="31" t="str">
        <f t="shared" si="37"/>
        <v/>
      </c>
      <c r="F263" s="88"/>
      <c r="G263" s="32"/>
      <c r="H263" s="32"/>
      <c r="I263" s="101"/>
      <c r="J263" s="34"/>
      <c r="K263" s="35"/>
      <c r="L263" s="34"/>
      <c r="M263" s="35"/>
      <c r="N263" s="36" t="str">
        <f t="shared" si="36"/>
        <v/>
      </c>
      <c r="O263" s="33"/>
      <c r="P263" s="33"/>
      <c r="Q263" s="37" t="str">
        <f t="shared" si="38"/>
        <v/>
      </c>
      <c r="R263" s="39"/>
      <c r="S263" s="38"/>
      <c r="T263" s="38"/>
      <c r="U263" s="34"/>
      <c r="V263" s="81"/>
      <c r="W263" s="130"/>
      <c r="X263" s="77"/>
      <c r="Y263" s="78"/>
      <c r="AA263" s="9" t="str">
        <f t="shared" si="39"/>
        <v/>
      </c>
      <c r="AB263" s="9">
        <f t="shared" si="40"/>
        <v>0</v>
      </c>
      <c r="AC263" s="9" t="str">
        <f t="shared" si="41"/>
        <v/>
      </c>
      <c r="AD263" s="10">
        <f t="shared" si="45"/>
        <v>0</v>
      </c>
      <c r="AE263" s="10" t="str">
        <f t="shared" si="46"/>
        <v/>
      </c>
      <c r="AF263" s="6">
        <f t="shared" si="47"/>
        <v>0</v>
      </c>
    </row>
    <row r="264" spans="1:32" s="6" customFormat="1" ht="34.5" customHeight="1">
      <c r="A264" s="72">
        <f t="shared" si="42"/>
        <v>252</v>
      </c>
      <c r="B264" s="84" t="str">
        <f t="shared" si="43"/>
        <v/>
      </c>
      <c r="C264" s="138"/>
      <c r="D264" s="31" t="str">
        <f t="shared" si="44"/>
        <v/>
      </c>
      <c r="E264" s="31" t="str">
        <f t="shared" si="37"/>
        <v/>
      </c>
      <c r="F264" s="88"/>
      <c r="G264" s="32"/>
      <c r="H264" s="32"/>
      <c r="I264" s="101"/>
      <c r="J264" s="34"/>
      <c r="K264" s="35"/>
      <c r="L264" s="34"/>
      <c r="M264" s="35"/>
      <c r="N264" s="36" t="str">
        <f t="shared" si="36"/>
        <v/>
      </c>
      <c r="O264" s="33"/>
      <c r="P264" s="33"/>
      <c r="Q264" s="37" t="str">
        <f t="shared" si="38"/>
        <v/>
      </c>
      <c r="R264" s="39"/>
      <c r="S264" s="38"/>
      <c r="T264" s="38"/>
      <c r="U264" s="34"/>
      <c r="V264" s="81"/>
      <c r="W264" s="130"/>
      <c r="X264" s="77"/>
      <c r="Y264" s="78"/>
      <c r="AA264" s="9" t="str">
        <f t="shared" si="39"/>
        <v/>
      </c>
      <c r="AB264" s="9">
        <f t="shared" si="40"/>
        <v>0</v>
      </c>
      <c r="AC264" s="9" t="str">
        <f t="shared" si="41"/>
        <v/>
      </c>
      <c r="AD264" s="10">
        <f t="shared" si="45"/>
        <v>0</v>
      </c>
      <c r="AE264" s="10" t="str">
        <f t="shared" si="46"/>
        <v/>
      </c>
      <c r="AF264" s="6">
        <f t="shared" si="47"/>
        <v>0</v>
      </c>
    </row>
    <row r="265" spans="1:32" s="6" customFormat="1" ht="34.5" customHeight="1">
      <c r="A265" s="72">
        <f t="shared" si="42"/>
        <v>253</v>
      </c>
      <c r="B265" s="84" t="str">
        <f t="shared" si="43"/>
        <v/>
      </c>
      <c r="C265" s="138"/>
      <c r="D265" s="31" t="str">
        <f t="shared" si="44"/>
        <v/>
      </c>
      <c r="E265" s="31" t="str">
        <f t="shared" si="37"/>
        <v/>
      </c>
      <c r="F265" s="88"/>
      <c r="G265" s="32"/>
      <c r="H265" s="32"/>
      <c r="I265" s="101"/>
      <c r="J265" s="34"/>
      <c r="K265" s="35"/>
      <c r="L265" s="34"/>
      <c r="M265" s="35"/>
      <c r="N265" s="36" t="str">
        <f t="shared" si="36"/>
        <v/>
      </c>
      <c r="O265" s="33"/>
      <c r="P265" s="33"/>
      <c r="Q265" s="37" t="str">
        <f t="shared" si="38"/>
        <v/>
      </c>
      <c r="R265" s="39"/>
      <c r="S265" s="38"/>
      <c r="T265" s="38"/>
      <c r="U265" s="34"/>
      <c r="V265" s="81"/>
      <c r="W265" s="130"/>
      <c r="X265" s="77"/>
      <c r="Y265" s="78"/>
      <c r="AA265" s="9" t="str">
        <f t="shared" si="39"/>
        <v/>
      </c>
      <c r="AB265" s="9">
        <f t="shared" si="40"/>
        <v>0</v>
      </c>
      <c r="AC265" s="9" t="str">
        <f t="shared" si="41"/>
        <v/>
      </c>
      <c r="AD265" s="10">
        <f t="shared" si="45"/>
        <v>0</v>
      </c>
      <c r="AE265" s="10" t="str">
        <f t="shared" si="46"/>
        <v/>
      </c>
      <c r="AF265" s="6">
        <f t="shared" si="47"/>
        <v>0</v>
      </c>
    </row>
    <row r="266" spans="1:32" s="6" customFormat="1" ht="34.5" customHeight="1">
      <c r="A266" s="72">
        <f t="shared" si="42"/>
        <v>254</v>
      </c>
      <c r="B266" s="84" t="str">
        <f t="shared" si="43"/>
        <v/>
      </c>
      <c r="C266" s="138"/>
      <c r="D266" s="31" t="str">
        <f t="shared" si="44"/>
        <v/>
      </c>
      <c r="E266" s="31" t="str">
        <f t="shared" si="37"/>
        <v/>
      </c>
      <c r="F266" s="88"/>
      <c r="G266" s="32"/>
      <c r="H266" s="32"/>
      <c r="I266" s="101"/>
      <c r="J266" s="34"/>
      <c r="K266" s="35"/>
      <c r="L266" s="34"/>
      <c r="M266" s="35"/>
      <c r="N266" s="36" t="str">
        <f t="shared" si="36"/>
        <v/>
      </c>
      <c r="O266" s="33"/>
      <c r="P266" s="33"/>
      <c r="Q266" s="37" t="str">
        <f t="shared" si="38"/>
        <v/>
      </c>
      <c r="R266" s="39"/>
      <c r="S266" s="38"/>
      <c r="T266" s="38"/>
      <c r="U266" s="34"/>
      <c r="V266" s="81"/>
      <c r="W266" s="130"/>
      <c r="X266" s="77"/>
      <c r="Y266" s="78"/>
      <c r="AA266" s="9" t="str">
        <f t="shared" si="39"/>
        <v/>
      </c>
      <c r="AB266" s="9">
        <f t="shared" si="40"/>
        <v>0</v>
      </c>
      <c r="AC266" s="9" t="str">
        <f t="shared" si="41"/>
        <v/>
      </c>
      <c r="AD266" s="10">
        <f t="shared" si="45"/>
        <v>0</v>
      </c>
      <c r="AE266" s="10" t="str">
        <f t="shared" si="46"/>
        <v/>
      </c>
      <c r="AF266" s="6">
        <f t="shared" si="47"/>
        <v>0</v>
      </c>
    </row>
    <row r="267" spans="1:32" s="6" customFormat="1" ht="34.5" customHeight="1">
      <c r="A267" s="72">
        <f t="shared" si="42"/>
        <v>255</v>
      </c>
      <c r="B267" s="84" t="str">
        <f t="shared" si="43"/>
        <v/>
      </c>
      <c r="C267" s="138"/>
      <c r="D267" s="31" t="str">
        <f t="shared" si="44"/>
        <v/>
      </c>
      <c r="E267" s="31" t="str">
        <f t="shared" si="37"/>
        <v/>
      </c>
      <c r="F267" s="88"/>
      <c r="G267" s="32"/>
      <c r="H267" s="32"/>
      <c r="I267" s="101"/>
      <c r="J267" s="34"/>
      <c r="K267" s="35"/>
      <c r="L267" s="34"/>
      <c r="M267" s="35"/>
      <c r="N267" s="36" t="str">
        <f t="shared" si="36"/>
        <v/>
      </c>
      <c r="O267" s="33"/>
      <c r="P267" s="33"/>
      <c r="Q267" s="37" t="str">
        <f t="shared" si="38"/>
        <v/>
      </c>
      <c r="R267" s="39"/>
      <c r="S267" s="38"/>
      <c r="T267" s="38"/>
      <c r="U267" s="34"/>
      <c r="V267" s="81"/>
      <c r="W267" s="130"/>
      <c r="X267" s="77"/>
      <c r="Y267" s="78"/>
      <c r="AA267" s="9" t="str">
        <f t="shared" si="39"/>
        <v/>
      </c>
      <c r="AB267" s="9">
        <f t="shared" si="40"/>
        <v>0</v>
      </c>
      <c r="AC267" s="9" t="str">
        <f t="shared" si="41"/>
        <v/>
      </c>
      <c r="AD267" s="10">
        <f t="shared" si="45"/>
        <v>0</v>
      </c>
      <c r="AE267" s="10" t="str">
        <f t="shared" si="46"/>
        <v/>
      </c>
      <c r="AF267" s="6">
        <f t="shared" si="47"/>
        <v>0</v>
      </c>
    </row>
    <row r="268" spans="1:32" s="6" customFormat="1" ht="34.5" customHeight="1">
      <c r="A268" s="72">
        <f t="shared" si="42"/>
        <v>256</v>
      </c>
      <c r="B268" s="84" t="str">
        <f t="shared" si="43"/>
        <v/>
      </c>
      <c r="C268" s="138"/>
      <c r="D268" s="31" t="str">
        <f t="shared" si="44"/>
        <v/>
      </c>
      <c r="E268" s="31" t="str">
        <f t="shared" si="37"/>
        <v/>
      </c>
      <c r="F268" s="88"/>
      <c r="G268" s="32"/>
      <c r="H268" s="32"/>
      <c r="I268" s="101"/>
      <c r="J268" s="34"/>
      <c r="K268" s="35"/>
      <c r="L268" s="34"/>
      <c r="M268" s="35"/>
      <c r="N268" s="36" t="str">
        <f t="shared" ref="N268:N312" si="48">IF(L268="","",L268)</f>
        <v/>
      </c>
      <c r="O268" s="33"/>
      <c r="P268" s="33"/>
      <c r="Q268" s="37" t="str">
        <f t="shared" si="38"/>
        <v/>
      </c>
      <c r="R268" s="39"/>
      <c r="S268" s="38"/>
      <c r="T268" s="38"/>
      <c r="U268" s="34"/>
      <c r="V268" s="81"/>
      <c r="W268" s="130"/>
      <c r="X268" s="77"/>
      <c r="Y268" s="78"/>
      <c r="AA268" s="9" t="str">
        <f t="shared" si="39"/>
        <v/>
      </c>
      <c r="AB268" s="9">
        <f t="shared" si="40"/>
        <v>0</v>
      </c>
      <c r="AC268" s="9" t="str">
        <f t="shared" si="41"/>
        <v/>
      </c>
      <c r="AD268" s="10">
        <f t="shared" si="45"/>
        <v>0</v>
      </c>
      <c r="AE268" s="10" t="str">
        <f t="shared" si="46"/>
        <v/>
      </c>
      <c r="AF268" s="6">
        <f t="shared" si="47"/>
        <v>0</v>
      </c>
    </row>
    <row r="269" spans="1:32" s="6" customFormat="1" ht="34.5" customHeight="1">
      <c r="A269" s="72">
        <f t="shared" si="42"/>
        <v>257</v>
      </c>
      <c r="B269" s="84" t="str">
        <f t="shared" si="43"/>
        <v/>
      </c>
      <c r="C269" s="138"/>
      <c r="D269" s="31" t="str">
        <f t="shared" si="44"/>
        <v/>
      </c>
      <c r="E269" s="31" t="str">
        <f t="shared" ref="E269:E312" si="49">IF($B269&lt;&gt;"",$F$2,"")</f>
        <v/>
      </c>
      <c r="F269" s="88"/>
      <c r="G269" s="32"/>
      <c r="H269" s="32"/>
      <c r="I269" s="101"/>
      <c r="J269" s="34"/>
      <c r="K269" s="35"/>
      <c r="L269" s="34"/>
      <c r="M269" s="35"/>
      <c r="N269" s="36" t="str">
        <f t="shared" si="48"/>
        <v/>
      </c>
      <c r="O269" s="33"/>
      <c r="P269" s="33"/>
      <c r="Q269" s="37" t="str">
        <f t="shared" ref="Q269:Q312" si="50">IFERROR(IF($K269="","",ROUNDDOWN((ABS($K269-$M269)/$K269)/($P269-$O269)*100,1)),"")</f>
        <v/>
      </c>
      <c r="R269" s="39"/>
      <c r="S269" s="38"/>
      <c r="T269" s="38"/>
      <c r="U269" s="34"/>
      <c r="V269" s="81"/>
      <c r="W269" s="130"/>
      <c r="X269" s="77"/>
      <c r="Y269" s="78"/>
      <c r="AA269" s="9" t="str">
        <f t="shared" ref="AA269:AA312" si="51">IF(AND(($B269&lt;&gt;""),(OR(C269="",G269="",H269="",I269="",J269="",K269="",L269="",M269="",O269="",P269="",F269="",R269="",S269=""))),1,"")</f>
        <v/>
      </c>
      <c r="AB269" s="9">
        <f t="shared" ref="AB269:AB312" si="52">IF(AND($H269&lt;&gt;"",COUNTIF($H269,"*■*")&gt;0,$U269=""),1,0)</f>
        <v>0</v>
      </c>
      <c r="AC269" s="9" t="str">
        <f t="shared" ref="AC269:AC312" si="53">IF(H269="","",TEXT(H269,"G/標準"))</f>
        <v/>
      </c>
      <c r="AD269" s="10">
        <f t="shared" si="45"/>
        <v>0</v>
      </c>
      <c r="AE269" s="10" t="str">
        <f t="shared" si="46"/>
        <v/>
      </c>
      <c r="AF269" s="6">
        <f t="shared" si="47"/>
        <v>0</v>
      </c>
    </row>
    <row r="270" spans="1:32" s="6" customFormat="1" ht="34.5" customHeight="1">
      <c r="A270" s="72">
        <f t="shared" ref="A270:A312" si="54">ROW()-12</f>
        <v>258</v>
      </c>
      <c r="B270" s="84" t="str">
        <f t="shared" ref="B270:B312" si="55">IF($C270="","","プレス機械")</f>
        <v/>
      </c>
      <c r="C270" s="138"/>
      <c r="D270" s="31" t="str">
        <f t="shared" ref="D270:D312" si="56">IF($B270&lt;&gt;"",$C$2,"")</f>
        <v/>
      </c>
      <c r="E270" s="31" t="str">
        <f t="shared" si="49"/>
        <v/>
      </c>
      <c r="F270" s="88"/>
      <c r="G270" s="32"/>
      <c r="H270" s="32"/>
      <c r="I270" s="101"/>
      <c r="J270" s="34"/>
      <c r="K270" s="35"/>
      <c r="L270" s="34"/>
      <c r="M270" s="35"/>
      <c r="N270" s="36" t="str">
        <f t="shared" si="48"/>
        <v/>
      </c>
      <c r="O270" s="33"/>
      <c r="P270" s="33"/>
      <c r="Q270" s="37" t="str">
        <f t="shared" si="50"/>
        <v/>
      </c>
      <c r="R270" s="39"/>
      <c r="S270" s="38"/>
      <c r="T270" s="38"/>
      <c r="U270" s="34"/>
      <c r="V270" s="81"/>
      <c r="W270" s="130"/>
      <c r="X270" s="77"/>
      <c r="Y270" s="78"/>
      <c r="AA270" s="9" t="str">
        <f t="shared" si="51"/>
        <v/>
      </c>
      <c r="AB270" s="9">
        <f t="shared" si="52"/>
        <v>0</v>
      </c>
      <c r="AC270" s="9" t="str">
        <f t="shared" si="53"/>
        <v/>
      </c>
      <c r="AD270" s="10">
        <f t="shared" ref="AD270:AD312" si="57">COUNTIF(H$13:H$312,H270)</f>
        <v>0</v>
      </c>
      <c r="AE270" s="10" t="str">
        <f t="shared" ref="AE270:AE312" si="58">IF(Q270&lt;1,1,"")</f>
        <v/>
      </c>
      <c r="AF270" s="6">
        <f t="shared" ref="AF270:AF312" si="59">IF(C270="パンチングプレス（レーザ複合機含む）","パンチングプレス_レーザ複合機含む",C270)</f>
        <v>0</v>
      </c>
    </row>
    <row r="271" spans="1:32" s="6" customFormat="1" ht="34.5" customHeight="1">
      <c r="A271" s="72">
        <f t="shared" si="54"/>
        <v>259</v>
      </c>
      <c r="B271" s="84" t="str">
        <f t="shared" si="55"/>
        <v/>
      </c>
      <c r="C271" s="138"/>
      <c r="D271" s="31" t="str">
        <f t="shared" si="56"/>
        <v/>
      </c>
      <c r="E271" s="31" t="str">
        <f t="shared" si="49"/>
        <v/>
      </c>
      <c r="F271" s="88"/>
      <c r="G271" s="32"/>
      <c r="H271" s="32"/>
      <c r="I271" s="101"/>
      <c r="J271" s="34"/>
      <c r="K271" s="35"/>
      <c r="L271" s="34"/>
      <c r="M271" s="35"/>
      <c r="N271" s="36" t="str">
        <f t="shared" si="48"/>
        <v/>
      </c>
      <c r="O271" s="33"/>
      <c r="P271" s="33"/>
      <c r="Q271" s="37" t="str">
        <f t="shared" si="50"/>
        <v/>
      </c>
      <c r="R271" s="39"/>
      <c r="S271" s="38"/>
      <c r="T271" s="38"/>
      <c r="U271" s="34"/>
      <c r="V271" s="81"/>
      <c r="W271" s="130"/>
      <c r="X271" s="77"/>
      <c r="Y271" s="78"/>
      <c r="AA271" s="9" t="str">
        <f t="shared" si="51"/>
        <v/>
      </c>
      <c r="AB271" s="9">
        <f t="shared" si="52"/>
        <v>0</v>
      </c>
      <c r="AC271" s="9" t="str">
        <f t="shared" si="53"/>
        <v/>
      </c>
      <c r="AD271" s="10">
        <f t="shared" si="57"/>
        <v>0</v>
      </c>
      <c r="AE271" s="10" t="str">
        <f t="shared" si="58"/>
        <v/>
      </c>
      <c r="AF271" s="6">
        <f t="shared" si="59"/>
        <v>0</v>
      </c>
    </row>
    <row r="272" spans="1:32" s="6" customFormat="1" ht="34.5" customHeight="1">
      <c r="A272" s="72">
        <f t="shared" si="54"/>
        <v>260</v>
      </c>
      <c r="B272" s="84" t="str">
        <f t="shared" si="55"/>
        <v/>
      </c>
      <c r="C272" s="138"/>
      <c r="D272" s="31" t="str">
        <f t="shared" si="56"/>
        <v/>
      </c>
      <c r="E272" s="31" t="str">
        <f t="shared" si="49"/>
        <v/>
      </c>
      <c r="F272" s="88"/>
      <c r="G272" s="32"/>
      <c r="H272" s="32"/>
      <c r="I272" s="101"/>
      <c r="J272" s="34"/>
      <c r="K272" s="35"/>
      <c r="L272" s="34"/>
      <c r="M272" s="35"/>
      <c r="N272" s="36" t="str">
        <f t="shared" si="48"/>
        <v/>
      </c>
      <c r="O272" s="33"/>
      <c r="P272" s="33"/>
      <c r="Q272" s="37" t="str">
        <f t="shared" si="50"/>
        <v/>
      </c>
      <c r="R272" s="39"/>
      <c r="S272" s="38"/>
      <c r="T272" s="38"/>
      <c r="U272" s="34"/>
      <c r="V272" s="81"/>
      <c r="W272" s="130"/>
      <c r="X272" s="77"/>
      <c r="Y272" s="78"/>
      <c r="AA272" s="9" t="str">
        <f t="shared" si="51"/>
        <v/>
      </c>
      <c r="AB272" s="9">
        <f t="shared" si="52"/>
        <v>0</v>
      </c>
      <c r="AC272" s="9" t="str">
        <f t="shared" si="53"/>
        <v/>
      </c>
      <c r="AD272" s="10">
        <f t="shared" si="57"/>
        <v>0</v>
      </c>
      <c r="AE272" s="10" t="str">
        <f t="shared" si="58"/>
        <v/>
      </c>
      <c r="AF272" s="6">
        <f t="shared" si="59"/>
        <v>0</v>
      </c>
    </row>
    <row r="273" spans="1:32" s="6" customFormat="1" ht="34.5" customHeight="1">
      <c r="A273" s="72">
        <f t="shared" si="54"/>
        <v>261</v>
      </c>
      <c r="B273" s="84" t="str">
        <f t="shared" si="55"/>
        <v/>
      </c>
      <c r="C273" s="138"/>
      <c r="D273" s="31" t="str">
        <f t="shared" si="56"/>
        <v/>
      </c>
      <c r="E273" s="31" t="str">
        <f t="shared" si="49"/>
        <v/>
      </c>
      <c r="F273" s="88"/>
      <c r="G273" s="32"/>
      <c r="H273" s="32"/>
      <c r="I273" s="101"/>
      <c r="J273" s="34"/>
      <c r="K273" s="35"/>
      <c r="L273" s="34"/>
      <c r="M273" s="35"/>
      <c r="N273" s="36" t="str">
        <f t="shared" si="48"/>
        <v/>
      </c>
      <c r="O273" s="33"/>
      <c r="P273" s="33"/>
      <c r="Q273" s="37" t="str">
        <f t="shared" si="50"/>
        <v/>
      </c>
      <c r="R273" s="39"/>
      <c r="S273" s="38"/>
      <c r="T273" s="38"/>
      <c r="U273" s="34"/>
      <c r="V273" s="81"/>
      <c r="W273" s="130"/>
      <c r="X273" s="77"/>
      <c r="Y273" s="78"/>
      <c r="AA273" s="9" t="str">
        <f t="shared" si="51"/>
        <v/>
      </c>
      <c r="AB273" s="9">
        <f t="shared" si="52"/>
        <v>0</v>
      </c>
      <c r="AC273" s="9" t="str">
        <f t="shared" si="53"/>
        <v/>
      </c>
      <c r="AD273" s="10">
        <f t="shared" si="57"/>
        <v>0</v>
      </c>
      <c r="AE273" s="10" t="str">
        <f t="shared" si="58"/>
        <v/>
      </c>
      <c r="AF273" s="6">
        <f t="shared" si="59"/>
        <v>0</v>
      </c>
    </row>
    <row r="274" spans="1:32" s="6" customFormat="1" ht="34.5" customHeight="1">
      <c r="A274" s="72">
        <f t="shared" si="54"/>
        <v>262</v>
      </c>
      <c r="B274" s="84" t="str">
        <f t="shared" si="55"/>
        <v/>
      </c>
      <c r="C274" s="138"/>
      <c r="D274" s="31" t="str">
        <f t="shared" si="56"/>
        <v/>
      </c>
      <c r="E274" s="31" t="str">
        <f t="shared" si="49"/>
        <v/>
      </c>
      <c r="F274" s="88"/>
      <c r="G274" s="32"/>
      <c r="H274" s="32"/>
      <c r="I274" s="101"/>
      <c r="J274" s="34"/>
      <c r="K274" s="35"/>
      <c r="L274" s="34"/>
      <c r="M274" s="35"/>
      <c r="N274" s="36" t="str">
        <f t="shared" si="48"/>
        <v/>
      </c>
      <c r="O274" s="33"/>
      <c r="P274" s="33"/>
      <c r="Q274" s="37" t="str">
        <f t="shared" si="50"/>
        <v/>
      </c>
      <c r="R274" s="39"/>
      <c r="S274" s="38"/>
      <c r="T274" s="38"/>
      <c r="U274" s="34"/>
      <c r="V274" s="81"/>
      <c r="W274" s="130"/>
      <c r="X274" s="77"/>
      <c r="Y274" s="78"/>
      <c r="AA274" s="9" t="str">
        <f t="shared" si="51"/>
        <v/>
      </c>
      <c r="AB274" s="9">
        <f t="shared" si="52"/>
        <v>0</v>
      </c>
      <c r="AC274" s="9" t="str">
        <f t="shared" si="53"/>
        <v/>
      </c>
      <c r="AD274" s="10">
        <f t="shared" si="57"/>
        <v>0</v>
      </c>
      <c r="AE274" s="10" t="str">
        <f t="shared" si="58"/>
        <v/>
      </c>
      <c r="AF274" s="6">
        <f t="shared" si="59"/>
        <v>0</v>
      </c>
    </row>
    <row r="275" spans="1:32" s="6" customFormat="1" ht="34.5" customHeight="1">
      <c r="A275" s="72">
        <f t="shared" si="54"/>
        <v>263</v>
      </c>
      <c r="B275" s="84" t="str">
        <f t="shared" si="55"/>
        <v/>
      </c>
      <c r="C275" s="138"/>
      <c r="D275" s="31" t="str">
        <f t="shared" si="56"/>
        <v/>
      </c>
      <c r="E275" s="31" t="str">
        <f t="shared" si="49"/>
        <v/>
      </c>
      <c r="F275" s="88"/>
      <c r="G275" s="32"/>
      <c r="H275" s="32"/>
      <c r="I275" s="101"/>
      <c r="J275" s="34"/>
      <c r="K275" s="35"/>
      <c r="L275" s="34"/>
      <c r="M275" s="35"/>
      <c r="N275" s="36" t="str">
        <f t="shared" si="48"/>
        <v/>
      </c>
      <c r="O275" s="33"/>
      <c r="P275" s="33"/>
      <c r="Q275" s="37" t="str">
        <f t="shared" si="50"/>
        <v/>
      </c>
      <c r="R275" s="39"/>
      <c r="S275" s="38"/>
      <c r="T275" s="38"/>
      <c r="U275" s="34"/>
      <c r="V275" s="81"/>
      <c r="W275" s="130"/>
      <c r="X275" s="77"/>
      <c r="Y275" s="78"/>
      <c r="AA275" s="9" t="str">
        <f t="shared" si="51"/>
        <v/>
      </c>
      <c r="AB275" s="9">
        <f t="shared" si="52"/>
        <v>0</v>
      </c>
      <c r="AC275" s="9" t="str">
        <f t="shared" si="53"/>
        <v/>
      </c>
      <c r="AD275" s="10">
        <f t="shared" si="57"/>
        <v>0</v>
      </c>
      <c r="AE275" s="10" t="str">
        <f t="shared" si="58"/>
        <v/>
      </c>
      <c r="AF275" s="6">
        <f t="shared" si="59"/>
        <v>0</v>
      </c>
    </row>
    <row r="276" spans="1:32" s="6" customFormat="1" ht="34.5" customHeight="1">
      <c r="A276" s="72">
        <f t="shared" si="54"/>
        <v>264</v>
      </c>
      <c r="B276" s="84" t="str">
        <f t="shared" si="55"/>
        <v/>
      </c>
      <c r="C276" s="138"/>
      <c r="D276" s="31" t="str">
        <f t="shared" si="56"/>
        <v/>
      </c>
      <c r="E276" s="31" t="str">
        <f t="shared" si="49"/>
        <v/>
      </c>
      <c r="F276" s="88"/>
      <c r="G276" s="32"/>
      <c r="H276" s="32"/>
      <c r="I276" s="101"/>
      <c r="J276" s="34"/>
      <c r="K276" s="35"/>
      <c r="L276" s="34"/>
      <c r="M276" s="35"/>
      <c r="N276" s="36" t="str">
        <f t="shared" si="48"/>
        <v/>
      </c>
      <c r="O276" s="33"/>
      <c r="P276" s="33"/>
      <c r="Q276" s="37" t="str">
        <f t="shared" si="50"/>
        <v/>
      </c>
      <c r="R276" s="39"/>
      <c r="S276" s="38"/>
      <c r="T276" s="38"/>
      <c r="U276" s="34"/>
      <c r="V276" s="81"/>
      <c r="W276" s="130"/>
      <c r="X276" s="77"/>
      <c r="Y276" s="78"/>
      <c r="AA276" s="9" t="str">
        <f t="shared" si="51"/>
        <v/>
      </c>
      <c r="AB276" s="9">
        <f t="shared" si="52"/>
        <v>0</v>
      </c>
      <c r="AC276" s="9" t="str">
        <f t="shared" si="53"/>
        <v/>
      </c>
      <c r="AD276" s="10">
        <f t="shared" si="57"/>
        <v>0</v>
      </c>
      <c r="AE276" s="10" t="str">
        <f t="shared" si="58"/>
        <v/>
      </c>
      <c r="AF276" s="6">
        <f t="shared" si="59"/>
        <v>0</v>
      </c>
    </row>
    <row r="277" spans="1:32" s="6" customFormat="1" ht="34.5" customHeight="1">
      <c r="A277" s="72">
        <f t="shared" si="54"/>
        <v>265</v>
      </c>
      <c r="B277" s="84" t="str">
        <f t="shared" si="55"/>
        <v/>
      </c>
      <c r="C277" s="138"/>
      <c r="D277" s="31" t="str">
        <f t="shared" si="56"/>
        <v/>
      </c>
      <c r="E277" s="31" t="str">
        <f t="shared" si="49"/>
        <v/>
      </c>
      <c r="F277" s="88"/>
      <c r="G277" s="32"/>
      <c r="H277" s="32"/>
      <c r="I277" s="101"/>
      <c r="J277" s="34"/>
      <c r="K277" s="35"/>
      <c r="L277" s="34"/>
      <c r="M277" s="35"/>
      <c r="N277" s="36" t="str">
        <f t="shared" si="48"/>
        <v/>
      </c>
      <c r="O277" s="33"/>
      <c r="P277" s="33"/>
      <c r="Q277" s="37" t="str">
        <f t="shared" si="50"/>
        <v/>
      </c>
      <c r="R277" s="39"/>
      <c r="S277" s="38"/>
      <c r="T277" s="38"/>
      <c r="U277" s="34"/>
      <c r="V277" s="81"/>
      <c r="W277" s="130"/>
      <c r="X277" s="77"/>
      <c r="Y277" s="78"/>
      <c r="AA277" s="9" t="str">
        <f t="shared" si="51"/>
        <v/>
      </c>
      <c r="AB277" s="9">
        <f t="shared" si="52"/>
        <v>0</v>
      </c>
      <c r="AC277" s="9" t="str">
        <f t="shared" si="53"/>
        <v/>
      </c>
      <c r="AD277" s="10">
        <f t="shared" si="57"/>
        <v>0</v>
      </c>
      <c r="AE277" s="10" t="str">
        <f t="shared" si="58"/>
        <v/>
      </c>
      <c r="AF277" s="6">
        <f t="shared" si="59"/>
        <v>0</v>
      </c>
    </row>
    <row r="278" spans="1:32" s="6" customFormat="1" ht="34.5" customHeight="1">
      <c r="A278" s="72">
        <f t="shared" si="54"/>
        <v>266</v>
      </c>
      <c r="B278" s="84" t="str">
        <f t="shared" si="55"/>
        <v/>
      </c>
      <c r="C278" s="138"/>
      <c r="D278" s="31" t="str">
        <f t="shared" si="56"/>
        <v/>
      </c>
      <c r="E278" s="31" t="str">
        <f t="shared" si="49"/>
        <v/>
      </c>
      <c r="F278" s="88"/>
      <c r="G278" s="32"/>
      <c r="H278" s="32"/>
      <c r="I278" s="101"/>
      <c r="J278" s="34"/>
      <c r="K278" s="35"/>
      <c r="L278" s="34"/>
      <c r="M278" s="35"/>
      <c r="N278" s="36" t="str">
        <f t="shared" si="48"/>
        <v/>
      </c>
      <c r="O278" s="33"/>
      <c r="P278" s="33"/>
      <c r="Q278" s="37" t="str">
        <f t="shared" si="50"/>
        <v/>
      </c>
      <c r="R278" s="39"/>
      <c r="S278" s="38"/>
      <c r="T278" s="38"/>
      <c r="U278" s="34"/>
      <c r="V278" s="81"/>
      <c r="W278" s="130"/>
      <c r="X278" s="77"/>
      <c r="Y278" s="78"/>
      <c r="AA278" s="9" t="str">
        <f t="shared" si="51"/>
        <v/>
      </c>
      <c r="AB278" s="9">
        <f t="shared" si="52"/>
        <v>0</v>
      </c>
      <c r="AC278" s="9" t="str">
        <f t="shared" si="53"/>
        <v/>
      </c>
      <c r="AD278" s="10">
        <f t="shared" si="57"/>
        <v>0</v>
      </c>
      <c r="AE278" s="10" t="str">
        <f t="shared" si="58"/>
        <v/>
      </c>
      <c r="AF278" s="6">
        <f t="shared" si="59"/>
        <v>0</v>
      </c>
    </row>
    <row r="279" spans="1:32" s="6" customFormat="1" ht="34.5" customHeight="1">
      <c r="A279" s="72">
        <f t="shared" si="54"/>
        <v>267</v>
      </c>
      <c r="B279" s="84" t="str">
        <f t="shared" si="55"/>
        <v/>
      </c>
      <c r="C279" s="138"/>
      <c r="D279" s="31" t="str">
        <f t="shared" si="56"/>
        <v/>
      </c>
      <c r="E279" s="31" t="str">
        <f t="shared" si="49"/>
        <v/>
      </c>
      <c r="F279" s="88"/>
      <c r="G279" s="32"/>
      <c r="H279" s="32"/>
      <c r="I279" s="101"/>
      <c r="J279" s="34"/>
      <c r="K279" s="35"/>
      <c r="L279" s="34"/>
      <c r="M279" s="35"/>
      <c r="N279" s="36" t="str">
        <f t="shared" si="48"/>
        <v/>
      </c>
      <c r="O279" s="33"/>
      <c r="P279" s="33"/>
      <c r="Q279" s="37" t="str">
        <f t="shared" si="50"/>
        <v/>
      </c>
      <c r="R279" s="39"/>
      <c r="S279" s="38"/>
      <c r="T279" s="38"/>
      <c r="U279" s="34"/>
      <c r="V279" s="81"/>
      <c r="W279" s="130"/>
      <c r="X279" s="77"/>
      <c r="Y279" s="78"/>
      <c r="AA279" s="9" t="str">
        <f t="shared" si="51"/>
        <v/>
      </c>
      <c r="AB279" s="9">
        <f t="shared" si="52"/>
        <v>0</v>
      </c>
      <c r="AC279" s="9" t="str">
        <f t="shared" si="53"/>
        <v/>
      </c>
      <c r="AD279" s="10">
        <f t="shared" si="57"/>
        <v>0</v>
      </c>
      <c r="AE279" s="10" t="str">
        <f t="shared" si="58"/>
        <v/>
      </c>
      <c r="AF279" s="6">
        <f t="shared" si="59"/>
        <v>0</v>
      </c>
    </row>
    <row r="280" spans="1:32" s="6" customFormat="1" ht="34.5" customHeight="1">
      <c r="A280" s="72">
        <f t="shared" si="54"/>
        <v>268</v>
      </c>
      <c r="B280" s="84" t="str">
        <f t="shared" si="55"/>
        <v/>
      </c>
      <c r="C280" s="138"/>
      <c r="D280" s="31" t="str">
        <f t="shared" si="56"/>
        <v/>
      </c>
      <c r="E280" s="31" t="str">
        <f t="shared" si="49"/>
        <v/>
      </c>
      <c r="F280" s="88"/>
      <c r="G280" s="32"/>
      <c r="H280" s="32"/>
      <c r="I280" s="101"/>
      <c r="J280" s="34"/>
      <c r="K280" s="35"/>
      <c r="L280" s="34"/>
      <c r="M280" s="35"/>
      <c r="N280" s="36" t="str">
        <f t="shared" si="48"/>
        <v/>
      </c>
      <c r="O280" s="33"/>
      <c r="P280" s="33"/>
      <c r="Q280" s="37" t="str">
        <f t="shared" si="50"/>
        <v/>
      </c>
      <c r="R280" s="39"/>
      <c r="S280" s="38"/>
      <c r="T280" s="38"/>
      <c r="U280" s="34"/>
      <c r="V280" s="81"/>
      <c r="W280" s="130"/>
      <c r="X280" s="77"/>
      <c r="Y280" s="78"/>
      <c r="AA280" s="9" t="str">
        <f t="shared" si="51"/>
        <v/>
      </c>
      <c r="AB280" s="9">
        <f t="shared" si="52"/>
        <v>0</v>
      </c>
      <c r="AC280" s="9" t="str">
        <f t="shared" si="53"/>
        <v/>
      </c>
      <c r="AD280" s="10">
        <f t="shared" si="57"/>
        <v>0</v>
      </c>
      <c r="AE280" s="10" t="str">
        <f t="shared" si="58"/>
        <v/>
      </c>
      <c r="AF280" s="6">
        <f t="shared" si="59"/>
        <v>0</v>
      </c>
    </row>
    <row r="281" spans="1:32" s="6" customFormat="1" ht="34.5" customHeight="1">
      <c r="A281" s="72">
        <f t="shared" si="54"/>
        <v>269</v>
      </c>
      <c r="B281" s="84" t="str">
        <f t="shared" si="55"/>
        <v/>
      </c>
      <c r="C281" s="138"/>
      <c r="D281" s="31" t="str">
        <f t="shared" si="56"/>
        <v/>
      </c>
      <c r="E281" s="31" t="str">
        <f t="shared" si="49"/>
        <v/>
      </c>
      <c r="F281" s="88"/>
      <c r="G281" s="32"/>
      <c r="H281" s="32"/>
      <c r="I281" s="101"/>
      <c r="J281" s="34"/>
      <c r="K281" s="35"/>
      <c r="L281" s="34"/>
      <c r="M281" s="35"/>
      <c r="N281" s="36" t="str">
        <f t="shared" si="48"/>
        <v/>
      </c>
      <c r="O281" s="33"/>
      <c r="P281" s="33"/>
      <c r="Q281" s="37" t="str">
        <f t="shared" si="50"/>
        <v/>
      </c>
      <c r="R281" s="39"/>
      <c r="S281" s="38"/>
      <c r="T281" s="38"/>
      <c r="U281" s="34"/>
      <c r="V281" s="81"/>
      <c r="W281" s="130"/>
      <c r="X281" s="77"/>
      <c r="Y281" s="78"/>
      <c r="AA281" s="9" t="str">
        <f t="shared" si="51"/>
        <v/>
      </c>
      <c r="AB281" s="9">
        <f t="shared" si="52"/>
        <v>0</v>
      </c>
      <c r="AC281" s="9" t="str">
        <f t="shared" si="53"/>
        <v/>
      </c>
      <c r="AD281" s="10">
        <f t="shared" si="57"/>
        <v>0</v>
      </c>
      <c r="AE281" s="10" t="str">
        <f t="shared" si="58"/>
        <v/>
      </c>
      <c r="AF281" s="6">
        <f t="shared" si="59"/>
        <v>0</v>
      </c>
    </row>
    <row r="282" spans="1:32" s="6" customFormat="1" ht="34.5" customHeight="1">
      <c r="A282" s="72">
        <f t="shared" si="54"/>
        <v>270</v>
      </c>
      <c r="B282" s="84" t="str">
        <f t="shared" si="55"/>
        <v/>
      </c>
      <c r="C282" s="138"/>
      <c r="D282" s="31" t="str">
        <f t="shared" si="56"/>
        <v/>
      </c>
      <c r="E282" s="31" t="str">
        <f t="shared" si="49"/>
        <v/>
      </c>
      <c r="F282" s="88"/>
      <c r="G282" s="32"/>
      <c r="H282" s="32"/>
      <c r="I282" s="101"/>
      <c r="J282" s="34"/>
      <c r="K282" s="35"/>
      <c r="L282" s="34"/>
      <c r="M282" s="35"/>
      <c r="N282" s="36" t="str">
        <f t="shared" si="48"/>
        <v/>
      </c>
      <c r="O282" s="33"/>
      <c r="P282" s="33"/>
      <c r="Q282" s="37" t="str">
        <f t="shared" si="50"/>
        <v/>
      </c>
      <c r="R282" s="39"/>
      <c r="S282" s="38"/>
      <c r="T282" s="38"/>
      <c r="U282" s="34"/>
      <c r="V282" s="81"/>
      <c r="W282" s="130"/>
      <c r="X282" s="77"/>
      <c r="Y282" s="78"/>
      <c r="AA282" s="9" t="str">
        <f t="shared" si="51"/>
        <v/>
      </c>
      <c r="AB282" s="9">
        <f t="shared" si="52"/>
        <v>0</v>
      </c>
      <c r="AC282" s="9" t="str">
        <f t="shared" si="53"/>
        <v/>
      </c>
      <c r="AD282" s="10">
        <f t="shared" si="57"/>
        <v>0</v>
      </c>
      <c r="AE282" s="10" t="str">
        <f t="shared" si="58"/>
        <v/>
      </c>
      <c r="AF282" s="6">
        <f t="shared" si="59"/>
        <v>0</v>
      </c>
    </row>
    <row r="283" spans="1:32" s="6" customFormat="1" ht="34.5" customHeight="1">
      <c r="A283" s="72">
        <f t="shared" si="54"/>
        <v>271</v>
      </c>
      <c r="B283" s="84" t="str">
        <f t="shared" si="55"/>
        <v/>
      </c>
      <c r="C283" s="138"/>
      <c r="D283" s="31" t="str">
        <f t="shared" si="56"/>
        <v/>
      </c>
      <c r="E283" s="31" t="str">
        <f t="shared" si="49"/>
        <v/>
      </c>
      <c r="F283" s="88"/>
      <c r="G283" s="32"/>
      <c r="H283" s="32"/>
      <c r="I283" s="101"/>
      <c r="J283" s="34"/>
      <c r="K283" s="35"/>
      <c r="L283" s="34"/>
      <c r="M283" s="35"/>
      <c r="N283" s="36" t="str">
        <f t="shared" si="48"/>
        <v/>
      </c>
      <c r="O283" s="33"/>
      <c r="P283" s="33"/>
      <c r="Q283" s="37" t="str">
        <f t="shared" si="50"/>
        <v/>
      </c>
      <c r="R283" s="39"/>
      <c r="S283" s="38"/>
      <c r="T283" s="38"/>
      <c r="U283" s="34"/>
      <c r="V283" s="81"/>
      <c r="W283" s="130"/>
      <c r="X283" s="77"/>
      <c r="Y283" s="78"/>
      <c r="AA283" s="9" t="str">
        <f t="shared" si="51"/>
        <v/>
      </c>
      <c r="AB283" s="9">
        <f t="shared" si="52"/>
        <v>0</v>
      </c>
      <c r="AC283" s="9" t="str">
        <f t="shared" si="53"/>
        <v/>
      </c>
      <c r="AD283" s="10">
        <f t="shared" si="57"/>
        <v>0</v>
      </c>
      <c r="AE283" s="10" t="str">
        <f t="shared" si="58"/>
        <v/>
      </c>
      <c r="AF283" s="6">
        <f t="shared" si="59"/>
        <v>0</v>
      </c>
    </row>
    <row r="284" spans="1:32" s="6" customFormat="1" ht="34.5" customHeight="1">
      <c r="A284" s="72">
        <f t="shared" si="54"/>
        <v>272</v>
      </c>
      <c r="B284" s="84" t="str">
        <f t="shared" si="55"/>
        <v/>
      </c>
      <c r="C284" s="138"/>
      <c r="D284" s="31" t="str">
        <f t="shared" si="56"/>
        <v/>
      </c>
      <c r="E284" s="31" t="str">
        <f t="shared" si="49"/>
        <v/>
      </c>
      <c r="F284" s="88"/>
      <c r="G284" s="32"/>
      <c r="H284" s="32"/>
      <c r="I284" s="101"/>
      <c r="J284" s="34"/>
      <c r="K284" s="35"/>
      <c r="L284" s="34"/>
      <c r="M284" s="35"/>
      <c r="N284" s="36" t="str">
        <f t="shared" si="48"/>
        <v/>
      </c>
      <c r="O284" s="33"/>
      <c r="P284" s="33"/>
      <c r="Q284" s="37" t="str">
        <f t="shared" si="50"/>
        <v/>
      </c>
      <c r="R284" s="39"/>
      <c r="S284" s="38"/>
      <c r="T284" s="38"/>
      <c r="U284" s="34"/>
      <c r="V284" s="81"/>
      <c r="W284" s="130"/>
      <c r="X284" s="77"/>
      <c r="Y284" s="78"/>
      <c r="AA284" s="9" t="str">
        <f t="shared" si="51"/>
        <v/>
      </c>
      <c r="AB284" s="9">
        <f t="shared" si="52"/>
        <v>0</v>
      </c>
      <c r="AC284" s="9" t="str">
        <f t="shared" si="53"/>
        <v/>
      </c>
      <c r="AD284" s="10">
        <f t="shared" si="57"/>
        <v>0</v>
      </c>
      <c r="AE284" s="10" t="str">
        <f t="shared" si="58"/>
        <v/>
      </c>
      <c r="AF284" s="6">
        <f t="shared" si="59"/>
        <v>0</v>
      </c>
    </row>
    <row r="285" spans="1:32" s="6" customFormat="1" ht="34.5" customHeight="1">
      <c r="A285" s="72">
        <f t="shared" si="54"/>
        <v>273</v>
      </c>
      <c r="B285" s="84" t="str">
        <f t="shared" si="55"/>
        <v/>
      </c>
      <c r="C285" s="138"/>
      <c r="D285" s="31" t="str">
        <f t="shared" si="56"/>
        <v/>
      </c>
      <c r="E285" s="31" t="str">
        <f t="shared" si="49"/>
        <v/>
      </c>
      <c r="F285" s="88"/>
      <c r="G285" s="32"/>
      <c r="H285" s="32"/>
      <c r="I285" s="101"/>
      <c r="J285" s="34"/>
      <c r="K285" s="35"/>
      <c r="L285" s="34"/>
      <c r="M285" s="35"/>
      <c r="N285" s="36" t="str">
        <f t="shared" si="48"/>
        <v/>
      </c>
      <c r="O285" s="33"/>
      <c r="P285" s="33"/>
      <c r="Q285" s="37" t="str">
        <f t="shared" si="50"/>
        <v/>
      </c>
      <c r="R285" s="39"/>
      <c r="S285" s="38"/>
      <c r="T285" s="38"/>
      <c r="U285" s="34"/>
      <c r="V285" s="81"/>
      <c r="W285" s="130"/>
      <c r="X285" s="77"/>
      <c r="Y285" s="78"/>
      <c r="AA285" s="9" t="str">
        <f t="shared" si="51"/>
        <v/>
      </c>
      <c r="AB285" s="9">
        <f t="shared" si="52"/>
        <v>0</v>
      </c>
      <c r="AC285" s="9" t="str">
        <f t="shared" si="53"/>
        <v/>
      </c>
      <c r="AD285" s="10">
        <f t="shared" si="57"/>
        <v>0</v>
      </c>
      <c r="AE285" s="10" t="str">
        <f t="shared" si="58"/>
        <v/>
      </c>
      <c r="AF285" s="6">
        <f t="shared" si="59"/>
        <v>0</v>
      </c>
    </row>
    <row r="286" spans="1:32" s="6" customFormat="1" ht="34.5" customHeight="1">
      <c r="A286" s="72">
        <f t="shared" si="54"/>
        <v>274</v>
      </c>
      <c r="B286" s="84" t="str">
        <f t="shared" si="55"/>
        <v/>
      </c>
      <c r="C286" s="138"/>
      <c r="D286" s="31" t="str">
        <f t="shared" si="56"/>
        <v/>
      </c>
      <c r="E286" s="31" t="str">
        <f t="shared" si="49"/>
        <v/>
      </c>
      <c r="F286" s="88"/>
      <c r="G286" s="32"/>
      <c r="H286" s="32"/>
      <c r="I286" s="101"/>
      <c r="J286" s="34"/>
      <c r="K286" s="35"/>
      <c r="L286" s="34"/>
      <c r="M286" s="35"/>
      <c r="N286" s="36" t="str">
        <f t="shared" si="48"/>
        <v/>
      </c>
      <c r="O286" s="33"/>
      <c r="P286" s="33"/>
      <c r="Q286" s="37" t="str">
        <f t="shared" si="50"/>
        <v/>
      </c>
      <c r="R286" s="39"/>
      <c r="S286" s="38"/>
      <c r="T286" s="38"/>
      <c r="U286" s="34"/>
      <c r="V286" s="81"/>
      <c r="W286" s="130"/>
      <c r="X286" s="77"/>
      <c r="Y286" s="78"/>
      <c r="AA286" s="9" t="str">
        <f t="shared" si="51"/>
        <v/>
      </c>
      <c r="AB286" s="9">
        <f t="shared" si="52"/>
        <v>0</v>
      </c>
      <c r="AC286" s="9" t="str">
        <f t="shared" si="53"/>
        <v/>
      </c>
      <c r="AD286" s="10">
        <f t="shared" si="57"/>
        <v>0</v>
      </c>
      <c r="AE286" s="10" t="str">
        <f t="shared" si="58"/>
        <v/>
      </c>
      <c r="AF286" s="6">
        <f t="shared" si="59"/>
        <v>0</v>
      </c>
    </row>
    <row r="287" spans="1:32" s="6" customFormat="1" ht="34.5" customHeight="1">
      <c r="A287" s="72">
        <f t="shared" si="54"/>
        <v>275</v>
      </c>
      <c r="B287" s="84" t="str">
        <f t="shared" si="55"/>
        <v/>
      </c>
      <c r="C287" s="138"/>
      <c r="D287" s="31" t="str">
        <f t="shared" si="56"/>
        <v/>
      </c>
      <c r="E287" s="31" t="str">
        <f t="shared" si="49"/>
        <v/>
      </c>
      <c r="F287" s="88"/>
      <c r="G287" s="32"/>
      <c r="H287" s="32"/>
      <c r="I287" s="101"/>
      <c r="J287" s="34"/>
      <c r="K287" s="35"/>
      <c r="L287" s="34"/>
      <c r="M287" s="35"/>
      <c r="N287" s="36" t="str">
        <f t="shared" si="48"/>
        <v/>
      </c>
      <c r="O287" s="33"/>
      <c r="P287" s="33"/>
      <c r="Q287" s="37" t="str">
        <f t="shared" si="50"/>
        <v/>
      </c>
      <c r="R287" s="39"/>
      <c r="S287" s="38"/>
      <c r="T287" s="38"/>
      <c r="U287" s="34"/>
      <c r="V287" s="81"/>
      <c r="W287" s="130"/>
      <c r="X287" s="77"/>
      <c r="Y287" s="78"/>
      <c r="AA287" s="9" t="str">
        <f t="shared" si="51"/>
        <v/>
      </c>
      <c r="AB287" s="9">
        <f t="shared" si="52"/>
        <v>0</v>
      </c>
      <c r="AC287" s="9" t="str">
        <f t="shared" si="53"/>
        <v/>
      </c>
      <c r="AD287" s="10">
        <f t="shared" si="57"/>
        <v>0</v>
      </c>
      <c r="AE287" s="10" t="str">
        <f t="shared" si="58"/>
        <v/>
      </c>
      <c r="AF287" s="6">
        <f t="shared" si="59"/>
        <v>0</v>
      </c>
    </row>
    <row r="288" spans="1:32" s="6" customFormat="1" ht="34.5" customHeight="1">
      <c r="A288" s="72">
        <f t="shared" si="54"/>
        <v>276</v>
      </c>
      <c r="B288" s="84" t="str">
        <f t="shared" si="55"/>
        <v/>
      </c>
      <c r="C288" s="138"/>
      <c r="D288" s="31" t="str">
        <f t="shared" si="56"/>
        <v/>
      </c>
      <c r="E288" s="31" t="str">
        <f t="shared" si="49"/>
        <v/>
      </c>
      <c r="F288" s="88"/>
      <c r="G288" s="32"/>
      <c r="H288" s="32"/>
      <c r="I288" s="101"/>
      <c r="J288" s="34"/>
      <c r="K288" s="35"/>
      <c r="L288" s="34"/>
      <c r="M288" s="35"/>
      <c r="N288" s="36" t="str">
        <f t="shared" si="48"/>
        <v/>
      </c>
      <c r="O288" s="33"/>
      <c r="P288" s="33"/>
      <c r="Q288" s="37" t="str">
        <f t="shared" si="50"/>
        <v/>
      </c>
      <c r="R288" s="39"/>
      <c r="S288" s="38"/>
      <c r="T288" s="38"/>
      <c r="U288" s="34"/>
      <c r="V288" s="81"/>
      <c r="W288" s="130"/>
      <c r="X288" s="77"/>
      <c r="Y288" s="78"/>
      <c r="AA288" s="9" t="str">
        <f t="shared" si="51"/>
        <v/>
      </c>
      <c r="AB288" s="9">
        <f t="shared" si="52"/>
        <v>0</v>
      </c>
      <c r="AC288" s="9" t="str">
        <f t="shared" si="53"/>
        <v/>
      </c>
      <c r="AD288" s="10">
        <f t="shared" si="57"/>
        <v>0</v>
      </c>
      <c r="AE288" s="10" t="str">
        <f t="shared" si="58"/>
        <v/>
      </c>
      <c r="AF288" s="6">
        <f t="shared" si="59"/>
        <v>0</v>
      </c>
    </row>
    <row r="289" spans="1:32" s="6" customFormat="1" ht="34.5" customHeight="1">
      <c r="A289" s="72">
        <f t="shared" si="54"/>
        <v>277</v>
      </c>
      <c r="B289" s="84" t="str">
        <f t="shared" si="55"/>
        <v/>
      </c>
      <c r="C289" s="138"/>
      <c r="D289" s="31" t="str">
        <f t="shared" si="56"/>
        <v/>
      </c>
      <c r="E289" s="31" t="str">
        <f t="shared" si="49"/>
        <v/>
      </c>
      <c r="F289" s="88"/>
      <c r="G289" s="32"/>
      <c r="H289" s="32"/>
      <c r="I289" s="101"/>
      <c r="J289" s="34"/>
      <c r="K289" s="35"/>
      <c r="L289" s="34"/>
      <c r="M289" s="35"/>
      <c r="N289" s="36" t="str">
        <f t="shared" si="48"/>
        <v/>
      </c>
      <c r="O289" s="33"/>
      <c r="P289" s="33"/>
      <c r="Q289" s="37" t="str">
        <f t="shared" si="50"/>
        <v/>
      </c>
      <c r="R289" s="39"/>
      <c r="S289" s="38"/>
      <c r="T289" s="38"/>
      <c r="U289" s="34"/>
      <c r="V289" s="81"/>
      <c r="W289" s="130"/>
      <c r="X289" s="77"/>
      <c r="Y289" s="78"/>
      <c r="AA289" s="9" t="str">
        <f t="shared" si="51"/>
        <v/>
      </c>
      <c r="AB289" s="9">
        <f t="shared" si="52"/>
        <v>0</v>
      </c>
      <c r="AC289" s="9" t="str">
        <f t="shared" si="53"/>
        <v/>
      </c>
      <c r="AD289" s="10">
        <f t="shared" si="57"/>
        <v>0</v>
      </c>
      <c r="AE289" s="10" t="str">
        <f t="shared" si="58"/>
        <v/>
      </c>
      <c r="AF289" s="6">
        <f t="shared" si="59"/>
        <v>0</v>
      </c>
    </row>
    <row r="290" spans="1:32" s="6" customFormat="1" ht="34.5" customHeight="1">
      <c r="A290" s="72">
        <f t="shared" si="54"/>
        <v>278</v>
      </c>
      <c r="B290" s="84" t="str">
        <f t="shared" si="55"/>
        <v/>
      </c>
      <c r="C290" s="138"/>
      <c r="D290" s="31" t="str">
        <f t="shared" si="56"/>
        <v/>
      </c>
      <c r="E290" s="31" t="str">
        <f t="shared" si="49"/>
        <v/>
      </c>
      <c r="F290" s="88"/>
      <c r="G290" s="32"/>
      <c r="H290" s="32"/>
      <c r="I290" s="101"/>
      <c r="J290" s="34"/>
      <c r="K290" s="35"/>
      <c r="L290" s="34"/>
      <c r="M290" s="35"/>
      <c r="N290" s="36" t="str">
        <f t="shared" si="48"/>
        <v/>
      </c>
      <c r="O290" s="33"/>
      <c r="P290" s="33"/>
      <c r="Q290" s="37" t="str">
        <f t="shared" si="50"/>
        <v/>
      </c>
      <c r="R290" s="39"/>
      <c r="S290" s="38"/>
      <c r="T290" s="38"/>
      <c r="U290" s="34"/>
      <c r="V290" s="81"/>
      <c r="W290" s="130"/>
      <c r="X290" s="77"/>
      <c r="Y290" s="78"/>
      <c r="AA290" s="9" t="str">
        <f t="shared" si="51"/>
        <v/>
      </c>
      <c r="AB290" s="9">
        <f t="shared" si="52"/>
        <v>0</v>
      </c>
      <c r="AC290" s="9" t="str">
        <f t="shared" si="53"/>
        <v/>
      </c>
      <c r="AD290" s="10">
        <f t="shared" si="57"/>
        <v>0</v>
      </c>
      <c r="AE290" s="10" t="str">
        <f t="shared" si="58"/>
        <v/>
      </c>
      <c r="AF290" s="6">
        <f t="shared" si="59"/>
        <v>0</v>
      </c>
    </row>
    <row r="291" spans="1:32" s="6" customFormat="1" ht="34.5" customHeight="1">
      <c r="A291" s="72">
        <f t="shared" si="54"/>
        <v>279</v>
      </c>
      <c r="B291" s="84" t="str">
        <f t="shared" si="55"/>
        <v/>
      </c>
      <c r="C291" s="138"/>
      <c r="D291" s="31" t="str">
        <f t="shared" si="56"/>
        <v/>
      </c>
      <c r="E291" s="31" t="str">
        <f t="shared" si="49"/>
        <v/>
      </c>
      <c r="F291" s="88"/>
      <c r="G291" s="32"/>
      <c r="H291" s="32"/>
      <c r="I291" s="101"/>
      <c r="J291" s="34"/>
      <c r="K291" s="35"/>
      <c r="L291" s="34"/>
      <c r="M291" s="35"/>
      <c r="N291" s="36" t="str">
        <f t="shared" si="48"/>
        <v/>
      </c>
      <c r="O291" s="33"/>
      <c r="P291" s="33"/>
      <c r="Q291" s="37" t="str">
        <f t="shared" si="50"/>
        <v/>
      </c>
      <c r="R291" s="39"/>
      <c r="S291" s="38"/>
      <c r="T291" s="38"/>
      <c r="U291" s="34"/>
      <c r="V291" s="81"/>
      <c r="W291" s="130"/>
      <c r="X291" s="77"/>
      <c r="Y291" s="78"/>
      <c r="AA291" s="9" t="str">
        <f t="shared" si="51"/>
        <v/>
      </c>
      <c r="AB291" s="9">
        <f t="shared" si="52"/>
        <v>0</v>
      </c>
      <c r="AC291" s="9" t="str">
        <f t="shared" si="53"/>
        <v/>
      </c>
      <c r="AD291" s="10">
        <f t="shared" si="57"/>
        <v>0</v>
      </c>
      <c r="AE291" s="10" t="str">
        <f t="shared" si="58"/>
        <v/>
      </c>
      <c r="AF291" s="6">
        <f t="shared" si="59"/>
        <v>0</v>
      </c>
    </row>
    <row r="292" spans="1:32" s="6" customFormat="1" ht="34.5" customHeight="1">
      <c r="A292" s="72">
        <f t="shared" si="54"/>
        <v>280</v>
      </c>
      <c r="B292" s="84" t="str">
        <f t="shared" si="55"/>
        <v/>
      </c>
      <c r="C292" s="138"/>
      <c r="D292" s="31" t="str">
        <f t="shared" si="56"/>
        <v/>
      </c>
      <c r="E292" s="31" t="str">
        <f t="shared" si="49"/>
        <v/>
      </c>
      <c r="F292" s="88"/>
      <c r="G292" s="32"/>
      <c r="H292" s="32"/>
      <c r="I292" s="101"/>
      <c r="J292" s="34"/>
      <c r="K292" s="35"/>
      <c r="L292" s="34"/>
      <c r="M292" s="35"/>
      <c r="N292" s="36" t="str">
        <f t="shared" si="48"/>
        <v/>
      </c>
      <c r="O292" s="33"/>
      <c r="P292" s="33"/>
      <c r="Q292" s="37" t="str">
        <f t="shared" si="50"/>
        <v/>
      </c>
      <c r="R292" s="39"/>
      <c r="S292" s="38"/>
      <c r="T292" s="38"/>
      <c r="U292" s="34"/>
      <c r="V292" s="81"/>
      <c r="W292" s="130"/>
      <c r="X292" s="77"/>
      <c r="Y292" s="78"/>
      <c r="AA292" s="9" t="str">
        <f t="shared" si="51"/>
        <v/>
      </c>
      <c r="AB292" s="9">
        <f t="shared" si="52"/>
        <v>0</v>
      </c>
      <c r="AC292" s="9" t="str">
        <f t="shared" si="53"/>
        <v/>
      </c>
      <c r="AD292" s="10">
        <f t="shared" si="57"/>
        <v>0</v>
      </c>
      <c r="AE292" s="10" t="str">
        <f t="shared" si="58"/>
        <v/>
      </c>
      <c r="AF292" s="6">
        <f t="shared" si="59"/>
        <v>0</v>
      </c>
    </row>
    <row r="293" spans="1:32" s="6" customFormat="1" ht="34.5" customHeight="1">
      <c r="A293" s="72">
        <f t="shared" si="54"/>
        <v>281</v>
      </c>
      <c r="B293" s="84" t="str">
        <f t="shared" si="55"/>
        <v/>
      </c>
      <c r="C293" s="138"/>
      <c r="D293" s="31" t="str">
        <f t="shared" si="56"/>
        <v/>
      </c>
      <c r="E293" s="31" t="str">
        <f t="shared" si="49"/>
        <v/>
      </c>
      <c r="F293" s="88"/>
      <c r="G293" s="32"/>
      <c r="H293" s="32"/>
      <c r="I293" s="101"/>
      <c r="J293" s="34"/>
      <c r="K293" s="35"/>
      <c r="L293" s="34"/>
      <c r="M293" s="35"/>
      <c r="N293" s="36" t="str">
        <f t="shared" si="48"/>
        <v/>
      </c>
      <c r="O293" s="33"/>
      <c r="P293" s="33"/>
      <c r="Q293" s="37" t="str">
        <f t="shared" si="50"/>
        <v/>
      </c>
      <c r="R293" s="39"/>
      <c r="S293" s="38"/>
      <c r="T293" s="38"/>
      <c r="U293" s="34"/>
      <c r="V293" s="81"/>
      <c r="W293" s="130"/>
      <c r="X293" s="77"/>
      <c r="Y293" s="78"/>
      <c r="AA293" s="9" t="str">
        <f t="shared" si="51"/>
        <v/>
      </c>
      <c r="AB293" s="9">
        <f t="shared" si="52"/>
        <v>0</v>
      </c>
      <c r="AC293" s="9" t="str">
        <f t="shared" si="53"/>
        <v/>
      </c>
      <c r="AD293" s="10">
        <f t="shared" si="57"/>
        <v>0</v>
      </c>
      <c r="AE293" s="10" t="str">
        <f t="shared" si="58"/>
        <v/>
      </c>
      <c r="AF293" s="6">
        <f t="shared" si="59"/>
        <v>0</v>
      </c>
    </row>
    <row r="294" spans="1:32" s="6" customFormat="1" ht="34.5" customHeight="1">
      <c r="A294" s="72">
        <f t="shared" si="54"/>
        <v>282</v>
      </c>
      <c r="B294" s="84" t="str">
        <f t="shared" si="55"/>
        <v/>
      </c>
      <c r="C294" s="138"/>
      <c r="D294" s="31" t="str">
        <f t="shared" si="56"/>
        <v/>
      </c>
      <c r="E294" s="31" t="str">
        <f t="shared" si="49"/>
        <v/>
      </c>
      <c r="F294" s="88"/>
      <c r="G294" s="32"/>
      <c r="H294" s="32"/>
      <c r="I294" s="101"/>
      <c r="J294" s="34"/>
      <c r="K294" s="35"/>
      <c r="L294" s="34"/>
      <c r="M294" s="35"/>
      <c r="N294" s="36" t="str">
        <f t="shared" si="48"/>
        <v/>
      </c>
      <c r="O294" s="33"/>
      <c r="P294" s="33"/>
      <c r="Q294" s="37" t="str">
        <f t="shared" si="50"/>
        <v/>
      </c>
      <c r="R294" s="39"/>
      <c r="S294" s="38"/>
      <c r="T294" s="38"/>
      <c r="U294" s="34"/>
      <c r="V294" s="81"/>
      <c r="W294" s="130"/>
      <c r="X294" s="77"/>
      <c r="Y294" s="78"/>
      <c r="AA294" s="9" t="str">
        <f t="shared" si="51"/>
        <v/>
      </c>
      <c r="AB294" s="9">
        <f t="shared" si="52"/>
        <v>0</v>
      </c>
      <c r="AC294" s="9" t="str">
        <f t="shared" si="53"/>
        <v/>
      </c>
      <c r="AD294" s="10">
        <f t="shared" si="57"/>
        <v>0</v>
      </c>
      <c r="AE294" s="10" t="str">
        <f t="shared" si="58"/>
        <v/>
      </c>
      <c r="AF294" s="6">
        <f t="shared" si="59"/>
        <v>0</v>
      </c>
    </row>
    <row r="295" spans="1:32" s="6" customFormat="1" ht="34.5" customHeight="1">
      <c r="A295" s="72">
        <f t="shared" si="54"/>
        <v>283</v>
      </c>
      <c r="B295" s="84" t="str">
        <f t="shared" si="55"/>
        <v/>
      </c>
      <c r="C295" s="138"/>
      <c r="D295" s="31" t="str">
        <f t="shared" si="56"/>
        <v/>
      </c>
      <c r="E295" s="31" t="str">
        <f t="shared" si="49"/>
        <v/>
      </c>
      <c r="F295" s="88"/>
      <c r="G295" s="32"/>
      <c r="H295" s="32"/>
      <c r="I295" s="101"/>
      <c r="J295" s="34"/>
      <c r="K295" s="35"/>
      <c r="L295" s="34"/>
      <c r="M295" s="35"/>
      <c r="N295" s="36" t="str">
        <f t="shared" si="48"/>
        <v/>
      </c>
      <c r="O295" s="33"/>
      <c r="P295" s="33"/>
      <c r="Q295" s="37" t="str">
        <f t="shared" si="50"/>
        <v/>
      </c>
      <c r="R295" s="39"/>
      <c r="S295" s="38"/>
      <c r="T295" s="38"/>
      <c r="U295" s="34"/>
      <c r="V295" s="81"/>
      <c r="W295" s="130"/>
      <c r="X295" s="77"/>
      <c r="Y295" s="78"/>
      <c r="AA295" s="9" t="str">
        <f t="shared" si="51"/>
        <v/>
      </c>
      <c r="AB295" s="9">
        <f t="shared" si="52"/>
        <v>0</v>
      </c>
      <c r="AC295" s="9" t="str">
        <f t="shared" si="53"/>
        <v/>
      </c>
      <c r="AD295" s="10">
        <f t="shared" si="57"/>
        <v>0</v>
      </c>
      <c r="AE295" s="10" t="str">
        <f t="shared" si="58"/>
        <v/>
      </c>
      <c r="AF295" s="6">
        <f t="shared" si="59"/>
        <v>0</v>
      </c>
    </row>
    <row r="296" spans="1:32" s="6" customFormat="1" ht="34.5" customHeight="1">
      <c r="A296" s="72">
        <f t="shared" si="54"/>
        <v>284</v>
      </c>
      <c r="B296" s="84" t="str">
        <f t="shared" si="55"/>
        <v/>
      </c>
      <c r="C296" s="138"/>
      <c r="D296" s="31" t="str">
        <f t="shared" si="56"/>
        <v/>
      </c>
      <c r="E296" s="31" t="str">
        <f t="shared" si="49"/>
        <v/>
      </c>
      <c r="F296" s="88"/>
      <c r="G296" s="32"/>
      <c r="H296" s="32"/>
      <c r="I296" s="101"/>
      <c r="J296" s="34"/>
      <c r="K296" s="35"/>
      <c r="L296" s="34"/>
      <c r="M296" s="35"/>
      <c r="N296" s="36" t="str">
        <f t="shared" si="48"/>
        <v/>
      </c>
      <c r="O296" s="33"/>
      <c r="P296" s="33"/>
      <c r="Q296" s="37" t="str">
        <f t="shared" si="50"/>
        <v/>
      </c>
      <c r="R296" s="39"/>
      <c r="S296" s="38"/>
      <c r="T296" s="38"/>
      <c r="U296" s="34"/>
      <c r="V296" s="81"/>
      <c r="W296" s="130"/>
      <c r="X296" s="77"/>
      <c r="Y296" s="78"/>
      <c r="AA296" s="9" t="str">
        <f t="shared" si="51"/>
        <v/>
      </c>
      <c r="AB296" s="9">
        <f t="shared" si="52"/>
        <v>0</v>
      </c>
      <c r="AC296" s="9" t="str">
        <f t="shared" si="53"/>
        <v/>
      </c>
      <c r="AD296" s="10">
        <f t="shared" si="57"/>
        <v>0</v>
      </c>
      <c r="AE296" s="10" t="str">
        <f t="shared" si="58"/>
        <v/>
      </c>
      <c r="AF296" s="6">
        <f t="shared" si="59"/>
        <v>0</v>
      </c>
    </row>
    <row r="297" spans="1:32" s="6" customFormat="1" ht="34.5" customHeight="1">
      <c r="A297" s="72">
        <f t="shared" si="54"/>
        <v>285</v>
      </c>
      <c r="B297" s="84" t="str">
        <f t="shared" si="55"/>
        <v/>
      </c>
      <c r="C297" s="138"/>
      <c r="D297" s="31" t="str">
        <f t="shared" si="56"/>
        <v/>
      </c>
      <c r="E297" s="31" t="str">
        <f t="shared" si="49"/>
        <v/>
      </c>
      <c r="F297" s="88"/>
      <c r="G297" s="32"/>
      <c r="H297" s="32"/>
      <c r="I297" s="101"/>
      <c r="J297" s="34"/>
      <c r="K297" s="35"/>
      <c r="L297" s="34"/>
      <c r="M297" s="35"/>
      <c r="N297" s="36" t="str">
        <f t="shared" si="48"/>
        <v/>
      </c>
      <c r="O297" s="33"/>
      <c r="P297" s="33"/>
      <c r="Q297" s="37" t="str">
        <f t="shared" si="50"/>
        <v/>
      </c>
      <c r="R297" s="39"/>
      <c r="S297" s="38"/>
      <c r="T297" s="38"/>
      <c r="U297" s="34"/>
      <c r="V297" s="81"/>
      <c r="W297" s="130"/>
      <c r="X297" s="77"/>
      <c r="Y297" s="78"/>
      <c r="AA297" s="9" t="str">
        <f t="shared" si="51"/>
        <v/>
      </c>
      <c r="AB297" s="9">
        <f t="shared" si="52"/>
        <v>0</v>
      </c>
      <c r="AC297" s="9" t="str">
        <f t="shared" si="53"/>
        <v/>
      </c>
      <c r="AD297" s="10">
        <f t="shared" si="57"/>
        <v>0</v>
      </c>
      <c r="AE297" s="10" t="str">
        <f t="shared" si="58"/>
        <v/>
      </c>
      <c r="AF297" s="6">
        <f t="shared" si="59"/>
        <v>0</v>
      </c>
    </row>
    <row r="298" spans="1:32" s="6" customFormat="1" ht="34.5" customHeight="1">
      <c r="A298" s="72">
        <f t="shared" si="54"/>
        <v>286</v>
      </c>
      <c r="B298" s="84" t="str">
        <f t="shared" si="55"/>
        <v/>
      </c>
      <c r="C298" s="138"/>
      <c r="D298" s="31" t="str">
        <f t="shared" si="56"/>
        <v/>
      </c>
      <c r="E298" s="31" t="str">
        <f t="shared" si="49"/>
        <v/>
      </c>
      <c r="F298" s="88"/>
      <c r="G298" s="32"/>
      <c r="H298" s="32"/>
      <c r="I298" s="101"/>
      <c r="J298" s="34"/>
      <c r="K298" s="35"/>
      <c r="L298" s="34"/>
      <c r="M298" s="35"/>
      <c r="N298" s="36" t="str">
        <f t="shared" si="48"/>
        <v/>
      </c>
      <c r="O298" s="33"/>
      <c r="P298" s="33"/>
      <c r="Q298" s="37" t="str">
        <f t="shared" si="50"/>
        <v/>
      </c>
      <c r="R298" s="39"/>
      <c r="S298" s="38"/>
      <c r="T298" s="38"/>
      <c r="U298" s="34"/>
      <c r="V298" s="81"/>
      <c r="W298" s="130"/>
      <c r="X298" s="77"/>
      <c r="Y298" s="78"/>
      <c r="AA298" s="9" t="str">
        <f t="shared" si="51"/>
        <v/>
      </c>
      <c r="AB298" s="9">
        <f t="shared" si="52"/>
        <v>0</v>
      </c>
      <c r="AC298" s="9" t="str">
        <f t="shared" si="53"/>
        <v/>
      </c>
      <c r="AD298" s="10">
        <f t="shared" si="57"/>
        <v>0</v>
      </c>
      <c r="AE298" s="10" t="str">
        <f t="shared" si="58"/>
        <v/>
      </c>
      <c r="AF298" s="6">
        <f t="shared" si="59"/>
        <v>0</v>
      </c>
    </row>
    <row r="299" spans="1:32" s="6" customFormat="1" ht="34.5" customHeight="1">
      <c r="A299" s="72">
        <f t="shared" si="54"/>
        <v>287</v>
      </c>
      <c r="B299" s="84" t="str">
        <f t="shared" si="55"/>
        <v/>
      </c>
      <c r="C299" s="138"/>
      <c r="D299" s="31" t="str">
        <f t="shared" si="56"/>
        <v/>
      </c>
      <c r="E299" s="31" t="str">
        <f t="shared" si="49"/>
        <v/>
      </c>
      <c r="F299" s="88"/>
      <c r="G299" s="32"/>
      <c r="H299" s="32"/>
      <c r="I299" s="101"/>
      <c r="J299" s="34"/>
      <c r="K299" s="35"/>
      <c r="L299" s="34"/>
      <c r="M299" s="35"/>
      <c r="N299" s="36" t="str">
        <f t="shared" si="48"/>
        <v/>
      </c>
      <c r="O299" s="33"/>
      <c r="P299" s="33"/>
      <c r="Q299" s="37" t="str">
        <f t="shared" si="50"/>
        <v/>
      </c>
      <c r="R299" s="39"/>
      <c r="S299" s="38"/>
      <c r="T299" s="38"/>
      <c r="U299" s="34"/>
      <c r="V299" s="81"/>
      <c r="W299" s="130"/>
      <c r="X299" s="77"/>
      <c r="Y299" s="78"/>
      <c r="AA299" s="9" t="str">
        <f t="shared" si="51"/>
        <v/>
      </c>
      <c r="AB299" s="9">
        <f t="shared" si="52"/>
        <v>0</v>
      </c>
      <c r="AC299" s="9" t="str">
        <f t="shared" si="53"/>
        <v/>
      </c>
      <c r="AD299" s="10">
        <f t="shared" si="57"/>
        <v>0</v>
      </c>
      <c r="AE299" s="10" t="str">
        <f t="shared" si="58"/>
        <v/>
      </c>
      <c r="AF299" s="6">
        <f t="shared" si="59"/>
        <v>0</v>
      </c>
    </row>
    <row r="300" spans="1:32" s="6" customFormat="1" ht="34.5" customHeight="1">
      <c r="A300" s="72">
        <f t="shared" si="54"/>
        <v>288</v>
      </c>
      <c r="B300" s="84" t="str">
        <f t="shared" si="55"/>
        <v/>
      </c>
      <c r="C300" s="138"/>
      <c r="D300" s="31" t="str">
        <f t="shared" si="56"/>
        <v/>
      </c>
      <c r="E300" s="31" t="str">
        <f t="shared" si="49"/>
        <v/>
      </c>
      <c r="F300" s="88"/>
      <c r="G300" s="32"/>
      <c r="H300" s="32"/>
      <c r="I300" s="101"/>
      <c r="J300" s="34"/>
      <c r="K300" s="35"/>
      <c r="L300" s="34"/>
      <c r="M300" s="35"/>
      <c r="N300" s="36" t="str">
        <f t="shared" si="48"/>
        <v/>
      </c>
      <c r="O300" s="33"/>
      <c r="P300" s="33"/>
      <c r="Q300" s="37" t="str">
        <f t="shared" si="50"/>
        <v/>
      </c>
      <c r="R300" s="39"/>
      <c r="S300" s="38"/>
      <c r="T300" s="38"/>
      <c r="U300" s="34"/>
      <c r="V300" s="81"/>
      <c r="W300" s="130"/>
      <c r="X300" s="77"/>
      <c r="Y300" s="78"/>
      <c r="AA300" s="9" t="str">
        <f t="shared" si="51"/>
        <v/>
      </c>
      <c r="AB300" s="9">
        <f t="shared" si="52"/>
        <v>0</v>
      </c>
      <c r="AC300" s="9" t="str">
        <f t="shared" si="53"/>
        <v/>
      </c>
      <c r="AD300" s="10">
        <f t="shared" si="57"/>
        <v>0</v>
      </c>
      <c r="AE300" s="10" t="str">
        <f t="shared" si="58"/>
        <v/>
      </c>
      <c r="AF300" s="6">
        <f t="shared" si="59"/>
        <v>0</v>
      </c>
    </row>
    <row r="301" spans="1:32" s="6" customFormat="1" ht="34.5" customHeight="1">
      <c r="A301" s="72">
        <f t="shared" si="54"/>
        <v>289</v>
      </c>
      <c r="B301" s="84" t="str">
        <f t="shared" si="55"/>
        <v/>
      </c>
      <c r="C301" s="138"/>
      <c r="D301" s="31" t="str">
        <f t="shared" si="56"/>
        <v/>
      </c>
      <c r="E301" s="31" t="str">
        <f t="shared" si="49"/>
        <v/>
      </c>
      <c r="F301" s="88"/>
      <c r="G301" s="32"/>
      <c r="H301" s="32"/>
      <c r="I301" s="101"/>
      <c r="J301" s="34"/>
      <c r="K301" s="35"/>
      <c r="L301" s="34"/>
      <c r="M301" s="35"/>
      <c r="N301" s="36" t="str">
        <f t="shared" si="48"/>
        <v/>
      </c>
      <c r="O301" s="33"/>
      <c r="P301" s="33"/>
      <c r="Q301" s="37" t="str">
        <f t="shared" si="50"/>
        <v/>
      </c>
      <c r="R301" s="39"/>
      <c r="S301" s="38"/>
      <c r="T301" s="38"/>
      <c r="U301" s="34"/>
      <c r="V301" s="81"/>
      <c r="W301" s="130"/>
      <c r="X301" s="77"/>
      <c r="Y301" s="78"/>
      <c r="AA301" s="9" t="str">
        <f t="shared" si="51"/>
        <v/>
      </c>
      <c r="AB301" s="9">
        <f t="shared" si="52"/>
        <v>0</v>
      </c>
      <c r="AC301" s="9" t="str">
        <f t="shared" si="53"/>
        <v/>
      </c>
      <c r="AD301" s="10">
        <f t="shared" si="57"/>
        <v>0</v>
      </c>
      <c r="AE301" s="10" t="str">
        <f t="shared" si="58"/>
        <v/>
      </c>
      <c r="AF301" s="6">
        <f t="shared" si="59"/>
        <v>0</v>
      </c>
    </row>
    <row r="302" spans="1:32" s="6" customFormat="1" ht="34.5" customHeight="1">
      <c r="A302" s="72">
        <f t="shared" si="54"/>
        <v>290</v>
      </c>
      <c r="B302" s="84" t="str">
        <f t="shared" si="55"/>
        <v/>
      </c>
      <c r="C302" s="138"/>
      <c r="D302" s="31" t="str">
        <f t="shared" si="56"/>
        <v/>
      </c>
      <c r="E302" s="31" t="str">
        <f t="shared" si="49"/>
        <v/>
      </c>
      <c r="F302" s="88"/>
      <c r="G302" s="32"/>
      <c r="H302" s="32"/>
      <c r="I302" s="101"/>
      <c r="J302" s="34"/>
      <c r="K302" s="35"/>
      <c r="L302" s="34"/>
      <c r="M302" s="35"/>
      <c r="N302" s="36" t="str">
        <f t="shared" si="48"/>
        <v/>
      </c>
      <c r="O302" s="33"/>
      <c r="P302" s="33"/>
      <c r="Q302" s="37" t="str">
        <f t="shared" si="50"/>
        <v/>
      </c>
      <c r="R302" s="39"/>
      <c r="S302" s="38"/>
      <c r="T302" s="38"/>
      <c r="U302" s="34"/>
      <c r="V302" s="81"/>
      <c r="W302" s="130"/>
      <c r="X302" s="77"/>
      <c r="Y302" s="78"/>
      <c r="AA302" s="9" t="str">
        <f t="shared" si="51"/>
        <v/>
      </c>
      <c r="AB302" s="9">
        <f t="shared" si="52"/>
        <v>0</v>
      </c>
      <c r="AC302" s="9" t="str">
        <f t="shared" si="53"/>
        <v/>
      </c>
      <c r="AD302" s="10">
        <f t="shared" si="57"/>
        <v>0</v>
      </c>
      <c r="AE302" s="10" t="str">
        <f t="shared" si="58"/>
        <v/>
      </c>
      <c r="AF302" s="6">
        <f t="shared" si="59"/>
        <v>0</v>
      </c>
    </row>
    <row r="303" spans="1:32" s="6" customFormat="1" ht="34.5" customHeight="1">
      <c r="A303" s="72">
        <f t="shared" si="54"/>
        <v>291</v>
      </c>
      <c r="B303" s="84" t="str">
        <f t="shared" si="55"/>
        <v/>
      </c>
      <c r="C303" s="138"/>
      <c r="D303" s="31" t="str">
        <f t="shared" si="56"/>
        <v/>
      </c>
      <c r="E303" s="31" t="str">
        <f t="shared" si="49"/>
        <v/>
      </c>
      <c r="F303" s="88"/>
      <c r="G303" s="32"/>
      <c r="H303" s="32"/>
      <c r="I303" s="101"/>
      <c r="J303" s="34"/>
      <c r="K303" s="35"/>
      <c r="L303" s="34"/>
      <c r="M303" s="35"/>
      <c r="N303" s="36" t="str">
        <f t="shared" si="48"/>
        <v/>
      </c>
      <c r="O303" s="33"/>
      <c r="P303" s="33"/>
      <c r="Q303" s="37" t="str">
        <f t="shared" si="50"/>
        <v/>
      </c>
      <c r="R303" s="39"/>
      <c r="S303" s="38"/>
      <c r="T303" s="38"/>
      <c r="U303" s="34"/>
      <c r="V303" s="81"/>
      <c r="W303" s="130"/>
      <c r="X303" s="77"/>
      <c r="Y303" s="78"/>
      <c r="AA303" s="9" t="str">
        <f t="shared" si="51"/>
        <v/>
      </c>
      <c r="AB303" s="9">
        <f t="shared" si="52"/>
        <v>0</v>
      </c>
      <c r="AC303" s="9" t="str">
        <f t="shared" si="53"/>
        <v/>
      </c>
      <c r="AD303" s="10">
        <f t="shared" si="57"/>
        <v>0</v>
      </c>
      <c r="AE303" s="10" t="str">
        <f t="shared" si="58"/>
        <v/>
      </c>
      <c r="AF303" s="6">
        <f t="shared" si="59"/>
        <v>0</v>
      </c>
    </row>
    <row r="304" spans="1:32" s="6" customFormat="1" ht="34.5" customHeight="1">
      <c r="A304" s="72">
        <f t="shared" si="54"/>
        <v>292</v>
      </c>
      <c r="B304" s="84" t="str">
        <f t="shared" si="55"/>
        <v/>
      </c>
      <c r="C304" s="138"/>
      <c r="D304" s="31" t="str">
        <f t="shared" si="56"/>
        <v/>
      </c>
      <c r="E304" s="31" t="str">
        <f t="shared" si="49"/>
        <v/>
      </c>
      <c r="F304" s="88"/>
      <c r="G304" s="32"/>
      <c r="H304" s="32"/>
      <c r="I304" s="101"/>
      <c r="J304" s="34"/>
      <c r="K304" s="35"/>
      <c r="L304" s="34"/>
      <c r="M304" s="35"/>
      <c r="N304" s="36" t="str">
        <f t="shared" si="48"/>
        <v/>
      </c>
      <c r="O304" s="33"/>
      <c r="P304" s="33"/>
      <c r="Q304" s="37" t="str">
        <f t="shared" si="50"/>
        <v/>
      </c>
      <c r="R304" s="39"/>
      <c r="S304" s="38"/>
      <c r="T304" s="38"/>
      <c r="U304" s="34"/>
      <c r="V304" s="81"/>
      <c r="W304" s="130"/>
      <c r="X304" s="77"/>
      <c r="Y304" s="78"/>
      <c r="AA304" s="9" t="str">
        <f t="shared" si="51"/>
        <v/>
      </c>
      <c r="AB304" s="9">
        <f t="shared" si="52"/>
        <v>0</v>
      </c>
      <c r="AC304" s="9" t="str">
        <f t="shared" si="53"/>
        <v/>
      </c>
      <c r="AD304" s="10">
        <f t="shared" si="57"/>
        <v>0</v>
      </c>
      <c r="AE304" s="10" t="str">
        <f t="shared" si="58"/>
        <v/>
      </c>
      <c r="AF304" s="6">
        <f t="shared" si="59"/>
        <v>0</v>
      </c>
    </row>
    <row r="305" spans="1:32" s="6" customFormat="1" ht="34.5" customHeight="1">
      <c r="A305" s="72">
        <f t="shared" si="54"/>
        <v>293</v>
      </c>
      <c r="B305" s="84" t="str">
        <f t="shared" si="55"/>
        <v/>
      </c>
      <c r="C305" s="138"/>
      <c r="D305" s="31" t="str">
        <f t="shared" si="56"/>
        <v/>
      </c>
      <c r="E305" s="31" t="str">
        <f t="shared" si="49"/>
        <v/>
      </c>
      <c r="F305" s="88"/>
      <c r="G305" s="32"/>
      <c r="H305" s="32"/>
      <c r="I305" s="101"/>
      <c r="J305" s="34"/>
      <c r="K305" s="35"/>
      <c r="L305" s="34"/>
      <c r="M305" s="35"/>
      <c r="N305" s="36" t="str">
        <f t="shared" si="48"/>
        <v/>
      </c>
      <c r="O305" s="33"/>
      <c r="P305" s="33"/>
      <c r="Q305" s="37" t="str">
        <f t="shared" si="50"/>
        <v/>
      </c>
      <c r="R305" s="39"/>
      <c r="S305" s="38"/>
      <c r="T305" s="38"/>
      <c r="U305" s="34"/>
      <c r="V305" s="81"/>
      <c r="W305" s="130"/>
      <c r="X305" s="77"/>
      <c r="Y305" s="78"/>
      <c r="AA305" s="9" t="str">
        <f t="shared" si="51"/>
        <v/>
      </c>
      <c r="AB305" s="9">
        <f t="shared" si="52"/>
        <v>0</v>
      </c>
      <c r="AC305" s="9" t="str">
        <f t="shared" si="53"/>
        <v/>
      </c>
      <c r="AD305" s="10">
        <f t="shared" si="57"/>
        <v>0</v>
      </c>
      <c r="AE305" s="10" t="str">
        <f t="shared" si="58"/>
        <v/>
      </c>
      <c r="AF305" s="6">
        <f t="shared" si="59"/>
        <v>0</v>
      </c>
    </row>
    <row r="306" spans="1:32" s="6" customFormat="1" ht="34.5" customHeight="1">
      <c r="A306" s="72">
        <f t="shared" si="54"/>
        <v>294</v>
      </c>
      <c r="B306" s="84" t="str">
        <f t="shared" si="55"/>
        <v/>
      </c>
      <c r="C306" s="138"/>
      <c r="D306" s="31" t="str">
        <f t="shared" si="56"/>
        <v/>
      </c>
      <c r="E306" s="31" t="str">
        <f t="shared" si="49"/>
        <v/>
      </c>
      <c r="F306" s="88"/>
      <c r="G306" s="32"/>
      <c r="H306" s="32"/>
      <c r="I306" s="101"/>
      <c r="J306" s="34"/>
      <c r="K306" s="35"/>
      <c r="L306" s="34"/>
      <c r="M306" s="35"/>
      <c r="N306" s="36" t="str">
        <f t="shared" si="48"/>
        <v/>
      </c>
      <c r="O306" s="33"/>
      <c r="P306" s="33"/>
      <c r="Q306" s="37" t="str">
        <f t="shared" si="50"/>
        <v/>
      </c>
      <c r="R306" s="39"/>
      <c r="S306" s="38"/>
      <c r="T306" s="38"/>
      <c r="U306" s="34"/>
      <c r="V306" s="81"/>
      <c r="W306" s="130"/>
      <c r="X306" s="77"/>
      <c r="Y306" s="78"/>
      <c r="AA306" s="9" t="str">
        <f t="shared" si="51"/>
        <v/>
      </c>
      <c r="AB306" s="9">
        <f t="shared" si="52"/>
        <v>0</v>
      </c>
      <c r="AC306" s="9" t="str">
        <f t="shared" si="53"/>
        <v/>
      </c>
      <c r="AD306" s="10">
        <f t="shared" si="57"/>
        <v>0</v>
      </c>
      <c r="AE306" s="10" t="str">
        <f t="shared" si="58"/>
        <v/>
      </c>
      <c r="AF306" s="6">
        <f t="shared" si="59"/>
        <v>0</v>
      </c>
    </row>
    <row r="307" spans="1:32" s="6" customFormat="1" ht="34.5" customHeight="1">
      <c r="A307" s="72">
        <f t="shared" si="54"/>
        <v>295</v>
      </c>
      <c r="B307" s="84" t="str">
        <f t="shared" si="55"/>
        <v/>
      </c>
      <c r="C307" s="138"/>
      <c r="D307" s="31" t="str">
        <f t="shared" si="56"/>
        <v/>
      </c>
      <c r="E307" s="31" t="str">
        <f t="shared" si="49"/>
        <v/>
      </c>
      <c r="F307" s="88"/>
      <c r="G307" s="32"/>
      <c r="H307" s="32"/>
      <c r="I307" s="101"/>
      <c r="J307" s="34"/>
      <c r="K307" s="35"/>
      <c r="L307" s="34"/>
      <c r="M307" s="35"/>
      <c r="N307" s="36" t="str">
        <f t="shared" si="48"/>
        <v/>
      </c>
      <c r="O307" s="33"/>
      <c r="P307" s="33"/>
      <c r="Q307" s="37" t="str">
        <f t="shared" si="50"/>
        <v/>
      </c>
      <c r="R307" s="39"/>
      <c r="S307" s="38"/>
      <c r="T307" s="38"/>
      <c r="U307" s="34"/>
      <c r="V307" s="81"/>
      <c r="W307" s="130"/>
      <c r="X307" s="77"/>
      <c r="Y307" s="78"/>
      <c r="AA307" s="9" t="str">
        <f t="shared" si="51"/>
        <v/>
      </c>
      <c r="AB307" s="9">
        <f t="shared" si="52"/>
        <v>0</v>
      </c>
      <c r="AC307" s="9" t="str">
        <f t="shared" si="53"/>
        <v/>
      </c>
      <c r="AD307" s="10">
        <f t="shared" si="57"/>
        <v>0</v>
      </c>
      <c r="AE307" s="10" t="str">
        <f t="shared" si="58"/>
        <v/>
      </c>
      <c r="AF307" s="6">
        <f t="shared" si="59"/>
        <v>0</v>
      </c>
    </row>
    <row r="308" spans="1:32" s="6" customFormat="1" ht="34.5" customHeight="1">
      <c r="A308" s="72">
        <f t="shared" si="54"/>
        <v>296</v>
      </c>
      <c r="B308" s="84" t="str">
        <f t="shared" si="55"/>
        <v/>
      </c>
      <c r="C308" s="138"/>
      <c r="D308" s="31" t="str">
        <f t="shared" si="56"/>
        <v/>
      </c>
      <c r="E308" s="31" t="str">
        <f t="shared" si="49"/>
        <v/>
      </c>
      <c r="F308" s="88"/>
      <c r="G308" s="32"/>
      <c r="H308" s="32"/>
      <c r="I308" s="101"/>
      <c r="J308" s="34"/>
      <c r="K308" s="35"/>
      <c r="L308" s="34"/>
      <c r="M308" s="35"/>
      <c r="N308" s="36" t="str">
        <f t="shared" si="48"/>
        <v/>
      </c>
      <c r="O308" s="33"/>
      <c r="P308" s="33"/>
      <c r="Q308" s="37" t="str">
        <f t="shared" si="50"/>
        <v/>
      </c>
      <c r="R308" s="39"/>
      <c r="S308" s="38"/>
      <c r="T308" s="38"/>
      <c r="U308" s="34"/>
      <c r="V308" s="81"/>
      <c r="W308" s="130"/>
      <c r="X308" s="77"/>
      <c r="Y308" s="78"/>
      <c r="AA308" s="9" t="str">
        <f t="shared" si="51"/>
        <v/>
      </c>
      <c r="AB308" s="9">
        <f t="shared" si="52"/>
        <v>0</v>
      </c>
      <c r="AC308" s="9" t="str">
        <f t="shared" si="53"/>
        <v/>
      </c>
      <c r="AD308" s="10">
        <f t="shared" si="57"/>
        <v>0</v>
      </c>
      <c r="AE308" s="10" t="str">
        <f t="shared" si="58"/>
        <v/>
      </c>
      <c r="AF308" s="6">
        <f t="shared" si="59"/>
        <v>0</v>
      </c>
    </row>
    <row r="309" spans="1:32" s="6" customFormat="1" ht="34.5" customHeight="1">
      <c r="A309" s="72">
        <f t="shared" si="54"/>
        <v>297</v>
      </c>
      <c r="B309" s="84" t="str">
        <f t="shared" si="55"/>
        <v/>
      </c>
      <c r="C309" s="138"/>
      <c r="D309" s="31" t="str">
        <f t="shared" si="56"/>
        <v/>
      </c>
      <c r="E309" s="31" t="str">
        <f t="shared" si="49"/>
        <v/>
      </c>
      <c r="F309" s="88"/>
      <c r="G309" s="32"/>
      <c r="H309" s="32"/>
      <c r="I309" s="101"/>
      <c r="J309" s="34"/>
      <c r="K309" s="35"/>
      <c r="L309" s="34"/>
      <c r="M309" s="35"/>
      <c r="N309" s="36" t="str">
        <f t="shared" si="48"/>
        <v/>
      </c>
      <c r="O309" s="33"/>
      <c r="P309" s="33"/>
      <c r="Q309" s="37" t="str">
        <f t="shared" si="50"/>
        <v/>
      </c>
      <c r="R309" s="39"/>
      <c r="S309" s="38"/>
      <c r="T309" s="38"/>
      <c r="U309" s="34"/>
      <c r="V309" s="81"/>
      <c r="W309" s="130"/>
      <c r="X309" s="77"/>
      <c r="Y309" s="78"/>
      <c r="AA309" s="9" t="str">
        <f t="shared" si="51"/>
        <v/>
      </c>
      <c r="AB309" s="9">
        <f t="shared" si="52"/>
        <v>0</v>
      </c>
      <c r="AC309" s="9" t="str">
        <f t="shared" si="53"/>
        <v/>
      </c>
      <c r="AD309" s="10">
        <f t="shared" si="57"/>
        <v>0</v>
      </c>
      <c r="AE309" s="10" t="str">
        <f t="shared" si="58"/>
        <v/>
      </c>
      <c r="AF309" s="6">
        <f t="shared" si="59"/>
        <v>0</v>
      </c>
    </row>
    <row r="310" spans="1:32" s="6" customFormat="1" ht="34.5" customHeight="1">
      <c r="A310" s="72">
        <f t="shared" si="54"/>
        <v>298</v>
      </c>
      <c r="B310" s="84" t="str">
        <f t="shared" si="55"/>
        <v/>
      </c>
      <c r="C310" s="138"/>
      <c r="D310" s="31" t="str">
        <f t="shared" si="56"/>
        <v/>
      </c>
      <c r="E310" s="31" t="str">
        <f t="shared" si="49"/>
        <v/>
      </c>
      <c r="F310" s="88"/>
      <c r="G310" s="32"/>
      <c r="H310" s="32"/>
      <c r="I310" s="101"/>
      <c r="J310" s="34"/>
      <c r="K310" s="35"/>
      <c r="L310" s="34"/>
      <c r="M310" s="35"/>
      <c r="N310" s="36" t="str">
        <f t="shared" si="48"/>
        <v/>
      </c>
      <c r="O310" s="33"/>
      <c r="P310" s="33"/>
      <c r="Q310" s="37" t="str">
        <f t="shared" si="50"/>
        <v/>
      </c>
      <c r="R310" s="39"/>
      <c r="S310" s="38"/>
      <c r="T310" s="38"/>
      <c r="U310" s="34"/>
      <c r="V310" s="81"/>
      <c r="W310" s="130"/>
      <c r="X310" s="77"/>
      <c r="Y310" s="78"/>
      <c r="AA310" s="9" t="str">
        <f t="shared" si="51"/>
        <v/>
      </c>
      <c r="AB310" s="9">
        <f t="shared" si="52"/>
        <v>0</v>
      </c>
      <c r="AC310" s="9" t="str">
        <f t="shared" si="53"/>
        <v/>
      </c>
      <c r="AD310" s="10">
        <f t="shared" si="57"/>
        <v>0</v>
      </c>
      <c r="AE310" s="10" t="str">
        <f t="shared" si="58"/>
        <v/>
      </c>
      <c r="AF310" s="6">
        <f t="shared" si="59"/>
        <v>0</v>
      </c>
    </row>
    <row r="311" spans="1:32" s="6" customFormat="1" ht="34.5" customHeight="1">
      <c r="A311" s="72">
        <f t="shared" si="54"/>
        <v>299</v>
      </c>
      <c r="B311" s="84" t="str">
        <f t="shared" si="55"/>
        <v/>
      </c>
      <c r="C311" s="138"/>
      <c r="D311" s="31" t="str">
        <f t="shared" si="56"/>
        <v/>
      </c>
      <c r="E311" s="31" t="str">
        <f t="shared" si="49"/>
        <v/>
      </c>
      <c r="F311" s="88"/>
      <c r="G311" s="32"/>
      <c r="H311" s="32"/>
      <c r="I311" s="101"/>
      <c r="J311" s="34"/>
      <c r="K311" s="35"/>
      <c r="L311" s="34"/>
      <c r="M311" s="35"/>
      <c r="N311" s="36" t="str">
        <f t="shared" si="48"/>
        <v/>
      </c>
      <c r="O311" s="33"/>
      <c r="P311" s="33"/>
      <c r="Q311" s="37" t="str">
        <f t="shared" si="50"/>
        <v/>
      </c>
      <c r="R311" s="39"/>
      <c r="S311" s="38"/>
      <c r="T311" s="38"/>
      <c r="U311" s="34"/>
      <c r="V311" s="81"/>
      <c r="W311" s="130"/>
      <c r="X311" s="77"/>
      <c r="Y311" s="78"/>
      <c r="AA311" s="9" t="str">
        <f t="shared" si="51"/>
        <v/>
      </c>
      <c r="AB311" s="9">
        <f t="shared" si="52"/>
        <v>0</v>
      </c>
      <c r="AC311" s="9" t="str">
        <f t="shared" si="53"/>
        <v/>
      </c>
      <c r="AD311" s="10">
        <f t="shared" si="57"/>
        <v>0</v>
      </c>
      <c r="AE311" s="10" t="str">
        <f t="shared" si="58"/>
        <v/>
      </c>
      <c r="AF311" s="6">
        <f t="shared" si="59"/>
        <v>0</v>
      </c>
    </row>
    <row r="312" spans="1:32" s="6" customFormat="1" ht="34.5" customHeight="1" thickBot="1">
      <c r="A312" s="73">
        <f t="shared" si="54"/>
        <v>300</v>
      </c>
      <c r="B312" s="85" t="str">
        <f t="shared" si="55"/>
        <v/>
      </c>
      <c r="C312" s="138"/>
      <c r="D312" s="40" t="str">
        <f t="shared" si="56"/>
        <v/>
      </c>
      <c r="E312" s="40" t="str">
        <f t="shared" si="49"/>
        <v/>
      </c>
      <c r="F312" s="88"/>
      <c r="G312" s="41"/>
      <c r="H312" s="41"/>
      <c r="I312" s="102"/>
      <c r="J312" s="43"/>
      <c r="K312" s="44"/>
      <c r="L312" s="43"/>
      <c r="M312" s="44"/>
      <c r="N312" s="45" t="str">
        <f t="shared" si="48"/>
        <v/>
      </c>
      <c r="O312" s="42"/>
      <c r="P312" s="42"/>
      <c r="Q312" s="46" t="str">
        <f t="shared" si="50"/>
        <v/>
      </c>
      <c r="R312" s="48"/>
      <c r="S312" s="47"/>
      <c r="T312" s="47"/>
      <c r="U312" s="43"/>
      <c r="V312" s="82"/>
      <c r="W312" s="131"/>
      <c r="X312" s="79"/>
      <c r="Y312" s="80"/>
      <c r="AA312" s="9" t="str">
        <f t="shared" si="51"/>
        <v/>
      </c>
      <c r="AB312" s="9">
        <f t="shared" si="52"/>
        <v>0</v>
      </c>
      <c r="AC312" s="9" t="str">
        <f t="shared" si="53"/>
        <v/>
      </c>
      <c r="AD312" s="10">
        <f t="shared" si="57"/>
        <v>0</v>
      </c>
      <c r="AE312" s="10" t="str">
        <f t="shared" si="58"/>
        <v/>
      </c>
      <c r="AF312" s="6">
        <f t="shared" si="59"/>
        <v>0</v>
      </c>
    </row>
    <row r="313" spans="1:32">
      <c r="AA313" s="1">
        <f>SUM(AA13:AA312)</f>
        <v>0</v>
      </c>
      <c r="AB313" s="1">
        <f>SUM(AB13:AB312)</f>
        <v>0</v>
      </c>
      <c r="AC313" s="1"/>
      <c r="AD313" s="12" t="str">
        <f>IF(COUNTIF(AD13:AD312,"&gt;=2"),2,"1")</f>
        <v>1</v>
      </c>
      <c r="AE313" s="1" t="str">
        <f>IF(COUNTIF(AE13:AE312,"&gt;=1"),1,"0")</f>
        <v>0</v>
      </c>
      <c r="AF313" s="11"/>
    </row>
  </sheetData>
  <sheetProtection algorithmName="SHA-512" hashValue="PeZ3T57Z0PyOEA9F+e8YH7TMPSSsd8T37M11sBb50Bp3w//FFDmswJ81zGEIhBWfohWEV0ushtxP5melUKLkHg==" saltValue="Px7AIx8F0l/jWay8UMAe3g==" spinCount="100000" sheet="1" objects="1" scenarios="1" autoFilter="0"/>
  <autoFilter ref="A11:AF11" xr:uid="{4B4EDB94-BF6D-40F9-9A7C-FA41AA22781F}"/>
  <mergeCells count="30">
    <mergeCell ref="A2:B2"/>
    <mergeCell ref="C2:D2"/>
    <mergeCell ref="J1:N1"/>
    <mergeCell ref="K2:N2"/>
    <mergeCell ref="K3:N3"/>
    <mergeCell ref="F2:G2"/>
    <mergeCell ref="K4:N4"/>
    <mergeCell ref="A3:E4"/>
    <mergeCell ref="A1:G1"/>
    <mergeCell ref="R9:R11"/>
    <mergeCell ref="V9:V11"/>
    <mergeCell ref="G9:G11"/>
    <mergeCell ref="M9:N10"/>
    <mergeCell ref="E9:E11"/>
    <mergeCell ref="Q9:Q11"/>
    <mergeCell ref="A9:A11"/>
    <mergeCell ref="C9:C11"/>
    <mergeCell ref="D9:D11"/>
    <mergeCell ref="B9:B11"/>
    <mergeCell ref="I9:J10"/>
    <mergeCell ref="O9:O11"/>
    <mergeCell ref="K9:L10"/>
    <mergeCell ref="P9:P11"/>
    <mergeCell ref="H9:H11"/>
    <mergeCell ref="F9:F11"/>
    <mergeCell ref="X6:Y10"/>
    <mergeCell ref="S9:S11"/>
    <mergeCell ref="T9:T11"/>
    <mergeCell ref="U9:U11"/>
    <mergeCell ref="W9:W11"/>
  </mergeCells>
  <phoneticPr fontId="18"/>
  <conditionalFormatting sqref="H13:H312">
    <cfRule type="expression" dxfId="25" priority="98">
      <formula>$AD13&gt;=2</formula>
    </cfRule>
  </conditionalFormatting>
  <conditionalFormatting sqref="Q12">
    <cfRule type="cellIs" dxfId="24" priority="63" operator="lessThan">
      <formula>1</formula>
    </cfRule>
  </conditionalFormatting>
  <conditionalFormatting sqref="O13:P312 G13:M312 R13:R312 T13:W312 C13:C312">
    <cfRule type="notContainsBlanks" dxfId="23" priority="142">
      <formula>LEN(TRIM(C13))&gt;0</formula>
    </cfRule>
  </conditionalFormatting>
  <conditionalFormatting sqref="Q13:Q312">
    <cfRule type="cellIs" dxfId="22" priority="56" operator="lessThan">
      <formula>1</formula>
    </cfRule>
  </conditionalFormatting>
  <conditionalFormatting sqref="C2:D2">
    <cfRule type="expression" dxfId="21" priority="37">
      <formula>$C$13=""</formula>
    </cfRule>
    <cfRule type="expression" dxfId="20" priority="38">
      <formula>$C$2=""</formula>
    </cfRule>
  </conditionalFormatting>
  <conditionalFormatting sqref="G3">
    <cfRule type="expression" dxfId="19" priority="41">
      <formula>$C$13=""</formula>
    </cfRule>
    <cfRule type="expression" dxfId="18" priority="42">
      <formula>$G$3=""</formula>
    </cfRule>
  </conditionalFormatting>
  <conditionalFormatting sqref="K3">
    <cfRule type="expression" dxfId="17" priority="32">
      <formula>$AD$313=2</formula>
    </cfRule>
  </conditionalFormatting>
  <conditionalFormatting sqref="K4">
    <cfRule type="expression" dxfId="16" priority="33">
      <formula>$AE$313=1</formula>
    </cfRule>
  </conditionalFormatting>
  <conditionalFormatting sqref="K2">
    <cfRule type="expression" dxfId="15" priority="7">
      <formula>OR($AA$313&gt;=1,$AB$313&gt;=1)</formula>
    </cfRule>
  </conditionalFormatting>
  <conditionalFormatting sqref="S21:U311 T14:U20 S13:S20">
    <cfRule type="notContainsBlanks" dxfId="14" priority="21">
      <formula>LEN(TRIM(S13))&gt;0</formula>
    </cfRule>
  </conditionalFormatting>
  <conditionalFormatting sqref="S312:U312">
    <cfRule type="notContainsBlanks" dxfId="13" priority="19">
      <formula>LEN(TRIM(S312))&gt;0</formula>
    </cfRule>
    <cfRule type="expression" dxfId="12" priority="20" stopIfTrue="1">
      <formula>$B312&lt;&gt;""</formula>
    </cfRule>
  </conditionalFormatting>
  <conditionalFormatting sqref="T13:U13">
    <cfRule type="notContainsBlanks" dxfId="11" priority="17">
      <formula>LEN(TRIM(T13))&gt;0</formula>
    </cfRule>
  </conditionalFormatting>
  <conditionalFormatting sqref="U13:U312">
    <cfRule type="expression" dxfId="10" priority="6">
      <formula>AND(COUNTIF(H13,"*■*")&gt;=1,U13="")</formula>
    </cfRule>
    <cfRule type="expression" dxfId="9" priority="12">
      <formula>COUNTIF(H13,"*■*")=0</formula>
    </cfRule>
  </conditionalFormatting>
  <conditionalFormatting sqref="O13:P312 G13:M312 C13:C312 R13:S312">
    <cfRule type="expression" dxfId="8" priority="143">
      <formula>$B13&lt;&gt;""</formula>
    </cfRule>
  </conditionalFormatting>
  <conditionalFormatting sqref="K2:N2">
    <cfRule type="expression" dxfId="7" priority="8">
      <formula>$C$13=""</formula>
    </cfRule>
    <cfRule type="expression" dxfId="6" priority="31">
      <formula>C2=""</formula>
    </cfRule>
  </conditionalFormatting>
  <conditionalFormatting sqref="F13:F312">
    <cfRule type="expression" dxfId="5" priority="5">
      <formula>$B13&lt;&gt;""</formula>
    </cfRule>
  </conditionalFormatting>
  <conditionalFormatting sqref="F13:F312">
    <cfRule type="notContainsBlanks" dxfId="4" priority="4">
      <formula>LEN(TRIM(F13))&gt;0</formula>
    </cfRule>
  </conditionalFormatting>
  <conditionalFormatting sqref="F2">
    <cfRule type="expression" dxfId="3" priority="146">
      <formula>$C$13=""</formula>
    </cfRule>
    <cfRule type="expression" dxfId="2" priority="147">
      <formula>$F$2=""</formula>
    </cfRule>
  </conditionalFormatting>
  <conditionalFormatting sqref="K2">
    <cfRule type="expression" dxfId="1" priority="154">
      <formula>$G$3=""</formula>
    </cfRule>
    <cfRule type="expression" dxfId="0" priority="155">
      <formula>$F$2=""</formula>
    </cfRule>
  </conditionalFormatting>
  <dataValidations xWindow="1539" yWindow="785" count="18">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"2011,2012,2013,2014,2015,2016,2017,2018,2019,2020,2021"</formula1>
    </dataValidation>
    <dataValidation imeMode="fullKatakana" operator="lessThanOrEqual" allowBlank="1" showInputMessage="1" showErrorMessage="1" sqref="E2" xr:uid="{620E1C7A-4131-41EB-AB80-F41E417C00A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G13:H312 V13:V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S13:T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2020</formula2>
    </dataValidation>
    <dataValidation allowBlank="1" showInputMessage="1" showErrorMessage="1" errorTitle="無効な入力" error="自動表示されます。" sqref="N13:N312" xr:uid="{D8540506-6D07-417E-99AD-00D6B6A76DDE}"/>
    <dataValidation type="list" allowBlank="1" showInputMessage="1" showErrorMessage="1" errorTitle="無効な入力" error="プルダウンより選択してください。" sqref="C13:C312" xr:uid="{40B3FA23-C91E-4C40-8EC2-39A12892EE60}">
      <formula1>"サーボプレス ,プレスブレーキ,パンチングプレス(レーザ複合機含む)"</formula1>
    </dataValidation>
    <dataValidation type="textLength" operator="lessThanOrEqual" allowBlank="1" showErrorMessage="1" error="40字以内で入力してください。" prompt="40字以内で入力してください。" sqref="C2:D2" xr:uid="{6B19981B-5537-4CB5-B836-27F102DA9F4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71B8AF2C-60A6-47B7-A9A4-C5E0D0068F72}">
      <formula1>44256</formula1>
    </dataValidation>
    <dataValidation type="textLength" operator="lessThanOrEqual" allowBlank="1" showInputMessage="1" showErrorMessage="1" errorTitle="無効な入力" error="200字以内で入力してください。" sqref="U13:U312" xr:uid="{20B964A6-4252-43BE-A6F3-0FBF40D15ED7}">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2EFAE3E7-2E4B-4633-9275-5AB5F231BF0C}">
      <formula1>40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1">
        <x14:dataValidation type="list" allowBlank="1" showErrorMessage="1" errorTitle="無効な入力" error="プルダウンより選択してください。" prompt="プルダウンより選択してください。" xr:uid="{DF862167-259A-4DAD-938A-C58B3DEF8061}">
          <x14:formula1>
            <xm:f>Sheet1!$C$3:$C$9</xm:f>
          </x14:formula1>
          <xm:sqref>F13:F312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3CFF-BE96-4872-B9BA-083A4DC47B64}">
  <sheetPr>
    <pageSetUpPr fitToPage="1"/>
  </sheetPr>
  <dimension ref="B4:D21"/>
  <sheetViews>
    <sheetView showGridLines="0" view="pageBreakPreview" zoomScaleNormal="100" zoomScaleSheetLayoutView="100" workbookViewId="0"/>
  </sheetViews>
  <sheetFormatPr defaultColWidth="9" defaultRowHeight="16"/>
  <cols>
    <col min="1" max="1" width="4.36328125" style="109" customWidth="1"/>
    <col min="2" max="2" width="22.36328125" style="109" customWidth="1"/>
    <col min="3" max="4" width="26" style="109" customWidth="1"/>
    <col min="5" max="7" width="8" style="109" customWidth="1"/>
    <col min="8" max="16384" width="9" style="109"/>
  </cols>
  <sheetData>
    <row r="4" spans="2:4">
      <c r="B4" s="115" t="s">
        <v>105</v>
      </c>
    </row>
    <row r="5" spans="2:4">
      <c r="C5" s="110"/>
      <c r="D5" s="110"/>
    </row>
    <row r="6" spans="2:4">
      <c r="B6" s="209"/>
      <c r="C6" s="111"/>
      <c r="D6" s="110"/>
    </row>
    <row r="7" spans="2:4">
      <c r="B7" s="209"/>
      <c r="C7" s="111"/>
      <c r="D7" s="112"/>
    </row>
    <row r="13" spans="2:4">
      <c r="B13" s="114" t="s">
        <v>101</v>
      </c>
    </row>
    <row r="14" spans="2:4">
      <c r="B14" s="114" t="s">
        <v>103</v>
      </c>
    </row>
    <row r="15" spans="2:4">
      <c r="B15" s="109" t="s">
        <v>104</v>
      </c>
    </row>
    <row r="17" spans="2:2">
      <c r="B17" s="116" t="s">
        <v>102</v>
      </c>
    </row>
    <row r="21" spans="2:2">
      <c r="B21" s="113"/>
    </row>
  </sheetData>
  <sheetProtection algorithmName="SHA-512" hashValue="jXbtp/f7pg37TLrknLJNip9QUq+a93Ua2o3Gf09cMxxDQfIfN81YS1jELly9+hHEWOUJNuQlBaHrpP/GH7JzhA==" saltValue="V67VZ5O5ddtUnC66iI3wK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34D6-7BBB-4A01-BD5C-6D6B31F45984}">
  <dimension ref="A1:B28"/>
  <sheetViews>
    <sheetView showGridLines="0" view="pageBreakPreview" zoomScaleNormal="100" zoomScaleSheetLayoutView="100" workbookViewId="0"/>
  </sheetViews>
  <sheetFormatPr defaultColWidth="9" defaultRowHeight="13"/>
  <cols>
    <col min="1" max="1" width="13.453125" style="104" customWidth="1"/>
    <col min="2" max="2" width="86.90625" style="104" customWidth="1"/>
    <col min="3" max="16384" width="9" style="104"/>
  </cols>
  <sheetData>
    <row r="1" spans="1:2" ht="16.5">
      <c r="A1" s="103" t="s">
        <v>40</v>
      </c>
    </row>
    <row r="2" spans="1:2">
      <c r="A2" s="105"/>
      <c r="B2" s="105"/>
    </row>
    <row r="3" spans="1:2" ht="22.5" customHeight="1">
      <c r="A3" s="106" t="s">
        <v>46</v>
      </c>
      <c r="B3" s="107" t="s">
        <v>99</v>
      </c>
    </row>
    <row r="4" spans="1:2" ht="22.5" customHeight="1">
      <c r="A4" s="106" t="s">
        <v>41</v>
      </c>
      <c r="B4" s="108" t="s">
        <v>47</v>
      </c>
    </row>
    <row r="5" spans="1:2" ht="19.5" customHeight="1">
      <c r="A5" s="210" t="s">
        <v>48</v>
      </c>
      <c r="B5" s="213" t="s">
        <v>100</v>
      </c>
    </row>
    <row r="6" spans="1:2" ht="19.5" customHeight="1">
      <c r="A6" s="211"/>
      <c r="B6" s="214"/>
    </row>
    <row r="7" spans="1:2" ht="19.5" customHeight="1">
      <c r="A7" s="211"/>
      <c r="B7" s="214"/>
    </row>
    <row r="8" spans="1:2" ht="19.5" customHeight="1">
      <c r="A8" s="211"/>
      <c r="B8" s="214"/>
    </row>
    <row r="9" spans="1:2" ht="19.5" customHeight="1">
      <c r="A9" s="211"/>
      <c r="B9" s="214"/>
    </row>
    <row r="10" spans="1:2" ht="19.5" customHeight="1">
      <c r="A10" s="211"/>
      <c r="B10" s="214"/>
    </row>
    <row r="11" spans="1:2" ht="19.5" customHeight="1">
      <c r="A11" s="211"/>
      <c r="B11" s="214"/>
    </row>
    <row r="12" spans="1:2" ht="19.5" customHeight="1">
      <c r="A12" s="211"/>
      <c r="B12" s="214"/>
    </row>
    <row r="13" spans="1:2" ht="19.5" customHeight="1">
      <c r="A13" s="211"/>
      <c r="B13" s="214"/>
    </row>
    <row r="14" spans="1:2" ht="19.5" customHeight="1">
      <c r="A14" s="211"/>
      <c r="B14" s="214"/>
    </row>
    <row r="15" spans="1:2" ht="19.5" customHeight="1">
      <c r="A15" s="211"/>
      <c r="B15" s="214"/>
    </row>
    <row r="16" spans="1:2" ht="19.5" customHeight="1">
      <c r="A16" s="211"/>
      <c r="B16" s="214"/>
    </row>
    <row r="17" spans="1:2" ht="19.5" customHeight="1">
      <c r="A17" s="211"/>
      <c r="B17" s="214"/>
    </row>
    <row r="18" spans="1:2" ht="19.5" customHeight="1">
      <c r="A18" s="211"/>
      <c r="B18" s="214"/>
    </row>
    <row r="19" spans="1:2" ht="19.5" customHeight="1">
      <c r="A19" s="211"/>
      <c r="B19" s="214"/>
    </row>
    <row r="20" spans="1:2" ht="19.5" customHeight="1">
      <c r="A20" s="211"/>
      <c r="B20" s="214"/>
    </row>
    <row r="21" spans="1:2" ht="19.5" customHeight="1">
      <c r="A21" s="211"/>
      <c r="B21" s="214"/>
    </row>
    <row r="22" spans="1:2" ht="19.5" customHeight="1">
      <c r="A22" s="211"/>
      <c r="B22" s="214"/>
    </row>
    <row r="23" spans="1:2" ht="19.5" customHeight="1">
      <c r="A23" s="211"/>
      <c r="B23" s="214"/>
    </row>
    <row r="24" spans="1:2" ht="19.5" customHeight="1">
      <c r="A24" s="211"/>
      <c r="B24" s="214"/>
    </row>
    <row r="25" spans="1:2" ht="19.5" customHeight="1">
      <c r="A25" s="211"/>
      <c r="B25" s="214"/>
    </row>
    <row r="26" spans="1:2" ht="19.5" customHeight="1">
      <c r="A26" s="211"/>
      <c r="B26" s="214"/>
    </row>
    <row r="27" spans="1:2" ht="19.5" customHeight="1">
      <c r="A27" s="211"/>
      <c r="B27" s="214"/>
    </row>
    <row r="28" spans="1:2" ht="19.5" customHeight="1">
      <c r="A28" s="212"/>
      <c r="B28" s="215"/>
    </row>
  </sheetData>
  <sheetProtection algorithmName="SHA-512" hashValue="+oJYj0+iIwRyEeSQIzD2U/LcyU8iM8kULLFZ3y37q5hoH3YPZo80mjCbysDTlACiXwRuwZQfVEECwGrkkcTomg==" saltValue="P+WNHcPbUd2y/MtVkA3DBw==" spinCount="100000" sheet="1" objects="1" scenarios="1"/>
  <mergeCells count="2">
    <mergeCell ref="A5:A28"/>
    <mergeCell ref="B5:B28"/>
  </mergeCells>
  <phoneticPr fontId="18"/>
  <hyperlinks>
    <hyperlink ref="B3" r:id="rId1" xr:uid="{327171CB-A7B8-4CD9-B12E-B6D04F4A2563}"/>
  </hyperlinks>
  <pageMargins left="0.7" right="0.7" top="0.75" bottom="0.75" header="0.3" footer="0.3"/>
  <pageSetup paperSize="9" scale="74"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読み取り用(非表示)</vt:lpstr>
      <vt:lpstr>Sheet1</vt:lpstr>
      <vt:lpstr>入力例</vt:lpstr>
      <vt:lpstr>新規登録用</vt:lpstr>
      <vt:lpstr>基準値</vt:lpstr>
      <vt:lpstr>登録申請メールテンプレート</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lpstr>サーボプレス</vt:lpstr>
      <vt:lpstr>パンチングプレス_レーザ複合機含む</vt:lpstr>
      <vt:lpstr>プレスブレーキ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2021-12-17T02:35:58Z</dcterms:modified>
</cp:coreProperties>
</file>