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xr:revisionPtr revIDLastSave="0" documentId="13_ncr:1_{6C403A96-0CAA-466E-A924-C03DF9992646}" xr6:coauthVersionLast="47" xr6:coauthVersionMax="47" xr10:uidLastSave="{00000000-0000-0000-0000-000000000000}"/>
  <workbookProtection workbookAlgorithmName="SHA-512" workbookHashValue="ajDz0edfeE+Go2JWkPYSexBk+Sa3w1n0as8ZlvATXtqPztzNt9QcbH1W5/y3mgvDx3GdIruBiR47R8w5gJsx3g==" workbookSaltValue="hqEuKaB8CcMpXM1oOYlDNg=="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入力例!$A$11:$AI$11</definedName>
    <definedName name="_xlnm.Print_Area" localSheetId="2">基準値!$A$1:$K$16</definedName>
    <definedName name="_xlnm.Print_Area" localSheetId="1">新規登録用!$A$1:$AA$312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17" l="1"/>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13" i="17"/>
  <c r="P13" i="14"/>
  <c r="P12" i="14"/>
  <c r="P312" i="14" l="1"/>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AC313" i="14"/>
  <c r="Y6" i="14"/>
  <c r="X6" i="14"/>
  <c r="W6" i="14"/>
  <c r="V6" i="14"/>
  <c r="U6" i="14"/>
  <c r="AC14"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T6" i="14" l="1"/>
  <c r="S6" i="14"/>
  <c r="R6"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Y6" i="17"/>
  <c r="X6" i="17"/>
  <c r="W6" i="17"/>
  <c r="V6" i="17"/>
  <c r="T6" i="17"/>
  <c r="S6" i="17"/>
  <c r="R6" i="17"/>
  <c r="Q6" i="17"/>
  <c r="P6" i="17"/>
  <c r="O6" i="17"/>
  <c r="N6" i="17"/>
  <c r="M6" i="17"/>
  <c r="L6" i="17"/>
  <c r="K6" i="17"/>
  <c r="J6" i="17"/>
  <c r="I6" i="17"/>
  <c r="H6" i="17"/>
  <c r="G6" i="17"/>
  <c r="F6" i="17"/>
  <c r="E6" i="17"/>
  <c r="D6" i="17"/>
  <c r="C6" i="17"/>
  <c r="B6" i="17"/>
  <c r="P12" i="17"/>
  <c r="G4" i="17"/>
  <c r="AF47" i="17" l="1"/>
  <c r="AE47" i="17"/>
  <c r="AD47" i="17"/>
  <c r="R47" i="17"/>
  <c r="AG47" i="17"/>
  <c r="M47" i="17"/>
  <c r="B47" i="17"/>
  <c r="AF46" i="17"/>
  <c r="AE46" i="17"/>
  <c r="AD46" i="17"/>
  <c r="R46" i="17"/>
  <c r="AG46" i="17"/>
  <c r="M46" i="17"/>
  <c r="B46" i="17"/>
  <c r="AF45" i="17"/>
  <c r="AE45" i="17"/>
  <c r="AD45" i="17"/>
  <c r="R45" i="17"/>
  <c r="AG45" i="17"/>
  <c r="M45" i="17"/>
  <c r="B45" i="17"/>
  <c r="AF44" i="17"/>
  <c r="AE44" i="17"/>
  <c r="AD44" i="17"/>
  <c r="R44" i="17"/>
  <c r="AG44" i="17"/>
  <c r="M44" i="17"/>
  <c r="B44" i="17"/>
  <c r="AF43" i="17"/>
  <c r="AE43" i="17"/>
  <c r="AD43" i="17"/>
  <c r="R43" i="17"/>
  <c r="AG43" i="17"/>
  <c r="M43" i="17"/>
  <c r="B43" i="17"/>
  <c r="AF42" i="17"/>
  <c r="AE42" i="17"/>
  <c r="AD42" i="17"/>
  <c r="R42" i="17"/>
  <c r="AG42" i="17"/>
  <c r="M42" i="17"/>
  <c r="B42" i="17"/>
  <c r="AF41" i="17"/>
  <c r="AE41" i="17"/>
  <c r="AD41" i="17"/>
  <c r="R41" i="17"/>
  <c r="AG41" i="17"/>
  <c r="M41" i="17"/>
  <c r="B41" i="17"/>
  <c r="AF40" i="17"/>
  <c r="AE40" i="17"/>
  <c r="AD40" i="17"/>
  <c r="R40" i="17"/>
  <c r="AG40" i="17"/>
  <c r="M40" i="17"/>
  <c r="B40" i="17"/>
  <c r="AF39" i="17"/>
  <c r="AE39" i="17"/>
  <c r="AD39" i="17"/>
  <c r="R39" i="17"/>
  <c r="AG39" i="17"/>
  <c r="M39" i="17"/>
  <c r="B39" i="17"/>
  <c r="AF38" i="17"/>
  <c r="AE38" i="17"/>
  <c r="AD38" i="17"/>
  <c r="R38" i="17"/>
  <c r="AG38" i="17"/>
  <c r="M38" i="17"/>
  <c r="B38" i="17"/>
  <c r="AF37" i="17"/>
  <c r="AE37" i="17"/>
  <c r="AD37" i="17"/>
  <c r="R37" i="17"/>
  <c r="AG37" i="17"/>
  <c r="M37" i="17"/>
  <c r="B37" i="17"/>
  <c r="AF36" i="17"/>
  <c r="AE36" i="17"/>
  <c r="AD36" i="17"/>
  <c r="R36" i="17"/>
  <c r="AG36" i="17"/>
  <c r="M36" i="17"/>
  <c r="B36" i="17"/>
  <c r="AF35" i="17"/>
  <c r="AE35" i="17"/>
  <c r="AD35" i="17"/>
  <c r="R35" i="17"/>
  <c r="AG35" i="17"/>
  <c r="M35" i="17"/>
  <c r="B35" i="17"/>
  <c r="AF34" i="17"/>
  <c r="AE34" i="17"/>
  <c r="AD34" i="17"/>
  <c r="R34" i="17"/>
  <c r="AG34" i="17"/>
  <c r="M34" i="17"/>
  <c r="B34" i="17"/>
  <c r="AF33" i="17"/>
  <c r="AE33" i="17"/>
  <c r="AD33" i="17"/>
  <c r="M33" i="17"/>
  <c r="B33" i="17"/>
  <c r="AF32" i="17"/>
  <c r="AE32" i="17"/>
  <c r="AD32" i="17"/>
  <c r="R32" i="17"/>
  <c r="AG32" i="17"/>
  <c r="M32" i="17"/>
  <c r="B32" i="17"/>
  <c r="AF31" i="17"/>
  <c r="AE31" i="17"/>
  <c r="AD31" i="17"/>
  <c r="R31" i="17"/>
  <c r="AG31" i="17"/>
  <c r="M31" i="17"/>
  <c r="B31" i="17"/>
  <c r="AG30" i="17"/>
  <c r="AF30" i="17"/>
  <c r="AE30" i="17"/>
  <c r="AD30" i="17"/>
  <c r="R30" i="17"/>
  <c r="M30" i="17"/>
  <c r="B30" i="17"/>
  <c r="AF29" i="17"/>
  <c r="AE29" i="17"/>
  <c r="AD29" i="17"/>
  <c r="R29" i="17"/>
  <c r="AG29" i="17"/>
  <c r="M29" i="17"/>
  <c r="B29" i="17"/>
  <c r="AF28" i="17"/>
  <c r="AE28" i="17"/>
  <c r="AD28" i="17"/>
  <c r="R28" i="17"/>
  <c r="AG28" i="17"/>
  <c r="M28" i="17"/>
  <c r="B28" i="17"/>
  <c r="AF27" i="17"/>
  <c r="AE27" i="17"/>
  <c r="AD27" i="17"/>
  <c r="R27" i="17"/>
  <c r="AG27" i="17"/>
  <c r="M27" i="17"/>
  <c r="B27" i="17"/>
  <c r="AF26" i="17"/>
  <c r="AE26" i="17"/>
  <c r="AD26" i="17"/>
  <c r="R26" i="17"/>
  <c r="AG26" i="17"/>
  <c r="M26" i="17"/>
  <c r="B26" i="17"/>
  <c r="AF25" i="17"/>
  <c r="AE25" i="17"/>
  <c r="AD25" i="17"/>
  <c r="R25" i="17"/>
  <c r="AG25" i="17"/>
  <c r="M25" i="17"/>
  <c r="B25" i="17"/>
  <c r="AF24" i="17"/>
  <c r="AE24" i="17"/>
  <c r="AD24" i="17"/>
  <c r="R24" i="17"/>
  <c r="AG24" i="17"/>
  <c r="M24" i="17"/>
  <c r="B24" i="17"/>
  <c r="AG23" i="17"/>
  <c r="AF23" i="17"/>
  <c r="AE23" i="17"/>
  <c r="AD23" i="17"/>
  <c r="R23" i="17"/>
  <c r="M23" i="17"/>
  <c r="B23" i="17"/>
  <c r="AF22" i="17"/>
  <c r="AE22" i="17"/>
  <c r="AD22" i="17"/>
  <c r="R22" i="17"/>
  <c r="AG22" i="17"/>
  <c r="M22" i="17"/>
  <c r="B22" i="17"/>
  <c r="AF21" i="17"/>
  <c r="AE21" i="17"/>
  <c r="AD21" i="17"/>
  <c r="R21" i="17"/>
  <c r="AG21" i="17"/>
  <c r="M21" i="17"/>
  <c r="B21" i="17"/>
  <c r="AF20" i="17"/>
  <c r="AE20" i="17"/>
  <c r="AD20" i="17"/>
  <c r="R20" i="17"/>
  <c r="AG20" i="17"/>
  <c r="M20" i="17"/>
  <c r="B20" i="17"/>
  <c r="AF19" i="17"/>
  <c r="AE19" i="17"/>
  <c r="AD19" i="17"/>
  <c r="R19" i="17"/>
  <c r="AG19" i="17"/>
  <c r="M19" i="17"/>
  <c r="B19" i="17"/>
  <c r="AF18" i="17"/>
  <c r="AE18" i="17"/>
  <c r="AD18" i="17"/>
  <c r="R18" i="17"/>
  <c r="AG18" i="17"/>
  <c r="M18" i="17"/>
  <c r="B18" i="17"/>
  <c r="AF17" i="17"/>
  <c r="AE17" i="17"/>
  <c r="AD17" i="17"/>
  <c r="R17" i="17"/>
  <c r="AG17" i="17"/>
  <c r="M17" i="17"/>
  <c r="B17" i="17"/>
  <c r="AF16" i="17"/>
  <c r="AE16" i="17"/>
  <c r="AD16" i="17"/>
  <c r="R16" i="17"/>
  <c r="AG16" i="17"/>
  <c r="M16" i="17"/>
  <c r="B16" i="17"/>
  <c r="AF15" i="17"/>
  <c r="AE15" i="17"/>
  <c r="AD15" i="17"/>
  <c r="R15" i="17"/>
  <c r="AG15" i="17"/>
  <c r="M15" i="17"/>
  <c r="B15" i="17"/>
  <c r="AF14" i="17"/>
  <c r="AE14" i="17"/>
  <c r="AD14" i="17"/>
  <c r="R14" i="17"/>
  <c r="AG14" i="17"/>
  <c r="M14" i="17"/>
  <c r="B14" i="17"/>
  <c r="AF13" i="17"/>
  <c r="AE13" i="17"/>
  <c r="AD13" i="17"/>
  <c r="R13" i="17"/>
  <c r="AG13" i="17"/>
  <c r="M13" i="17"/>
  <c r="B13" i="17"/>
  <c r="R12" i="17"/>
  <c r="M12" i="17"/>
  <c r="AA4" i="17"/>
  <c r="D33" i="17" l="1"/>
  <c r="E33" i="17"/>
  <c r="AC39" i="17"/>
  <c r="D39" i="17"/>
  <c r="E39" i="17"/>
  <c r="AC47" i="17"/>
  <c r="E47" i="17"/>
  <c r="D47" i="17"/>
  <c r="AC40" i="17"/>
  <c r="E40" i="17"/>
  <c r="D40" i="17"/>
  <c r="AC32" i="17"/>
  <c r="E32" i="17"/>
  <c r="D32" i="17"/>
  <c r="AC38" i="17"/>
  <c r="D38" i="17"/>
  <c r="E38" i="17"/>
  <c r="AC46" i="17"/>
  <c r="E46" i="17"/>
  <c r="D46" i="17"/>
  <c r="AC25" i="17"/>
  <c r="D25" i="17"/>
  <c r="E25" i="17"/>
  <c r="AC15" i="17"/>
  <c r="D15" i="17"/>
  <c r="E15" i="17"/>
  <c r="AC23" i="17"/>
  <c r="D23" i="17"/>
  <c r="E23" i="17"/>
  <c r="AC24" i="17"/>
  <c r="E24" i="17"/>
  <c r="D24" i="17"/>
  <c r="AC14" i="17"/>
  <c r="D14" i="17"/>
  <c r="E14" i="17"/>
  <c r="AC22" i="17"/>
  <c r="D22" i="17"/>
  <c r="E22" i="17"/>
  <c r="AC13" i="17"/>
  <c r="D13" i="17"/>
  <c r="E13" i="17"/>
  <c r="AC21" i="17"/>
  <c r="D21" i="17"/>
  <c r="E21" i="17"/>
  <c r="AC30" i="17"/>
  <c r="D30" i="17"/>
  <c r="E30" i="17"/>
  <c r="AC31" i="17"/>
  <c r="D31" i="17"/>
  <c r="E31" i="17"/>
  <c r="AC37" i="17"/>
  <c r="D37" i="17"/>
  <c r="E37" i="17"/>
  <c r="AC45" i="17"/>
  <c r="D45" i="17"/>
  <c r="E45" i="17"/>
  <c r="AC44" i="17"/>
  <c r="E44" i="17"/>
  <c r="D44" i="17"/>
  <c r="AC29" i="17"/>
  <c r="D29" i="17"/>
  <c r="E29" i="17"/>
  <c r="AC36" i="17"/>
  <c r="E36" i="17"/>
  <c r="D36" i="17"/>
  <c r="AC19" i="17"/>
  <c r="D19" i="17"/>
  <c r="E19" i="17"/>
  <c r="AC28" i="17"/>
  <c r="E28" i="17"/>
  <c r="D28" i="17"/>
  <c r="AC35" i="17"/>
  <c r="D35" i="17"/>
  <c r="E35" i="17"/>
  <c r="AC43" i="17"/>
  <c r="D43" i="17"/>
  <c r="E43" i="17"/>
  <c r="AC18" i="17"/>
  <c r="D18" i="17"/>
  <c r="E18" i="17"/>
  <c r="AC27" i="17"/>
  <c r="D27" i="17"/>
  <c r="E27" i="17"/>
  <c r="AC34" i="17"/>
  <c r="D34" i="17"/>
  <c r="E34" i="17"/>
  <c r="AC42" i="17"/>
  <c r="D42" i="17"/>
  <c r="E42" i="17"/>
  <c r="AC16" i="17"/>
  <c r="E16" i="17"/>
  <c r="D16" i="17"/>
  <c r="AC20" i="17"/>
  <c r="E20" i="17"/>
  <c r="D20" i="17"/>
  <c r="AC17" i="17"/>
  <c r="D17" i="17"/>
  <c r="E17" i="17"/>
  <c r="AC26" i="17"/>
  <c r="D26" i="17"/>
  <c r="E26" i="17"/>
  <c r="AC41" i="17"/>
  <c r="D41" i="17"/>
  <c r="E41" i="17"/>
  <c r="AF48" i="17"/>
  <c r="AD48" i="17"/>
  <c r="AC48" i="17" l="1"/>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D313" i="14" l="1"/>
  <c r="B14" i="14" l="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13" i="14"/>
  <c r="AC13" i="14" s="1"/>
  <c r="G4" i="14" l="1"/>
  <c r="E3" i="15" s="1"/>
  <c r="C3" i="15" l="1"/>
  <c r="B3" i="15"/>
  <c r="F3" i="15" l="1"/>
  <c r="D3" i="15"/>
  <c r="AG13" i="14" l="1"/>
  <c r="M13" i="14"/>
  <c r="AF13" i="14" l="1"/>
  <c r="AA4" i="14" l="1"/>
  <c r="R312" i="14" l="1"/>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R13" i="14" l="1"/>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F14" i="14"/>
  <c r="AF15" i="14" l="1"/>
  <c r="AF16" i="14"/>
  <c r="AF17" i="14"/>
  <c r="AF18" i="14"/>
  <c r="AF19" i="14"/>
  <c r="AF20" i="14"/>
  <c r="AF21" i="14"/>
  <c r="AF22" i="14"/>
  <c r="AF23" i="14"/>
  <c r="AF24" i="14"/>
  <c r="AF25" i="14"/>
  <c r="AF26" i="14"/>
  <c r="AF27" i="14"/>
  <c r="AF28" i="14"/>
  <c r="AF29" i="14"/>
  <c r="AF30" i="14"/>
  <c r="AF31" i="14"/>
  <c r="AF32" i="14"/>
  <c r="AF33" i="14"/>
  <c r="AF34" i="14"/>
  <c r="AF35" i="14"/>
  <c r="AF36" i="14"/>
  <c r="AF37" i="14"/>
  <c r="AF38" i="14"/>
  <c r="AF39" i="14"/>
  <c r="AF40" i="14"/>
  <c r="AF41" i="14"/>
  <c r="AF42" i="14"/>
  <c r="AF43" i="14"/>
  <c r="AF44" i="14"/>
  <c r="AF45" i="14"/>
  <c r="AF46" i="14"/>
  <c r="AF47" i="14"/>
  <c r="AF48" i="14"/>
  <c r="AF49" i="14"/>
  <c r="AF50" i="14"/>
  <c r="AF51" i="14"/>
  <c r="AF52" i="14"/>
  <c r="AF53" i="14"/>
  <c r="AF54" i="14"/>
  <c r="AF55" i="14"/>
  <c r="AF56" i="14"/>
  <c r="AF57" i="14"/>
  <c r="AF58" i="14"/>
  <c r="AF59" i="14"/>
  <c r="AF60" i="14"/>
  <c r="AF61" i="14"/>
  <c r="AF62" i="14"/>
  <c r="AF63" i="14"/>
  <c r="AF64" i="14"/>
  <c r="AF65" i="14"/>
  <c r="AF66" i="14"/>
  <c r="AF67" i="14"/>
  <c r="AF68" i="14"/>
  <c r="AF69" i="14"/>
  <c r="AF70" i="14"/>
  <c r="AF71" i="14"/>
  <c r="AF72" i="14"/>
  <c r="AF73"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F206" i="14"/>
  <c r="AF207" i="14"/>
  <c r="AF208" i="14"/>
  <c r="AF209" i="14"/>
  <c r="AF210" i="14"/>
  <c r="AF211" i="14"/>
  <c r="AF212" i="14"/>
  <c r="AF213" i="14"/>
  <c r="AF214" i="14"/>
  <c r="AF215" i="14"/>
  <c r="AF216" i="14"/>
  <c r="AF217" i="14"/>
  <c r="AF218" i="14"/>
  <c r="AF219" i="14"/>
  <c r="AF220" i="14"/>
  <c r="AF221" i="14"/>
  <c r="AF222" i="14"/>
  <c r="AF223" i="14"/>
  <c r="AF224" i="14"/>
  <c r="AF225" i="14"/>
  <c r="AF226" i="14"/>
  <c r="AF227" i="14"/>
  <c r="AF228" i="14"/>
  <c r="AF229" i="14"/>
  <c r="AF230" i="14"/>
  <c r="AF231" i="14"/>
  <c r="AF232" i="14"/>
  <c r="AF233" i="14"/>
  <c r="AF234" i="14"/>
  <c r="AF235" i="14"/>
  <c r="AF236" i="14"/>
  <c r="AF237" i="14"/>
  <c r="AF238" i="14"/>
  <c r="AF239" i="14"/>
  <c r="AF240" i="14"/>
  <c r="AF241" i="14"/>
  <c r="AF242" i="14"/>
  <c r="AF243" i="14"/>
  <c r="AF244" i="14"/>
  <c r="AF245" i="14"/>
  <c r="AF246" i="14"/>
  <c r="AF247" i="14"/>
  <c r="AF248" i="14"/>
  <c r="AF249" i="14"/>
  <c r="AF250" i="14"/>
  <c r="AF251" i="14"/>
  <c r="AF252" i="14"/>
  <c r="AF253" i="14"/>
  <c r="AF254" i="14"/>
  <c r="AF255" i="14"/>
  <c r="AF256" i="14"/>
  <c r="AF257" i="14"/>
  <c r="AF258" i="14"/>
  <c r="AF259" i="14"/>
  <c r="AF260" i="14"/>
  <c r="AF261" i="14"/>
  <c r="AF262" i="14"/>
  <c r="AF263" i="14"/>
  <c r="AF264" i="14"/>
  <c r="AF265" i="14"/>
  <c r="AF266" i="14"/>
  <c r="AF267" i="14"/>
  <c r="AF268" i="14"/>
  <c r="AF269" i="14"/>
  <c r="AF270" i="14"/>
  <c r="AF271" i="14"/>
  <c r="AF272" i="14"/>
  <c r="AF273" i="14"/>
  <c r="AF274" i="14"/>
  <c r="AF275" i="14"/>
  <c r="AF276" i="14"/>
  <c r="AF277" i="14"/>
  <c r="AF278" i="14"/>
  <c r="AF279" i="14"/>
  <c r="AF280" i="14"/>
  <c r="AF281" i="14"/>
  <c r="AF282" i="14"/>
  <c r="AF283" i="14"/>
  <c r="AF284" i="14"/>
  <c r="AF285" i="14"/>
  <c r="AF286" i="14"/>
  <c r="AF287" i="14"/>
  <c r="AF288" i="14"/>
  <c r="AF289" i="14"/>
  <c r="AF290" i="14"/>
  <c r="AF291" i="14"/>
  <c r="AF292" i="14"/>
  <c r="AF293" i="14"/>
  <c r="AF294" i="14"/>
  <c r="AF295" i="14"/>
  <c r="AF296" i="14"/>
  <c r="AF297" i="14"/>
  <c r="AF298" i="14"/>
  <c r="AF299" i="14"/>
  <c r="AF300" i="14"/>
  <c r="AF301" i="14"/>
  <c r="AF302" i="14"/>
  <c r="AF303" i="14"/>
  <c r="AF304" i="14"/>
  <c r="AF305" i="14"/>
  <c r="AF306" i="14"/>
  <c r="AF307" i="14"/>
  <c r="AF308" i="14"/>
  <c r="AF309" i="14"/>
  <c r="AF310" i="14"/>
  <c r="AF311" i="14"/>
  <c r="AF312" i="14"/>
  <c r="AF313" i="14" l="1"/>
  <c r="AG313" i="14"/>
  <c r="M12" i="14" l="1"/>
  <c r="R12" i="14" l="1"/>
  <c r="AG48" i="17" l="1"/>
</calcChain>
</file>

<file path=xl/sharedStrings.xml><?xml version="1.0" encoding="utf-8"?>
<sst xmlns="http://schemas.openxmlformats.org/spreadsheetml/2006/main" count="322" uniqueCount="132">
  <si>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</si>
  <si>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</si>
  <si>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</si>
  <si>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</si>
  <si>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</si>
  <si>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</si>
  <si>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</si>
  <si>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</si>
  <si>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</si>
  <si>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</si>
  <si>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</si>
  <si>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</si>
  <si>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</si>
  <si>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</si>
  <si>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</si>
  <si>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</si>
  <si>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</si>
  <si>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</si>
  <si>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</si>
  <si>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</si>
  <si>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</si>
  <si>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</si>
  <si>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</si>
  <si>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</si>
  <si>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</si>
  <si>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</si>
  <si>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</si>
  <si>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</si>
  <si>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</si>
  <si>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</si>
  <si>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</si>
  <si>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</si>
  <si>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</si>
  <si>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</si>
  <si>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</si>
  <si>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</si>
  <si>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マシニングセンタ</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</si>
  <si>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</si>
  <si>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</si>
  <si>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</si>
  <si>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</si>
  <si>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</si>
  <si>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</si>
  <si>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</si>
  <si>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</si>
  <si>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マシニングセンタXシリーズ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</si>
  <si>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</si>
  <si>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</si>
  <si>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</si>
  <si>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</si>
  <si>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</si>
  <si>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製造事業者名
(フリガナ)</t>
    <rPh sb="0" eb="2">
      <t>セイゾウ</t>
    </rPh>
    <rPh sb="2" eb="4">
      <t>ジギョウ</t>
    </rPh>
    <rPh sb="4" eb="5">
      <t>シャ</t>
    </rPh>
    <rPh sb="5" eb="6">
      <t>メイ</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</si>
  <si>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</si>
  <si>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</si>
  <si>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</si>
  <si>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</si>
  <si>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</si>
  <si>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</si>
  <si>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</si>
  <si>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</si>
  <si>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</si>
  <si>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</si>
  <si>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bbb</t>
    <phoneticPr fontId="18"/>
  </si>
  <si>
    <t>bbb■</t>
    <phoneticPr fontId="18"/>
  </si>
  <si>
    <t>ワイルドカード
未入力判定</t>
    <phoneticPr fontId="18"/>
  </si>
  <si>
    <t>マシニングセンタ</t>
  </si>
  <si>
    <t>生産効率</t>
  </si>
  <si>
    <t>s</t>
  </si>
  <si>
    <t>あり</t>
  </si>
  <si>
    <t>なし</t>
  </si>
  <si>
    <t>エネルギー効率</t>
    <phoneticPr fontId="18"/>
  </si>
  <si>
    <t>マシニングセンタXシリーズ</t>
  </si>
  <si>
    <t>マシニングセンタXシリーズ</t>
    <phoneticPr fontId="18"/>
  </si>
  <si>
    <t>マシニングセンタBシリーズ</t>
    <phoneticPr fontId="18"/>
  </si>
  <si>
    <t>aaaa-bbbb■</t>
    <phoneticPr fontId="18"/>
  </si>
  <si>
    <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</si>
  <si>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</si>
  <si>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</si>
  <si>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</si>
  <si>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</si>
  <si>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</si>
  <si>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</si>
  <si>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</si>
  <si>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</si>
  <si>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rPh sb="3" eb="7">
      <t>カブシキガイシャ</t>
    </rPh>
    <phoneticPr fontId="18"/>
  </si>
  <si>
    <t>マルマルマル</t>
    <phoneticPr fontId="18"/>
  </si>
  <si>
    <t>○○○株式会社</t>
    <rPh sb="3" eb="5">
      <t>カブシキ</t>
    </rPh>
    <rPh sb="5" eb="7">
      <t>カイシャ</t>
    </rPh>
    <phoneticPr fontId="18"/>
  </si>
  <si>
    <t>○○○株式会社</t>
    <phoneticPr fontId="18"/>
  </si>
  <si>
    <t>マルマルマル</t>
    <phoneticPr fontId="18"/>
  </si>
  <si>
    <t>最終更新日</t>
    <rPh sb="0" eb="2">
      <t>サイシュウ</t>
    </rPh>
    <rPh sb="2" eb="5">
      <t>コウシンビ</t>
    </rPh>
    <phoneticPr fontId="18"/>
  </si>
  <si>
    <t>Ver.</t>
    <phoneticPr fontId="18"/>
  </si>
  <si>
    <t>mm/min</t>
  </si>
  <si>
    <t>サイクルタイム</t>
  </si>
  <si>
    <t>形状：円テーブル、寸法：φ300、面積：70,650mm2</t>
    <rPh sb="0" eb="2">
      <t>ケイジョウ</t>
    </rPh>
    <rPh sb="3" eb="4">
      <t>エン</t>
    </rPh>
    <rPh sb="9" eb="11">
      <t>スンポウ</t>
    </rPh>
    <rPh sb="17" eb="19">
      <t>メンセキ</t>
    </rPh>
    <phoneticPr fontId="18"/>
  </si>
  <si>
    <t>工作機械(マシニングセンタ)</t>
    <rPh sb="0" eb="2">
      <t>コウサク</t>
    </rPh>
    <rPh sb="2" eb="4">
      <t>キカイ</t>
    </rPh>
    <phoneticPr fontId="18"/>
  </si>
  <si>
    <t>-FL(●●仕様),-GK(〇〇タイプ)</t>
  </si>
  <si>
    <t>-FL(●●仕様),-GK(〇〇タイプ)</t>
    <phoneticPr fontId="18"/>
  </si>
  <si>
    <t>必須(条件有)</t>
    <rPh sb="0" eb="2">
      <t>ヒッス</t>
    </rPh>
    <rPh sb="3" eb="5">
      <t>ジョウケン</t>
    </rPh>
    <rPh sb="5" eb="6">
      <t>アリ</t>
    </rPh>
    <phoneticPr fontId="18"/>
  </si>
  <si>
    <t>希望小売価格
(千円)</t>
    <phoneticPr fontId="18"/>
  </si>
  <si>
    <t>奥行(mm)</t>
    <rPh sb="0" eb="2">
      <t>オクユキ</t>
    </rPh>
    <phoneticPr fontId="18"/>
  </si>
  <si>
    <t>幅(mm)</t>
    <rPh sb="0" eb="1">
      <t>ハバ</t>
    </rPh>
    <phoneticPr fontId="18"/>
  </si>
  <si>
    <t>能力値
テーブルサイズ
幅(㎜)×奥行(㎜)</t>
    <phoneticPr fontId="18"/>
  </si>
  <si>
    <t>生産性指標の
年平均向上率
(％)</t>
    <rPh sb="0" eb="3">
      <t>セイサンセイ</t>
    </rPh>
    <rPh sb="3" eb="5">
      <t>シヒョウ</t>
    </rPh>
    <rPh sb="7" eb="10">
      <t>ネンヘイキン</t>
    </rPh>
    <rPh sb="10" eb="12">
      <t>コウジョウ</t>
    </rPh>
    <rPh sb="12" eb="13">
      <t>リツ</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</si>
  <si>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</si>
  <si>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</si>
  <si>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st-kataban@sii.or.jp</t>
    <phoneticPr fontId="18"/>
  </si>
  <si>
    <r>
      <t xml:space="preserve">数値
</t>
    </r>
    <r>
      <rPr>
        <sz val="14"/>
        <color rgb="FFFF0000"/>
        <rFont val="Meiryo UI"/>
        <family val="3"/>
        <charset val="128"/>
      </rPr>
      <t>※小数点第三位まで入力</t>
    </r>
    <rPh sb="0" eb="2">
      <t>スウチ</t>
    </rPh>
    <rPh sb="4" eb="7">
      <t>ショウスウテン</t>
    </rPh>
    <rPh sb="7" eb="10">
      <t>ダイサンイ</t>
    </rPh>
    <rPh sb="12" eb="14">
      <t>ニュウリョク</t>
    </rPh>
    <phoneticPr fontId="18"/>
  </si>
  <si>
    <r>
      <t xml:space="preserve">数値
</t>
    </r>
    <r>
      <rPr>
        <sz val="14"/>
        <color rgb="FFFF0000"/>
        <rFont val="Meiryo UI"/>
        <family val="3"/>
        <charset val="128"/>
      </rPr>
      <t>※小数点第三位まで入力</t>
    </r>
    <rPh sb="0" eb="2">
      <t>スウチシスウ</t>
    </rPh>
    <phoneticPr fontId="18"/>
  </si>
  <si>
    <r>
      <t xml:space="preserve">能力値
テーブルサイズ
幅(㎜)×奥行(㎜)
</t>
    </r>
    <r>
      <rPr>
        <sz val="14"/>
        <color rgb="FFFF0000"/>
        <rFont val="Meiryo UI"/>
        <family val="3"/>
        <charset val="128"/>
      </rPr>
      <t>※整数で入力</t>
    </r>
    <rPh sb="0" eb="2">
      <t>ノウリョク</t>
    </rPh>
    <rPh sb="2" eb="3">
      <t>アタイ</t>
    </rPh>
    <rPh sb="12" eb="13">
      <t>ハバ</t>
    </rPh>
    <rPh sb="17" eb="19">
      <t>オクユキ</t>
    </rPh>
    <rPh sb="24" eb="26">
      <t>セイスウ</t>
    </rPh>
    <rPh sb="27" eb="29">
      <t>ニュウリョク</t>
    </rPh>
    <phoneticPr fontId="18"/>
  </si>
  <si>
    <r>
      <t xml:space="preserve">能力値
テーブルサイズ
幅(㎜)×奥行(㎜)
</t>
    </r>
    <r>
      <rPr>
        <sz val="14"/>
        <color rgb="FFFF0000"/>
        <rFont val="Meiryo UI"/>
        <family val="3"/>
        <charset val="128"/>
      </rPr>
      <t>※整数で入力</t>
    </r>
    <rPh sb="0" eb="2">
      <t>ノウリョク</t>
    </rPh>
    <rPh sb="2" eb="3">
      <t>アタイ</t>
    </rPh>
    <rPh sb="12" eb="13">
      <t>ハバ</t>
    </rPh>
    <rPh sb="17" eb="19">
      <t>オクユキ</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</si>
  <si>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</si>
  <si>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</si>
  <si>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</si>
  <si>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</si>
  <si>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</si>
  <si>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</si>
  <si>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油圧ユニット</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</si>
  <si>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</si>
  <si>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</si>
  <si>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</si>
  <si>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</si>
  <si>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</si>
  <si>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</si>
  <si>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</si>
  <si>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インバータ方式</t>
    <rPh sb="5" eb="7">
      <t>ホウシキ</t>
    </rPh>
    <phoneticPr fontId="18"/>
  </si>
  <si>
    <t>エネルギー効率</t>
  </si>
  <si>
    <t>なし</t>
    <phoneticPr fontId="18"/>
  </si>
  <si>
    <t>アキュムレータ仕様</t>
    <rPh sb="7" eb="9">
      <t>シヨウ</t>
    </rPh>
    <phoneticPr fontId="18"/>
  </si>
  <si>
    <t>油圧使用なし</t>
    <rPh sb="0" eb="2">
      <t>ユアツ</t>
    </rPh>
    <rPh sb="2" eb="4">
      <t>シヨウ</t>
    </rPh>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</si>
  <si>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8" eb="150">
      <t>セイヒン</t>
    </rPh>
    <rPh sb="155" eb="158">
      <t>シヨウショ</t>
    </rPh>
    <rPh sb="158" eb="159">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</si>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</sst>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2"/>
      <color theme="1"/>
      <name val="ＭＳ Ｐ明朝"/>
      <family val="1"/>
      <charset val="128"/>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4">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0" borderId="10" xfId="169" applyFont="1" applyFill="1" applyBorder="1" applyAlignment="1" applyProtection="1">
      <alignment horizontal="center" vertical="center" shrinkToFit="1"/>
      <protection locked="0"/>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3" fillId="0" borderId="36" xfId="169" applyFont="1" applyFill="1" applyBorder="1" applyAlignment="1" applyProtection="1">
      <alignment horizontal="center" vertical="center" shrinkToFit="1"/>
      <protection locked="0"/>
    </xf>
    <xf numFmtId="178"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3" fillId="33" borderId="36" xfId="178" applyNumberFormat="1" applyFont="1" applyFill="1" applyBorder="1" applyAlignment="1" applyProtection="1">
      <alignment horizontal="center" vertical="center" shrinkToFit="1"/>
    </xf>
    <xf numFmtId="0" fontId="53" fillId="0" borderId="45"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0" fontId="52" fillId="39" borderId="26" xfId="169" applyFont="1" applyFill="1" applyBorder="1" applyAlignment="1" applyProtection="1">
      <alignment horizontal="center" vertical="center"/>
    </xf>
    <xf numFmtId="0" fontId="52" fillId="39" borderId="41" xfId="169" applyFont="1" applyFill="1" applyBorder="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39" borderId="10"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3" fillId="35" borderId="42" xfId="169" applyFont="1" applyFill="1" applyBorder="1" applyAlignment="1" applyProtection="1">
      <alignment horizontal="center" vertical="center"/>
    </xf>
    <xf numFmtId="49" fontId="52" fillId="44"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58" fillId="0" borderId="11" xfId="170" applyFont="1" applyBorder="1" applyAlignment="1" applyProtection="1">
      <alignment horizontal="center" vertical="center" wrapText="1" shrinkToFit="1"/>
    </xf>
    <xf numFmtId="0" fontId="51" fillId="41"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2" xfId="169" applyFont="1" applyFill="1" applyBorder="1" applyAlignment="1" applyProtection="1">
      <alignment horizontal="center" vertical="center" wrapText="1"/>
    </xf>
    <xf numFmtId="0" fontId="43" fillId="0" borderId="48"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0" fontId="52" fillId="33" borderId="57" xfId="102"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49" fontId="53" fillId="0" borderId="49" xfId="102" applyNumberFormat="1" applyFont="1" applyFill="1" applyBorder="1" applyAlignment="1" applyProtection="1">
      <alignment horizontal="center" vertical="center" shrinkToFit="1"/>
      <protection locked="0"/>
    </xf>
    <xf numFmtId="0" fontId="42" fillId="0" borderId="22" xfId="169" applyFont="1" applyBorder="1" applyAlignment="1" applyProtection="1">
      <alignment vertical="center"/>
    </xf>
    <xf numFmtId="0" fontId="44" fillId="33" borderId="10" xfId="169" applyFont="1" applyFill="1" applyBorder="1" applyAlignment="1" applyProtection="1">
      <alignment vertical="center"/>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0" fillId="0" borderId="0" xfId="0" applyProtection="1">
      <alignment vertical="center"/>
    </xf>
    <xf numFmtId="14" fontId="47" fillId="0" borderId="10" xfId="170" applyNumberFormat="1" applyFont="1" applyFill="1" applyBorder="1" applyAlignment="1" applyProtection="1">
      <alignment horizontal="center" vertical="center"/>
    </xf>
    <xf numFmtId="0" fontId="52" fillId="39" borderId="56" xfId="169" applyFont="1" applyFill="1" applyBorder="1" applyAlignment="1" applyProtection="1">
      <alignment horizontal="center" vertical="center"/>
    </xf>
    <xf numFmtId="0" fontId="52" fillId="39" borderId="57" xfId="169" applyFont="1" applyFill="1" applyBorder="1" applyAlignment="1" applyProtection="1">
      <alignment horizontal="center" vertical="center"/>
    </xf>
    <xf numFmtId="0" fontId="53" fillId="35" borderId="30" xfId="169" applyFont="1" applyFill="1" applyBorder="1" applyAlignment="1" applyProtection="1">
      <alignment horizontal="center" vertical="center"/>
    </xf>
    <xf numFmtId="0" fontId="52" fillId="46" borderId="58"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33" borderId="58"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2" fillId="0" borderId="11" xfId="102" applyNumberFormat="1" applyFont="1" applyBorder="1" applyAlignment="1" applyProtection="1">
      <alignment horizontal="center" vertical="center" shrinkToFit="1"/>
      <protection locked="0"/>
    </xf>
    <xf numFmtId="0" fontId="52" fillId="0" borderId="45" xfId="102" applyNumberFormat="1" applyFont="1" applyBorder="1" applyAlignment="1" applyProtection="1">
      <alignment horizontal="center" vertical="center" shrinkToFit="1"/>
      <protection locked="0"/>
    </xf>
    <xf numFmtId="0" fontId="52" fillId="44"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5" xfId="177" applyNumberFormat="1" applyFont="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xf>
    <xf numFmtId="0" fontId="44" fillId="0" borderId="0" xfId="169" applyNumberFormat="1" applyFont="1" applyAlignment="1" applyProtection="1">
      <alignment vertical="center"/>
    </xf>
    <xf numFmtId="0" fontId="63" fillId="33" borderId="65" xfId="169" applyFont="1" applyFill="1" applyBorder="1" applyAlignment="1">
      <alignment horizontal="center" vertical="center" wrapText="1" readingOrder="1"/>
    </xf>
    <xf numFmtId="0" fontId="63" fillId="0" borderId="65" xfId="169" applyFont="1" applyBorder="1" applyAlignment="1">
      <alignment horizontal="center" vertical="center" wrapText="1" readingOrder="1"/>
    </xf>
    <xf numFmtId="0" fontId="68" fillId="0" borderId="65" xfId="169" applyFont="1" applyBorder="1" applyAlignment="1">
      <alignment horizontal="center" vertical="center"/>
    </xf>
    <xf numFmtId="0" fontId="54"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32" fillId="0" borderId="10" xfId="179" applyFont="1" applyFill="1" applyBorder="1">
      <alignment vertical="center"/>
    </xf>
    <xf numFmtId="0" fontId="49" fillId="0" borderId="10" xfId="181" applyFill="1" applyBorder="1" applyAlignment="1" applyProtection="1">
      <alignment vertical="center" wrapText="1"/>
    </xf>
    <xf numFmtId="14" fontId="47" fillId="35" borderId="10" xfId="170" applyNumberFormat="1" applyFont="1" applyFill="1" applyBorder="1" applyAlignment="1" applyProtection="1">
      <alignment horizontal="center" vertical="center"/>
      <protection locked="0"/>
    </xf>
    <xf numFmtId="0" fontId="69" fillId="47" borderId="66" xfId="0" applyFont="1" applyFill="1" applyBorder="1">
      <alignment vertical="center"/>
    </xf>
    <xf numFmtId="0" fontId="69" fillId="47" borderId="66" xfId="0" applyFont="1" applyFill="1" applyBorder="1" applyAlignment="1">
      <alignment vertical="center" wrapText="1"/>
    </xf>
    <xf numFmtId="49" fontId="69" fillId="47" borderId="67" xfId="43" applyNumberFormat="1" applyFont="1" applyFill="1" applyBorder="1">
      <alignment vertical="center"/>
    </xf>
    <xf numFmtId="0" fontId="69" fillId="0" borderId="11" xfId="0" applyFont="1" applyBorder="1">
      <alignment vertical="center"/>
    </xf>
    <xf numFmtId="0" fontId="69" fillId="0" borderId="49" xfId="0" applyFont="1" applyBorder="1">
      <alignment vertical="center"/>
    </xf>
    <xf numFmtId="0" fontId="69" fillId="0" borderId="10" xfId="0" applyFont="1" applyBorder="1" applyAlignment="1">
      <alignment horizontal="left" vertical="center"/>
    </xf>
    <xf numFmtId="0" fontId="69" fillId="0" borderId="0" xfId="0" applyFont="1" applyAlignment="1">
      <alignment horizontal="left" vertical="center"/>
    </xf>
    <xf numFmtId="0" fontId="69" fillId="0" borderId="10" xfId="0" applyFont="1" applyBorder="1">
      <alignment vertical="center"/>
    </xf>
    <xf numFmtId="0" fontId="69" fillId="0" borderId="0" xfId="0" applyFont="1">
      <alignment vertical="center"/>
    </xf>
    <xf numFmtId="0" fontId="70" fillId="0" borderId="0" xfId="0" applyFont="1">
      <alignment vertical="center"/>
    </xf>
    <xf numFmtId="0" fontId="69" fillId="0" borderId="10" xfId="43" applyFont="1" applyBorder="1" applyAlignment="1">
      <alignment horizontal="left" vertical="center" shrinkToFit="1"/>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38" xfId="170" applyFont="1" applyBorder="1" applyAlignment="1" applyProtection="1">
      <alignment horizontal="center" vertical="center"/>
    </xf>
    <xf numFmtId="0" fontId="58" fillId="0" borderId="21" xfId="170" applyFont="1" applyBorder="1" applyAlignment="1" applyProtection="1">
      <alignment horizontal="left" vertical="center" shrinkToFit="1"/>
    </xf>
    <xf numFmtId="0" fontId="58" fillId="0" borderId="18" xfId="170" applyFont="1" applyBorder="1" applyAlignment="1" applyProtection="1">
      <alignment horizontal="left" vertical="center" shrinkToFit="1"/>
    </xf>
    <xf numFmtId="0" fontId="58" fillId="0" borderId="20" xfId="170" applyFont="1" applyBorder="1" applyAlignment="1" applyProtection="1">
      <alignment horizontal="left" vertical="center" shrinkToFit="1"/>
    </xf>
    <xf numFmtId="0" fontId="58" fillId="0" borderId="12" xfId="170" applyFont="1" applyBorder="1" applyAlignment="1" applyProtection="1">
      <alignment horizontal="left" vertical="center" shrinkToFit="1"/>
    </xf>
    <xf numFmtId="0" fontId="51" fillId="0" borderId="68" xfId="170" applyFont="1" applyBorder="1" applyAlignment="1">
      <alignment horizontal="left" vertical="top" wrapText="1"/>
    </xf>
    <xf numFmtId="0" fontId="51" fillId="0" borderId="69" xfId="170" applyFont="1" applyBorder="1" applyAlignment="1">
      <alignment horizontal="left" vertical="top" wrapText="1"/>
    </xf>
    <xf numFmtId="0" fontId="51" fillId="0" borderId="70"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53" fillId="38" borderId="47" xfId="169" applyFont="1" applyFill="1" applyBorder="1" applyAlignment="1" applyProtection="1">
      <alignment horizontal="center" vertical="center"/>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0" borderId="46"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38" borderId="47" xfId="169" applyFont="1" applyFill="1" applyBorder="1" applyAlignment="1" applyProtection="1">
      <alignment horizontal="center" vertical="center" wrapText="1"/>
    </xf>
    <xf numFmtId="0" fontId="53" fillId="39" borderId="47"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46" fillId="43" borderId="62" xfId="170" applyFont="1" applyFill="1" applyBorder="1" applyAlignment="1" applyProtection="1">
      <alignment horizontal="center" vertical="center"/>
    </xf>
    <xf numFmtId="0" fontId="46" fillId="43" borderId="63" xfId="170" applyFont="1" applyFill="1" applyBorder="1" applyAlignment="1" applyProtection="1">
      <alignment horizontal="center" vertical="center"/>
    </xf>
    <xf numFmtId="0" fontId="46" fillId="43" borderId="64" xfId="170" applyFont="1" applyFill="1" applyBorder="1" applyAlignment="1" applyProtection="1">
      <alignment horizontal="center" vertical="center"/>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60" fillId="0" borderId="45" xfId="169" applyFont="1" applyFill="1" applyBorder="1" applyAlignment="1" applyProtection="1">
      <alignment horizontal="center" vertical="center" wrapText="1"/>
    </xf>
    <xf numFmtId="0" fontId="60" fillId="0" borderId="48"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176" fontId="53" fillId="39" borderId="47"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1" fillId="37" borderId="22" xfId="169" applyFont="1" applyFill="1" applyBorder="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0" fontId="53" fillId="39" borderId="54" xfId="169" applyFont="1" applyFill="1" applyBorder="1" applyAlignment="1" applyProtection="1">
      <alignment horizontal="center" vertical="center"/>
    </xf>
    <xf numFmtId="0" fontId="53" fillId="39" borderId="55"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wrapText="1"/>
    </xf>
    <xf numFmtId="0" fontId="53" fillId="39" borderId="60" xfId="169" applyFont="1" applyFill="1" applyBorder="1" applyAlignment="1" applyProtection="1">
      <alignment horizontal="center" vertical="center" wrapText="1"/>
    </xf>
    <xf numFmtId="0" fontId="53" fillId="39" borderId="61" xfId="169" applyFont="1" applyFill="1" applyBorder="1" applyAlignment="1" applyProtection="1">
      <alignment horizontal="center" vertical="center" wrapText="1"/>
    </xf>
    <xf numFmtId="38" fontId="53" fillId="39" borderId="47"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2" fillId="39" borderId="34" xfId="169" applyFont="1" applyFill="1" applyBorder="1" applyAlignment="1" applyProtection="1">
      <alignment horizontal="center" vertical="center" wrapText="1"/>
    </xf>
    <xf numFmtId="0" fontId="0" fillId="39" borderId="35" xfId="0" applyFill="1" applyBorder="1" applyAlignment="1">
      <alignment horizontal="center" vertical="center"/>
    </xf>
    <xf numFmtId="0" fontId="0" fillId="39" borderId="15" xfId="0" applyFill="1" applyBorder="1" applyAlignment="1">
      <alignment horizontal="center" vertical="center"/>
    </xf>
    <xf numFmtId="0" fontId="0" fillId="39" borderId="18" xfId="0" applyFill="1" applyBorder="1" applyAlignment="1">
      <alignment horizontal="center" vertical="center"/>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7" xfId="169" applyFont="1" applyFill="1" applyBorder="1" applyAlignment="1" applyProtection="1">
      <alignment horizontal="center" vertical="center"/>
    </xf>
    <xf numFmtId="0" fontId="60" fillId="45" borderId="11" xfId="169" applyFont="1" applyFill="1" applyBorder="1" applyAlignment="1" applyProtection="1">
      <alignment horizontal="center" vertical="center" wrapText="1"/>
    </xf>
    <xf numFmtId="0" fontId="60" fillId="45" borderId="13" xfId="169" applyFont="1" applyFill="1" applyBorder="1" applyAlignment="1" applyProtection="1">
      <alignment horizontal="center" vertical="center" wrapText="1"/>
    </xf>
    <xf numFmtId="0" fontId="60" fillId="45" borderId="51" xfId="169" applyFont="1" applyFill="1" applyBorder="1" applyAlignment="1" applyProtection="1">
      <alignment horizontal="center" vertical="center" wrapText="1"/>
    </xf>
    <xf numFmtId="0" fontId="52" fillId="39" borderId="47" xfId="0" applyFont="1" applyFill="1" applyBorder="1" applyAlignment="1">
      <alignment horizontal="center" vertical="center"/>
    </xf>
    <xf numFmtId="0" fontId="52" fillId="39" borderId="19" xfId="0" applyFont="1" applyFill="1" applyBorder="1" applyAlignment="1">
      <alignment horizontal="center" vertical="center"/>
    </xf>
    <xf numFmtId="0" fontId="52" fillId="39" borderId="14" xfId="0" applyFont="1" applyFill="1" applyBorder="1" applyAlignment="1">
      <alignment horizontal="center" vertical="center"/>
    </xf>
    <xf numFmtId="0" fontId="58" fillId="0" borderId="20"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58" fillId="0" borderId="21" xfId="170" applyFont="1" applyBorder="1" applyAlignment="1" applyProtection="1">
      <alignment horizontal="left" vertical="center" shrinkToFit="1"/>
      <protection locked="0"/>
    </xf>
    <xf numFmtId="0" fontId="58" fillId="0" borderId="18" xfId="170" applyFont="1" applyBorder="1" applyAlignment="1" applyProtection="1">
      <alignment horizontal="left" vertical="center" shrinkToFit="1"/>
      <protection locked="0"/>
    </xf>
    <xf numFmtId="0" fontId="46" fillId="43" borderId="50" xfId="170" applyFont="1" applyFill="1" applyBorder="1" applyAlignment="1" applyProtection="1">
      <alignment horizontal="center" vertical="center"/>
    </xf>
    <xf numFmtId="0" fontId="46" fillId="43" borderId="22" xfId="170" applyFont="1" applyFill="1" applyBorder="1" applyAlignment="1" applyProtection="1">
      <alignment horizontal="center" vertical="center"/>
    </xf>
    <xf numFmtId="0" fontId="46" fillId="43" borderId="23" xfId="170" applyFont="1" applyFill="1" applyBorder="1" applyAlignment="1" applyProtection="1">
      <alignment horizontal="center" vertical="center"/>
    </xf>
    <xf numFmtId="0" fontId="63" fillId="33" borderId="65" xfId="169" applyFont="1" applyFill="1" applyBorder="1" applyAlignment="1">
      <alignment horizontal="center" vertical="center" wrapText="1" readingOrder="1"/>
    </xf>
    <xf numFmtId="0" fontId="63" fillId="0" borderId="65" xfId="169" applyFont="1" applyBorder="1" applyAlignment="1">
      <alignment horizontal="left" vertical="center" wrapText="1" readingOrder="1"/>
    </xf>
    <xf numFmtId="0" fontId="68" fillId="0" borderId="65" xfId="169" applyFont="1" applyBorder="1" applyAlignment="1">
      <alignment vertical="center" wrapText="1"/>
    </xf>
    <xf numFmtId="0" fontId="32" fillId="0" borderId="49"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49"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A22C60A1-233C-4197-AB20-7FC5693AAA3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F525D7B-5F0F-4C73-9977-B6580F894575}"/>
    <cellStyle name="良い" xfId="6" builtinId="26" customBuiltin="1"/>
    <cellStyle name="良い 2" xfId="176" xr:uid="{00000000-0005-0000-0000-0000B2000000}"/>
  </cellStyles>
  <dxfs count="40">
    <dxf>
      <fill>
        <patternFill>
          <bgColor rgb="FFFF00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1448</xdr:colOff>
      <xdr:row>1</xdr:row>
      <xdr:rowOff>1357313</xdr:rowOff>
    </xdr:from>
    <xdr:to>
      <xdr:col>22</xdr:col>
      <xdr:colOff>545116</xdr:colOff>
      <xdr:row>3</xdr:row>
      <xdr:rowOff>944006</xdr:rowOff>
    </xdr:to>
    <xdr:grpSp>
      <xdr:nvGrpSpPr>
        <xdr:cNvPr id="2" name="グループ化 1">
          <a:extLst>
            <a:ext uri="{FF2B5EF4-FFF2-40B4-BE49-F238E27FC236}">
              <a16:creationId xmlns:a16="http://schemas.microsoft.com/office/drawing/2014/main" id="{7873CC91-5600-4848-B2A5-061DD3A7B7EF}"/>
            </a:ext>
          </a:extLst>
        </xdr:cNvPr>
        <xdr:cNvGrpSpPr/>
      </xdr:nvGrpSpPr>
      <xdr:grpSpPr>
        <a:xfrm>
          <a:off x="33131130" y="1862715"/>
          <a:ext cx="5877668" cy="2666155"/>
          <a:chOff x="24658307" y="547688"/>
          <a:chExt cx="6520933" cy="2663598"/>
        </a:xfrm>
      </xdr:grpSpPr>
      <xdr:sp macro="" textlink="">
        <xdr:nvSpPr>
          <xdr:cNvPr id="3" name="正方形/長方形 2">
            <a:extLst>
              <a:ext uri="{FF2B5EF4-FFF2-40B4-BE49-F238E27FC236}">
                <a16:creationId xmlns:a16="http://schemas.microsoft.com/office/drawing/2014/main" id="{575D445E-E232-4D99-9D74-0E02780D601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8719F91-431B-4519-87D7-98A808AE21CE}"/>
              </a:ext>
            </a:extLst>
          </xdr:cNvPr>
          <xdr:cNvGrpSpPr/>
        </xdr:nvGrpSpPr>
        <xdr:grpSpPr>
          <a:xfrm>
            <a:off x="25431463" y="849724"/>
            <a:ext cx="5261422" cy="514043"/>
            <a:chOff x="20809323" y="530439"/>
            <a:chExt cx="2464146" cy="313766"/>
          </a:xfrm>
        </xdr:grpSpPr>
        <xdr:sp macro="" textlink="">
          <xdr:nvSpPr>
            <xdr:cNvPr id="13" name="正方形/長方形 12">
              <a:extLst>
                <a:ext uri="{FF2B5EF4-FFF2-40B4-BE49-F238E27FC236}">
                  <a16:creationId xmlns:a16="http://schemas.microsoft.com/office/drawing/2014/main" id="{D4BC280A-A116-4B4A-A43B-D40CF432D81D}"/>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FC40112E-B64F-4062-833B-3FE898EF0FD6}"/>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BFB32DC-0978-4730-A606-0066BDEF574F}"/>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2E1F51-6FE4-4165-86AC-12E50F65819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9D00228E-E5D7-4609-A0E3-50F4D37A7BB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88C3926-C131-4255-8F91-4972A4A0AFD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058B3CA-3BBA-45F1-A02B-76AE56E23B34}"/>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8BD5F35-2D52-448E-87E0-7BDD50592651}"/>
              </a:ext>
            </a:extLst>
          </xdr:cNvPr>
          <xdr:cNvGrpSpPr/>
        </xdr:nvGrpSpPr>
        <xdr:grpSpPr>
          <a:xfrm>
            <a:off x="25407434" y="2326559"/>
            <a:ext cx="5561937" cy="513770"/>
            <a:chOff x="20809325" y="534306"/>
            <a:chExt cx="2604784" cy="315946"/>
          </a:xfrm>
        </xdr:grpSpPr>
        <xdr:sp macro="" textlink="">
          <xdr:nvSpPr>
            <xdr:cNvPr id="7" name="正方形/長方形 6">
              <a:extLst>
                <a:ext uri="{FF2B5EF4-FFF2-40B4-BE49-F238E27FC236}">
                  <a16:creationId xmlns:a16="http://schemas.microsoft.com/office/drawing/2014/main" id="{989A57BB-B4B6-4E03-88EF-6E722463534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5A7C7BE-3B5C-4492-B2C9-E4FAC9603001}"/>
                </a:ext>
              </a:extLst>
            </xdr:cNvPr>
            <xdr:cNvSpPr/>
          </xdr:nvSpPr>
          <xdr:spPr>
            <a:xfrm>
              <a:off x="21761821" y="534306"/>
              <a:ext cx="165228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5E788F9E-E1ED-4539-A0F4-BAA81FB0E021}"/>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23813</xdr:colOff>
      <xdr:row>1</xdr:row>
      <xdr:rowOff>17749</xdr:rowOff>
    </xdr:from>
    <xdr:to>
      <xdr:col>14</xdr:col>
      <xdr:colOff>613937</xdr:colOff>
      <xdr:row>4</xdr:row>
      <xdr:rowOff>5193</xdr:rowOff>
    </xdr:to>
    <xdr:sp macro="" textlink="">
      <xdr:nvSpPr>
        <xdr:cNvPr id="21" name="右中かっこ 20">
          <a:extLst>
            <a:ext uri="{FF2B5EF4-FFF2-40B4-BE49-F238E27FC236}">
              <a16:creationId xmlns:a16="http://schemas.microsoft.com/office/drawing/2014/main" id="{93106EF0-013F-4496-A790-CA1BBE30100C}"/>
            </a:ext>
          </a:extLst>
        </xdr:cNvPr>
        <xdr:cNvSpPr/>
      </xdr:nvSpPr>
      <xdr:spPr>
        <a:xfrm>
          <a:off x="22645688" y="517812"/>
          <a:ext cx="590124" cy="413081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785813</xdr:colOff>
      <xdr:row>20</xdr:row>
      <xdr:rowOff>21649</xdr:rowOff>
    </xdr:from>
    <xdr:to>
      <xdr:col>3</xdr:col>
      <xdr:colOff>887558</xdr:colOff>
      <xdr:row>23</xdr:row>
      <xdr:rowOff>192665</xdr:rowOff>
    </xdr:to>
    <xdr:sp macro="" textlink="">
      <xdr:nvSpPr>
        <xdr:cNvPr id="23" name="吹き出し: 角を丸めた四角形 22">
          <a:extLst>
            <a:ext uri="{FF2B5EF4-FFF2-40B4-BE49-F238E27FC236}">
              <a16:creationId xmlns:a16="http://schemas.microsoft.com/office/drawing/2014/main" id="{2715EF05-D266-4DF3-B15A-6C5A4A69C7F9}"/>
            </a:ext>
          </a:extLst>
        </xdr:cNvPr>
        <xdr:cNvSpPr/>
      </xdr:nvSpPr>
      <xdr:spPr>
        <a:xfrm>
          <a:off x="1738313" y="11295785"/>
          <a:ext cx="2993881" cy="1469880"/>
        </a:xfrm>
        <a:prstGeom prst="wedgeRoundRectCallout">
          <a:avLst>
            <a:gd name="adj1" fmla="val -6656"/>
            <a:gd name="adj2" fmla="val -1378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10007</xdr:colOff>
      <xdr:row>17</xdr:row>
      <xdr:rowOff>14011</xdr:rowOff>
    </xdr:from>
    <xdr:to>
      <xdr:col>6</xdr:col>
      <xdr:colOff>2389908</xdr:colOff>
      <xdr:row>18</xdr:row>
      <xdr:rowOff>208022</xdr:rowOff>
    </xdr:to>
    <xdr:sp macro="" textlink="">
      <xdr:nvSpPr>
        <xdr:cNvPr id="24" name="右中かっこ 23">
          <a:extLst>
            <a:ext uri="{FF2B5EF4-FFF2-40B4-BE49-F238E27FC236}">
              <a16:creationId xmlns:a16="http://schemas.microsoft.com/office/drawing/2014/main" id="{530D1104-7A25-42DC-AF3F-4CBCDE1CD82F}"/>
            </a:ext>
          </a:extLst>
        </xdr:cNvPr>
        <xdr:cNvSpPr/>
      </xdr:nvSpPr>
      <xdr:spPr>
        <a:xfrm rot="5400000">
          <a:off x="12798497" y="10004702"/>
          <a:ext cx="632739" cy="4804447"/>
        </a:xfrm>
        <a:prstGeom prst="rightBrace">
          <a:avLst>
            <a:gd name="adj1" fmla="val 53633"/>
            <a:gd name="adj2" fmla="val 4944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1601</xdr:colOff>
      <xdr:row>17</xdr:row>
      <xdr:rowOff>12607</xdr:rowOff>
    </xdr:from>
    <xdr:to>
      <xdr:col>20</xdr:col>
      <xdr:colOff>0</xdr:colOff>
      <xdr:row>18</xdr:row>
      <xdr:rowOff>205018</xdr:rowOff>
    </xdr:to>
    <xdr:sp macro="" textlink="">
      <xdr:nvSpPr>
        <xdr:cNvPr id="33" name="右中かっこ 32">
          <a:extLst>
            <a:ext uri="{FF2B5EF4-FFF2-40B4-BE49-F238E27FC236}">
              <a16:creationId xmlns:a16="http://schemas.microsoft.com/office/drawing/2014/main" id="{CA7EF238-E400-4F07-9C9C-6DCA4A866BB3}"/>
            </a:ext>
          </a:extLst>
        </xdr:cNvPr>
        <xdr:cNvSpPr/>
      </xdr:nvSpPr>
      <xdr:spPr>
        <a:xfrm rot="5400000">
          <a:off x="34292731" y="10968113"/>
          <a:ext cx="631139" cy="2873217"/>
        </a:xfrm>
        <a:prstGeom prst="rightBrace">
          <a:avLst>
            <a:gd name="adj1" fmla="val 53633"/>
            <a:gd name="adj2" fmla="val 479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555767</xdr:colOff>
      <xdr:row>28</xdr:row>
      <xdr:rowOff>32407</xdr:rowOff>
    </xdr:from>
    <xdr:to>
      <xdr:col>20</xdr:col>
      <xdr:colOff>606134</xdr:colOff>
      <xdr:row>33</xdr:row>
      <xdr:rowOff>185592</xdr:rowOff>
    </xdr:to>
    <xdr:sp macro="" textlink="">
      <xdr:nvSpPr>
        <xdr:cNvPr id="34" name="吹き出し: 角を丸めた四角形 33">
          <a:extLst>
            <a:ext uri="{FF2B5EF4-FFF2-40B4-BE49-F238E27FC236}">
              <a16:creationId xmlns:a16="http://schemas.microsoft.com/office/drawing/2014/main" id="{76365B05-E309-43A2-A2E8-D1B24D20F363}"/>
            </a:ext>
          </a:extLst>
        </xdr:cNvPr>
        <xdr:cNvSpPr/>
      </xdr:nvSpPr>
      <xdr:spPr>
        <a:xfrm>
          <a:off x="30337267" y="16971032"/>
          <a:ext cx="6305117" cy="2375685"/>
        </a:xfrm>
        <a:prstGeom prst="wedgeRoundRectCallout">
          <a:avLst>
            <a:gd name="adj1" fmla="val 18521"/>
            <a:gd name="adj2" fmla="val -22906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能力値</a:t>
          </a:r>
          <a:r>
            <a:rPr kumimoji="1" lang="en-US" altLang="ja-JP" sz="1600" b="1" baseline="0">
              <a:solidFill>
                <a:srgbClr val="000000"/>
              </a:solidFill>
              <a:latin typeface="+mn-ea"/>
              <a:ea typeface="+mn-ea"/>
            </a:rPr>
            <a:t> </a:t>
          </a:r>
          <a:r>
            <a:rPr kumimoji="1" lang="ja-JP" altLang="en-US" sz="1600" b="1">
              <a:solidFill>
                <a:srgbClr val="000000"/>
              </a:solidFill>
              <a:latin typeface="+mn-ea"/>
              <a:ea typeface="+mn-ea"/>
            </a:rPr>
            <a:t>テーブルサイズ</a:t>
          </a:r>
          <a:r>
            <a:rPr kumimoji="1" lang="en-US" altLang="ja-JP" sz="1600" b="1">
              <a:solidFill>
                <a:srgbClr val="000000"/>
              </a:solidFill>
              <a:latin typeface="+mn-ea"/>
              <a:ea typeface="+mn-ea"/>
            </a:rPr>
            <a:t>(mm)</a:t>
          </a:r>
          <a:r>
            <a:rPr kumimoji="1" lang="ja-JP" altLang="en-US" sz="1600" b="1">
              <a:solidFill>
                <a:srgbClr val="000000"/>
              </a:solidFill>
              <a:latin typeface="+mn-ea"/>
              <a:ea typeface="+mn-ea"/>
            </a:rPr>
            <a:t>　⑫幅　⑬奥行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⑫能力値 テーブルサイズ　幅を入力してください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の値を入力　単位：</a:t>
          </a:r>
          <a:r>
            <a:rPr kumimoji="1" lang="en-US" altLang="ja-JP" sz="1600" b="0" u="none">
              <a:solidFill>
                <a:srgbClr val="000000"/>
              </a:solidFill>
              <a:latin typeface="+mn-ea"/>
              <a:ea typeface="+mn-ea"/>
            </a:rPr>
            <a:t>mm</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⑬能力値 テーブルサイズ　奥行を入力してください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の値を入力　単位：</a:t>
          </a:r>
          <a:r>
            <a:rPr kumimoji="1" lang="en-US" altLang="ja-JP" sz="1600" b="0" u="none">
              <a:solidFill>
                <a:srgbClr val="000000"/>
              </a:solidFill>
              <a:latin typeface="+mn-ea"/>
              <a:ea typeface="+mn-ea"/>
            </a:rPr>
            <a:t>mm</a:t>
          </a:r>
          <a:r>
            <a:rPr kumimoji="1" lang="ja-JP" altLang="en-US" sz="1600" b="0">
              <a:solidFill>
                <a:srgbClr val="000000"/>
              </a:solidFill>
              <a:latin typeface="+mn-ea"/>
              <a:ea typeface="+mn-ea"/>
            </a:rPr>
            <a:t>　　</a:t>
          </a:r>
          <a:endParaRPr kumimoji="1" lang="en-US" altLang="ja-JP" sz="1600" b="0">
            <a:solidFill>
              <a:srgbClr val="000000"/>
            </a:solidFill>
            <a:latin typeface="+mn-ea"/>
            <a:ea typeface="+mn-ea"/>
          </a:endParaRPr>
        </a:p>
      </xdr:txBody>
    </xdr:sp>
    <xdr:clientData/>
  </xdr:twoCellAnchor>
  <xdr:twoCellAnchor>
    <xdr:from>
      <xdr:col>7</xdr:col>
      <xdr:colOff>23810</xdr:colOff>
      <xdr:row>17</xdr:row>
      <xdr:rowOff>6805</xdr:rowOff>
    </xdr:from>
    <xdr:to>
      <xdr:col>9</xdr:col>
      <xdr:colOff>-1</xdr:colOff>
      <xdr:row>18</xdr:row>
      <xdr:rowOff>203546</xdr:rowOff>
    </xdr:to>
    <xdr:sp macro="" textlink="">
      <xdr:nvSpPr>
        <xdr:cNvPr id="41" name="右中かっこ 40">
          <a:extLst>
            <a:ext uri="{FF2B5EF4-FFF2-40B4-BE49-F238E27FC236}">
              <a16:creationId xmlns:a16="http://schemas.microsoft.com/office/drawing/2014/main" id="{9FDA461F-64F4-4F57-AC93-C992C3380FCF}"/>
            </a:ext>
          </a:extLst>
        </xdr:cNvPr>
        <xdr:cNvSpPr/>
      </xdr:nvSpPr>
      <xdr:spPr>
        <a:xfrm rot="5400000">
          <a:off x="17260579" y="10398308"/>
          <a:ext cx="635469" cy="4005553"/>
        </a:xfrm>
        <a:prstGeom prst="rightBrace">
          <a:avLst>
            <a:gd name="adj1" fmla="val 53633"/>
            <a:gd name="adj2" fmla="val 4924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19483</xdr:colOff>
      <xdr:row>19</xdr:row>
      <xdr:rowOff>393987</xdr:rowOff>
    </xdr:from>
    <xdr:to>
      <xdr:col>9</xdr:col>
      <xdr:colOff>3760</xdr:colOff>
      <xdr:row>26</xdr:row>
      <xdr:rowOff>13607</xdr:rowOff>
    </xdr:to>
    <xdr:sp macro="" textlink="">
      <xdr:nvSpPr>
        <xdr:cNvPr id="42" name="吹き出し: 角を丸めた四角形 41">
          <a:extLst>
            <a:ext uri="{FF2B5EF4-FFF2-40B4-BE49-F238E27FC236}">
              <a16:creationId xmlns:a16="http://schemas.microsoft.com/office/drawing/2014/main" id="{070D65F9-4A3B-4863-80F4-82D449462D0A}"/>
            </a:ext>
          </a:extLst>
        </xdr:cNvPr>
        <xdr:cNvSpPr/>
      </xdr:nvSpPr>
      <xdr:spPr>
        <a:xfrm>
          <a:off x="16852756" y="13347987"/>
          <a:ext cx="2732095" cy="2690711"/>
        </a:xfrm>
        <a:prstGeom prst="wedgeRoundRectCallout">
          <a:avLst>
            <a:gd name="adj1" fmla="val -23268"/>
            <a:gd name="adj2" fmla="val -732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41130</xdr:colOff>
      <xdr:row>17</xdr:row>
      <xdr:rowOff>12991</xdr:rowOff>
    </xdr:from>
    <xdr:to>
      <xdr:col>11</xdr:col>
      <xdr:colOff>0</xdr:colOff>
      <xdr:row>18</xdr:row>
      <xdr:rowOff>209732</xdr:rowOff>
    </xdr:to>
    <xdr:sp macro="" textlink="">
      <xdr:nvSpPr>
        <xdr:cNvPr id="43" name="右中かっこ 42">
          <a:extLst>
            <a:ext uri="{FF2B5EF4-FFF2-40B4-BE49-F238E27FC236}">
              <a16:creationId xmlns:a16="http://schemas.microsoft.com/office/drawing/2014/main" id="{72176497-C4AE-4C7C-870D-8667CCA05FFD}"/>
            </a:ext>
          </a:extLst>
        </xdr:cNvPr>
        <xdr:cNvSpPr/>
      </xdr:nvSpPr>
      <xdr:spPr>
        <a:xfrm rot="5400000">
          <a:off x="20865648" y="10846109"/>
          <a:ext cx="635469" cy="3122324"/>
        </a:xfrm>
        <a:prstGeom prst="rightBrace">
          <a:avLst>
            <a:gd name="adj1" fmla="val 53633"/>
            <a:gd name="adj2" fmla="val 489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8031</xdr:colOff>
      <xdr:row>17</xdr:row>
      <xdr:rowOff>7031</xdr:rowOff>
    </xdr:from>
    <xdr:to>
      <xdr:col>15</xdr:col>
      <xdr:colOff>0</xdr:colOff>
      <xdr:row>18</xdr:row>
      <xdr:rowOff>206947</xdr:rowOff>
    </xdr:to>
    <xdr:sp macro="" textlink="">
      <xdr:nvSpPr>
        <xdr:cNvPr id="45" name="右中かっこ 44">
          <a:extLst>
            <a:ext uri="{FF2B5EF4-FFF2-40B4-BE49-F238E27FC236}">
              <a16:creationId xmlns:a16="http://schemas.microsoft.com/office/drawing/2014/main" id="{93F39668-8B6F-42AD-9A29-1D34D0B84F93}"/>
            </a:ext>
          </a:extLst>
        </xdr:cNvPr>
        <xdr:cNvSpPr/>
      </xdr:nvSpPr>
      <xdr:spPr>
        <a:xfrm rot="5400000">
          <a:off x="26943512" y="11056095"/>
          <a:ext cx="638644" cy="2693605"/>
        </a:xfrm>
        <a:prstGeom prst="rightBrace">
          <a:avLst>
            <a:gd name="adj1" fmla="val 53633"/>
            <a:gd name="adj2" fmla="val 478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164111</xdr:colOff>
      <xdr:row>19</xdr:row>
      <xdr:rowOff>150315</xdr:rowOff>
    </xdr:from>
    <xdr:to>
      <xdr:col>17</xdr:col>
      <xdr:colOff>1768042</xdr:colOff>
      <xdr:row>22</xdr:row>
      <xdr:rowOff>435838</xdr:rowOff>
    </xdr:to>
    <xdr:sp macro="" textlink="">
      <xdr:nvSpPr>
        <xdr:cNvPr id="47" name="吹き出し: 角を丸めた四角形 46">
          <a:extLst>
            <a:ext uri="{FF2B5EF4-FFF2-40B4-BE49-F238E27FC236}">
              <a16:creationId xmlns:a16="http://schemas.microsoft.com/office/drawing/2014/main" id="{7E3A884E-FB3E-4030-A9EF-7C9EC2A61A3A}"/>
            </a:ext>
          </a:extLst>
        </xdr:cNvPr>
        <xdr:cNvSpPr/>
      </xdr:nvSpPr>
      <xdr:spPr>
        <a:xfrm>
          <a:off x="28773747" y="13104315"/>
          <a:ext cx="4190113" cy="1601705"/>
        </a:xfrm>
        <a:prstGeom prst="wedgeRoundRectCallout">
          <a:avLst>
            <a:gd name="adj1" fmla="val -13272"/>
            <a:gd name="adj2" fmla="val -1202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2245012</xdr:colOff>
      <xdr:row>19</xdr:row>
      <xdr:rowOff>415633</xdr:rowOff>
    </xdr:from>
    <xdr:to>
      <xdr:col>7</xdr:col>
      <xdr:colOff>982187</xdr:colOff>
      <xdr:row>27</xdr:row>
      <xdr:rowOff>3897</xdr:rowOff>
    </xdr:to>
    <xdr:sp macro="" textlink="">
      <xdr:nvSpPr>
        <xdr:cNvPr id="40" name="吹き出し: 角を丸めた四角形 39">
          <a:extLst>
            <a:ext uri="{FF2B5EF4-FFF2-40B4-BE49-F238E27FC236}">
              <a16:creationId xmlns:a16="http://schemas.microsoft.com/office/drawing/2014/main" id="{9C75C324-897A-494B-A441-EB6F70C9A038}"/>
            </a:ext>
          </a:extLst>
        </xdr:cNvPr>
        <xdr:cNvSpPr/>
      </xdr:nvSpPr>
      <xdr:spPr>
        <a:xfrm>
          <a:off x="10523103" y="13369633"/>
          <a:ext cx="6010811" cy="3098082"/>
        </a:xfrm>
        <a:prstGeom prst="wedgeRoundRectCallout">
          <a:avLst>
            <a:gd name="adj1" fmla="val -6534"/>
            <a:gd name="adj2" fmla="val -691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xdr:col>
      <xdr:colOff>180068</xdr:colOff>
      <xdr:row>24</xdr:row>
      <xdr:rowOff>10432</xdr:rowOff>
    </xdr:from>
    <xdr:to>
      <xdr:col>4</xdr:col>
      <xdr:colOff>1649640</xdr:colOff>
      <xdr:row>33</xdr:row>
      <xdr:rowOff>190500</xdr:rowOff>
    </xdr:to>
    <xdr:sp macro="" textlink="">
      <xdr:nvSpPr>
        <xdr:cNvPr id="50" name="正方形/長方形 49">
          <a:extLst>
            <a:ext uri="{FF2B5EF4-FFF2-40B4-BE49-F238E27FC236}">
              <a16:creationId xmlns:a16="http://schemas.microsoft.com/office/drawing/2014/main" id="{3C51DB43-1FCE-4808-ACFF-BDD4FE860DDC}"/>
            </a:ext>
          </a:extLst>
        </xdr:cNvPr>
        <xdr:cNvSpPr/>
      </xdr:nvSpPr>
      <xdr:spPr>
        <a:xfrm>
          <a:off x="1184523" y="14297932"/>
          <a:ext cx="6578435" cy="407665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仕様書等</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10</xdr:col>
      <xdr:colOff>930708</xdr:colOff>
      <xdr:row>18</xdr:row>
      <xdr:rowOff>211160</xdr:rowOff>
    </xdr:from>
    <xdr:to>
      <xdr:col>13</xdr:col>
      <xdr:colOff>309707</xdr:colOff>
      <xdr:row>24</xdr:row>
      <xdr:rowOff>110836</xdr:rowOff>
    </xdr:to>
    <xdr:sp macro="" textlink="">
      <xdr:nvSpPr>
        <xdr:cNvPr id="53" name="吹き出し: 角を丸めた四角形 52">
          <a:extLst>
            <a:ext uri="{FF2B5EF4-FFF2-40B4-BE49-F238E27FC236}">
              <a16:creationId xmlns:a16="http://schemas.microsoft.com/office/drawing/2014/main" id="{5FC0B652-16EA-4509-A5F2-C486FFB7728D}"/>
            </a:ext>
          </a:extLst>
        </xdr:cNvPr>
        <xdr:cNvSpPr/>
      </xdr:nvSpPr>
      <xdr:spPr>
        <a:xfrm>
          <a:off x="22208981" y="12726433"/>
          <a:ext cx="4008726" cy="2532039"/>
        </a:xfrm>
        <a:prstGeom prst="wedgeRoundRectCallout">
          <a:avLst>
            <a:gd name="adj1" fmla="val -15564"/>
            <a:gd name="adj2" fmla="val -7822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⑧登録製品型番生産性指標の数値を入力してください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1018600</xdr:colOff>
      <xdr:row>1</xdr:row>
      <xdr:rowOff>536864</xdr:rowOff>
    </xdr:from>
    <xdr:to>
      <xdr:col>17</xdr:col>
      <xdr:colOff>1766455</xdr:colOff>
      <xdr:row>2</xdr:row>
      <xdr:rowOff>721013</xdr:rowOff>
    </xdr:to>
    <xdr:sp macro="" textlink="">
      <xdr:nvSpPr>
        <xdr:cNvPr id="54" name="吹き出し: 角を丸めた四角形 53">
          <a:extLst>
            <a:ext uri="{FF2B5EF4-FFF2-40B4-BE49-F238E27FC236}">
              <a16:creationId xmlns:a16="http://schemas.microsoft.com/office/drawing/2014/main" id="{A51C6C73-DE43-4CD5-BD9E-DBCD9C85C5DD}"/>
            </a:ext>
          </a:extLst>
        </xdr:cNvPr>
        <xdr:cNvSpPr/>
      </xdr:nvSpPr>
      <xdr:spPr>
        <a:xfrm>
          <a:off x="25662373" y="1039091"/>
          <a:ext cx="4679082" cy="1725467"/>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845415</xdr:colOff>
      <xdr:row>2</xdr:row>
      <xdr:rowOff>1437409</xdr:rowOff>
    </xdr:from>
    <xdr:to>
      <xdr:col>17</xdr:col>
      <xdr:colOff>1507440</xdr:colOff>
      <xdr:row>4</xdr:row>
      <xdr:rowOff>45603</xdr:rowOff>
    </xdr:to>
    <xdr:sp macro="" textlink="">
      <xdr:nvSpPr>
        <xdr:cNvPr id="55" name="吹き出し: 角を丸めた四角形 54">
          <a:extLst>
            <a:ext uri="{FF2B5EF4-FFF2-40B4-BE49-F238E27FC236}">
              <a16:creationId xmlns:a16="http://schemas.microsoft.com/office/drawing/2014/main" id="{BE654C01-674B-4203-A65A-42AD6C61894C}"/>
            </a:ext>
          </a:extLst>
        </xdr:cNvPr>
        <xdr:cNvSpPr/>
      </xdr:nvSpPr>
      <xdr:spPr>
        <a:xfrm>
          <a:off x="25489188" y="3480954"/>
          <a:ext cx="4593252" cy="16908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638195</xdr:colOff>
      <xdr:row>25</xdr:row>
      <xdr:rowOff>57437</xdr:rowOff>
    </xdr:from>
    <xdr:to>
      <xdr:col>24</xdr:col>
      <xdr:colOff>625042</xdr:colOff>
      <xdr:row>40</xdr:row>
      <xdr:rowOff>430067</xdr:rowOff>
    </xdr:to>
    <xdr:sp macro="" textlink="">
      <xdr:nvSpPr>
        <xdr:cNvPr id="56" name="吹き出し: 角を丸めた四角形 55">
          <a:extLst>
            <a:ext uri="{FF2B5EF4-FFF2-40B4-BE49-F238E27FC236}">
              <a16:creationId xmlns:a16="http://schemas.microsoft.com/office/drawing/2014/main" id="{9C1BC64D-7869-4C3E-8A6A-009B927CD147}"/>
            </a:ext>
          </a:extLst>
        </xdr:cNvPr>
        <xdr:cNvSpPr/>
      </xdr:nvSpPr>
      <xdr:spPr>
        <a:xfrm>
          <a:off x="39166820" y="15662562"/>
          <a:ext cx="7956097" cy="7040130"/>
        </a:xfrm>
        <a:prstGeom prst="wedgeRoundRectCallout">
          <a:avLst>
            <a:gd name="adj1" fmla="val -24370"/>
            <a:gd name="adj2" fmla="val -1080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1043549</xdr:colOff>
      <xdr:row>27</xdr:row>
      <xdr:rowOff>399024</xdr:rowOff>
    </xdr:from>
    <xdr:to>
      <xdr:col>24</xdr:col>
      <xdr:colOff>252412</xdr:colOff>
      <xdr:row>39</xdr:row>
      <xdr:rowOff>364137</xdr:rowOff>
    </xdr:to>
    <xdr:sp macro="" textlink="">
      <xdr:nvSpPr>
        <xdr:cNvPr id="57" name="四角形: 角を丸くする 56">
          <a:extLst>
            <a:ext uri="{FF2B5EF4-FFF2-40B4-BE49-F238E27FC236}">
              <a16:creationId xmlns:a16="http://schemas.microsoft.com/office/drawing/2014/main" id="{0B02C2B1-792D-4898-AD73-08745E569580}"/>
            </a:ext>
          </a:extLst>
        </xdr:cNvPr>
        <xdr:cNvSpPr/>
      </xdr:nvSpPr>
      <xdr:spPr>
        <a:xfrm>
          <a:off x="39582276" y="16862842"/>
          <a:ext cx="7175227" cy="5229840"/>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20</xdr:col>
      <xdr:colOff>1325706</xdr:colOff>
      <xdr:row>17</xdr:row>
      <xdr:rowOff>299772</xdr:rowOff>
    </xdr:from>
    <xdr:to>
      <xdr:col>22</xdr:col>
      <xdr:colOff>1865745</xdr:colOff>
      <xdr:row>22</xdr:row>
      <xdr:rowOff>115455</xdr:rowOff>
    </xdr:to>
    <xdr:sp macro="" textlink="">
      <xdr:nvSpPr>
        <xdr:cNvPr id="58" name="吹き出し: 角を丸めた四角形 57">
          <a:extLst>
            <a:ext uri="{FF2B5EF4-FFF2-40B4-BE49-F238E27FC236}">
              <a16:creationId xmlns:a16="http://schemas.microsoft.com/office/drawing/2014/main" id="{08533AD6-CBE5-47A0-B472-9E3CCC167419}"/>
            </a:ext>
          </a:extLst>
        </xdr:cNvPr>
        <xdr:cNvSpPr/>
      </xdr:nvSpPr>
      <xdr:spPr>
        <a:xfrm>
          <a:off x="37361956" y="12348897"/>
          <a:ext cx="3032414" cy="2038183"/>
        </a:xfrm>
        <a:prstGeom prst="wedgeRoundRectCallout">
          <a:avLst>
            <a:gd name="adj1" fmla="val -27920"/>
            <a:gd name="adj2" fmla="val -662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23</xdr:col>
      <xdr:colOff>366157</xdr:colOff>
      <xdr:row>18</xdr:row>
      <xdr:rowOff>416998</xdr:rowOff>
    </xdr:from>
    <xdr:to>
      <xdr:col>23</xdr:col>
      <xdr:colOff>3688773</xdr:colOff>
      <xdr:row>22</xdr:row>
      <xdr:rowOff>415638</xdr:rowOff>
    </xdr:to>
    <xdr:sp macro="" textlink="">
      <xdr:nvSpPr>
        <xdr:cNvPr id="59" name="吹き出し: 角を丸めた四角形 58">
          <a:extLst>
            <a:ext uri="{FF2B5EF4-FFF2-40B4-BE49-F238E27FC236}">
              <a16:creationId xmlns:a16="http://schemas.microsoft.com/office/drawing/2014/main" id="{A11CEB65-890F-4608-9162-2D67B333B358}"/>
            </a:ext>
          </a:extLst>
        </xdr:cNvPr>
        <xdr:cNvSpPr/>
      </xdr:nvSpPr>
      <xdr:spPr>
        <a:xfrm>
          <a:off x="41773930" y="12106771"/>
          <a:ext cx="3322616" cy="1730458"/>
        </a:xfrm>
        <a:prstGeom prst="wedgeRoundRectCallout">
          <a:avLst>
            <a:gd name="adj1" fmla="val 17033"/>
            <a:gd name="adj2" fmla="val -1056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⑰備考を入力してください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51954</xdr:colOff>
      <xdr:row>27</xdr:row>
      <xdr:rowOff>363682</xdr:rowOff>
    </xdr:from>
    <xdr:to>
      <xdr:col>7</xdr:col>
      <xdr:colOff>1355148</xdr:colOff>
      <xdr:row>32</xdr:row>
      <xdr:rowOff>69272</xdr:rowOff>
    </xdr:to>
    <xdr:sp macro="" textlink="">
      <xdr:nvSpPr>
        <xdr:cNvPr id="39" name="四角形: 角を丸くする 38">
          <a:extLst>
            <a:ext uri="{FF2B5EF4-FFF2-40B4-BE49-F238E27FC236}">
              <a16:creationId xmlns:a16="http://schemas.microsoft.com/office/drawing/2014/main" id="{5F581C7A-E12F-4BC8-BF57-946C96321B69}"/>
            </a:ext>
          </a:extLst>
        </xdr:cNvPr>
        <xdr:cNvSpPr/>
      </xdr:nvSpPr>
      <xdr:spPr>
        <a:xfrm>
          <a:off x="7360227" y="14668500"/>
          <a:ext cx="5217103" cy="18703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2667453</xdr:colOff>
      <xdr:row>25</xdr:row>
      <xdr:rowOff>239686</xdr:rowOff>
    </xdr:from>
    <xdr:to>
      <xdr:col>11</xdr:col>
      <xdr:colOff>946726</xdr:colOff>
      <xdr:row>37</xdr:row>
      <xdr:rowOff>380999</xdr:rowOff>
    </xdr:to>
    <xdr:sp macro="" textlink="">
      <xdr:nvSpPr>
        <xdr:cNvPr id="48" name="吹き出し: 角を丸めた四角形 47">
          <a:extLst>
            <a:ext uri="{FF2B5EF4-FFF2-40B4-BE49-F238E27FC236}">
              <a16:creationId xmlns:a16="http://schemas.microsoft.com/office/drawing/2014/main" id="{FF0CC0E8-90D3-4F24-8F63-8AC2948DADC4}"/>
            </a:ext>
          </a:extLst>
        </xdr:cNvPr>
        <xdr:cNvSpPr/>
      </xdr:nvSpPr>
      <xdr:spPr>
        <a:xfrm>
          <a:off x="19500726" y="15826050"/>
          <a:ext cx="4190545" cy="5406040"/>
        </a:xfrm>
        <a:prstGeom prst="wedgeRoundRectCallout">
          <a:avLst>
            <a:gd name="adj1" fmla="val -9597"/>
            <a:gd name="adj2" fmla="val -1070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1101435</xdr:colOff>
      <xdr:row>26</xdr:row>
      <xdr:rowOff>184293</xdr:rowOff>
    </xdr:from>
    <xdr:to>
      <xdr:col>16</xdr:col>
      <xdr:colOff>420691</xdr:colOff>
      <xdr:row>32</xdr:row>
      <xdr:rowOff>225114</xdr:rowOff>
    </xdr:to>
    <xdr:sp macro="" textlink="">
      <xdr:nvSpPr>
        <xdr:cNvPr id="49" name="吹き出し: 角を丸めた四角形 48">
          <a:extLst>
            <a:ext uri="{FF2B5EF4-FFF2-40B4-BE49-F238E27FC236}">
              <a16:creationId xmlns:a16="http://schemas.microsoft.com/office/drawing/2014/main" id="{57241188-5A01-4B05-933E-213D798F02B5}"/>
            </a:ext>
          </a:extLst>
        </xdr:cNvPr>
        <xdr:cNvSpPr/>
      </xdr:nvSpPr>
      <xdr:spPr>
        <a:xfrm>
          <a:off x="23845980" y="16209384"/>
          <a:ext cx="6350438" cy="2673185"/>
        </a:xfrm>
        <a:prstGeom prst="wedgeRoundRectCallout">
          <a:avLst>
            <a:gd name="adj1" fmla="val 4646"/>
            <a:gd name="adj2" fmla="val -1808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4" name="正方形/長方形 43">
          <a:extLst>
            <a:ext uri="{FF2B5EF4-FFF2-40B4-BE49-F238E27FC236}">
              <a16:creationId xmlns:a16="http://schemas.microsoft.com/office/drawing/2014/main" id="{3596BBEC-785A-4216-AB06-45F6F7D1DCE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2158999</xdr:colOff>
      <xdr:row>1</xdr:row>
      <xdr:rowOff>12123</xdr:rowOff>
    </xdr:from>
    <xdr:to>
      <xdr:col>8</xdr:col>
      <xdr:colOff>2611437</xdr:colOff>
      <xdr:row>2</xdr:row>
      <xdr:rowOff>1</xdr:rowOff>
    </xdr:to>
    <xdr:sp macro="" textlink="">
      <xdr:nvSpPr>
        <xdr:cNvPr id="46" name="吹き出し: 角を丸めた四角形 45">
          <a:extLst>
            <a:ext uri="{FF2B5EF4-FFF2-40B4-BE49-F238E27FC236}">
              <a16:creationId xmlns:a16="http://schemas.microsoft.com/office/drawing/2014/main" id="{A2EF40C0-E952-4759-885E-BF41DD1D2572}"/>
            </a:ext>
          </a:extLst>
        </xdr:cNvPr>
        <xdr:cNvSpPr/>
      </xdr:nvSpPr>
      <xdr:spPr>
        <a:xfrm>
          <a:off x="15286181" y="520123"/>
          <a:ext cx="4158529" cy="1523423"/>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958270</xdr:colOff>
      <xdr:row>4</xdr:row>
      <xdr:rowOff>29400</xdr:rowOff>
    </xdr:from>
    <xdr:to>
      <xdr:col>8</xdr:col>
      <xdr:colOff>2535238</xdr:colOff>
      <xdr:row>4</xdr:row>
      <xdr:rowOff>1114136</xdr:rowOff>
    </xdr:to>
    <xdr:sp macro="" textlink="">
      <xdr:nvSpPr>
        <xdr:cNvPr id="51" name="吹き出し: 角を丸めた四角形 50">
          <a:extLst>
            <a:ext uri="{FF2B5EF4-FFF2-40B4-BE49-F238E27FC236}">
              <a16:creationId xmlns:a16="http://schemas.microsoft.com/office/drawing/2014/main" id="{FB349273-D833-4960-8334-90573CFC01AB}"/>
            </a:ext>
          </a:extLst>
        </xdr:cNvPr>
        <xdr:cNvSpPr/>
      </xdr:nvSpPr>
      <xdr:spPr>
        <a:xfrm>
          <a:off x="14085452" y="5144036"/>
          <a:ext cx="5283059" cy="1084736"/>
        </a:xfrm>
        <a:prstGeom prst="wedgeRoundRectCallout">
          <a:avLst>
            <a:gd name="adj1" fmla="val -27956"/>
            <a:gd name="adj2" fmla="val -2249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762001</xdr:colOff>
      <xdr:row>1</xdr:row>
      <xdr:rowOff>1477819</xdr:rowOff>
    </xdr:from>
    <xdr:to>
      <xdr:col>4</xdr:col>
      <xdr:colOff>1731819</xdr:colOff>
      <xdr:row>2</xdr:row>
      <xdr:rowOff>1460502</xdr:rowOff>
    </xdr:to>
    <xdr:sp macro="" textlink="">
      <xdr:nvSpPr>
        <xdr:cNvPr id="52" name="吹き出し: 角を丸めた四角形 51">
          <a:extLst>
            <a:ext uri="{FF2B5EF4-FFF2-40B4-BE49-F238E27FC236}">
              <a16:creationId xmlns:a16="http://schemas.microsoft.com/office/drawing/2014/main" id="{6B509E88-C581-4BB3-AB4B-BDAC617B5623}"/>
            </a:ext>
          </a:extLst>
        </xdr:cNvPr>
        <xdr:cNvSpPr/>
      </xdr:nvSpPr>
      <xdr:spPr>
        <a:xfrm>
          <a:off x="6615546" y="1985819"/>
          <a:ext cx="3394364" cy="1518228"/>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17</xdr:col>
      <xdr:colOff>17318</xdr:colOff>
      <xdr:row>12</xdr:row>
      <xdr:rowOff>346365</xdr:rowOff>
    </xdr:from>
    <xdr:to>
      <xdr:col>24</xdr:col>
      <xdr:colOff>138545</xdr:colOff>
      <xdr:row>14</xdr:row>
      <xdr:rowOff>69273</xdr:rowOff>
    </xdr:to>
    <xdr:sp macro="" textlink="">
      <xdr:nvSpPr>
        <xdr:cNvPr id="16" name="正方形/長方形 15">
          <a:extLst>
            <a:ext uri="{FF2B5EF4-FFF2-40B4-BE49-F238E27FC236}">
              <a16:creationId xmlns:a16="http://schemas.microsoft.com/office/drawing/2014/main" id="{1387BD7C-BAD8-45C9-9CF0-20D7A8025342}"/>
            </a:ext>
          </a:extLst>
        </xdr:cNvPr>
        <xdr:cNvSpPr/>
      </xdr:nvSpPr>
      <xdr:spPr>
        <a:xfrm>
          <a:off x="30480000" y="9438410"/>
          <a:ext cx="15361227"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2788229</xdr:colOff>
      <xdr:row>2</xdr:row>
      <xdr:rowOff>917864</xdr:rowOff>
    </xdr:from>
    <xdr:to>
      <xdr:col>24</xdr:col>
      <xdr:colOff>59064</xdr:colOff>
      <xdr:row>4</xdr:row>
      <xdr:rowOff>909788</xdr:rowOff>
    </xdr:to>
    <xdr:sp macro="" textlink="">
      <xdr:nvSpPr>
        <xdr:cNvPr id="61" name="吹き出し: 角を丸めた四角形 60">
          <a:extLst>
            <a:ext uri="{FF2B5EF4-FFF2-40B4-BE49-F238E27FC236}">
              <a16:creationId xmlns:a16="http://schemas.microsoft.com/office/drawing/2014/main" id="{7BA068D4-7DA9-429D-821A-DB08ED7277BC}"/>
            </a:ext>
          </a:extLst>
        </xdr:cNvPr>
        <xdr:cNvSpPr/>
      </xdr:nvSpPr>
      <xdr:spPr>
        <a:xfrm>
          <a:off x="41326956" y="2961409"/>
          <a:ext cx="5237199" cy="3063015"/>
        </a:xfrm>
        <a:prstGeom prst="wedgeRoundRectCallout">
          <a:avLst>
            <a:gd name="adj1" fmla="val -16844"/>
            <a:gd name="adj2" fmla="val 187517"/>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750452</xdr:colOff>
      <xdr:row>22</xdr:row>
      <xdr:rowOff>328058</xdr:rowOff>
    </xdr:from>
    <xdr:to>
      <xdr:col>22</xdr:col>
      <xdr:colOff>936624</xdr:colOff>
      <xdr:row>26</xdr:row>
      <xdr:rowOff>47625</xdr:rowOff>
    </xdr:to>
    <xdr:sp macro="" textlink="">
      <xdr:nvSpPr>
        <xdr:cNvPr id="60" name="吹き出し: 角を丸めた四角形 59">
          <a:extLst>
            <a:ext uri="{FF2B5EF4-FFF2-40B4-BE49-F238E27FC236}">
              <a16:creationId xmlns:a16="http://schemas.microsoft.com/office/drawing/2014/main" id="{40DF4D2C-607D-4988-8CC2-401E8AF4FD7B}"/>
            </a:ext>
          </a:extLst>
        </xdr:cNvPr>
        <xdr:cNvSpPr/>
      </xdr:nvSpPr>
      <xdr:spPr>
        <a:xfrm>
          <a:off x="35453202" y="14599683"/>
          <a:ext cx="4012047" cy="1497567"/>
        </a:xfrm>
        <a:prstGeom prst="wedgeRoundRectCallout">
          <a:avLst>
            <a:gd name="adj1" fmla="val -19793"/>
            <a:gd name="adj2" fmla="val -22038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mn-ea"/>
            </a:rPr>
            <a:t>⑭油圧ユニットの仕様を選択してください</a:t>
          </a:r>
          <a:r>
            <a:rPr kumimoji="1" lang="ja-JP" altLang="en-US" sz="1600" b="0" u="none">
              <a:solidFill>
                <a:srgbClr val="000000"/>
              </a:solidFill>
              <a:latin typeface="ＭＳ Ｐゴシック" panose="020B0600070205080204" pitchFamily="50" charset="-128"/>
              <a:ea typeface="+mn-ea"/>
            </a:rPr>
            <a:t>　</a:t>
          </a:r>
          <a:endParaRPr kumimoji="1" lang="en-US" altLang="ja-JP" sz="1600" b="0" u="none">
            <a:solidFill>
              <a:srgbClr val="000000"/>
            </a:solidFill>
            <a:latin typeface="ＭＳ Ｐゴシック" panose="020B0600070205080204" pitchFamily="50" charset="-128"/>
            <a:ea typeface="+mn-ea"/>
          </a:endParaRPr>
        </a:p>
        <a:p>
          <a:pPr algn="l"/>
          <a:r>
            <a:rPr kumimoji="1" lang="ja-JP" altLang="en-US" sz="1600" b="0" u="none">
              <a:solidFill>
                <a:srgbClr val="000000"/>
              </a:solidFill>
              <a:latin typeface="ＭＳ Ｐゴシック" panose="020B0600070205080204" pitchFamily="50" charset="-128"/>
              <a:ea typeface="+mn-ea"/>
            </a:rPr>
            <a:t>　プルダウンで選択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190499</xdr:colOff>
      <xdr:row>1</xdr:row>
      <xdr:rowOff>1229591</xdr:rowOff>
    </xdr:from>
    <xdr:to>
      <xdr:col>19</xdr:col>
      <xdr:colOff>1244846</xdr:colOff>
      <xdr:row>3</xdr:row>
      <xdr:rowOff>808615</xdr:rowOff>
    </xdr:to>
    <xdr:grpSp>
      <xdr:nvGrpSpPr>
        <xdr:cNvPr id="16" name="グループ化 15">
          <a:extLst>
            <a:ext uri="{FF2B5EF4-FFF2-40B4-BE49-F238E27FC236}">
              <a16:creationId xmlns:a16="http://schemas.microsoft.com/office/drawing/2014/main" id="{25C56F19-D8CD-45EA-B24F-7F6EF6F49FF5}"/>
            </a:ext>
          </a:extLst>
        </xdr:cNvPr>
        <xdr:cNvGrpSpPr/>
      </xdr:nvGrpSpPr>
      <xdr:grpSpPr>
        <a:xfrm>
          <a:off x="30012408" y="1728643"/>
          <a:ext cx="5990029" cy="2664836"/>
          <a:chOff x="24658307" y="547688"/>
          <a:chExt cx="6520933" cy="2663598"/>
        </a:xfrm>
      </xdr:grpSpPr>
      <xdr:sp macro="" textlink="">
        <xdr:nvSpPr>
          <xdr:cNvPr id="17" name="正方形/長方形 16">
            <a:extLst>
              <a:ext uri="{FF2B5EF4-FFF2-40B4-BE49-F238E27FC236}">
                <a16:creationId xmlns:a16="http://schemas.microsoft.com/office/drawing/2014/main" id="{B7EF1A35-7268-4030-9F3D-73831F374C4C}"/>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46A4A8D8-AD52-4BE4-9400-14A7FC0DBE7C}"/>
              </a:ext>
            </a:extLst>
          </xdr:cNvPr>
          <xdr:cNvGrpSpPr/>
        </xdr:nvGrpSpPr>
        <xdr:grpSpPr>
          <a:xfrm>
            <a:off x="25431463" y="849724"/>
            <a:ext cx="5261422" cy="514043"/>
            <a:chOff x="20809323" y="530439"/>
            <a:chExt cx="2464146" cy="313766"/>
          </a:xfrm>
        </xdr:grpSpPr>
        <xdr:sp macro="" textlink="">
          <xdr:nvSpPr>
            <xdr:cNvPr id="27" name="正方形/長方形 26">
              <a:extLst>
                <a:ext uri="{FF2B5EF4-FFF2-40B4-BE49-F238E27FC236}">
                  <a16:creationId xmlns:a16="http://schemas.microsoft.com/office/drawing/2014/main" id="{C9365DC1-B535-42B2-835A-73C80FAAE686}"/>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4647E29-75FF-424B-81DD-A16CB9696A61}"/>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AFC57C89-697B-4875-847C-569459511E96}"/>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1A6F25B6-42A3-4518-8949-8CA3E29A9E1A}"/>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60EB82BB-EFCE-4256-A146-D26035A6952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E5D49CDC-8EED-444B-ACAC-91D4D8B67875}"/>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73CEA3A6-3521-41AD-8091-EFBE49C06694}"/>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9C0FC745-D2DC-460E-AA4E-9F6D2B3DDA67}"/>
              </a:ext>
            </a:extLst>
          </xdr:cNvPr>
          <xdr:cNvGrpSpPr/>
        </xdr:nvGrpSpPr>
        <xdr:grpSpPr>
          <a:xfrm>
            <a:off x="25407436" y="2326559"/>
            <a:ext cx="5569793" cy="513770"/>
            <a:chOff x="20809325" y="534306"/>
            <a:chExt cx="2608463" cy="315946"/>
          </a:xfrm>
        </xdr:grpSpPr>
        <xdr:sp macro="" textlink="">
          <xdr:nvSpPr>
            <xdr:cNvPr id="21" name="正方形/長方形 20">
              <a:extLst>
                <a:ext uri="{FF2B5EF4-FFF2-40B4-BE49-F238E27FC236}">
                  <a16:creationId xmlns:a16="http://schemas.microsoft.com/office/drawing/2014/main" id="{672BF977-E8D1-4E97-AFB9-18C7D259E65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1BAB8CB1-D16F-45D2-A716-35C87FB91AD3}"/>
                </a:ext>
              </a:extLst>
            </xdr:cNvPr>
            <xdr:cNvSpPr/>
          </xdr:nvSpPr>
          <xdr:spPr>
            <a:xfrm>
              <a:off x="21761820" y="534306"/>
              <a:ext cx="165596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75727C0B-B946-49B0-845E-B71A18AE839B}"/>
                </a:ext>
              </a:extLst>
            </xdr:cNvPr>
            <xdr:cNvCxnSpPr>
              <a:stCxn id="21" idx="3"/>
              <a:endCxn id="22"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54429</xdr:colOff>
      <xdr:row>1</xdr:row>
      <xdr:rowOff>107929</xdr:rowOff>
    </xdr:from>
    <xdr:to>
      <xdr:col>33</xdr:col>
      <xdr:colOff>0</xdr:colOff>
      <xdr:row>2</xdr:row>
      <xdr:rowOff>473939</xdr:rowOff>
    </xdr:to>
    <xdr:sp macro="" textlink="">
      <xdr:nvSpPr>
        <xdr:cNvPr id="30" name="正方形/長方形 29">
          <a:extLst>
            <a:ext uri="{FF2B5EF4-FFF2-40B4-BE49-F238E27FC236}">
              <a16:creationId xmlns:a16="http://schemas.microsoft.com/office/drawing/2014/main" id="{DC75DE74-9C4C-455A-A031-E3E50A9A68CE}"/>
            </a:ext>
          </a:extLst>
        </xdr:cNvPr>
        <xdr:cNvSpPr/>
      </xdr:nvSpPr>
      <xdr:spPr>
        <a:xfrm>
          <a:off x="46277893" y="611393"/>
          <a:ext cx="7320642"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22</xdr:col>
      <xdr:colOff>1039091</xdr:colOff>
      <xdr:row>2</xdr:row>
      <xdr:rowOff>1246910</xdr:rowOff>
    </xdr:from>
    <xdr:to>
      <xdr:col>24</xdr:col>
      <xdr:colOff>145653</xdr:colOff>
      <xdr:row>4</xdr:row>
      <xdr:rowOff>892470</xdr:rowOff>
    </xdr:to>
    <xdr:sp macro="" textlink="">
      <xdr:nvSpPr>
        <xdr:cNvPr id="32" name="吹き出し: 角を丸めた四角形 31">
          <a:extLst>
            <a:ext uri="{FF2B5EF4-FFF2-40B4-BE49-F238E27FC236}">
              <a16:creationId xmlns:a16="http://schemas.microsoft.com/office/drawing/2014/main" id="{27BE0306-49B5-4353-A6AC-D0C4A52B8A31}"/>
            </a:ext>
          </a:extLst>
        </xdr:cNvPr>
        <xdr:cNvSpPr/>
      </xdr:nvSpPr>
      <xdr:spPr>
        <a:xfrm>
          <a:off x="39468136" y="3290455"/>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3" name="正方形/長方形 32">
          <a:extLst>
            <a:ext uri="{FF2B5EF4-FFF2-40B4-BE49-F238E27FC236}">
              <a16:creationId xmlns:a16="http://schemas.microsoft.com/office/drawing/2014/main" id="{77033005-2A1F-4F6C-AE54-33F1B32D52A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1151925</xdr:colOff>
      <xdr:row>2</xdr:row>
      <xdr:rowOff>32808</xdr:rowOff>
    </xdr:to>
    <xdr:sp macro="" textlink="">
      <xdr:nvSpPr>
        <xdr:cNvPr id="2" name="角丸四角形 3">
          <a:extLst>
            <a:ext uri="{FF2B5EF4-FFF2-40B4-BE49-F238E27FC236}">
              <a16:creationId xmlns:a16="http://schemas.microsoft.com/office/drawing/2014/main" id="{249EB062-7A08-4489-9305-213AEB9E8669}"/>
            </a:ext>
          </a:extLst>
        </xdr:cNvPr>
        <xdr:cNvSpPr/>
      </xdr:nvSpPr>
      <xdr:spPr>
        <a:xfrm>
          <a:off x="28575" y="28575"/>
          <a:ext cx="4190400"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マシニングセンタ／基準値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273050</xdr:colOff>
      <xdr:row>16</xdr:row>
      <xdr:rowOff>133350</xdr:rowOff>
    </xdr:from>
    <xdr:to>
      <xdr:col>5</xdr:col>
      <xdr:colOff>133350</xdr:colOff>
      <xdr:row>20</xdr:row>
      <xdr:rowOff>6350</xdr:rowOff>
    </xdr:to>
    <xdr:sp macro="" textlink="">
      <xdr:nvSpPr>
        <xdr:cNvPr id="2" name="正方形/長方形 1">
          <a:extLst>
            <a:ext uri="{FF2B5EF4-FFF2-40B4-BE49-F238E27FC236}">
              <a16:creationId xmlns:a16="http://schemas.microsoft.com/office/drawing/2014/main" id="{55BA0A16-54D2-4BCB-B386-EB9430810C47}"/>
            </a:ext>
          </a:extLst>
        </xdr:cNvPr>
        <xdr:cNvSpPr/>
      </xdr:nvSpPr>
      <xdr:spPr>
        <a:xfrm>
          <a:off x="273050" y="2914650"/>
          <a:ext cx="3244850"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57F2-C7FB-4421-8A73-2F4E0C7CF7C2}">
  <sheetPr>
    <pageSetUpPr fitToPage="1"/>
  </sheetPr>
  <dimension ref="A1:AJ48"/>
  <sheetViews>
    <sheetView tabSelected="1" view="pageBreakPreview" zoomScale="55" zoomScaleNormal="40" zoomScaleSheetLayoutView="55" zoomScalePageLayoutView="55" workbookViewId="0">
      <selection sqref="A1:G1"/>
    </sheetView>
  </sheetViews>
  <sheetFormatPr defaultColWidth="9" defaultRowHeight="11" outlineLevelCol="1"/>
  <cols>
    <col min="1" max="1" width="14.453125" style="76" customWidth="1"/>
    <col min="2" max="2" width="34.7265625" style="76" customWidth="1"/>
    <col min="3" max="7" width="34.7265625" style="2" customWidth="1"/>
    <col min="8" max="8" width="18.26953125" style="2" customWidth="1"/>
    <col min="9" max="9" width="39.26953125" style="2" bestFit="1" customWidth="1"/>
    <col min="10" max="10" width="24.36328125" style="2" customWidth="1"/>
    <col min="11" max="11" width="20.90625" style="2" customWidth="1"/>
    <col min="12" max="12" width="24.36328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1" width="19" style="2" customWidth="1"/>
    <col min="22" max="22" width="16.6328125" style="2" customWidth="1"/>
    <col min="23" max="23" width="57.7265625" style="2" customWidth="1"/>
    <col min="24" max="24" width="56.36328125" style="2" customWidth="1"/>
    <col min="25" max="25" width="10" style="2" customWidth="1"/>
    <col min="26" max="26" width="17.6328125" style="2" hidden="1" customWidth="1" outlineLevel="1"/>
    <col min="27" max="27" width="40.6328125" style="2" hidden="1" customWidth="1" outlineLevel="1"/>
    <col min="28" max="28" width="10.6328125" style="2" customWidth="1" collapsed="1"/>
    <col min="29" max="31" width="20.6328125" style="2" hidden="1" customWidth="1" outlineLevel="1"/>
    <col min="32" max="35" width="9" style="2" hidden="1" customWidth="1" outlineLevel="1"/>
    <col min="36" max="36" width="9" style="2" customWidth="1" collapsed="1"/>
    <col min="37" max="16384" width="9" style="2"/>
  </cols>
  <sheetData>
    <row r="1" spans="1:33" ht="40.15" customHeight="1">
      <c r="A1" s="144" t="s">
        <v>94</v>
      </c>
      <c r="B1" s="145"/>
      <c r="C1" s="145"/>
      <c r="D1" s="145"/>
      <c r="E1" s="145"/>
      <c r="F1" s="145"/>
      <c r="G1" s="146"/>
      <c r="H1" s="92"/>
      <c r="J1" s="175" t="s">
        <v>23</v>
      </c>
      <c r="K1" s="176"/>
      <c r="L1" s="176"/>
      <c r="M1" s="176"/>
      <c r="N1" s="177"/>
    </row>
    <row r="2" spans="1:33" ht="120.75" customHeight="1">
      <c r="A2" s="147" t="s">
        <v>40</v>
      </c>
      <c r="B2" s="148"/>
      <c r="C2" s="149" t="s">
        <v>84</v>
      </c>
      <c r="D2" s="150"/>
      <c r="E2" s="64" t="s">
        <v>46</v>
      </c>
      <c r="F2" s="151" t="s">
        <v>85</v>
      </c>
      <c r="G2" s="152"/>
      <c r="H2" s="92"/>
      <c r="J2" s="65" t="s">
        <v>21</v>
      </c>
      <c r="K2" s="212" t="s">
        <v>76</v>
      </c>
      <c r="L2" s="213"/>
      <c r="M2" s="213"/>
      <c r="N2" s="214"/>
    </row>
    <row r="3" spans="1:33" ht="120.75" customHeight="1" thickBot="1">
      <c r="A3" s="153" t="s">
        <v>130</v>
      </c>
      <c r="B3" s="154"/>
      <c r="C3" s="154"/>
      <c r="D3" s="154"/>
      <c r="E3" s="155"/>
      <c r="F3" s="66" t="s">
        <v>47</v>
      </c>
      <c r="G3" s="93">
        <v>44679</v>
      </c>
      <c r="H3" s="92"/>
      <c r="J3" s="65" t="s">
        <v>22</v>
      </c>
      <c r="K3" s="178" t="s">
        <v>77</v>
      </c>
      <c r="L3" s="179"/>
      <c r="M3" s="179"/>
      <c r="N3" s="180"/>
    </row>
    <row r="4" spans="1:33" ht="120.75" customHeight="1" thickBot="1">
      <c r="A4" s="156"/>
      <c r="B4" s="157"/>
      <c r="C4" s="157"/>
      <c r="D4" s="157"/>
      <c r="E4" s="158"/>
      <c r="F4" s="67" t="s">
        <v>48</v>
      </c>
      <c r="G4" s="67">
        <f>COUNTIF($C$13:$C$47,"マシニングセンタ")</f>
        <v>5</v>
      </c>
      <c r="H4" s="92"/>
      <c r="J4" s="68" t="s">
        <v>50</v>
      </c>
      <c r="K4" s="181" t="s">
        <v>78</v>
      </c>
      <c r="L4" s="182"/>
      <c r="M4" s="182"/>
      <c r="N4" s="183"/>
      <c r="Z4" s="4" t="s">
        <v>29</v>
      </c>
      <c r="AA4" s="5">
        <f>COUNTIF(Z13:Z47,"OK")</f>
        <v>0</v>
      </c>
    </row>
    <row r="5" spans="1:33" s="3" customFormat="1" ht="90" customHeight="1" thickBot="1">
      <c r="A5" s="69"/>
      <c r="B5" s="70"/>
      <c r="C5" s="70"/>
      <c r="D5" s="70"/>
      <c r="E5" s="70"/>
      <c r="F5" s="70"/>
      <c r="G5" s="70"/>
      <c r="H5" s="70"/>
      <c r="I5" s="70"/>
      <c r="J5" s="70"/>
      <c r="K5" s="70"/>
      <c r="L5" s="70"/>
      <c r="M5" s="70"/>
      <c r="N5" s="70"/>
      <c r="O5" s="70"/>
      <c r="P5" s="70"/>
      <c r="Q5" s="70"/>
      <c r="R5" s="70"/>
      <c r="S5" s="70"/>
      <c r="T5" s="70"/>
      <c r="U5" s="70"/>
      <c r="V5" s="70"/>
      <c r="W5" s="70"/>
      <c r="X5" s="70"/>
      <c r="Y5" s="70"/>
      <c r="Z5" s="71"/>
    </row>
    <row r="6" spans="1:33" s="6" customFormat="1" ht="36" customHeight="1">
      <c r="A6" s="16" t="s">
        <v>27</v>
      </c>
      <c r="B6" s="56">
        <f t="shared" ref="B6:Y6" si="0">COLUMN()-1</f>
        <v>1</v>
      </c>
      <c r="C6" s="56">
        <f t="shared" si="0"/>
        <v>2</v>
      </c>
      <c r="D6" s="56">
        <f t="shared" si="0"/>
        <v>3</v>
      </c>
      <c r="E6" s="54">
        <f t="shared" si="0"/>
        <v>4</v>
      </c>
      <c r="F6" s="56">
        <f t="shared" si="0"/>
        <v>5</v>
      </c>
      <c r="G6" s="56">
        <f t="shared" si="0"/>
        <v>6</v>
      </c>
      <c r="H6" s="54">
        <f t="shared" si="0"/>
        <v>7</v>
      </c>
      <c r="I6" s="54">
        <f t="shared" si="0"/>
        <v>8</v>
      </c>
      <c r="J6" s="54">
        <f t="shared" si="0"/>
        <v>9</v>
      </c>
      <c r="K6" s="54">
        <f t="shared" si="0"/>
        <v>10</v>
      </c>
      <c r="L6" s="54">
        <f t="shared" si="0"/>
        <v>11</v>
      </c>
      <c r="M6" s="54">
        <f t="shared" si="0"/>
        <v>12</v>
      </c>
      <c r="N6" s="54">
        <f t="shared" si="0"/>
        <v>13</v>
      </c>
      <c r="O6" s="54">
        <f t="shared" si="0"/>
        <v>14</v>
      </c>
      <c r="P6" s="54">
        <f t="shared" si="0"/>
        <v>15</v>
      </c>
      <c r="Q6" s="54">
        <f t="shared" si="0"/>
        <v>16</v>
      </c>
      <c r="R6" s="56">
        <f t="shared" si="0"/>
        <v>17</v>
      </c>
      <c r="S6" s="54">
        <f t="shared" si="0"/>
        <v>18</v>
      </c>
      <c r="T6" s="54">
        <f t="shared" si="0"/>
        <v>19</v>
      </c>
      <c r="U6" s="54">
        <v>20</v>
      </c>
      <c r="V6" s="54">
        <f t="shared" si="0"/>
        <v>21</v>
      </c>
      <c r="W6" s="54">
        <f t="shared" si="0"/>
        <v>22</v>
      </c>
      <c r="X6" s="55">
        <f t="shared" si="0"/>
        <v>23</v>
      </c>
      <c r="Y6" s="94">
        <f t="shared" si="0"/>
        <v>24</v>
      </c>
      <c r="Z6" s="187" t="s">
        <v>20</v>
      </c>
      <c r="AA6" s="188"/>
    </row>
    <row r="7" spans="1:33" s="6" customFormat="1" ht="39">
      <c r="A7" s="17" t="s">
        <v>14</v>
      </c>
      <c r="B7" s="57" t="s">
        <v>15</v>
      </c>
      <c r="C7" s="57" t="s">
        <v>15</v>
      </c>
      <c r="D7" s="57" t="s">
        <v>15</v>
      </c>
      <c r="E7" s="58" t="s">
        <v>57</v>
      </c>
      <c r="F7" s="57" t="s">
        <v>15</v>
      </c>
      <c r="G7" s="57" t="s">
        <v>15</v>
      </c>
      <c r="H7" s="58" t="s">
        <v>16</v>
      </c>
      <c r="I7" s="58" t="s">
        <v>16</v>
      </c>
      <c r="J7" s="18" t="s">
        <v>16</v>
      </c>
      <c r="K7" s="58" t="s">
        <v>16</v>
      </c>
      <c r="L7" s="18" t="s">
        <v>16</v>
      </c>
      <c r="M7" s="58" t="s">
        <v>16</v>
      </c>
      <c r="N7" s="58" t="s">
        <v>16</v>
      </c>
      <c r="O7" s="58" t="s">
        <v>16</v>
      </c>
      <c r="P7" s="58" t="s">
        <v>16</v>
      </c>
      <c r="Q7" s="58" t="s">
        <v>16</v>
      </c>
      <c r="R7" s="57" t="s">
        <v>15</v>
      </c>
      <c r="S7" s="58" t="s">
        <v>60</v>
      </c>
      <c r="T7" s="58" t="s">
        <v>60</v>
      </c>
      <c r="U7" s="58" t="s">
        <v>60</v>
      </c>
      <c r="V7" s="58" t="s">
        <v>60</v>
      </c>
      <c r="W7" s="58" t="s">
        <v>57</v>
      </c>
      <c r="X7" s="59" t="s">
        <v>16</v>
      </c>
      <c r="Y7" s="95" t="s">
        <v>57</v>
      </c>
      <c r="Z7" s="189"/>
      <c r="AA7" s="190"/>
    </row>
    <row r="8" spans="1:33" s="6" customFormat="1" ht="31.5" customHeight="1" thickBot="1">
      <c r="A8" s="19" t="s">
        <v>49</v>
      </c>
      <c r="B8" s="21" t="s">
        <v>28</v>
      </c>
      <c r="C8" s="20" t="s">
        <v>18</v>
      </c>
      <c r="D8" s="21" t="s">
        <v>28</v>
      </c>
      <c r="E8" s="21" t="s">
        <v>28</v>
      </c>
      <c r="F8" s="20" t="s">
        <v>18</v>
      </c>
      <c r="G8" s="20" t="s">
        <v>18</v>
      </c>
      <c r="H8" s="20" t="s">
        <v>18</v>
      </c>
      <c r="I8" s="20" t="s">
        <v>18</v>
      </c>
      <c r="J8" s="20" t="s">
        <v>18</v>
      </c>
      <c r="K8" s="20" t="s">
        <v>18</v>
      </c>
      <c r="L8" s="20" t="s">
        <v>18</v>
      </c>
      <c r="M8" s="21" t="s">
        <v>28</v>
      </c>
      <c r="N8" s="20" t="s">
        <v>18</v>
      </c>
      <c r="O8" s="20" t="s">
        <v>18</v>
      </c>
      <c r="P8" s="21" t="s">
        <v>28</v>
      </c>
      <c r="Q8" s="20" t="s">
        <v>18</v>
      </c>
      <c r="R8" s="21" t="s">
        <v>28</v>
      </c>
      <c r="S8" s="20" t="s">
        <v>18</v>
      </c>
      <c r="T8" s="20" t="s">
        <v>18</v>
      </c>
      <c r="U8" s="20" t="s">
        <v>18</v>
      </c>
      <c r="V8" s="96" t="s">
        <v>61</v>
      </c>
      <c r="W8" s="20" t="s">
        <v>97</v>
      </c>
      <c r="X8" s="60" t="s">
        <v>19</v>
      </c>
      <c r="Y8" s="97" t="s">
        <v>58</v>
      </c>
      <c r="Z8" s="189"/>
      <c r="AA8" s="190"/>
    </row>
    <row r="9" spans="1:33" s="6" customFormat="1" ht="41.5" customHeight="1">
      <c r="A9" s="168" t="s">
        <v>17</v>
      </c>
      <c r="B9" s="171" t="s">
        <v>55</v>
      </c>
      <c r="C9" s="171" t="s">
        <v>54</v>
      </c>
      <c r="D9" s="159" t="s">
        <v>40</v>
      </c>
      <c r="E9" s="172" t="s">
        <v>51</v>
      </c>
      <c r="F9" s="159" t="s">
        <v>0</v>
      </c>
      <c r="G9" s="159" t="s">
        <v>2</v>
      </c>
      <c r="H9" s="162" t="s">
        <v>10</v>
      </c>
      <c r="I9" s="163"/>
      <c r="J9" s="162" t="s">
        <v>41</v>
      </c>
      <c r="K9" s="166"/>
      <c r="L9" s="162" t="s">
        <v>42</v>
      </c>
      <c r="M9" s="166"/>
      <c r="N9" s="193" t="s">
        <v>104</v>
      </c>
      <c r="O9" s="193" t="s">
        <v>103</v>
      </c>
      <c r="P9" s="184" t="s">
        <v>102</v>
      </c>
      <c r="Q9" s="202" t="s">
        <v>53</v>
      </c>
      <c r="R9" s="171" t="s">
        <v>101</v>
      </c>
      <c r="S9" s="205" t="s">
        <v>109</v>
      </c>
      <c r="T9" s="206"/>
      <c r="U9" s="215" t="s">
        <v>116</v>
      </c>
      <c r="V9" s="202" t="s">
        <v>98</v>
      </c>
      <c r="W9" s="211" t="s">
        <v>56</v>
      </c>
      <c r="X9" s="196" t="s">
        <v>1</v>
      </c>
      <c r="Y9" s="199" t="s">
        <v>59</v>
      </c>
      <c r="Z9" s="189"/>
      <c r="AA9" s="190"/>
    </row>
    <row r="10" spans="1:33" s="6" customFormat="1" ht="41.5" customHeight="1">
      <c r="A10" s="169"/>
      <c r="B10" s="160"/>
      <c r="C10" s="160"/>
      <c r="D10" s="160"/>
      <c r="E10" s="173"/>
      <c r="F10" s="160"/>
      <c r="G10" s="160"/>
      <c r="H10" s="164"/>
      <c r="I10" s="165"/>
      <c r="J10" s="164"/>
      <c r="K10" s="167"/>
      <c r="L10" s="164"/>
      <c r="M10" s="167"/>
      <c r="N10" s="194"/>
      <c r="O10" s="194"/>
      <c r="P10" s="185"/>
      <c r="Q10" s="203"/>
      <c r="R10" s="161"/>
      <c r="S10" s="207"/>
      <c r="T10" s="208"/>
      <c r="U10" s="216"/>
      <c r="V10" s="209"/>
      <c r="W10" s="173"/>
      <c r="X10" s="197"/>
      <c r="Y10" s="200"/>
      <c r="Z10" s="191"/>
      <c r="AA10" s="192"/>
    </row>
    <row r="11" spans="1:33" s="6" customFormat="1" ht="61.15" customHeight="1">
      <c r="A11" s="170"/>
      <c r="B11" s="161"/>
      <c r="C11" s="161"/>
      <c r="D11" s="161"/>
      <c r="E11" s="174"/>
      <c r="F11" s="161"/>
      <c r="G11" s="161"/>
      <c r="H11" s="22" t="s">
        <v>52</v>
      </c>
      <c r="I11" s="23" t="s">
        <v>11</v>
      </c>
      <c r="J11" s="24" t="s">
        <v>106</v>
      </c>
      <c r="K11" s="23" t="s">
        <v>3</v>
      </c>
      <c r="L11" s="24" t="s">
        <v>107</v>
      </c>
      <c r="M11" s="22" t="s">
        <v>3</v>
      </c>
      <c r="N11" s="195"/>
      <c r="O11" s="195"/>
      <c r="P11" s="186"/>
      <c r="Q11" s="204"/>
      <c r="R11" s="115" t="s">
        <v>8</v>
      </c>
      <c r="S11" s="58" t="s">
        <v>100</v>
      </c>
      <c r="T11" s="58" t="s">
        <v>99</v>
      </c>
      <c r="U11" s="217"/>
      <c r="V11" s="210"/>
      <c r="W11" s="174"/>
      <c r="X11" s="198"/>
      <c r="Y11" s="201"/>
      <c r="Z11" s="25" t="s">
        <v>4</v>
      </c>
      <c r="AA11" s="26" t="s">
        <v>1</v>
      </c>
    </row>
    <row r="12" spans="1:33" s="6" customFormat="1" ht="33.75" customHeight="1">
      <c r="A12" s="27" t="s">
        <v>12</v>
      </c>
      <c r="B12" s="77" t="s">
        <v>9</v>
      </c>
      <c r="C12" s="28" t="s">
        <v>36</v>
      </c>
      <c r="D12" s="78" t="s">
        <v>87</v>
      </c>
      <c r="E12" s="78" t="s">
        <v>88</v>
      </c>
      <c r="F12" s="30" t="s">
        <v>45</v>
      </c>
      <c r="G12" s="30" t="s">
        <v>5</v>
      </c>
      <c r="H12" s="29" t="s">
        <v>37</v>
      </c>
      <c r="I12" s="30" t="s">
        <v>7</v>
      </c>
      <c r="J12" s="31">
        <v>60</v>
      </c>
      <c r="K12" s="30" t="s">
        <v>6</v>
      </c>
      <c r="L12" s="31">
        <v>40</v>
      </c>
      <c r="M12" s="78" t="str">
        <f t="shared" ref="M12:M47" si="1">IF(K12="","",K12)</f>
        <v>s</v>
      </c>
      <c r="N12" s="29">
        <v>2010</v>
      </c>
      <c r="O12" s="29">
        <v>2018</v>
      </c>
      <c r="P12" s="79">
        <f t="shared" ref="P12" si="2">IF($J12="","",ROUNDDOWN((ABS($J12-$L12)/$J12)/($O12-$N12)*100,1))</f>
        <v>4.0999999999999996</v>
      </c>
      <c r="Q12" s="31" t="s">
        <v>13</v>
      </c>
      <c r="R12" s="80" t="str">
        <f t="shared" ref="R12:R32" si="3">IF(S12="","",CONCATENATE(S12,"mm"," ","×"," ",T12,"mm"))</f>
        <v>100mm × 100mm</v>
      </c>
      <c r="S12" s="31">
        <v>100</v>
      </c>
      <c r="T12" s="31">
        <v>100</v>
      </c>
      <c r="U12" s="31" t="s">
        <v>124</v>
      </c>
      <c r="V12" s="118">
        <v>300</v>
      </c>
      <c r="W12" s="82"/>
      <c r="X12" s="61"/>
      <c r="Y12" s="81"/>
      <c r="Z12" s="32" t="s">
        <v>30</v>
      </c>
      <c r="AA12" s="33"/>
      <c r="AC12" s="7" t="s">
        <v>24</v>
      </c>
      <c r="AD12" s="7" t="s">
        <v>64</v>
      </c>
      <c r="AE12" s="7"/>
      <c r="AF12" s="8" t="s">
        <v>25</v>
      </c>
      <c r="AG12" s="8" t="s">
        <v>26</v>
      </c>
    </row>
    <row r="13" spans="1:33" s="6" customFormat="1" ht="34.5" customHeight="1">
      <c r="A13" s="72">
        <f t="shared" ref="A13:A47" si="4">ROW()-12</f>
        <v>1</v>
      </c>
      <c r="B13" s="73" t="str">
        <f>IF($C13="","","工作機械")</f>
        <v>工作機械</v>
      </c>
      <c r="C13" s="98" t="s">
        <v>65</v>
      </c>
      <c r="D13" s="35" t="str">
        <f>IF($C$2="","",IF($B13&lt;&gt;"",$C$2,""))</f>
        <v>○○○株式会社</v>
      </c>
      <c r="E13" s="35" t="str">
        <f>IF($F$2="","",IF($B13&lt;&gt;"",$F$2,""))</f>
        <v>マルマルマル</v>
      </c>
      <c r="F13" s="99" t="s">
        <v>71</v>
      </c>
      <c r="G13" s="99" t="s">
        <v>5</v>
      </c>
      <c r="H13" s="100" t="s">
        <v>66</v>
      </c>
      <c r="I13" s="101" t="s">
        <v>7</v>
      </c>
      <c r="J13" s="121">
        <v>60.234000000000002</v>
      </c>
      <c r="K13" s="101" t="s">
        <v>67</v>
      </c>
      <c r="L13" s="121">
        <v>40.234999999999999</v>
      </c>
      <c r="M13" s="39" t="str">
        <f t="shared" si="1"/>
        <v>s</v>
      </c>
      <c r="N13" s="100">
        <v>2010</v>
      </c>
      <c r="O13" s="100">
        <v>2019</v>
      </c>
      <c r="P13" s="40">
        <f>IFERROR(IF($J13="","",ROUNDDOWN((ABS($J13-$L13)/$J13)/IF($O13="","",IF(($O13-$N13)=0,1,($O13-$N13)))*100,1)),"")</f>
        <v>3.6</v>
      </c>
      <c r="Q13" s="102" t="s">
        <v>68</v>
      </c>
      <c r="R13" s="42" t="str">
        <f t="shared" si="3"/>
        <v>100mm × 100mm</v>
      </c>
      <c r="S13" s="102">
        <v>100</v>
      </c>
      <c r="T13" s="102">
        <v>100</v>
      </c>
      <c r="U13" s="102" t="s">
        <v>124</v>
      </c>
      <c r="V13" s="122">
        <v>300</v>
      </c>
      <c r="W13" s="99"/>
      <c r="X13" s="103"/>
      <c r="Y13" s="81"/>
      <c r="Z13" s="43"/>
      <c r="AA13" s="44"/>
      <c r="AC13" s="9" t="str">
        <f t="shared" ref="AC13:AC32" si="5">IF(AND(($B13&lt;&gt;""),(OR(C13="",F13="",G13="",H13="",I13="",J13="",K13="",L13="",N13="",O13="",Q13="",S13="",T13=""))),1,"")</f>
        <v/>
      </c>
      <c r="AD13" s="9">
        <f t="shared" ref="AD13:AD47" si="6">IF(AND($G13&lt;&gt;"",COUNTIF($G13,"*■*")&gt;0,$W13=""),1,0)</f>
        <v>0</v>
      </c>
      <c r="AE13" s="9" t="str">
        <f t="shared" ref="AE13:AE47" si="7">IF(G13="","",TEXT(G13,"G/標準"))</f>
        <v>aaaa-bbbb</v>
      </c>
      <c r="AF13" s="10">
        <f t="shared" ref="AF13:AF47" si="8">COUNTIF(G$13:G$47,G13)</f>
        <v>2</v>
      </c>
      <c r="AG13" s="10" t="str">
        <f t="shared" ref="AG13:AG32" si="9">IF(P13&lt;1,1,"")</f>
        <v/>
      </c>
    </row>
    <row r="14" spans="1:33" s="6" customFormat="1" ht="34.5" customHeight="1">
      <c r="A14" s="72">
        <f t="shared" si="4"/>
        <v>2</v>
      </c>
      <c r="B14" s="73" t="str">
        <f t="shared" ref="B14:B47" si="10">IF($C14="","","工作機械")</f>
        <v>工作機械</v>
      </c>
      <c r="C14" s="98" t="s">
        <v>65</v>
      </c>
      <c r="D14" s="35" t="str">
        <f t="shared" ref="D14:D47" si="11">IF($C$2="","",IF($B14&lt;&gt;"",$C$2,""))</f>
        <v>○○○株式会社</v>
      </c>
      <c r="E14" s="35" t="str">
        <f t="shared" ref="E14:E47" si="12">IF($F$2="","",IF($B14&lt;&gt;"",$F$2,""))</f>
        <v>マルマルマル</v>
      </c>
      <c r="F14" s="99" t="s">
        <v>72</v>
      </c>
      <c r="G14" s="99" t="s">
        <v>5</v>
      </c>
      <c r="H14" s="100" t="s">
        <v>66</v>
      </c>
      <c r="I14" s="101" t="s">
        <v>7</v>
      </c>
      <c r="J14" s="121">
        <v>60</v>
      </c>
      <c r="K14" s="101" t="s">
        <v>67</v>
      </c>
      <c r="L14" s="121">
        <v>40</v>
      </c>
      <c r="M14" s="39" t="str">
        <f t="shared" si="1"/>
        <v>s</v>
      </c>
      <c r="N14" s="100">
        <v>2010</v>
      </c>
      <c r="O14" s="100">
        <v>2019</v>
      </c>
      <c r="P14" s="40">
        <f t="shared" ref="P14:P47" si="13">IFERROR(IF($J14="","",ROUNDDOWN((ABS($J14-$L14)/$J14)/IF($O14="","",IF(($O14-$N14)=0,1,($O14-$N14)))*100,1)),"")</f>
        <v>3.7</v>
      </c>
      <c r="Q14" s="102" t="s">
        <v>68</v>
      </c>
      <c r="R14" s="42" t="str">
        <f t="shared" si="3"/>
        <v/>
      </c>
      <c r="S14" s="102"/>
      <c r="T14" s="102"/>
      <c r="U14" s="102" t="s">
        <v>127</v>
      </c>
      <c r="V14" s="122"/>
      <c r="W14" s="99"/>
      <c r="X14" s="103" t="s">
        <v>93</v>
      </c>
      <c r="Y14" s="81"/>
      <c r="Z14" s="43"/>
      <c r="AA14" s="44"/>
      <c r="AC14" s="9">
        <f t="shared" si="5"/>
        <v>1</v>
      </c>
      <c r="AD14" s="9">
        <f t="shared" si="6"/>
        <v>0</v>
      </c>
      <c r="AE14" s="9" t="str">
        <f t="shared" si="7"/>
        <v>aaaa-bbbb</v>
      </c>
      <c r="AF14" s="10">
        <f t="shared" si="8"/>
        <v>2</v>
      </c>
      <c r="AG14" s="10" t="str">
        <f t="shared" si="9"/>
        <v/>
      </c>
    </row>
    <row r="15" spans="1:33" s="6" customFormat="1" ht="34.5" customHeight="1">
      <c r="A15" s="72">
        <f t="shared" si="4"/>
        <v>3</v>
      </c>
      <c r="B15" s="73" t="str">
        <f t="shared" si="10"/>
        <v>工作機械</v>
      </c>
      <c r="C15" s="98" t="s">
        <v>65</v>
      </c>
      <c r="D15" s="35" t="str">
        <f t="shared" si="11"/>
        <v>○○○株式会社</v>
      </c>
      <c r="E15" s="35" t="str">
        <f t="shared" si="12"/>
        <v>マルマルマル</v>
      </c>
      <c r="F15" s="99" t="s">
        <v>73</v>
      </c>
      <c r="G15" s="99" t="s">
        <v>63</v>
      </c>
      <c r="H15" s="100" t="s">
        <v>66</v>
      </c>
      <c r="I15" s="101" t="s">
        <v>7</v>
      </c>
      <c r="J15" s="121">
        <v>60</v>
      </c>
      <c r="K15" s="101" t="s">
        <v>67</v>
      </c>
      <c r="L15" s="121">
        <v>40</v>
      </c>
      <c r="M15" s="39" t="str">
        <f t="shared" si="1"/>
        <v>s</v>
      </c>
      <c r="N15" s="100">
        <v>2010</v>
      </c>
      <c r="O15" s="100">
        <v>2019</v>
      </c>
      <c r="P15" s="40">
        <f t="shared" si="13"/>
        <v>3.7</v>
      </c>
      <c r="Q15" s="102" t="s">
        <v>69</v>
      </c>
      <c r="R15" s="42" t="str">
        <f t="shared" si="3"/>
        <v>120mm × 120mm</v>
      </c>
      <c r="S15" s="102">
        <v>120</v>
      </c>
      <c r="T15" s="102">
        <v>120</v>
      </c>
      <c r="U15" s="102" t="s">
        <v>124</v>
      </c>
      <c r="V15" s="122"/>
      <c r="W15" s="99" t="s">
        <v>96</v>
      </c>
      <c r="X15" s="103"/>
      <c r="Y15" s="81"/>
      <c r="Z15" s="43"/>
      <c r="AA15" s="44"/>
      <c r="AC15" s="9" t="str">
        <f t="shared" si="5"/>
        <v/>
      </c>
      <c r="AD15" s="9">
        <f t="shared" si="6"/>
        <v>0</v>
      </c>
      <c r="AE15" s="9" t="str">
        <f t="shared" si="7"/>
        <v>bbb■</v>
      </c>
      <c r="AF15" s="10">
        <f t="shared" si="8"/>
        <v>2</v>
      </c>
      <c r="AG15" s="10" t="str">
        <f t="shared" si="9"/>
        <v/>
      </c>
    </row>
    <row r="16" spans="1:33" s="6" customFormat="1" ht="34.5" customHeight="1">
      <c r="A16" s="72">
        <f t="shared" si="4"/>
        <v>4</v>
      </c>
      <c r="B16" s="73" t="str">
        <f t="shared" si="10"/>
        <v>工作機械</v>
      </c>
      <c r="C16" s="98" t="s">
        <v>65</v>
      </c>
      <c r="D16" s="35" t="str">
        <f t="shared" si="11"/>
        <v>○○○株式会社</v>
      </c>
      <c r="E16" s="35" t="str">
        <f t="shared" si="12"/>
        <v>マルマルマル</v>
      </c>
      <c r="F16" s="99" t="s">
        <v>73</v>
      </c>
      <c r="G16" s="99" t="s">
        <v>63</v>
      </c>
      <c r="H16" s="100" t="s">
        <v>66</v>
      </c>
      <c r="I16" s="101" t="s">
        <v>7</v>
      </c>
      <c r="J16" s="121">
        <v>10</v>
      </c>
      <c r="K16" s="101" t="s">
        <v>67</v>
      </c>
      <c r="L16" s="121">
        <v>40</v>
      </c>
      <c r="M16" s="39" t="str">
        <f t="shared" si="1"/>
        <v>s</v>
      </c>
      <c r="N16" s="100">
        <v>2010</v>
      </c>
      <c r="O16" s="100">
        <v>2019</v>
      </c>
      <c r="P16" s="40">
        <f t="shared" si="13"/>
        <v>33.299999999999997</v>
      </c>
      <c r="Q16" s="102" t="s">
        <v>69</v>
      </c>
      <c r="R16" s="42" t="str">
        <f t="shared" si="3"/>
        <v>120mm × 120mm</v>
      </c>
      <c r="S16" s="102">
        <v>120</v>
      </c>
      <c r="T16" s="102">
        <v>120</v>
      </c>
      <c r="U16" s="102" t="s">
        <v>124</v>
      </c>
      <c r="V16" s="122"/>
      <c r="W16" s="99" t="s">
        <v>95</v>
      </c>
      <c r="X16" s="103"/>
      <c r="Y16" s="81"/>
      <c r="Z16" s="43"/>
      <c r="AA16" s="44"/>
      <c r="AC16" s="9" t="str">
        <f t="shared" si="5"/>
        <v/>
      </c>
      <c r="AD16" s="9">
        <f t="shared" si="6"/>
        <v>0</v>
      </c>
      <c r="AE16" s="9" t="str">
        <f t="shared" si="7"/>
        <v>bbb■</v>
      </c>
      <c r="AF16" s="10">
        <f t="shared" si="8"/>
        <v>2</v>
      </c>
      <c r="AG16" s="10" t="str">
        <f t="shared" si="9"/>
        <v/>
      </c>
    </row>
    <row r="17" spans="1:33" s="6" customFormat="1" ht="34.5" customHeight="1">
      <c r="A17" s="72">
        <f t="shared" si="4"/>
        <v>5</v>
      </c>
      <c r="B17" s="73" t="str">
        <f t="shared" si="10"/>
        <v>工作機械</v>
      </c>
      <c r="C17" s="98" t="s">
        <v>65</v>
      </c>
      <c r="D17" s="35" t="str">
        <f t="shared" si="11"/>
        <v>○○○株式会社</v>
      </c>
      <c r="E17" s="35" t="str">
        <f t="shared" si="12"/>
        <v>マルマルマル</v>
      </c>
      <c r="F17" s="99" t="s">
        <v>73</v>
      </c>
      <c r="G17" s="99" t="s">
        <v>62</v>
      </c>
      <c r="H17" s="100" t="s">
        <v>70</v>
      </c>
      <c r="I17" s="101" t="s">
        <v>92</v>
      </c>
      <c r="J17" s="121"/>
      <c r="K17" s="101" t="s">
        <v>91</v>
      </c>
      <c r="L17" s="121">
        <v>10</v>
      </c>
      <c r="M17" s="39" t="str">
        <f t="shared" si="1"/>
        <v>mm/min</v>
      </c>
      <c r="N17" s="100">
        <v>1900</v>
      </c>
      <c r="O17" s="100">
        <v>2020</v>
      </c>
      <c r="P17" s="40" t="str">
        <f t="shared" si="13"/>
        <v/>
      </c>
      <c r="Q17" s="102"/>
      <c r="R17" s="42" t="str">
        <f t="shared" si="3"/>
        <v>130mm × 110mm</v>
      </c>
      <c r="S17" s="102">
        <v>130</v>
      </c>
      <c r="T17" s="102">
        <v>110</v>
      </c>
      <c r="U17" s="102" t="s">
        <v>128</v>
      </c>
      <c r="V17" s="122">
        <v>500</v>
      </c>
      <c r="W17" s="99"/>
      <c r="X17" s="103"/>
      <c r="Y17" s="81"/>
      <c r="Z17" s="43"/>
      <c r="AA17" s="44"/>
      <c r="AC17" s="9">
        <f t="shared" si="5"/>
        <v>1</v>
      </c>
      <c r="AD17" s="9">
        <f t="shared" si="6"/>
        <v>0</v>
      </c>
      <c r="AE17" s="9" t="str">
        <f t="shared" si="7"/>
        <v>bbb</v>
      </c>
      <c r="AF17" s="10">
        <f t="shared" si="8"/>
        <v>1</v>
      </c>
      <c r="AG17" s="10" t="str">
        <f t="shared" si="9"/>
        <v/>
      </c>
    </row>
    <row r="18" spans="1:33" s="6" customFormat="1" ht="34.5" customHeight="1">
      <c r="A18" s="72">
        <f t="shared" si="4"/>
        <v>6</v>
      </c>
      <c r="B18" s="73" t="str">
        <f t="shared" si="10"/>
        <v/>
      </c>
      <c r="C18" s="98"/>
      <c r="D18" s="35" t="str">
        <f t="shared" si="11"/>
        <v/>
      </c>
      <c r="E18" s="35" t="str">
        <f t="shared" si="12"/>
        <v/>
      </c>
      <c r="F18" s="99"/>
      <c r="G18" s="99"/>
      <c r="H18" s="100"/>
      <c r="I18" s="101"/>
      <c r="J18" s="121"/>
      <c r="K18" s="101"/>
      <c r="L18" s="121"/>
      <c r="M18" s="39" t="str">
        <f t="shared" si="1"/>
        <v/>
      </c>
      <c r="N18" s="100"/>
      <c r="O18" s="100"/>
      <c r="P18" s="40" t="str">
        <f t="shared" si="13"/>
        <v/>
      </c>
      <c r="Q18" s="102"/>
      <c r="R18" s="42" t="str">
        <f t="shared" si="3"/>
        <v/>
      </c>
      <c r="S18" s="102"/>
      <c r="T18" s="102"/>
      <c r="U18" s="102"/>
      <c r="V18" s="122"/>
      <c r="W18" s="99"/>
      <c r="X18" s="103"/>
      <c r="Y18" s="81"/>
      <c r="Z18" s="43"/>
      <c r="AA18" s="44"/>
      <c r="AC18" s="9" t="str">
        <f t="shared" si="5"/>
        <v/>
      </c>
      <c r="AD18" s="9">
        <f t="shared" si="6"/>
        <v>0</v>
      </c>
      <c r="AE18" s="9" t="str">
        <f t="shared" si="7"/>
        <v/>
      </c>
      <c r="AF18" s="10">
        <f t="shared" si="8"/>
        <v>0</v>
      </c>
      <c r="AG18" s="10" t="str">
        <f t="shared" si="9"/>
        <v/>
      </c>
    </row>
    <row r="19" spans="1:33" s="6" customFormat="1" ht="34.5" customHeight="1">
      <c r="A19" s="72">
        <f t="shared" si="4"/>
        <v>7</v>
      </c>
      <c r="B19" s="73" t="str">
        <f t="shared" si="10"/>
        <v/>
      </c>
      <c r="C19" s="98"/>
      <c r="D19" s="35" t="str">
        <f t="shared" si="11"/>
        <v/>
      </c>
      <c r="E19" s="35" t="str">
        <f t="shared" si="12"/>
        <v/>
      </c>
      <c r="F19" s="99"/>
      <c r="G19" s="99"/>
      <c r="H19" s="100"/>
      <c r="I19" s="101"/>
      <c r="J19" s="121"/>
      <c r="K19" s="101"/>
      <c r="L19" s="121"/>
      <c r="M19" s="39" t="str">
        <f t="shared" si="1"/>
        <v/>
      </c>
      <c r="N19" s="100"/>
      <c r="O19" s="100"/>
      <c r="P19" s="40" t="str">
        <f t="shared" si="13"/>
        <v/>
      </c>
      <c r="Q19" s="102"/>
      <c r="R19" s="42" t="str">
        <f t="shared" si="3"/>
        <v/>
      </c>
      <c r="S19" s="102"/>
      <c r="T19" s="102"/>
      <c r="U19" s="102"/>
      <c r="V19" s="122"/>
      <c r="W19" s="99"/>
      <c r="X19" s="103"/>
      <c r="Y19" s="81"/>
      <c r="Z19" s="43"/>
      <c r="AA19" s="44"/>
      <c r="AC19" s="9" t="str">
        <f t="shared" si="5"/>
        <v/>
      </c>
      <c r="AD19" s="9">
        <f t="shared" si="6"/>
        <v>0</v>
      </c>
      <c r="AE19" s="9" t="str">
        <f t="shared" si="7"/>
        <v/>
      </c>
      <c r="AF19" s="10">
        <f t="shared" si="8"/>
        <v>0</v>
      </c>
      <c r="AG19" s="10" t="str">
        <f t="shared" si="9"/>
        <v/>
      </c>
    </row>
    <row r="20" spans="1:33" s="6" customFormat="1" ht="34.5" customHeight="1">
      <c r="A20" s="72">
        <f t="shared" si="4"/>
        <v>8</v>
      </c>
      <c r="B20" s="73" t="str">
        <f t="shared" si="10"/>
        <v/>
      </c>
      <c r="C20" s="98"/>
      <c r="D20" s="35" t="str">
        <f t="shared" si="11"/>
        <v/>
      </c>
      <c r="E20" s="35" t="str">
        <f t="shared" si="12"/>
        <v/>
      </c>
      <c r="F20" s="99"/>
      <c r="G20" s="99"/>
      <c r="H20" s="100"/>
      <c r="I20" s="101"/>
      <c r="J20" s="121"/>
      <c r="K20" s="101"/>
      <c r="L20" s="121"/>
      <c r="M20" s="39" t="str">
        <f t="shared" si="1"/>
        <v/>
      </c>
      <c r="N20" s="100"/>
      <c r="O20" s="100"/>
      <c r="P20" s="40" t="str">
        <f t="shared" si="13"/>
        <v/>
      </c>
      <c r="Q20" s="102"/>
      <c r="R20" s="42" t="str">
        <f t="shared" si="3"/>
        <v/>
      </c>
      <c r="S20" s="102"/>
      <c r="T20" s="102"/>
      <c r="U20" s="102"/>
      <c r="V20" s="122"/>
      <c r="W20" s="99"/>
      <c r="X20" s="103"/>
      <c r="Y20" s="81"/>
      <c r="Z20" s="43"/>
      <c r="AA20" s="44"/>
      <c r="AC20" s="9" t="str">
        <f t="shared" si="5"/>
        <v/>
      </c>
      <c r="AD20" s="9">
        <f t="shared" si="6"/>
        <v>0</v>
      </c>
      <c r="AE20" s="9" t="str">
        <f t="shared" si="7"/>
        <v/>
      </c>
      <c r="AF20" s="10">
        <f t="shared" si="8"/>
        <v>0</v>
      </c>
      <c r="AG20" s="10" t="str">
        <f t="shared" si="9"/>
        <v/>
      </c>
    </row>
    <row r="21" spans="1:33" s="6" customFormat="1" ht="34.5" customHeight="1">
      <c r="A21" s="72">
        <f t="shared" si="4"/>
        <v>9</v>
      </c>
      <c r="B21" s="73" t="str">
        <f t="shared" si="10"/>
        <v/>
      </c>
      <c r="C21" s="98"/>
      <c r="D21" s="35" t="str">
        <f t="shared" si="11"/>
        <v/>
      </c>
      <c r="E21" s="35" t="str">
        <f t="shared" si="12"/>
        <v/>
      </c>
      <c r="F21" s="99"/>
      <c r="G21" s="99"/>
      <c r="H21" s="100"/>
      <c r="I21" s="101"/>
      <c r="J21" s="121"/>
      <c r="K21" s="101"/>
      <c r="L21" s="121"/>
      <c r="M21" s="39" t="str">
        <f t="shared" si="1"/>
        <v/>
      </c>
      <c r="N21" s="100"/>
      <c r="O21" s="100"/>
      <c r="P21" s="40" t="str">
        <f t="shared" si="13"/>
        <v/>
      </c>
      <c r="Q21" s="102"/>
      <c r="R21" s="42" t="str">
        <f t="shared" si="3"/>
        <v/>
      </c>
      <c r="S21" s="102"/>
      <c r="T21" s="102"/>
      <c r="U21" s="102"/>
      <c r="V21" s="122"/>
      <c r="W21" s="99"/>
      <c r="X21" s="103"/>
      <c r="Y21" s="81"/>
      <c r="Z21" s="43"/>
      <c r="AA21" s="44"/>
      <c r="AC21" s="9" t="str">
        <f t="shared" si="5"/>
        <v/>
      </c>
      <c r="AD21" s="9">
        <f t="shared" si="6"/>
        <v>0</v>
      </c>
      <c r="AE21" s="9" t="str">
        <f t="shared" si="7"/>
        <v/>
      </c>
      <c r="AF21" s="10">
        <f t="shared" si="8"/>
        <v>0</v>
      </c>
      <c r="AG21" s="10" t="str">
        <f t="shared" si="9"/>
        <v/>
      </c>
    </row>
    <row r="22" spans="1:33" s="6" customFormat="1" ht="34.5" customHeight="1">
      <c r="A22" s="72">
        <f t="shared" si="4"/>
        <v>10</v>
      </c>
      <c r="B22" s="73" t="str">
        <f t="shared" si="10"/>
        <v/>
      </c>
      <c r="C22" s="98"/>
      <c r="D22" s="35" t="str">
        <f t="shared" si="11"/>
        <v/>
      </c>
      <c r="E22" s="35" t="str">
        <f t="shared" si="12"/>
        <v/>
      </c>
      <c r="F22" s="99"/>
      <c r="G22" s="99"/>
      <c r="H22" s="100"/>
      <c r="I22" s="101"/>
      <c r="J22" s="121"/>
      <c r="K22" s="101"/>
      <c r="L22" s="121"/>
      <c r="M22" s="39" t="str">
        <f t="shared" si="1"/>
        <v/>
      </c>
      <c r="N22" s="100"/>
      <c r="O22" s="100"/>
      <c r="P22" s="40" t="str">
        <f t="shared" si="13"/>
        <v/>
      </c>
      <c r="Q22" s="102"/>
      <c r="R22" s="42" t="str">
        <f t="shared" si="3"/>
        <v/>
      </c>
      <c r="S22" s="102"/>
      <c r="T22" s="102"/>
      <c r="U22" s="102"/>
      <c r="V22" s="122"/>
      <c r="W22" s="99"/>
      <c r="X22" s="103"/>
      <c r="Y22" s="81"/>
      <c r="Z22" s="43"/>
      <c r="AA22" s="44"/>
      <c r="AC22" s="9" t="str">
        <f t="shared" si="5"/>
        <v/>
      </c>
      <c r="AD22" s="9">
        <f t="shared" si="6"/>
        <v>0</v>
      </c>
      <c r="AE22" s="9" t="str">
        <f t="shared" si="7"/>
        <v/>
      </c>
      <c r="AF22" s="10">
        <f t="shared" si="8"/>
        <v>0</v>
      </c>
      <c r="AG22" s="10" t="str">
        <f t="shared" si="9"/>
        <v/>
      </c>
    </row>
    <row r="23" spans="1:33" s="6" customFormat="1" ht="34.5" customHeight="1">
      <c r="A23" s="72">
        <f t="shared" si="4"/>
        <v>11</v>
      </c>
      <c r="B23" s="73" t="str">
        <f t="shared" si="10"/>
        <v/>
      </c>
      <c r="C23" s="98"/>
      <c r="D23" s="35" t="str">
        <f t="shared" si="11"/>
        <v/>
      </c>
      <c r="E23" s="35" t="str">
        <f t="shared" si="12"/>
        <v/>
      </c>
      <c r="F23" s="99"/>
      <c r="G23" s="99"/>
      <c r="H23" s="100"/>
      <c r="I23" s="101"/>
      <c r="J23" s="121"/>
      <c r="K23" s="101"/>
      <c r="L23" s="121"/>
      <c r="M23" s="39" t="str">
        <f t="shared" si="1"/>
        <v/>
      </c>
      <c r="N23" s="100"/>
      <c r="O23" s="100"/>
      <c r="P23" s="40" t="str">
        <f t="shared" si="13"/>
        <v/>
      </c>
      <c r="Q23" s="102"/>
      <c r="R23" s="42" t="str">
        <f t="shared" si="3"/>
        <v/>
      </c>
      <c r="S23" s="102"/>
      <c r="T23" s="102"/>
      <c r="U23" s="102"/>
      <c r="V23" s="122"/>
      <c r="W23" s="99"/>
      <c r="X23" s="103"/>
      <c r="Y23" s="81"/>
      <c r="Z23" s="43"/>
      <c r="AA23" s="44"/>
      <c r="AC23" s="9" t="str">
        <f t="shared" si="5"/>
        <v/>
      </c>
      <c r="AD23" s="9">
        <f t="shared" si="6"/>
        <v>0</v>
      </c>
      <c r="AE23" s="9" t="str">
        <f t="shared" si="7"/>
        <v/>
      </c>
      <c r="AF23" s="10">
        <f t="shared" si="8"/>
        <v>0</v>
      </c>
      <c r="AG23" s="10" t="str">
        <f t="shared" si="9"/>
        <v/>
      </c>
    </row>
    <row r="24" spans="1:33" s="6" customFormat="1" ht="34.5" customHeight="1">
      <c r="A24" s="72">
        <f t="shared" si="4"/>
        <v>12</v>
      </c>
      <c r="B24" s="73" t="str">
        <f t="shared" si="10"/>
        <v/>
      </c>
      <c r="C24" s="98"/>
      <c r="D24" s="35" t="str">
        <f t="shared" si="11"/>
        <v/>
      </c>
      <c r="E24" s="35" t="str">
        <f t="shared" si="12"/>
        <v/>
      </c>
      <c r="F24" s="99"/>
      <c r="G24" s="99"/>
      <c r="H24" s="100"/>
      <c r="I24" s="101"/>
      <c r="J24" s="121"/>
      <c r="K24" s="101"/>
      <c r="L24" s="121"/>
      <c r="M24" s="39" t="str">
        <f t="shared" si="1"/>
        <v/>
      </c>
      <c r="N24" s="100"/>
      <c r="O24" s="100"/>
      <c r="P24" s="40" t="str">
        <f t="shared" si="13"/>
        <v/>
      </c>
      <c r="Q24" s="102"/>
      <c r="R24" s="42" t="str">
        <f t="shared" si="3"/>
        <v/>
      </c>
      <c r="S24" s="102"/>
      <c r="T24" s="102"/>
      <c r="U24" s="102"/>
      <c r="V24" s="122"/>
      <c r="W24" s="99"/>
      <c r="X24" s="103"/>
      <c r="Y24" s="81"/>
      <c r="Z24" s="43"/>
      <c r="AA24" s="44"/>
      <c r="AC24" s="9" t="str">
        <f t="shared" si="5"/>
        <v/>
      </c>
      <c r="AD24" s="9">
        <f t="shared" si="6"/>
        <v>0</v>
      </c>
      <c r="AE24" s="9" t="str">
        <f t="shared" si="7"/>
        <v/>
      </c>
      <c r="AF24" s="10">
        <f t="shared" si="8"/>
        <v>0</v>
      </c>
      <c r="AG24" s="10" t="str">
        <f t="shared" si="9"/>
        <v/>
      </c>
    </row>
    <row r="25" spans="1:33" s="6" customFormat="1" ht="34.5" customHeight="1">
      <c r="A25" s="72">
        <f t="shared" si="4"/>
        <v>13</v>
      </c>
      <c r="B25" s="73" t="str">
        <f t="shared" si="10"/>
        <v/>
      </c>
      <c r="C25" s="98"/>
      <c r="D25" s="35" t="str">
        <f t="shared" si="11"/>
        <v/>
      </c>
      <c r="E25" s="35" t="str">
        <f t="shared" si="12"/>
        <v/>
      </c>
      <c r="F25" s="99"/>
      <c r="G25" s="99"/>
      <c r="H25" s="100"/>
      <c r="I25" s="101"/>
      <c r="J25" s="121"/>
      <c r="K25" s="101"/>
      <c r="L25" s="121"/>
      <c r="M25" s="39" t="str">
        <f t="shared" si="1"/>
        <v/>
      </c>
      <c r="N25" s="100"/>
      <c r="O25" s="100"/>
      <c r="P25" s="40" t="str">
        <f t="shared" si="13"/>
        <v/>
      </c>
      <c r="Q25" s="102"/>
      <c r="R25" s="42" t="str">
        <f t="shared" si="3"/>
        <v/>
      </c>
      <c r="S25" s="102"/>
      <c r="T25" s="102"/>
      <c r="U25" s="102"/>
      <c r="V25" s="122"/>
      <c r="W25" s="99"/>
      <c r="X25" s="103"/>
      <c r="Y25" s="81"/>
      <c r="Z25" s="43"/>
      <c r="AA25" s="44"/>
      <c r="AC25" s="9" t="str">
        <f t="shared" si="5"/>
        <v/>
      </c>
      <c r="AD25" s="9">
        <f t="shared" si="6"/>
        <v>0</v>
      </c>
      <c r="AE25" s="9" t="str">
        <f t="shared" si="7"/>
        <v/>
      </c>
      <c r="AF25" s="10">
        <f t="shared" si="8"/>
        <v>0</v>
      </c>
      <c r="AG25" s="10" t="str">
        <f t="shared" si="9"/>
        <v/>
      </c>
    </row>
    <row r="26" spans="1:33" s="6" customFormat="1" ht="34.5" customHeight="1">
      <c r="A26" s="72">
        <f t="shared" si="4"/>
        <v>14</v>
      </c>
      <c r="B26" s="73" t="str">
        <f t="shared" si="10"/>
        <v/>
      </c>
      <c r="C26" s="98"/>
      <c r="D26" s="35" t="str">
        <f t="shared" si="11"/>
        <v/>
      </c>
      <c r="E26" s="35" t="str">
        <f t="shared" si="12"/>
        <v/>
      </c>
      <c r="F26" s="99"/>
      <c r="G26" s="99"/>
      <c r="H26" s="100"/>
      <c r="I26" s="101"/>
      <c r="J26" s="121"/>
      <c r="K26" s="101"/>
      <c r="L26" s="121"/>
      <c r="M26" s="39" t="str">
        <f t="shared" si="1"/>
        <v/>
      </c>
      <c r="N26" s="100"/>
      <c r="O26" s="100"/>
      <c r="P26" s="40" t="str">
        <f t="shared" si="13"/>
        <v/>
      </c>
      <c r="Q26" s="102"/>
      <c r="R26" s="42" t="str">
        <f t="shared" si="3"/>
        <v/>
      </c>
      <c r="S26" s="102"/>
      <c r="T26" s="102"/>
      <c r="U26" s="102"/>
      <c r="V26" s="122"/>
      <c r="W26" s="99"/>
      <c r="X26" s="103"/>
      <c r="Y26" s="81"/>
      <c r="Z26" s="43"/>
      <c r="AA26" s="44"/>
      <c r="AC26" s="9" t="str">
        <f t="shared" si="5"/>
        <v/>
      </c>
      <c r="AD26" s="9">
        <f t="shared" si="6"/>
        <v>0</v>
      </c>
      <c r="AE26" s="9" t="str">
        <f t="shared" si="7"/>
        <v/>
      </c>
      <c r="AF26" s="10">
        <f t="shared" si="8"/>
        <v>0</v>
      </c>
      <c r="AG26" s="10" t="str">
        <f t="shared" si="9"/>
        <v/>
      </c>
    </row>
    <row r="27" spans="1:33" s="6" customFormat="1" ht="34.5" customHeight="1">
      <c r="A27" s="72">
        <f t="shared" si="4"/>
        <v>15</v>
      </c>
      <c r="B27" s="73" t="str">
        <f t="shared" si="10"/>
        <v/>
      </c>
      <c r="C27" s="98"/>
      <c r="D27" s="35" t="str">
        <f t="shared" si="11"/>
        <v/>
      </c>
      <c r="E27" s="35" t="str">
        <f t="shared" si="12"/>
        <v/>
      </c>
      <c r="F27" s="99"/>
      <c r="G27" s="99"/>
      <c r="H27" s="100"/>
      <c r="I27" s="101"/>
      <c r="J27" s="121"/>
      <c r="K27" s="101"/>
      <c r="L27" s="121"/>
      <c r="M27" s="39" t="str">
        <f t="shared" si="1"/>
        <v/>
      </c>
      <c r="N27" s="100"/>
      <c r="O27" s="100"/>
      <c r="P27" s="40" t="str">
        <f t="shared" si="13"/>
        <v/>
      </c>
      <c r="Q27" s="102"/>
      <c r="R27" s="42" t="str">
        <f t="shared" si="3"/>
        <v/>
      </c>
      <c r="S27" s="102"/>
      <c r="T27" s="102"/>
      <c r="U27" s="102"/>
      <c r="V27" s="122"/>
      <c r="W27" s="99"/>
      <c r="X27" s="103"/>
      <c r="Y27" s="81"/>
      <c r="Z27" s="43"/>
      <c r="AA27" s="44"/>
      <c r="AC27" s="9" t="str">
        <f t="shared" si="5"/>
        <v/>
      </c>
      <c r="AD27" s="9">
        <f t="shared" si="6"/>
        <v>0</v>
      </c>
      <c r="AE27" s="9" t="str">
        <f t="shared" si="7"/>
        <v/>
      </c>
      <c r="AF27" s="10">
        <f t="shared" si="8"/>
        <v>0</v>
      </c>
      <c r="AG27" s="10" t="str">
        <f t="shared" si="9"/>
        <v/>
      </c>
    </row>
    <row r="28" spans="1:33" s="6" customFormat="1" ht="34.5" customHeight="1">
      <c r="A28" s="72">
        <f t="shared" si="4"/>
        <v>16</v>
      </c>
      <c r="B28" s="73" t="str">
        <f t="shared" si="10"/>
        <v/>
      </c>
      <c r="C28" s="98"/>
      <c r="D28" s="35" t="str">
        <f t="shared" si="11"/>
        <v/>
      </c>
      <c r="E28" s="35" t="str">
        <f t="shared" si="12"/>
        <v/>
      </c>
      <c r="F28" s="99"/>
      <c r="G28" s="99"/>
      <c r="H28" s="100"/>
      <c r="I28" s="101"/>
      <c r="J28" s="121"/>
      <c r="K28" s="101"/>
      <c r="L28" s="121"/>
      <c r="M28" s="39" t="str">
        <f t="shared" si="1"/>
        <v/>
      </c>
      <c r="N28" s="100"/>
      <c r="O28" s="100"/>
      <c r="P28" s="40" t="str">
        <f t="shared" si="13"/>
        <v/>
      </c>
      <c r="Q28" s="102"/>
      <c r="R28" s="42" t="str">
        <f t="shared" si="3"/>
        <v/>
      </c>
      <c r="S28" s="102"/>
      <c r="T28" s="102"/>
      <c r="U28" s="102"/>
      <c r="V28" s="122"/>
      <c r="W28" s="99"/>
      <c r="X28" s="103"/>
      <c r="Y28" s="81"/>
      <c r="Z28" s="43"/>
      <c r="AA28" s="44"/>
      <c r="AC28" s="9" t="str">
        <f t="shared" si="5"/>
        <v/>
      </c>
      <c r="AD28" s="9">
        <f t="shared" si="6"/>
        <v>0</v>
      </c>
      <c r="AE28" s="9" t="str">
        <f t="shared" si="7"/>
        <v/>
      </c>
      <c r="AF28" s="10">
        <f t="shared" si="8"/>
        <v>0</v>
      </c>
      <c r="AG28" s="10" t="str">
        <f t="shared" si="9"/>
        <v/>
      </c>
    </row>
    <row r="29" spans="1:33" s="6" customFormat="1" ht="34.5" customHeight="1">
      <c r="A29" s="72">
        <f t="shared" si="4"/>
        <v>17</v>
      </c>
      <c r="B29" s="73" t="str">
        <f t="shared" si="10"/>
        <v/>
      </c>
      <c r="C29" s="98"/>
      <c r="D29" s="35" t="str">
        <f t="shared" si="11"/>
        <v/>
      </c>
      <c r="E29" s="35" t="str">
        <f t="shared" si="12"/>
        <v/>
      </c>
      <c r="F29" s="99"/>
      <c r="G29" s="99"/>
      <c r="H29" s="100"/>
      <c r="I29" s="101"/>
      <c r="J29" s="121"/>
      <c r="K29" s="101"/>
      <c r="L29" s="121"/>
      <c r="M29" s="39" t="str">
        <f t="shared" si="1"/>
        <v/>
      </c>
      <c r="N29" s="100"/>
      <c r="O29" s="100"/>
      <c r="P29" s="40" t="str">
        <f t="shared" si="13"/>
        <v/>
      </c>
      <c r="Q29" s="102"/>
      <c r="R29" s="42" t="str">
        <f t="shared" si="3"/>
        <v/>
      </c>
      <c r="S29" s="102"/>
      <c r="T29" s="102"/>
      <c r="U29" s="102"/>
      <c r="V29" s="122"/>
      <c r="W29" s="99"/>
      <c r="X29" s="103"/>
      <c r="Y29" s="81"/>
      <c r="Z29" s="43"/>
      <c r="AA29" s="44"/>
      <c r="AC29" s="9" t="str">
        <f t="shared" si="5"/>
        <v/>
      </c>
      <c r="AD29" s="9">
        <f t="shared" si="6"/>
        <v>0</v>
      </c>
      <c r="AE29" s="9" t="str">
        <f t="shared" si="7"/>
        <v/>
      </c>
      <c r="AF29" s="10">
        <f t="shared" si="8"/>
        <v>0</v>
      </c>
      <c r="AG29" s="10" t="str">
        <f t="shared" si="9"/>
        <v/>
      </c>
    </row>
    <row r="30" spans="1:33" s="6" customFormat="1" ht="34.5" customHeight="1">
      <c r="A30" s="72">
        <f t="shared" si="4"/>
        <v>18</v>
      </c>
      <c r="B30" s="73" t="str">
        <f t="shared" si="10"/>
        <v/>
      </c>
      <c r="C30" s="98"/>
      <c r="D30" s="35" t="str">
        <f t="shared" si="11"/>
        <v/>
      </c>
      <c r="E30" s="35" t="str">
        <f t="shared" si="12"/>
        <v/>
      </c>
      <c r="F30" s="99"/>
      <c r="G30" s="99"/>
      <c r="H30" s="100"/>
      <c r="I30" s="101"/>
      <c r="J30" s="121"/>
      <c r="K30" s="101"/>
      <c r="L30" s="121"/>
      <c r="M30" s="39" t="str">
        <f t="shared" si="1"/>
        <v/>
      </c>
      <c r="N30" s="100"/>
      <c r="O30" s="100"/>
      <c r="P30" s="40" t="str">
        <f t="shared" si="13"/>
        <v/>
      </c>
      <c r="Q30" s="102"/>
      <c r="R30" s="42" t="str">
        <f t="shared" si="3"/>
        <v/>
      </c>
      <c r="S30" s="102"/>
      <c r="T30" s="102"/>
      <c r="U30" s="102"/>
      <c r="V30" s="122"/>
      <c r="W30" s="99"/>
      <c r="X30" s="103"/>
      <c r="Y30" s="81"/>
      <c r="Z30" s="43"/>
      <c r="AA30" s="44"/>
      <c r="AC30" s="9" t="str">
        <f t="shared" si="5"/>
        <v/>
      </c>
      <c r="AD30" s="9">
        <f t="shared" si="6"/>
        <v>0</v>
      </c>
      <c r="AE30" s="9" t="str">
        <f t="shared" si="7"/>
        <v/>
      </c>
      <c r="AF30" s="10">
        <f t="shared" si="8"/>
        <v>0</v>
      </c>
      <c r="AG30" s="10" t="str">
        <f t="shared" si="9"/>
        <v/>
      </c>
    </row>
    <row r="31" spans="1:33" s="6" customFormat="1" ht="34.5" customHeight="1">
      <c r="A31" s="72">
        <f t="shared" si="4"/>
        <v>19</v>
      </c>
      <c r="B31" s="73" t="str">
        <f t="shared" si="10"/>
        <v/>
      </c>
      <c r="C31" s="98"/>
      <c r="D31" s="35" t="str">
        <f t="shared" si="11"/>
        <v/>
      </c>
      <c r="E31" s="35" t="str">
        <f t="shared" si="12"/>
        <v/>
      </c>
      <c r="F31" s="99"/>
      <c r="G31" s="99"/>
      <c r="H31" s="100"/>
      <c r="I31" s="101"/>
      <c r="J31" s="121"/>
      <c r="K31" s="101"/>
      <c r="L31" s="121"/>
      <c r="M31" s="39" t="str">
        <f t="shared" si="1"/>
        <v/>
      </c>
      <c r="N31" s="100"/>
      <c r="O31" s="100"/>
      <c r="P31" s="40" t="str">
        <f t="shared" si="13"/>
        <v/>
      </c>
      <c r="Q31" s="102"/>
      <c r="R31" s="42" t="str">
        <f t="shared" si="3"/>
        <v/>
      </c>
      <c r="S31" s="102"/>
      <c r="T31" s="102"/>
      <c r="U31" s="102"/>
      <c r="V31" s="122"/>
      <c r="W31" s="99"/>
      <c r="X31" s="103"/>
      <c r="Y31" s="81"/>
      <c r="Z31" s="43"/>
      <c r="AA31" s="44"/>
      <c r="AC31" s="9" t="str">
        <f t="shared" si="5"/>
        <v/>
      </c>
      <c r="AD31" s="9">
        <f t="shared" si="6"/>
        <v>0</v>
      </c>
      <c r="AE31" s="9" t="str">
        <f t="shared" si="7"/>
        <v/>
      </c>
      <c r="AF31" s="10">
        <f t="shared" si="8"/>
        <v>0</v>
      </c>
      <c r="AG31" s="10" t="str">
        <f t="shared" si="9"/>
        <v/>
      </c>
    </row>
    <row r="32" spans="1:33" s="6" customFormat="1" ht="34.5" customHeight="1">
      <c r="A32" s="72">
        <f t="shared" si="4"/>
        <v>20</v>
      </c>
      <c r="B32" s="73" t="str">
        <f t="shared" si="10"/>
        <v/>
      </c>
      <c r="C32" s="98"/>
      <c r="D32" s="35" t="str">
        <f t="shared" si="11"/>
        <v/>
      </c>
      <c r="E32" s="35" t="str">
        <f t="shared" si="12"/>
        <v/>
      </c>
      <c r="F32" s="99"/>
      <c r="G32" s="99"/>
      <c r="H32" s="100"/>
      <c r="I32" s="101"/>
      <c r="J32" s="121"/>
      <c r="K32" s="101"/>
      <c r="L32" s="121"/>
      <c r="M32" s="39" t="str">
        <f t="shared" si="1"/>
        <v/>
      </c>
      <c r="N32" s="100"/>
      <c r="O32" s="100"/>
      <c r="P32" s="40" t="str">
        <f t="shared" si="13"/>
        <v/>
      </c>
      <c r="Q32" s="102"/>
      <c r="R32" s="42" t="str">
        <f t="shared" si="3"/>
        <v/>
      </c>
      <c r="S32" s="102"/>
      <c r="T32" s="102"/>
      <c r="U32" s="102"/>
      <c r="V32" s="122"/>
      <c r="W32" s="99"/>
      <c r="X32" s="103"/>
      <c r="Y32" s="81"/>
      <c r="Z32" s="43"/>
      <c r="AA32" s="44"/>
      <c r="AC32" s="9" t="str">
        <f t="shared" si="5"/>
        <v/>
      </c>
      <c r="AD32" s="9">
        <f t="shared" si="6"/>
        <v>0</v>
      </c>
      <c r="AE32" s="9" t="str">
        <f t="shared" si="7"/>
        <v/>
      </c>
      <c r="AF32" s="10">
        <f t="shared" si="8"/>
        <v>0</v>
      </c>
      <c r="AG32" s="10" t="str">
        <f t="shared" si="9"/>
        <v/>
      </c>
    </row>
    <row r="33" spans="1:35" s="6" customFormat="1" ht="34.5" customHeight="1">
      <c r="A33" s="72">
        <f t="shared" si="4"/>
        <v>21</v>
      </c>
      <c r="B33" s="73" t="str">
        <f t="shared" si="10"/>
        <v/>
      </c>
      <c r="C33" s="98"/>
      <c r="D33" s="35" t="str">
        <f t="shared" si="11"/>
        <v/>
      </c>
      <c r="E33" s="35" t="str">
        <f t="shared" si="12"/>
        <v/>
      </c>
      <c r="F33" s="99"/>
      <c r="G33" s="99"/>
      <c r="H33" s="100"/>
      <c r="I33" s="101"/>
      <c r="J33" s="121"/>
      <c r="K33" s="101"/>
      <c r="L33" s="121"/>
      <c r="M33" s="39" t="str">
        <f t="shared" si="1"/>
        <v/>
      </c>
      <c r="N33" s="100"/>
      <c r="P33" s="40" t="str">
        <f t="shared" si="13"/>
        <v/>
      </c>
      <c r="R33" s="85"/>
      <c r="S33" s="123"/>
      <c r="T33" s="102"/>
      <c r="U33" s="102"/>
      <c r="V33" s="122"/>
      <c r="W33" s="99"/>
      <c r="X33" s="103"/>
      <c r="Y33" s="81"/>
      <c r="Z33" s="43"/>
      <c r="AA33" s="44"/>
      <c r="AC33" s="9" t="s">
        <v>75</v>
      </c>
      <c r="AD33" s="9">
        <f t="shared" si="6"/>
        <v>0</v>
      </c>
      <c r="AE33" s="9" t="str">
        <f t="shared" si="7"/>
        <v/>
      </c>
      <c r="AF33" s="10">
        <f t="shared" si="8"/>
        <v>0</v>
      </c>
      <c r="AG33" s="10" t="s">
        <v>75</v>
      </c>
    </row>
    <row r="34" spans="1:35" s="6" customFormat="1" ht="34.5" customHeight="1">
      <c r="A34" s="72">
        <f t="shared" si="4"/>
        <v>22</v>
      </c>
      <c r="B34" s="73" t="str">
        <f t="shared" si="10"/>
        <v/>
      </c>
      <c r="C34" s="98"/>
      <c r="D34" s="35" t="str">
        <f t="shared" si="11"/>
        <v/>
      </c>
      <c r="E34" s="35" t="str">
        <f t="shared" si="12"/>
        <v/>
      </c>
      <c r="F34" s="99"/>
      <c r="G34" s="99"/>
      <c r="H34" s="100"/>
      <c r="I34" s="101"/>
      <c r="J34" s="121"/>
      <c r="K34" s="101"/>
      <c r="L34" s="121"/>
      <c r="M34" s="39" t="str">
        <f t="shared" si="1"/>
        <v/>
      </c>
      <c r="N34" s="100"/>
      <c r="O34" s="100"/>
      <c r="P34" s="40" t="str">
        <f t="shared" si="13"/>
        <v/>
      </c>
      <c r="Q34" s="102"/>
      <c r="R34" s="42" t="str">
        <f t="shared" ref="R34:R47" si="14">IF(S34="","",CONCATENATE(S34,"mm"," ","×"," ",T34,"mm"))</f>
        <v/>
      </c>
      <c r="S34" s="102"/>
      <c r="T34" s="102"/>
      <c r="U34" s="102"/>
      <c r="V34" s="122"/>
      <c r="W34" s="99"/>
      <c r="X34" s="103"/>
      <c r="Y34" s="81"/>
      <c r="Z34" s="43"/>
      <c r="AA34" s="44"/>
      <c r="AC34" s="9" t="str">
        <f t="shared" ref="AC34:AC47" si="15">IF(AND(($B34&lt;&gt;""),(OR(C34="",F34="",G34="",H34="",I34="",J34="",K34="",L34="",N34="",O34="",Q34="",S34="",T34=""))),1,"")</f>
        <v/>
      </c>
      <c r="AD34" s="9">
        <f t="shared" si="6"/>
        <v>0</v>
      </c>
      <c r="AE34" s="9" t="str">
        <f t="shared" si="7"/>
        <v/>
      </c>
      <c r="AF34" s="10">
        <f t="shared" si="8"/>
        <v>0</v>
      </c>
      <c r="AG34" s="10" t="str">
        <f t="shared" ref="AG34:AG47" si="16">IF(P34&lt;1,1,"")</f>
        <v/>
      </c>
    </row>
    <row r="35" spans="1:35" s="6" customFormat="1" ht="34.5" customHeight="1">
      <c r="A35" s="72">
        <f t="shared" si="4"/>
        <v>23</v>
      </c>
      <c r="B35" s="73" t="str">
        <f t="shared" si="10"/>
        <v/>
      </c>
      <c r="C35" s="98"/>
      <c r="D35" s="35" t="str">
        <f t="shared" si="11"/>
        <v/>
      </c>
      <c r="E35" s="35" t="str">
        <f t="shared" si="12"/>
        <v/>
      </c>
      <c r="F35" s="99"/>
      <c r="G35" s="99"/>
      <c r="H35" s="100"/>
      <c r="I35" s="101"/>
      <c r="J35" s="121"/>
      <c r="K35" s="101"/>
      <c r="L35" s="121"/>
      <c r="M35" s="39" t="str">
        <f t="shared" si="1"/>
        <v/>
      </c>
      <c r="N35" s="100"/>
      <c r="O35" s="100"/>
      <c r="P35" s="40" t="str">
        <f t="shared" si="13"/>
        <v/>
      </c>
      <c r="Q35" s="102"/>
      <c r="R35" s="42" t="str">
        <f t="shared" si="14"/>
        <v/>
      </c>
      <c r="S35" s="102"/>
      <c r="T35" s="102"/>
      <c r="U35" s="102"/>
      <c r="V35" s="122"/>
      <c r="W35" s="99"/>
      <c r="X35" s="103"/>
      <c r="Y35" s="81"/>
      <c r="Z35" s="43"/>
      <c r="AA35" s="44"/>
      <c r="AC35" s="9" t="str">
        <f t="shared" si="15"/>
        <v/>
      </c>
      <c r="AD35" s="9">
        <f t="shared" si="6"/>
        <v>0</v>
      </c>
      <c r="AE35" s="9" t="str">
        <f t="shared" si="7"/>
        <v/>
      </c>
      <c r="AF35" s="10">
        <f t="shared" si="8"/>
        <v>0</v>
      </c>
      <c r="AG35" s="10" t="str">
        <f t="shared" si="16"/>
        <v/>
      </c>
    </row>
    <row r="36" spans="1:35" s="6" customFormat="1" ht="34.5" customHeight="1">
      <c r="A36" s="72">
        <f t="shared" si="4"/>
        <v>24</v>
      </c>
      <c r="B36" s="73" t="str">
        <f t="shared" si="10"/>
        <v/>
      </c>
      <c r="C36" s="98"/>
      <c r="D36" s="35" t="str">
        <f t="shared" si="11"/>
        <v/>
      </c>
      <c r="E36" s="35" t="str">
        <f t="shared" si="12"/>
        <v/>
      </c>
      <c r="F36" s="99"/>
      <c r="G36" s="99"/>
      <c r="H36" s="100"/>
      <c r="I36" s="101"/>
      <c r="J36" s="121"/>
      <c r="K36" s="101"/>
      <c r="L36" s="121"/>
      <c r="M36" s="39" t="str">
        <f t="shared" si="1"/>
        <v/>
      </c>
      <c r="N36" s="100"/>
      <c r="O36" s="100"/>
      <c r="P36" s="40" t="str">
        <f t="shared" si="13"/>
        <v/>
      </c>
      <c r="Q36" s="102"/>
      <c r="R36" s="42" t="str">
        <f t="shared" si="14"/>
        <v/>
      </c>
      <c r="S36" s="102"/>
      <c r="T36" s="102"/>
      <c r="U36" s="102"/>
      <c r="V36" s="122"/>
      <c r="W36" s="99"/>
      <c r="X36" s="103"/>
      <c r="Y36" s="81"/>
      <c r="Z36" s="43"/>
      <c r="AA36" s="44"/>
      <c r="AC36" s="9" t="str">
        <f t="shared" si="15"/>
        <v/>
      </c>
      <c r="AD36" s="9">
        <f t="shared" si="6"/>
        <v>0</v>
      </c>
      <c r="AE36" s="9" t="str">
        <f t="shared" si="7"/>
        <v/>
      </c>
      <c r="AF36" s="10">
        <f t="shared" si="8"/>
        <v>0</v>
      </c>
      <c r="AG36" s="10" t="str">
        <f t="shared" si="16"/>
        <v/>
      </c>
    </row>
    <row r="37" spans="1:35" s="6" customFormat="1" ht="34.5" customHeight="1">
      <c r="A37" s="72">
        <f t="shared" si="4"/>
        <v>25</v>
      </c>
      <c r="B37" s="73" t="str">
        <f t="shared" si="10"/>
        <v/>
      </c>
      <c r="C37" s="98"/>
      <c r="D37" s="35" t="str">
        <f t="shared" si="11"/>
        <v/>
      </c>
      <c r="E37" s="35" t="str">
        <f t="shared" si="12"/>
        <v/>
      </c>
      <c r="F37" s="99"/>
      <c r="G37" s="99"/>
      <c r="H37" s="100"/>
      <c r="I37" s="101"/>
      <c r="J37" s="121"/>
      <c r="K37" s="101"/>
      <c r="L37" s="121"/>
      <c r="M37" s="39" t="str">
        <f t="shared" si="1"/>
        <v/>
      </c>
      <c r="N37" s="100"/>
      <c r="O37" s="100"/>
      <c r="P37" s="40" t="str">
        <f t="shared" si="13"/>
        <v/>
      </c>
      <c r="Q37" s="102"/>
      <c r="R37" s="42" t="str">
        <f t="shared" si="14"/>
        <v/>
      </c>
      <c r="S37" s="102"/>
      <c r="T37" s="102"/>
      <c r="U37" s="102"/>
      <c r="V37" s="122"/>
      <c r="W37" s="99"/>
      <c r="X37" s="103"/>
      <c r="Y37" s="81"/>
      <c r="Z37" s="43"/>
      <c r="AA37" s="44"/>
      <c r="AC37" s="9" t="str">
        <f t="shared" si="15"/>
        <v/>
      </c>
      <c r="AD37" s="9">
        <f t="shared" si="6"/>
        <v>0</v>
      </c>
      <c r="AE37" s="9" t="str">
        <f t="shared" si="7"/>
        <v/>
      </c>
      <c r="AF37" s="10">
        <f t="shared" si="8"/>
        <v>0</v>
      </c>
      <c r="AG37" s="10" t="str">
        <f t="shared" si="16"/>
        <v/>
      </c>
    </row>
    <row r="38" spans="1:35" s="6" customFormat="1" ht="34.5" customHeight="1">
      <c r="A38" s="72">
        <f t="shared" si="4"/>
        <v>26</v>
      </c>
      <c r="B38" s="73" t="str">
        <f t="shared" si="10"/>
        <v/>
      </c>
      <c r="C38" s="98"/>
      <c r="D38" s="35" t="str">
        <f t="shared" si="11"/>
        <v/>
      </c>
      <c r="E38" s="35" t="str">
        <f t="shared" si="12"/>
        <v/>
      </c>
      <c r="F38" s="99"/>
      <c r="G38" s="99"/>
      <c r="H38" s="100"/>
      <c r="I38" s="101"/>
      <c r="J38" s="121"/>
      <c r="K38" s="101"/>
      <c r="L38" s="121"/>
      <c r="M38" s="39" t="str">
        <f t="shared" si="1"/>
        <v/>
      </c>
      <c r="N38" s="100"/>
      <c r="O38" s="100"/>
      <c r="P38" s="40" t="str">
        <f t="shared" si="13"/>
        <v/>
      </c>
      <c r="Q38" s="102"/>
      <c r="R38" s="42" t="str">
        <f t="shared" si="14"/>
        <v/>
      </c>
      <c r="S38" s="102"/>
      <c r="T38" s="102"/>
      <c r="U38" s="102"/>
      <c r="V38" s="122"/>
      <c r="W38" s="99"/>
      <c r="X38" s="103"/>
      <c r="Y38" s="81"/>
      <c r="Z38" s="43"/>
      <c r="AA38" s="44"/>
      <c r="AC38" s="9" t="str">
        <f t="shared" si="15"/>
        <v/>
      </c>
      <c r="AD38" s="9">
        <f t="shared" si="6"/>
        <v>0</v>
      </c>
      <c r="AE38" s="9" t="str">
        <f t="shared" si="7"/>
        <v/>
      </c>
      <c r="AF38" s="10">
        <f t="shared" si="8"/>
        <v>0</v>
      </c>
      <c r="AG38" s="10" t="str">
        <f t="shared" si="16"/>
        <v/>
      </c>
    </row>
    <row r="39" spans="1:35" s="6" customFormat="1" ht="34.5" customHeight="1">
      <c r="A39" s="72">
        <f t="shared" si="4"/>
        <v>27</v>
      </c>
      <c r="B39" s="73" t="str">
        <f t="shared" si="10"/>
        <v/>
      </c>
      <c r="C39" s="98"/>
      <c r="D39" s="35" t="str">
        <f t="shared" si="11"/>
        <v/>
      </c>
      <c r="E39" s="35" t="str">
        <f t="shared" si="12"/>
        <v/>
      </c>
      <c r="F39" s="99"/>
      <c r="G39" s="99"/>
      <c r="H39" s="100"/>
      <c r="I39" s="101"/>
      <c r="J39" s="121"/>
      <c r="K39" s="101"/>
      <c r="L39" s="121"/>
      <c r="M39" s="39" t="str">
        <f t="shared" si="1"/>
        <v/>
      </c>
      <c r="N39" s="100"/>
      <c r="O39" s="100"/>
      <c r="P39" s="40" t="str">
        <f t="shared" si="13"/>
        <v/>
      </c>
      <c r="Q39" s="102"/>
      <c r="R39" s="42" t="str">
        <f t="shared" si="14"/>
        <v/>
      </c>
      <c r="S39" s="102"/>
      <c r="T39" s="102"/>
      <c r="U39" s="102"/>
      <c r="V39" s="122"/>
      <c r="W39" s="99"/>
      <c r="X39" s="103"/>
      <c r="Y39" s="81"/>
      <c r="Z39" s="43"/>
      <c r="AA39" s="44"/>
      <c r="AC39" s="9" t="str">
        <f t="shared" si="15"/>
        <v/>
      </c>
      <c r="AD39" s="9">
        <f t="shared" si="6"/>
        <v>0</v>
      </c>
      <c r="AE39" s="9" t="str">
        <f t="shared" si="7"/>
        <v/>
      </c>
      <c r="AF39" s="10">
        <f t="shared" si="8"/>
        <v>0</v>
      </c>
      <c r="AG39" s="10" t="str">
        <f t="shared" si="16"/>
        <v/>
      </c>
    </row>
    <row r="40" spans="1:35" s="6" customFormat="1" ht="34.5" customHeight="1">
      <c r="A40" s="72">
        <f t="shared" si="4"/>
        <v>28</v>
      </c>
      <c r="B40" s="73" t="str">
        <f t="shared" si="10"/>
        <v/>
      </c>
      <c r="C40" s="98"/>
      <c r="D40" s="35" t="str">
        <f t="shared" si="11"/>
        <v/>
      </c>
      <c r="E40" s="35" t="str">
        <f t="shared" si="12"/>
        <v/>
      </c>
      <c r="F40" s="99"/>
      <c r="G40" s="99"/>
      <c r="H40" s="100"/>
      <c r="I40" s="101"/>
      <c r="J40" s="121"/>
      <c r="K40" s="101"/>
      <c r="L40" s="121"/>
      <c r="M40" s="39" t="str">
        <f t="shared" si="1"/>
        <v/>
      </c>
      <c r="N40" s="100"/>
      <c r="O40" s="100"/>
      <c r="P40" s="40" t="str">
        <f t="shared" si="13"/>
        <v/>
      </c>
      <c r="Q40" s="102"/>
      <c r="R40" s="42" t="str">
        <f t="shared" si="14"/>
        <v/>
      </c>
      <c r="S40" s="102"/>
      <c r="T40" s="102"/>
      <c r="U40" s="102"/>
      <c r="V40" s="122"/>
      <c r="W40" s="99"/>
      <c r="X40" s="103"/>
      <c r="Y40" s="81"/>
      <c r="Z40" s="43"/>
      <c r="AA40" s="44"/>
      <c r="AC40" s="9" t="str">
        <f t="shared" si="15"/>
        <v/>
      </c>
      <c r="AD40" s="9">
        <f t="shared" si="6"/>
        <v>0</v>
      </c>
      <c r="AE40" s="9" t="str">
        <f t="shared" si="7"/>
        <v/>
      </c>
      <c r="AF40" s="10">
        <f t="shared" si="8"/>
        <v>0</v>
      </c>
      <c r="AG40" s="10" t="str">
        <f t="shared" si="16"/>
        <v/>
      </c>
    </row>
    <row r="41" spans="1:35" s="6" customFormat="1" ht="34.5" customHeight="1">
      <c r="A41" s="72">
        <f t="shared" si="4"/>
        <v>29</v>
      </c>
      <c r="B41" s="73" t="str">
        <f t="shared" si="10"/>
        <v/>
      </c>
      <c r="C41" s="98"/>
      <c r="D41" s="35" t="str">
        <f t="shared" si="11"/>
        <v/>
      </c>
      <c r="E41" s="35" t="str">
        <f t="shared" si="12"/>
        <v/>
      </c>
      <c r="F41" s="99"/>
      <c r="G41" s="99"/>
      <c r="H41" s="100"/>
      <c r="I41" s="101"/>
      <c r="J41" s="121"/>
      <c r="K41" s="101"/>
      <c r="L41" s="121"/>
      <c r="M41" s="39" t="str">
        <f t="shared" si="1"/>
        <v/>
      </c>
      <c r="N41" s="100"/>
      <c r="O41" s="100"/>
      <c r="P41" s="40" t="str">
        <f t="shared" si="13"/>
        <v/>
      </c>
      <c r="Q41" s="102"/>
      <c r="R41" s="42" t="str">
        <f t="shared" si="14"/>
        <v/>
      </c>
      <c r="S41" s="102"/>
      <c r="T41" s="102"/>
      <c r="U41" s="102"/>
      <c r="V41" s="122"/>
      <c r="W41" s="99"/>
      <c r="X41" s="103"/>
      <c r="Y41" s="81"/>
      <c r="Z41" s="43"/>
      <c r="AA41" s="44"/>
      <c r="AC41" s="9" t="str">
        <f t="shared" si="15"/>
        <v/>
      </c>
      <c r="AD41" s="9">
        <f t="shared" si="6"/>
        <v>0</v>
      </c>
      <c r="AE41" s="9" t="str">
        <f t="shared" si="7"/>
        <v/>
      </c>
      <c r="AF41" s="10">
        <f t="shared" si="8"/>
        <v>0</v>
      </c>
      <c r="AG41" s="10" t="str">
        <f t="shared" si="16"/>
        <v/>
      </c>
    </row>
    <row r="42" spans="1:35" s="6" customFormat="1" ht="34.5" customHeight="1">
      <c r="A42" s="72">
        <f t="shared" si="4"/>
        <v>30</v>
      </c>
      <c r="B42" s="73" t="str">
        <f t="shared" si="10"/>
        <v/>
      </c>
      <c r="C42" s="98"/>
      <c r="D42" s="35" t="str">
        <f t="shared" si="11"/>
        <v/>
      </c>
      <c r="E42" s="35" t="str">
        <f t="shared" si="12"/>
        <v/>
      </c>
      <c r="F42" s="99"/>
      <c r="G42" s="99"/>
      <c r="H42" s="100"/>
      <c r="I42" s="101"/>
      <c r="J42" s="121"/>
      <c r="K42" s="101"/>
      <c r="L42" s="121"/>
      <c r="M42" s="39" t="str">
        <f t="shared" si="1"/>
        <v/>
      </c>
      <c r="N42" s="100"/>
      <c r="O42" s="100"/>
      <c r="P42" s="40" t="str">
        <f t="shared" si="13"/>
        <v/>
      </c>
      <c r="Q42" s="102"/>
      <c r="R42" s="42" t="str">
        <f t="shared" si="14"/>
        <v/>
      </c>
      <c r="S42" s="102"/>
      <c r="T42" s="102"/>
      <c r="U42" s="102"/>
      <c r="V42" s="122"/>
      <c r="W42" s="99"/>
      <c r="X42" s="103"/>
      <c r="Y42" s="81"/>
      <c r="Z42" s="43"/>
      <c r="AA42" s="44"/>
      <c r="AC42" s="9" t="str">
        <f t="shared" si="15"/>
        <v/>
      </c>
      <c r="AD42" s="9">
        <f t="shared" si="6"/>
        <v>0</v>
      </c>
      <c r="AE42" s="9" t="str">
        <f t="shared" si="7"/>
        <v/>
      </c>
      <c r="AF42" s="10">
        <f t="shared" si="8"/>
        <v>0</v>
      </c>
      <c r="AG42" s="10" t="str">
        <f t="shared" si="16"/>
        <v/>
      </c>
    </row>
    <row r="43" spans="1:35" s="6" customFormat="1" ht="34.5" customHeight="1">
      <c r="A43" s="72">
        <f t="shared" si="4"/>
        <v>31</v>
      </c>
      <c r="B43" s="73" t="str">
        <f t="shared" si="10"/>
        <v/>
      </c>
      <c r="C43" s="98"/>
      <c r="D43" s="35" t="str">
        <f t="shared" si="11"/>
        <v/>
      </c>
      <c r="E43" s="35" t="str">
        <f t="shared" si="12"/>
        <v/>
      </c>
      <c r="F43" s="99"/>
      <c r="G43" s="99"/>
      <c r="H43" s="100"/>
      <c r="I43" s="101"/>
      <c r="J43" s="121"/>
      <c r="K43" s="101"/>
      <c r="L43" s="121"/>
      <c r="M43" s="39" t="str">
        <f t="shared" si="1"/>
        <v/>
      </c>
      <c r="N43" s="100"/>
      <c r="O43" s="100"/>
      <c r="P43" s="40" t="str">
        <f t="shared" si="13"/>
        <v/>
      </c>
      <c r="Q43" s="102"/>
      <c r="R43" s="42" t="str">
        <f t="shared" si="14"/>
        <v/>
      </c>
      <c r="S43" s="102"/>
      <c r="T43" s="102"/>
      <c r="U43" s="102"/>
      <c r="V43" s="122"/>
      <c r="W43" s="99"/>
      <c r="X43" s="103"/>
      <c r="Y43" s="81"/>
      <c r="Z43" s="43"/>
      <c r="AA43" s="44"/>
      <c r="AC43" s="9" t="str">
        <f t="shared" si="15"/>
        <v/>
      </c>
      <c r="AD43" s="9">
        <f t="shared" si="6"/>
        <v>0</v>
      </c>
      <c r="AE43" s="9" t="str">
        <f t="shared" si="7"/>
        <v/>
      </c>
      <c r="AF43" s="10">
        <f t="shared" si="8"/>
        <v>0</v>
      </c>
      <c r="AG43" s="10" t="str">
        <f t="shared" si="16"/>
        <v/>
      </c>
    </row>
    <row r="44" spans="1:35" s="6" customFormat="1" ht="34.5" customHeight="1">
      <c r="A44" s="72">
        <f t="shared" si="4"/>
        <v>32</v>
      </c>
      <c r="B44" s="73" t="str">
        <f t="shared" si="10"/>
        <v/>
      </c>
      <c r="C44" s="98"/>
      <c r="D44" s="35" t="str">
        <f t="shared" si="11"/>
        <v/>
      </c>
      <c r="E44" s="35" t="str">
        <f t="shared" si="12"/>
        <v/>
      </c>
      <c r="F44" s="99"/>
      <c r="G44" s="99"/>
      <c r="H44" s="100"/>
      <c r="I44" s="101"/>
      <c r="J44" s="121"/>
      <c r="K44" s="101"/>
      <c r="L44" s="121"/>
      <c r="M44" s="39" t="str">
        <f t="shared" si="1"/>
        <v/>
      </c>
      <c r="N44" s="100"/>
      <c r="O44" s="100"/>
      <c r="P44" s="40" t="str">
        <f t="shared" si="13"/>
        <v/>
      </c>
      <c r="Q44" s="102"/>
      <c r="R44" s="42" t="str">
        <f t="shared" si="14"/>
        <v/>
      </c>
      <c r="S44" s="102"/>
      <c r="T44" s="102"/>
      <c r="U44" s="102"/>
      <c r="V44" s="122"/>
      <c r="W44" s="99"/>
      <c r="X44" s="103"/>
      <c r="Y44" s="81"/>
      <c r="Z44" s="43"/>
      <c r="AA44" s="44"/>
      <c r="AC44" s="9" t="str">
        <f t="shared" si="15"/>
        <v/>
      </c>
      <c r="AD44" s="9">
        <f t="shared" si="6"/>
        <v>0</v>
      </c>
      <c r="AE44" s="9" t="str">
        <f t="shared" si="7"/>
        <v/>
      </c>
      <c r="AF44" s="10">
        <f t="shared" si="8"/>
        <v>0</v>
      </c>
      <c r="AG44" s="10" t="str">
        <f t="shared" si="16"/>
        <v/>
      </c>
    </row>
    <row r="45" spans="1:35" s="6" customFormat="1" ht="34.5" customHeight="1">
      <c r="A45" s="72">
        <f t="shared" si="4"/>
        <v>33</v>
      </c>
      <c r="B45" s="73" t="str">
        <f t="shared" si="10"/>
        <v/>
      </c>
      <c r="C45" s="98"/>
      <c r="D45" s="35" t="str">
        <f t="shared" si="11"/>
        <v/>
      </c>
      <c r="E45" s="35" t="str">
        <f t="shared" si="12"/>
        <v/>
      </c>
      <c r="F45" s="99"/>
      <c r="G45" s="99"/>
      <c r="H45" s="100"/>
      <c r="I45" s="101"/>
      <c r="J45" s="121"/>
      <c r="K45" s="101"/>
      <c r="L45" s="121"/>
      <c r="M45" s="39" t="str">
        <f t="shared" si="1"/>
        <v/>
      </c>
      <c r="N45" s="100"/>
      <c r="O45" s="100"/>
      <c r="P45" s="40" t="str">
        <f t="shared" si="13"/>
        <v/>
      </c>
      <c r="Q45" s="102"/>
      <c r="R45" s="42" t="str">
        <f t="shared" si="14"/>
        <v/>
      </c>
      <c r="S45" s="102"/>
      <c r="T45" s="102"/>
      <c r="U45" s="102"/>
      <c r="V45" s="122"/>
      <c r="W45" s="99"/>
      <c r="X45" s="103"/>
      <c r="Y45" s="81"/>
      <c r="Z45" s="43"/>
      <c r="AA45" s="44"/>
      <c r="AC45" s="9" t="str">
        <f t="shared" si="15"/>
        <v/>
      </c>
      <c r="AD45" s="9">
        <f t="shared" si="6"/>
        <v>0</v>
      </c>
      <c r="AE45" s="9" t="str">
        <f t="shared" si="7"/>
        <v/>
      </c>
      <c r="AF45" s="10">
        <f t="shared" si="8"/>
        <v>0</v>
      </c>
      <c r="AG45" s="10" t="str">
        <f t="shared" si="16"/>
        <v/>
      </c>
    </row>
    <row r="46" spans="1:35" s="6" customFormat="1" ht="34.5" customHeight="1">
      <c r="A46" s="72">
        <f t="shared" si="4"/>
        <v>34</v>
      </c>
      <c r="B46" s="73" t="str">
        <f t="shared" si="10"/>
        <v/>
      </c>
      <c r="C46" s="98"/>
      <c r="D46" s="35" t="str">
        <f t="shared" si="11"/>
        <v/>
      </c>
      <c r="E46" s="35" t="str">
        <f t="shared" si="12"/>
        <v/>
      </c>
      <c r="F46" s="99"/>
      <c r="G46" s="99"/>
      <c r="H46" s="100"/>
      <c r="I46" s="101"/>
      <c r="J46" s="121"/>
      <c r="K46" s="101"/>
      <c r="L46" s="121"/>
      <c r="M46" s="39" t="str">
        <f t="shared" si="1"/>
        <v/>
      </c>
      <c r="N46" s="100"/>
      <c r="O46" s="100"/>
      <c r="P46" s="40" t="str">
        <f t="shared" si="13"/>
        <v/>
      </c>
      <c r="Q46" s="102"/>
      <c r="R46" s="42" t="str">
        <f t="shared" si="14"/>
        <v/>
      </c>
      <c r="S46" s="102"/>
      <c r="T46" s="102"/>
      <c r="U46" s="102"/>
      <c r="V46" s="122"/>
      <c r="W46" s="99"/>
      <c r="X46" s="103"/>
      <c r="Y46" s="81"/>
      <c r="Z46" s="43"/>
      <c r="AA46" s="44"/>
      <c r="AC46" s="9" t="str">
        <f t="shared" si="15"/>
        <v/>
      </c>
      <c r="AD46" s="9">
        <f t="shared" si="6"/>
        <v>0</v>
      </c>
      <c r="AE46" s="9" t="str">
        <f t="shared" si="7"/>
        <v/>
      </c>
      <c r="AF46" s="10">
        <f t="shared" si="8"/>
        <v>0</v>
      </c>
      <c r="AG46" s="10" t="str">
        <f t="shared" si="16"/>
        <v/>
      </c>
    </row>
    <row r="47" spans="1:35" s="6" customFormat="1" ht="34.5" customHeight="1" thickBot="1">
      <c r="A47" s="72">
        <f t="shared" si="4"/>
        <v>35</v>
      </c>
      <c r="B47" s="73" t="str">
        <f t="shared" si="10"/>
        <v/>
      </c>
      <c r="C47" s="98"/>
      <c r="D47" s="35" t="str">
        <f t="shared" si="11"/>
        <v/>
      </c>
      <c r="E47" s="35" t="str">
        <f t="shared" si="12"/>
        <v/>
      </c>
      <c r="F47" s="99"/>
      <c r="G47" s="99"/>
      <c r="H47" s="100"/>
      <c r="I47" s="101"/>
      <c r="J47" s="121"/>
      <c r="K47" s="101"/>
      <c r="L47" s="121"/>
      <c r="M47" s="39" t="str">
        <f t="shared" si="1"/>
        <v/>
      </c>
      <c r="N47" s="100"/>
      <c r="O47" s="100"/>
      <c r="P47" s="40" t="str">
        <f t="shared" si="13"/>
        <v/>
      </c>
      <c r="Q47" s="102"/>
      <c r="R47" s="42" t="str">
        <f t="shared" si="14"/>
        <v/>
      </c>
      <c r="S47" s="102"/>
      <c r="T47" s="102"/>
      <c r="U47" s="102"/>
      <c r="V47" s="122"/>
      <c r="W47" s="99"/>
      <c r="X47" s="103"/>
      <c r="Y47" s="81"/>
      <c r="Z47" s="43"/>
      <c r="AA47" s="44"/>
      <c r="AC47" s="9" t="str">
        <f t="shared" si="15"/>
        <v/>
      </c>
      <c r="AD47" s="9">
        <f t="shared" si="6"/>
        <v>0</v>
      </c>
      <c r="AE47" s="9" t="str">
        <f t="shared" si="7"/>
        <v/>
      </c>
      <c r="AF47" s="10">
        <f t="shared" si="8"/>
        <v>0</v>
      </c>
      <c r="AG47" s="10" t="str">
        <f t="shared" si="16"/>
        <v/>
      </c>
    </row>
    <row r="48" spans="1:35">
      <c r="W48" s="84"/>
      <c r="AC48" s="1">
        <f>SUM(AC13:AC47)</f>
        <v>2</v>
      </c>
      <c r="AD48" s="1">
        <f>SUM(AD13:AD47)</f>
        <v>0</v>
      </c>
      <c r="AE48" s="1"/>
      <c r="AF48" s="12">
        <f>IF(COUNTIF(AF13:AF47,"&gt;=2"),2,"1")</f>
        <v>2</v>
      </c>
      <c r="AG48" s="1" t="str">
        <f>IF(COUNTIF(AG13:AG47,"&gt;=1"),1,"0")</f>
        <v>0</v>
      </c>
      <c r="AH48" s="11"/>
      <c r="AI48" s="1"/>
    </row>
  </sheetData>
  <sheetProtection algorithmName="SHA-512" hashValue="7vfyK5GLPz/KLx3rLcj/VyKEYQc+cdqKUI2OJTgpLjQAH3XQNgqPvMK6jK54IbI+GEb6Neg4crSTr8/P2+XkOQ==" saltValue="+GNMfYSfuOuItS+dob2F4g==" spinCount="100000" sheet="1" objects="1" scenarios="1" selectLockedCells="1" selectUnlockedCells="1"/>
  <mergeCells count="31">
    <mergeCell ref="J1:N1"/>
    <mergeCell ref="K3:N3"/>
    <mergeCell ref="K4:N4"/>
    <mergeCell ref="P9:P11"/>
    <mergeCell ref="Z6:AA10"/>
    <mergeCell ref="N9:N11"/>
    <mergeCell ref="X9:X11"/>
    <mergeCell ref="Y9:Y11"/>
    <mergeCell ref="Q9:Q11"/>
    <mergeCell ref="R9:R10"/>
    <mergeCell ref="S9:T10"/>
    <mergeCell ref="V9:V11"/>
    <mergeCell ref="W9:W11"/>
    <mergeCell ref="O9:O11"/>
    <mergeCell ref="K2:N2"/>
    <mergeCell ref="U9:U11"/>
    <mergeCell ref="A9:A11"/>
    <mergeCell ref="B9:B11"/>
    <mergeCell ref="C9:C11"/>
    <mergeCell ref="D9:D11"/>
    <mergeCell ref="E9:E11"/>
    <mergeCell ref="F9:F11"/>
    <mergeCell ref="G9:G11"/>
    <mergeCell ref="H9:I10"/>
    <mergeCell ref="J9:K10"/>
    <mergeCell ref="L9:M10"/>
    <mergeCell ref="A1:G1"/>
    <mergeCell ref="A2:B2"/>
    <mergeCell ref="C2:D2"/>
    <mergeCell ref="F2:G2"/>
    <mergeCell ref="A3:E4"/>
  </mergeCells>
  <phoneticPr fontId="18"/>
  <conditionalFormatting sqref="P13:P47">
    <cfRule type="cellIs" dxfId="39" priority="15" operator="lessThan">
      <formula>1</formula>
    </cfRule>
  </conditionalFormatting>
  <conditionalFormatting sqref="P12">
    <cfRule type="cellIs" dxfId="38" priority="14" operator="lessThan">
      <formula>1</formula>
    </cfRule>
  </conditionalFormatting>
  <conditionalFormatting sqref="C13:C47 Q13:Q32 F13:L47 S34:W47 T33:W33 Q34:Q47 N34:O47 N33 S13:W32 N13:O32">
    <cfRule type="notContainsBlanks" dxfId="37" priority="16">
      <formula>LEN(TRIM(C13))&gt;0</formula>
    </cfRule>
  </conditionalFormatting>
  <conditionalFormatting sqref="C2:D2">
    <cfRule type="expression" dxfId="36" priority="8">
      <formula>$D$13=""</formula>
    </cfRule>
    <cfRule type="expression" dxfId="35" priority="9">
      <formula>$C$2=""</formula>
    </cfRule>
  </conditionalFormatting>
  <conditionalFormatting sqref="F2:G2">
    <cfRule type="expression" dxfId="34" priority="10">
      <formula>$D$13=""</formula>
    </cfRule>
    <cfRule type="expression" dxfId="33" priority="11">
      <formula>$F$2=""</formula>
    </cfRule>
  </conditionalFormatting>
  <conditionalFormatting sqref="G3">
    <cfRule type="expression" dxfId="32" priority="12">
      <formula>$D$13=""</formula>
    </cfRule>
    <cfRule type="expression" dxfId="31" priority="13">
      <formula>$G$3=""</formula>
    </cfRule>
  </conditionalFormatting>
  <conditionalFormatting sqref="K3">
    <cfRule type="expression" dxfId="30" priority="6">
      <formula>$AF$48=2</formula>
    </cfRule>
  </conditionalFormatting>
  <conditionalFormatting sqref="K4">
    <cfRule type="expression" dxfId="29" priority="7">
      <formula>$AG$48=1</formula>
    </cfRule>
  </conditionalFormatting>
  <conditionalFormatting sqref="Q13:Q32 S13:U32 T33:U33 N33 N13:O32 C13:C47 F13:L47 S34:U47 Q34:Q47 N34:O47">
    <cfRule type="expression" dxfId="28" priority="17" stopIfTrue="1">
      <formula>$B13&lt;&gt;""</formula>
    </cfRule>
  </conditionalFormatting>
  <conditionalFormatting sqref="W13:W47">
    <cfRule type="expression" dxfId="27" priority="1">
      <formula>AND(COUNTIF(G13,"*■*")&gt;=1,W13="")</formula>
    </cfRule>
    <cfRule type="expression" dxfId="26" priority="2">
      <formula>COUNTIF(G13,"*■*")=0</formula>
    </cfRule>
  </conditionalFormatting>
  <conditionalFormatting sqref="G13:G47">
    <cfRule type="expression" dxfId="25" priority="4">
      <formula>$AF13&gt;1</formula>
    </cfRule>
  </conditionalFormatting>
  <conditionalFormatting sqref="K2">
    <cfRule type="expression" dxfId="24" priority="127">
      <formula>OR($AC$48&gt;=1,$AD$48&gt;=1)</formula>
    </cfRule>
    <cfRule type="expression" dxfId="23" priority="128">
      <formula>$D$13=""</formula>
    </cfRule>
    <cfRule type="expression" dxfId="22" priority="129">
      <formula>$G$3=""</formula>
    </cfRule>
    <cfRule type="expression" dxfId="21" priority="130">
      <formula>$F$2=""</formula>
    </cfRule>
    <cfRule type="expression" dxfId="20" priority="131">
      <formula>$C$2=""</formula>
    </cfRule>
  </conditionalFormatting>
  <dataValidations count="23">
    <dataValidation type="list" allowBlank="1" showInputMessage="1" showErrorMessage="1" sqref="Y13:Y47" xr:uid="{DDD2CBAE-C2F3-4EEA-A249-E4413A03B35E}">
      <formula1>"✔"</formula1>
    </dataValidation>
    <dataValidation allowBlank="1" showErrorMessage="1" errorTitle="無効な入力" error="プルダウンより「設備区分」を選択してください。" prompt="プルダウンより選択してください。_x000a_※記載必須箇所が黄色に変わります。" sqref="B13:B47" xr:uid="{DA324CDF-188A-405D-9D4F-59C42F8FC35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C253E488-5103-4AF8-B49C-6EDA7BDD1951}">
      <formula1>44256</formula1>
    </dataValidation>
    <dataValidation type="textLength" operator="lessThanOrEqual" allowBlank="1" showInputMessage="1" showErrorMessage="1" error="40字以内で入力してください。" prompt="40字以内で入力してください。" sqref="C2:D2" xr:uid="{64DCE26E-BF7B-4FE6-B105-ABBB00331B0D}">
      <formula1>40</formula1>
    </dataValidation>
    <dataValidation allowBlank="1" showErrorMessage="1" errorTitle="無効な入力" error="自動表示されます。" prompt="自動表示されます。" sqref="M13:M47" xr:uid="{2A1948DD-815B-4900-9D1B-0B1F2D161B7C}"/>
    <dataValidation operator="greaterThanOrEqual" allowBlank="1" showInputMessage="1" showErrorMessage="1" errorTitle="無効な入力" error="自動表示されます。" prompt="自動表示されます。" sqref="P12" xr:uid="{3C63BD24-5698-4281-83ED-827133906CB2}"/>
    <dataValidation type="whole" imeMode="disabled" allowBlank="1" showErrorMessage="1" errorTitle="無効な入力" error="半角数字4桁で入力してください。" prompt="半角数字4桁で入力してください。" sqref="N13:N47" xr:uid="{AEFE9738-4E21-4EB1-A5AF-24D003787871}">
      <formula1>1900</formula1>
      <formula2>2022</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V13:V47" xr:uid="{77BEBC5E-184E-4D6F-A4B9-DD1C22E1D5C0}">
      <formula1>1</formula1>
      <formula2>9999999999</formula2>
    </dataValidation>
    <dataValidation type="textLength" operator="lessThanOrEqual" allowBlank="1" showErrorMessage="1" errorTitle="無効な入力" error="10字以内で入力してください。" prompt="10字以内で入力してください。" sqref="K13:K47" xr:uid="{1FFECA12-7F00-4D10-9C82-C4C2E7F4B9D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B5998D6D-D5D6-485F-8844-662E0CFA07DA}">
      <formula1>J13*1000=INT(J13*1000)</formula1>
    </dataValidation>
    <dataValidation type="textLength" operator="lessThanOrEqual" allowBlank="1" showErrorMessage="1" errorTitle="無効な入力" error="30字以内で入力してください。" prompt="30字以内で入力してください。" sqref="I13:I47" xr:uid="{9A00A844-A7AC-4AA6-8A7E-040BBD42ADC1}">
      <formula1>30</formula1>
    </dataValidation>
    <dataValidation type="textLength" operator="lessThanOrEqual" allowBlank="1" showErrorMessage="1" errorTitle="無効な入力" error="40字以内で入力してください。" prompt="40字以内で入力してください。" sqref="F13:G47 X13:X47" xr:uid="{9A53A919-3207-4708-9933-DCEDD35320EE}">
      <formula1>40</formula1>
    </dataValidation>
    <dataValidation allowBlank="1" showErrorMessage="1" error="自動表示されます。" prompt="自動表示されます。" sqref="D13:E47 R13:R32 R34:R47" xr:uid="{B41CE6E0-48C4-423E-93CC-18B35D8D2904}"/>
    <dataValidation imeMode="fullKatakana" operator="lessThanOrEqual" allowBlank="1" showInputMessage="1" showErrorMessage="1" sqref="E2" xr:uid="{2873D61C-A8E5-4830-8DDF-33421E72801C}"/>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72E73FEB-92CC-4ABF-93AE-4FF1B4ED5CE7}">
      <formula1>40</formula1>
    </dataValidation>
    <dataValidation type="list" allowBlank="1" showErrorMessage="1" errorTitle="無効な入力" error="プルダウンより選択してください。" prompt="プルダウンより選択してください。" sqref="H13:H47" xr:uid="{520653F2-B1ED-46A1-A289-AAE81B5EB38A}">
      <formula1>"生産効率,エネルギー効率"</formula1>
    </dataValidation>
    <dataValidation type="list" allowBlank="1" showErrorMessage="1" errorTitle="無効な入力" error="プルダウンより選択してください。" prompt="プルダウンより選択してください。" sqref="C13:C47" xr:uid="{3E22C575-DA12-47BE-AFCC-D6558BFE745D}">
      <formula1>"マシニングセンタ"</formula1>
    </dataValidation>
    <dataValidation type="list" allowBlank="1" showInputMessage="1" showErrorMessage="1" error="プルダウンより確認結果を選択してください。" prompt="プルダウンより確認結果を選択してください。" sqref="Z13:Z47" xr:uid="{246FA62C-51BE-46F9-A472-051658776B5A}">
      <formula1>"OK,NG"</formula1>
    </dataValidation>
    <dataValidation type="textLength" operator="lessThanOrEqual" allowBlank="1" showErrorMessage="1" errorTitle="無効な入力" error="200字以内で入力してください。" prompt="200字以内で入力してください。" sqref="W13:W47" xr:uid="{7D304CD0-D8AD-469B-AD82-29A6A8941217}">
      <formula1>200</formula1>
    </dataValidation>
    <dataValidation operator="greaterThanOrEqual" allowBlank="1" showErrorMessage="1" errorTitle="無効な入力" error="自動表示されます。" prompt="自動表示されます。" sqref="P13:P47" xr:uid="{5E5D7CB9-5715-41A6-8110-2A09239DDF80}"/>
    <dataValidation type="whole" imeMode="disabled" operator="greaterThanOrEqual" allowBlank="1" showErrorMessage="1" errorTitle="無効な入力" error="半角数字で30字以内で入力してください。" prompt="半角数字で30字以内で入力してください。" sqref="T33 S34:T47 S13:T32 V13:V47" xr:uid="{9F572E36-AF4F-4801-8014-3EB18602D390}">
      <formula1>1</formula1>
    </dataValidation>
    <dataValidation type="list" allowBlank="1" showErrorMessage="1" errorTitle="無効な入力" error="プルダウンより選択してください。" prompt="プルダウンより選択してください。" sqref="Q13:Q32 Q34:Q47" xr:uid="{8A4C8392-F0FE-4319-A879-6785B0C76C14}">
      <formula1>"あり,なし"</formula1>
    </dataValidation>
    <dataValidation type="list" imeMode="disabled" operator="lessThanOrEqual" allowBlank="1" showErrorMessage="1" errorTitle="無効な入力" error="プルダウンより選択してください。" prompt="プルダウンより選択してください。" sqref="O13:O47" xr:uid="{252D0B37-F98C-48B8-9C0F-98834903DCCA}">
      <formula1>"2012,2013,2014,2015,2016,2017,2018,2019,2020,2021,2022"</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imeMode="disabled" operator="greaterThanOrEqual" allowBlank="1" showErrorMessage="1" errorTitle="無効な入力" error="プルダウンより選択してください。" prompt="半角数字で30字以内で入力してください。" xr:uid="{0064F0B0-3380-4AF3-8339-F76DF3EF2A8D}">
          <x14:formula1>
            <xm:f>※編集不可※選択項目!$F$3:$F$5</xm:f>
          </x14:formula1>
          <xm:sqref>U13:U47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K313"/>
  <sheetViews>
    <sheetView view="pageBreakPreview" zoomScale="55" zoomScaleNormal="55" zoomScaleSheetLayoutView="55" zoomScalePageLayoutView="55" workbookViewId="0">
      <selection sqref="A1:G1"/>
    </sheetView>
  </sheetViews>
  <sheetFormatPr defaultColWidth="9" defaultRowHeight="11" outlineLevelCol="3"/>
  <cols>
    <col min="1" max="1" width="14.453125" style="76" customWidth="1"/>
    <col min="2" max="2" width="34.453125" style="76" customWidth="1"/>
    <col min="3" max="7" width="34.453125" style="2" customWidth="1"/>
    <col min="8" max="8" width="21" style="2" customWidth="1"/>
    <col min="9" max="9" width="39.26953125" style="2" bestFit="1" customWidth="1"/>
    <col min="10" max="10" width="24.36328125" style="2" customWidth="1"/>
    <col min="11" max="11" width="20.90625" style="2" customWidth="1"/>
    <col min="12" max="12" width="24.36328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0" width="19" style="2" customWidth="1"/>
    <col min="21" max="21" width="20.453125" style="2" customWidth="1"/>
    <col min="22" max="22" width="16.6328125" style="2" customWidth="1"/>
    <col min="23" max="23" width="57.7265625" style="2" customWidth="1"/>
    <col min="24" max="24" width="32.26953125" style="2" customWidth="1"/>
    <col min="25" max="25" width="10" style="2" customWidth="1"/>
    <col min="26" max="26" width="17.6328125" style="2" hidden="1" customWidth="1" outlineLevel="2"/>
    <col min="27" max="27" width="40.6328125" style="2" hidden="1" customWidth="1" outlineLevel="2"/>
    <col min="28" max="28" width="10.6328125" style="2" hidden="1" customWidth="1" outlineLevel="1"/>
    <col min="29" max="29" width="13.90625" style="2" hidden="1" customWidth="1" outlineLevel="3"/>
    <col min="30" max="30" width="22.90625" style="2" hidden="1" customWidth="1" outlineLevel="3"/>
    <col min="31" max="31" width="24.453125" style="2" hidden="1" customWidth="1" outlineLevel="3"/>
    <col min="32" max="32" width="12.26953125" style="2" hidden="1" customWidth="1" outlineLevel="3"/>
    <col min="33" max="33" width="17.453125" style="2" hidden="1" customWidth="1" outlineLevel="3"/>
    <col min="34" max="36" width="9" style="2" hidden="1" customWidth="1" outlineLevel="1"/>
    <col min="37" max="37" width="9" style="2" collapsed="1"/>
    <col min="38" max="16384" width="9" style="2"/>
  </cols>
  <sheetData>
    <row r="1" spans="1:33" ht="40.15" customHeight="1">
      <c r="A1" s="144" t="s">
        <v>94</v>
      </c>
      <c r="B1" s="145"/>
      <c r="C1" s="145"/>
      <c r="D1" s="145"/>
      <c r="E1" s="145"/>
      <c r="F1" s="145"/>
      <c r="G1" s="146"/>
      <c r="H1" s="92"/>
      <c r="J1" s="222" t="s">
        <v>23</v>
      </c>
      <c r="K1" s="223"/>
      <c r="L1" s="223"/>
      <c r="M1" s="223"/>
      <c r="N1" s="224"/>
      <c r="AD1" s="109" t="s">
        <v>89</v>
      </c>
      <c r="AE1" s="110">
        <v>44659</v>
      </c>
      <c r="AF1" s="111" t="s">
        <v>90</v>
      </c>
      <c r="AG1" s="112" t="s">
        <v>115</v>
      </c>
    </row>
    <row r="2" spans="1:33" ht="120.75" customHeight="1">
      <c r="A2" s="147" t="s">
        <v>40</v>
      </c>
      <c r="B2" s="148"/>
      <c r="C2" s="220"/>
      <c r="D2" s="221"/>
      <c r="E2" s="64" t="s">
        <v>46</v>
      </c>
      <c r="F2" s="218"/>
      <c r="G2" s="219"/>
      <c r="H2" s="92"/>
      <c r="J2" s="65" t="s">
        <v>21</v>
      </c>
      <c r="K2" s="212" t="s">
        <v>76</v>
      </c>
      <c r="L2" s="213"/>
      <c r="M2" s="213"/>
      <c r="N2" s="214"/>
    </row>
    <row r="3" spans="1:33" ht="120.75" customHeight="1" thickBot="1">
      <c r="A3" s="153" t="s">
        <v>131</v>
      </c>
      <c r="B3" s="154"/>
      <c r="C3" s="154"/>
      <c r="D3" s="154"/>
      <c r="E3" s="155"/>
      <c r="F3" s="66" t="s">
        <v>47</v>
      </c>
      <c r="G3" s="132"/>
      <c r="H3" s="92"/>
      <c r="J3" s="65" t="s">
        <v>22</v>
      </c>
      <c r="K3" s="178" t="s">
        <v>77</v>
      </c>
      <c r="L3" s="179"/>
      <c r="M3" s="179"/>
      <c r="N3" s="180"/>
    </row>
    <row r="4" spans="1:33" ht="120.75" customHeight="1" thickBot="1">
      <c r="A4" s="156"/>
      <c r="B4" s="157"/>
      <c r="C4" s="157"/>
      <c r="D4" s="157"/>
      <c r="E4" s="158"/>
      <c r="F4" s="67" t="s">
        <v>48</v>
      </c>
      <c r="G4" s="67">
        <f>COUNTIF($B$13:$B$312,"工作機械")</f>
        <v>0</v>
      </c>
      <c r="H4" s="92"/>
      <c r="J4" s="68" t="s">
        <v>50</v>
      </c>
      <c r="K4" s="181" t="s">
        <v>78</v>
      </c>
      <c r="L4" s="182"/>
      <c r="M4" s="182"/>
      <c r="N4" s="183"/>
      <c r="Z4" s="114" t="s">
        <v>29</v>
      </c>
      <c r="AA4" s="5">
        <f>COUNTIF(Z13:Z312,"OK")</f>
        <v>0</v>
      </c>
    </row>
    <row r="5" spans="1:33" s="3" customFormat="1" ht="90" customHeight="1" thickBot="1">
      <c r="A5" s="69"/>
      <c r="B5" s="70"/>
      <c r="C5" s="70"/>
      <c r="D5" s="70"/>
      <c r="E5" s="70"/>
      <c r="F5" s="70"/>
      <c r="G5" s="70"/>
      <c r="H5" s="70"/>
      <c r="I5" s="70"/>
      <c r="J5" s="70"/>
      <c r="K5" s="70"/>
      <c r="L5" s="70"/>
      <c r="M5" s="70"/>
      <c r="N5" s="70"/>
      <c r="O5" s="70"/>
      <c r="P5" s="70"/>
      <c r="Q5" s="70"/>
      <c r="R5" s="70"/>
      <c r="S5" s="70"/>
      <c r="T5" s="70"/>
      <c r="U5" s="70"/>
      <c r="V5" s="70"/>
      <c r="W5" s="70"/>
      <c r="X5" s="70"/>
      <c r="Y5" s="70"/>
      <c r="Z5" s="71"/>
    </row>
    <row r="6" spans="1:33" s="6" customFormat="1" ht="36" customHeight="1">
      <c r="A6" s="16" t="s">
        <v>27</v>
      </c>
      <c r="B6" s="56">
        <v>1</v>
      </c>
      <c r="C6" s="56">
        <v>2</v>
      </c>
      <c r="D6" s="56">
        <v>3</v>
      </c>
      <c r="E6" s="54">
        <v>4</v>
      </c>
      <c r="F6" s="56">
        <v>5</v>
      </c>
      <c r="G6" s="56">
        <v>6</v>
      </c>
      <c r="H6" s="54">
        <v>7</v>
      </c>
      <c r="I6" s="54">
        <v>8</v>
      </c>
      <c r="J6" s="54">
        <v>9</v>
      </c>
      <c r="K6" s="54">
        <v>10</v>
      </c>
      <c r="L6" s="54">
        <v>11</v>
      </c>
      <c r="M6" s="54">
        <v>12</v>
      </c>
      <c r="N6" s="54">
        <v>13</v>
      </c>
      <c r="O6" s="54">
        <v>14</v>
      </c>
      <c r="P6" s="54">
        <v>15</v>
      </c>
      <c r="Q6" s="54">
        <v>16</v>
      </c>
      <c r="R6" s="56">
        <f t="shared" ref="R6:Y6" si="0">COLUMN()-1</f>
        <v>17</v>
      </c>
      <c r="S6" s="54">
        <f t="shared" si="0"/>
        <v>18</v>
      </c>
      <c r="T6" s="54">
        <f t="shared" si="0"/>
        <v>19</v>
      </c>
      <c r="U6" s="54">
        <f t="shared" si="0"/>
        <v>20</v>
      </c>
      <c r="V6" s="54">
        <f t="shared" si="0"/>
        <v>21</v>
      </c>
      <c r="W6" s="54">
        <f t="shared" si="0"/>
        <v>22</v>
      </c>
      <c r="X6" s="55">
        <f t="shared" si="0"/>
        <v>23</v>
      </c>
      <c r="Y6" s="94">
        <f t="shared" si="0"/>
        <v>24</v>
      </c>
      <c r="Z6" s="187" t="s">
        <v>20</v>
      </c>
      <c r="AA6" s="188"/>
    </row>
    <row r="7" spans="1:33" s="6" customFormat="1" ht="39">
      <c r="A7" s="17" t="s">
        <v>14</v>
      </c>
      <c r="B7" s="57" t="s">
        <v>15</v>
      </c>
      <c r="C7" s="57" t="s">
        <v>15</v>
      </c>
      <c r="D7" s="57" t="s">
        <v>15</v>
      </c>
      <c r="E7" s="58" t="s">
        <v>57</v>
      </c>
      <c r="F7" s="57" t="s">
        <v>15</v>
      </c>
      <c r="G7" s="57" t="s">
        <v>15</v>
      </c>
      <c r="H7" s="58" t="s">
        <v>16</v>
      </c>
      <c r="I7" s="58" t="s">
        <v>16</v>
      </c>
      <c r="J7" s="18" t="s">
        <v>16</v>
      </c>
      <c r="K7" s="58" t="s">
        <v>16</v>
      </c>
      <c r="L7" s="18" t="s">
        <v>16</v>
      </c>
      <c r="M7" s="58" t="s">
        <v>16</v>
      </c>
      <c r="N7" s="58" t="s">
        <v>16</v>
      </c>
      <c r="O7" s="58" t="s">
        <v>16</v>
      </c>
      <c r="P7" s="58" t="s">
        <v>16</v>
      </c>
      <c r="Q7" s="58" t="s">
        <v>16</v>
      </c>
      <c r="R7" s="57" t="s">
        <v>15</v>
      </c>
      <c r="S7" s="58" t="s">
        <v>60</v>
      </c>
      <c r="T7" s="58" t="s">
        <v>60</v>
      </c>
      <c r="U7" s="58" t="s">
        <v>60</v>
      </c>
      <c r="V7" s="58" t="s">
        <v>60</v>
      </c>
      <c r="W7" s="58" t="s">
        <v>57</v>
      </c>
      <c r="X7" s="59" t="s">
        <v>16</v>
      </c>
      <c r="Y7" s="95" t="s">
        <v>57</v>
      </c>
      <c r="Z7" s="189"/>
      <c r="AA7" s="190"/>
    </row>
    <row r="8" spans="1:33" s="6" customFormat="1" ht="31.5" customHeight="1" thickBot="1">
      <c r="A8" s="19" t="s">
        <v>49</v>
      </c>
      <c r="B8" s="21" t="s">
        <v>28</v>
      </c>
      <c r="C8" s="20" t="s">
        <v>18</v>
      </c>
      <c r="D8" s="21" t="s">
        <v>28</v>
      </c>
      <c r="E8" s="21" t="s">
        <v>28</v>
      </c>
      <c r="F8" s="20" t="s">
        <v>18</v>
      </c>
      <c r="G8" s="20" t="s">
        <v>18</v>
      </c>
      <c r="H8" s="20" t="s">
        <v>18</v>
      </c>
      <c r="I8" s="20" t="s">
        <v>18</v>
      </c>
      <c r="J8" s="20" t="s">
        <v>18</v>
      </c>
      <c r="K8" s="20" t="s">
        <v>18</v>
      </c>
      <c r="L8" s="20" t="s">
        <v>18</v>
      </c>
      <c r="M8" s="21" t="s">
        <v>28</v>
      </c>
      <c r="N8" s="20" t="s">
        <v>18</v>
      </c>
      <c r="O8" s="20" t="s">
        <v>18</v>
      </c>
      <c r="P8" s="21" t="s">
        <v>28</v>
      </c>
      <c r="Q8" s="20" t="s">
        <v>18</v>
      </c>
      <c r="R8" s="21" t="s">
        <v>28</v>
      </c>
      <c r="S8" s="20" t="s">
        <v>18</v>
      </c>
      <c r="T8" s="20" t="s">
        <v>18</v>
      </c>
      <c r="U8" s="20" t="s">
        <v>18</v>
      </c>
      <c r="V8" s="96" t="s">
        <v>61</v>
      </c>
      <c r="W8" s="20" t="s">
        <v>97</v>
      </c>
      <c r="X8" s="60" t="s">
        <v>19</v>
      </c>
      <c r="Y8" s="97" t="s">
        <v>58</v>
      </c>
      <c r="Z8" s="189"/>
      <c r="AA8" s="190"/>
    </row>
    <row r="9" spans="1:33" s="6" customFormat="1" ht="41.5" customHeight="1">
      <c r="A9" s="168" t="s">
        <v>17</v>
      </c>
      <c r="B9" s="171" t="s">
        <v>55</v>
      </c>
      <c r="C9" s="171" t="s">
        <v>54</v>
      </c>
      <c r="D9" s="159" t="s">
        <v>40</v>
      </c>
      <c r="E9" s="172" t="s">
        <v>51</v>
      </c>
      <c r="F9" s="159" t="s">
        <v>0</v>
      </c>
      <c r="G9" s="159" t="s">
        <v>2</v>
      </c>
      <c r="H9" s="162" t="s">
        <v>10</v>
      </c>
      <c r="I9" s="163"/>
      <c r="J9" s="162" t="s">
        <v>41</v>
      </c>
      <c r="K9" s="166"/>
      <c r="L9" s="162" t="s">
        <v>42</v>
      </c>
      <c r="M9" s="166"/>
      <c r="N9" s="193" t="s">
        <v>104</v>
      </c>
      <c r="O9" s="193" t="s">
        <v>103</v>
      </c>
      <c r="P9" s="184" t="s">
        <v>102</v>
      </c>
      <c r="Q9" s="202" t="s">
        <v>53</v>
      </c>
      <c r="R9" s="171" t="s">
        <v>101</v>
      </c>
      <c r="S9" s="205" t="s">
        <v>108</v>
      </c>
      <c r="T9" s="206"/>
      <c r="U9" s="215" t="s">
        <v>116</v>
      </c>
      <c r="V9" s="202" t="s">
        <v>98</v>
      </c>
      <c r="W9" s="211" t="s">
        <v>56</v>
      </c>
      <c r="X9" s="196" t="s">
        <v>1</v>
      </c>
      <c r="Y9" s="199" t="s">
        <v>59</v>
      </c>
      <c r="Z9" s="189"/>
      <c r="AA9" s="190"/>
    </row>
    <row r="10" spans="1:33" s="6" customFormat="1" ht="41.5" customHeight="1">
      <c r="A10" s="169"/>
      <c r="B10" s="160"/>
      <c r="C10" s="160"/>
      <c r="D10" s="160"/>
      <c r="E10" s="173"/>
      <c r="F10" s="160"/>
      <c r="G10" s="160"/>
      <c r="H10" s="164"/>
      <c r="I10" s="165"/>
      <c r="J10" s="164"/>
      <c r="K10" s="167"/>
      <c r="L10" s="164"/>
      <c r="M10" s="167"/>
      <c r="N10" s="194"/>
      <c r="O10" s="194"/>
      <c r="P10" s="185"/>
      <c r="Q10" s="203"/>
      <c r="R10" s="161"/>
      <c r="S10" s="207"/>
      <c r="T10" s="208"/>
      <c r="U10" s="216"/>
      <c r="V10" s="209"/>
      <c r="W10" s="173"/>
      <c r="X10" s="197"/>
      <c r="Y10" s="200"/>
      <c r="Z10" s="191"/>
      <c r="AA10" s="192"/>
    </row>
    <row r="11" spans="1:33" s="6" customFormat="1" ht="61.15" customHeight="1">
      <c r="A11" s="170"/>
      <c r="B11" s="161"/>
      <c r="C11" s="161"/>
      <c r="D11" s="161"/>
      <c r="E11" s="174"/>
      <c r="F11" s="161"/>
      <c r="G11" s="161"/>
      <c r="H11" s="22" t="s">
        <v>52</v>
      </c>
      <c r="I11" s="23" t="s">
        <v>11</v>
      </c>
      <c r="J11" s="24" t="s">
        <v>106</v>
      </c>
      <c r="K11" s="23" t="s">
        <v>3</v>
      </c>
      <c r="L11" s="24" t="s">
        <v>107</v>
      </c>
      <c r="M11" s="22" t="s">
        <v>3</v>
      </c>
      <c r="N11" s="195"/>
      <c r="O11" s="195"/>
      <c r="P11" s="186"/>
      <c r="Q11" s="204"/>
      <c r="R11" s="115" t="s">
        <v>8</v>
      </c>
      <c r="S11" s="58" t="s">
        <v>100</v>
      </c>
      <c r="T11" s="58" t="s">
        <v>99</v>
      </c>
      <c r="U11" s="217"/>
      <c r="V11" s="210"/>
      <c r="W11" s="174"/>
      <c r="X11" s="198"/>
      <c r="Y11" s="201"/>
      <c r="Z11" s="25" t="s">
        <v>4</v>
      </c>
      <c r="AA11" s="26" t="s">
        <v>1</v>
      </c>
    </row>
    <row r="12" spans="1:33" s="6" customFormat="1" ht="33.75" customHeight="1">
      <c r="A12" s="27" t="s">
        <v>12</v>
      </c>
      <c r="B12" s="77" t="s">
        <v>9</v>
      </c>
      <c r="C12" s="28" t="s">
        <v>36</v>
      </c>
      <c r="D12" s="78" t="s">
        <v>86</v>
      </c>
      <c r="E12" s="78" t="s">
        <v>85</v>
      </c>
      <c r="F12" s="30" t="s">
        <v>45</v>
      </c>
      <c r="G12" s="30" t="s">
        <v>74</v>
      </c>
      <c r="H12" s="29" t="s">
        <v>37</v>
      </c>
      <c r="I12" s="30" t="s">
        <v>7</v>
      </c>
      <c r="J12" s="31">
        <v>60</v>
      </c>
      <c r="K12" s="30" t="s">
        <v>6</v>
      </c>
      <c r="L12" s="31">
        <v>40</v>
      </c>
      <c r="M12" s="78" t="str">
        <f t="shared" ref="M12:M75" si="1">IF(K12="","",K12)</f>
        <v>s</v>
      </c>
      <c r="N12" s="29">
        <v>2010</v>
      </c>
      <c r="O12" s="29">
        <v>2018</v>
      </c>
      <c r="P12" s="40">
        <f>IFERROR(IF($J12="","",ROUNDDOWN((ABS($J12-$L12)/$J12)/IF($O12="","",IF(($O12-$N12)=0,1,($O12-$N12)))*100,1)),"")</f>
        <v>4.0999999999999996</v>
      </c>
      <c r="Q12" s="31" t="s">
        <v>13</v>
      </c>
      <c r="R12" s="80" t="str">
        <f t="shared" ref="R12:R75" si="2">IF(S12="","",CONCATENATE(S12,"mm"," ","×"," ",T12,"mm"))</f>
        <v>100mm × 100mm</v>
      </c>
      <c r="S12" s="31">
        <v>100</v>
      </c>
      <c r="T12" s="31">
        <v>100</v>
      </c>
      <c r="U12" s="31" t="s">
        <v>124</v>
      </c>
      <c r="V12" s="118">
        <v>300</v>
      </c>
      <c r="W12" s="82" t="s">
        <v>96</v>
      </c>
      <c r="X12" s="61"/>
      <c r="Y12" s="81"/>
      <c r="Z12" s="32" t="s">
        <v>30</v>
      </c>
      <c r="AA12" s="33"/>
      <c r="AC12" s="7" t="s">
        <v>24</v>
      </c>
      <c r="AD12" s="7" t="s">
        <v>64</v>
      </c>
      <c r="AE12" s="7"/>
      <c r="AF12" s="8" t="s">
        <v>25</v>
      </c>
      <c r="AG12" s="8" t="s">
        <v>26</v>
      </c>
    </row>
    <row r="13" spans="1:33" s="6" customFormat="1" ht="34.5" customHeight="1">
      <c r="A13" s="72">
        <f t="shared" ref="A13:A76" si="3">ROW()-12</f>
        <v>1</v>
      </c>
      <c r="B13" s="73" t="str">
        <f>IF($C13="","","工作機械")</f>
        <v/>
      </c>
      <c r="C13" s="34"/>
      <c r="D13" s="35" t="str">
        <f>IF($C$2="","",IF($B13&lt;&gt;"",$C$2,""))</f>
        <v/>
      </c>
      <c r="E13" s="35" t="str">
        <f>IF($F$2="","",IF($B13&lt;&gt;"",$F$2,""))</f>
        <v/>
      </c>
      <c r="F13" s="36"/>
      <c r="G13" s="36"/>
      <c r="H13" s="37"/>
      <c r="I13" s="38"/>
      <c r="J13" s="116"/>
      <c r="K13" s="38"/>
      <c r="L13" s="116"/>
      <c r="M13" s="39" t="str">
        <f t="shared" si="1"/>
        <v/>
      </c>
      <c r="N13" s="37"/>
      <c r="O13" s="37"/>
      <c r="P13" s="40" t="str">
        <f>IFERROR(IF($J13="","",ROUNDDOWN((ABS($J13-$L13)/$J13)/IF($O13="","",IF(($O13-$N13)=0,1,($O13-$N13)))*100,1)),"")</f>
        <v/>
      </c>
      <c r="Q13" s="41"/>
      <c r="R13" s="42" t="str">
        <f t="shared" si="2"/>
        <v/>
      </c>
      <c r="S13" s="41"/>
      <c r="T13" s="41"/>
      <c r="U13" s="41"/>
      <c r="V13" s="119"/>
      <c r="W13" s="36"/>
      <c r="X13" s="62"/>
      <c r="Y13" s="81"/>
      <c r="Z13" s="105"/>
      <c r="AA13" s="106"/>
      <c r="AC13" s="113" t="str">
        <f>IF(AND(($B13&lt;&gt;""),(OR(C13="",F13="",G13="",H13="",I13="",J13="",K13="",L13="",N13="",O13="",Q13="",S13="",T13="",U13=""))),1,"")</f>
        <v/>
      </c>
      <c r="AD13" s="113">
        <f t="shared" ref="AD13:AD76" si="4">IF(AND($G13&lt;&gt;"",COUNTIF($G13,"*■*")&gt;0,$W13=""),1,0)</f>
        <v>0</v>
      </c>
      <c r="AE13" s="113" t="str">
        <f t="shared" ref="AE13:AE76" si="5">IF(G13="","",TEXT(G13,"G/標準"))</f>
        <v/>
      </c>
      <c r="AF13" s="10">
        <f t="shared" ref="AF13:AF76" si="6">COUNTIF(G$13:G$312,G13)</f>
        <v>0</v>
      </c>
      <c r="AG13" s="10" t="str">
        <f t="shared" ref="AG13:AG76" si="7">IF(P13&lt;1,1,"")</f>
        <v/>
      </c>
    </row>
    <row r="14" spans="1:33" s="6" customFormat="1" ht="34.5" customHeight="1">
      <c r="A14" s="72">
        <f t="shared" si="3"/>
        <v>2</v>
      </c>
      <c r="B14" s="73" t="str">
        <f t="shared" ref="B14:B77" si="8">IF($C14="","","工作機械")</f>
        <v/>
      </c>
      <c r="C14" s="34"/>
      <c r="D14" s="35" t="str">
        <f t="shared" ref="D14:D77" si="9">IF($C$2="","",IF($B14&lt;&gt;"",$C$2,""))</f>
        <v/>
      </c>
      <c r="E14" s="35" t="str">
        <f t="shared" ref="E14:E77" si="10">IF($F$2="","",IF($B14&lt;&gt;"",$F$2,""))</f>
        <v/>
      </c>
      <c r="F14" s="36"/>
      <c r="G14" s="36"/>
      <c r="H14" s="37"/>
      <c r="I14" s="38"/>
      <c r="J14" s="116"/>
      <c r="K14" s="38"/>
      <c r="L14" s="116"/>
      <c r="M14" s="39" t="str">
        <f t="shared" si="1"/>
        <v/>
      </c>
      <c r="N14" s="37"/>
      <c r="O14" s="37"/>
      <c r="P14" s="40" t="str">
        <f t="shared" ref="P14:P77" si="11">IFERROR(IF($J14="","",ROUNDDOWN((ABS($J14-$L14)/$J14)/IF($O14="","",IF(($O14-$N14)=0,1,($O14-$N14)))*100,1)),"")</f>
        <v/>
      </c>
      <c r="Q14" s="41"/>
      <c r="R14" s="42" t="str">
        <f t="shared" si="2"/>
        <v/>
      </c>
      <c r="S14" s="41"/>
      <c r="T14" s="41"/>
      <c r="U14" s="41"/>
      <c r="V14" s="119"/>
      <c r="W14" s="36"/>
      <c r="X14" s="62"/>
      <c r="Y14" s="81"/>
      <c r="Z14" s="105"/>
      <c r="AA14" s="106"/>
      <c r="AC14" s="113" t="str">
        <f>IF(AND(($B14&lt;&gt;""),(OR(C14="",F14="",G14="",H14="",I14="",J14="",K14="",L14="",N14="",O14="",Q14="",S14="",T14="",U14=""))),1,"")</f>
        <v/>
      </c>
      <c r="AD14" s="113">
        <f t="shared" si="4"/>
        <v>0</v>
      </c>
      <c r="AE14" s="113" t="str">
        <f t="shared" si="5"/>
        <v/>
      </c>
      <c r="AF14" s="10">
        <f t="shared" si="6"/>
        <v>0</v>
      </c>
      <c r="AG14" s="10" t="str">
        <f t="shared" si="7"/>
        <v/>
      </c>
    </row>
    <row r="15" spans="1:33" s="6" customFormat="1" ht="34.5" customHeight="1">
      <c r="A15" s="72">
        <f t="shared" si="3"/>
        <v>3</v>
      </c>
      <c r="B15" s="73" t="str">
        <f t="shared" si="8"/>
        <v/>
      </c>
      <c r="C15" s="34"/>
      <c r="D15" s="35" t="str">
        <f t="shared" si="9"/>
        <v/>
      </c>
      <c r="E15" s="35" t="str">
        <f t="shared" si="10"/>
        <v/>
      </c>
      <c r="F15" s="36"/>
      <c r="G15" s="36"/>
      <c r="H15" s="37"/>
      <c r="I15" s="38"/>
      <c r="J15" s="116"/>
      <c r="K15" s="38"/>
      <c r="L15" s="116"/>
      <c r="M15" s="39" t="str">
        <f t="shared" si="1"/>
        <v/>
      </c>
      <c r="N15" s="37"/>
      <c r="O15" s="37"/>
      <c r="P15" s="40" t="str">
        <f t="shared" si="11"/>
        <v/>
      </c>
      <c r="Q15" s="41"/>
      <c r="R15" s="42" t="str">
        <f t="shared" si="2"/>
        <v/>
      </c>
      <c r="S15" s="41"/>
      <c r="T15" s="41"/>
      <c r="U15" s="41"/>
      <c r="V15" s="119"/>
      <c r="W15" s="36"/>
      <c r="X15" s="62"/>
      <c r="Y15" s="81"/>
      <c r="Z15" s="105"/>
      <c r="AA15" s="106"/>
      <c r="AC15" s="113" t="str">
        <f t="shared" ref="AC15:AC77" si="12">IF(AND(($B15&lt;&gt;""),(OR(C15="",F15="",G15="",H15="",I15="",J15="",K15="",L15="",N15="",O15="",Q15="",S15="",T15="",U15=""))),1,"")</f>
        <v/>
      </c>
      <c r="AD15" s="113">
        <f t="shared" si="4"/>
        <v>0</v>
      </c>
      <c r="AE15" s="113" t="str">
        <f t="shared" si="5"/>
        <v/>
      </c>
      <c r="AF15" s="10">
        <f t="shared" si="6"/>
        <v>0</v>
      </c>
      <c r="AG15" s="10" t="str">
        <f t="shared" si="7"/>
        <v/>
      </c>
    </row>
    <row r="16" spans="1:33" s="6" customFormat="1" ht="34.5" customHeight="1">
      <c r="A16" s="72">
        <f t="shared" si="3"/>
        <v>4</v>
      </c>
      <c r="B16" s="73" t="str">
        <f t="shared" si="8"/>
        <v/>
      </c>
      <c r="C16" s="34"/>
      <c r="D16" s="35" t="str">
        <f t="shared" si="9"/>
        <v/>
      </c>
      <c r="E16" s="35" t="str">
        <f t="shared" si="10"/>
        <v/>
      </c>
      <c r="F16" s="36"/>
      <c r="G16" s="36"/>
      <c r="H16" s="37"/>
      <c r="I16" s="38"/>
      <c r="J16" s="116"/>
      <c r="K16" s="38"/>
      <c r="L16" s="116"/>
      <c r="M16" s="39" t="str">
        <f t="shared" si="1"/>
        <v/>
      </c>
      <c r="N16" s="37"/>
      <c r="O16" s="37"/>
      <c r="P16" s="40" t="str">
        <f t="shared" si="11"/>
        <v/>
      </c>
      <c r="Q16" s="41"/>
      <c r="R16" s="42" t="str">
        <f t="shared" si="2"/>
        <v/>
      </c>
      <c r="S16" s="41"/>
      <c r="T16" s="41"/>
      <c r="U16" s="41"/>
      <c r="V16" s="119"/>
      <c r="W16" s="36"/>
      <c r="X16" s="62"/>
      <c r="Y16" s="81"/>
      <c r="Z16" s="105"/>
      <c r="AA16" s="106"/>
      <c r="AC16" s="113" t="str">
        <f t="shared" si="12"/>
        <v/>
      </c>
      <c r="AD16" s="113">
        <f t="shared" si="4"/>
        <v>0</v>
      </c>
      <c r="AE16" s="113" t="str">
        <f t="shared" si="5"/>
        <v/>
      </c>
      <c r="AF16" s="10">
        <f t="shared" si="6"/>
        <v>0</v>
      </c>
      <c r="AG16" s="10" t="str">
        <f t="shared" si="7"/>
        <v/>
      </c>
    </row>
    <row r="17" spans="1:33" s="6" customFormat="1" ht="34.5" customHeight="1">
      <c r="A17" s="72">
        <f t="shared" si="3"/>
        <v>5</v>
      </c>
      <c r="B17" s="73" t="str">
        <f t="shared" si="8"/>
        <v/>
      </c>
      <c r="C17" s="34"/>
      <c r="D17" s="35" t="str">
        <f t="shared" si="9"/>
        <v/>
      </c>
      <c r="E17" s="35" t="str">
        <f t="shared" si="10"/>
        <v/>
      </c>
      <c r="F17" s="36"/>
      <c r="G17" s="36"/>
      <c r="H17" s="37"/>
      <c r="I17" s="38"/>
      <c r="J17" s="116"/>
      <c r="K17" s="38"/>
      <c r="L17" s="116"/>
      <c r="M17" s="39" t="str">
        <f t="shared" si="1"/>
        <v/>
      </c>
      <c r="N17" s="37"/>
      <c r="O17" s="37"/>
      <c r="P17" s="40" t="str">
        <f t="shared" si="11"/>
        <v/>
      </c>
      <c r="Q17" s="41"/>
      <c r="R17" s="42" t="str">
        <f t="shared" si="2"/>
        <v/>
      </c>
      <c r="S17" s="41"/>
      <c r="T17" s="41"/>
      <c r="U17" s="41"/>
      <c r="V17" s="119"/>
      <c r="W17" s="36"/>
      <c r="X17" s="62"/>
      <c r="Y17" s="81"/>
      <c r="Z17" s="105"/>
      <c r="AA17" s="106"/>
      <c r="AC17" s="113" t="str">
        <f t="shared" si="12"/>
        <v/>
      </c>
      <c r="AD17" s="113">
        <f t="shared" si="4"/>
        <v>0</v>
      </c>
      <c r="AE17" s="113" t="str">
        <f t="shared" si="5"/>
        <v/>
      </c>
      <c r="AF17" s="10">
        <f t="shared" si="6"/>
        <v>0</v>
      </c>
      <c r="AG17" s="10" t="str">
        <f t="shared" si="7"/>
        <v/>
      </c>
    </row>
    <row r="18" spans="1:33" s="6" customFormat="1" ht="34.5" customHeight="1">
      <c r="A18" s="72">
        <f t="shared" si="3"/>
        <v>6</v>
      </c>
      <c r="B18" s="73" t="str">
        <f t="shared" si="8"/>
        <v/>
      </c>
      <c r="C18" s="34"/>
      <c r="D18" s="35" t="str">
        <f t="shared" si="9"/>
        <v/>
      </c>
      <c r="E18" s="35" t="str">
        <f t="shared" si="10"/>
        <v/>
      </c>
      <c r="F18" s="36"/>
      <c r="G18" s="36"/>
      <c r="H18" s="37"/>
      <c r="I18" s="38"/>
      <c r="J18" s="116"/>
      <c r="K18" s="38"/>
      <c r="L18" s="116"/>
      <c r="M18" s="39" t="str">
        <f t="shared" si="1"/>
        <v/>
      </c>
      <c r="N18" s="37"/>
      <c r="O18" s="37"/>
      <c r="P18" s="40" t="str">
        <f t="shared" si="11"/>
        <v/>
      </c>
      <c r="Q18" s="41"/>
      <c r="R18" s="42" t="str">
        <f t="shared" si="2"/>
        <v/>
      </c>
      <c r="S18" s="41"/>
      <c r="T18" s="41"/>
      <c r="U18" s="41"/>
      <c r="V18" s="119"/>
      <c r="W18" s="36"/>
      <c r="X18" s="62"/>
      <c r="Y18" s="81"/>
      <c r="Z18" s="105"/>
      <c r="AA18" s="106"/>
      <c r="AC18" s="113" t="str">
        <f t="shared" si="12"/>
        <v/>
      </c>
      <c r="AD18" s="113">
        <f t="shared" si="4"/>
        <v>0</v>
      </c>
      <c r="AE18" s="113" t="str">
        <f t="shared" si="5"/>
        <v/>
      </c>
      <c r="AF18" s="10">
        <f t="shared" si="6"/>
        <v>0</v>
      </c>
      <c r="AG18" s="10" t="str">
        <f t="shared" si="7"/>
        <v/>
      </c>
    </row>
    <row r="19" spans="1:33" s="6" customFormat="1" ht="34.5" customHeight="1">
      <c r="A19" s="72">
        <f t="shared" si="3"/>
        <v>7</v>
      </c>
      <c r="B19" s="73" t="str">
        <f t="shared" si="8"/>
        <v/>
      </c>
      <c r="C19" s="34"/>
      <c r="D19" s="35" t="str">
        <f t="shared" si="9"/>
        <v/>
      </c>
      <c r="E19" s="35" t="str">
        <f t="shared" si="10"/>
        <v/>
      </c>
      <c r="F19" s="36"/>
      <c r="G19" s="36"/>
      <c r="H19" s="37"/>
      <c r="I19" s="38"/>
      <c r="J19" s="116"/>
      <c r="K19" s="38"/>
      <c r="L19" s="116"/>
      <c r="M19" s="39" t="str">
        <f t="shared" si="1"/>
        <v/>
      </c>
      <c r="N19" s="37"/>
      <c r="O19" s="37"/>
      <c r="P19" s="40" t="str">
        <f t="shared" si="11"/>
        <v/>
      </c>
      <c r="Q19" s="41"/>
      <c r="R19" s="42" t="str">
        <f t="shared" si="2"/>
        <v/>
      </c>
      <c r="S19" s="41"/>
      <c r="T19" s="41"/>
      <c r="U19" s="41"/>
      <c r="V19" s="119"/>
      <c r="W19" s="36"/>
      <c r="X19" s="62"/>
      <c r="Y19" s="81"/>
      <c r="Z19" s="105"/>
      <c r="AA19" s="106"/>
      <c r="AC19" s="113" t="str">
        <f t="shared" si="12"/>
        <v/>
      </c>
      <c r="AD19" s="113">
        <f>IF(AND($G19&lt;&gt;"",COUNTIF($G19,"*■*")&gt;0,$W19=""),1,0)</f>
        <v>0</v>
      </c>
      <c r="AE19" s="113" t="str">
        <f t="shared" si="5"/>
        <v/>
      </c>
      <c r="AF19" s="10">
        <f t="shared" si="6"/>
        <v>0</v>
      </c>
      <c r="AG19" s="10" t="str">
        <f t="shared" si="7"/>
        <v/>
      </c>
    </row>
    <row r="20" spans="1:33" s="6" customFormat="1" ht="34.5" customHeight="1">
      <c r="A20" s="72">
        <f t="shared" si="3"/>
        <v>8</v>
      </c>
      <c r="B20" s="73" t="str">
        <f t="shared" si="8"/>
        <v/>
      </c>
      <c r="C20" s="34"/>
      <c r="D20" s="35" t="str">
        <f t="shared" si="9"/>
        <v/>
      </c>
      <c r="E20" s="35" t="str">
        <f t="shared" si="10"/>
        <v/>
      </c>
      <c r="F20" s="36"/>
      <c r="G20" s="36"/>
      <c r="H20" s="37"/>
      <c r="I20" s="38"/>
      <c r="J20" s="116"/>
      <c r="K20" s="38"/>
      <c r="L20" s="116"/>
      <c r="M20" s="39" t="str">
        <f t="shared" si="1"/>
        <v/>
      </c>
      <c r="N20" s="37"/>
      <c r="O20" s="37"/>
      <c r="P20" s="40" t="str">
        <f t="shared" si="11"/>
        <v/>
      </c>
      <c r="Q20" s="41"/>
      <c r="R20" s="42" t="str">
        <f t="shared" si="2"/>
        <v/>
      </c>
      <c r="S20" s="41"/>
      <c r="T20" s="41"/>
      <c r="U20" s="41"/>
      <c r="V20" s="119"/>
      <c r="W20" s="36"/>
      <c r="X20" s="62"/>
      <c r="Y20" s="81"/>
      <c r="Z20" s="105"/>
      <c r="AA20" s="106"/>
      <c r="AC20" s="113" t="str">
        <f t="shared" si="12"/>
        <v/>
      </c>
      <c r="AD20" s="113">
        <f>IF(AND($G20&lt;&gt;"",COUNTIF($G20,"*■*")&gt;0,$W20=""),1,0)</f>
        <v>0</v>
      </c>
      <c r="AE20" s="113" t="str">
        <f t="shared" si="5"/>
        <v/>
      </c>
      <c r="AF20" s="10">
        <f t="shared" si="6"/>
        <v>0</v>
      </c>
      <c r="AG20" s="10" t="str">
        <f t="shared" si="7"/>
        <v/>
      </c>
    </row>
    <row r="21" spans="1:33" s="6" customFormat="1" ht="34.5" customHeight="1">
      <c r="A21" s="72">
        <f t="shared" si="3"/>
        <v>9</v>
      </c>
      <c r="B21" s="73" t="str">
        <f t="shared" si="8"/>
        <v/>
      </c>
      <c r="C21" s="34"/>
      <c r="D21" s="35" t="str">
        <f t="shared" si="9"/>
        <v/>
      </c>
      <c r="E21" s="35" t="str">
        <f t="shared" si="10"/>
        <v/>
      </c>
      <c r="F21" s="36"/>
      <c r="G21" s="36"/>
      <c r="H21" s="37"/>
      <c r="I21" s="38"/>
      <c r="J21" s="116"/>
      <c r="K21" s="38"/>
      <c r="L21" s="116"/>
      <c r="M21" s="39" t="str">
        <f t="shared" si="1"/>
        <v/>
      </c>
      <c r="N21" s="37"/>
      <c r="O21" s="37"/>
      <c r="P21" s="40" t="str">
        <f t="shared" si="11"/>
        <v/>
      </c>
      <c r="Q21" s="41"/>
      <c r="R21" s="42" t="str">
        <f t="shared" si="2"/>
        <v/>
      </c>
      <c r="S21" s="41"/>
      <c r="T21" s="41"/>
      <c r="U21" s="41"/>
      <c r="V21" s="119"/>
      <c r="W21" s="36"/>
      <c r="X21" s="62"/>
      <c r="Y21" s="81"/>
      <c r="Z21" s="105"/>
      <c r="AA21" s="106"/>
      <c r="AC21" s="113" t="str">
        <f t="shared" si="12"/>
        <v/>
      </c>
      <c r="AD21" s="113">
        <f>IF(AND($G21&lt;&gt;"",COUNTIF($G21,"*■*")&gt;0,$W21=""),1,0)</f>
        <v>0</v>
      </c>
      <c r="AE21" s="113" t="str">
        <f t="shared" si="5"/>
        <v/>
      </c>
      <c r="AF21" s="10">
        <f t="shared" si="6"/>
        <v>0</v>
      </c>
      <c r="AG21" s="10" t="str">
        <f t="shared" si="7"/>
        <v/>
      </c>
    </row>
    <row r="22" spans="1:33" s="6" customFormat="1" ht="34.5" customHeight="1">
      <c r="A22" s="72">
        <f t="shared" si="3"/>
        <v>10</v>
      </c>
      <c r="B22" s="73" t="str">
        <f t="shared" si="8"/>
        <v/>
      </c>
      <c r="C22" s="34"/>
      <c r="D22" s="35" t="str">
        <f t="shared" si="9"/>
        <v/>
      </c>
      <c r="E22" s="35" t="str">
        <f t="shared" si="10"/>
        <v/>
      </c>
      <c r="F22" s="36"/>
      <c r="G22" s="36"/>
      <c r="H22" s="37"/>
      <c r="I22" s="38"/>
      <c r="J22" s="116"/>
      <c r="K22" s="38"/>
      <c r="L22" s="116"/>
      <c r="M22" s="39" t="str">
        <f t="shared" si="1"/>
        <v/>
      </c>
      <c r="N22" s="37"/>
      <c r="O22" s="37"/>
      <c r="P22" s="40" t="str">
        <f t="shared" si="11"/>
        <v/>
      </c>
      <c r="Q22" s="41"/>
      <c r="R22" s="42" t="str">
        <f t="shared" si="2"/>
        <v/>
      </c>
      <c r="S22" s="41"/>
      <c r="T22" s="41"/>
      <c r="U22" s="41"/>
      <c r="V22" s="119"/>
      <c r="W22" s="36"/>
      <c r="X22" s="62"/>
      <c r="Y22" s="81"/>
      <c r="Z22" s="105"/>
      <c r="AA22" s="106"/>
      <c r="AC22" s="113" t="str">
        <f t="shared" si="12"/>
        <v/>
      </c>
      <c r="AD22" s="113">
        <f t="shared" si="4"/>
        <v>0</v>
      </c>
      <c r="AE22" s="113" t="str">
        <f t="shared" si="5"/>
        <v/>
      </c>
      <c r="AF22" s="10">
        <f t="shared" si="6"/>
        <v>0</v>
      </c>
      <c r="AG22" s="10" t="str">
        <f t="shared" si="7"/>
        <v/>
      </c>
    </row>
    <row r="23" spans="1:33" s="6" customFormat="1" ht="34.5" customHeight="1">
      <c r="A23" s="72">
        <f t="shared" si="3"/>
        <v>11</v>
      </c>
      <c r="B23" s="73" t="str">
        <f t="shared" si="8"/>
        <v/>
      </c>
      <c r="C23" s="34"/>
      <c r="D23" s="35" t="str">
        <f t="shared" si="9"/>
        <v/>
      </c>
      <c r="E23" s="35" t="str">
        <f t="shared" si="10"/>
        <v/>
      </c>
      <c r="F23" s="36"/>
      <c r="G23" s="36"/>
      <c r="H23" s="37"/>
      <c r="I23" s="38"/>
      <c r="J23" s="116"/>
      <c r="K23" s="38"/>
      <c r="L23" s="116"/>
      <c r="M23" s="39" t="str">
        <f t="shared" si="1"/>
        <v/>
      </c>
      <c r="N23" s="37"/>
      <c r="O23" s="37"/>
      <c r="P23" s="40" t="str">
        <f t="shared" si="11"/>
        <v/>
      </c>
      <c r="Q23" s="41"/>
      <c r="R23" s="42" t="str">
        <f t="shared" si="2"/>
        <v/>
      </c>
      <c r="S23" s="41"/>
      <c r="T23" s="41"/>
      <c r="U23" s="41"/>
      <c r="V23" s="119"/>
      <c r="W23" s="36"/>
      <c r="X23" s="62"/>
      <c r="Y23" s="81"/>
      <c r="Z23" s="105"/>
      <c r="AA23" s="106"/>
      <c r="AC23" s="113" t="str">
        <f t="shared" si="12"/>
        <v/>
      </c>
      <c r="AD23" s="113">
        <f t="shared" si="4"/>
        <v>0</v>
      </c>
      <c r="AE23" s="113" t="str">
        <f t="shared" si="5"/>
        <v/>
      </c>
      <c r="AF23" s="10">
        <f t="shared" si="6"/>
        <v>0</v>
      </c>
      <c r="AG23" s="10" t="str">
        <f t="shared" si="7"/>
        <v/>
      </c>
    </row>
    <row r="24" spans="1:33" s="6" customFormat="1" ht="34.5" customHeight="1">
      <c r="A24" s="72">
        <f t="shared" si="3"/>
        <v>12</v>
      </c>
      <c r="B24" s="73" t="str">
        <f t="shared" si="8"/>
        <v/>
      </c>
      <c r="C24" s="34"/>
      <c r="D24" s="35" t="str">
        <f t="shared" si="9"/>
        <v/>
      </c>
      <c r="E24" s="35" t="str">
        <f t="shared" si="10"/>
        <v/>
      </c>
      <c r="F24" s="36"/>
      <c r="G24" s="36"/>
      <c r="H24" s="37"/>
      <c r="I24" s="38"/>
      <c r="J24" s="116"/>
      <c r="K24" s="38"/>
      <c r="L24" s="116"/>
      <c r="M24" s="39" t="str">
        <f t="shared" si="1"/>
        <v/>
      </c>
      <c r="N24" s="37"/>
      <c r="O24" s="37"/>
      <c r="P24" s="40" t="str">
        <f t="shared" si="11"/>
        <v/>
      </c>
      <c r="Q24" s="41"/>
      <c r="R24" s="42" t="str">
        <f t="shared" si="2"/>
        <v/>
      </c>
      <c r="S24" s="41"/>
      <c r="T24" s="41"/>
      <c r="U24" s="41"/>
      <c r="V24" s="119"/>
      <c r="W24" s="36"/>
      <c r="X24" s="62"/>
      <c r="Y24" s="81"/>
      <c r="Z24" s="105"/>
      <c r="AA24" s="106"/>
      <c r="AC24" s="113" t="str">
        <f t="shared" si="12"/>
        <v/>
      </c>
      <c r="AD24" s="113">
        <f t="shared" si="4"/>
        <v>0</v>
      </c>
      <c r="AE24" s="113" t="str">
        <f t="shared" si="5"/>
        <v/>
      </c>
      <c r="AF24" s="10">
        <f t="shared" si="6"/>
        <v>0</v>
      </c>
      <c r="AG24" s="10" t="str">
        <f t="shared" si="7"/>
        <v/>
      </c>
    </row>
    <row r="25" spans="1:33" s="6" customFormat="1" ht="34.5" customHeight="1">
      <c r="A25" s="72">
        <f t="shared" si="3"/>
        <v>13</v>
      </c>
      <c r="B25" s="73" t="str">
        <f t="shared" si="8"/>
        <v/>
      </c>
      <c r="C25" s="34"/>
      <c r="D25" s="35" t="str">
        <f t="shared" si="9"/>
        <v/>
      </c>
      <c r="E25" s="35" t="str">
        <f t="shared" si="10"/>
        <v/>
      </c>
      <c r="F25" s="36"/>
      <c r="G25" s="36"/>
      <c r="H25" s="37"/>
      <c r="I25" s="38"/>
      <c r="J25" s="116"/>
      <c r="K25" s="38"/>
      <c r="L25" s="116"/>
      <c r="M25" s="39" t="str">
        <f t="shared" si="1"/>
        <v/>
      </c>
      <c r="N25" s="37"/>
      <c r="O25" s="37"/>
      <c r="P25" s="40" t="str">
        <f t="shared" si="11"/>
        <v/>
      </c>
      <c r="Q25" s="41"/>
      <c r="R25" s="42" t="str">
        <f t="shared" si="2"/>
        <v/>
      </c>
      <c r="S25" s="41"/>
      <c r="T25" s="41"/>
      <c r="U25" s="41"/>
      <c r="V25" s="119"/>
      <c r="W25" s="36"/>
      <c r="X25" s="62"/>
      <c r="Y25" s="81"/>
      <c r="Z25" s="105"/>
      <c r="AA25" s="106"/>
      <c r="AC25" s="113" t="str">
        <f t="shared" si="12"/>
        <v/>
      </c>
      <c r="AD25" s="113">
        <f t="shared" si="4"/>
        <v>0</v>
      </c>
      <c r="AE25" s="113" t="str">
        <f t="shared" si="5"/>
        <v/>
      </c>
      <c r="AF25" s="10">
        <f t="shared" si="6"/>
        <v>0</v>
      </c>
      <c r="AG25" s="10" t="str">
        <f t="shared" si="7"/>
        <v/>
      </c>
    </row>
    <row r="26" spans="1:33" s="6" customFormat="1" ht="34.5" customHeight="1">
      <c r="A26" s="72">
        <f t="shared" si="3"/>
        <v>14</v>
      </c>
      <c r="B26" s="73" t="str">
        <f t="shared" si="8"/>
        <v/>
      </c>
      <c r="C26" s="34"/>
      <c r="D26" s="35" t="str">
        <f t="shared" si="9"/>
        <v/>
      </c>
      <c r="E26" s="35" t="str">
        <f t="shared" si="10"/>
        <v/>
      </c>
      <c r="F26" s="36"/>
      <c r="G26" s="36"/>
      <c r="H26" s="37"/>
      <c r="I26" s="38"/>
      <c r="J26" s="116"/>
      <c r="K26" s="38"/>
      <c r="L26" s="116"/>
      <c r="M26" s="39" t="str">
        <f t="shared" si="1"/>
        <v/>
      </c>
      <c r="N26" s="37"/>
      <c r="O26" s="37"/>
      <c r="P26" s="40" t="str">
        <f t="shared" si="11"/>
        <v/>
      </c>
      <c r="Q26" s="41"/>
      <c r="R26" s="42" t="str">
        <f t="shared" si="2"/>
        <v/>
      </c>
      <c r="S26" s="41"/>
      <c r="T26" s="41"/>
      <c r="U26" s="41"/>
      <c r="V26" s="119"/>
      <c r="W26" s="36"/>
      <c r="X26" s="62"/>
      <c r="Y26" s="81"/>
      <c r="Z26" s="105"/>
      <c r="AA26" s="106"/>
      <c r="AC26" s="113" t="str">
        <f t="shared" si="12"/>
        <v/>
      </c>
      <c r="AD26" s="113">
        <f t="shared" si="4"/>
        <v>0</v>
      </c>
      <c r="AE26" s="113" t="str">
        <f t="shared" si="5"/>
        <v/>
      </c>
      <c r="AF26" s="10">
        <f t="shared" si="6"/>
        <v>0</v>
      </c>
      <c r="AG26" s="10" t="str">
        <f t="shared" si="7"/>
        <v/>
      </c>
    </row>
    <row r="27" spans="1:33" s="6" customFormat="1" ht="34.5" customHeight="1">
      <c r="A27" s="72">
        <f t="shared" si="3"/>
        <v>15</v>
      </c>
      <c r="B27" s="73" t="str">
        <f t="shared" si="8"/>
        <v/>
      </c>
      <c r="C27" s="34"/>
      <c r="D27" s="35" t="str">
        <f t="shared" si="9"/>
        <v/>
      </c>
      <c r="E27" s="35" t="str">
        <f t="shared" si="10"/>
        <v/>
      </c>
      <c r="F27" s="36"/>
      <c r="G27" s="36"/>
      <c r="H27" s="37"/>
      <c r="I27" s="38"/>
      <c r="J27" s="116"/>
      <c r="K27" s="38"/>
      <c r="L27" s="116"/>
      <c r="M27" s="39" t="str">
        <f t="shared" si="1"/>
        <v/>
      </c>
      <c r="N27" s="37"/>
      <c r="O27" s="37"/>
      <c r="P27" s="40" t="str">
        <f t="shared" si="11"/>
        <v/>
      </c>
      <c r="Q27" s="41"/>
      <c r="R27" s="42" t="str">
        <f t="shared" si="2"/>
        <v/>
      </c>
      <c r="S27" s="41"/>
      <c r="T27" s="41"/>
      <c r="U27" s="41"/>
      <c r="V27" s="119"/>
      <c r="W27" s="36"/>
      <c r="X27" s="62"/>
      <c r="Y27" s="81"/>
      <c r="Z27" s="105"/>
      <c r="AA27" s="106"/>
      <c r="AC27" s="113" t="str">
        <f t="shared" si="12"/>
        <v/>
      </c>
      <c r="AD27" s="113">
        <f t="shared" si="4"/>
        <v>0</v>
      </c>
      <c r="AE27" s="113" t="str">
        <f t="shared" si="5"/>
        <v/>
      </c>
      <c r="AF27" s="10">
        <f t="shared" si="6"/>
        <v>0</v>
      </c>
      <c r="AG27" s="10" t="str">
        <f t="shared" si="7"/>
        <v/>
      </c>
    </row>
    <row r="28" spans="1:33" s="6" customFormat="1" ht="34.5" customHeight="1">
      <c r="A28" s="72">
        <f t="shared" si="3"/>
        <v>16</v>
      </c>
      <c r="B28" s="73" t="str">
        <f t="shared" si="8"/>
        <v/>
      </c>
      <c r="C28" s="34"/>
      <c r="D28" s="35" t="str">
        <f t="shared" si="9"/>
        <v/>
      </c>
      <c r="E28" s="35" t="str">
        <f t="shared" si="10"/>
        <v/>
      </c>
      <c r="F28" s="36"/>
      <c r="G28" s="36"/>
      <c r="H28" s="37"/>
      <c r="I28" s="38"/>
      <c r="J28" s="116"/>
      <c r="K28" s="38"/>
      <c r="L28" s="116"/>
      <c r="M28" s="39" t="str">
        <f t="shared" si="1"/>
        <v/>
      </c>
      <c r="N28" s="37"/>
      <c r="O28" s="37"/>
      <c r="P28" s="40" t="str">
        <f t="shared" si="11"/>
        <v/>
      </c>
      <c r="Q28" s="41"/>
      <c r="R28" s="42" t="str">
        <f t="shared" si="2"/>
        <v/>
      </c>
      <c r="S28" s="41"/>
      <c r="T28" s="41"/>
      <c r="U28" s="41"/>
      <c r="V28" s="119"/>
      <c r="W28" s="36"/>
      <c r="X28" s="62"/>
      <c r="Y28" s="81"/>
      <c r="Z28" s="105"/>
      <c r="AA28" s="106"/>
      <c r="AC28" s="113" t="str">
        <f t="shared" si="12"/>
        <v/>
      </c>
      <c r="AD28" s="113">
        <f t="shared" si="4"/>
        <v>0</v>
      </c>
      <c r="AE28" s="113" t="str">
        <f t="shared" si="5"/>
        <v/>
      </c>
      <c r="AF28" s="10">
        <f t="shared" si="6"/>
        <v>0</v>
      </c>
      <c r="AG28" s="10" t="str">
        <f t="shared" si="7"/>
        <v/>
      </c>
    </row>
    <row r="29" spans="1:33" s="6" customFormat="1" ht="34.5" customHeight="1">
      <c r="A29" s="72">
        <f t="shared" si="3"/>
        <v>17</v>
      </c>
      <c r="B29" s="73" t="str">
        <f t="shared" si="8"/>
        <v/>
      </c>
      <c r="C29" s="34"/>
      <c r="D29" s="35" t="str">
        <f t="shared" si="9"/>
        <v/>
      </c>
      <c r="E29" s="35" t="str">
        <f t="shared" si="10"/>
        <v/>
      </c>
      <c r="F29" s="36"/>
      <c r="G29" s="36"/>
      <c r="H29" s="37"/>
      <c r="I29" s="38"/>
      <c r="J29" s="116"/>
      <c r="K29" s="38"/>
      <c r="L29" s="116"/>
      <c r="M29" s="39" t="str">
        <f t="shared" si="1"/>
        <v/>
      </c>
      <c r="N29" s="37"/>
      <c r="O29" s="37"/>
      <c r="P29" s="40" t="str">
        <f t="shared" si="11"/>
        <v/>
      </c>
      <c r="Q29" s="41"/>
      <c r="R29" s="42" t="str">
        <f t="shared" si="2"/>
        <v/>
      </c>
      <c r="S29" s="41"/>
      <c r="T29" s="41"/>
      <c r="U29" s="41"/>
      <c r="V29" s="119"/>
      <c r="W29" s="36"/>
      <c r="X29" s="62"/>
      <c r="Y29" s="81"/>
      <c r="Z29" s="105"/>
      <c r="AA29" s="106"/>
      <c r="AC29" s="113" t="str">
        <f t="shared" si="12"/>
        <v/>
      </c>
      <c r="AD29" s="113">
        <f t="shared" si="4"/>
        <v>0</v>
      </c>
      <c r="AE29" s="113" t="str">
        <f t="shared" si="5"/>
        <v/>
      </c>
      <c r="AF29" s="10">
        <f t="shared" si="6"/>
        <v>0</v>
      </c>
      <c r="AG29" s="10" t="str">
        <f t="shared" si="7"/>
        <v/>
      </c>
    </row>
    <row r="30" spans="1:33" s="6" customFormat="1" ht="34.5" customHeight="1">
      <c r="A30" s="72">
        <f t="shared" si="3"/>
        <v>18</v>
      </c>
      <c r="B30" s="73" t="str">
        <f t="shared" si="8"/>
        <v/>
      </c>
      <c r="C30" s="34"/>
      <c r="D30" s="35" t="str">
        <f t="shared" si="9"/>
        <v/>
      </c>
      <c r="E30" s="35" t="str">
        <f t="shared" si="10"/>
        <v/>
      </c>
      <c r="F30" s="36"/>
      <c r="G30" s="36"/>
      <c r="H30" s="37"/>
      <c r="I30" s="38"/>
      <c r="J30" s="116"/>
      <c r="K30" s="38"/>
      <c r="L30" s="116"/>
      <c r="M30" s="39" t="str">
        <f t="shared" si="1"/>
        <v/>
      </c>
      <c r="N30" s="37"/>
      <c r="O30" s="37"/>
      <c r="P30" s="40" t="str">
        <f t="shared" si="11"/>
        <v/>
      </c>
      <c r="Q30" s="41"/>
      <c r="R30" s="42" t="str">
        <f t="shared" si="2"/>
        <v/>
      </c>
      <c r="S30" s="41"/>
      <c r="T30" s="41"/>
      <c r="U30" s="41"/>
      <c r="V30" s="119"/>
      <c r="W30" s="36"/>
      <c r="X30" s="62"/>
      <c r="Y30" s="81"/>
      <c r="Z30" s="105"/>
      <c r="AA30" s="106"/>
      <c r="AC30" s="113" t="str">
        <f t="shared" si="12"/>
        <v/>
      </c>
      <c r="AD30" s="113">
        <f t="shared" si="4"/>
        <v>0</v>
      </c>
      <c r="AE30" s="113" t="str">
        <f t="shared" si="5"/>
        <v/>
      </c>
      <c r="AF30" s="10">
        <f t="shared" si="6"/>
        <v>0</v>
      </c>
      <c r="AG30" s="10" t="str">
        <f t="shared" si="7"/>
        <v/>
      </c>
    </row>
    <row r="31" spans="1:33" s="6" customFormat="1" ht="34.5" customHeight="1">
      <c r="A31" s="72">
        <f t="shared" si="3"/>
        <v>19</v>
      </c>
      <c r="B31" s="73" t="str">
        <f t="shared" si="8"/>
        <v/>
      </c>
      <c r="C31" s="34"/>
      <c r="D31" s="35" t="str">
        <f t="shared" si="9"/>
        <v/>
      </c>
      <c r="E31" s="35" t="str">
        <f t="shared" si="10"/>
        <v/>
      </c>
      <c r="F31" s="36"/>
      <c r="G31" s="36"/>
      <c r="H31" s="37"/>
      <c r="I31" s="38"/>
      <c r="J31" s="116"/>
      <c r="K31" s="38"/>
      <c r="L31" s="116"/>
      <c r="M31" s="39" t="str">
        <f t="shared" si="1"/>
        <v/>
      </c>
      <c r="N31" s="37"/>
      <c r="O31" s="37"/>
      <c r="P31" s="40" t="str">
        <f t="shared" si="11"/>
        <v/>
      </c>
      <c r="Q31" s="41"/>
      <c r="R31" s="42" t="str">
        <f t="shared" si="2"/>
        <v/>
      </c>
      <c r="S31" s="41"/>
      <c r="T31" s="41"/>
      <c r="U31" s="41"/>
      <c r="V31" s="119"/>
      <c r="W31" s="36"/>
      <c r="X31" s="62"/>
      <c r="Y31" s="81"/>
      <c r="Z31" s="105"/>
      <c r="AA31" s="106"/>
      <c r="AC31" s="113" t="str">
        <f t="shared" si="12"/>
        <v/>
      </c>
      <c r="AD31" s="113">
        <f t="shared" si="4"/>
        <v>0</v>
      </c>
      <c r="AE31" s="113" t="str">
        <f t="shared" si="5"/>
        <v/>
      </c>
      <c r="AF31" s="10">
        <f t="shared" si="6"/>
        <v>0</v>
      </c>
      <c r="AG31" s="10" t="str">
        <f t="shared" si="7"/>
        <v/>
      </c>
    </row>
    <row r="32" spans="1:33" s="6" customFormat="1" ht="34.5" customHeight="1">
      <c r="A32" s="72">
        <f t="shared" si="3"/>
        <v>20</v>
      </c>
      <c r="B32" s="73" t="str">
        <f t="shared" si="8"/>
        <v/>
      </c>
      <c r="C32" s="34"/>
      <c r="D32" s="35" t="str">
        <f t="shared" si="9"/>
        <v/>
      </c>
      <c r="E32" s="35" t="str">
        <f t="shared" si="10"/>
        <v/>
      </c>
      <c r="F32" s="36"/>
      <c r="G32" s="36"/>
      <c r="H32" s="37"/>
      <c r="I32" s="38"/>
      <c r="J32" s="116"/>
      <c r="K32" s="38"/>
      <c r="L32" s="116"/>
      <c r="M32" s="39" t="str">
        <f t="shared" si="1"/>
        <v/>
      </c>
      <c r="N32" s="37"/>
      <c r="O32" s="37"/>
      <c r="P32" s="40" t="str">
        <f t="shared" si="11"/>
        <v/>
      </c>
      <c r="Q32" s="41"/>
      <c r="R32" s="42" t="str">
        <f t="shared" si="2"/>
        <v/>
      </c>
      <c r="S32" s="41"/>
      <c r="T32" s="41"/>
      <c r="U32" s="41"/>
      <c r="V32" s="119"/>
      <c r="W32" s="36"/>
      <c r="X32" s="62"/>
      <c r="Y32" s="81"/>
      <c r="Z32" s="105"/>
      <c r="AA32" s="106"/>
      <c r="AC32" s="113" t="str">
        <f t="shared" si="12"/>
        <v/>
      </c>
      <c r="AD32" s="113">
        <f t="shared" si="4"/>
        <v>0</v>
      </c>
      <c r="AE32" s="113" t="str">
        <f t="shared" si="5"/>
        <v/>
      </c>
      <c r="AF32" s="10">
        <f t="shared" si="6"/>
        <v>0</v>
      </c>
      <c r="AG32" s="10" t="str">
        <f t="shared" si="7"/>
        <v/>
      </c>
    </row>
    <row r="33" spans="1:33" s="6" customFormat="1" ht="34.5" customHeight="1">
      <c r="A33" s="72">
        <f t="shared" si="3"/>
        <v>21</v>
      </c>
      <c r="B33" s="73" t="str">
        <f t="shared" si="8"/>
        <v/>
      </c>
      <c r="C33" s="34"/>
      <c r="D33" s="35" t="str">
        <f t="shared" si="9"/>
        <v/>
      </c>
      <c r="E33" s="35" t="str">
        <f t="shared" si="10"/>
        <v/>
      </c>
      <c r="F33" s="36"/>
      <c r="G33" s="36"/>
      <c r="H33" s="37"/>
      <c r="I33" s="38"/>
      <c r="J33" s="116"/>
      <c r="K33" s="38"/>
      <c r="L33" s="116"/>
      <c r="M33" s="39" t="str">
        <f t="shared" si="1"/>
        <v/>
      </c>
      <c r="N33" s="37"/>
      <c r="O33" s="37"/>
      <c r="P33" s="40" t="str">
        <f t="shared" si="11"/>
        <v/>
      </c>
      <c r="Q33" s="41"/>
      <c r="R33" s="42" t="str">
        <f t="shared" si="2"/>
        <v/>
      </c>
      <c r="S33" s="41"/>
      <c r="T33" s="41"/>
      <c r="U33" s="41"/>
      <c r="V33" s="119"/>
      <c r="W33" s="36"/>
      <c r="X33" s="62"/>
      <c r="Y33" s="81"/>
      <c r="Z33" s="105"/>
      <c r="AA33" s="106"/>
      <c r="AC33" s="113" t="str">
        <f t="shared" si="12"/>
        <v/>
      </c>
      <c r="AD33" s="113">
        <f t="shared" si="4"/>
        <v>0</v>
      </c>
      <c r="AE33" s="113" t="str">
        <f t="shared" si="5"/>
        <v/>
      </c>
      <c r="AF33" s="10">
        <f t="shared" si="6"/>
        <v>0</v>
      </c>
      <c r="AG33" s="10" t="str">
        <f t="shared" si="7"/>
        <v/>
      </c>
    </row>
    <row r="34" spans="1:33" s="6" customFormat="1" ht="34.5" customHeight="1">
      <c r="A34" s="72">
        <f t="shared" si="3"/>
        <v>22</v>
      </c>
      <c r="B34" s="73" t="str">
        <f t="shared" si="8"/>
        <v/>
      </c>
      <c r="C34" s="34"/>
      <c r="D34" s="35" t="str">
        <f t="shared" si="9"/>
        <v/>
      </c>
      <c r="E34" s="35" t="str">
        <f t="shared" si="10"/>
        <v/>
      </c>
      <c r="F34" s="36"/>
      <c r="G34" s="36"/>
      <c r="H34" s="37"/>
      <c r="I34" s="38"/>
      <c r="J34" s="116"/>
      <c r="K34" s="38"/>
      <c r="L34" s="116"/>
      <c r="M34" s="39" t="str">
        <f t="shared" si="1"/>
        <v/>
      </c>
      <c r="N34" s="37"/>
      <c r="O34" s="37"/>
      <c r="P34" s="40" t="str">
        <f t="shared" si="11"/>
        <v/>
      </c>
      <c r="Q34" s="41"/>
      <c r="R34" s="42" t="str">
        <f t="shared" si="2"/>
        <v/>
      </c>
      <c r="S34" s="41"/>
      <c r="T34" s="41"/>
      <c r="U34" s="41"/>
      <c r="V34" s="119"/>
      <c r="W34" s="36"/>
      <c r="X34" s="62"/>
      <c r="Y34" s="81"/>
      <c r="Z34" s="105"/>
      <c r="AA34" s="106"/>
      <c r="AC34" s="113" t="str">
        <f t="shared" si="12"/>
        <v/>
      </c>
      <c r="AD34" s="113">
        <f t="shared" si="4"/>
        <v>0</v>
      </c>
      <c r="AE34" s="113" t="str">
        <f t="shared" si="5"/>
        <v/>
      </c>
      <c r="AF34" s="10">
        <f t="shared" si="6"/>
        <v>0</v>
      </c>
      <c r="AG34" s="10" t="str">
        <f t="shared" si="7"/>
        <v/>
      </c>
    </row>
    <row r="35" spans="1:33" s="6" customFormat="1" ht="34.5" customHeight="1">
      <c r="A35" s="72">
        <f t="shared" si="3"/>
        <v>23</v>
      </c>
      <c r="B35" s="73" t="str">
        <f t="shared" si="8"/>
        <v/>
      </c>
      <c r="C35" s="34"/>
      <c r="D35" s="35" t="str">
        <f t="shared" si="9"/>
        <v/>
      </c>
      <c r="E35" s="35" t="str">
        <f t="shared" si="10"/>
        <v/>
      </c>
      <c r="F35" s="36"/>
      <c r="G35" s="36"/>
      <c r="H35" s="37"/>
      <c r="I35" s="38"/>
      <c r="J35" s="116"/>
      <c r="K35" s="38"/>
      <c r="L35" s="116"/>
      <c r="M35" s="39" t="str">
        <f t="shared" si="1"/>
        <v/>
      </c>
      <c r="N35" s="37"/>
      <c r="O35" s="37"/>
      <c r="P35" s="40" t="str">
        <f t="shared" si="11"/>
        <v/>
      </c>
      <c r="Q35" s="41"/>
      <c r="R35" s="42" t="str">
        <f t="shared" si="2"/>
        <v/>
      </c>
      <c r="S35" s="41"/>
      <c r="T35" s="41"/>
      <c r="U35" s="41"/>
      <c r="V35" s="119"/>
      <c r="W35" s="36"/>
      <c r="X35" s="62"/>
      <c r="Y35" s="81"/>
      <c r="Z35" s="105"/>
      <c r="AA35" s="106"/>
      <c r="AC35" s="113" t="str">
        <f t="shared" si="12"/>
        <v/>
      </c>
      <c r="AD35" s="113">
        <f t="shared" si="4"/>
        <v>0</v>
      </c>
      <c r="AE35" s="113" t="str">
        <f t="shared" si="5"/>
        <v/>
      </c>
      <c r="AF35" s="10">
        <f t="shared" si="6"/>
        <v>0</v>
      </c>
      <c r="AG35" s="10" t="str">
        <f t="shared" si="7"/>
        <v/>
      </c>
    </row>
    <row r="36" spans="1:33" s="6" customFormat="1" ht="34.5" customHeight="1">
      <c r="A36" s="72">
        <f t="shared" si="3"/>
        <v>24</v>
      </c>
      <c r="B36" s="73" t="str">
        <f t="shared" si="8"/>
        <v/>
      </c>
      <c r="C36" s="34"/>
      <c r="D36" s="35" t="str">
        <f t="shared" si="9"/>
        <v/>
      </c>
      <c r="E36" s="35" t="str">
        <f t="shared" si="10"/>
        <v/>
      </c>
      <c r="F36" s="36"/>
      <c r="G36" s="36"/>
      <c r="H36" s="37"/>
      <c r="I36" s="38"/>
      <c r="J36" s="116"/>
      <c r="K36" s="38"/>
      <c r="L36" s="116"/>
      <c r="M36" s="39" t="str">
        <f t="shared" si="1"/>
        <v/>
      </c>
      <c r="N36" s="37"/>
      <c r="O36" s="37"/>
      <c r="P36" s="40" t="str">
        <f t="shared" si="11"/>
        <v/>
      </c>
      <c r="Q36" s="41"/>
      <c r="R36" s="42" t="str">
        <f t="shared" si="2"/>
        <v/>
      </c>
      <c r="S36" s="41"/>
      <c r="T36" s="41"/>
      <c r="U36" s="41"/>
      <c r="V36" s="119"/>
      <c r="W36" s="36"/>
      <c r="X36" s="62"/>
      <c r="Y36" s="81"/>
      <c r="Z36" s="105"/>
      <c r="AA36" s="106"/>
      <c r="AC36" s="113" t="str">
        <f t="shared" si="12"/>
        <v/>
      </c>
      <c r="AD36" s="113">
        <f t="shared" si="4"/>
        <v>0</v>
      </c>
      <c r="AE36" s="113" t="str">
        <f t="shared" si="5"/>
        <v/>
      </c>
      <c r="AF36" s="10">
        <f t="shared" si="6"/>
        <v>0</v>
      </c>
      <c r="AG36" s="10" t="str">
        <f t="shared" si="7"/>
        <v/>
      </c>
    </row>
    <row r="37" spans="1:33" s="6" customFormat="1" ht="34.5" customHeight="1">
      <c r="A37" s="72">
        <f t="shared" si="3"/>
        <v>25</v>
      </c>
      <c r="B37" s="73" t="str">
        <f t="shared" si="8"/>
        <v/>
      </c>
      <c r="C37" s="34"/>
      <c r="D37" s="35" t="str">
        <f t="shared" si="9"/>
        <v/>
      </c>
      <c r="E37" s="35" t="str">
        <f t="shared" si="10"/>
        <v/>
      </c>
      <c r="F37" s="36"/>
      <c r="G37" s="36"/>
      <c r="H37" s="37"/>
      <c r="I37" s="38"/>
      <c r="J37" s="116"/>
      <c r="K37" s="38"/>
      <c r="L37" s="116"/>
      <c r="M37" s="39" t="str">
        <f t="shared" si="1"/>
        <v/>
      </c>
      <c r="N37" s="37"/>
      <c r="O37" s="37"/>
      <c r="P37" s="40" t="str">
        <f t="shared" si="11"/>
        <v/>
      </c>
      <c r="Q37" s="41"/>
      <c r="R37" s="42" t="str">
        <f t="shared" si="2"/>
        <v/>
      </c>
      <c r="S37" s="41"/>
      <c r="T37" s="41"/>
      <c r="U37" s="41"/>
      <c r="V37" s="119"/>
      <c r="W37" s="36"/>
      <c r="X37" s="62"/>
      <c r="Y37" s="81"/>
      <c r="Z37" s="105"/>
      <c r="AA37" s="106"/>
      <c r="AC37" s="113" t="str">
        <f t="shared" si="12"/>
        <v/>
      </c>
      <c r="AD37" s="113">
        <f t="shared" si="4"/>
        <v>0</v>
      </c>
      <c r="AE37" s="113" t="str">
        <f t="shared" si="5"/>
        <v/>
      </c>
      <c r="AF37" s="10">
        <f t="shared" si="6"/>
        <v>0</v>
      </c>
      <c r="AG37" s="10" t="str">
        <f t="shared" si="7"/>
        <v/>
      </c>
    </row>
    <row r="38" spans="1:33" s="6" customFormat="1" ht="34.5" customHeight="1">
      <c r="A38" s="72">
        <f t="shared" si="3"/>
        <v>26</v>
      </c>
      <c r="B38" s="73" t="str">
        <f t="shared" si="8"/>
        <v/>
      </c>
      <c r="C38" s="34"/>
      <c r="D38" s="35" t="str">
        <f t="shared" si="9"/>
        <v/>
      </c>
      <c r="E38" s="35" t="str">
        <f t="shared" si="10"/>
        <v/>
      </c>
      <c r="F38" s="36"/>
      <c r="G38" s="36"/>
      <c r="H38" s="37"/>
      <c r="I38" s="38"/>
      <c r="J38" s="116"/>
      <c r="K38" s="38"/>
      <c r="L38" s="116"/>
      <c r="M38" s="39" t="str">
        <f t="shared" si="1"/>
        <v/>
      </c>
      <c r="N38" s="37"/>
      <c r="O38" s="37"/>
      <c r="P38" s="40" t="str">
        <f t="shared" si="11"/>
        <v/>
      </c>
      <c r="Q38" s="41"/>
      <c r="R38" s="42" t="str">
        <f t="shared" si="2"/>
        <v/>
      </c>
      <c r="S38" s="41"/>
      <c r="T38" s="41"/>
      <c r="U38" s="41"/>
      <c r="V38" s="119"/>
      <c r="W38" s="36"/>
      <c r="X38" s="62"/>
      <c r="Y38" s="81"/>
      <c r="Z38" s="105"/>
      <c r="AA38" s="106"/>
      <c r="AC38" s="113" t="str">
        <f t="shared" si="12"/>
        <v/>
      </c>
      <c r="AD38" s="113">
        <f t="shared" si="4"/>
        <v>0</v>
      </c>
      <c r="AE38" s="113" t="str">
        <f t="shared" si="5"/>
        <v/>
      </c>
      <c r="AF38" s="10">
        <f t="shared" si="6"/>
        <v>0</v>
      </c>
      <c r="AG38" s="10" t="str">
        <f t="shared" si="7"/>
        <v/>
      </c>
    </row>
    <row r="39" spans="1:33" s="6" customFormat="1" ht="34.5" customHeight="1">
      <c r="A39" s="72">
        <f t="shared" si="3"/>
        <v>27</v>
      </c>
      <c r="B39" s="73" t="str">
        <f t="shared" si="8"/>
        <v/>
      </c>
      <c r="C39" s="34"/>
      <c r="D39" s="35" t="str">
        <f t="shared" si="9"/>
        <v/>
      </c>
      <c r="E39" s="35" t="str">
        <f t="shared" si="10"/>
        <v/>
      </c>
      <c r="F39" s="36"/>
      <c r="G39" s="36"/>
      <c r="H39" s="37"/>
      <c r="I39" s="38"/>
      <c r="J39" s="116"/>
      <c r="K39" s="38"/>
      <c r="L39" s="116"/>
      <c r="M39" s="39" t="str">
        <f t="shared" si="1"/>
        <v/>
      </c>
      <c r="N39" s="37"/>
      <c r="O39" s="37"/>
      <c r="P39" s="40" t="str">
        <f t="shared" si="11"/>
        <v/>
      </c>
      <c r="Q39" s="41"/>
      <c r="R39" s="42" t="str">
        <f t="shared" si="2"/>
        <v/>
      </c>
      <c r="S39" s="41"/>
      <c r="T39" s="41"/>
      <c r="U39" s="41"/>
      <c r="V39" s="119"/>
      <c r="W39" s="36"/>
      <c r="X39" s="62"/>
      <c r="Y39" s="81"/>
      <c r="Z39" s="105"/>
      <c r="AA39" s="106"/>
      <c r="AC39" s="113" t="str">
        <f t="shared" si="12"/>
        <v/>
      </c>
      <c r="AD39" s="113">
        <f t="shared" si="4"/>
        <v>0</v>
      </c>
      <c r="AE39" s="113" t="str">
        <f t="shared" si="5"/>
        <v/>
      </c>
      <c r="AF39" s="10">
        <f t="shared" si="6"/>
        <v>0</v>
      </c>
      <c r="AG39" s="10" t="str">
        <f t="shared" si="7"/>
        <v/>
      </c>
    </row>
    <row r="40" spans="1:33" s="6" customFormat="1" ht="34.5" customHeight="1">
      <c r="A40" s="72">
        <f t="shared" si="3"/>
        <v>28</v>
      </c>
      <c r="B40" s="73" t="str">
        <f t="shared" si="8"/>
        <v/>
      </c>
      <c r="C40" s="34"/>
      <c r="D40" s="35" t="str">
        <f t="shared" si="9"/>
        <v/>
      </c>
      <c r="E40" s="35" t="str">
        <f t="shared" si="10"/>
        <v/>
      </c>
      <c r="F40" s="36"/>
      <c r="G40" s="36"/>
      <c r="H40" s="37"/>
      <c r="I40" s="38"/>
      <c r="J40" s="116"/>
      <c r="K40" s="38"/>
      <c r="L40" s="116"/>
      <c r="M40" s="39" t="str">
        <f t="shared" si="1"/>
        <v/>
      </c>
      <c r="N40" s="37"/>
      <c r="O40" s="37"/>
      <c r="P40" s="40" t="str">
        <f t="shared" si="11"/>
        <v/>
      </c>
      <c r="Q40" s="41"/>
      <c r="R40" s="42" t="str">
        <f t="shared" si="2"/>
        <v/>
      </c>
      <c r="S40" s="41"/>
      <c r="T40" s="41"/>
      <c r="U40" s="41"/>
      <c r="V40" s="119"/>
      <c r="W40" s="36"/>
      <c r="X40" s="62"/>
      <c r="Y40" s="81"/>
      <c r="Z40" s="105"/>
      <c r="AA40" s="106"/>
      <c r="AC40" s="113" t="str">
        <f t="shared" si="12"/>
        <v/>
      </c>
      <c r="AD40" s="113">
        <f t="shared" si="4"/>
        <v>0</v>
      </c>
      <c r="AE40" s="113" t="str">
        <f t="shared" si="5"/>
        <v/>
      </c>
      <c r="AF40" s="10">
        <f t="shared" si="6"/>
        <v>0</v>
      </c>
      <c r="AG40" s="10" t="str">
        <f t="shared" si="7"/>
        <v/>
      </c>
    </row>
    <row r="41" spans="1:33" s="6" customFormat="1" ht="34.5" customHeight="1">
      <c r="A41" s="72">
        <f t="shared" si="3"/>
        <v>29</v>
      </c>
      <c r="B41" s="73" t="str">
        <f t="shared" si="8"/>
        <v/>
      </c>
      <c r="C41" s="34"/>
      <c r="D41" s="35" t="str">
        <f t="shared" si="9"/>
        <v/>
      </c>
      <c r="E41" s="35" t="str">
        <f t="shared" si="10"/>
        <v/>
      </c>
      <c r="F41" s="36"/>
      <c r="G41" s="36"/>
      <c r="H41" s="37"/>
      <c r="I41" s="38"/>
      <c r="J41" s="116"/>
      <c r="K41" s="38"/>
      <c r="L41" s="116"/>
      <c r="M41" s="39" t="str">
        <f t="shared" si="1"/>
        <v/>
      </c>
      <c r="N41" s="37"/>
      <c r="O41" s="37"/>
      <c r="P41" s="40" t="str">
        <f t="shared" si="11"/>
        <v/>
      </c>
      <c r="Q41" s="41"/>
      <c r="R41" s="42" t="str">
        <f t="shared" si="2"/>
        <v/>
      </c>
      <c r="S41" s="41"/>
      <c r="T41" s="41"/>
      <c r="U41" s="41"/>
      <c r="V41" s="119"/>
      <c r="W41" s="36"/>
      <c r="X41" s="62"/>
      <c r="Y41" s="81"/>
      <c r="Z41" s="105"/>
      <c r="AA41" s="106"/>
      <c r="AC41" s="113" t="str">
        <f t="shared" si="12"/>
        <v/>
      </c>
      <c r="AD41" s="113">
        <f t="shared" si="4"/>
        <v>0</v>
      </c>
      <c r="AE41" s="113" t="str">
        <f t="shared" si="5"/>
        <v/>
      </c>
      <c r="AF41" s="10">
        <f t="shared" si="6"/>
        <v>0</v>
      </c>
      <c r="AG41" s="10" t="str">
        <f t="shared" si="7"/>
        <v/>
      </c>
    </row>
    <row r="42" spans="1:33" s="6" customFormat="1" ht="34.5" customHeight="1">
      <c r="A42" s="72">
        <f t="shared" si="3"/>
        <v>30</v>
      </c>
      <c r="B42" s="73" t="str">
        <f t="shared" si="8"/>
        <v/>
      </c>
      <c r="C42" s="34"/>
      <c r="D42" s="35" t="str">
        <f t="shared" si="9"/>
        <v/>
      </c>
      <c r="E42" s="35" t="str">
        <f t="shared" si="10"/>
        <v/>
      </c>
      <c r="F42" s="36"/>
      <c r="G42" s="36"/>
      <c r="H42" s="37"/>
      <c r="I42" s="38"/>
      <c r="J42" s="116"/>
      <c r="K42" s="38"/>
      <c r="L42" s="116"/>
      <c r="M42" s="39" t="str">
        <f t="shared" si="1"/>
        <v/>
      </c>
      <c r="N42" s="37"/>
      <c r="O42" s="37"/>
      <c r="P42" s="40" t="str">
        <f t="shared" si="11"/>
        <v/>
      </c>
      <c r="Q42" s="41"/>
      <c r="R42" s="42" t="str">
        <f t="shared" si="2"/>
        <v/>
      </c>
      <c r="S42" s="41"/>
      <c r="T42" s="41"/>
      <c r="U42" s="41"/>
      <c r="V42" s="119"/>
      <c r="W42" s="36"/>
      <c r="X42" s="62"/>
      <c r="Y42" s="81"/>
      <c r="Z42" s="105"/>
      <c r="AA42" s="106"/>
      <c r="AC42" s="113" t="str">
        <f t="shared" si="12"/>
        <v/>
      </c>
      <c r="AD42" s="113">
        <f t="shared" si="4"/>
        <v>0</v>
      </c>
      <c r="AE42" s="113" t="str">
        <f t="shared" si="5"/>
        <v/>
      </c>
      <c r="AF42" s="10">
        <f t="shared" si="6"/>
        <v>0</v>
      </c>
      <c r="AG42" s="10" t="str">
        <f t="shared" si="7"/>
        <v/>
      </c>
    </row>
    <row r="43" spans="1:33" s="6" customFormat="1" ht="34.5" customHeight="1">
      <c r="A43" s="72">
        <f t="shared" si="3"/>
        <v>31</v>
      </c>
      <c r="B43" s="73" t="str">
        <f t="shared" si="8"/>
        <v/>
      </c>
      <c r="C43" s="34"/>
      <c r="D43" s="35" t="str">
        <f t="shared" si="9"/>
        <v/>
      </c>
      <c r="E43" s="35" t="str">
        <f t="shared" si="10"/>
        <v/>
      </c>
      <c r="F43" s="36"/>
      <c r="G43" s="36"/>
      <c r="H43" s="37"/>
      <c r="I43" s="38"/>
      <c r="J43" s="116"/>
      <c r="K43" s="38"/>
      <c r="L43" s="116"/>
      <c r="M43" s="39" t="str">
        <f t="shared" si="1"/>
        <v/>
      </c>
      <c r="N43" s="37"/>
      <c r="O43" s="37"/>
      <c r="P43" s="40" t="str">
        <f t="shared" si="11"/>
        <v/>
      </c>
      <c r="Q43" s="41"/>
      <c r="R43" s="42" t="str">
        <f t="shared" si="2"/>
        <v/>
      </c>
      <c r="S43" s="41"/>
      <c r="T43" s="41"/>
      <c r="U43" s="41"/>
      <c r="V43" s="119"/>
      <c r="W43" s="36"/>
      <c r="X43" s="62"/>
      <c r="Y43" s="81"/>
      <c r="Z43" s="105"/>
      <c r="AA43" s="106"/>
      <c r="AC43" s="113" t="str">
        <f t="shared" si="12"/>
        <v/>
      </c>
      <c r="AD43" s="113">
        <f t="shared" si="4"/>
        <v>0</v>
      </c>
      <c r="AE43" s="113" t="str">
        <f t="shared" si="5"/>
        <v/>
      </c>
      <c r="AF43" s="10">
        <f t="shared" si="6"/>
        <v>0</v>
      </c>
      <c r="AG43" s="10" t="str">
        <f t="shared" si="7"/>
        <v/>
      </c>
    </row>
    <row r="44" spans="1:33" s="6" customFormat="1" ht="34.5" customHeight="1">
      <c r="A44" s="72">
        <f t="shared" si="3"/>
        <v>32</v>
      </c>
      <c r="B44" s="73" t="str">
        <f t="shared" si="8"/>
        <v/>
      </c>
      <c r="C44" s="34"/>
      <c r="D44" s="35" t="str">
        <f t="shared" si="9"/>
        <v/>
      </c>
      <c r="E44" s="35" t="str">
        <f t="shared" si="10"/>
        <v/>
      </c>
      <c r="F44" s="36"/>
      <c r="G44" s="36"/>
      <c r="H44" s="37"/>
      <c r="I44" s="38"/>
      <c r="J44" s="116"/>
      <c r="K44" s="38"/>
      <c r="L44" s="116"/>
      <c r="M44" s="39" t="str">
        <f t="shared" si="1"/>
        <v/>
      </c>
      <c r="N44" s="37"/>
      <c r="O44" s="37"/>
      <c r="P44" s="40" t="str">
        <f t="shared" si="11"/>
        <v/>
      </c>
      <c r="Q44" s="41"/>
      <c r="R44" s="42" t="str">
        <f t="shared" si="2"/>
        <v/>
      </c>
      <c r="S44" s="41"/>
      <c r="T44" s="41"/>
      <c r="U44" s="41"/>
      <c r="V44" s="119"/>
      <c r="W44" s="36"/>
      <c r="X44" s="62"/>
      <c r="Y44" s="81"/>
      <c r="Z44" s="105"/>
      <c r="AA44" s="106"/>
      <c r="AC44" s="113" t="str">
        <f t="shared" si="12"/>
        <v/>
      </c>
      <c r="AD44" s="113">
        <f t="shared" si="4"/>
        <v>0</v>
      </c>
      <c r="AE44" s="113" t="str">
        <f t="shared" si="5"/>
        <v/>
      </c>
      <c r="AF44" s="10">
        <f t="shared" si="6"/>
        <v>0</v>
      </c>
      <c r="AG44" s="10" t="str">
        <f t="shared" si="7"/>
        <v/>
      </c>
    </row>
    <row r="45" spans="1:33" s="6" customFormat="1" ht="34.5" customHeight="1">
      <c r="A45" s="72">
        <f t="shared" si="3"/>
        <v>33</v>
      </c>
      <c r="B45" s="73" t="str">
        <f t="shared" si="8"/>
        <v/>
      </c>
      <c r="C45" s="34"/>
      <c r="D45" s="35" t="str">
        <f t="shared" si="9"/>
        <v/>
      </c>
      <c r="E45" s="35" t="str">
        <f t="shared" si="10"/>
        <v/>
      </c>
      <c r="F45" s="36"/>
      <c r="G45" s="36"/>
      <c r="H45" s="37"/>
      <c r="I45" s="38"/>
      <c r="J45" s="116"/>
      <c r="K45" s="38"/>
      <c r="L45" s="116"/>
      <c r="M45" s="39" t="str">
        <f t="shared" si="1"/>
        <v/>
      </c>
      <c r="N45" s="37"/>
      <c r="O45" s="37"/>
      <c r="P45" s="40" t="str">
        <f t="shared" si="11"/>
        <v/>
      </c>
      <c r="Q45" s="41"/>
      <c r="R45" s="42" t="str">
        <f t="shared" si="2"/>
        <v/>
      </c>
      <c r="S45" s="41"/>
      <c r="T45" s="41"/>
      <c r="U45" s="41"/>
      <c r="V45" s="119"/>
      <c r="W45" s="36"/>
      <c r="X45" s="62"/>
      <c r="Y45" s="81"/>
      <c r="Z45" s="105"/>
      <c r="AA45" s="106"/>
      <c r="AC45" s="113" t="str">
        <f t="shared" si="12"/>
        <v/>
      </c>
      <c r="AD45" s="113">
        <f t="shared" si="4"/>
        <v>0</v>
      </c>
      <c r="AE45" s="113" t="str">
        <f t="shared" si="5"/>
        <v/>
      </c>
      <c r="AF45" s="10">
        <f t="shared" si="6"/>
        <v>0</v>
      </c>
      <c r="AG45" s="10" t="str">
        <f t="shared" si="7"/>
        <v/>
      </c>
    </row>
    <row r="46" spans="1:33" s="6" customFormat="1" ht="34.5" customHeight="1">
      <c r="A46" s="72">
        <f t="shared" si="3"/>
        <v>34</v>
      </c>
      <c r="B46" s="73" t="str">
        <f t="shared" si="8"/>
        <v/>
      </c>
      <c r="C46" s="34"/>
      <c r="D46" s="35" t="str">
        <f t="shared" si="9"/>
        <v/>
      </c>
      <c r="E46" s="35" t="str">
        <f t="shared" si="10"/>
        <v/>
      </c>
      <c r="F46" s="36"/>
      <c r="G46" s="36"/>
      <c r="H46" s="37"/>
      <c r="I46" s="38"/>
      <c r="J46" s="116"/>
      <c r="K46" s="38"/>
      <c r="L46" s="116"/>
      <c r="M46" s="39" t="str">
        <f t="shared" si="1"/>
        <v/>
      </c>
      <c r="N46" s="37"/>
      <c r="O46" s="37"/>
      <c r="P46" s="40" t="str">
        <f t="shared" si="11"/>
        <v/>
      </c>
      <c r="Q46" s="41"/>
      <c r="R46" s="42" t="str">
        <f t="shared" si="2"/>
        <v/>
      </c>
      <c r="S46" s="41"/>
      <c r="T46" s="41"/>
      <c r="U46" s="41"/>
      <c r="V46" s="119"/>
      <c r="W46" s="36"/>
      <c r="X46" s="62"/>
      <c r="Y46" s="81"/>
      <c r="Z46" s="105"/>
      <c r="AA46" s="106"/>
      <c r="AC46" s="113" t="str">
        <f t="shared" si="12"/>
        <v/>
      </c>
      <c r="AD46" s="113">
        <f t="shared" si="4"/>
        <v>0</v>
      </c>
      <c r="AE46" s="113" t="str">
        <f t="shared" si="5"/>
        <v/>
      </c>
      <c r="AF46" s="10">
        <f t="shared" si="6"/>
        <v>0</v>
      </c>
      <c r="AG46" s="10" t="str">
        <f t="shared" si="7"/>
        <v/>
      </c>
    </row>
    <row r="47" spans="1:33" s="6" customFormat="1" ht="34.5" customHeight="1">
      <c r="A47" s="72">
        <f t="shared" si="3"/>
        <v>35</v>
      </c>
      <c r="B47" s="73" t="str">
        <f t="shared" si="8"/>
        <v/>
      </c>
      <c r="C47" s="34"/>
      <c r="D47" s="35" t="str">
        <f t="shared" si="9"/>
        <v/>
      </c>
      <c r="E47" s="35" t="str">
        <f t="shared" si="10"/>
        <v/>
      </c>
      <c r="F47" s="36"/>
      <c r="G47" s="36"/>
      <c r="H47" s="37"/>
      <c r="I47" s="38"/>
      <c r="J47" s="116"/>
      <c r="K47" s="38"/>
      <c r="L47" s="116"/>
      <c r="M47" s="39" t="str">
        <f t="shared" si="1"/>
        <v/>
      </c>
      <c r="N47" s="37"/>
      <c r="O47" s="37"/>
      <c r="P47" s="40" t="str">
        <f t="shared" si="11"/>
        <v/>
      </c>
      <c r="Q47" s="41"/>
      <c r="R47" s="42" t="str">
        <f t="shared" si="2"/>
        <v/>
      </c>
      <c r="S47" s="41"/>
      <c r="T47" s="41"/>
      <c r="U47" s="41"/>
      <c r="V47" s="119"/>
      <c r="W47" s="36"/>
      <c r="X47" s="62"/>
      <c r="Y47" s="81"/>
      <c r="Z47" s="105"/>
      <c r="AA47" s="106"/>
      <c r="AC47" s="113" t="str">
        <f t="shared" si="12"/>
        <v/>
      </c>
      <c r="AD47" s="113">
        <f t="shared" si="4"/>
        <v>0</v>
      </c>
      <c r="AE47" s="113" t="str">
        <f t="shared" si="5"/>
        <v/>
      </c>
      <c r="AF47" s="10">
        <f t="shared" si="6"/>
        <v>0</v>
      </c>
      <c r="AG47" s="10" t="str">
        <f t="shared" si="7"/>
        <v/>
      </c>
    </row>
    <row r="48" spans="1:33" s="6" customFormat="1" ht="34.5" customHeight="1">
      <c r="A48" s="72">
        <f t="shared" si="3"/>
        <v>36</v>
      </c>
      <c r="B48" s="73" t="str">
        <f t="shared" si="8"/>
        <v/>
      </c>
      <c r="C48" s="34"/>
      <c r="D48" s="35" t="str">
        <f t="shared" si="9"/>
        <v/>
      </c>
      <c r="E48" s="35" t="str">
        <f t="shared" si="10"/>
        <v/>
      </c>
      <c r="F48" s="36"/>
      <c r="G48" s="36"/>
      <c r="H48" s="37"/>
      <c r="I48" s="38"/>
      <c r="J48" s="116"/>
      <c r="K48" s="38"/>
      <c r="L48" s="116"/>
      <c r="M48" s="39" t="str">
        <f t="shared" si="1"/>
        <v/>
      </c>
      <c r="N48" s="37"/>
      <c r="O48" s="37"/>
      <c r="P48" s="40" t="str">
        <f t="shared" si="11"/>
        <v/>
      </c>
      <c r="Q48" s="41"/>
      <c r="R48" s="42" t="str">
        <f t="shared" si="2"/>
        <v/>
      </c>
      <c r="S48" s="41"/>
      <c r="T48" s="41"/>
      <c r="U48" s="41"/>
      <c r="V48" s="119"/>
      <c r="W48" s="36"/>
      <c r="X48" s="62"/>
      <c r="Y48" s="81"/>
      <c r="Z48" s="105"/>
      <c r="AA48" s="106"/>
      <c r="AC48" s="113" t="str">
        <f t="shared" si="12"/>
        <v/>
      </c>
      <c r="AD48" s="113">
        <f t="shared" si="4"/>
        <v>0</v>
      </c>
      <c r="AE48" s="113" t="str">
        <f t="shared" si="5"/>
        <v/>
      </c>
      <c r="AF48" s="10">
        <f t="shared" si="6"/>
        <v>0</v>
      </c>
      <c r="AG48" s="10" t="str">
        <f t="shared" si="7"/>
        <v/>
      </c>
    </row>
    <row r="49" spans="1:33" s="6" customFormat="1" ht="34.5" customHeight="1">
      <c r="A49" s="72">
        <f t="shared" si="3"/>
        <v>37</v>
      </c>
      <c r="B49" s="73" t="str">
        <f t="shared" si="8"/>
        <v/>
      </c>
      <c r="C49" s="34"/>
      <c r="D49" s="35" t="str">
        <f t="shared" si="9"/>
        <v/>
      </c>
      <c r="E49" s="35" t="str">
        <f t="shared" si="10"/>
        <v/>
      </c>
      <c r="F49" s="36"/>
      <c r="G49" s="36"/>
      <c r="H49" s="37"/>
      <c r="I49" s="38"/>
      <c r="J49" s="116"/>
      <c r="K49" s="38"/>
      <c r="L49" s="116"/>
      <c r="M49" s="39" t="str">
        <f t="shared" si="1"/>
        <v/>
      </c>
      <c r="N49" s="37"/>
      <c r="O49" s="37"/>
      <c r="P49" s="40" t="str">
        <f t="shared" si="11"/>
        <v/>
      </c>
      <c r="Q49" s="41"/>
      <c r="R49" s="42" t="str">
        <f t="shared" si="2"/>
        <v/>
      </c>
      <c r="S49" s="41"/>
      <c r="T49" s="41"/>
      <c r="U49" s="41"/>
      <c r="V49" s="119"/>
      <c r="W49" s="36"/>
      <c r="X49" s="62"/>
      <c r="Y49" s="81"/>
      <c r="Z49" s="105"/>
      <c r="AA49" s="106"/>
      <c r="AC49" s="113" t="str">
        <f t="shared" si="12"/>
        <v/>
      </c>
      <c r="AD49" s="113">
        <f t="shared" si="4"/>
        <v>0</v>
      </c>
      <c r="AE49" s="113" t="str">
        <f t="shared" si="5"/>
        <v/>
      </c>
      <c r="AF49" s="10">
        <f t="shared" si="6"/>
        <v>0</v>
      </c>
      <c r="AG49" s="10" t="str">
        <f t="shared" si="7"/>
        <v/>
      </c>
    </row>
    <row r="50" spans="1:33" s="6" customFormat="1" ht="34.5" customHeight="1">
      <c r="A50" s="72">
        <f t="shared" si="3"/>
        <v>38</v>
      </c>
      <c r="B50" s="73" t="str">
        <f t="shared" si="8"/>
        <v/>
      </c>
      <c r="C50" s="34"/>
      <c r="D50" s="35" t="str">
        <f t="shared" si="9"/>
        <v/>
      </c>
      <c r="E50" s="35" t="str">
        <f t="shared" si="10"/>
        <v/>
      </c>
      <c r="F50" s="36"/>
      <c r="G50" s="36"/>
      <c r="H50" s="37"/>
      <c r="I50" s="38"/>
      <c r="J50" s="116"/>
      <c r="K50" s="38"/>
      <c r="L50" s="116"/>
      <c r="M50" s="39" t="str">
        <f t="shared" si="1"/>
        <v/>
      </c>
      <c r="N50" s="37"/>
      <c r="O50" s="37"/>
      <c r="P50" s="40" t="str">
        <f t="shared" si="11"/>
        <v/>
      </c>
      <c r="Q50" s="41"/>
      <c r="R50" s="42" t="str">
        <f t="shared" si="2"/>
        <v/>
      </c>
      <c r="S50" s="41"/>
      <c r="T50" s="41"/>
      <c r="U50" s="41"/>
      <c r="V50" s="119"/>
      <c r="W50" s="36"/>
      <c r="X50" s="62"/>
      <c r="Y50" s="81"/>
      <c r="Z50" s="105"/>
      <c r="AA50" s="106"/>
      <c r="AC50" s="113" t="str">
        <f t="shared" si="12"/>
        <v/>
      </c>
      <c r="AD50" s="113">
        <f t="shared" si="4"/>
        <v>0</v>
      </c>
      <c r="AE50" s="113" t="str">
        <f t="shared" si="5"/>
        <v/>
      </c>
      <c r="AF50" s="10">
        <f t="shared" si="6"/>
        <v>0</v>
      </c>
      <c r="AG50" s="10" t="str">
        <f t="shared" si="7"/>
        <v/>
      </c>
    </row>
    <row r="51" spans="1:33" s="6" customFormat="1" ht="34.5" customHeight="1">
      <c r="A51" s="72">
        <f t="shared" si="3"/>
        <v>39</v>
      </c>
      <c r="B51" s="73" t="str">
        <f t="shared" si="8"/>
        <v/>
      </c>
      <c r="C51" s="34"/>
      <c r="D51" s="35" t="str">
        <f t="shared" si="9"/>
        <v/>
      </c>
      <c r="E51" s="35" t="str">
        <f t="shared" si="10"/>
        <v/>
      </c>
      <c r="F51" s="36"/>
      <c r="G51" s="36"/>
      <c r="H51" s="37"/>
      <c r="I51" s="38"/>
      <c r="J51" s="116"/>
      <c r="K51" s="38"/>
      <c r="L51" s="116"/>
      <c r="M51" s="39" t="str">
        <f t="shared" si="1"/>
        <v/>
      </c>
      <c r="N51" s="37"/>
      <c r="O51" s="37"/>
      <c r="P51" s="40" t="str">
        <f t="shared" si="11"/>
        <v/>
      </c>
      <c r="Q51" s="41"/>
      <c r="R51" s="42" t="str">
        <f t="shared" si="2"/>
        <v/>
      </c>
      <c r="S51" s="41"/>
      <c r="T51" s="41"/>
      <c r="U51" s="41"/>
      <c r="V51" s="119"/>
      <c r="W51" s="36"/>
      <c r="X51" s="62"/>
      <c r="Y51" s="81"/>
      <c r="Z51" s="105"/>
      <c r="AA51" s="106"/>
      <c r="AC51" s="113" t="str">
        <f t="shared" si="12"/>
        <v/>
      </c>
      <c r="AD51" s="113">
        <f t="shared" si="4"/>
        <v>0</v>
      </c>
      <c r="AE51" s="113" t="str">
        <f t="shared" si="5"/>
        <v/>
      </c>
      <c r="AF51" s="10">
        <f t="shared" si="6"/>
        <v>0</v>
      </c>
      <c r="AG51" s="10" t="str">
        <f t="shared" si="7"/>
        <v/>
      </c>
    </row>
    <row r="52" spans="1:33" s="6" customFormat="1" ht="34.5" customHeight="1">
      <c r="A52" s="72">
        <f t="shared" si="3"/>
        <v>40</v>
      </c>
      <c r="B52" s="73" t="str">
        <f t="shared" si="8"/>
        <v/>
      </c>
      <c r="C52" s="34"/>
      <c r="D52" s="35" t="str">
        <f t="shared" si="9"/>
        <v/>
      </c>
      <c r="E52" s="35" t="str">
        <f t="shared" si="10"/>
        <v/>
      </c>
      <c r="F52" s="36"/>
      <c r="G52" s="36"/>
      <c r="H52" s="37"/>
      <c r="I52" s="38"/>
      <c r="J52" s="116"/>
      <c r="K52" s="38"/>
      <c r="L52" s="116"/>
      <c r="M52" s="39" t="str">
        <f t="shared" si="1"/>
        <v/>
      </c>
      <c r="N52" s="37"/>
      <c r="O52" s="37"/>
      <c r="P52" s="40" t="str">
        <f t="shared" si="11"/>
        <v/>
      </c>
      <c r="Q52" s="41"/>
      <c r="R52" s="42" t="str">
        <f t="shared" si="2"/>
        <v/>
      </c>
      <c r="S52" s="41"/>
      <c r="T52" s="41"/>
      <c r="U52" s="41"/>
      <c r="V52" s="119"/>
      <c r="W52" s="36"/>
      <c r="X52" s="62"/>
      <c r="Y52" s="81"/>
      <c r="Z52" s="105"/>
      <c r="AA52" s="106"/>
      <c r="AC52" s="113" t="str">
        <f t="shared" si="12"/>
        <v/>
      </c>
      <c r="AD52" s="113">
        <f t="shared" si="4"/>
        <v>0</v>
      </c>
      <c r="AE52" s="113" t="str">
        <f t="shared" si="5"/>
        <v/>
      </c>
      <c r="AF52" s="10">
        <f t="shared" si="6"/>
        <v>0</v>
      </c>
      <c r="AG52" s="10" t="str">
        <f t="shared" si="7"/>
        <v/>
      </c>
    </row>
    <row r="53" spans="1:33" s="6" customFormat="1" ht="34.5" customHeight="1">
      <c r="A53" s="72">
        <f t="shared" si="3"/>
        <v>41</v>
      </c>
      <c r="B53" s="73" t="str">
        <f t="shared" si="8"/>
        <v/>
      </c>
      <c r="C53" s="34"/>
      <c r="D53" s="35" t="str">
        <f t="shared" si="9"/>
        <v/>
      </c>
      <c r="E53" s="35" t="str">
        <f t="shared" si="10"/>
        <v/>
      </c>
      <c r="F53" s="36"/>
      <c r="G53" s="36"/>
      <c r="H53" s="37"/>
      <c r="I53" s="38"/>
      <c r="J53" s="116"/>
      <c r="K53" s="38"/>
      <c r="L53" s="116"/>
      <c r="M53" s="39" t="str">
        <f t="shared" si="1"/>
        <v/>
      </c>
      <c r="N53" s="37"/>
      <c r="O53" s="37"/>
      <c r="P53" s="40" t="str">
        <f t="shared" si="11"/>
        <v/>
      </c>
      <c r="Q53" s="41"/>
      <c r="R53" s="42" t="str">
        <f t="shared" si="2"/>
        <v/>
      </c>
      <c r="S53" s="41"/>
      <c r="T53" s="41"/>
      <c r="U53" s="41"/>
      <c r="V53" s="119"/>
      <c r="W53" s="36"/>
      <c r="X53" s="62"/>
      <c r="Y53" s="81"/>
      <c r="Z53" s="105"/>
      <c r="AA53" s="106"/>
      <c r="AC53" s="113" t="str">
        <f t="shared" si="12"/>
        <v/>
      </c>
      <c r="AD53" s="113">
        <f t="shared" si="4"/>
        <v>0</v>
      </c>
      <c r="AE53" s="113" t="str">
        <f t="shared" si="5"/>
        <v/>
      </c>
      <c r="AF53" s="10">
        <f t="shared" si="6"/>
        <v>0</v>
      </c>
      <c r="AG53" s="10" t="str">
        <f t="shared" si="7"/>
        <v/>
      </c>
    </row>
    <row r="54" spans="1:33" s="6" customFormat="1" ht="34.5" customHeight="1">
      <c r="A54" s="72">
        <f t="shared" si="3"/>
        <v>42</v>
      </c>
      <c r="B54" s="73" t="str">
        <f t="shared" si="8"/>
        <v/>
      </c>
      <c r="C54" s="34"/>
      <c r="D54" s="35" t="str">
        <f t="shared" si="9"/>
        <v/>
      </c>
      <c r="E54" s="35" t="str">
        <f t="shared" si="10"/>
        <v/>
      </c>
      <c r="F54" s="36"/>
      <c r="G54" s="36"/>
      <c r="H54" s="37"/>
      <c r="I54" s="38"/>
      <c r="J54" s="116"/>
      <c r="K54" s="38"/>
      <c r="L54" s="116"/>
      <c r="M54" s="39" t="str">
        <f t="shared" si="1"/>
        <v/>
      </c>
      <c r="N54" s="37"/>
      <c r="O54" s="37"/>
      <c r="P54" s="40" t="str">
        <f t="shared" si="11"/>
        <v/>
      </c>
      <c r="Q54" s="41"/>
      <c r="R54" s="42" t="str">
        <f t="shared" si="2"/>
        <v/>
      </c>
      <c r="S54" s="41"/>
      <c r="T54" s="41"/>
      <c r="U54" s="41"/>
      <c r="V54" s="119"/>
      <c r="W54" s="36"/>
      <c r="X54" s="62"/>
      <c r="Y54" s="81"/>
      <c r="Z54" s="105"/>
      <c r="AA54" s="106"/>
      <c r="AC54" s="113" t="str">
        <f t="shared" si="12"/>
        <v/>
      </c>
      <c r="AD54" s="113">
        <f t="shared" si="4"/>
        <v>0</v>
      </c>
      <c r="AE54" s="113" t="str">
        <f t="shared" si="5"/>
        <v/>
      </c>
      <c r="AF54" s="10">
        <f t="shared" si="6"/>
        <v>0</v>
      </c>
      <c r="AG54" s="10" t="str">
        <f t="shared" si="7"/>
        <v/>
      </c>
    </row>
    <row r="55" spans="1:33" s="6" customFormat="1" ht="34.5" customHeight="1">
      <c r="A55" s="72">
        <f t="shared" si="3"/>
        <v>43</v>
      </c>
      <c r="B55" s="73" t="str">
        <f t="shared" si="8"/>
        <v/>
      </c>
      <c r="C55" s="34"/>
      <c r="D55" s="35" t="str">
        <f t="shared" si="9"/>
        <v/>
      </c>
      <c r="E55" s="35" t="str">
        <f t="shared" si="10"/>
        <v/>
      </c>
      <c r="F55" s="36"/>
      <c r="G55" s="36"/>
      <c r="H55" s="37"/>
      <c r="I55" s="38"/>
      <c r="J55" s="116"/>
      <c r="K55" s="38"/>
      <c r="L55" s="116"/>
      <c r="M55" s="39" t="str">
        <f t="shared" si="1"/>
        <v/>
      </c>
      <c r="N55" s="37"/>
      <c r="O55" s="37"/>
      <c r="P55" s="40" t="str">
        <f t="shared" si="11"/>
        <v/>
      </c>
      <c r="Q55" s="41"/>
      <c r="R55" s="42" t="str">
        <f t="shared" si="2"/>
        <v/>
      </c>
      <c r="S55" s="41"/>
      <c r="T55" s="41"/>
      <c r="U55" s="41"/>
      <c r="V55" s="119"/>
      <c r="W55" s="36"/>
      <c r="X55" s="62"/>
      <c r="Y55" s="81"/>
      <c r="Z55" s="105"/>
      <c r="AA55" s="106"/>
      <c r="AC55" s="113" t="str">
        <f t="shared" si="12"/>
        <v/>
      </c>
      <c r="AD55" s="113">
        <f t="shared" si="4"/>
        <v>0</v>
      </c>
      <c r="AE55" s="113" t="str">
        <f t="shared" si="5"/>
        <v/>
      </c>
      <c r="AF55" s="10">
        <f t="shared" si="6"/>
        <v>0</v>
      </c>
      <c r="AG55" s="10" t="str">
        <f t="shared" si="7"/>
        <v/>
      </c>
    </row>
    <row r="56" spans="1:33" s="6" customFormat="1" ht="34.5" customHeight="1">
      <c r="A56" s="72">
        <f t="shared" si="3"/>
        <v>44</v>
      </c>
      <c r="B56" s="73" t="str">
        <f t="shared" si="8"/>
        <v/>
      </c>
      <c r="C56" s="34"/>
      <c r="D56" s="35" t="str">
        <f t="shared" si="9"/>
        <v/>
      </c>
      <c r="E56" s="35" t="str">
        <f t="shared" si="10"/>
        <v/>
      </c>
      <c r="F56" s="36"/>
      <c r="G56" s="36"/>
      <c r="H56" s="37"/>
      <c r="I56" s="38"/>
      <c r="J56" s="116"/>
      <c r="K56" s="38"/>
      <c r="L56" s="116"/>
      <c r="M56" s="39" t="str">
        <f t="shared" si="1"/>
        <v/>
      </c>
      <c r="N56" s="37"/>
      <c r="O56" s="37"/>
      <c r="P56" s="40" t="str">
        <f t="shared" si="11"/>
        <v/>
      </c>
      <c r="Q56" s="41"/>
      <c r="R56" s="42" t="str">
        <f t="shared" si="2"/>
        <v/>
      </c>
      <c r="S56" s="41"/>
      <c r="T56" s="41"/>
      <c r="U56" s="41"/>
      <c r="V56" s="119"/>
      <c r="W56" s="36"/>
      <c r="X56" s="62"/>
      <c r="Y56" s="81"/>
      <c r="Z56" s="105"/>
      <c r="AA56" s="106"/>
      <c r="AC56" s="113" t="str">
        <f t="shared" si="12"/>
        <v/>
      </c>
      <c r="AD56" s="113">
        <f t="shared" si="4"/>
        <v>0</v>
      </c>
      <c r="AE56" s="113" t="str">
        <f t="shared" si="5"/>
        <v/>
      </c>
      <c r="AF56" s="10">
        <f t="shared" si="6"/>
        <v>0</v>
      </c>
      <c r="AG56" s="10" t="str">
        <f t="shared" si="7"/>
        <v/>
      </c>
    </row>
    <row r="57" spans="1:33" s="6" customFormat="1" ht="34.5" customHeight="1">
      <c r="A57" s="72">
        <f t="shared" si="3"/>
        <v>45</v>
      </c>
      <c r="B57" s="73" t="str">
        <f t="shared" si="8"/>
        <v/>
      </c>
      <c r="C57" s="34"/>
      <c r="D57" s="35" t="str">
        <f t="shared" si="9"/>
        <v/>
      </c>
      <c r="E57" s="35" t="str">
        <f t="shared" si="10"/>
        <v/>
      </c>
      <c r="F57" s="36"/>
      <c r="G57" s="36"/>
      <c r="H57" s="37"/>
      <c r="I57" s="38"/>
      <c r="J57" s="116"/>
      <c r="K57" s="38"/>
      <c r="L57" s="116"/>
      <c r="M57" s="39" t="str">
        <f t="shared" si="1"/>
        <v/>
      </c>
      <c r="N57" s="37"/>
      <c r="O57" s="37"/>
      <c r="P57" s="40" t="str">
        <f t="shared" si="11"/>
        <v/>
      </c>
      <c r="Q57" s="41"/>
      <c r="R57" s="42" t="str">
        <f t="shared" si="2"/>
        <v/>
      </c>
      <c r="S57" s="41"/>
      <c r="T57" s="41"/>
      <c r="U57" s="41"/>
      <c r="V57" s="119"/>
      <c r="W57" s="36"/>
      <c r="X57" s="62"/>
      <c r="Y57" s="81"/>
      <c r="Z57" s="105"/>
      <c r="AA57" s="106"/>
      <c r="AC57" s="113" t="str">
        <f t="shared" si="12"/>
        <v/>
      </c>
      <c r="AD57" s="113">
        <f t="shared" si="4"/>
        <v>0</v>
      </c>
      <c r="AE57" s="113" t="str">
        <f t="shared" si="5"/>
        <v/>
      </c>
      <c r="AF57" s="10">
        <f t="shared" si="6"/>
        <v>0</v>
      </c>
      <c r="AG57" s="10" t="str">
        <f t="shared" si="7"/>
        <v/>
      </c>
    </row>
    <row r="58" spans="1:33" s="6" customFormat="1" ht="34.5" customHeight="1">
      <c r="A58" s="72">
        <f t="shared" si="3"/>
        <v>46</v>
      </c>
      <c r="B58" s="73" t="str">
        <f t="shared" si="8"/>
        <v/>
      </c>
      <c r="C58" s="34"/>
      <c r="D58" s="35" t="str">
        <f t="shared" si="9"/>
        <v/>
      </c>
      <c r="E58" s="35" t="str">
        <f t="shared" si="10"/>
        <v/>
      </c>
      <c r="F58" s="36"/>
      <c r="G58" s="36"/>
      <c r="H58" s="37"/>
      <c r="I58" s="38"/>
      <c r="J58" s="116"/>
      <c r="K58" s="38"/>
      <c r="L58" s="116"/>
      <c r="M58" s="39" t="str">
        <f t="shared" si="1"/>
        <v/>
      </c>
      <c r="N58" s="37"/>
      <c r="O58" s="37"/>
      <c r="P58" s="40" t="str">
        <f t="shared" si="11"/>
        <v/>
      </c>
      <c r="Q58" s="41"/>
      <c r="R58" s="42" t="str">
        <f t="shared" si="2"/>
        <v/>
      </c>
      <c r="S58" s="41"/>
      <c r="T58" s="41"/>
      <c r="U58" s="41"/>
      <c r="V58" s="119"/>
      <c r="W58" s="36"/>
      <c r="X58" s="62"/>
      <c r="Y58" s="81"/>
      <c r="Z58" s="105"/>
      <c r="AA58" s="106"/>
      <c r="AC58" s="113" t="str">
        <f t="shared" si="12"/>
        <v/>
      </c>
      <c r="AD58" s="113">
        <f t="shared" si="4"/>
        <v>0</v>
      </c>
      <c r="AE58" s="113" t="str">
        <f t="shared" si="5"/>
        <v/>
      </c>
      <c r="AF58" s="10">
        <f t="shared" si="6"/>
        <v>0</v>
      </c>
      <c r="AG58" s="10" t="str">
        <f t="shared" si="7"/>
        <v/>
      </c>
    </row>
    <row r="59" spans="1:33" s="6" customFormat="1" ht="34.5" customHeight="1">
      <c r="A59" s="72">
        <f t="shared" si="3"/>
        <v>47</v>
      </c>
      <c r="B59" s="73" t="str">
        <f t="shared" si="8"/>
        <v/>
      </c>
      <c r="C59" s="34"/>
      <c r="D59" s="35" t="str">
        <f t="shared" si="9"/>
        <v/>
      </c>
      <c r="E59" s="35" t="str">
        <f t="shared" si="10"/>
        <v/>
      </c>
      <c r="F59" s="36"/>
      <c r="G59" s="36"/>
      <c r="H59" s="37"/>
      <c r="I59" s="38"/>
      <c r="J59" s="116"/>
      <c r="K59" s="38"/>
      <c r="L59" s="116"/>
      <c r="M59" s="39" t="str">
        <f t="shared" si="1"/>
        <v/>
      </c>
      <c r="N59" s="37"/>
      <c r="O59" s="37"/>
      <c r="P59" s="40" t="str">
        <f t="shared" si="11"/>
        <v/>
      </c>
      <c r="Q59" s="41"/>
      <c r="R59" s="42" t="str">
        <f t="shared" si="2"/>
        <v/>
      </c>
      <c r="S59" s="41"/>
      <c r="T59" s="41"/>
      <c r="U59" s="41"/>
      <c r="V59" s="119"/>
      <c r="W59" s="36"/>
      <c r="X59" s="62"/>
      <c r="Y59" s="81"/>
      <c r="Z59" s="105"/>
      <c r="AA59" s="106"/>
      <c r="AC59" s="113" t="str">
        <f t="shared" si="12"/>
        <v/>
      </c>
      <c r="AD59" s="113">
        <f t="shared" si="4"/>
        <v>0</v>
      </c>
      <c r="AE59" s="113" t="str">
        <f t="shared" si="5"/>
        <v/>
      </c>
      <c r="AF59" s="10">
        <f t="shared" si="6"/>
        <v>0</v>
      </c>
      <c r="AG59" s="10" t="str">
        <f t="shared" si="7"/>
        <v/>
      </c>
    </row>
    <row r="60" spans="1:33" s="6" customFormat="1" ht="34.5" customHeight="1">
      <c r="A60" s="72">
        <f t="shared" si="3"/>
        <v>48</v>
      </c>
      <c r="B60" s="73" t="str">
        <f t="shared" si="8"/>
        <v/>
      </c>
      <c r="C60" s="34"/>
      <c r="D60" s="35" t="str">
        <f t="shared" si="9"/>
        <v/>
      </c>
      <c r="E60" s="35" t="str">
        <f t="shared" si="10"/>
        <v/>
      </c>
      <c r="F60" s="36"/>
      <c r="G60" s="36"/>
      <c r="H60" s="37"/>
      <c r="I60" s="38"/>
      <c r="J60" s="116"/>
      <c r="K60" s="38"/>
      <c r="L60" s="116"/>
      <c r="M60" s="39" t="str">
        <f t="shared" si="1"/>
        <v/>
      </c>
      <c r="N60" s="37"/>
      <c r="O60" s="37"/>
      <c r="P60" s="40" t="str">
        <f t="shared" si="11"/>
        <v/>
      </c>
      <c r="Q60" s="41"/>
      <c r="R60" s="42" t="str">
        <f t="shared" si="2"/>
        <v/>
      </c>
      <c r="S60" s="41"/>
      <c r="T60" s="41"/>
      <c r="U60" s="41"/>
      <c r="V60" s="119"/>
      <c r="W60" s="36"/>
      <c r="X60" s="62"/>
      <c r="Y60" s="81"/>
      <c r="Z60" s="105"/>
      <c r="AA60" s="106"/>
      <c r="AC60" s="113" t="str">
        <f t="shared" si="12"/>
        <v/>
      </c>
      <c r="AD60" s="113">
        <f t="shared" si="4"/>
        <v>0</v>
      </c>
      <c r="AE60" s="113" t="str">
        <f t="shared" si="5"/>
        <v/>
      </c>
      <c r="AF60" s="10">
        <f t="shared" si="6"/>
        <v>0</v>
      </c>
      <c r="AG60" s="10" t="str">
        <f t="shared" si="7"/>
        <v/>
      </c>
    </row>
    <row r="61" spans="1:33" s="6" customFormat="1" ht="34.5" customHeight="1">
      <c r="A61" s="72">
        <f t="shared" si="3"/>
        <v>49</v>
      </c>
      <c r="B61" s="73" t="str">
        <f t="shared" si="8"/>
        <v/>
      </c>
      <c r="C61" s="34"/>
      <c r="D61" s="35" t="str">
        <f t="shared" si="9"/>
        <v/>
      </c>
      <c r="E61" s="35" t="str">
        <f t="shared" si="10"/>
        <v/>
      </c>
      <c r="F61" s="36"/>
      <c r="G61" s="36"/>
      <c r="H61" s="37"/>
      <c r="I61" s="38"/>
      <c r="J61" s="116"/>
      <c r="K61" s="38"/>
      <c r="L61" s="116"/>
      <c r="M61" s="39" t="str">
        <f t="shared" si="1"/>
        <v/>
      </c>
      <c r="N61" s="37"/>
      <c r="O61" s="37"/>
      <c r="P61" s="40" t="str">
        <f t="shared" si="11"/>
        <v/>
      </c>
      <c r="Q61" s="41"/>
      <c r="R61" s="42" t="str">
        <f t="shared" si="2"/>
        <v/>
      </c>
      <c r="S61" s="41"/>
      <c r="T61" s="41"/>
      <c r="U61" s="41"/>
      <c r="V61" s="119"/>
      <c r="W61" s="36"/>
      <c r="X61" s="62"/>
      <c r="Y61" s="81"/>
      <c r="Z61" s="105"/>
      <c r="AA61" s="106"/>
      <c r="AC61" s="113" t="str">
        <f t="shared" si="12"/>
        <v/>
      </c>
      <c r="AD61" s="113">
        <f t="shared" si="4"/>
        <v>0</v>
      </c>
      <c r="AE61" s="113" t="str">
        <f t="shared" si="5"/>
        <v/>
      </c>
      <c r="AF61" s="10">
        <f t="shared" si="6"/>
        <v>0</v>
      </c>
      <c r="AG61" s="10" t="str">
        <f t="shared" si="7"/>
        <v/>
      </c>
    </row>
    <row r="62" spans="1:33" s="6" customFormat="1" ht="34.5" customHeight="1">
      <c r="A62" s="72">
        <f t="shared" si="3"/>
        <v>50</v>
      </c>
      <c r="B62" s="73" t="str">
        <f t="shared" si="8"/>
        <v/>
      </c>
      <c r="C62" s="34"/>
      <c r="D62" s="35" t="str">
        <f t="shared" si="9"/>
        <v/>
      </c>
      <c r="E62" s="35" t="str">
        <f t="shared" si="10"/>
        <v/>
      </c>
      <c r="F62" s="36"/>
      <c r="G62" s="36"/>
      <c r="H62" s="37"/>
      <c r="I62" s="38"/>
      <c r="J62" s="116"/>
      <c r="K62" s="38"/>
      <c r="L62" s="116"/>
      <c r="M62" s="39" t="str">
        <f t="shared" si="1"/>
        <v/>
      </c>
      <c r="N62" s="37"/>
      <c r="O62" s="37"/>
      <c r="P62" s="40" t="str">
        <f t="shared" si="11"/>
        <v/>
      </c>
      <c r="Q62" s="41"/>
      <c r="R62" s="42" t="str">
        <f t="shared" si="2"/>
        <v/>
      </c>
      <c r="S62" s="41"/>
      <c r="T62" s="41"/>
      <c r="U62" s="41"/>
      <c r="V62" s="119"/>
      <c r="W62" s="36"/>
      <c r="X62" s="62"/>
      <c r="Y62" s="81"/>
      <c r="Z62" s="105"/>
      <c r="AA62" s="106"/>
      <c r="AC62" s="113" t="str">
        <f t="shared" si="12"/>
        <v/>
      </c>
      <c r="AD62" s="113">
        <f t="shared" si="4"/>
        <v>0</v>
      </c>
      <c r="AE62" s="113" t="str">
        <f t="shared" si="5"/>
        <v/>
      </c>
      <c r="AF62" s="10">
        <f t="shared" si="6"/>
        <v>0</v>
      </c>
      <c r="AG62" s="10" t="str">
        <f t="shared" si="7"/>
        <v/>
      </c>
    </row>
    <row r="63" spans="1:33" s="6" customFormat="1" ht="34.5" customHeight="1">
      <c r="A63" s="72">
        <f t="shared" si="3"/>
        <v>51</v>
      </c>
      <c r="B63" s="73" t="str">
        <f t="shared" si="8"/>
        <v/>
      </c>
      <c r="C63" s="34"/>
      <c r="D63" s="35" t="str">
        <f t="shared" si="9"/>
        <v/>
      </c>
      <c r="E63" s="35" t="str">
        <f t="shared" si="10"/>
        <v/>
      </c>
      <c r="F63" s="36"/>
      <c r="G63" s="36"/>
      <c r="H63" s="37"/>
      <c r="I63" s="38"/>
      <c r="J63" s="116"/>
      <c r="K63" s="38"/>
      <c r="L63" s="116"/>
      <c r="M63" s="39" t="str">
        <f t="shared" si="1"/>
        <v/>
      </c>
      <c r="N63" s="37"/>
      <c r="O63" s="37"/>
      <c r="P63" s="40" t="str">
        <f t="shared" si="11"/>
        <v/>
      </c>
      <c r="Q63" s="41"/>
      <c r="R63" s="42" t="str">
        <f t="shared" si="2"/>
        <v/>
      </c>
      <c r="S63" s="41"/>
      <c r="T63" s="41"/>
      <c r="U63" s="41"/>
      <c r="V63" s="119"/>
      <c r="W63" s="36"/>
      <c r="X63" s="62"/>
      <c r="Y63" s="81"/>
      <c r="Z63" s="105"/>
      <c r="AA63" s="106"/>
      <c r="AC63" s="113" t="str">
        <f t="shared" si="12"/>
        <v/>
      </c>
      <c r="AD63" s="113">
        <f t="shared" si="4"/>
        <v>0</v>
      </c>
      <c r="AE63" s="113" t="str">
        <f t="shared" si="5"/>
        <v/>
      </c>
      <c r="AF63" s="10">
        <f t="shared" si="6"/>
        <v>0</v>
      </c>
      <c r="AG63" s="10" t="str">
        <f t="shared" si="7"/>
        <v/>
      </c>
    </row>
    <row r="64" spans="1:33" s="6" customFormat="1" ht="34.5" customHeight="1">
      <c r="A64" s="72">
        <f t="shared" si="3"/>
        <v>52</v>
      </c>
      <c r="B64" s="73" t="str">
        <f t="shared" si="8"/>
        <v/>
      </c>
      <c r="C64" s="34"/>
      <c r="D64" s="35" t="str">
        <f t="shared" si="9"/>
        <v/>
      </c>
      <c r="E64" s="35" t="str">
        <f t="shared" si="10"/>
        <v/>
      </c>
      <c r="F64" s="36"/>
      <c r="G64" s="36"/>
      <c r="H64" s="37"/>
      <c r="I64" s="38"/>
      <c r="J64" s="116"/>
      <c r="K64" s="38"/>
      <c r="L64" s="116"/>
      <c r="M64" s="39" t="str">
        <f t="shared" si="1"/>
        <v/>
      </c>
      <c r="N64" s="37"/>
      <c r="O64" s="37"/>
      <c r="P64" s="40" t="str">
        <f t="shared" si="11"/>
        <v/>
      </c>
      <c r="Q64" s="41"/>
      <c r="R64" s="42" t="str">
        <f t="shared" si="2"/>
        <v/>
      </c>
      <c r="S64" s="41"/>
      <c r="T64" s="41"/>
      <c r="U64" s="41"/>
      <c r="V64" s="119"/>
      <c r="W64" s="36"/>
      <c r="X64" s="62"/>
      <c r="Y64" s="81"/>
      <c r="Z64" s="105"/>
      <c r="AA64" s="106"/>
      <c r="AC64" s="113" t="str">
        <f t="shared" si="12"/>
        <v/>
      </c>
      <c r="AD64" s="113">
        <f t="shared" si="4"/>
        <v>0</v>
      </c>
      <c r="AE64" s="113" t="str">
        <f t="shared" si="5"/>
        <v/>
      </c>
      <c r="AF64" s="10">
        <f t="shared" si="6"/>
        <v>0</v>
      </c>
      <c r="AG64" s="10" t="str">
        <f t="shared" si="7"/>
        <v/>
      </c>
    </row>
    <row r="65" spans="1:33" s="6" customFormat="1" ht="34.5" customHeight="1">
      <c r="A65" s="72">
        <f t="shared" si="3"/>
        <v>53</v>
      </c>
      <c r="B65" s="73" t="str">
        <f t="shared" si="8"/>
        <v/>
      </c>
      <c r="C65" s="34"/>
      <c r="D65" s="35" t="str">
        <f t="shared" si="9"/>
        <v/>
      </c>
      <c r="E65" s="35" t="str">
        <f t="shared" si="10"/>
        <v/>
      </c>
      <c r="F65" s="36"/>
      <c r="G65" s="36"/>
      <c r="H65" s="37"/>
      <c r="I65" s="38"/>
      <c r="J65" s="116"/>
      <c r="K65" s="38"/>
      <c r="L65" s="116"/>
      <c r="M65" s="39" t="str">
        <f t="shared" si="1"/>
        <v/>
      </c>
      <c r="N65" s="37"/>
      <c r="O65" s="37"/>
      <c r="P65" s="40" t="str">
        <f t="shared" si="11"/>
        <v/>
      </c>
      <c r="Q65" s="41"/>
      <c r="R65" s="42" t="str">
        <f t="shared" si="2"/>
        <v/>
      </c>
      <c r="S65" s="41"/>
      <c r="T65" s="41"/>
      <c r="U65" s="41"/>
      <c r="V65" s="119"/>
      <c r="W65" s="36"/>
      <c r="X65" s="62"/>
      <c r="Y65" s="81"/>
      <c r="Z65" s="105"/>
      <c r="AA65" s="106"/>
      <c r="AC65" s="113" t="str">
        <f t="shared" si="12"/>
        <v/>
      </c>
      <c r="AD65" s="113">
        <f t="shared" si="4"/>
        <v>0</v>
      </c>
      <c r="AE65" s="113" t="str">
        <f t="shared" si="5"/>
        <v/>
      </c>
      <c r="AF65" s="10">
        <f t="shared" si="6"/>
        <v>0</v>
      </c>
      <c r="AG65" s="10" t="str">
        <f t="shared" si="7"/>
        <v/>
      </c>
    </row>
    <row r="66" spans="1:33" s="6" customFormat="1" ht="34.5" customHeight="1">
      <c r="A66" s="72">
        <f t="shared" si="3"/>
        <v>54</v>
      </c>
      <c r="B66" s="73" t="str">
        <f t="shared" si="8"/>
        <v/>
      </c>
      <c r="C66" s="34"/>
      <c r="D66" s="35" t="str">
        <f t="shared" si="9"/>
        <v/>
      </c>
      <c r="E66" s="35" t="str">
        <f t="shared" si="10"/>
        <v/>
      </c>
      <c r="F66" s="36"/>
      <c r="G66" s="36"/>
      <c r="H66" s="37"/>
      <c r="I66" s="38"/>
      <c r="J66" s="116"/>
      <c r="K66" s="38"/>
      <c r="L66" s="116"/>
      <c r="M66" s="39" t="str">
        <f t="shared" si="1"/>
        <v/>
      </c>
      <c r="N66" s="37"/>
      <c r="O66" s="37"/>
      <c r="P66" s="40" t="str">
        <f t="shared" si="11"/>
        <v/>
      </c>
      <c r="Q66" s="41"/>
      <c r="R66" s="42" t="str">
        <f t="shared" si="2"/>
        <v/>
      </c>
      <c r="S66" s="41"/>
      <c r="T66" s="41"/>
      <c r="U66" s="41"/>
      <c r="V66" s="119"/>
      <c r="W66" s="36"/>
      <c r="X66" s="62"/>
      <c r="Y66" s="81"/>
      <c r="Z66" s="105"/>
      <c r="AA66" s="106"/>
      <c r="AC66" s="113" t="str">
        <f t="shared" si="12"/>
        <v/>
      </c>
      <c r="AD66" s="113">
        <f t="shared" si="4"/>
        <v>0</v>
      </c>
      <c r="AE66" s="113" t="str">
        <f t="shared" si="5"/>
        <v/>
      </c>
      <c r="AF66" s="10">
        <f t="shared" si="6"/>
        <v>0</v>
      </c>
      <c r="AG66" s="10" t="str">
        <f t="shared" si="7"/>
        <v/>
      </c>
    </row>
    <row r="67" spans="1:33" s="6" customFormat="1" ht="34.5" customHeight="1">
      <c r="A67" s="72">
        <f t="shared" si="3"/>
        <v>55</v>
      </c>
      <c r="B67" s="73" t="str">
        <f t="shared" si="8"/>
        <v/>
      </c>
      <c r="C67" s="34"/>
      <c r="D67" s="35" t="str">
        <f t="shared" si="9"/>
        <v/>
      </c>
      <c r="E67" s="35" t="str">
        <f t="shared" si="10"/>
        <v/>
      </c>
      <c r="F67" s="36"/>
      <c r="G67" s="36"/>
      <c r="H67" s="37"/>
      <c r="I67" s="38"/>
      <c r="J67" s="116"/>
      <c r="K67" s="38"/>
      <c r="L67" s="116"/>
      <c r="M67" s="39" t="str">
        <f t="shared" si="1"/>
        <v/>
      </c>
      <c r="N67" s="37"/>
      <c r="O67" s="37"/>
      <c r="P67" s="40" t="str">
        <f t="shared" si="11"/>
        <v/>
      </c>
      <c r="Q67" s="41"/>
      <c r="R67" s="42" t="str">
        <f t="shared" si="2"/>
        <v/>
      </c>
      <c r="S67" s="41"/>
      <c r="T67" s="41"/>
      <c r="U67" s="41"/>
      <c r="V67" s="119"/>
      <c r="W67" s="36"/>
      <c r="X67" s="62"/>
      <c r="Y67" s="81"/>
      <c r="Z67" s="105"/>
      <c r="AA67" s="106"/>
      <c r="AC67" s="113" t="str">
        <f t="shared" si="12"/>
        <v/>
      </c>
      <c r="AD67" s="113">
        <f t="shared" si="4"/>
        <v>0</v>
      </c>
      <c r="AE67" s="113" t="str">
        <f t="shared" si="5"/>
        <v/>
      </c>
      <c r="AF67" s="10">
        <f t="shared" si="6"/>
        <v>0</v>
      </c>
      <c r="AG67" s="10" t="str">
        <f t="shared" si="7"/>
        <v/>
      </c>
    </row>
    <row r="68" spans="1:33" s="6" customFormat="1" ht="34.5" customHeight="1">
      <c r="A68" s="72">
        <f t="shared" si="3"/>
        <v>56</v>
      </c>
      <c r="B68" s="73" t="str">
        <f t="shared" si="8"/>
        <v/>
      </c>
      <c r="C68" s="34"/>
      <c r="D68" s="35" t="str">
        <f t="shared" si="9"/>
        <v/>
      </c>
      <c r="E68" s="35" t="str">
        <f t="shared" si="10"/>
        <v/>
      </c>
      <c r="F68" s="36"/>
      <c r="G68" s="36"/>
      <c r="H68" s="37"/>
      <c r="I68" s="38"/>
      <c r="J68" s="116"/>
      <c r="K68" s="38"/>
      <c r="L68" s="116"/>
      <c r="M68" s="39" t="str">
        <f t="shared" si="1"/>
        <v/>
      </c>
      <c r="N68" s="37"/>
      <c r="O68" s="37"/>
      <c r="P68" s="40" t="str">
        <f t="shared" si="11"/>
        <v/>
      </c>
      <c r="Q68" s="41"/>
      <c r="R68" s="42" t="str">
        <f t="shared" si="2"/>
        <v/>
      </c>
      <c r="S68" s="41"/>
      <c r="T68" s="41"/>
      <c r="U68" s="41"/>
      <c r="V68" s="119"/>
      <c r="W68" s="36"/>
      <c r="X68" s="62"/>
      <c r="Y68" s="81"/>
      <c r="Z68" s="105"/>
      <c r="AA68" s="106"/>
      <c r="AC68" s="113" t="str">
        <f t="shared" si="12"/>
        <v/>
      </c>
      <c r="AD68" s="113">
        <f t="shared" si="4"/>
        <v>0</v>
      </c>
      <c r="AE68" s="113" t="str">
        <f t="shared" si="5"/>
        <v/>
      </c>
      <c r="AF68" s="10">
        <f t="shared" si="6"/>
        <v>0</v>
      </c>
      <c r="AG68" s="10" t="str">
        <f t="shared" si="7"/>
        <v/>
      </c>
    </row>
    <row r="69" spans="1:33" s="6" customFormat="1" ht="34.5" customHeight="1">
      <c r="A69" s="72">
        <f t="shared" si="3"/>
        <v>57</v>
      </c>
      <c r="B69" s="73" t="str">
        <f t="shared" si="8"/>
        <v/>
      </c>
      <c r="C69" s="34"/>
      <c r="D69" s="35" t="str">
        <f t="shared" si="9"/>
        <v/>
      </c>
      <c r="E69" s="35" t="str">
        <f t="shared" si="10"/>
        <v/>
      </c>
      <c r="F69" s="36"/>
      <c r="G69" s="36"/>
      <c r="H69" s="37"/>
      <c r="I69" s="38"/>
      <c r="J69" s="116"/>
      <c r="K69" s="38"/>
      <c r="L69" s="116"/>
      <c r="M69" s="39" t="str">
        <f t="shared" si="1"/>
        <v/>
      </c>
      <c r="N69" s="37"/>
      <c r="O69" s="37"/>
      <c r="P69" s="40" t="str">
        <f t="shared" si="11"/>
        <v/>
      </c>
      <c r="Q69" s="41"/>
      <c r="R69" s="42" t="str">
        <f t="shared" si="2"/>
        <v/>
      </c>
      <c r="S69" s="41"/>
      <c r="T69" s="41"/>
      <c r="U69" s="41"/>
      <c r="V69" s="119"/>
      <c r="W69" s="36"/>
      <c r="X69" s="62"/>
      <c r="Y69" s="81"/>
      <c r="Z69" s="105"/>
      <c r="AA69" s="106"/>
      <c r="AC69" s="113" t="str">
        <f t="shared" si="12"/>
        <v/>
      </c>
      <c r="AD69" s="113">
        <f t="shared" si="4"/>
        <v>0</v>
      </c>
      <c r="AE69" s="113" t="str">
        <f t="shared" si="5"/>
        <v/>
      </c>
      <c r="AF69" s="10">
        <f t="shared" si="6"/>
        <v>0</v>
      </c>
      <c r="AG69" s="10" t="str">
        <f t="shared" si="7"/>
        <v/>
      </c>
    </row>
    <row r="70" spans="1:33" s="6" customFormat="1" ht="34.5" customHeight="1">
      <c r="A70" s="72">
        <f t="shared" si="3"/>
        <v>58</v>
      </c>
      <c r="B70" s="73" t="str">
        <f t="shared" si="8"/>
        <v/>
      </c>
      <c r="C70" s="34"/>
      <c r="D70" s="35" t="str">
        <f t="shared" si="9"/>
        <v/>
      </c>
      <c r="E70" s="35" t="str">
        <f t="shared" si="10"/>
        <v/>
      </c>
      <c r="F70" s="36"/>
      <c r="G70" s="36"/>
      <c r="H70" s="37"/>
      <c r="I70" s="38"/>
      <c r="J70" s="116"/>
      <c r="K70" s="38"/>
      <c r="L70" s="116"/>
      <c r="M70" s="39" t="str">
        <f t="shared" si="1"/>
        <v/>
      </c>
      <c r="N70" s="37"/>
      <c r="O70" s="37"/>
      <c r="P70" s="40" t="str">
        <f t="shared" si="11"/>
        <v/>
      </c>
      <c r="Q70" s="41"/>
      <c r="R70" s="42" t="str">
        <f t="shared" si="2"/>
        <v/>
      </c>
      <c r="S70" s="41"/>
      <c r="T70" s="41"/>
      <c r="U70" s="41"/>
      <c r="V70" s="119"/>
      <c r="W70" s="36"/>
      <c r="X70" s="62"/>
      <c r="Y70" s="81"/>
      <c r="Z70" s="105"/>
      <c r="AA70" s="106"/>
      <c r="AC70" s="113" t="str">
        <f t="shared" si="12"/>
        <v/>
      </c>
      <c r="AD70" s="113">
        <f t="shared" si="4"/>
        <v>0</v>
      </c>
      <c r="AE70" s="113" t="str">
        <f t="shared" si="5"/>
        <v/>
      </c>
      <c r="AF70" s="10">
        <f t="shared" si="6"/>
        <v>0</v>
      </c>
      <c r="AG70" s="10" t="str">
        <f t="shared" si="7"/>
        <v/>
      </c>
    </row>
    <row r="71" spans="1:33" s="6" customFormat="1" ht="34.5" customHeight="1">
      <c r="A71" s="72">
        <f t="shared" si="3"/>
        <v>59</v>
      </c>
      <c r="B71" s="73" t="str">
        <f t="shared" si="8"/>
        <v/>
      </c>
      <c r="C71" s="34"/>
      <c r="D71" s="35" t="str">
        <f t="shared" si="9"/>
        <v/>
      </c>
      <c r="E71" s="35" t="str">
        <f t="shared" si="10"/>
        <v/>
      </c>
      <c r="F71" s="36"/>
      <c r="G71" s="36"/>
      <c r="H71" s="37"/>
      <c r="I71" s="38"/>
      <c r="J71" s="116"/>
      <c r="K71" s="38"/>
      <c r="L71" s="116"/>
      <c r="M71" s="39" t="str">
        <f t="shared" si="1"/>
        <v/>
      </c>
      <c r="N71" s="37"/>
      <c r="O71" s="37"/>
      <c r="P71" s="40" t="str">
        <f t="shared" si="11"/>
        <v/>
      </c>
      <c r="Q71" s="41"/>
      <c r="R71" s="42" t="str">
        <f t="shared" si="2"/>
        <v/>
      </c>
      <c r="S71" s="41"/>
      <c r="T71" s="41"/>
      <c r="U71" s="41"/>
      <c r="V71" s="119"/>
      <c r="W71" s="36"/>
      <c r="X71" s="62"/>
      <c r="Y71" s="81"/>
      <c r="Z71" s="105"/>
      <c r="AA71" s="106"/>
      <c r="AC71" s="113" t="str">
        <f t="shared" si="12"/>
        <v/>
      </c>
      <c r="AD71" s="113">
        <f t="shared" si="4"/>
        <v>0</v>
      </c>
      <c r="AE71" s="113" t="str">
        <f t="shared" si="5"/>
        <v/>
      </c>
      <c r="AF71" s="10">
        <f t="shared" si="6"/>
        <v>0</v>
      </c>
      <c r="AG71" s="10" t="str">
        <f t="shared" si="7"/>
        <v/>
      </c>
    </row>
    <row r="72" spans="1:33" s="6" customFormat="1" ht="34.5" customHeight="1">
      <c r="A72" s="72">
        <f t="shared" si="3"/>
        <v>60</v>
      </c>
      <c r="B72" s="73" t="str">
        <f t="shared" si="8"/>
        <v/>
      </c>
      <c r="C72" s="34"/>
      <c r="D72" s="35" t="str">
        <f t="shared" si="9"/>
        <v/>
      </c>
      <c r="E72" s="35" t="str">
        <f t="shared" si="10"/>
        <v/>
      </c>
      <c r="F72" s="36"/>
      <c r="G72" s="36"/>
      <c r="H72" s="37"/>
      <c r="I72" s="38"/>
      <c r="J72" s="116"/>
      <c r="K72" s="38"/>
      <c r="L72" s="116"/>
      <c r="M72" s="39" t="str">
        <f t="shared" si="1"/>
        <v/>
      </c>
      <c r="N72" s="37"/>
      <c r="O72" s="37"/>
      <c r="P72" s="40" t="str">
        <f t="shared" si="11"/>
        <v/>
      </c>
      <c r="Q72" s="41"/>
      <c r="R72" s="42" t="str">
        <f t="shared" si="2"/>
        <v/>
      </c>
      <c r="S72" s="41"/>
      <c r="T72" s="41"/>
      <c r="U72" s="41"/>
      <c r="V72" s="119"/>
      <c r="W72" s="36"/>
      <c r="X72" s="62"/>
      <c r="Y72" s="81"/>
      <c r="Z72" s="105"/>
      <c r="AA72" s="106"/>
      <c r="AC72" s="113" t="str">
        <f t="shared" si="12"/>
        <v/>
      </c>
      <c r="AD72" s="113">
        <f t="shared" si="4"/>
        <v>0</v>
      </c>
      <c r="AE72" s="113" t="str">
        <f t="shared" si="5"/>
        <v/>
      </c>
      <c r="AF72" s="10">
        <f t="shared" si="6"/>
        <v>0</v>
      </c>
      <c r="AG72" s="10" t="str">
        <f t="shared" si="7"/>
        <v/>
      </c>
    </row>
    <row r="73" spans="1:33" s="6" customFormat="1" ht="34.5" customHeight="1">
      <c r="A73" s="72">
        <f t="shared" si="3"/>
        <v>61</v>
      </c>
      <c r="B73" s="73" t="str">
        <f t="shared" si="8"/>
        <v/>
      </c>
      <c r="C73" s="34"/>
      <c r="D73" s="35" t="str">
        <f t="shared" si="9"/>
        <v/>
      </c>
      <c r="E73" s="35" t="str">
        <f t="shared" si="10"/>
        <v/>
      </c>
      <c r="F73" s="36"/>
      <c r="G73" s="36"/>
      <c r="H73" s="37"/>
      <c r="I73" s="38"/>
      <c r="J73" s="116"/>
      <c r="K73" s="38"/>
      <c r="L73" s="116"/>
      <c r="M73" s="39" t="str">
        <f t="shared" si="1"/>
        <v/>
      </c>
      <c r="N73" s="37"/>
      <c r="O73" s="37"/>
      <c r="P73" s="40" t="str">
        <f t="shared" si="11"/>
        <v/>
      </c>
      <c r="Q73" s="41"/>
      <c r="R73" s="42" t="str">
        <f t="shared" si="2"/>
        <v/>
      </c>
      <c r="S73" s="41"/>
      <c r="T73" s="41"/>
      <c r="U73" s="41"/>
      <c r="V73" s="119"/>
      <c r="W73" s="36"/>
      <c r="X73" s="62"/>
      <c r="Y73" s="81"/>
      <c r="Z73" s="105"/>
      <c r="AA73" s="106"/>
      <c r="AC73" s="113" t="str">
        <f t="shared" si="12"/>
        <v/>
      </c>
      <c r="AD73" s="113">
        <f t="shared" si="4"/>
        <v>0</v>
      </c>
      <c r="AE73" s="113" t="str">
        <f t="shared" si="5"/>
        <v/>
      </c>
      <c r="AF73" s="10">
        <f t="shared" si="6"/>
        <v>0</v>
      </c>
      <c r="AG73" s="10" t="str">
        <f t="shared" si="7"/>
        <v/>
      </c>
    </row>
    <row r="74" spans="1:33" s="6" customFormat="1" ht="34.5" customHeight="1">
      <c r="A74" s="72">
        <f t="shared" si="3"/>
        <v>62</v>
      </c>
      <c r="B74" s="73" t="str">
        <f t="shared" si="8"/>
        <v/>
      </c>
      <c r="C74" s="34"/>
      <c r="D74" s="35" t="str">
        <f t="shared" si="9"/>
        <v/>
      </c>
      <c r="E74" s="35" t="str">
        <f t="shared" si="10"/>
        <v/>
      </c>
      <c r="F74" s="36"/>
      <c r="G74" s="36"/>
      <c r="H74" s="37"/>
      <c r="I74" s="38"/>
      <c r="J74" s="116"/>
      <c r="K74" s="38"/>
      <c r="L74" s="116"/>
      <c r="M74" s="39" t="str">
        <f t="shared" si="1"/>
        <v/>
      </c>
      <c r="N74" s="37"/>
      <c r="O74" s="37"/>
      <c r="P74" s="40" t="str">
        <f t="shared" si="11"/>
        <v/>
      </c>
      <c r="Q74" s="41"/>
      <c r="R74" s="42" t="str">
        <f t="shared" si="2"/>
        <v/>
      </c>
      <c r="S74" s="41"/>
      <c r="T74" s="41"/>
      <c r="U74" s="41"/>
      <c r="V74" s="119"/>
      <c r="W74" s="36"/>
      <c r="X74" s="62"/>
      <c r="Y74" s="81"/>
      <c r="Z74" s="105"/>
      <c r="AA74" s="106"/>
      <c r="AC74" s="113" t="str">
        <f t="shared" si="12"/>
        <v/>
      </c>
      <c r="AD74" s="113">
        <f t="shared" si="4"/>
        <v>0</v>
      </c>
      <c r="AE74" s="113" t="str">
        <f t="shared" si="5"/>
        <v/>
      </c>
      <c r="AF74" s="10">
        <f t="shared" si="6"/>
        <v>0</v>
      </c>
      <c r="AG74" s="10" t="str">
        <f t="shared" si="7"/>
        <v/>
      </c>
    </row>
    <row r="75" spans="1:33" s="6" customFormat="1" ht="34.5" customHeight="1">
      <c r="A75" s="72">
        <f t="shared" si="3"/>
        <v>63</v>
      </c>
      <c r="B75" s="73" t="str">
        <f t="shared" si="8"/>
        <v/>
      </c>
      <c r="C75" s="34"/>
      <c r="D75" s="35" t="str">
        <f t="shared" si="9"/>
        <v/>
      </c>
      <c r="E75" s="35" t="str">
        <f t="shared" si="10"/>
        <v/>
      </c>
      <c r="F75" s="36"/>
      <c r="G75" s="36"/>
      <c r="H75" s="37"/>
      <c r="I75" s="38"/>
      <c r="J75" s="116"/>
      <c r="K75" s="38"/>
      <c r="L75" s="116"/>
      <c r="M75" s="39" t="str">
        <f t="shared" si="1"/>
        <v/>
      </c>
      <c r="N75" s="37"/>
      <c r="O75" s="37"/>
      <c r="P75" s="40" t="str">
        <f t="shared" si="11"/>
        <v/>
      </c>
      <c r="Q75" s="41"/>
      <c r="R75" s="42" t="str">
        <f t="shared" si="2"/>
        <v/>
      </c>
      <c r="S75" s="41"/>
      <c r="T75" s="41"/>
      <c r="U75" s="41"/>
      <c r="V75" s="119"/>
      <c r="W75" s="36"/>
      <c r="X75" s="62"/>
      <c r="Y75" s="81"/>
      <c r="Z75" s="105"/>
      <c r="AA75" s="106"/>
      <c r="AC75" s="113" t="str">
        <f t="shared" si="12"/>
        <v/>
      </c>
      <c r="AD75" s="113">
        <f t="shared" si="4"/>
        <v>0</v>
      </c>
      <c r="AE75" s="113" t="str">
        <f t="shared" si="5"/>
        <v/>
      </c>
      <c r="AF75" s="10">
        <f t="shared" si="6"/>
        <v>0</v>
      </c>
      <c r="AG75" s="10" t="str">
        <f t="shared" si="7"/>
        <v/>
      </c>
    </row>
    <row r="76" spans="1:33" s="6" customFormat="1" ht="34.5" customHeight="1">
      <c r="A76" s="72">
        <f t="shared" si="3"/>
        <v>64</v>
      </c>
      <c r="B76" s="73" t="str">
        <f t="shared" si="8"/>
        <v/>
      </c>
      <c r="C76" s="34"/>
      <c r="D76" s="35" t="str">
        <f t="shared" si="9"/>
        <v/>
      </c>
      <c r="E76" s="35" t="str">
        <f t="shared" si="10"/>
        <v/>
      </c>
      <c r="F76" s="36"/>
      <c r="G76" s="36"/>
      <c r="H76" s="37"/>
      <c r="I76" s="38"/>
      <c r="J76" s="116"/>
      <c r="K76" s="38"/>
      <c r="L76" s="116"/>
      <c r="M76" s="39" t="str">
        <f t="shared" ref="M76:M139" si="13">IF(K76="","",K76)</f>
        <v/>
      </c>
      <c r="N76" s="37"/>
      <c r="O76" s="37"/>
      <c r="P76" s="40" t="str">
        <f t="shared" si="11"/>
        <v/>
      </c>
      <c r="Q76" s="41"/>
      <c r="R76" s="42" t="str">
        <f t="shared" ref="R76:R139" si="14">IF(S76="","",CONCATENATE(S76,"mm"," ","×"," ",T76,"mm"))</f>
        <v/>
      </c>
      <c r="S76" s="41"/>
      <c r="T76" s="41"/>
      <c r="U76" s="41"/>
      <c r="V76" s="119"/>
      <c r="W76" s="36"/>
      <c r="X76" s="62"/>
      <c r="Y76" s="81"/>
      <c r="Z76" s="105"/>
      <c r="AA76" s="106"/>
      <c r="AC76" s="113" t="str">
        <f t="shared" si="12"/>
        <v/>
      </c>
      <c r="AD76" s="113">
        <f t="shared" si="4"/>
        <v>0</v>
      </c>
      <c r="AE76" s="113" t="str">
        <f t="shared" si="5"/>
        <v/>
      </c>
      <c r="AF76" s="10">
        <f t="shared" si="6"/>
        <v>0</v>
      </c>
      <c r="AG76" s="10" t="str">
        <f t="shared" si="7"/>
        <v/>
      </c>
    </row>
    <row r="77" spans="1:33" s="6" customFormat="1" ht="34.5" customHeight="1">
      <c r="A77" s="72">
        <f t="shared" ref="A77:A140" si="15">ROW()-12</f>
        <v>65</v>
      </c>
      <c r="B77" s="73" t="str">
        <f t="shared" si="8"/>
        <v/>
      </c>
      <c r="C77" s="34"/>
      <c r="D77" s="35" t="str">
        <f t="shared" si="9"/>
        <v/>
      </c>
      <c r="E77" s="35" t="str">
        <f t="shared" si="10"/>
        <v/>
      </c>
      <c r="F77" s="36"/>
      <c r="G77" s="36"/>
      <c r="H77" s="37"/>
      <c r="I77" s="38"/>
      <c r="J77" s="116"/>
      <c r="K77" s="38"/>
      <c r="L77" s="116"/>
      <c r="M77" s="39" t="str">
        <f t="shared" si="13"/>
        <v/>
      </c>
      <c r="N77" s="37"/>
      <c r="O77" s="37"/>
      <c r="P77" s="40" t="str">
        <f t="shared" si="11"/>
        <v/>
      </c>
      <c r="Q77" s="41"/>
      <c r="R77" s="42" t="str">
        <f t="shared" si="14"/>
        <v/>
      </c>
      <c r="S77" s="41"/>
      <c r="T77" s="41"/>
      <c r="U77" s="41"/>
      <c r="V77" s="119"/>
      <c r="W77" s="36"/>
      <c r="X77" s="62"/>
      <c r="Y77" s="81"/>
      <c r="Z77" s="105"/>
      <c r="AA77" s="106"/>
      <c r="AC77" s="113" t="str">
        <f t="shared" si="12"/>
        <v/>
      </c>
      <c r="AD77" s="113">
        <f t="shared" ref="AD77:AD140" si="16">IF(AND($G77&lt;&gt;"",COUNTIF($G77,"*■*")&gt;0,$W77=""),1,0)</f>
        <v>0</v>
      </c>
      <c r="AE77" s="113" t="str">
        <f t="shared" ref="AE77:AE140" si="17">IF(G77="","",TEXT(G77,"G/標準"))</f>
        <v/>
      </c>
      <c r="AF77" s="10">
        <f t="shared" ref="AF77:AF140" si="18">COUNTIF(G$13:G$312,G77)</f>
        <v>0</v>
      </c>
      <c r="AG77" s="10" t="str">
        <f t="shared" ref="AG77:AG140" si="19">IF(P77&lt;1,1,"")</f>
        <v/>
      </c>
    </row>
    <row r="78" spans="1:33" s="6" customFormat="1" ht="34.5" customHeight="1">
      <c r="A78" s="72">
        <f t="shared" si="15"/>
        <v>66</v>
      </c>
      <c r="B78" s="73" t="str">
        <f t="shared" ref="B78:B141" si="20">IF($C78="","","工作機械")</f>
        <v/>
      </c>
      <c r="C78" s="34"/>
      <c r="D78" s="35" t="str">
        <f t="shared" ref="D78:D141" si="21">IF($C$2="","",IF($B78&lt;&gt;"",$C$2,""))</f>
        <v/>
      </c>
      <c r="E78" s="35" t="str">
        <f t="shared" ref="E78:E141" si="22">IF($F$2="","",IF($B78&lt;&gt;"",$F$2,""))</f>
        <v/>
      </c>
      <c r="F78" s="36"/>
      <c r="G78" s="36"/>
      <c r="H78" s="37"/>
      <c r="I78" s="38"/>
      <c r="J78" s="116"/>
      <c r="K78" s="38"/>
      <c r="L78" s="116"/>
      <c r="M78" s="39" t="str">
        <f t="shared" si="13"/>
        <v/>
      </c>
      <c r="N78" s="37"/>
      <c r="O78" s="37"/>
      <c r="P78" s="40" t="str">
        <f t="shared" ref="P78:P141" si="23">IFERROR(IF($J78="","",ROUNDDOWN((ABS($J78-$L78)/$J78)/IF($O78="","",IF(($O78-$N78)=0,1,($O78-$N78)))*100,1)),"")</f>
        <v/>
      </c>
      <c r="Q78" s="41"/>
      <c r="R78" s="42" t="str">
        <f t="shared" si="14"/>
        <v/>
      </c>
      <c r="S78" s="41"/>
      <c r="T78" s="41"/>
      <c r="U78" s="41"/>
      <c r="V78" s="119"/>
      <c r="W78" s="36"/>
      <c r="X78" s="62"/>
      <c r="Y78" s="81"/>
      <c r="Z78" s="105"/>
      <c r="AA78" s="106"/>
      <c r="AC78" s="113" t="str">
        <f t="shared" ref="AC78:AC141" si="24">IF(AND(($B78&lt;&gt;""),(OR(C78="",F78="",G78="",H78="",I78="",J78="",K78="",L78="",N78="",O78="",Q78="",S78="",T78="",U78=""))),1,"")</f>
        <v/>
      </c>
      <c r="AD78" s="113">
        <f t="shared" si="16"/>
        <v>0</v>
      </c>
      <c r="AE78" s="113" t="str">
        <f t="shared" si="17"/>
        <v/>
      </c>
      <c r="AF78" s="10">
        <f t="shared" si="18"/>
        <v>0</v>
      </c>
      <c r="AG78" s="10" t="str">
        <f t="shared" si="19"/>
        <v/>
      </c>
    </row>
    <row r="79" spans="1:33" s="6" customFormat="1" ht="34.5" customHeight="1">
      <c r="A79" s="72">
        <f t="shared" si="15"/>
        <v>67</v>
      </c>
      <c r="B79" s="73" t="str">
        <f t="shared" si="20"/>
        <v/>
      </c>
      <c r="C79" s="34"/>
      <c r="D79" s="35" t="str">
        <f t="shared" si="21"/>
        <v/>
      </c>
      <c r="E79" s="35" t="str">
        <f t="shared" si="22"/>
        <v/>
      </c>
      <c r="F79" s="36"/>
      <c r="G79" s="36"/>
      <c r="H79" s="37"/>
      <c r="I79" s="38"/>
      <c r="J79" s="116"/>
      <c r="K79" s="38"/>
      <c r="L79" s="116"/>
      <c r="M79" s="39" t="str">
        <f t="shared" si="13"/>
        <v/>
      </c>
      <c r="N79" s="37"/>
      <c r="O79" s="37"/>
      <c r="P79" s="40" t="str">
        <f t="shared" si="23"/>
        <v/>
      </c>
      <c r="Q79" s="41"/>
      <c r="R79" s="42" t="str">
        <f t="shared" si="14"/>
        <v/>
      </c>
      <c r="S79" s="41"/>
      <c r="T79" s="41"/>
      <c r="U79" s="41"/>
      <c r="V79" s="119"/>
      <c r="W79" s="36"/>
      <c r="X79" s="62"/>
      <c r="Y79" s="81"/>
      <c r="Z79" s="105"/>
      <c r="AA79" s="106"/>
      <c r="AC79" s="113" t="str">
        <f t="shared" si="24"/>
        <v/>
      </c>
      <c r="AD79" s="113">
        <f t="shared" si="16"/>
        <v>0</v>
      </c>
      <c r="AE79" s="113" t="str">
        <f t="shared" si="17"/>
        <v/>
      </c>
      <c r="AF79" s="10">
        <f t="shared" si="18"/>
        <v>0</v>
      </c>
      <c r="AG79" s="10" t="str">
        <f t="shared" si="19"/>
        <v/>
      </c>
    </row>
    <row r="80" spans="1:33" s="6" customFormat="1" ht="34.5" customHeight="1">
      <c r="A80" s="72">
        <f t="shared" si="15"/>
        <v>68</v>
      </c>
      <c r="B80" s="73" t="str">
        <f t="shared" si="20"/>
        <v/>
      </c>
      <c r="C80" s="34"/>
      <c r="D80" s="35" t="str">
        <f t="shared" si="21"/>
        <v/>
      </c>
      <c r="E80" s="35" t="str">
        <f t="shared" si="22"/>
        <v/>
      </c>
      <c r="F80" s="36"/>
      <c r="G80" s="36"/>
      <c r="H80" s="37"/>
      <c r="I80" s="38"/>
      <c r="J80" s="116"/>
      <c r="K80" s="38"/>
      <c r="L80" s="116"/>
      <c r="M80" s="39" t="str">
        <f t="shared" si="13"/>
        <v/>
      </c>
      <c r="N80" s="37"/>
      <c r="O80" s="37"/>
      <c r="P80" s="40" t="str">
        <f t="shared" si="23"/>
        <v/>
      </c>
      <c r="Q80" s="41"/>
      <c r="R80" s="42" t="str">
        <f t="shared" si="14"/>
        <v/>
      </c>
      <c r="S80" s="41"/>
      <c r="T80" s="41"/>
      <c r="U80" s="41"/>
      <c r="V80" s="119"/>
      <c r="W80" s="36"/>
      <c r="X80" s="62"/>
      <c r="Y80" s="81"/>
      <c r="Z80" s="105"/>
      <c r="AA80" s="106"/>
      <c r="AC80" s="113" t="str">
        <f t="shared" si="24"/>
        <v/>
      </c>
      <c r="AD80" s="113">
        <f t="shared" si="16"/>
        <v>0</v>
      </c>
      <c r="AE80" s="113" t="str">
        <f t="shared" si="17"/>
        <v/>
      </c>
      <c r="AF80" s="10">
        <f t="shared" si="18"/>
        <v>0</v>
      </c>
      <c r="AG80" s="10" t="str">
        <f t="shared" si="19"/>
        <v/>
      </c>
    </row>
    <row r="81" spans="1:33" s="6" customFormat="1" ht="34.5" customHeight="1">
      <c r="A81" s="72">
        <f t="shared" si="15"/>
        <v>69</v>
      </c>
      <c r="B81" s="73" t="str">
        <f t="shared" si="20"/>
        <v/>
      </c>
      <c r="C81" s="34"/>
      <c r="D81" s="35" t="str">
        <f t="shared" si="21"/>
        <v/>
      </c>
      <c r="E81" s="35" t="str">
        <f t="shared" si="22"/>
        <v/>
      </c>
      <c r="F81" s="36"/>
      <c r="G81" s="36"/>
      <c r="H81" s="37"/>
      <c r="I81" s="38"/>
      <c r="J81" s="116"/>
      <c r="K81" s="38"/>
      <c r="L81" s="116"/>
      <c r="M81" s="39" t="str">
        <f t="shared" si="13"/>
        <v/>
      </c>
      <c r="N81" s="37"/>
      <c r="O81" s="37"/>
      <c r="P81" s="40" t="str">
        <f t="shared" si="23"/>
        <v/>
      </c>
      <c r="Q81" s="41"/>
      <c r="R81" s="42" t="str">
        <f t="shared" si="14"/>
        <v/>
      </c>
      <c r="S81" s="41"/>
      <c r="T81" s="41"/>
      <c r="U81" s="41"/>
      <c r="V81" s="119"/>
      <c r="W81" s="36"/>
      <c r="X81" s="62"/>
      <c r="Y81" s="81"/>
      <c r="Z81" s="105"/>
      <c r="AA81" s="106"/>
      <c r="AC81" s="113" t="str">
        <f t="shared" si="24"/>
        <v/>
      </c>
      <c r="AD81" s="113">
        <f t="shared" si="16"/>
        <v>0</v>
      </c>
      <c r="AE81" s="113" t="str">
        <f t="shared" si="17"/>
        <v/>
      </c>
      <c r="AF81" s="10">
        <f t="shared" si="18"/>
        <v>0</v>
      </c>
      <c r="AG81" s="10" t="str">
        <f t="shared" si="19"/>
        <v/>
      </c>
    </row>
    <row r="82" spans="1:33" s="6" customFormat="1" ht="34.5" customHeight="1">
      <c r="A82" s="72">
        <f t="shared" si="15"/>
        <v>70</v>
      </c>
      <c r="B82" s="73" t="str">
        <f t="shared" si="20"/>
        <v/>
      </c>
      <c r="C82" s="34"/>
      <c r="D82" s="35" t="str">
        <f t="shared" si="21"/>
        <v/>
      </c>
      <c r="E82" s="35" t="str">
        <f t="shared" si="22"/>
        <v/>
      </c>
      <c r="F82" s="36"/>
      <c r="G82" s="36"/>
      <c r="H82" s="37"/>
      <c r="I82" s="38"/>
      <c r="J82" s="116"/>
      <c r="K82" s="38"/>
      <c r="L82" s="116"/>
      <c r="M82" s="39" t="str">
        <f t="shared" si="13"/>
        <v/>
      </c>
      <c r="N82" s="37"/>
      <c r="O82" s="37"/>
      <c r="P82" s="40" t="str">
        <f t="shared" si="23"/>
        <v/>
      </c>
      <c r="Q82" s="41"/>
      <c r="R82" s="42" t="str">
        <f t="shared" si="14"/>
        <v/>
      </c>
      <c r="S82" s="41"/>
      <c r="T82" s="41"/>
      <c r="U82" s="41"/>
      <c r="V82" s="119"/>
      <c r="W82" s="36"/>
      <c r="X82" s="62"/>
      <c r="Y82" s="81"/>
      <c r="Z82" s="105"/>
      <c r="AA82" s="106"/>
      <c r="AC82" s="113" t="str">
        <f t="shared" si="24"/>
        <v/>
      </c>
      <c r="AD82" s="113">
        <f t="shared" si="16"/>
        <v>0</v>
      </c>
      <c r="AE82" s="113" t="str">
        <f t="shared" si="17"/>
        <v/>
      </c>
      <c r="AF82" s="10">
        <f t="shared" si="18"/>
        <v>0</v>
      </c>
      <c r="AG82" s="10" t="str">
        <f t="shared" si="19"/>
        <v/>
      </c>
    </row>
    <row r="83" spans="1:33" s="6" customFormat="1" ht="34.5" customHeight="1">
      <c r="A83" s="72">
        <f t="shared" si="15"/>
        <v>71</v>
      </c>
      <c r="B83" s="73" t="str">
        <f t="shared" si="20"/>
        <v/>
      </c>
      <c r="C83" s="34"/>
      <c r="D83" s="35" t="str">
        <f t="shared" si="21"/>
        <v/>
      </c>
      <c r="E83" s="35" t="str">
        <f t="shared" si="22"/>
        <v/>
      </c>
      <c r="F83" s="36"/>
      <c r="G83" s="36"/>
      <c r="H83" s="37"/>
      <c r="I83" s="38"/>
      <c r="J83" s="116"/>
      <c r="K83" s="38"/>
      <c r="L83" s="116"/>
      <c r="M83" s="39" t="str">
        <f t="shared" si="13"/>
        <v/>
      </c>
      <c r="N83" s="37"/>
      <c r="O83" s="37"/>
      <c r="P83" s="40" t="str">
        <f t="shared" si="23"/>
        <v/>
      </c>
      <c r="Q83" s="41"/>
      <c r="R83" s="42" t="str">
        <f t="shared" si="14"/>
        <v/>
      </c>
      <c r="S83" s="41"/>
      <c r="T83" s="41"/>
      <c r="U83" s="41"/>
      <c r="V83" s="119"/>
      <c r="W83" s="36"/>
      <c r="X83" s="62"/>
      <c r="Y83" s="81"/>
      <c r="Z83" s="105"/>
      <c r="AA83" s="106"/>
      <c r="AC83" s="113" t="str">
        <f t="shared" si="24"/>
        <v/>
      </c>
      <c r="AD83" s="113">
        <f t="shared" si="16"/>
        <v>0</v>
      </c>
      <c r="AE83" s="113" t="str">
        <f t="shared" si="17"/>
        <v/>
      </c>
      <c r="AF83" s="10">
        <f t="shared" si="18"/>
        <v>0</v>
      </c>
      <c r="AG83" s="10" t="str">
        <f t="shared" si="19"/>
        <v/>
      </c>
    </row>
    <row r="84" spans="1:33" s="6" customFormat="1" ht="34.5" customHeight="1">
      <c r="A84" s="72">
        <f t="shared" si="15"/>
        <v>72</v>
      </c>
      <c r="B84" s="73" t="str">
        <f t="shared" si="20"/>
        <v/>
      </c>
      <c r="C84" s="34"/>
      <c r="D84" s="35" t="str">
        <f t="shared" si="21"/>
        <v/>
      </c>
      <c r="E84" s="35" t="str">
        <f t="shared" si="22"/>
        <v/>
      </c>
      <c r="F84" s="36"/>
      <c r="G84" s="36"/>
      <c r="H84" s="37"/>
      <c r="I84" s="38"/>
      <c r="J84" s="116"/>
      <c r="K84" s="38"/>
      <c r="L84" s="116"/>
      <c r="M84" s="39" t="str">
        <f t="shared" si="13"/>
        <v/>
      </c>
      <c r="N84" s="37"/>
      <c r="O84" s="37"/>
      <c r="P84" s="40" t="str">
        <f t="shared" si="23"/>
        <v/>
      </c>
      <c r="Q84" s="41"/>
      <c r="R84" s="42" t="str">
        <f t="shared" si="14"/>
        <v/>
      </c>
      <c r="S84" s="41"/>
      <c r="T84" s="41"/>
      <c r="U84" s="41"/>
      <c r="V84" s="119"/>
      <c r="W84" s="36"/>
      <c r="X84" s="62"/>
      <c r="Y84" s="81"/>
      <c r="Z84" s="105"/>
      <c r="AA84" s="106"/>
      <c r="AC84" s="113" t="str">
        <f t="shared" si="24"/>
        <v/>
      </c>
      <c r="AD84" s="113">
        <f t="shared" si="16"/>
        <v>0</v>
      </c>
      <c r="AE84" s="113" t="str">
        <f t="shared" si="17"/>
        <v/>
      </c>
      <c r="AF84" s="10">
        <f t="shared" si="18"/>
        <v>0</v>
      </c>
      <c r="AG84" s="10" t="str">
        <f t="shared" si="19"/>
        <v/>
      </c>
    </row>
    <row r="85" spans="1:33" s="6" customFormat="1" ht="34.5" customHeight="1">
      <c r="A85" s="72">
        <f t="shared" si="15"/>
        <v>73</v>
      </c>
      <c r="B85" s="73" t="str">
        <f t="shared" si="20"/>
        <v/>
      </c>
      <c r="C85" s="34"/>
      <c r="D85" s="35" t="str">
        <f t="shared" si="21"/>
        <v/>
      </c>
      <c r="E85" s="35" t="str">
        <f t="shared" si="22"/>
        <v/>
      </c>
      <c r="F85" s="36"/>
      <c r="G85" s="36"/>
      <c r="H85" s="37"/>
      <c r="I85" s="38"/>
      <c r="J85" s="116"/>
      <c r="K85" s="38"/>
      <c r="L85" s="116"/>
      <c r="M85" s="39" t="str">
        <f t="shared" si="13"/>
        <v/>
      </c>
      <c r="N85" s="37"/>
      <c r="O85" s="37"/>
      <c r="P85" s="40" t="str">
        <f t="shared" si="23"/>
        <v/>
      </c>
      <c r="Q85" s="41"/>
      <c r="R85" s="42" t="str">
        <f t="shared" si="14"/>
        <v/>
      </c>
      <c r="S85" s="41"/>
      <c r="T85" s="41"/>
      <c r="U85" s="41"/>
      <c r="V85" s="119"/>
      <c r="W85" s="36"/>
      <c r="X85" s="62"/>
      <c r="Y85" s="81"/>
      <c r="Z85" s="105"/>
      <c r="AA85" s="106"/>
      <c r="AC85" s="113" t="str">
        <f t="shared" si="24"/>
        <v/>
      </c>
      <c r="AD85" s="113">
        <f t="shared" si="16"/>
        <v>0</v>
      </c>
      <c r="AE85" s="113" t="str">
        <f t="shared" si="17"/>
        <v/>
      </c>
      <c r="AF85" s="10">
        <f t="shared" si="18"/>
        <v>0</v>
      </c>
      <c r="AG85" s="10" t="str">
        <f t="shared" si="19"/>
        <v/>
      </c>
    </row>
    <row r="86" spans="1:33" s="6" customFormat="1" ht="34.5" customHeight="1">
      <c r="A86" s="72">
        <f t="shared" si="15"/>
        <v>74</v>
      </c>
      <c r="B86" s="73" t="str">
        <f t="shared" si="20"/>
        <v/>
      </c>
      <c r="C86" s="34"/>
      <c r="D86" s="35" t="str">
        <f t="shared" si="21"/>
        <v/>
      </c>
      <c r="E86" s="35" t="str">
        <f t="shared" si="22"/>
        <v/>
      </c>
      <c r="F86" s="36"/>
      <c r="G86" s="36"/>
      <c r="H86" s="37"/>
      <c r="I86" s="38"/>
      <c r="J86" s="116"/>
      <c r="K86" s="38"/>
      <c r="L86" s="116"/>
      <c r="M86" s="39" t="str">
        <f t="shared" si="13"/>
        <v/>
      </c>
      <c r="N86" s="37"/>
      <c r="O86" s="37"/>
      <c r="P86" s="40" t="str">
        <f t="shared" si="23"/>
        <v/>
      </c>
      <c r="Q86" s="41"/>
      <c r="R86" s="42" t="str">
        <f t="shared" si="14"/>
        <v/>
      </c>
      <c r="S86" s="41"/>
      <c r="T86" s="41"/>
      <c r="U86" s="41"/>
      <c r="V86" s="119"/>
      <c r="W86" s="36"/>
      <c r="X86" s="62"/>
      <c r="Y86" s="81"/>
      <c r="Z86" s="105"/>
      <c r="AA86" s="106"/>
      <c r="AC86" s="113" t="str">
        <f t="shared" si="24"/>
        <v/>
      </c>
      <c r="AD86" s="113">
        <f t="shared" si="16"/>
        <v>0</v>
      </c>
      <c r="AE86" s="113" t="str">
        <f t="shared" si="17"/>
        <v/>
      </c>
      <c r="AF86" s="10">
        <f t="shared" si="18"/>
        <v>0</v>
      </c>
      <c r="AG86" s="10" t="str">
        <f t="shared" si="19"/>
        <v/>
      </c>
    </row>
    <row r="87" spans="1:33" s="6" customFormat="1" ht="34.5" customHeight="1">
      <c r="A87" s="72">
        <f t="shared" si="15"/>
        <v>75</v>
      </c>
      <c r="B87" s="73" t="str">
        <f t="shared" si="20"/>
        <v/>
      </c>
      <c r="C87" s="34"/>
      <c r="D87" s="35" t="str">
        <f t="shared" si="21"/>
        <v/>
      </c>
      <c r="E87" s="35" t="str">
        <f t="shared" si="22"/>
        <v/>
      </c>
      <c r="F87" s="36"/>
      <c r="G87" s="36"/>
      <c r="H87" s="37"/>
      <c r="I87" s="38"/>
      <c r="J87" s="116"/>
      <c r="K87" s="38"/>
      <c r="L87" s="116"/>
      <c r="M87" s="39" t="str">
        <f t="shared" si="13"/>
        <v/>
      </c>
      <c r="N87" s="37"/>
      <c r="O87" s="37"/>
      <c r="P87" s="40" t="str">
        <f t="shared" si="23"/>
        <v/>
      </c>
      <c r="Q87" s="41"/>
      <c r="R87" s="42" t="str">
        <f t="shared" si="14"/>
        <v/>
      </c>
      <c r="S87" s="41"/>
      <c r="T87" s="41"/>
      <c r="U87" s="41"/>
      <c r="V87" s="119"/>
      <c r="W87" s="36"/>
      <c r="X87" s="62"/>
      <c r="Y87" s="81"/>
      <c r="Z87" s="105"/>
      <c r="AA87" s="106"/>
      <c r="AC87" s="113" t="str">
        <f t="shared" si="24"/>
        <v/>
      </c>
      <c r="AD87" s="113">
        <f t="shared" si="16"/>
        <v>0</v>
      </c>
      <c r="AE87" s="113" t="str">
        <f t="shared" si="17"/>
        <v/>
      </c>
      <c r="AF87" s="10">
        <f t="shared" si="18"/>
        <v>0</v>
      </c>
      <c r="AG87" s="10" t="str">
        <f t="shared" si="19"/>
        <v/>
      </c>
    </row>
    <row r="88" spans="1:33" s="6" customFormat="1" ht="34.5" customHeight="1">
      <c r="A88" s="72">
        <f t="shared" si="15"/>
        <v>76</v>
      </c>
      <c r="B88" s="73" t="str">
        <f t="shared" si="20"/>
        <v/>
      </c>
      <c r="C88" s="34"/>
      <c r="D88" s="35" t="str">
        <f t="shared" si="21"/>
        <v/>
      </c>
      <c r="E88" s="35" t="str">
        <f t="shared" si="22"/>
        <v/>
      </c>
      <c r="F88" s="36"/>
      <c r="G88" s="36"/>
      <c r="H88" s="37"/>
      <c r="I88" s="38"/>
      <c r="J88" s="116"/>
      <c r="K88" s="38"/>
      <c r="L88" s="116"/>
      <c r="M88" s="39" t="str">
        <f t="shared" si="13"/>
        <v/>
      </c>
      <c r="N88" s="37"/>
      <c r="O88" s="37"/>
      <c r="P88" s="40" t="str">
        <f t="shared" si="23"/>
        <v/>
      </c>
      <c r="Q88" s="41"/>
      <c r="R88" s="42" t="str">
        <f t="shared" si="14"/>
        <v/>
      </c>
      <c r="S88" s="41"/>
      <c r="T88" s="41"/>
      <c r="U88" s="41"/>
      <c r="V88" s="119"/>
      <c r="W88" s="36"/>
      <c r="X88" s="62"/>
      <c r="Y88" s="81"/>
      <c r="Z88" s="105"/>
      <c r="AA88" s="106"/>
      <c r="AC88" s="113" t="str">
        <f t="shared" si="24"/>
        <v/>
      </c>
      <c r="AD88" s="113">
        <f t="shared" si="16"/>
        <v>0</v>
      </c>
      <c r="AE88" s="113" t="str">
        <f t="shared" si="17"/>
        <v/>
      </c>
      <c r="AF88" s="10">
        <f t="shared" si="18"/>
        <v>0</v>
      </c>
      <c r="AG88" s="10" t="str">
        <f t="shared" si="19"/>
        <v/>
      </c>
    </row>
    <row r="89" spans="1:33" s="6" customFormat="1" ht="34.5" customHeight="1">
      <c r="A89" s="72">
        <f t="shared" si="15"/>
        <v>77</v>
      </c>
      <c r="B89" s="73" t="str">
        <f t="shared" si="20"/>
        <v/>
      </c>
      <c r="C89" s="34"/>
      <c r="D89" s="35" t="str">
        <f t="shared" si="21"/>
        <v/>
      </c>
      <c r="E89" s="35" t="str">
        <f t="shared" si="22"/>
        <v/>
      </c>
      <c r="F89" s="36"/>
      <c r="G89" s="36"/>
      <c r="H89" s="37"/>
      <c r="I89" s="38"/>
      <c r="J89" s="116"/>
      <c r="K89" s="38"/>
      <c r="L89" s="116"/>
      <c r="M89" s="39" t="str">
        <f t="shared" si="13"/>
        <v/>
      </c>
      <c r="N89" s="37"/>
      <c r="O89" s="37"/>
      <c r="P89" s="40" t="str">
        <f t="shared" si="23"/>
        <v/>
      </c>
      <c r="Q89" s="41"/>
      <c r="R89" s="42" t="str">
        <f t="shared" si="14"/>
        <v/>
      </c>
      <c r="S89" s="41"/>
      <c r="T89" s="41"/>
      <c r="U89" s="41"/>
      <c r="V89" s="119"/>
      <c r="W89" s="36"/>
      <c r="X89" s="62"/>
      <c r="Y89" s="81"/>
      <c r="Z89" s="105"/>
      <c r="AA89" s="106"/>
      <c r="AC89" s="113" t="str">
        <f t="shared" si="24"/>
        <v/>
      </c>
      <c r="AD89" s="113">
        <f t="shared" si="16"/>
        <v>0</v>
      </c>
      <c r="AE89" s="113" t="str">
        <f t="shared" si="17"/>
        <v/>
      </c>
      <c r="AF89" s="10">
        <f t="shared" si="18"/>
        <v>0</v>
      </c>
      <c r="AG89" s="10" t="str">
        <f t="shared" si="19"/>
        <v/>
      </c>
    </row>
    <row r="90" spans="1:33" s="6" customFormat="1" ht="34.5" customHeight="1">
      <c r="A90" s="72">
        <f t="shared" si="15"/>
        <v>78</v>
      </c>
      <c r="B90" s="73" t="str">
        <f t="shared" si="20"/>
        <v/>
      </c>
      <c r="C90" s="34"/>
      <c r="D90" s="35" t="str">
        <f t="shared" si="21"/>
        <v/>
      </c>
      <c r="E90" s="35" t="str">
        <f t="shared" si="22"/>
        <v/>
      </c>
      <c r="F90" s="36"/>
      <c r="G90" s="36"/>
      <c r="H90" s="37"/>
      <c r="I90" s="38"/>
      <c r="J90" s="116"/>
      <c r="K90" s="38"/>
      <c r="L90" s="116"/>
      <c r="M90" s="39" t="str">
        <f t="shared" si="13"/>
        <v/>
      </c>
      <c r="N90" s="37"/>
      <c r="O90" s="37"/>
      <c r="P90" s="40" t="str">
        <f t="shared" si="23"/>
        <v/>
      </c>
      <c r="Q90" s="41"/>
      <c r="R90" s="42" t="str">
        <f t="shared" si="14"/>
        <v/>
      </c>
      <c r="S90" s="41"/>
      <c r="T90" s="41"/>
      <c r="U90" s="41"/>
      <c r="V90" s="119"/>
      <c r="W90" s="36"/>
      <c r="X90" s="62"/>
      <c r="Y90" s="81"/>
      <c r="Z90" s="105"/>
      <c r="AA90" s="106"/>
      <c r="AC90" s="113" t="str">
        <f t="shared" si="24"/>
        <v/>
      </c>
      <c r="AD90" s="113">
        <f t="shared" si="16"/>
        <v>0</v>
      </c>
      <c r="AE90" s="113" t="str">
        <f t="shared" si="17"/>
        <v/>
      </c>
      <c r="AF90" s="10">
        <f t="shared" si="18"/>
        <v>0</v>
      </c>
      <c r="AG90" s="10" t="str">
        <f t="shared" si="19"/>
        <v/>
      </c>
    </row>
    <row r="91" spans="1:33" s="6" customFormat="1" ht="34.5" customHeight="1">
      <c r="A91" s="72">
        <f t="shared" si="15"/>
        <v>79</v>
      </c>
      <c r="B91" s="73" t="str">
        <f t="shared" si="20"/>
        <v/>
      </c>
      <c r="C91" s="34"/>
      <c r="D91" s="35" t="str">
        <f t="shared" si="21"/>
        <v/>
      </c>
      <c r="E91" s="35" t="str">
        <f t="shared" si="22"/>
        <v/>
      </c>
      <c r="F91" s="36"/>
      <c r="G91" s="36"/>
      <c r="H91" s="37"/>
      <c r="I91" s="38"/>
      <c r="J91" s="116"/>
      <c r="K91" s="38"/>
      <c r="L91" s="116"/>
      <c r="M91" s="39" t="str">
        <f t="shared" si="13"/>
        <v/>
      </c>
      <c r="N91" s="37"/>
      <c r="O91" s="37"/>
      <c r="P91" s="40" t="str">
        <f t="shared" si="23"/>
        <v/>
      </c>
      <c r="Q91" s="41"/>
      <c r="R91" s="42" t="str">
        <f t="shared" si="14"/>
        <v/>
      </c>
      <c r="S91" s="41"/>
      <c r="T91" s="41"/>
      <c r="U91" s="41"/>
      <c r="V91" s="119"/>
      <c r="W91" s="36"/>
      <c r="X91" s="62"/>
      <c r="Y91" s="81"/>
      <c r="Z91" s="105"/>
      <c r="AA91" s="106"/>
      <c r="AC91" s="113" t="str">
        <f t="shared" si="24"/>
        <v/>
      </c>
      <c r="AD91" s="113">
        <f t="shared" si="16"/>
        <v>0</v>
      </c>
      <c r="AE91" s="113" t="str">
        <f t="shared" si="17"/>
        <v/>
      </c>
      <c r="AF91" s="10">
        <f t="shared" si="18"/>
        <v>0</v>
      </c>
      <c r="AG91" s="10" t="str">
        <f t="shared" si="19"/>
        <v/>
      </c>
    </row>
    <row r="92" spans="1:33" s="6" customFormat="1" ht="34.5" customHeight="1">
      <c r="A92" s="72">
        <f t="shared" si="15"/>
        <v>80</v>
      </c>
      <c r="B92" s="73" t="str">
        <f t="shared" si="20"/>
        <v/>
      </c>
      <c r="C92" s="34"/>
      <c r="D92" s="35" t="str">
        <f t="shared" si="21"/>
        <v/>
      </c>
      <c r="E92" s="35" t="str">
        <f t="shared" si="22"/>
        <v/>
      </c>
      <c r="F92" s="36"/>
      <c r="G92" s="36"/>
      <c r="H92" s="37"/>
      <c r="I92" s="38"/>
      <c r="J92" s="116"/>
      <c r="K92" s="38"/>
      <c r="L92" s="116"/>
      <c r="M92" s="39" t="str">
        <f t="shared" si="13"/>
        <v/>
      </c>
      <c r="N92" s="37"/>
      <c r="O92" s="37"/>
      <c r="P92" s="40" t="str">
        <f t="shared" si="23"/>
        <v/>
      </c>
      <c r="Q92" s="41"/>
      <c r="R92" s="42" t="str">
        <f t="shared" si="14"/>
        <v/>
      </c>
      <c r="S92" s="41"/>
      <c r="T92" s="41"/>
      <c r="U92" s="41"/>
      <c r="V92" s="119"/>
      <c r="W92" s="36"/>
      <c r="X92" s="62"/>
      <c r="Y92" s="81"/>
      <c r="Z92" s="105"/>
      <c r="AA92" s="106"/>
      <c r="AC92" s="113" t="str">
        <f t="shared" si="24"/>
        <v/>
      </c>
      <c r="AD92" s="113">
        <f t="shared" si="16"/>
        <v>0</v>
      </c>
      <c r="AE92" s="113" t="str">
        <f t="shared" si="17"/>
        <v/>
      </c>
      <c r="AF92" s="10">
        <f t="shared" si="18"/>
        <v>0</v>
      </c>
      <c r="AG92" s="10" t="str">
        <f t="shared" si="19"/>
        <v/>
      </c>
    </row>
    <row r="93" spans="1:33" s="6" customFormat="1" ht="34.5" customHeight="1">
      <c r="A93" s="72">
        <f t="shared" si="15"/>
        <v>81</v>
      </c>
      <c r="B93" s="73" t="str">
        <f t="shared" si="20"/>
        <v/>
      </c>
      <c r="C93" s="34"/>
      <c r="D93" s="35" t="str">
        <f t="shared" si="21"/>
        <v/>
      </c>
      <c r="E93" s="35" t="str">
        <f t="shared" si="22"/>
        <v/>
      </c>
      <c r="F93" s="36"/>
      <c r="G93" s="36"/>
      <c r="H93" s="37"/>
      <c r="I93" s="38"/>
      <c r="J93" s="116"/>
      <c r="K93" s="38"/>
      <c r="L93" s="116"/>
      <c r="M93" s="39" t="str">
        <f t="shared" si="13"/>
        <v/>
      </c>
      <c r="N93" s="37"/>
      <c r="O93" s="37"/>
      <c r="P93" s="40" t="str">
        <f t="shared" si="23"/>
        <v/>
      </c>
      <c r="Q93" s="41"/>
      <c r="R93" s="42" t="str">
        <f t="shared" si="14"/>
        <v/>
      </c>
      <c r="S93" s="41"/>
      <c r="T93" s="41"/>
      <c r="U93" s="41"/>
      <c r="V93" s="119"/>
      <c r="W93" s="36"/>
      <c r="X93" s="62"/>
      <c r="Y93" s="81"/>
      <c r="Z93" s="105"/>
      <c r="AA93" s="106"/>
      <c r="AC93" s="113" t="str">
        <f t="shared" si="24"/>
        <v/>
      </c>
      <c r="AD93" s="113">
        <f t="shared" si="16"/>
        <v>0</v>
      </c>
      <c r="AE93" s="113" t="str">
        <f t="shared" si="17"/>
        <v/>
      </c>
      <c r="AF93" s="10">
        <f t="shared" si="18"/>
        <v>0</v>
      </c>
      <c r="AG93" s="10" t="str">
        <f t="shared" si="19"/>
        <v/>
      </c>
    </row>
    <row r="94" spans="1:33" s="6" customFormat="1" ht="34.5" customHeight="1">
      <c r="A94" s="72">
        <f t="shared" si="15"/>
        <v>82</v>
      </c>
      <c r="B94" s="73" t="str">
        <f t="shared" si="20"/>
        <v/>
      </c>
      <c r="C94" s="34"/>
      <c r="D94" s="35" t="str">
        <f t="shared" si="21"/>
        <v/>
      </c>
      <c r="E94" s="35" t="str">
        <f t="shared" si="22"/>
        <v/>
      </c>
      <c r="F94" s="36"/>
      <c r="G94" s="36"/>
      <c r="H94" s="37"/>
      <c r="I94" s="38"/>
      <c r="J94" s="116"/>
      <c r="K94" s="38"/>
      <c r="L94" s="116"/>
      <c r="M94" s="39" t="str">
        <f t="shared" si="13"/>
        <v/>
      </c>
      <c r="N94" s="37"/>
      <c r="O94" s="37"/>
      <c r="P94" s="40" t="str">
        <f t="shared" si="23"/>
        <v/>
      </c>
      <c r="Q94" s="41"/>
      <c r="R94" s="42" t="str">
        <f t="shared" si="14"/>
        <v/>
      </c>
      <c r="S94" s="41"/>
      <c r="T94" s="41"/>
      <c r="U94" s="41"/>
      <c r="V94" s="119"/>
      <c r="W94" s="36"/>
      <c r="X94" s="62"/>
      <c r="Y94" s="81"/>
      <c r="Z94" s="105"/>
      <c r="AA94" s="106"/>
      <c r="AC94" s="113" t="str">
        <f t="shared" si="24"/>
        <v/>
      </c>
      <c r="AD94" s="113">
        <f t="shared" si="16"/>
        <v>0</v>
      </c>
      <c r="AE94" s="113" t="str">
        <f t="shared" si="17"/>
        <v/>
      </c>
      <c r="AF94" s="10">
        <f t="shared" si="18"/>
        <v>0</v>
      </c>
      <c r="AG94" s="10" t="str">
        <f t="shared" si="19"/>
        <v/>
      </c>
    </row>
    <row r="95" spans="1:33" s="6" customFormat="1" ht="34.5" customHeight="1">
      <c r="A95" s="72">
        <f t="shared" si="15"/>
        <v>83</v>
      </c>
      <c r="B95" s="73" t="str">
        <f t="shared" si="20"/>
        <v/>
      </c>
      <c r="C95" s="34"/>
      <c r="D95" s="35" t="str">
        <f t="shared" si="21"/>
        <v/>
      </c>
      <c r="E95" s="35" t="str">
        <f t="shared" si="22"/>
        <v/>
      </c>
      <c r="F95" s="36"/>
      <c r="G95" s="36"/>
      <c r="H95" s="37"/>
      <c r="I95" s="38"/>
      <c r="J95" s="116"/>
      <c r="K95" s="38"/>
      <c r="L95" s="116"/>
      <c r="M95" s="39" t="str">
        <f t="shared" si="13"/>
        <v/>
      </c>
      <c r="N95" s="37"/>
      <c r="O95" s="37"/>
      <c r="P95" s="40" t="str">
        <f t="shared" si="23"/>
        <v/>
      </c>
      <c r="Q95" s="41"/>
      <c r="R95" s="42" t="str">
        <f t="shared" si="14"/>
        <v/>
      </c>
      <c r="S95" s="41"/>
      <c r="T95" s="41"/>
      <c r="U95" s="41"/>
      <c r="V95" s="119"/>
      <c r="W95" s="36"/>
      <c r="X95" s="62"/>
      <c r="Y95" s="81"/>
      <c r="Z95" s="105"/>
      <c r="AA95" s="106"/>
      <c r="AC95" s="113" t="str">
        <f t="shared" si="24"/>
        <v/>
      </c>
      <c r="AD95" s="113">
        <f t="shared" si="16"/>
        <v>0</v>
      </c>
      <c r="AE95" s="113" t="str">
        <f t="shared" si="17"/>
        <v/>
      </c>
      <c r="AF95" s="10">
        <f t="shared" si="18"/>
        <v>0</v>
      </c>
      <c r="AG95" s="10" t="str">
        <f t="shared" si="19"/>
        <v/>
      </c>
    </row>
    <row r="96" spans="1:33" s="6" customFormat="1" ht="34.5" customHeight="1">
      <c r="A96" s="72">
        <f t="shared" si="15"/>
        <v>84</v>
      </c>
      <c r="B96" s="73" t="str">
        <f t="shared" si="20"/>
        <v/>
      </c>
      <c r="C96" s="34"/>
      <c r="D96" s="35" t="str">
        <f t="shared" si="21"/>
        <v/>
      </c>
      <c r="E96" s="35" t="str">
        <f t="shared" si="22"/>
        <v/>
      </c>
      <c r="F96" s="36"/>
      <c r="G96" s="36"/>
      <c r="H96" s="37"/>
      <c r="I96" s="38"/>
      <c r="J96" s="116"/>
      <c r="K96" s="38"/>
      <c r="L96" s="116"/>
      <c r="M96" s="39" t="str">
        <f t="shared" si="13"/>
        <v/>
      </c>
      <c r="N96" s="37"/>
      <c r="O96" s="37"/>
      <c r="P96" s="40" t="str">
        <f t="shared" si="23"/>
        <v/>
      </c>
      <c r="Q96" s="41"/>
      <c r="R96" s="42" t="str">
        <f t="shared" si="14"/>
        <v/>
      </c>
      <c r="S96" s="41"/>
      <c r="T96" s="41"/>
      <c r="U96" s="41"/>
      <c r="V96" s="119"/>
      <c r="W96" s="36"/>
      <c r="X96" s="62"/>
      <c r="Y96" s="81"/>
      <c r="Z96" s="105"/>
      <c r="AA96" s="106"/>
      <c r="AC96" s="113" t="str">
        <f t="shared" si="24"/>
        <v/>
      </c>
      <c r="AD96" s="113">
        <f t="shared" si="16"/>
        <v>0</v>
      </c>
      <c r="AE96" s="113" t="str">
        <f t="shared" si="17"/>
        <v/>
      </c>
      <c r="AF96" s="10">
        <f t="shared" si="18"/>
        <v>0</v>
      </c>
      <c r="AG96" s="10" t="str">
        <f t="shared" si="19"/>
        <v/>
      </c>
    </row>
    <row r="97" spans="1:33" s="6" customFormat="1" ht="34.5" customHeight="1">
      <c r="A97" s="72">
        <f t="shared" si="15"/>
        <v>85</v>
      </c>
      <c r="B97" s="73" t="str">
        <f t="shared" si="20"/>
        <v/>
      </c>
      <c r="C97" s="34"/>
      <c r="D97" s="35" t="str">
        <f t="shared" si="21"/>
        <v/>
      </c>
      <c r="E97" s="35" t="str">
        <f t="shared" si="22"/>
        <v/>
      </c>
      <c r="F97" s="36"/>
      <c r="G97" s="36"/>
      <c r="H97" s="37"/>
      <c r="I97" s="38"/>
      <c r="J97" s="116"/>
      <c r="K97" s="38"/>
      <c r="L97" s="116"/>
      <c r="M97" s="39" t="str">
        <f t="shared" si="13"/>
        <v/>
      </c>
      <c r="N97" s="37"/>
      <c r="O97" s="37"/>
      <c r="P97" s="40" t="str">
        <f t="shared" si="23"/>
        <v/>
      </c>
      <c r="Q97" s="41"/>
      <c r="R97" s="42" t="str">
        <f t="shared" si="14"/>
        <v/>
      </c>
      <c r="S97" s="41"/>
      <c r="T97" s="41"/>
      <c r="U97" s="41"/>
      <c r="V97" s="119"/>
      <c r="W97" s="36"/>
      <c r="X97" s="62"/>
      <c r="Y97" s="81"/>
      <c r="Z97" s="105"/>
      <c r="AA97" s="106"/>
      <c r="AC97" s="113" t="str">
        <f t="shared" si="24"/>
        <v/>
      </c>
      <c r="AD97" s="113">
        <f t="shared" si="16"/>
        <v>0</v>
      </c>
      <c r="AE97" s="113" t="str">
        <f t="shared" si="17"/>
        <v/>
      </c>
      <c r="AF97" s="10">
        <f t="shared" si="18"/>
        <v>0</v>
      </c>
      <c r="AG97" s="10" t="str">
        <f t="shared" si="19"/>
        <v/>
      </c>
    </row>
    <row r="98" spans="1:33" s="6" customFormat="1" ht="34.5" customHeight="1">
      <c r="A98" s="72">
        <f t="shared" si="15"/>
        <v>86</v>
      </c>
      <c r="B98" s="73" t="str">
        <f t="shared" si="20"/>
        <v/>
      </c>
      <c r="C98" s="34"/>
      <c r="D98" s="35" t="str">
        <f t="shared" si="21"/>
        <v/>
      </c>
      <c r="E98" s="35" t="str">
        <f t="shared" si="22"/>
        <v/>
      </c>
      <c r="F98" s="36"/>
      <c r="G98" s="36"/>
      <c r="H98" s="37"/>
      <c r="I98" s="38"/>
      <c r="J98" s="116"/>
      <c r="K98" s="38"/>
      <c r="L98" s="116"/>
      <c r="M98" s="39" t="str">
        <f t="shared" si="13"/>
        <v/>
      </c>
      <c r="N98" s="37"/>
      <c r="O98" s="37"/>
      <c r="P98" s="40" t="str">
        <f t="shared" si="23"/>
        <v/>
      </c>
      <c r="Q98" s="41"/>
      <c r="R98" s="42" t="str">
        <f t="shared" si="14"/>
        <v/>
      </c>
      <c r="S98" s="41"/>
      <c r="T98" s="41"/>
      <c r="U98" s="41"/>
      <c r="V98" s="119"/>
      <c r="W98" s="36"/>
      <c r="X98" s="62"/>
      <c r="Y98" s="81"/>
      <c r="Z98" s="105"/>
      <c r="AA98" s="106"/>
      <c r="AC98" s="113" t="str">
        <f t="shared" si="24"/>
        <v/>
      </c>
      <c r="AD98" s="113">
        <f t="shared" si="16"/>
        <v>0</v>
      </c>
      <c r="AE98" s="113" t="str">
        <f t="shared" si="17"/>
        <v/>
      </c>
      <c r="AF98" s="10">
        <f t="shared" si="18"/>
        <v>0</v>
      </c>
      <c r="AG98" s="10" t="str">
        <f t="shared" si="19"/>
        <v/>
      </c>
    </row>
    <row r="99" spans="1:33" s="6" customFormat="1" ht="34.5" customHeight="1">
      <c r="A99" s="72">
        <f t="shared" si="15"/>
        <v>87</v>
      </c>
      <c r="B99" s="73" t="str">
        <f t="shared" si="20"/>
        <v/>
      </c>
      <c r="C99" s="34"/>
      <c r="D99" s="35" t="str">
        <f t="shared" si="21"/>
        <v/>
      </c>
      <c r="E99" s="35" t="str">
        <f t="shared" si="22"/>
        <v/>
      </c>
      <c r="F99" s="36"/>
      <c r="G99" s="36"/>
      <c r="H99" s="37"/>
      <c r="I99" s="38"/>
      <c r="J99" s="116"/>
      <c r="K99" s="38"/>
      <c r="L99" s="116"/>
      <c r="M99" s="39" t="str">
        <f t="shared" si="13"/>
        <v/>
      </c>
      <c r="N99" s="37"/>
      <c r="O99" s="37"/>
      <c r="P99" s="40" t="str">
        <f t="shared" si="23"/>
        <v/>
      </c>
      <c r="Q99" s="41"/>
      <c r="R99" s="42" t="str">
        <f t="shared" si="14"/>
        <v/>
      </c>
      <c r="S99" s="41"/>
      <c r="T99" s="41"/>
      <c r="U99" s="41"/>
      <c r="V99" s="119"/>
      <c r="W99" s="36"/>
      <c r="X99" s="62"/>
      <c r="Y99" s="81"/>
      <c r="Z99" s="105"/>
      <c r="AA99" s="106"/>
      <c r="AC99" s="113" t="str">
        <f t="shared" si="24"/>
        <v/>
      </c>
      <c r="AD99" s="113">
        <f t="shared" si="16"/>
        <v>0</v>
      </c>
      <c r="AE99" s="113" t="str">
        <f t="shared" si="17"/>
        <v/>
      </c>
      <c r="AF99" s="10">
        <f t="shared" si="18"/>
        <v>0</v>
      </c>
      <c r="AG99" s="10" t="str">
        <f t="shared" si="19"/>
        <v/>
      </c>
    </row>
    <row r="100" spans="1:33" s="6" customFormat="1" ht="34.5" customHeight="1">
      <c r="A100" s="72">
        <f t="shared" si="15"/>
        <v>88</v>
      </c>
      <c r="B100" s="73" t="str">
        <f t="shared" si="20"/>
        <v/>
      </c>
      <c r="C100" s="34"/>
      <c r="D100" s="35" t="str">
        <f t="shared" si="21"/>
        <v/>
      </c>
      <c r="E100" s="35" t="str">
        <f t="shared" si="22"/>
        <v/>
      </c>
      <c r="F100" s="36"/>
      <c r="G100" s="36"/>
      <c r="H100" s="37"/>
      <c r="I100" s="38"/>
      <c r="J100" s="116"/>
      <c r="K100" s="38"/>
      <c r="L100" s="116"/>
      <c r="M100" s="39" t="str">
        <f t="shared" si="13"/>
        <v/>
      </c>
      <c r="N100" s="37"/>
      <c r="O100" s="37"/>
      <c r="P100" s="40" t="str">
        <f t="shared" si="23"/>
        <v/>
      </c>
      <c r="Q100" s="41"/>
      <c r="R100" s="42" t="str">
        <f t="shared" si="14"/>
        <v/>
      </c>
      <c r="S100" s="41"/>
      <c r="T100" s="41"/>
      <c r="U100" s="41"/>
      <c r="V100" s="119"/>
      <c r="W100" s="36"/>
      <c r="X100" s="62"/>
      <c r="Y100" s="81"/>
      <c r="Z100" s="105"/>
      <c r="AA100" s="106"/>
      <c r="AC100" s="113" t="str">
        <f t="shared" si="24"/>
        <v/>
      </c>
      <c r="AD100" s="113">
        <f t="shared" si="16"/>
        <v>0</v>
      </c>
      <c r="AE100" s="113" t="str">
        <f t="shared" si="17"/>
        <v/>
      </c>
      <c r="AF100" s="10">
        <f t="shared" si="18"/>
        <v>0</v>
      </c>
      <c r="AG100" s="10" t="str">
        <f t="shared" si="19"/>
        <v/>
      </c>
    </row>
    <row r="101" spans="1:33" s="6" customFormat="1" ht="34.5" customHeight="1">
      <c r="A101" s="72">
        <f t="shared" si="15"/>
        <v>89</v>
      </c>
      <c r="B101" s="73" t="str">
        <f t="shared" si="20"/>
        <v/>
      </c>
      <c r="C101" s="34"/>
      <c r="D101" s="35" t="str">
        <f t="shared" si="21"/>
        <v/>
      </c>
      <c r="E101" s="35" t="str">
        <f t="shared" si="22"/>
        <v/>
      </c>
      <c r="F101" s="36"/>
      <c r="G101" s="36"/>
      <c r="H101" s="37"/>
      <c r="I101" s="38"/>
      <c r="J101" s="116"/>
      <c r="K101" s="38"/>
      <c r="L101" s="116"/>
      <c r="M101" s="39" t="str">
        <f t="shared" si="13"/>
        <v/>
      </c>
      <c r="N101" s="37"/>
      <c r="O101" s="37"/>
      <c r="P101" s="40" t="str">
        <f t="shared" si="23"/>
        <v/>
      </c>
      <c r="Q101" s="41"/>
      <c r="R101" s="42" t="str">
        <f t="shared" si="14"/>
        <v/>
      </c>
      <c r="S101" s="41"/>
      <c r="T101" s="41"/>
      <c r="U101" s="41"/>
      <c r="V101" s="119"/>
      <c r="W101" s="36"/>
      <c r="X101" s="62"/>
      <c r="Y101" s="81"/>
      <c r="Z101" s="105"/>
      <c r="AA101" s="106"/>
      <c r="AC101" s="113" t="str">
        <f t="shared" si="24"/>
        <v/>
      </c>
      <c r="AD101" s="113">
        <f t="shared" si="16"/>
        <v>0</v>
      </c>
      <c r="AE101" s="113" t="str">
        <f t="shared" si="17"/>
        <v/>
      </c>
      <c r="AF101" s="10">
        <f t="shared" si="18"/>
        <v>0</v>
      </c>
      <c r="AG101" s="10" t="str">
        <f t="shared" si="19"/>
        <v/>
      </c>
    </row>
    <row r="102" spans="1:33" s="6" customFormat="1" ht="34.5" customHeight="1">
      <c r="A102" s="72">
        <f t="shared" si="15"/>
        <v>90</v>
      </c>
      <c r="B102" s="73" t="str">
        <f t="shared" si="20"/>
        <v/>
      </c>
      <c r="C102" s="34"/>
      <c r="D102" s="35" t="str">
        <f t="shared" si="21"/>
        <v/>
      </c>
      <c r="E102" s="35" t="str">
        <f t="shared" si="22"/>
        <v/>
      </c>
      <c r="F102" s="36"/>
      <c r="G102" s="36"/>
      <c r="H102" s="37"/>
      <c r="I102" s="38"/>
      <c r="J102" s="116"/>
      <c r="K102" s="38"/>
      <c r="L102" s="116"/>
      <c r="M102" s="39" t="str">
        <f t="shared" si="13"/>
        <v/>
      </c>
      <c r="N102" s="37"/>
      <c r="O102" s="37"/>
      <c r="P102" s="40" t="str">
        <f t="shared" si="23"/>
        <v/>
      </c>
      <c r="Q102" s="41"/>
      <c r="R102" s="42" t="str">
        <f t="shared" si="14"/>
        <v/>
      </c>
      <c r="S102" s="41"/>
      <c r="T102" s="41"/>
      <c r="U102" s="41"/>
      <c r="V102" s="119"/>
      <c r="W102" s="36"/>
      <c r="X102" s="62"/>
      <c r="Y102" s="81"/>
      <c r="Z102" s="105"/>
      <c r="AA102" s="106"/>
      <c r="AC102" s="113" t="str">
        <f t="shared" si="24"/>
        <v/>
      </c>
      <c r="AD102" s="113">
        <f t="shared" si="16"/>
        <v>0</v>
      </c>
      <c r="AE102" s="113" t="str">
        <f t="shared" si="17"/>
        <v/>
      </c>
      <c r="AF102" s="10">
        <f t="shared" si="18"/>
        <v>0</v>
      </c>
      <c r="AG102" s="10" t="str">
        <f t="shared" si="19"/>
        <v/>
      </c>
    </row>
    <row r="103" spans="1:33" s="6" customFormat="1" ht="34.5" customHeight="1">
      <c r="A103" s="72">
        <f t="shared" si="15"/>
        <v>91</v>
      </c>
      <c r="B103" s="73" t="str">
        <f t="shared" si="20"/>
        <v/>
      </c>
      <c r="C103" s="34"/>
      <c r="D103" s="35" t="str">
        <f t="shared" si="21"/>
        <v/>
      </c>
      <c r="E103" s="35" t="str">
        <f t="shared" si="22"/>
        <v/>
      </c>
      <c r="F103" s="36"/>
      <c r="G103" s="36"/>
      <c r="H103" s="37"/>
      <c r="I103" s="38"/>
      <c r="J103" s="116"/>
      <c r="K103" s="38"/>
      <c r="L103" s="116"/>
      <c r="M103" s="39" t="str">
        <f t="shared" si="13"/>
        <v/>
      </c>
      <c r="N103" s="37"/>
      <c r="O103" s="37"/>
      <c r="P103" s="40" t="str">
        <f t="shared" si="23"/>
        <v/>
      </c>
      <c r="Q103" s="41"/>
      <c r="R103" s="42" t="str">
        <f t="shared" si="14"/>
        <v/>
      </c>
      <c r="S103" s="41"/>
      <c r="T103" s="41"/>
      <c r="U103" s="41"/>
      <c r="V103" s="119"/>
      <c r="W103" s="36"/>
      <c r="X103" s="62"/>
      <c r="Y103" s="81"/>
      <c r="Z103" s="105"/>
      <c r="AA103" s="106"/>
      <c r="AC103" s="113" t="str">
        <f t="shared" si="24"/>
        <v/>
      </c>
      <c r="AD103" s="113">
        <f t="shared" si="16"/>
        <v>0</v>
      </c>
      <c r="AE103" s="113" t="str">
        <f t="shared" si="17"/>
        <v/>
      </c>
      <c r="AF103" s="10">
        <f t="shared" si="18"/>
        <v>0</v>
      </c>
      <c r="AG103" s="10" t="str">
        <f t="shared" si="19"/>
        <v/>
      </c>
    </row>
    <row r="104" spans="1:33" s="6" customFormat="1" ht="34.5" customHeight="1">
      <c r="A104" s="72">
        <f t="shared" si="15"/>
        <v>92</v>
      </c>
      <c r="B104" s="73" t="str">
        <f t="shared" si="20"/>
        <v/>
      </c>
      <c r="C104" s="34"/>
      <c r="D104" s="35" t="str">
        <f t="shared" si="21"/>
        <v/>
      </c>
      <c r="E104" s="35" t="str">
        <f t="shared" si="22"/>
        <v/>
      </c>
      <c r="F104" s="36"/>
      <c r="G104" s="36"/>
      <c r="H104" s="37"/>
      <c r="I104" s="38"/>
      <c r="J104" s="116"/>
      <c r="K104" s="38"/>
      <c r="L104" s="116"/>
      <c r="M104" s="39" t="str">
        <f t="shared" si="13"/>
        <v/>
      </c>
      <c r="N104" s="37"/>
      <c r="O104" s="37"/>
      <c r="P104" s="40" t="str">
        <f t="shared" si="23"/>
        <v/>
      </c>
      <c r="Q104" s="41"/>
      <c r="R104" s="42" t="str">
        <f t="shared" si="14"/>
        <v/>
      </c>
      <c r="S104" s="41"/>
      <c r="T104" s="41"/>
      <c r="U104" s="41"/>
      <c r="V104" s="119"/>
      <c r="W104" s="36"/>
      <c r="X104" s="62"/>
      <c r="Y104" s="81"/>
      <c r="Z104" s="105"/>
      <c r="AA104" s="106"/>
      <c r="AC104" s="113" t="str">
        <f t="shared" si="24"/>
        <v/>
      </c>
      <c r="AD104" s="113">
        <f t="shared" si="16"/>
        <v>0</v>
      </c>
      <c r="AE104" s="113" t="str">
        <f t="shared" si="17"/>
        <v/>
      </c>
      <c r="AF104" s="10">
        <f t="shared" si="18"/>
        <v>0</v>
      </c>
      <c r="AG104" s="10" t="str">
        <f t="shared" si="19"/>
        <v/>
      </c>
    </row>
    <row r="105" spans="1:33" s="6" customFormat="1" ht="34.5" customHeight="1">
      <c r="A105" s="72">
        <f t="shared" si="15"/>
        <v>93</v>
      </c>
      <c r="B105" s="73" t="str">
        <f t="shared" si="20"/>
        <v/>
      </c>
      <c r="C105" s="34"/>
      <c r="D105" s="35" t="str">
        <f t="shared" si="21"/>
        <v/>
      </c>
      <c r="E105" s="35" t="str">
        <f t="shared" si="22"/>
        <v/>
      </c>
      <c r="F105" s="36"/>
      <c r="G105" s="36"/>
      <c r="H105" s="37"/>
      <c r="I105" s="38"/>
      <c r="J105" s="116"/>
      <c r="K105" s="38"/>
      <c r="L105" s="116"/>
      <c r="M105" s="39" t="str">
        <f t="shared" si="13"/>
        <v/>
      </c>
      <c r="N105" s="37"/>
      <c r="O105" s="37"/>
      <c r="P105" s="40" t="str">
        <f t="shared" si="23"/>
        <v/>
      </c>
      <c r="Q105" s="41"/>
      <c r="R105" s="42" t="str">
        <f t="shared" si="14"/>
        <v/>
      </c>
      <c r="S105" s="41"/>
      <c r="T105" s="41"/>
      <c r="U105" s="41"/>
      <c r="V105" s="119"/>
      <c r="W105" s="36"/>
      <c r="X105" s="62"/>
      <c r="Y105" s="81"/>
      <c r="Z105" s="105"/>
      <c r="AA105" s="106"/>
      <c r="AC105" s="113" t="str">
        <f t="shared" si="24"/>
        <v/>
      </c>
      <c r="AD105" s="113">
        <f t="shared" si="16"/>
        <v>0</v>
      </c>
      <c r="AE105" s="113" t="str">
        <f t="shared" si="17"/>
        <v/>
      </c>
      <c r="AF105" s="10">
        <f t="shared" si="18"/>
        <v>0</v>
      </c>
      <c r="AG105" s="10" t="str">
        <f t="shared" si="19"/>
        <v/>
      </c>
    </row>
    <row r="106" spans="1:33" s="6" customFormat="1" ht="34.5" customHeight="1">
      <c r="A106" s="72">
        <f t="shared" si="15"/>
        <v>94</v>
      </c>
      <c r="B106" s="73" t="str">
        <f t="shared" si="20"/>
        <v/>
      </c>
      <c r="C106" s="34"/>
      <c r="D106" s="35" t="str">
        <f t="shared" si="21"/>
        <v/>
      </c>
      <c r="E106" s="35" t="str">
        <f t="shared" si="22"/>
        <v/>
      </c>
      <c r="F106" s="36"/>
      <c r="G106" s="36"/>
      <c r="H106" s="37"/>
      <c r="I106" s="38"/>
      <c r="J106" s="116"/>
      <c r="K106" s="38"/>
      <c r="L106" s="116"/>
      <c r="M106" s="39" t="str">
        <f t="shared" si="13"/>
        <v/>
      </c>
      <c r="N106" s="37"/>
      <c r="O106" s="37"/>
      <c r="P106" s="40" t="str">
        <f t="shared" si="23"/>
        <v/>
      </c>
      <c r="Q106" s="41"/>
      <c r="R106" s="42" t="str">
        <f t="shared" si="14"/>
        <v/>
      </c>
      <c r="S106" s="41"/>
      <c r="T106" s="41"/>
      <c r="U106" s="41"/>
      <c r="V106" s="119"/>
      <c r="W106" s="36"/>
      <c r="X106" s="62"/>
      <c r="Y106" s="81"/>
      <c r="Z106" s="105"/>
      <c r="AA106" s="106"/>
      <c r="AC106" s="113" t="str">
        <f t="shared" si="24"/>
        <v/>
      </c>
      <c r="AD106" s="113">
        <f t="shared" si="16"/>
        <v>0</v>
      </c>
      <c r="AE106" s="113" t="str">
        <f t="shared" si="17"/>
        <v/>
      </c>
      <c r="AF106" s="10">
        <f t="shared" si="18"/>
        <v>0</v>
      </c>
      <c r="AG106" s="10" t="str">
        <f t="shared" si="19"/>
        <v/>
      </c>
    </row>
    <row r="107" spans="1:33" s="6" customFormat="1" ht="34.5" customHeight="1">
      <c r="A107" s="72">
        <f t="shared" si="15"/>
        <v>95</v>
      </c>
      <c r="B107" s="73" t="str">
        <f t="shared" si="20"/>
        <v/>
      </c>
      <c r="C107" s="34"/>
      <c r="D107" s="35" t="str">
        <f t="shared" si="21"/>
        <v/>
      </c>
      <c r="E107" s="35" t="str">
        <f t="shared" si="22"/>
        <v/>
      </c>
      <c r="F107" s="36"/>
      <c r="G107" s="36"/>
      <c r="H107" s="37"/>
      <c r="I107" s="38"/>
      <c r="J107" s="116"/>
      <c r="K107" s="38"/>
      <c r="L107" s="116"/>
      <c r="M107" s="39" t="str">
        <f t="shared" si="13"/>
        <v/>
      </c>
      <c r="N107" s="37"/>
      <c r="O107" s="37"/>
      <c r="P107" s="40" t="str">
        <f t="shared" si="23"/>
        <v/>
      </c>
      <c r="Q107" s="41"/>
      <c r="R107" s="42" t="str">
        <f t="shared" si="14"/>
        <v/>
      </c>
      <c r="S107" s="41"/>
      <c r="T107" s="41"/>
      <c r="U107" s="41"/>
      <c r="V107" s="119"/>
      <c r="W107" s="36"/>
      <c r="X107" s="62"/>
      <c r="Y107" s="81"/>
      <c r="Z107" s="105"/>
      <c r="AA107" s="106"/>
      <c r="AC107" s="113" t="str">
        <f t="shared" si="24"/>
        <v/>
      </c>
      <c r="AD107" s="113">
        <f t="shared" si="16"/>
        <v>0</v>
      </c>
      <c r="AE107" s="113" t="str">
        <f t="shared" si="17"/>
        <v/>
      </c>
      <c r="AF107" s="10">
        <f t="shared" si="18"/>
        <v>0</v>
      </c>
      <c r="AG107" s="10" t="str">
        <f t="shared" si="19"/>
        <v/>
      </c>
    </row>
    <row r="108" spans="1:33" s="6" customFormat="1" ht="34.5" customHeight="1">
      <c r="A108" s="72">
        <f t="shared" si="15"/>
        <v>96</v>
      </c>
      <c r="B108" s="73" t="str">
        <f t="shared" si="20"/>
        <v/>
      </c>
      <c r="C108" s="34"/>
      <c r="D108" s="35" t="str">
        <f t="shared" si="21"/>
        <v/>
      </c>
      <c r="E108" s="35" t="str">
        <f t="shared" si="22"/>
        <v/>
      </c>
      <c r="F108" s="36"/>
      <c r="G108" s="36"/>
      <c r="H108" s="37"/>
      <c r="I108" s="38"/>
      <c r="J108" s="116"/>
      <c r="K108" s="38"/>
      <c r="L108" s="116"/>
      <c r="M108" s="39" t="str">
        <f t="shared" si="13"/>
        <v/>
      </c>
      <c r="N108" s="37"/>
      <c r="O108" s="37"/>
      <c r="P108" s="40" t="str">
        <f t="shared" si="23"/>
        <v/>
      </c>
      <c r="Q108" s="41"/>
      <c r="R108" s="42" t="str">
        <f t="shared" si="14"/>
        <v/>
      </c>
      <c r="S108" s="41"/>
      <c r="T108" s="41"/>
      <c r="U108" s="41"/>
      <c r="V108" s="119"/>
      <c r="W108" s="36"/>
      <c r="X108" s="62"/>
      <c r="Y108" s="81"/>
      <c r="Z108" s="105"/>
      <c r="AA108" s="106"/>
      <c r="AC108" s="113" t="str">
        <f t="shared" si="24"/>
        <v/>
      </c>
      <c r="AD108" s="113">
        <f t="shared" si="16"/>
        <v>0</v>
      </c>
      <c r="AE108" s="113" t="str">
        <f t="shared" si="17"/>
        <v/>
      </c>
      <c r="AF108" s="10">
        <f t="shared" si="18"/>
        <v>0</v>
      </c>
      <c r="AG108" s="10" t="str">
        <f t="shared" si="19"/>
        <v/>
      </c>
    </row>
    <row r="109" spans="1:33" s="6" customFormat="1" ht="34.5" customHeight="1">
      <c r="A109" s="72">
        <f t="shared" si="15"/>
        <v>97</v>
      </c>
      <c r="B109" s="73" t="str">
        <f t="shared" si="20"/>
        <v/>
      </c>
      <c r="C109" s="34"/>
      <c r="D109" s="35" t="str">
        <f t="shared" si="21"/>
        <v/>
      </c>
      <c r="E109" s="35" t="str">
        <f t="shared" si="22"/>
        <v/>
      </c>
      <c r="F109" s="36"/>
      <c r="G109" s="36"/>
      <c r="H109" s="37"/>
      <c r="I109" s="38"/>
      <c r="J109" s="116"/>
      <c r="K109" s="38"/>
      <c r="L109" s="116"/>
      <c r="M109" s="39" t="str">
        <f t="shared" si="13"/>
        <v/>
      </c>
      <c r="N109" s="37"/>
      <c r="O109" s="37"/>
      <c r="P109" s="40" t="str">
        <f t="shared" si="23"/>
        <v/>
      </c>
      <c r="Q109" s="41"/>
      <c r="R109" s="42" t="str">
        <f t="shared" si="14"/>
        <v/>
      </c>
      <c r="S109" s="41"/>
      <c r="T109" s="41"/>
      <c r="U109" s="41"/>
      <c r="V109" s="119"/>
      <c r="W109" s="36"/>
      <c r="X109" s="62"/>
      <c r="Y109" s="81"/>
      <c r="Z109" s="105"/>
      <c r="AA109" s="106"/>
      <c r="AC109" s="113" t="str">
        <f t="shared" si="24"/>
        <v/>
      </c>
      <c r="AD109" s="113">
        <f t="shared" si="16"/>
        <v>0</v>
      </c>
      <c r="AE109" s="113" t="str">
        <f t="shared" si="17"/>
        <v/>
      </c>
      <c r="AF109" s="10">
        <f t="shared" si="18"/>
        <v>0</v>
      </c>
      <c r="AG109" s="10" t="str">
        <f t="shared" si="19"/>
        <v/>
      </c>
    </row>
    <row r="110" spans="1:33" s="6" customFormat="1" ht="34.5" customHeight="1">
      <c r="A110" s="72">
        <f t="shared" si="15"/>
        <v>98</v>
      </c>
      <c r="B110" s="73" t="str">
        <f t="shared" si="20"/>
        <v/>
      </c>
      <c r="C110" s="34"/>
      <c r="D110" s="35" t="str">
        <f t="shared" si="21"/>
        <v/>
      </c>
      <c r="E110" s="35" t="str">
        <f t="shared" si="22"/>
        <v/>
      </c>
      <c r="F110" s="36"/>
      <c r="G110" s="36"/>
      <c r="H110" s="37"/>
      <c r="I110" s="38"/>
      <c r="J110" s="116"/>
      <c r="K110" s="38"/>
      <c r="L110" s="116"/>
      <c r="M110" s="39" t="str">
        <f t="shared" si="13"/>
        <v/>
      </c>
      <c r="N110" s="37"/>
      <c r="O110" s="37"/>
      <c r="P110" s="40" t="str">
        <f t="shared" si="23"/>
        <v/>
      </c>
      <c r="Q110" s="41"/>
      <c r="R110" s="42" t="str">
        <f t="shared" si="14"/>
        <v/>
      </c>
      <c r="S110" s="41"/>
      <c r="T110" s="41"/>
      <c r="U110" s="41"/>
      <c r="V110" s="119"/>
      <c r="W110" s="36"/>
      <c r="X110" s="62"/>
      <c r="Y110" s="81"/>
      <c r="Z110" s="105"/>
      <c r="AA110" s="106"/>
      <c r="AC110" s="113" t="str">
        <f t="shared" si="24"/>
        <v/>
      </c>
      <c r="AD110" s="113">
        <f t="shared" si="16"/>
        <v>0</v>
      </c>
      <c r="AE110" s="113" t="str">
        <f t="shared" si="17"/>
        <v/>
      </c>
      <c r="AF110" s="10">
        <f t="shared" si="18"/>
        <v>0</v>
      </c>
      <c r="AG110" s="10" t="str">
        <f t="shared" si="19"/>
        <v/>
      </c>
    </row>
    <row r="111" spans="1:33" s="6" customFormat="1" ht="34.5" customHeight="1">
      <c r="A111" s="72">
        <f t="shared" si="15"/>
        <v>99</v>
      </c>
      <c r="B111" s="73" t="str">
        <f t="shared" si="20"/>
        <v/>
      </c>
      <c r="C111" s="34"/>
      <c r="D111" s="35" t="str">
        <f t="shared" si="21"/>
        <v/>
      </c>
      <c r="E111" s="35" t="str">
        <f t="shared" si="22"/>
        <v/>
      </c>
      <c r="F111" s="36"/>
      <c r="G111" s="36"/>
      <c r="H111" s="37"/>
      <c r="I111" s="38"/>
      <c r="J111" s="116"/>
      <c r="K111" s="38"/>
      <c r="L111" s="116"/>
      <c r="M111" s="39" t="str">
        <f t="shared" si="13"/>
        <v/>
      </c>
      <c r="N111" s="37"/>
      <c r="O111" s="37"/>
      <c r="P111" s="40" t="str">
        <f t="shared" si="23"/>
        <v/>
      </c>
      <c r="Q111" s="41"/>
      <c r="R111" s="42" t="str">
        <f t="shared" si="14"/>
        <v/>
      </c>
      <c r="S111" s="41"/>
      <c r="T111" s="41"/>
      <c r="U111" s="41"/>
      <c r="V111" s="119"/>
      <c r="W111" s="36"/>
      <c r="X111" s="62"/>
      <c r="Y111" s="81"/>
      <c r="Z111" s="105"/>
      <c r="AA111" s="106"/>
      <c r="AC111" s="113" t="str">
        <f t="shared" si="24"/>
        <v/>
      </c>
      <c r="AD111" s="113">
        <f t="shared" si="16"/>
        <v>0</v>
      </c>
      <c r="AE111" s="113" t="str">
        <f t="shared" si="17"/>
        <v/>
      </c>
      <c r="AF111" s="10">
        <f t="shared" si="18"/>
        <v>0</v>
      </c>
      <c r="AG111" s="10" t="str">
        <f t="shared" si="19"/>
        <v/>
      </c>
    </row>
    <row r="112" spans="1:33" s="6" customFormat="1" ht="34.5" customHeight="1">
      <c r="A112" s="72">
        <f t="shared" si="15"/>
        <v>100</v>
      </c>
      <c r="B112" s="73" t="str">
        <f t="shared" si="20"/>
        <v/>
      </c>
      <c r="C112" s="34"/>
      <c r="D112" s="35" t="str">
        <f t="shared" si="21"/>
        <v/>
      </c>
      <c r="E112" s="35" t="str">
        <f t="shared" si="22"/>
        <v/>
      </c>
      <c r="F112" s="36"/>
      <c r="G112" s="36"/>
      <c r="H112" s="37"/>
      <c r="I112" s="38"/>
      <c r="J112" s="116"/>
      <c r="K112" s="38"/>
      <c r="L112" s="116"/>
      <c r="M112" s="39" t="str">
        <f t="shared" si="13"/>
        <v/>
      </c>
      <c r="N112" s="37"/>
      <c r="O112" s="37"/>
      <c r="P112" s="40" t="str">
        <f t="shared" si="23"/>
        <v/>
      </c>
      <c r="Q112" s="41"/>
      <c r="R112" s="42" t="str">
        <f t="shared" si="14"/>
        <v/>
      </c>
      <c r="S112" s="41"/>
      <c r="T112" s="41"/>
      <c r="U112" s="41"/>
      <c r="V112" s="119"/>
      <c r="W112" s="36"/>
      <c r="X112" s="62"/>
      <c r="Y112" s="81"/>
      <c r="Z112" s="105"/>
      <c r="AA112" s="106"/>
      <c r="AC112" s="113" t="str">
        <f t="shared" si="24"/>
        <v/>
      </c>
      <c r="AD112" s="113">
        <f t="shared" si="16"/>
        <v>0</v>
      </c>
      <c r="AE112" s="113" t="str">
        <f t="shared" si="17"/>
        <v/>
      </c>
      <c r="AF112" s="10">
        <f t="shared" si="18"/>
        <v>0</v>
      </c>
      <c r="AG112" s="10" t="str">
        <f t="shared" si="19"/>
        <v/>
      </c>
    </row>
    <row r="113" spans="1:33" s="6" customFormat="1" ht="34.5" customHeight="1">
      <c r="A113" s="72">
        <f t="shared" si="15"/>
        <v>101</v>
      </c>
      <c r="B113" s="73" t="str">
        <f t="shared" si="20"/>
        <v/>
      </c>
      <c r="C113" s="34"/>
      <c r="D113" s="35" t="str">
        <f t="shared" si="21"/>
        <v/>
      </c>
      <c r="E113" s="35" t="str">
        <f t="shared" si="22"/>
        <v/>
      </c>
      <c r="F113" s="36"/>
      <c r="G113" s="36"/>
      <c r="H113" s="37"/>
      <c r="I113" s="38"/>
      <c r="J113" s="116"/>
      <c r="K113" s="38"/>
      <c r="L113" s="116"/>
      <c r="M113" s="39" t="str">
        <f t="shared" si="13"/>
        <v/>
      </c>
      <c r="N113" s="37"/>
      <c r="O113" s="37"/>
      <c r="P113" s="40" t="str">
        <f t="shared" si="23"/>
        <v/>
      </c>
      <c r="Q113" s="41"/>
      <c r="R113" s="42" t="str">
        <f t="shared" si="14"/>
        <v/>
      </c>
      <c r="S113" s="41"/>
      <c r="T113" s="41"/>
      <c r="U113" s="41"/>
      <c r="V113" s="119"/>
      <c r="W113" s="36"/>
      <c r="X113" s="62"/>
      <c r="Y113" s="81"/>
      <c r="Z113" s="105"/>
      <c r="AA113" s="106"/>
      <c r="AC113" s="113" t="str">
        <f t="shared" si="24"/>
        <v/>
      </c>
      <c r="AD113" s="113">
        <f t="shared" si="16"/>
        <v>0</v>
      </c>
      <c r="AE113" s="113" t="str">
        <f t="shared" si="17"/>
        <v/>
      </c>
      <c r="AF113" s="10">
        <f t="shared" si="18"/>
        <v>0</v>
      </c>
      <c r="AG113" s="10" t="str">
        <f t="shared" si="19"/>
        <v/>
      </c>
    </row>
    <row r="114" spans="1:33" s="6" customFormat="1" ht="34.5" customHeight="1">
      <c r="A114" s="72">
        <f t="shared" si="15"/>
        <v>102</v>
      </c>
      <c r="B114" s="73" t="str">
        <f t="shared" si="20"/>
        <v/>
      </c>
      <c r="C114" s="34"/>
      <c r="D114" s="35" t="str">
        <f t="shared" si="21"/>
        <v/>
      </c>
      <c r="E114" s="35" t="str">
        <f t="shared" si="22"/>
        <v/>
      </c>
      <c r="F114" s="36"/>
      <c r="G114" s="36"/>
      <c r="H114" s="37"/>
      <c r="I114" s="38"/>
      <c r="J114" s="116"/>
      <c r="K114" s="38"/>
      <c r="L114" s="116"/>
      <c r="M114" s="39" t="str">
        <f t="shared" si="13"/>
        <v/>
      </c>
      <c r="N114" s="37"/>
      <c r="O114" s="37"/>
      <c r="P114" s="40" t="str">
        <f t="shared" si="23"/>
        <v/>
      </c>
      <c r="Q114" s="41"/>
      <c r="R114" s="42" t="str">
        <f t="shared" si="14"/>
        <v/>
      </c>
      <c r="S114" s="41"/>
      <c r="T114" s="41"/>
      <c r="U114" s="41"/>
      <c r="V114" s="119"/>
      <c r="W114" s="36"/>
      <c r="X114" s="62"/>
      <c r="Y114" s="81"/>
      <c r="Z114" s="105"/>
      <c r="AA114" s="106"/>
      <c r="AC114" s="113" t="str">
        <f t="shared" si="24"/>
        <v/>
      </c>
      <c r="AD114" s="113">
        <f t="shared" si="16"/>
        <v>0</v>
      </c>
      <c r="AE114" s="113" t="str">
        <f t="shared" si="17"/>
        <v/>
      </c>
      <c r="AF114" s="10">
        <f t="shared" si="18"/>
        <v>0</v>
      </c>
      <c r="AG114" s="10" t="str">
        <f t="shared" si="19"/>
        <v/>
      </c>
    </row>
    <row r="115" spans="1:33" s="6" customFormat="1" ht="34.5" customHeight="1">
      <c r="A115" s="72">
        <f t="shared" si="15"/>
        <v>103</v>
      </c>
      <c r="B115" s="73" t="str">
        <f t="shared" si="20"/>
        <v/>
      </c>
      <c r="C115" s="34"/>
      <c r="D115" s="35" t="str">
        <f t="shared" si="21"/>
        <v/>
      </c>
      <c r="E115" s="35" t="str">
        <f t="shared" si="22"/>
        <v/>
      </c>
      <c r="F115" s="36"/>
      <c r="G115" s="36"/>
      <c r="H115" s="37"/>
      <c r="I115" s="38"/>
      <c r="J115" s="116"/>
      <c r="K115" s="38"/>
      <c r="L115" s="116"/>
      <c r="M115" s="39" t="str">
        <f t="shared" si="13"/>
        <v/>
      </c>
      <c r="N115" s="37"/>
      <c r="O115" s="37"/>
      <c r="P115" s="40" t="str">
        <f t="shared" si="23"/>
        <v/>
      </c>
      <c r="Q115" s="41"/>
      <c r="R115" s="42" t="str">
        <f t="shared" si="14"/>
        <v/>
      </c>
      <c r="S115" s="41"/>
      <c r="T115" s="41"/>
      <c r="U115" s="41"/>
      <c r="V115" s="119"/>
      <c r="W115" s="36"/>
      <c r="X115" s="62"/>
      <c r="Y115" s="81"/>
      <c r="Z115" s="105"/>
      <c r="AA115" s="106"/>
      <c r="AC115" s="113" t="str">
        <f t="shared" si="24"/>
        <v/>
      </c>
      <c r="AD115" s="113">
        <f t="shared" si="16"/>
        <v>0</v>
      </c>
      <c r="AE115" s="113" t="str">
        <f t="shared" si="17"/>
        <v/>
      </c>
      <c r="AF115" s="10">
        <f t="shared" si="18"/>
        <v>0</v>
      </c>
      <c r="AG115" s="10" t="str">
        <f t="shared" si="19"/>
        <v/>
      </c>
    </row>
    <row r="116" spans="1:33" s="6" customFormat="1" ht="34.5" customHeight="1">
      <c r="A116" s="72">
        <f t="shared" si="15"/>
        <v>104</v>
      </c>
      <c r="B116" s="73" t="str">
        <f t="shared" si="20"/>
        <v/>
      </c>
      <c r="C116" s="34"/>
      <c r="D116" s="35" t="str">
        <f t="shared" si="21"/>
        <v/>
      </c>
      <c r="E116" s="35" t="str">
        <f t="shared" si="22"/>
        <v/>
      </c>
      <c r="F116" s="36"/>
      <c r="G116" s="36"/>
      <c r="H116" s="37"/>
      <c r="I116" s="38"/>
      <c r="J116" s="116"/>
      <c r="K116" s="38"/>
      <c r="L116" s="116"/>
      <c r="M116" s="39" t="str">
        <f t="shared" si="13"/>
        <v/>
      </c>
      <c r="N116" s="37"/>
      <c r="O116" s="37"/>
      <c r="P116" s="40" t="str">
        <f t="shared" si="23"/>
        <v/>
      </c>
      <c r="Q116" s="41"/>
      <c r="R116" s="42" t="str">
        <f t="shared" si="14"/>
        <v/>
      </c>
      <c r="S116" s="41"/>
      <c r="T116" s="41"/>
      <c r="U116" s="41"/>
      <c r="V116" s="119"/>
      <c r="W116" s="36"/>
      <c r="X116" s="62"/>
      <c r="Y116" s="81"/>
      <c r="Z116" s="105"/>
      <c r="AA116" s="106"/>
      <c r="AC116" s="113" t="str">
        <f t="shared" si="24"/>
        <v/>
      </c>
      <c r="AD116" s="113">
        <f t="shared" si="16"/>
        <v>0</v>
      </c>
      <c r="AE116" s="113" t="str">
        <f t="shared" si="17"/>
        <v/>
      </c>
      <c r="AF116" s="10">
        <f t="shared" si="18"/>
        <v>0</v>
      </c>
      <c r="AG116" s="10" t="str">
        <f t="shared" si="19"/>
        <v/>
      </c>
    </row>
    <row r="117" spans="1:33" s="6" customFormat="1" ht="34.5" customHeight="1">
      <c r="A117" s="72">
        <f t="shared" si="15"/>
        <v>105</v>
      </c>
      <c r="B117" s="73" t="str">
        <f t="shared" si="20"/>
        <v/>
      </c>
      <c r="C117" s="34"/>
      <c r="D117" s="35" t="str">
        <f t="shared" si="21"/>
        <v/>
      </c>
      <c r="E117" s="35" t="str">
        <f t="shared" si="22"/>
        <v/>
      </c>
      <c r="F117" s="36"/>
      <c r="G117" s="36"/>
      <c r="H117" s="37"/>
      <c r="I117" s="38"/>
      <c r="J117" s="116"/>
      <c r="K117" s="38"/>
      <c r="L117" s="116"/>
      <c r="M117" s="39" t="str">
        <f t="shared" si="13"/>
        <v/>
      </c>
      <c r="N117" s="37"/>
      <c r="O117" s="37"/>
      <c r="P117" s="40" t="str">
        <f t="shared" si="23"/>
        <v/>
      </c>
      <c r="Q117" s="41"/>
      <c r="R117" s="42" t="str">
        <f t="shared" si="14"/>
        <v/>
      </c>
      <c r="S117" s="41"/>
      <c r="T117" s="41"/>
      <c r="U117" s="41"/>
      <c r="V117" s="119"/>
      <c r="W117" s="36"/>
      <c r="X117" s="62"/>
      <c r="Y117" s="81"/>
      <c r="Z117" s="105"/>
      <c r="AA117" s="106"/>
      <c r="AC117" s="113" t="str">
        <f t="shared" si="24"/>
        <v/>
      </c>
      <c r="AD117" s="113">
        <f t="shared" si="16"/>
        <v>0</v>
      </c>
      <c r="AE117" s="113" t="str">
        <f t="shared" si="17"/>
        <v/>
      </c>
      <c r="AF117" s="10">
        <f t="shared" si="18"/>
        <v>0</v>
      </c>
      <c r="AG117" s="10" t="str">
        <f t="shared" si="19"/>
        <v/>
      </c>
    </row>
    <row r="118" spans="1:33" s="6" customFormat="1" ht="34.5" customHeight="1">
      <c r="A118" s="72">
        <f t="shared" si="15"/>
        <v>106</v>
      </c>
      <c r="B118" s="73" t="str">
        <f t="shared" si="20"/>
        <v/>
      </c>
      <c r="C118" s="34"/>
      <c r="D118" s="35" t="str">
        <f t="shared" si="21"/>
        <v/>
      </c>
      <c r="E118" s="35" t="str">
        <f t="shared" si="22"/>
        <v/>
      </c>
      <c r="F118" s="36"/>
      <c r="G118" s="36"/>
      <c r="H118" s="37"/>
      <c r="I118" s="38"/>
      <c r="J118" s="116"/>
      <c r="K118" s="38"/>
      <c r="L118" s="116"/>
      <c r="M118" s="39" t="str">
        <f t="shared" si="13"/>
        <v/>
      </c>
      <c r="N118" s="37"/>
      <c r="O118" s="37"/>
      <c r="P118" s="40" t="str">
        <f t="shared" si="23"/>
        <v/>
      </c>
      <c r="Q118" s="41"/>
      <c r="R118" s="42" t="str">
        <f t="shared" si="14"/>
        <v/>
      </c>
      <c r="S118" s="41"/>
      <c r="T118" s="41"/>
      <c r="U118" s="41"/>
      <c r="V118" s="119"/>
      <c r="W118" s="36"/>
      <c r="X118" s="62"/>
      <c r="Y118" s="81"/>
      <c r="Z118" s="105"/>
      <c r="AA118" s="106"/>
      <c r="AC118" s="113" t="str">
        <f t="shared" si="24"/>
        <v/>
      </c>
      <c r="AD118" s="113">
        <f t="shared" si="16"/>
        <v>0</v>
      </c>
      <c r="AE118" s="113" t="str">
        <f t="shared" si="17"/>
        <v/>
      </c>
      <c r="AF118" s="10">
        <f t="shared" si="18"/>
        <v>0</v>
      </c>
      <c r="AG118" s="10" t="str">
        <f t="shared" si="19"/>
        <v/>
      </c>
    </row>
    <row r="119" spans="1:33" s="6" customFormat="1" ht="34.5" customHeight="1">
      <c r="A119" s="72">
        <f t="shared" si="15"/>
        <v>107</v>
      </c>
      <c r="B119" s="73" t="str">
        <f t="shared" si="20"/>
        <v/>
      </c>
      <c r="C119" s="34"/>
      <c r="D119" s="35" t="str">
        <f t="shared" si="21"/>
        <v/>
      </c>
      <c r="E119" s="35" t="str">
        <f t="shared" si="22"/>
        <v/>
      </c>
      <c r="F119" s="36"/>
      <c r="G119" s="36"/>
      <c r="H119" s="37"/>
      <c r="I119" s="38"/>
      <c r="J119" s="116"/>
      <c r="K119" s="38"/>
      <c r="L119" s="116"/>
      <c r="M119" s="39" t="str">
        <f t="shared" si="13"/>
        <v/>
      </c>
      <c r="N119" s="37"/>
      <c r="O119" s="37"/>
      <c r="P119" s="40" t="str">
        <f t="shared" si="23"/>
        <v/>
      </c>
      <c r="Q119" s="41"/>
      <c r="R119" s="42" t="str">
        <f t="shared" si="14"/>
        <v/>
      </c>
      <c r="S119" s="41"/>
      <c r="T119" s="41"/>
      <c r="U119" s="41"/>
      <c r="V119" s="119"/>
      <c r="W119" s="36"/>
      <c r="X119" s="62"/>
      <c r="Y119" s="81"/>
      <c r="Z119" s="105"/>
      <c r="AA119" s="106"/>
      <c r="AC119" s="113" t="str">
        <f t="shared" si="24"/>
        <v/>
      </c>
      <c r="AD119" s="113">
        <f t="shared" si="16"/>
        <v>0</v>
      </c>
      <c r="AE119" s="113" t="str">
        <f t="shared" si="17"/>
        <v/>
      </c>
      <c r="AF119" s="10">
        <f t="shared" si="18"/>
        <v>0</v>
      </c>
      <c r="AG119" s="10" t="str">
        <f t="shared" si="19"/>
        <v/>
      </c>
    </row>
    <row r="120" spans="1:33" s="6" customFormat="1" ht="34.5" customHeight="1">
      <c r="A120" s="72">
        <f t="shared" si="15"/>
        <v>108</v>
      </c>
      <c r="B120" s="73" t="str">
        <f t="shared" si="20"/>
        <v/>
      </c>
      <c r="C120" s="34"/>
      <c r="D120" s="35" t="str">
        <f t="shared" si="21"/>
        <v/>
      </c>
      <c r="E120" s="35" t="str">
        <f t="shared" si="22"/>
        <v/>
      </c>
      <c r="F120" s="36"/>
      <c r="G120" s="36"/>
      <c r="H120" s="37"/>
      <c r="I120" s="38"/>
      <c r="J120" s="116"/>
      <c r="K120" s="38"/>
      <c r="L120" s="116"/>
      <c r="M120" s="39" t="str">
        <f t="shared" si="13"/>
        <v/>
      </c>
      <c r="N120" s="37"/>
      <c r="O120" s="37"/>
      <c r="P120" s="40" t="str">
        <f t="shared" si="23"/>
        <v/>
      </c>
      <c r="Q120" s="41"/>
      <c r="R120" s="42" t="str">
        <f t="shared" si="14"/>
        <v/>
      </c>
      <c r="S120" s="41"/>
      <c r="T120" s="41"/>
      <c r="U120" s="41"/>
      <c r="V120" s="119"/>
      <c r="W120" s="36"/>
      <c r="X120" s="62"/>
      <c r="Y120" s="81"/>
      <c r="Z120" s="105"/>
      <c r="AA120" s="106"/>
      <c r="AC120" s="113" t="str">
        <f t="shared" si="24"/>
        <v/>
      </c>
      <c r="AD120" s="113">
        <f t="shared" si="16"/>
        <v>0</v>
      </c>
      <c r="AE120" s="113" t="str">
        <f t="shared" si="17"/>
        <v/>
      </c>
      <c r="AF120" s="10">
        <f t="shared" si="18"/>
        <v>0</v>
      </c>
      <c r="AG120" s="10" t="str">
        <f t="shared" si="19"/>
        <v/>
      </c>
    </row>
    <row r="121" spans="1:33" s="6" customFormat="1" ht="34.5" customHeight="1">
      <c r="A121" s="72">
        <f t="shared" si="15"/>
        <v>109</v>
      </c>
      <c r="B121" s="73" t="str">
        <f t="shared" si="20"/>
        <v/>
      </c>
      <c r="C121" s="34"/>
      <c r="D121" s="35" t="str">
        <f t="shared" si="21"/>
        <v/>
      </c>
      <c r="E121" s="35" t="str">
        <f t="shared" si="22"/>
        <v/>
      </c>
      <c r="F121" s="36"/>
      <c r="G121" s="36"/>
      <c r="H121" s="37"/>
      <c r="I121" s="38"/>
      <c r="J121" s="116"/>
      <c r="K121" s="38"/>
      <c r="L121" s="116"/>
      <c r="M121" s="39" t="str">
        <f t="shared" si="13"/>
        <v/>
      </c>
      <c r="N121" s="37"/>
      <c r="O121" s="37"/>
      <c r="P121" s="40" t="str">
        <f t="shared" si="23"/>
        <v/>
      </c>
      <c r="Q121" s="41"/>
      <c r="R121" s="42" t="str">
        <f t="shared" si="14"/>
        <v/>
      </c>
      <c r="S121" s="41"/>
      <c r="T121" s="41"/>
      <c r="U121" s="41"/>
      <c r="V121" s="119"/>
      <c r="W121" s="36"/>
      <c r="X121" s="62"/>
      <c r="Y121" s="81"/>
      <c r="Z121" s="105"/>
      <c r="AA121" s="106"/>
      <c r="AC121" s="113" t="str">
        <f t="shared" si="24"/>
        <v/>
      </c>
      <c r="AD121" s="113">
        <f t="shared" si="16"/>
        <v>0</v>
      </c>
      <c r="AE121" s="113" t="str">
        <f t="shared" si="17"/>
        <v/>
      </c>
      <c r="AF121" s="10">
        <f t="shared" si="18"/>
        <v>0</v>
      </c>
      <c r="AG121" s="10" t="str">
        <f t="shared" si="19"/>
        <v/>
      </c>
    </row>
    <row r="122" spans="1:33" s="6" customFormat="1" ht="34.5" customHeight="1">
      <c r="A122" s="72">
        <f t="shared" si="15"/>
        <v>110</v>
      </c>
      <c r="B122" s="73" t="str">
        <f t="shared" si="20"/>
        <v/>
      </c>
      <c r="C122" s="34"/>
      <c r="D122" s="35" t="str">
        <f t="shared" si="21"/>
        <v/>
      </c>
      <c r="E122" s="35" t="str">
        <f t="shared" si="22"/>
        <v/>
      </c>
      <c r="F122" s="36"/>
      <c r="G122" s="36"/>
      <c r="H122" s="37"/>
      <c r="I122" s="38"/>
      <c r="J122" s="116"/>
      <c r="K122" s="38"/>
      <c r="L122" s="116"/>
      <c r="M122" s="39" t="str">
        <f t="shared" si="13"/>
        <v/>
      </c>
      <c r="N122" s="37"/>
      <c r="O122" s="37"/>
      <c r="P122" s="40" t="str">
        <f t="shared" si="23"/>
        <v/>
      </c>
      <c r="Q122" s="41"/>
      <c r="R122" s="42" t="str">
        <f t="shared" si="14"/>
        <v/>
      </c>
      <c r="S122" s="41"/>
      <c r="T122" s="41"/>
      <c r="U122" s="41"/>
      <c r="V122" s="119"/>
      <c r="W122" s="36"/>
      <c r="X122" s="62"/>
      <c r="Y122" s="81"/>
      <c r="Z122" s="105"/>
      <c r="AA122" s="106"/>
      <c r="AC122" s="113" t="str">
        <f t="shared" si="24"/>
        <v/>
      </c>
      <c r="AD122" s="113">
        <f t="shared" si="16"/>
        <v>0</v>
      </c>
      <c r="AE122" s="113" t="str">
        <f t="shared" si="17"/>
        <v/>
      </c>
      <c r="AF122" s="10">
        <f t="shared" si="18"/>
        <v>0</v>
      </c>
      <c r="AG122" s="10" t="str">
        <f t="shared" si="19"/>
        <v/>
      </c>
    </row>
    <row r="123" spans="1:33" s="6" customFormat="1" ht="34.5" customHeight="1">
      <c r="A123" s="72">
        <f t="shared" si="15"/>
        <v>111</v>
      </c>
      <c r="B123" s="73" t="str">
        <f t="shared" si="20"/>
        <v/>
      </c>
      <c r="C123" s="34"/>
      <c r="D123" s="35" t="str">
        <f t="shared" si="21"/>
        <v/>
      </c>
      <c r="E123" s="35" t="str">
        <f t="shared" si="22"/>
        <v/>
      </c>
      <c r="F123" s="36"/>
      <c r="G123" s="36"/>
      <c r="H123" s="37"/>
      <c r="I123" s="38"/>
      <c r="J123" s="116"/>
      <c r="K123" s="38"/>
      <c r="L123" s="116"/>
      <c r="M123" s="39" t="str">
        <f t="shared" si="13"/>
        <v/>
      </c>
      <c r="N123" s="37"/>
      <c r="O123" s="37"/>
      <c r="P123" s="40" t="str">
        <f t="shared" si="23"/>
        <v/>
      </c>
      <c r="Q123" s="41"/>
      <c r="R123" s="42" t="str">
        <f t="shared" si="14"/>
        <v/>
      </c>
      <c r="S123" s="41"/>
      <c r="T123" s="41"/>
      <c r="U123" s="41"/>
      <c r="V123" s="119"/>
      <c r="W123" s="36"/>
      <c r="X123" s="62"/>
      <c r="Y123" s="81"/>
      <c r="Z123" s="105"/>
      <c r="AA123" s="106"/>
      <c r="AC123" s="113" t="str">
        <f t="shared" si="24"/>
        <v/>
      </c>
      <c r="AD123" s="113">
        <f t="shared" si="16"/>
        <v>0</v>
      </c>
      <c r="AE123" s="113" t="str">
        <f t="shared" si="17"/>
        <v/>
      </c>
      <c r="AF123" s="10">
        <f t="shared" si="18"/>
        <v>0</v>
      </c>
      <c r="AG123" s="10" t="str">
        <f t="shared" si="19"/>
        <v/>
      </c>
    </row>
    <row r="124" spans="1:33" s="6" customFormat="1" ht="34.5" customHeight="1">
      <c r="A124" s="72">
        <f t="shared" si="15"/>
        <v>112</v>
      </c>
      <c r="B124" s="73" t="str">
        <f t="shared" si="20"/>
        <v/>
      </c>
      <c r="C124" s="34"/>
      <c r="D124" s="35" t="str">
        <f t="shared" si="21"/>
        <v/>
      </c>
      <c r="E124" s="35" t="str">
        <f t="shared" si="22"/>
        <v/>
      </c>
      <c r="F124" s="36"/>
      <c r="G124" s="36"/>
      <c r="H124" s="37"/>
      <c r="I124" s="38"/>
      <c r="J124" s="116"/>
      <c r="K124" s="38"/>
      <c r="L124" s="116"/>
      <c r="M124" s="39" t="str">
        <f t="shared" si="13"/>
        <v/>
      </c>
      <c r="N124" s="37"/>
      <c r="O124" s="37"/>
      <c r="P124" s="40" t="str">
        <f t="shared" si="23"/>
        <v/>
      </c>
      <c r="Q124" s="41"/>
      <c r="R124" s="42" t="str">
        <f t="shared" si="14"/>
        <v/>
      </c>
      <c r="S124" s="41"/>
      <c r="T124" s="41"/>
      <c r="U124" s="41"/>
      <c r="V124" s="119"/>
      <c r="W124" s="36"/>
      <c r="X124" s="62"/>
      <c r="Y124" s="81"/>
      <c r="Z124" s="105"/>
      <c r="AA124" s="106"/>
      <c r="AC124" s="113" t="str">
        <f t="shared" si="24"/>
        <v/>
      </c>
      <c r="AD124" s="113">
        <f t="shared" si="16"/>
        <v>0</v>
      </c>
      <c r="AE124" s="113" t="str">
        <f t="shared" si="17"/>
        <v/>
      </c>
      <c r="AF124" s="10">
        <f t="shared" si="18"/>
        <v>0</v>
      </c>
      <c r="AG124" s="10" t="str">
        <f t="shared" si="19"/>
        <v/>
      </c>
    </row>
    <row r="125" spans="1:33" s="6" customFormat="1" ht="34.5" customHeight="1">
      <c r="A125" s="72">
        <f t="shared" si="15"/>
        <v>113</v>
      </c>
      <c r="B125" s="73" t="str">
        <f t="shared" si="20"/>
        <v/>
      </c>
      <c r="C125" s="34"/>
      <c r="D125" s="35" t="str">
        <f t="shared" si="21"/>
        <v/>
      </c>
      <c r="E125" s="35" t="str">
        <f t="shared" si="22"/>
        <v/>
      </c>
      <c r="F125" s="36"/>
      <c r="G125" s="36"/>
      <c r="H125" s="37"/>
      <c r="I125" s="38"/>
      <c r="J125" s="116"/>
      <c r="K125" s="38"/>
      <c r="L125" s="116"/>
      <c r="M125" s="39" t="str">
        <f t="shared" si="13"/>
        <v/>
      </c>
      <c r="N125" s="37"/>
      <c r="O125" s="37"/>
      <c r="P125" s="40" t="str">
        <f t="shared" si="23"/>
        <v/>
      </c>
      <c r="Q125" s="41"/>
      <c r="R125" s="42" t="str">
        <f t="shared" si="14"/>
        <v/>
      </c>
      <c r="S125" s="41"/>
      <c r="T125" s="41"/>
      <c r="U125" s="41"/>
      <c r="V125" s="119"/>
      <c r="W125" s="36"/>
      <c r="X125" s="62"/>
      <c r="Y125" s="81"/>
      <c r="Z125" s="105"/>
      <c r="AA125" s="106"/>
      <c r="AC125" s="113" t="str">
        <f t="shared" si="24"/>
        <v/>
      </c>
      <c r="AD125" s="113">
        <f t="shared" si="16"/>
        <v>0</v>
      </c>
      <c r="AE125" s="113" t="str">
        <f t="shared" si="17"/>
        <v/>
      </c>
      <c r="AF125" s="10">
        <f t="shared" si="18"/>
        <v>0</v>
      </c>
      <c r="AG125" s="10" t="str">
        <f t="shared" si="19"/>
        <v/>
      </c>
    </row>
    <row r="126" spans="1:33" s="6" customFormat="1" ht="34.5" customHeight="1">
      <c r="A126" s="72">
        <f t="shared" si="15"/>
        <v>114</v>
      </c>
      <c r="B126" s="73" t="str">
        <f t="shared" si="20"/>
        <v/>
      </c>
      <c r="C126" s="34"/>
      <c r="D126" s="35" t="str">
        <f t="shared" si="21"/>
        <v/>
      </c>
      <c r="E126" s="35" t="str">
        <f t="shared" si="22"/>
        <v/>
      </c>
      <c r="F126" s="36"/>
      <c r="G126" s="36"/>
      <c r="H126" s="37"/>
      <c r="I126" s="38"/>
      <c r="J126" s="116"/>
      <c r="K126" s="38"/>
      <c r="L126" s="116"/>
      <c r="M126" s="39" t="str">
        <f t="shared" si="13"/>
        <v/>
      </c>
      <c r="N126" s="37"/>
      <c r="O126" s="37"/>
      <c r="P126" s="40" t="str">
        <f t="shared" si="23"/>
        <v/>
      </c>
      <c r="Q126" s="41"/>
      <c r="R126" s="42" t="str">
        <f t="shared" si="14"/>
        <v/>
      </c>
      <c r="S126" s="41"/>
      <c r="T126" s="41"/>
      <c r="U126" s="41"/>
      <c r="V126" s="119"/>
      <c r="W126" s="36"/>
      <c r="X126" s="62"/>
      <c r="Y126" s="81"/>
      <c r="Z126" s="105"/>
      <c r="AA126" s="106"/>
      <c r="AC126" s="113" t="str">
        <f t="shared" si="24"/>
        <v/>
      </c>
      <c r="AD126" s="113">
        <f t="shared" si="16"/>
        <v>0</v>
      </c>
      <c r="AE126" s="113" t="str">
        <f t="shared" si="17"/>
        <v/>
      </c>
      <c r="AF126" s="10">
        <f t="shared" si="18"/>
        <v>0</v>
      </c>
      <c r="AG126" s="10" t="str">
        <f t="shared" si="19"/>
        <v/>
      </c>
    </row>
    <row r="127" spans="1:33" s="6" customFormat="1" ht="34.5" customHeight="1">
      <c r="A127" s="72">
        <f t="shared" si="15"/>
        <v>115</v>
      </c>
      <c r="B127" s="73" t="str">
        <f t="shared" si="20"/>
        <v/>
      </c>
      <c r="C127" s="34"/>
      <c r="D127" s="35" t="str">
        <f t="shared" si="21"/>
        <v/>
      </c>
      <c r="E127" s="35" t="str">
        <f t="shared" si="22"/>
        <v/>
      </c>
      <c r="F127" s="36"/>
      <c r="G127" s="36"/>
      <c r="H127" s="37"/>
      <c r="I127" s="38"/>
      <c r="J127" s="116"/>
      <c r="K127" s="38"/>
      <c r="L127" s="116"/>
      <c r="M127" s="39" t="str">
        <f t="shared" si="13"/>
        <v/>
      </c>
      <c r="N127" s="37"/>
      <c r="O127" s="37"/>
      <c r="P127" s="40" t="str">
        <f t="shared" si="23"/>
        <v/>
      </c>
      <c r="Q127" s="41"/>
      <c r="R127" s="42" t="str">
        <f t="shared" si="14"/>
        <v/>
      </c>
      <c r="S127" s="41"/>
      <c r="T127" s="41"/>
      <c r="U127" s="41"/>
      <c r="V127" s="119"/>
      <c r="W127" s="36"/>
      <c r="X127" s="62"/>
      <c r="Y127" s="81"/>
      <c r="Z127" s="105"/>
      <c r="AA127" s="106"/>
      <c r="AC127" s="113" t="str">
        <f t="shared" si="24"/>
        <v/>
      </c>
      <c r="AD127" s="113">
        <f t="shared" si="16"/>
        <v>0</v>
      </c>
      <c r="AE127" s="113" t="str">
        <f t="shared" si="17"/>
        <v/>
      </c>
      <c r="AF127" s="10">
        <f t="shared" si="18"/>
        <v>0</v>
      </c>
      <c r="AG127" s="10" t="str">
        <f t="shared" si="19"/>
        <v/>
      </c>
    </row>
    <row r="128" spans="1:33" s="6" customFormat="1" ht="34.5" customHeight="1">
      <c r="A128" s="72">
        <f t="shared" si="15"/>
        <v>116</v>
      </c>
      <c r="B128" s="73" t="str">
        <f t="shared" si="20"/>
        <v/>
      </c>
      <c r="C128" s="34"/>
      <c r="D128" s="35" t="str">
        <f t="shared" si="21"/>
        <v/>
      </c>
      <c r="E128" s="35" t="str">
        <f t="shared" si="22"/>
        <v/>
      </c>
      <c r="F128" s="36"/>
      <c r="G128" s="36"/>
      <c r="H128" s="37"/>
      <c r="I128" s="38"/>
      <c r="J128" s="116"/>
      <c r="K128" s="38"/>
      <c r="L128" s="116"/>
      <c r="M128" s="39" t="str">
        <f t="shared" si="13"/>
        <v/>
      </c>
      <c r="N128" s="37"/>
      <c r="O128" s="37"/>
      <c r="P128" s="40" t="str">
        <f t="shared" si="23"/>
        <v/>
      </c>
      <c r="Q128" s="41"/>
      <c r="R128" s="42" t="str">
        <f t="shared" si="14"/>
        <v/>
      </c>
      <c r="S128" s="41"/>
      <c r="T128" s="41"/>
      <c r="U128" s="41"/>
      <c r="V128" s="119"/>
      <c r="W128" s="36"/>
      <c r="X128" s="62"/>
      <c r="Y128" s="81"/>
      <c r="Z128" s="105"/>
      <c r="AA128" s="106"/>
      <c r="AC128" s="113" t="str">
        <f t="shared" si="24"/>
        <v/>
      </c>
      <c r="AD128" s="113">
        <f t="shared" si="16"/>
        <v>0</v>
      </c>
      <c r="AE128" s="113" t="str">
        <f t="shared" si="17"/>
        <v/>
      </c>
      <c r="AF128" s="10">
        <f t="shared" si="18"/>
        <v>0</v>
      </c>
      <c r="AG128" s="10" t="str">
        <f t="shared" si="19"/>
        <v/>
      </c>
    </row>
    <row r="129" spans="1:33" s="6" customFormat="1" ht="34.5" customHeight="1">
      <c r="A129" s="72">
        <f t="shared" si="15"/>
        <v>117</v>
      </c>
      <c r="B129" s="73" t="str">
        <f t="shared" si="20"/>
        <v/>
      </c>
      <c r="C129" s="34"/>
      <c r="D129" s="35" t="str">
        <f t="shared" si="21"/>
        <v/>
      </c>
      <c r="E129" s="35" t="str">
        <f t="shared" si="22"/>
        <v/>
      </c>
      <c r="F129" s="36"/>
      <c r="G129" s="36"/>
      <c r="H129" s="37"/>
      <c r="I129" s="38"/>
      <c r="J129" s="116"/>
      <c r="K129" s="38"/>
      <c r="L129" s="116"/>
      <c r="M129" s="39" t="str">
        <f t="shared" si="13"/>
        <v/>
      </c>
      <c r="N129" s="37"/>
      <c r="O129" s="37"/>
      <c r="P129" s="40" t="str">
        <f t="shared" si="23"/>
        <v/>
      </c>
      <c r="Q129" s="41"/>
      <c r="R129" s="42" t="str">
        <f t="shared" si="14"/>
        <v/>
      </c>
      <c r="S129" s="41"/>
      <c r="T129" s="41"/>
      <c r="U129" s="41"/>
      <c r="V129" s="119"/>
      <c r="W129" s="36"/>
      <c r="X129" s="62"/>
      <c r="Y129" s="81"/>
      <c r="Z129" s="105"/>
      <c r="AA129" s="106"/>
      <c r="AC129" s="113" t="str">
        <f t="shared" si="24"/>
        <v/>
      </c>
      <c r="AD129" s="113">
        <f t="shared" si="16"/>
        <v>0</v>
      </c>
      <c r="AE129" s="113" t="str">
        <f t="shared" si="17"/>
        <v/>
      </c>
      <c r="AF129" s="10">
        <f t="shared" si="18"/>
        <v>0</v>
      </c>
      <c r="AG129" s="10" t="str">
        <f t="shared" si="19"/>
        <v/>
      </c>
    </row>
    <row r="130" spans="1:33" s="6" customFormat="1" ht="34.5" customHeight="1">
      <c r="A130" s="72">
        <f t="shared" si="15"/>
        <v>118</v>
      </c>
      <c r="B130" s="73" t="str">
        <f t="shared" si="20"/>
        <v/>
      </c>
      <c r="C130" s="34"/>
      <c r="D130" s="35" t="str">
        <f t="shared" si="21"/>
        <v/>
      </c>
      <c r="E130" s="35" t="str">
        <f t="shared" si="22"/>
        <v/>
      </c>
      <c r="F130" s="36"/>
      <c r="G130" s="36"/>
      <c r="H130" s="37"/>
      <c r="I130" s="38"/>
      <c r="J130" s="116"/>
      <c r="K130" s="38"/>
      <c r="L130" s="116"/>
      <c r="M130" s="39" t="str">
        <f t="shared" si="13"/>
        <v/>
      </c>
      <c r="N130" s="37"/>
      <c r="O130" s="37"/>
      <c r="P130" s="40" t="str">
        <f t="shared" si="23"/>
        <v/>
      </c>
      <c r="Q130" s="41"/>
      <c r="R130" s="42" t="str">
        <f t="shared" si="14"/>
        <v/>
      </c>
      <c r="S130" s="41"/>
      <c r="T130" s="41"/>
      <c r="U130" s="41"/>
      <c r="V130" s="119"/>
      <c r="W130" s="36"/>
      <c r="X130" s="62"/>
      <c r="Y130" s="81"/>
      <c r="Z130" s="105"/>
      <c r="AA130" s="106"/>
      <c r="AC130" s="113" t="str">
        <f t="shared" si="24"/>
        <v/>
      </c>
      <c r="AD130" s="113">
        <f t="shared" si="16"/>
        <v>0</v>
      </c>
      <c r="AE130" s="113" t="str">
        <f t="shared" si="17"/>
        <v/>
      </c>
      <c r="AF130" s="10">
        <f t="shared" si="18"/>
        <v>0</v>
      </c>
      <c r="AG130" s="10" t="str">
        <f t="shared" si="19"/>
        <v/>
      </c>
    </row>
    <row r="131" spans="1:33" s="6" customFormat="1" ht="34.5" customHeight="1">
      <c r="A131" s="72">
        <f t="shared" si="15"/>
        <v>119</v>
      </c>
      <c r="B131" s="73" t="str">
        <f t="shared" si="20"/>
        <v/>
      </c>
      <c r="C131" s="34"/>
      <c r="D131" s="35" t="str">
        <f t="shared" si="21"/>
        <v/>
      </c>
      <c r="E131" s="35" t="str">
        <f t="shared" si="22"/>
        <v/>
      </c>
      <c r="F131" s="36"/>
      <c r="G131" s="36"/>
      <c r="H131" s="37"/>
      <c r="I131" s="38"/>
      <c r="J131" s="116"/>
      <c r="K131" s="38"/>
      <c r="L131" s="116"/>
      <c r="M131" s="39" t="str">
        <f t="shared" si="13"/>
        <v/>
      </c>
      <c r="N131" s="37"/>
      <c r="O131" s="37"/>
      <c r="P131" s="40" t="str">
        <f t="shared" si="23"/>
        <v/>
      </c>
      <c r="Q131" s="41"/>
      <c r="R131" s="42" t="str">
        <f t="shared" si="14"/>
        <v/>
      </c>
      <c r="S131" s="41"/>
      <c r="T131" s="41"/>
      <c r="U131" s="41"/>
      <c r="V131" s="119"/>
      <c r="W131" s="36"/>
      <c r="X131" s="62"/>
      <c r="Y131" s="81"/>
      <c r="Z131" s="105"/>
      <c r="AA131" s="106"/>
      <c r="AC131" s="113" t="str">
        <f t="shared" si="24"/>
        <v/>
      </c>
      <c r="AD131" s="113">
        <f t="shared" si="16"/>
        <v>0</v>
      </c>
      <c r="AE131" s="113" t="str">
        <f t="shared" si="17"/>
        <v/>
      </c>
      <c r="AF131" s="10">
        <f t="shared" si="18"/>
        <v>0</v>
      </c>
      <c r="AG131" s="10" t="str">
        <f t="shared" si="19"/>
        <v/>
      </c>
    </row>
    <row r="132" spans="1:33" s="6" customFormat="1" ht="34.5" customHeight="1">
      <c r="A132" s="72">
        <f t="shared" si="15"/>
        <v>120</v>
      </c>
      <c r="B132" s="73" t="str">
        <f t="shared" si="20"/>
        <v/>
      </c>
      <c r="C132" s="34"/>
      <c r="D132" s="35" t="str">
        <f t="shared" si="21"/>
        <v/>
      </c>
      <c r="E132" s="35" t="str">
        <f t="shared" si="22"/>
        <v/>
      </c>
      <c r="F132" s="36"/>
      <c r="G132" s="36"/>
      <c r="H132" s="37"/>
      <c r="I132" s="38"/>
      <c r="J132" s="116"/>
      <c r="K132" s="38"/>
      <c r="L132" s="116"/>
      <c r="M132" s="39" t="str">
        <f t="shared" si="13"/>
        <v/>
      </c>
      <c r="N132" s="37"/>
      <c r="O132" s="37"/>
      <c r="P132" s="40" t="str">
        <f t="shared" si="23"/>
        <v/>
      </c>
      <c r="Q132" s="41"/>
      <c r="R132" s="42" t="str">
        <f t="shared" si="14"/>
        <v/>
      </c>
      <c r="S132" s="41"/>
      <c r="T132" s="41"/>
      <c r="U132" s="41"/>
      <c r="V132" s="119"/>
      <c r="W132" s="36"/>
      <c r="X132" s="62"/>
      <c r="Y132" s="81"/>
      <c r="Z132" s="105"/>
      <c r="AA132" s="106"/>
      <c r="AC132" s="113" t="str">
        <f t="shared" si="24"/>
        <v/>
      </c>
      <c r="AD132" s="113">
        <f t="shared" si="16"/>
        <v>0</v>
      </c>
      <c r="AE132" s="113" t="str">
        <f t="shared" si="17"/>
        <v/>
      </c>
      <c r="AF132" s="10">
        <f t="shared" si="18"/>
        <v>0</v>
      </c>
      <c r="AG132" s="10" t="str">
        <f t="shared" si="19"/>
        <v/>
      </c>
    </row>
    <row r="133" spans="1:33" s="6" customFormat="1" ht="34.5" customHeight="1">
      <c r="A133" s="72">
        <f t="shared" si="15"/>
        <v>121</v>
      </c>
      <c r="B133" s="73" t="str">
        <f t="shared" si="20"/>
        <v/>
      </c>
      <c r="C133" s="34"/>
      <c r="D133" s="35" t="str">
        <f t="shared" si="21"/>
        <v/>
      </c>
      <c r="E133" s="35" t="str">
        <f t="shared" si="22"/>
        <v/>
      </c>
      <c r="F133" s="36"/>
      <c r="G133" s="36"/>
      <c r="H133" s="37"/>
      <c r="I133" s="38"/>
      <c r="J133" s="116"/>
      <c r="K133" s="38"/>
      <c r="L133" s="116"/>
      <c r="M133" s="39" t="str">
        <f t="shared" si="13"/>
        <v/>
      </c>
      <c r="N133" s="37"/>
      <c r="O133" s="37"/>
      <c r="P133" s="40" t="str">
        <f t="shared" si="23"/>
        <v/>
      </c>
      <c r="Q133" s="41"/>
      <c r="R133" s="42" t="str">
        <f t="shared" si="14"/>
        <v/>
      </c>
      <c r="S133" s="41"/>
      <c r="T133" s="41"/>
      <c r="U133" s="41"/>
      <c r="V133" s="119"/>
      <c r="W133" s="36"/>
      <c r="X133" s="62"/>
      <c r="Y133" s="81"/>
      <c r="Z133" s="105"/>
      <c r="AA133" s="106"/>
      <c r="AC133" s="113" t="str">
        <f t="shared" si="24"/>
        <v/>
      </c>
      <c r="AD133" s="113">
        <f t="shared" si="16"/>
        <v>0</v>
      </c>
      <c r="AE133" s="113" t="str">
        <f t="shared" si="17"/>
        <v/>
      </c>
      <c r="AF133" s="10">
        <f t="shared" si="18"/>
        <v>0</v>
      </c>
      <c r="AG133" s="10" t="str">
        <f t="shared" si="19"/>
        <v/>
      </c>
    </row>
    <row r="134" spans="1:33" s="6" customFormat="1" ht="34.5" customHeight="1">
      <c r="A134" s="72">
        <f t="shared" si="15"/>
        <v>122</v>
      </c>
      <c r="B134" s="73" t="str">
        <f t="shared" si="20"/>
        <v/>
      </c>
      <c r="C134" s="34"/>
      <c r="D134" s="35" t="str">
        <f t="shared" si="21"/>
        <v/>
      </c>
      <c r="E134" s="35" t="str">
        <f t="shared" si="22"/>
        <v/>
      </c>
      <c r="F134" s="36"/>
      <c r="G134" s="36"/>
      <c r="H134" s="37"/>
      <c r="I134" s="38"/>
      <c r="J134" s="116"/>
      <c r="K134" s="38"/>
      <c r="L134" s="116"/>
      <c r="M134" s="39" t="str">
        <f t="shared" si="13"/>
        <v/>
      </c>
      <c r="N134" s="37"/>
      <c r="O134" s="37"/>
      <c r="P134" s="40" t="str">
        <f t="shared" si="23"/>
        <v/>
      </c>
      <c r="Q134" s="41"/>
      <c r="R134" s="42" t="str">
        <f t="shared" si="14"/>
        <v/>
      </c>
      <c r="S134" s="41"/>
      <c r="T134" s="41"/>
      <c r="U134" s="41"/>
      <c r="V134" s="119"/>
      <c r="W134" s="36"/>
      <c r="X134" s="62"/>
      <c r="Y134" s="81"/>
      <c r="Z134" s="105"/>
      <c r="AA134" s="106"/>
      <c r="AC134" s="113" t="str">
        <f t="shared" si="24"/>
        <v/>
      </c>
      <c r="AD134" s="113">
        <f t="shared" si="16"/>
        <v>0</v>
      </c>
      <c r="AE134" s="113" t="str">
        <f t="shared" si="17"/>
        <v/>
      </c>
      <c r="AF134" s="10">
        <f t="shared" si="18"/>
        <v>0</v>
      </c>
      <c r="AG134" s="10" t="str">
        <f t="shared" si="19"/>
        <v/>
      </c>
    </row>
    <row r="135" spans="1:33" s="6" customFormat="1" ht="34.5" customHeight="1">
      <c r="A135" s="72">
        <f t="shared" si="15"/>
        <v>123</v>
      </c>
      <c r="B135" s="73" t="str">
        <f t="shared" si="20"/>
        <v/>
      </c>
      <c r="C135" s="34"/>
      <c r="D135" s="35" t="str">
        <f t="shared" si="21"/>
        <v/>
      </c>
      <c r="E135" s="35" t="str">
        <f t="shared" si="22"/>
        <v/>
      </c>
      <c r="F135" s="36"/>
      <c r="G135" s="36"/>
      <c r="H135" s="37"/>
      <c r="I135" s="38"/>
      <c r="J135" s="116"/>
      <c r="K135" s="38"/>
      <c r="L135" s="116"/>
      <c r="M135" s="39" t="str">
        <f t="shared" si="13"/>
        <v/>
      </c>
      <c r="N135" s="37"/>
      <c r="O135" s="37"/>
      <c r="P135" s="40" t="str">
        <f t="shared" si="23"/>
        <v/>
      </c>
      <c r="Q135" s="41"/>
      <c r="R135" s="42" t="str">
        <f t="shared" si="14"/>
        <v/>
      </c>
      <c r="S135" s="41"/>
      <c r="T135" s="41"/>
      <c r="U135" s="41"/>
      <c r="V135" s="119"/>
      <c r="W135" s="36"/>
      <c r="X135" s="62"/>
      <c r="Y135" s="81"/>
      <c r="Z135" s="105"/>
      <c r="AA135" s="106"/>
      <c r="AC135" s="113" t="str">
        <f t="shared" si="24"/>
        <v/>
      </c>
      <c r="AD135" s="113">
        <f t="shared" si="16"/>
        <v>0</v>
      </c>
      <c r="AE135" s="113" t="str">
        <f t="shared" si="17"/>
        <v/>
      </c>
      <c r="AF135" s="10">
        <f t="shared" si="18"/>
        <v>0</v>
      </c>
      <c r="AG135" s="10" t="str">
        <f t="shared" si="19"/>
        <v/>
      </c>
    </row>
    <row r="136" spans="1:33" s="6" customFormat="1" ht="34.5" customHeight="1">
      <c r="A136" s="72">
        <f t="shared" si="15"/>
        <v>124</v>
      </c>
      <c r="B136" s="73" t="str">
        <f t="shared" si="20"/>
        <v/>
      </c>
      <c r="C136" s="34"/>
      <c r="D136" s="35" t="str">
        <f t="shared" si="21"/>
        <v/>
      </c>
      <c r="E136" s="35" t="str">
        <f t="shared" si="22"/>
        <v/>
      </c>
      <c r="F136" s="36"/>
      <c r="G136" s="36"/>
      <c r="H136" s="37"/>
      <c r="I136" s="38"/>
      <c r="J136" s="116"/>
      <c r="K136" s="38"/>
      <c r="L136" s="116"/>
      <c r="M136" s="39" t="str">
        <f t="shared" si="13"/>
        <v/>
      </c>
      <c r="N136" s="37"/>
      <c r="O136" s="37"/>
      <c r="P136" s="40" t="str">
        <f t="shared" si="23"/>
        <v/>
      </c>
      <c r="Q136" s="41"/>
      <c r="R136" s="42" t="str">
        <f t="shared" si="14"/>
        <v/>
      </c>
      <c r="S136" s="41"/>
      <c r="T136" s="41"/>
      <c r="U136" s="41"/>
      <c r="V136" s="119"/>
      <c r="W136" s="36"/>
      <c r="X136" s="62"/>
      <c r="Y136" s="81"/>
      <c r="Z136" s="105"/>
      <c r="AA136" s="106"/>
      <c r="AC136" s="113" t="str">
        <f t="shared" si="24"/>
        <v/>
      </c>
      <c r="AD136" s="113">
        <f t="shared" si="16"/>
        <v>0</v>
      </c>
      <c r="AE136" s="113" t="str">
        <f t="shared" si="17"/>
        <v/>
      </c>
      <c r="AF136" s="10">
        <f t="shared" si="18"/>
        <v>0</v>
      </c>
      <c r="AG136" s="10" t="str">
        <f t="shared" si="19"/>
        <v/>
      </c>
    </row>
    <row r="137" spans="1:33" s="6" customFormat="1" ht="34.5" customHeight="1">
      <c r="A137" s="72">
        <f t="shared" si="15"/>
        <v>125</v>
      </c>
      <c r="B137" s="73" t="str">
        <f t="shared" si="20"/>
        <v/>
      </c>
      <c r="C137" s="34"/>
      <c r="D137" s="35" t="str">
        <f t="shared" si="21"/>
        <v/>
      </c>
      <c r="E137" s="35" t="str">
        <f t="shared" si="22"/>
        <v/>
      </c>
      <c r="F137" s="36"/>
      <c r="G137" s="36"/>
      <c r="H137" s="37"/>
      <c r="I137" s="38"/>
      <c r="J137" s="116"/>
      <c r="K137" s="38"/>
      <c r="L137" s="116"/>
      <c r="M137" s="39" t="str">
        <f t="shared" si="13"/>
        <v/>
      </c>
      <c r="N137" s="37"/>
      <c r="O137" s="37"/>
      <c r="P137" s="40" t="str">
        <f t="shared" si="23"/>
        <v/>
      </c>
      <c r="Q137" s="41"/>
      <c r="R137" s="42" t="str">
        <f t="shared" si="14"/>
        <v/>
      </c>
      <c r="S137" s="41"/>
      <c r="T137" s="41"/>
      <c r="U137" s="41"/>
      <c r="V137" s="119"/>
      <c r="W137" s="36"/>
      <c r="X137" s="62"/>
      <c r="Y137" s="81"/>
      <c r="Z137" s="105"/>
      <c r="AA137" s="106"/>
      <c r="AC137" s="113" t="str">
        <f t="shared" si="24"/>
        <v/>
      </c>
      <c r="AD137" s="113">
        <f t="shared" si="16"/>
        <v>0</v>
      </c>
      <c r="AE137" s="113" t="str">
        <f t="shared" si="17"/>
        <v/>
      </c>
      <c r="AF137" s="10">
        <f t="shared" si="18"/>
        <v>0</v>
      </c>
      <c r="AG137" s="10" t="str">
        <f t="shared" si="19"/>
        <v/>
      </c>
    </row>
    <row r="138" spans="1:33" s="6" customFormat="1" ht="34.5" customHeight="1">
      <c r="A138" s="72">
        <f t="shared" si="15"/>
        <v>126</v>
      </c>
      <c r="B138" s="73" t="str">
        <f t="shared" si="20"/>
        <v/>
      </c>
      <c r="C138" s="34"/>
      <c r="D138" s="35" t="str">
        <f t="shared" si="21"/>
        <v/>
      </c>
      <c r="E138" s="35" t="str">
        <f t="shared" si="22"/>
        <v/>
      </c>
      <c r="F138" s="36"/>
      <c r="G138" s="36"/>
      <c r="H138" s="37"/>
      <c r="I138" s="38"/>
      <c r="J138" s="116"/>
      <c r="K138" s="38"/>
      <c r="L138" s="116"/>
      <c r="M138" s="39" t="str">
        <f t="shared" si="13"/>
        <v/>
      </c>
      <c r="N138" s="37"/>
      <c r="O138" s="37"/>
      <c r="P138" s="40" t="str">
        <f t="shared" si="23"/>
        <v/>
      </c>
      <c r="Q138" s="41"/>
      <c r="R138" s="42" t="str">
        <f t="shared" si="14"/>
        <v/>
      </c>
      <c r="S138" s="41"/>
      <c r="T138" s="41"/>
      <c r="U138" s="41"/>
      <c r="V138" s="119"/>
      <c r="W138" s="36"/>
      <c r="X138" s="62"/>
      <c r="Y138" s="81"/>
      <c r="Z138" s="105"/>
      <c r="AA138" s="106"/>
      <c r="AC138" s="113" t="str">
        <f t="shared" si="24"/>
        <v/>
      </c>
      <c r="AD138" s="113">
        <f t="shared" si="16"/>
        <v>0</v>
      </c>
      <c r="AE138" s="113" t="str">
        <f t="shared" si="17"/>
        <v/>
      </c>
      <c r="AF138" s="10">
        <f t="shared" si="18"/>
        <v>0</v>
      </c>
      <c r="AG138" s="10" t="str">
        <f t="shared" si="19"/>
        <v/>
      </c>
    </row>
    <row r="139" spans="1:33" s="6" customFormat="1" ht="34.5" customHeight="1">
      <c r="A139" s="72">
        <f t="shared" si="15"/>
        <v>127</v>
      </c>
      <c r="B139" s="73" t="str">
        <f t="shared" si="20"/>
        <v/>
      </c>
      <c r="C139" s="34"/>
      <c r="D139" s="35" t="str">
        <f t="shared" si="21"/>
        <v/>
      </c>
      <c r="E139" s="35" t="str">
        <f t="shared" si="22"/>
        <v/>
      </c>
      <c r="F139" s="36"/>
      <c r="G139" s="36"/>
      <c r="H139" s="37"/>
      <c r="I139" s="38"/>
      <c r="J139" s="116"/>
      <c r="K139" s="38"/>
      <c r="L139" s="116"/>
      <c r="M139" s="39" t="str">
        <f t="shared" si="13"/>
        <v/>
      </c>
      <c r="N139" s="37"/>
      <c r="O139" s="37"/>
      <c r="P139" s="40" t="str">
        <f t="shared" si="23"/>
        <v/>
      </c>
      <c r="Q139" s="41"/>
      <c r="R139" s="42" t="str">
        <f t="shared" si="14"/>
        <v/>
      </c>
      <c r="S139" s="41"/>
      <c r="T139" s="41"/>
      <c r="U139" s="41"/>
      <c r="V139" s="119"/>
      <c r="W139" s="36"/>
      <c r="X139" s="62"/>
      <c r="Y139" s="81"/>
      <c r="Z139" s="105"/>
      <c r="AA139" s="106"/>
      <c r="AC139" s="113" t="str">
        <f t="shared" si="24"/>
        <v/>
      </c>
      <c r="AD139" s="113">
        <f t="shared" si="16"/>
        <v>0</v>
      </c>
      <c r="AE139" s="113" t="str">
        <f t="shared" si="17"/>
        <v/>
      </c>
      <c r="AF139" s="10">
        <f t="shared" si="18"/>
        <v>0</v>
      </c>
      <c r="AG139" s="10" t="str">
        <f t="shared" si="19"/>
        <v/>
      </c>
    </row>
    <row r="140" spans="1:33" s="6" customFormat="1" ht="34.5" customHeight="1">
      <c r="A140" s="72">
        <f t="shared" si="15"/>
        <v>128</v>
      </c>
      <c r="B140" s="73" t="str">
        <f t="shared" si="20"/>
        <v/>
      </c>
      <c r="C140" s="34"/>
      <c r="D140" s="35" t="str">
        <f t="shared" si="21"/>
        <v/>
      </c>
      <c r="E140" s="35" t="str">
        <f t="shared" si="22"/>
        <v/>
      </c>
      <c r="F140" s="36"/>
      <c r="G140" s="36"/>
      <c r="H140" s="37"/>
      <c r="I140" s="38"/>
      <c r="J140" s="116"/>
      <c r="K140" s="38"/>
      <c r="L140" s="116"/>
      <c r="M140" s="39" t="str">
        <f t="shared" ref="M140:M203" si="25">IF(K140="","",K140)</f>
        <v/>
      </c>
      <c r="N140" s="37"/>
      <c r="O140" s="37"/>
      <c r="P140" s="40" t="str">
        <f t="shared" si="23"/>
        <v/>
      </c>
      <c r="Q140" s="41"/>
      <c r="R140" s="42" t="str">
        <f t="shared" ref="R140:R203" si="26">IF(S140="","",CONCATENATE(S140,"mm"," ","×"," ",T140,"mm"))</f>
        <v/>
      </c>
      <c r="S140" s="41"/>
      <c r="T140" s="41"/>
      <c r="U140" s="41"/>
      <c r="V140" s="119"/>
      <c r="W140" s="36"/>
      <c r="X140" s="62"/>
      <c r="Y140" s="81"/>
      <c r="Z140" s="105"/>
      <c r="AA140" s="106"/>
      <c r="AC140" s="113" t="str">
        <f t="shared" si="24"/>
        <v/>
      </c>
      <c r="AD140" s="113">
        <f t="shared" si="16"/>
        <v>0</v>
      </c>
      <c r="AE140" s="113" t="str">
        <f t="shared" si="17"/>
        <v/>
      </c>
      <c r="AF140" s="10">
        <f t="shared" si="18"/>
        <v>0</v>
      </c>
      <c r="AG140" s="10" t="str">
        <f t="shared" si="19"/>
        <v/>
      </c>
    </row>
    <row r="141" spans="1:33" s="6" customFormat="1" ht="34.5" customHeight="1">
      <c r="A141" s="72">
        <f t="shared" ref="A141:A204" si="27">ROW()-12</f>
        <v>129</v>
      </c>
      <c r="B141" s="73" t="str">
        <f t="shared" si="20"/>
        <v/>
      </c>
      <c r="C141" s="34"/>
      <c r="D141" s="35" t="str">
        <f t="shared" si="21"/>
        <v/>
      </c>
      <c r="E141" s="35" t="str">
        <f t="shared" si="22"/>
        <v/>
      </c>
      <c r="F141" s="36"/>
      <c r="G141" s="36"/>
      <c r="H141" s="37"/>
      <c r="I141" s="38"/>
      <c r="J141" s="116"/>
      <c r="K141" s="38"/>
      <c r="L141" s="116"/>
      <c r="M141" s="39" t="str">
        <f t="shared" si="25"/>
        <v/>
      </c>
      <c r="N141" s="37"/>
      <c r="O141" s="37"/>
      <c r="P141" s="40" t="str">
        <f t="shared" si="23"/>
        <v/>
      </c>
      <c r="Q141" s="41"/>
      <c r="R141" s="42" t="str">
        <f t="shared" si="26"/>
        <v/>
      </c>
      <c r="S141" s="41"/>
      <c r="T141" s="41"/>
      <c r="U141" s="41"/>
      <c r="V141" s="119"/>
      <c r="W141" s="36"/>
      <c r="X141" s="62"/>
      <c r="Y141" s="81"/>
      <c r="Z141" s="105"/>
      <c r="AA141" s="106"/>
      <c r="AC141" s="113" t="str">
        <f t="shared" si="24"/>
        <v/>
      </c>
      <c r="AD141" s="113">
        <f t="shared" ref="AD141:AD204" si="28">IF(AND($G141&lt;&gt;"",COUNTIF($G141,"*■*")&gt;0,$W141=""),1,0)</f>
        <v>0</v>
      </c>
      <c r="AE141" s="113" t="str">
        <f t="shared" ref="AE141:AE204" si="29">IF(G141="","",TEXT(G141,"G/標準"))</f>
        <v/>
      </c>
      <c r="AF141" s="10">
        <f t="shared" ref="AF141:AF204" si="30">COUNTIF(G$13:G$312,G141)</f>
        <v>0</v>
      </c>
      <c r="AG141" s="10" t="str">
        <f t="shared" ref="AG141:AG204" si="31">IF(P141&lt;1,1,"")</f>
        <v/>
      </c>
    </row>
    <row r="142" spans="1:33" s="6" customFormat="1" ht="34.5" customHeight="1">
      <c r="A142" s="72">
        <f t="shared" si="27"/>
        <v>130</v>
      </c>
      <c r="B142" s="73" t="str">
        <f t="shared" ref="B142:B205" si="32">IF($C142="","","工作機械")</f>
        <v/>
      </c>
      <c r="C142" s="34"/>
      <c r="D142" s="35" t="str">
        <f t="shared" ref="D142:D205" si="33">IF($C$2="","",IF($B142&lt;&gt;"",$C$2,""))</f>
        <v/>
      </c>
      <c r="E142" s="35" t="str">
        <f t="shared" ref="E142:E205" si="34">IF($F$2="","",IF($B142&lt;&gt;"",$F$2,""))</f>
        <v/>
      </c>
      <c r="F142" s="36"/>
      <c r="G142" s="36"/>
      <c r="H142" s="37"/>
      <c r="I142" s="38"/>
      <c r="J142" s="116"/>
      <c r="K142" s="38"/>
      <c r="L142" s="116"/>
      <c r="M142" s="39" t="str">
        <f t="shared" si="25"/>
        <v/>
      </c>
      <c r="N142" s="37"/>
      <c r="O142" s="37"/>
      <c r="P142" s="40" t="str">
        <f t="shared" ref="P142:P205" si="35">IFERROR(IF($J142="","",ROUNDDOWN((ABS($J142-$L142)/$J142)/IF($O142="","",IF(($O142-$N142)=0,1,($O142-$N142)))*100,1)),"")</f>
        <v/>
      </c>
      <c r="Q142" s="41"/>
      <c r="R142" s="42" t="str">
        <f t="shared" si="26"/>
        <v/>
      </c>
      <c r="S142" s="41"/>
      <c r="T142" s="41"/>
      <c r="U142" s="41"/>
      <c r="V142" s="119"/>
      <c r="W142" s="36"/>
      <c r="X142" s="62"/>
      <c r="Y142" s="81"/>
      <c r="Z142" s="105"/>
      <c r="AA142" s="106"/>
      <c r="AC142" s="113" t="str">
        <f t="shared" ref="AC142:AC205" si="36">IF(AND(($B142&lt;&gt;""),(OR(C142="",F142="",G142="",H142="",I142="",J142="",K142="",L142="",N142="",O142="",Q142="",S142="",T142="",U142=""))),1,"")</f>
        <v/>
      </c>
      <c r="AD142" s="113">
        <f t="shared" si="28"/>
        <v>0</v>
      </c>
      <c r="AE142" s="113" t="str">
        <f t="shared" si="29"/>
        <v/>
      </c>
      <c r="AF142" s="10">
        <f t="shared" si="30"/>
        <v>0</v>
      </c>
      <c r="AG142" s="10" t="str">
        <f t="shared" si="31"/>
        <v/>
      </c>
    </row>
    <row r="143" spans="1:33" s="6" customFormat="1" ht="34.5" customHeight="1">
      <c r="A143" s="72">
        <f t="shared" si="27"/>
        <v>131</v>
      </c>
      <c r="B143" s="73" t="str">
        <f t="shared" si="32"/>
        <v/>
      </c>
      <c r="C143" s="34"/>
      <c r="D143" s="35" t="str">
        <f t="shared" si="33"/>
        <v/>
      </c>
      <c r="E143" s="35" t="str">
        <f t="shared" si="34"/>
        <v/>
      </c>
      <c r="F143" s="36"/>
      <c r="G143" s="36"/>
      <c r="H143" s="37"/>
      <c r="I143" s="38"/>
      <c r="J143" s="116"/>
      <c r="K143" s="38"/>
      <c r="L143" s="116"/>
      <c r="M143" s="39" t="str">
        <f t="shared" si="25"/>
        <v/>
      </c>
      <c r="N143" s="37"/>
      <c r="O143" s="37"/>
      <c r="P143" s="40" t="str">
        <f t="shared" si="35"/>
        <v/>
      </c>
      <c r="Q143" s="41"/>
      <c r="R143" s="42" t="str">
        <f t="shared" si="26"/>
        <v/>
      </c>
      <c r="S143" s="41"/>
      <c r="T143" s="41"/>
      <c r="U143" s="41"/>
      <c r="V143" s="119"/>
      <c r="W143" s="36"/>
      <c r="X143" s="62"/>
      <c r="Y143" s="81"/>
      <c r="Z143" s="105"/>
      <c r="AA143" s="106"/>
      <c r="AC143" s="113" t="str">
        <f t="shared" si="36"/>
        <v/>
      </c>
      <c r="AD143" s="113">
        <f t="shared" si="28"/>
        <v>0</v>
      </c>
      <c r="AE143" s="113" t="str">
        <f t="shared" si="29"/>
        <v/>
      </c>
      <c r="AF143" s="10">
        <f t="shared" si="30"/>
        <v>0</v>
      </c>
      <c r="AG143" s="10" t="str">
        <f t="shared" si="31"/>
        <v/>
      </c>
    </row>
    <row r="144" spans="1:33" s="6" customFormat="1" ht="34.5" customHeight="1">
      <c r="A144" s="72">
        <f t="shared" si="27"/>
        <v>132</v>
      </c>
      <c r="B144" s="73" t="str">
        <f t="shared" si="32"/>
        <v/>
      </c>
      <c r="C144" s="34"/>
      <c r="D144" s="35" t="str">
        <f t="shared" si="33"/>
        <v/>
      </c>
      <c r="E144" s="35" t="str">
        <f t="shared" si="34"/>
        <v/>
      </c>
      <c r="F144" s="36"/>
      <c r="G144" s="36"/>
      <c r="H144" s="37"/>
      <c r="I144" s="38"/>
      <c r="J144" s="116"/>
      <c r="K144" s="38"/>
      <c r="L144" s="116"/>
      <c r="M144" s="39" t="str">
        <f t="shared" si="25"/>
        <v/>
      </c>
      <c r="N144" s="37"/>
      <c r="O144" s="37"/>
      <c r="P144" s="40" t="str">
        <f t="shared" si="35"/>
        <v/>
      </c>
      <c r="Q144" s="41"/>
      <c r="R144" s="42" t="str">
        <f t="shared" si="26"/>
        <v/>
      </c>
      <c r="S144" s="41"/>
      <c r="T144" s="41"/>
      <c r="U144" s="41"/>
      <c r="V144" s="119"/>
      <c r="W144" s="36"/>
      <c r="X144" s="62"/>
      <c r="Y144" s="81"/>
      <c r="Z144" s="105"/>
      <c r="AA144" s="106"/>
      <c r="AC144" s="113" t="str">
        <f t="shared" si="36"/>
        <v/>
      </c>
      <c r="AD144" s="113">
        <f t="shared" si="28"/>
        <v>0</v>
      </c>
      <c r="AE144" s="113" t="str">
        <f t="shared" si="29"/>
        <v/>
      </c>
      <c r="AF144" s="10">
        <f t="shared" si="30"/>
        <v>0</v>
      </c>
      <c r="AG144" s="10" t="str">
        <f t="shared" si="31"/>
        <v/>
      </c>
    </row>
    <row r="145" spans="1:33" s="6" customFormat="1" ht="34.5" customHeight="1">
      <c r="A145" s="72">
        <f t="shared" si="27"/>
        <v>133</v>
      </c>
      <c r="B145" s="73" t="str">
        <f t="shared" si="32"/>
        <v/>
      </c>
      <c r="C145" s="34"/>
      <c r="D145" s="35" t="str">
        <f t="shared" si="33"/>
        <v/>
      </c>
      <c r="E145" s="35" t="str">
        <f t="shared" si="34"/>
        <v/>
      </c>
      <c r="F145" s="36"/>
      <c r="G145" s="36"/>
      <c r="H145" s="37"/>
      <c r="I145" s="38"/>
      <c r="J145" s="116"/>
      <c r="K145" s="38"/>
      <c r="L145" s="116"/>
      <c r="M145" s="39" t="str">
        <f t="shared" si="25"/>
        <v/>
      </c>
      <c r="N145" s="37"/>
      <c r="O145" s="37"/>
      <c r="P145" s="40" t="str">
        <f t="shared" si="35"/>
        <v/>
      </c>
      <c r="Q145" s="41"/>
      <c r="R145" s="42" t="str">
        <f t="shared" si="26"/>
        <v/>
      </c>
      <c r="S145" s="41"/>
      <c r="T145" s="41"/>
      <c r="U145" s="41"/>
      <c r="V145" s="119"/>
      <c r="W145" s="36"/>
      <c r="X145" s="62"/>
      <c r="Y145" s="81"/>
      <c r="Z145" s="105"/>
      <c r="AA145" s="106"/>
      <c r="AC145" s="113" t="str">
        <f t="shared" si="36"/>
        <v/>
      </c>
      <c r="AD145" s="113">
        <f t="shared" si="28"/>
        <v>0</v>
      </c>
      <c r="AE145" s="113" t="str">
        <f t="shared" si="29"/>
        <v/>
      </c>
      <c r="AF145" s="10">
        <f t="shared" si="30"/>
        <v>0</v>
      </c>
      <c r="AG145" s="10" t="str">
        <f t="shared" si="31"/>
        <v/>
      </c>
    </row>
    <row r="146" spans="1:33" s="6" customFormat="1" ht="34.5" customHeight="1">
      <c r="A146" s="72">
        <f t="shared" si="27"/>
        <v>134</v>
      </c>
      <c r="B146" s="73" t="str">
        <f t="shared" si="32"/>
        <v/>
      </c>
      <c r="C146" s="34"/>
      <c r="D146" s="35" t="str">
        <f t="shared" si="33"/>
        <v/>
      </c>
      <c r="E146" s="35" t="str">
        <f t="shared" si="34"/>
        <v/>
      </c>
      <c r="F146" s="36"/>
      <c r="G146" s="36"/>
      <c r="H146" s="37"/>
      <c r="I146" s="38"/>
      <c r="J146" s="116"/>
      <c r="K146" s="38"/>
      <c r="L146" s="116"/>
      <c r="M146" s="39" t="str">
        <f t="shared" si="25"/>
        <v/>
      </c>
      <c r="N146" s="37"/>
      <c r="O146" s="37"/>
      <c r="P146" s="40" t="str">
        <f t="shared" si="35"/>
        <v/>
      </c>
      <c r="Q146" s="41"/>
      <c r="R146" s="42" t="str">
        <f t="shared" si="26"/>
        <v/>
      </c>
      <c r="S146" s="41"/>
      <c r="T146" s="41"/>
      <c r="U146" s="41"/>
      <c r="V146" s="119"/>
      <c r="W146" s="36"/>
      <c r="X146" s="62"/>
      <c r="Y146" s="81"/>
      <c r="Z146" s="105"/>
      <c r="AA146" s="106"/>
      <c r="AC146" s="113" t="str">
        <f t="shared" si="36"/>
        <v/>
      </c>
      <c r="AD146" s="113">
        <f t="shared" si="28"/>
        <v>0</v>
      </c>
      <c r="AE146" s="113" t="str">
        <f t="shared" si="29"/>
        <v/>
      </c>
      <c r="AF146" s="10">
        <f t="shared" si="30"/>
        <v>0</v>
      </c>
      <c r="AG146" s="10" t="str">
        <f t="shared" si="31"/>
        <v/>
      </c>
    </row>
    <row r="147" spans="1:33" s="6" customFormat="1" ht="34.5" customHeight="1">
      <c r="A147" s="72">
        <f t="shared" si="27"/>
        <v>135</v>
      </c>
      <c r="B147" s="73" t="str">
        <f t="shared" si="32"/>
        <v/>
      </c>
      <c r="C147" s="34"/>
      <c r="D147" s="35" t="str">
        <f t="shared" si="33"/>
        <v/>
      </c>
      <c r="E147" s="35" t="str">
        <f t="shared" si="34"/>
        <v/>
      </c>
      <c r="F147" s="36"/>
      <c r="G147" s="36"/>
      <c r="H147" s="37"/>
      <c r="I147" s="38"/>
      <c r="J147" s="116"/>
      <c r="K147" s="38"/>
      <c r="L147" s="116"/>
      <c r="M147" s="39" t="str">
        <f t="shared" si="25"/>
        <v/>
      </c>
      <c r="N147" s="37"/>
      <c r="O147" s="37"/>
      <c r="P147" s="40" t="str">
        <f t="shared" si="35"/>
        <v/>
      </c>
      <c r="Q147" s="41"/>
      <c r="R147" s="42" t="str">
        <f t="shared" si="26"/>
        <v/>
      </c>
      <c r="S147" s="41"/>
      <c r="T147" s="41"/>
      <c r="U147" s="41"/>
      <c r="V147" s="119"/>
      <c r="W147" s="36"/>
      <c r="X147" s="62"/>
      <c r="Y147" s="81"/>
      <c r="Z147" s="105"/>
      <c r="AA147" s="106"/>
      <c r="AC147" s="113" t="str">
        <f t="shared" si="36"/>
        <v/>
      </c>
      <c r="AD147" s="113">
        <f t="shared" si="28"/>
        <v>0</v>
      </c>
      <c r="AE147" s="113" t="str">
        <f t="shared" si="29"/>
        <v/>
      </c>
      <c r="AF147" s="10">
        <f t="shared" si="30"/>
        <v>0</v>
      </c>
      <c r="AG147" s="10" t="str">
        <f t="shared" si="31"/>
        <v/>
      </c>
    </row>
    <row r="148" spans="1:33" s="6" customFormat="1" ht="34.5" customHeight="1">
      <c r="A148" s="72">
        <f t="shared" si="27"/>
        <v>136</v>
      </c>
      <c r="B148" s="73" t="str">
        <f t="shared" si="32"/>
        <v/>
      </c>
      <c r="C148" s="34"/>
      <c r="D148" s="35" t="str">
        <f t="shared" si="33"/>
        <v/>
      </c>
      <c r="E148" s="35" t="str">
        <f t="shared" si="34"/>
        <v/>
      </c>
      <c r="F148" s="36"/>
      <c r="G148" s="36"/>
      <c r="H148" s="37"/>
      <c r="I148" s="38"/>
      <c r="J148" s="116"/>
      <c r="K148" s="38"/>
      <c r="L148" s="116"/>
      <c r="M148" s="39" t="str">
        <f t="shared" si="25"/>
        <v/>
      </c>
      <c r="N148" s="37"/>
      <c r="O148" s="37"/>
      <c r="P148" s="40" t="str">
        <f t="shared" si="35"/>
        <v/>
      </c>
      <c r="Q148" s="41"/>
      <c r="R148" s="42" t="str">
        <f t="shared" si="26"/>
        <v/>
      </c>
      <c r="S148" s="41"/>
      <c r="T148" s="41"/>
      <c r="U148" s="41"/>
      <c r="V148" s="119"/>
      <c r="W148" s="36"/>
      <c r="X148" s="62"/>
      <c r="Y148" s="81"/>
      <c r="Z148" s="105"/>
      <c r="AA148" s="106"/>
      <c r="AC148" s="113" t="str">
        <f t="shared" si="36"/>
        <v/>
      </c>
      <c r="AD148" s="113">
        <f t="shared" si="28"/>
        <v>0</v>
      </c>
      <c r="AE148" s="113" t="str">
        <f t="shared" si="29"/>
        <v/>
      </c>
      <c r="AF148" s="10">
        <f t="shared" si="30"/>
        <v>0</v>
      </c>
      <c r="AG148" s="10" t="str">
        <f t="shared" si="31"/>
        <v/>
      </c>
    </row>
    <row r="149" spans="1:33" s="6" customFormat="1" ht="34.5" customHeight="1">
      <c r="A149" s="72">
        <f t="shared" si="27"/>
        <v>137</v>
      </c>
      <c r="B149" s="73" t="str">
        <f t="shared" si="32"/>
        <v/>
      </c>
      <c r="C149" s="34"/>
      <c r="D149" s="35" t="str">
        <f t="shared" si="33"/>
        <v/>
      </c>
      <c r="E149" s="35" t="str">
        <f t="shared" si="34"/>
        <v/>
      </c>
      <c r="F149" s="36"/>
      <c r="G149" s="36"/>
      <c r="H149" s="37"/>
      <c r="I149" s="38"/>
      <c r="J149" s="116"/>
      <c r="K149" s="38"/>
      <c r="L149" s="116"/>
      <c r="M149" s="39" t="str">
        <f t="shared" si="25"/>
        <v/>
      </c>
      <c r="N149" s="37"/>
      <c r="O149" s="37"/>
      <c r="P149" s="40" t="str">
        <f t="shared" si="35"/>
        <v/>
      </c>
      <c r="Q149" s="41"/>
      <c r="R149" s="42" t="str">
        <f t="shared" si="26"/>
        <v/>
      </c>
      <c r="S149" s="41"/>
      <c r="T149" s="41"/>
      <c r="U149" s="41"/>
      <c r="V149" s="119"/>
      <c r="W149" s="36"/>
      <c r="X149" s="62"/>
      <c r="Y149" s="81"/>
      <c r="Z149" s="105"/>
      <c r="AA149" s="106"/>
      <c r="AC149" s="113" t="str">
        <f t="shared" si="36"/>
        <v/>
      </c>
      <c r="AD149" s="113">
        <f t="shared" si="28"/>
        <v>0</v>
      </c>
      <c r="AE149" s="113" t="str">
        <f t="shared" si="29"/>
        <v/>
      </c>
      <c r="AF149" s="10">
        <f t="shared" si="30"/>
        <v>0</v>
      </c>
      <c r="AG149" s="10" t="str">
        <f t="shared" si="31"/>
        <v/>
      </c>
    </row>
    <row r="150" spans="1:33" s="6" customFormat="1" ht="34.5" customHeight="1">
      <c r="A150" s="72">
        <f t="shared" si="27"/>
        <v>138</v>
      </c>
      <c r="B150" s="73" t="str">
        <f t="shared" si="32"/>
        <v/>
      </c>
      <c r="C150" s="34"/>
      <c r="D150" s="35" t="str">
        <f t="shared" si="33"/>
        <v/>
      </c>
      <c r="E150" s="35" t="str">
        <f t="shared" si="34"/>
        <v/>
      </c>
      <c r="F150" s="36"/>
      <c r="G150" s="36"/>
      <c r="H150" s="37"/>
      <c r="I150" s="38"/>
      <c r="J150" s="116"/>
      <c r="K150" s="38"/>
      <c r="L150" s="116"/>
      <c r="M150" s="39" t="str">
        <f t="shared" si="25"/>
        <v/>
      </c>
      <c r="N150" s="37"/>
      <c r="O150" s="37"/>
      <c r="P150" s="40" t="str">
        <f t="shared" si="35"/>
        <v/>
      </c>
      <c r="Q150" s="41"/>
      <c r="R150" s="42" t="str">
        <f t="shared" si="26"/>
        <v/>
      </c>
      <c r="S150" s="41"/>
      <c r="T150" s="41"/>
      <c r="U150" s="41"/>
      <c r="V150" s="119"/>
      <c r="W150" s="36"/>
      <c r="X150" s="62"/>
      <c r="Y150" s="81"/>
      <c r="Z150" s="105"/>
      <c r="AA150" s="106"/>
      <c r="AC150" s="113" t="str">
        <f t="shared" si="36"/>
        <v/>
      </c>
      <c r="AD150" s="113">
        <f t="shared" si="28"/>
        <v>0</v>
      </c>
      <c r="AE150" s="113" t="str">
        <f t="shared" si="29"/>
        <v/>
      </c>
      <c r="AF150" s="10">
        <f t="shared" si="30"/>
        <v>0</v>
      </c>
      <c r="AG150" s="10" t="str">
        <f t="shared" si="31"/>
        <v/>
      </c>
    </row>
    <row r="151" spans="1:33" s="6" customFormat="1" ht="34.5" customHeight="1">
      <c r="A151" s="72">
        <f t="shared" si="27"/>
        <v>139</v>
      </c>
      <c r="B151" s="73" t="str">
        <f t="shared" si="32"/>
        <v/>
      </c>
      <c r="C151" s="34"/>
      <c r="D151" s="35" t="str">
        <f t="shared" si="33"/>
        <v/>
      </c>
      <c r="E151" s="35" t="str">
        <f t="shared" si="34"/>
        <v/>
      </c>
      <c r="F151" s="36"/>
      <c r="G151" s="36"/>
      <c r="H151" s="37"/>
      <c r="I151" s="38"/>
      <c r="J151" s="116"/>
      <c r="K151" s="38"/>
      <c r="L151" s="116"/>
      <c r="M151" s="39" t="str">
        <f t="shared" si="25"/>
        <v/>
      </c>
      <c r="N151" s="37"/>
      <c r="O151" s="37"/>
      <c r="P151" s="40" t="str">
        <f t="shared" si="35"/>
        <v/>
      </c>
      <c r="Q151" s="41"/>
      <c r="R151" s="42" t="str">
        <f t="shared" si="26"/>
        <v/>
      </c>
      <c r="S151" s="41"/>
      <c r="T151" s="41"/>
      <c r="U151" s="41"/>
      <c r="V151" s="119"/>
      <c r="W151" s="36"/>
      <c r="X151" s="62"/>
      <c r="Y151" s="81"/>
      <c r="Z151" s="105"/>
      <c r="AA151" s="106"/>
      <c r="AC151" s="113" t="str">
        <f t="shared" si="36"/>
        <v/>
      </c>
      <c r="AD151" s="113">
        <f t="shared" si="28"/>
        <v>0</v>
      </c>
      <c r="AE151" s="113" t="str">
        <f t="shared" si="29"/>
        <v/>
      </c>
      <c r="AF151" s="10">
        <f t="shared" si="30"/>
        <v>0</v>
      </c>
      <c r="AG151" s="10" t="str">
        <f t="shared" si="31"/>
        <v/>
      </c>
    </row>
    <row r="152" spans="1:33" s="6" customFormat="1" ht="34.5" customHeight="1">
      <c r="A152" s="72">
        <f t="shared" si="27"/>
        <v>140</v>
      </c>
      <c r="B152" s="73" t="str">
        <f t="shared" si="32"/>
        <v/>
      </c>
      <c r="C152" s="34"/>
      <c r="D152" s="35" t="str">
        <f t="shared" si="33"/>
        <v/>
      </c>
      <c r="E152" s="35" t="str">
        <f t="shared" si="34"/>
        <v/>
      </c>
      <c r="F152" s="36"/>
      <c r="G152" s="36"/>
      <c r="H152" s="37"/>
      <c r="I152" s="38"/>
      <c r="J152" s="116"/>
      <c r="K152" s="38"/>
      <c r="L152" s="116"/>
      <c r="M152" s="39" t="str">
        <f t="shared" si="25"/>
        <v/>
      </c>
      <c r="N152" s="37"/>
      <c r="O152" s="37"/>
      <c r="P152" s="40" t="str">
        <f t="shared" si="35"/>
        <v/>
      </c>
      <c r="Q152" s="41"/>
      <c r="R152" s="42" t="str">
        <f t="shared" si="26"/>
        <v/>
      </c>
      <c r="S152" s="41"/>
      <c r="T152" s="41"/>
      <c r="U152" s="41"/>
      <c r="V152" s="119"/>
      <c r="W152" s="36"/>
      <c r="X152" s="62"/>
      <c r="Y152" s="81"/>
      <c r="Z152" s="105"/>
      <c r="AA152" s="106"/>
      <c r="AC152" s="113" t="str">
        <f t="shared" si="36"/>
        <v/>
      </c>
      <c r="AD152" s="113">
        <f t="shared" si="28"/>
        <v>0</v>
      </c>
      <c r="AE152" s="113" t="str">
        <f t="shared" si="29"/>
        <v/>
      </c>
      <c r="AF152" s="10">
        <f t="shared" si="30"/>
        <v>0</v>
      </c>
      <c r="AG152" s="10" t="str">
        <f t="shared" si="31"/>
        <v/>
      </c>
    </row>
    <row r="153" spans="1:33" s="6" customFormat="1" ht="34.5" customHeight="1">
      <c r="A153" s="72">
        <f t="shared" si="27"/>
        <v>141</v>
      </c>
      <c r="B153" s="73" t="str">
        <f t="shared" si="32"/>
        <v/>
      </c>
      <c r="C153" s="34"/>
      <c r="D153" s="35" t="str">
        <f t="shared" si="33"/>
        <v/>
      </c>
      <c r="E153" s="35" t="str">
        <f t="shared" si="34"/>
        <v/>
      </c>
      <c r="F153" s="36"/>
      <c r="G153" s="36"/>
      <c r="H153" s="37"/>
      <c r="I153" s="38"/>
      <c r="J153" s="116"/>
      <c r="K153" s="38"/>
      <c r="L153" s="116"/>
      <c r="M153" s="39" t="str">
        <f t="shared" si="25"/>
        <v/>
      </c>
      <c r="N153" s="37"/>
      <c r="O153" s="37"/>
      <c r="P153" s="40" t="str">
        <f t="shared" si="35"/>
        <v/>
      </c>
      <c r="Q153" s="41"/>
      <c r="R153" s="42" t="str">
        <f t="shared" si="26"/>
        <v/>
      </c>
      <c r="S153" s="41"/>
      <c r="T153" s="41"/>
      <c r="U153" s="41"/>
      <c r="V153" s="119"/>
      <c r="W153" s="36"/>
      <c r="X153" s="62"/>
      <c r="Y153" s="81"/>
      <c r="Z153" s="105"/>
      <c r="AA153" s="106"/>
      <c r="AC153" s="113" t="str">
        <f t="shared" si="36"/>
        <v/>
      </c>
      <c r="AD153" s="113">
        <f t="shared" si="28"/>
        <v>0</v>
      </c>
      <c r="AE153" s="113" t="str">
        <f t="shared" si="29"/>
        <v/>
      </c>
      <c r="AF153" s="10">
        <f t="shared" si="30"/>
        <v>0</v>
      </c>
      <c r="AG153" s="10" t="str">
        <f t="shared" si="31"/>
        <v/>
      </c>
    </row>
    <row r="154" spans="1:33" s="6" customFormat="1" ht="34.5" customHeight="1">
      <c r="A154" s="72">
        <f t="shared" si="27"/>
        <v>142</v>
      </c>
      <c r="B154" s="73" t="str">
        <f t="shared" si="32"/>
        <v/>
      </c>
      <c r="C154" s="34"/>
      <c r="D154" s="35" t="str">
        <f t="shared" si="33"/>
        <v/>
      </c>
      <c r="E154" s="35" t="str">
        <f t="shared" si="34"/>
        <v/>
      </c>
      <c r="F154" s="36"/>
      <c r="G154" s="36"/>
      <c r="H154" s="37"/>
      <c r="I154" s="38"/>
      <c r="J154" s="116"/>
      <c r="K154" s="38"/>
      <c r="L154" s="116"/>
      <c r="M154" s="39" t="str">
        <f t="shared" si="25"/>
        <v/>
      </c>
      <c r="N154" s="37"/>
      <c r="O154" s="37"/>
      <c r="P154" s="40" t="str">
        <f t="shared" si="35"/>
        <v/>
      </c>
      <c r="Q154" s="41"/>
      <c r="R154" s="42" t="str">
        <f t="shared" si="26"/>
        <v/>
      </c>
      <c r="S154" s="41"/>
      <c r="T154" s="41"/>
      <c r="U154" s="41"/>
      <c r="V154" s="119"/>
      <c r="W154" s="36"/>
      <c r="X154" s="62"/>
      <c r="Y154" s="81"/>
      <c r="Z154" s="105"/>
      <c r="AA154" s="106"/>
      <c r="AC154" s="113" t="str">
        <f t="shared" si="36"/>
        <v/>
      </c>
      <c r="AD154" s="113">
        <f t="shared" si="28"/>
        <v>0</v>
      </c>
      <c r="AE154" s="113" t="str">
        <f t="shared" si="29"/>
        <v/>
      </c>
      <c r="AF154" s="10">
        <f t="shared" si="30"/>
        <v>0</v>
      </c>
      <c r="AG154" s="10" t="str">
        <f t="shared" si="31"/>
        <v/>
      </c>
    </row>
    <row r="155" spans="1:33" s="6" customFormat="1" ht="34.5" customHeight="1">
      <c r="A155" s="72">
        <f t="shared" si="27"/>
        <v>143</v>
      </c>
      <c r="B155" s="73" t="str">
        <f t="shared" si="32"/>
        <v/>
      </c>
      <c r="C155" s="34"/>
      <c r="D155" s="35" t="str">
        <f t="shared" si="33"/>
        <v/>
      </c>
      <c r="E155" s="35" t="str">
        <f t="shared" si="34"/>
        <v/>
      </c>
      <c r="F155" s="36"/>
      <c r="G155" s="36"/>
      <c r="H155" s="37"/>
      <c r="I155" s="38"/>
      <c r="J155" s="116"/>
      <c r="K155" s="38"/>
      <c r="L155" s="116"/>
      <c r="M155" s="39" t="str">
        <f t="shared" si="25"/>
        <v/>
      </c>
      <c r="N155" s="37"/>
      <c r="O155" s="37"/>
      <c r="P155" s="40" t="str">
        <f t="shared" si="35"/>
        <v/>
      </c>
      <c r="Q155" s="41"/>
      <c r="R155" s="42" t="str">
        <f t="shared" si="26"/>
        <v/>
      </c>
      <c r="S155" s="41"/>
      <c r="T155" s="41"/>
      <c r="U155" s="41"/>
      <c r="V155" s="119"/>
      <c r="W155" s="36"/>
      <c r="X155" s="62"/>
      <c r="Y155" s="81"/>
      <c r="Z155" s="105"/>
      <c r="AA155" s="106"/>
      <c r="AC155" s="113" t="str">
        <f t="shared" si="36"/>
        <v/>
      </c>
      <c r="AD155" s="113">
        <f t="shared" si="28"/>
        <v>0</v>
      </c>
      <c r="AE155" s="113" t="str">
        <f t="shared" si="29"/>
        <v/>
      </c>
      <c r="AF155" s="10">
        <f t="shared" si="30"/>
        <v>0</v>
      </c>
      <c r="AG155" s="10" t="str">
        <f t="shared" si="31"/>
        <v/>
      </c>
    </row>
    <row r="156" spans="1:33" s="6" customFormat="1" ht="34.5" customHeight="1">
      <c r="A156" s="72">
        <f t="shared" si="27"/>
        <v>144</v>
      </c>
      <c r="B156" s="73" t="str">
        <f t="shared" si="32"/>
        <v/>
      </c>
      <c r="C156" s="34"/>
      <c r="D156" s="35" t="str">
        <f t="shared" si="33"/>
        <v/>
      </c>
      <c r="E156" s="35" t="str">
        <f t="shared" si="34"/>
        <v/>
      </c>
      <c r="F156" s="36"/>
      <c r="G156" s="36"/>
      <c r="H156" s="37"/>
      <c r="I156" s="38"/>
      <c r="J156" s="116"/>
      <c r="K156" s="38"/>
      <c r="L156" s="116"/>
      <c r="M156" s="39" t="str">
        <f t="shared" si="25"/>
        <v/>
      </c>
      <c r="N156" s="37"/>
      <c r="O156" s="37"/>
      <c r="P156" s="40" t="str">
        <f t="shared" si="35"/>
        <v/>
      </c>
      <c r="Q156" s="41"/>
      <c r="R156" s="42" t="str">
        <f t="shared" si="26"/>
        <v/>
      </c>
      <c r="S156" s="41"/>
      <c r="T156" s="41"/>
      <c r="U156" s="41"/>
      <c r="V156" s="119"/>
      <c r="W156" s="36"/>
      <c r="X156" s="62"/>
      <c r="Y156" s="81"/>
      <c r="Z156" s="105"/>
      <c r="AA156" s="106"/>
      <c r="AC156" s="113" t="str">
        <f t="shared" si="36"/>
        <v/>
      </c>
      <c r="AD156" s="113">
        <f t="shared" si="28"/>
        <v>0</v>
      </c>
      <c r="AE156" s="113" t="str">
        <f t="shared" si="29"/>
        <v/>
      </c>
      <c r="AF156" s="10">
        <f t="shared" si="30"/>
        <v>0</v>
      </c>
      <c r="AG156" s="10" t="str">
        <f t="shared" si="31"/>
        <v/>
      </c>
    </row>
    <row r="157" spans="1:33" s="6" customFormat="1" ht="34.5" customHeight="1">
      <c r="A157" s="72">
        <f t="shared" si="27"/>
        <v>145</v>
      </c>
      <c r="B157" s="73" t="str">
        <f t="shared" si="32"/>
        <v/>
      </c>
      <c r="C157" s="34"/>
      <c r="D157" s="35" t="str">
        <f t="shared" si="33"/>
        <v/>
      </c>
      <c r="E157" s="35" t="str">
        <f t="shared" si="34"/>
        <v/>
      </c>
      <c r="F157" s="36"/>
      <c r="G157" s="36"/>
      <c r="H157" s="37"/>
      <c r="I157" s="38"/>
      <c r="J157" s="116"/>
      <c r="K157" s="38"/>
      <c r="L157" s="116"/>
      <c r="M157" s="39" t="str">
        <f t="shared" si="25"/>
        <v/>
      </c>
      <c r="N157" s="37"/>
      <c r="O157" s="37"/>
      <c r="P157" s="40" t="str">
        <f t="shared" si="35"/>
        <v/>
      </c>
      <c r="Q157" s="41"/>
      <c r="R157" s="42" t="str">
        <f t="shared" si="26"/>
        <v/>
      </c>
      <c r="S157" s="41"/>
      <c r="T157" s="41"/>
      <c r="U157" s="41"/>
      <c r="V157" s="119"/>
      <c r="W157" s="36"/>
      <c r="X157" s="62"/>
      <c r="Y157" s="81"/>
      <c r="Z157" s="105"/>
      <c r="AA157" s="106"/>
      <c r="AC157" s="113" t="str">
        <f t="shared" si="36"/>
        <v/>
      </c>
      <c r="AD157" s="113">
        <f t="shared" si="28"/>
        <v>0</v>
      </c>
      <c r="AE157" s="113" t="str">
        <f t="shared" si="29"/>
        <v/>
      </c>
      <c r="AF157" s="10">
        <f t="shared" si="30"/>
        <v>0</v>
      </c>
      <c r="AG157" s="10" t="str">
        <f t="shared" si="31"/>
        <v/>
      </c>
    </row>
    <row r="158" spans="1:33" s="6" customFormat="1" ht="34.5" customHeight="1">
      <c r="A158" s="72">
        <f t="shared" si="27"/>
        <v>146</v>
      </c>
      <c r="B158" s="73" t="str">
        <f t="shared" si="32"/>
        <v/>
      </c>
      <c r="C158" s="34"/>
      <c r="D158" s="35" t="str">
        <f t="shared" si="33"/>
        <v/>
      </c>
      <c r="E158" s="35" t="str">
        <f t="shared" si="34"/>
        <v/>
      </c>
      <c r="F158" s="36"/>
      <c r="G158" s="36"/>
      <c r="H158" s="37"/>
      <c r="I158" s="38"/>
      <c r="J158" s="116"/>
      <c r="K158" s="38"/>
      <c r="L158" s="116"/>
      <c r="M158" s="39" t="str">
        <f t="shared" si="25"/>
        <v/>
      </c>
      <c r="N158" s="37"/>
      <c r="O158" s="37"/>
      <c r="P158" s="40" t="str">
        <f t="shared" si="35"/>
        <v/>
      </c>
      <c r="Q158" s="41"/>
      <c r="R158" s="42" t="str">
        <f t="shared" si="26"/>
        <v/>
      </c>
      <c r="S158" s="41"/>
      <c r="T158" s="41"/>
      <c r="U158" s="41"/>
      <c r="V158" s="119"/>
      <c r="W158" s="36"/>
      <c r="X158" s="62"/>
      <c r="Y158" s="81"/>
      <c r="Z158" s="105"/>
      <c r="AA158" s="106"/>
      <c r="AC158" s="113" t="str">
        <f t="shared" si="36"/>
        <v/>
      </c>
      <c r="AD158" s="113">
        <f t="shared" si="28"/>
        <v>0</v>
      </c>
      <c r="AE158" s="113" t="str">
        <f t="shared" si="29"/>
        <v/>
      </c>
      <c r="AF158" s="10">
        <f t="shared" si="30"/>
        <v>0</v>
      </c>
      <c r="AG158" s="10" t="str">
        <f t="shared" si="31"/>
        <v/>
      </c>
    </row>
    <row r="159" spans="1:33" s="6" customFormat="1" ht="34.5" customHeight="1">
      <c r="A159" s="72">
        <f t="shared" si="27"/>
        <v>147</v>
      </c>
      <c r="B159" s="73" t="str">
        <f t="shared" si="32"/>
        <v/>
      </c>
      <c r="C159" s="34"/>
      <c r="D159" s="35" t="str">
        <f t="shared" si="33"/>
        <v/>
      </c>
      <c r="E159" s="35" t="str">
        <f t="shared" si="34"/>
        <v/>
      </c>
      <c r="F159" s="36"/>
      <c r="G159" s="36"/>
      <c r="H159" s="37"/>
      <c r="I159" s="38"/>
      <c r="J159" s="116"/>
      <c r="K159" s="38"/>
      <c r="L159" s="116"/>
      <c r="M159" s="39" t="str">
        <f t="shared" si="25"/>
        <v/>
      </c>
      <c r="N159" s="37"/>
      <c r="O159" s="37"/>
      <c r="P159" s="40" t="str">
        <f t="shared" si="35"/>
        <v/>
      </c>
      <c r="Q159" s="41"/>
      <c r="R159" s="42" t="str">
        <f t="shared" si="26"/>
        <v/>
      </c>
      <c r="S159" s="41"/>
      <c r="T159" s="41"/>
      <c r="U159" s="41"/>
      <c r="V159" s="119"/>
      <c r="W159" s="36"/>
      <c r="X159" s="62"/>
      <c r="Y159" s="81"/>
      <c r="Z159" s="105"/>
      <c r="AA159" s="106"/>
      <c r="AC159" s="113" t="str">
        <f t="shared" si="36"/>
        <v/>
      </c>
      <c r="AD159" s="113">
        <f t="shared" si="28"/>
        <v>0</v>
      </c>
      <c r="AE159" s="113" t="str">
        <f t="shared" si="29"/>
        <v/>
      </c>
      <c r="AF159" s="10">
        <f t="shared" si="30"/>
        <v>0</v>
      </c>
      <c r="AG159" s="10" t="str">
        <f t="shared" si="31"/>
        <v/>
      </c>
    </row>
    <row r="160" spans="1:33" s="6" customFormat="1" ht="34.5" customHeight="1">
      <c r="A160" s="72">
        <f t="shared" si="27"/>
        <v>148</v>
      </c>
      <c r="B160" s="73" t="str">
        <f t="shared" si="32"/>
        <v/>
      </c>
      <c r="C160" s="34"/>
      <c r="D160" s="35" t="str">
        <f t="shared" si="33"/>
        <v/>
      </c>
      <c r="E160" s="35" t="str">
        <f t="shared" si="34"/>
        <v/>
      </c>
      <c r="F160" s="36"/>
      <c r="G160" s="36"/>
      <c r="H160" s="37"/>
      <c r="I160" s="38"/>
      <c r="J160" s="116"/>
      <c r="K160" s="38"/>
      <c r="L160" s="116"/>
      <c r="M160" s="39" t="str">
        <f t="shared" si="25"/>
        <v/>
      </c>
      <c r="N160" s="37"/>
      <c r="O160" s="37"/>
      <c r="P160" s="40" t="str">
        <f t="shared" si="35"/>
        <v/>
      </c>
      <c r="Q160" s="41"/>
      <c r="R160" s="42" t="str">
        <f t="shared" si="26"/>
        <v/>
      </c>
      <c r="S160" s="41"/>
      <c r="T160" s="41"/>
      <c r="U160" s="41"/>
      <c r="V160" s="119"/>
      <c r="W160" s="36"/>
      <c r="X160" s="62"/>
      <c r="Y160" s="81"/>
      <c r="Z160" s="105"/>
      <c r="AA160" s="106"/>
      <c r="AC160" s="113" t="str">
        <f t="shared" si="36"/>
        <v/>
      </c>
      <c r="AD160" s="113">
        <f t="shared" si="28"/>
        <v>0</v>
      </c>
      <c r="AE160" s="113" t="str">
        <f t="shared" si="29"/>
        <v/>
      </c>
      <c r="AF160" s="10">
        <f t="shared" si="30"/>
        <v>0</v>
      </c>
      <c r="AG160" s="10" t="str">
        <f t="shared" si="31"/>
        <v/>
      </c>
    </row>
    <row r="161" spans="1:33" s="6" customFormat="1" ht="34.5" customHeight="1">
      <c r="A161" s="72">
        <f t="shared" si="27"/>
        <v>149</v>
      </c>
      <c r="B161" s="73" t="str">
        <f t="shared" si="32"/>
        <v/>
      </c>
      <c r="C161" s="34"/>
      <c r="D161" s="35" t="str">
        <f t="shared" si="33"/>
        <v/>
      </c>
      <c r="E161" s="35" t="str">
        <f t="shared" si="34"/>
        <v/>
      </c>
      <c r="F161" s="36"/>
      <c r="G161" s="36"/>
      <c r="H161" s="37"/>
      <c r="I161" s="38"/>
      <c r="J161" s="116"/>
      <c r="K161" s="38"/>
      <c r="L161" s="116"/>
      <c r="M161" s="39" t="str">
        <f t="shared" si="25"/>
        <v/>
      </c>
      <c r="N161" s="37"/>
      <c r="O161" s="37"/>
      <c r="P161" s="40" t="str">
        <f t="shared" si="35"/>
        <v/>
      </c>
      <c r="Q161" s="41"/>
      <c r="R161" s="42" t="str">
        <f t="shared" si="26"/>
        <v/>
      </c>
      <c r="S161" s="41"/>
      <c r="T161" s="41"/>
      <c r="U161" s="41"/>
      <c r="V161" s="119"/>
      <c r="W161" s="36"/>
      <c r="X161" s="62"/>
      <c r="Y161" s="81"/>
      <c r="Z161" s="105"/>
      <c r="AA161" s="106"/>
      <c r="AC161" s="113" t="str">
        <f t="shared" si="36"/>
        <v/>
      </c>
      <c r="AD161" s="113">
        <f t="shared" si="28"/>
        <v>0</v>
      </c>
      <c r="AE161" s="113" t="str">
        <f t="shared" si="29"/>
        <v/>
      </c>
      <c r="AF161" s="10">
        <f t="shared" si="30"/>
        <v>0</v>
      </c>
      <c r="AG161" s="10" t="str">
        <f t="shared" si="31"/>
        <v/>
      </c>
    </row>
    <row r="162" spans="1:33" s="6" customFormat="1" ht="34.5" customHeight="1">
      <c r="A162" s="72">
        <f t="shared" si="27"/>
        <v>150</v>
      </c>
      <c r="B162" s="73" t="str">
        <f t="shared" si="32"/>
        <v/>
      </c>
      <c r="C162" s="34"/>
      <c r="D162" s="35" t="str">
        <f t="shared" si="33"/>
        <v/>
      </c>
      <c r="E162" s="35" t="str">
        <f t="shared" si="34"/>
        <v/>
      </c>
      <c r="F162" s="36"/>
      <c r="G162" s="36"/>
      <c r="H162" s="37"/>
      <c r="I162" s="38"/>
      <c r="J162" s="116"/>
      <c r="K162" s="38"/>
      <c r="L162" s="116"/>
      <c r="M162" s="39" t="str">
        <f t="shared" si="25"/>
        <v/>
      </c>
      <c r="N162" s="37"/>
      <c r="O162" s="37"/>
      <c r="P162" s="40" t="str">
        <f t="shared" si="35"/>
        <v/>
      </c>
      <c r="Q162" s="41"/>
      <c r="R162" s="42" t="str">
        <f t="shared" si="26"/>
        <v/>
      </c>
      <c r="S162" s="41"/>
      <c r="T162" s="41"/>
      <c r="U162" s="41"/>
      <c r="V162" s="119"/>
      <c r="W162" s="36"/>
      <c r="X162" s="62"/>
      <c r="Y162" s="81"/>
      <c r="Z162" s="105"/>
      <c r="AA162" s="106"/>
      <c r="AC162" s="113" t="str">
        <f t="shared" si="36"/>
        <v/>
      </c>
      <c r="AD162" s="113">
        <f t="shared" si="28"/>
        <v>0</v>
      </c>
      <c r="AE162" s="113" t="str">
        <f t="shared" si="29"/>
        <v/>
      </c>
      <c r="AF162" s="10">
        <f t="shared" si="30"/>
        <v>0</v>
      </c>
      <c r="AG162" s="10" t="str">
        <f t="shared" si="31"/>
        <v/>
      </c>
    </row>
    <row r="163" spans="1:33" s="6" customFormat="1" ht="34.5" customHeight="1">
      <c r="A163" s="72">
        <f t="shared" si="27"/>
        <v>151</v>
      </c>
      <c r="B163" s="73" t="str">
        <f t="shared" si="32"/>
        <v/>
      </c>
      <c r="C163" s="34"/>
      <c r="D163" s="35" t="str">
        <f t="shared" si="33"/>
        <v/>
      </c>
      <c r="E163" s="35" t="str">
        <f t="shared" si="34"/>
        <v/>
      </c>
      <c r="F163" s="36"/>
      <c r="G163" s="36"/>
      <c r="H163" s="37"/>
      <c r="I163" s="38"/>
      <c r="J163" s="116"/>
      <c r="K163" s="38"/>
      <c r="L163" s="116"/>
      <c r="M163" s="39" t="str">
        <f t="shared" si="25"/>
        <v/>
      </c>
      <c r="N163" s="37"/>
      <c r="O163" s="37"/>
      <c r="P163" s="40" t="str">
        <f t="shared" si="35"/>
        <v/>
      </c>
      <c r="Q163" s="41"/>
      <c r="R163" s="42" t="str">
        <f t="shared" si="26"/>
        <v/>
      </c>
      <c r="S163" s="41"/>
      <c r="T163" s="41"/>
      <c r="U163" s="41"/>
      <c r="V163" s="119"/>
      <c r="W163" s="36"/>
      <c r="X163" s="62"/>
      <c r="Y163" s="81"/>
      <c r="Z163" s="105"/>
      <c r="AA163" s="106"/>
      <c r="AC163" s="113" t="str">
        <f t="shared" si="36"/>
        <v/>
      </c>
      <c r="AD163" s="113">
        <f t="shared" si="28"/>
        <v>0</v>
      </c>
      <c r="AE163" s="113" t="str">
        <f t="shared" si="29"/>
        <v/>
      </c>
      <c r="AF163" s="10">
        <f t="shared" si="30"/>
        <v>0</v>
      </c>
      <c r="AG163" s="10" t="str">
        <f t="shared" si="31"/>
        <v/>
      </c>
    </row>
    <row r="164" spans="1:33" s="6" customFormat="1" ht="34.5" customHeight="1">
      <c r="A164" s="72">
        <f t="shared" si="27"/>
        <v>152</v>
      </c>
      <c r="B164" s="73" t="str">
        <f t="shared" si="32"/>
        <v/>
      </c>
      <c r="C164" s="34"/>
      <c r="D164" s="35" t="str">
        <f t="shared" si="33"/>
        <v/>
      </c>
      <c r="E164" s="35" t="str">
        <f t="shared" si="34"/>
        <v/>
      </c>
      <c r="F164" s="36"/>
      <c r="G164" s="36"/>
      <c r="H164" s="37"/>
      <c r="I164" s="38"/>
      <c r="J164" s="116"/>
      <c r="K164" s="38"/>
      <c r="L164" s="116"/>
      <c r="M164" s="39" t="str">
        <f t="shared" si="25"/>
        <v/>
      </c>
      <c r="N164" s="37"/>
      <c r="O164" s="37"/>
      <c r="P164" s="40" t="str">
        <f t="shared" si="35"/>
        <v/>
      </c>
      <c r="Q164" s="41"/>
      <c r="R164" s="42" t="str">
        <f t="shared" si="26"/>
        <v/>
      </c>
      <c r="S164" s="41"/>
      <c r="T164" s="41"/>
      <c r="U164" s="41"/>
      <c r="V164" s="119"/>
      <c r="W164" s="36"/>
      <c r="X164" s="62"/>
      <c r="Y164" s="81"/>
      <c r="Z164" s="105"/>
      <c r="AA164" s="106"/>
      <c r="AC164" s="113" t="str">
        <f t="shared" si="36"/>
        <v/>
      </c>
      <c r="AD164" s="113">
        <f t="shared" si="28"/>
        <v>0</v>
      </c>
      <c r="AE164" s="113" t="str">
        <f t="shared" si="29"/>
        <v/>
      </c>
      <c r="AF164" s="10">
        <f t="shared" si="30"/>
        <v>0</v>
      </c>
      <c r="AG164" s="10" t="str">
        <f t="shared" si="31"/>
        <v/>
      </c>
    </row>
    <row r="165" spans="1:33" s="6" customFormat="1" ht="34.5" customHeight="1">
      <c r="A165" s="72">
        <f t="shared" si="27"/>
        <v>153</v>
      </c>
      <c r="B165" s="73" t="str">
        <f t="shared" si="32"/>
        <v/>
      </c>
      <c r="C165" s="34"/>
      <c r="D165" s="35" t="str">
        <f t="shared" si="33"/>
        <v/>
      </c>
      <c r="E165" s="35" t="str">
        <f t="shared" si="34"/>
        <v/>
      </c>
      <c r="F165" s="36"/>
      <c r="G165" s="36"/>
      <c r="H165" s="37"/>
      <c r="I165" s="38"/>
      <c r="J165" s="116"/>
      <c r="K165" s="38"/>
      <c r="L165" s="116"/>
      <c r="M165" s="39" t="str">
        <f t="shared" si="25"/>
        <v/>
      </c>
      <c r="N165" s="37"/>
      <c r="O165" s="37"/>
      <c r="P165" s="40" t="str">
        <f t="shared" si="35"/>
        <v/>
      </c>
      <c r="Q165" s="41"/>
      <c r="R165" s="42" t="str">
        <f t="shared" si="26"/>
        <v/>
      </c>
      <c r="S165" s="41"/>
      <c r="T165" s="41"/>
      <c r="U165" s="41"/>
      <c r="V165" s="119"/>
      <c r="W165" s="36"/>
      <c r="X165" s="62"/>
      <c r="Y165" s="81"/>
      <c r="Z165" s="105"/>
      <c r="AA165" s="106"/>
      <c r="AC165" s="113" t="str">
        <f t="shared" si="36"/>
        <v/>
      </c>
      <c r="AD165" s="113">
        <f t="shared" si="28"/>
        <v>0</v>
      </c>
      <c r="AE165" s="113" t="str">
        <f t="shared" si="29"/>
        <v/>
      </c>
      <c r="AF165" s="10">
        <f t="shared" si="30"/>
        <v>0</v>
      </c>
      <c r="AG165" s="10" t="str">
        <f t="shared" si="31"/>
        <v/>
      </c>
    </row>
    <row r="166" spans="1:33" s="6" customFormat="1" ht="34.5" customHeight="1">
      <c r="A166" s="72">
        <f t="shared" si="27"/>
        <v>154</v>
      </c>
      <c r="B166" s="73" t="str">
        <f t="shared" si="32"/>
        <v/>
      </c>
      <c r="C166" s="34"/>
      <c r="D166" s="35" t="str">
        <f t="shared" si="33"/>
        <v/>
      </c>
      <c r="E166" s="35" t="str">
        <f t="shared" si="34"/>
        <v/>
      </c>
      <c r="F166" s="36"/>
      <c r="G166" s="36"/>
      <c r="H166" s="37"/>
      <c r="I166" s="38"/>
      <c r="J166" s="116"/>
      <c r="K166" s="38"/>
      <c r="L166" s="116"/>
      <c r="M166" s="39" t="str">
        <f t="shared" si="25"/>
        <v/>
      </c>
      <c r="N166" s="37"/>
      <c r="O166" s="37"/>
      <c r="P166" s="40" t="str">
        <f t="shared" si="35"/>
        <v/>
      </c>
      <c r="Q166" s="41"/>
      <c r="R166" s="42" t="str">
        <f t="shared" si="26"/>
        <v/>
      </c>
      <c r="S166" s="41"/>
      <c r="T166" s="41"/>
      <c r="U166" s="41"/>
      <c r="V166" s="119"/>
      <c r="W166" s="36"/>
      <c r="X166" s="62"/>
      <c r="Y166" s="81"/>
      <c r="Z166" s="105"/>
      <c r="AA166" s="106"/>
      <c r="AC166" s="113" t="str">
        <f t="shared" si="36"/>
        <v/>
      </c>
      <c r="AD166" s="113">
        <f t="shared" si="28"/>
        <v>0</v>
      </c>
      <c r="AE166" s="113" t="str">
        <f t="shared" si="29"/>
        <v/>
      </c>
      <c r="AF166" s="10">
        <f t="shared" si="30"/>
        <v>0</v>
      </c>
      <c r="AG166" s="10" t="str">
        <f t="shared" si="31"/>
        <v/>
      </c>
    </row>
    <row r="167" spans="1:33" s="6" customFormat="1" ht="34.5" customHeight="1">
      <c r="A167" s="72">
        <f t="shared" si="27"/>
        <v>155</v>
      </c>
      <c r="B167" s="73" t="str">
        <f t="shared" si="32"/>
        <v/>
      </c>
      <c r="C167" s="34"/>
      <c r="D167" s="35" t="str">
        <f t="shared" si="33"/>
        <v/>
      </c>
      <c r="E167" s="35" t="str">
        <f t="shared" si="34"/>
        <v/>
      </c>
      <c r="F167" s="36"/>
      <c r="G167" s="36"/>
      <c r="H167" s="37"/>
      <c r="I167" s="38"/>
      <c r="J167" s="116"/>
      <c r="K167" s="38"/>
      <c r="L167" s="116"/>
      <c r="M167" s="39" t="str">
        <f t="shared" si="25"/>
        <v/>
      </c>
      <c r="N167" s="37"/>
      <c r="O167" s="37"/>
      <c r="P167" s="40" t="str">
        <f t="shared" si="35"/>
        <v/>
      </c>
      <c r="Q167" s="41"/>
      <c r="R167" s="42" t="str">
        <f t="shared" si="26"/>
        <v/>
      </c>
      <c r="S167" s="41"/>
      <c r="T167" s="41"/>
      <c r="U167" s="41"/>
      <c r="V167" s="119"/>
      <c r="W167" s="36"/>
      <c r="X167" s="62"/>
      <c r="Y167" s="81"/>
      <c r="Z167" s="105"/>
      <c r="AA167" s="106"/>
      <c r="AC167" s="113" t="str">
        <f t="shared" si="36"/>
        <v/>
      </c>
      <c r="AD167" s="113">
        <f t="shared" si="28"/>
        <v>0</v>
      </c>
      <c r="AE167" s="113" t="str">
        <f t="shared" si="29"/>
        <v/>
      </c>
      <c r="AF167" s="10">
        <f t="shared" si="30"/>
        <v>0</v>
      </c>
      <c r="AG167" s="10" t="str">
        <f t="shared" si="31"/>
        <v/>
      </c>
    </row>
    <row r="168" spans="1:33" s="6" customFormat="1" ht="34.5" customHeight="1">
      <c r="A168" s="72">
        <f t="shared" si="27"/>
        <v>156</v>
      </c>
      <c r="B168" s="73" t="str">
        <f t="shared" si="32"/>
        <v/>
      </c>
      <c r="C168" s="34"/>
      <c r="D168" s="35" t="str">
        <f t="shared" si="33"/>
        <v/>
      </c>
      <c r="E168" s="35" t="str">
        <f t="shared" si="34"/>
        <v/>
      </c>
      <c r="F168" s="36"/>
      <c r="G168" s="36"/>
      <c r="H168" s="37"/>
      <c r="I168" s="38"/>
      <c r="J168" s="116"/>
      <c r="K168" s="38"/>
      <c r="L168" s="116"/>
      <c r="M168" s="39" t="str">
        <f t="shared" si="25"/>
        <v/>
      </c>
      <c r="N168" s="37"/>
      <c r="O168" s="37"/>
      <c r="P168" s="40" t="str">
        <f t="shared" si="35"/>
        <v/>
      </c>
      <c r="Q168" s="41"/>
      <c r="R168" s="42" t="str">
        <f t="shared" si="26"/>
        <v/>
      </c>
      <c r="S168" s="41"/>
      <c r="T168" s="41"/>
      <c r="U168" s="41"/>
      <c r="V168" s="119"/>
      <c r="W168" s="36"/>
      <c r="X168" s="62"/>
      <c r="Y168" s="81"/>
      <c r="Z168" s="105"/>
      <c r="AA168" s="106"/>
      <c r="AC168" s="113" t="str">
        <f t="shared" si="36"/>
        <v/>
      </c>
      <c r="AD168" s="113">
        <f t="shared" si="28"/>
        <v>0</v>
      </c>
      <c r="AE168" s="113" t="str">
        <f t="shared" si="29"/>
        <v/>
      </c>
      <c r="AF168" s="10">
        <f t="shared" si="30"/>
        <v>0</v>
      </c>
      <c r="AG168" s="10" t="str">
        <f t="shared" si="31"/>
        <v/>
      </c>
    </row>
    <row r="169" spans="1:33" s="6" customFormat="1" ht="34.5" customHeight="1">
      <c r="A169" s="72">
        <f t="shared" si="27"/>
        <v>157</v>
      </c>
      <c r="B169" s="73" t="str">
        <f t="shared" si="32"/>
        <v/>
      </c>
      <c r="C169" s="34"/>
      <c r="D169" s="35" t="str">
        <f t="shared" si="33"/>
        <v/>
      </c>
      <c r="E169" s="35" t="str">
        <f t="shared" si="34"/>
        <v/>
      </c>
      <c r="F169" s="36"/>
      <c r="G169" s="36"/>
      <c r="H169" s="37"/>
      <c r="I169" s="38"/>
      <c r="J169" s="116"/>
      <c r="K169" s="38"/>
      <c r="L169" s="116"/>
      <c r="M169" s="39" t="str">
        <f t="shared" si="25"/>
        <v/>
      </c>
      <c r="N169" s="37"/>
      <c r="O169" s="37"/>
      <c r="P169" s="40" t="str">
        <f t="shared" si="35"/>
        <v/>
      </c>
      <c r="Q169" s="41"/>
      <c r="R169" s="42" t="str">
        <f t="shared" si="26"/>
        <v/>
      </c>
      <c r="S169" s="41"/>
      <c r="T169" s="41"/>
      <c r="U169" s="41"/>
      <c r="V169" s="119"/>
      <c r="W169" s="36"/>
      <c r="X169" s="62"/>
      <c r="Y169" s="81"/>
      <c r="Z169" s="105"/>
      <c r="AA169" s="106"/>
      <c r="AC169" s="113" t="str">
        <f t="shared" si="36"/>
        <v/>
      </c>
      <c r="AD169" s="113">
        <f t="shared" si="28"/>
        <v>0</v>
      </c>
      <c r="AE169" s="113" t="str">
        <f t="shared" si="29"/>
        <v/>
      </c>
      <c r="AF169" s="10">
        <f t="shared" si="30"/>
        <v>0</v>
      </c>
      <c r="AG169" s="10" t="str">
        <f t="shared" si="31"/>
        <v/>
      </c>
    </row>
    <row r="170" spans="1:33" s="6" customFormat="1" ht="34.5" customHeight="1">
      <c r="A170" s="72">
        <f t="shared" si="27"/>
        <v>158</v>
      </c>
      <c r="B170" s="73" t="str">
        <f t="shared" si="32"/>
        <v/>
      </c>
      <c r="C170" s="34"/>
      <c r="D170" s="35" t="str">
        <f t="shared" si="33"/>
        <v/>
      </c>
      <c r="E170" s="35" t="str">
        <f t="shared" si="34"/>
        <v/>
      </c>
      <c r="F170" s="36"/>
      <c r="G170" s="36"/>
      <c r="H170" s="37"/>
      <c r="I170" s="38"/>
      <c r="J170" s="116"/>
      <c r="K170" s="38"/>
      <c r="L170" s="116"/>
      <c r="M170" s="39" t="str">
        <f t="shared" si="25"/>
        <v/>
      </c>
      <c r="N170" s="37"/>
      <c r="O170" s="37"/>
      <c r="P170" s="40" t="str">
        <f t="shared" si="35"/>
        <v/>
      </c>
      <c r="Q170" s="41"/>
      <c r="R170" s="42" t="str">
        <f t="shared" si="26"/>
        <v/>
      </c>
      <c r="S170" s="41"/>
      <c r="T170" s="41"/>
      <c r="U170" s="41"/>
      <c r="V170" s="119"/>
      <c r="W170" s="36"/>
      <c r="X170" s="62"/>
      <c r="Y170" s="81"/>
      <c r="Z170" s="105"/>
      <c r="AA170" s="106"/>
      <c r="AC170" s="113" t="str">
        <f t="shared" si="36"/>
        <v/>
      </c>
      <c r="AD170" s="113">
        <f t="shared" si="28"/>
        <v>0</v>
      </c>
      <c r="AE170" s="113" t="str">
        <f t="shared" si="29"/>
        <v/>
      </c>
      <c r="AF170" s="10">
        <f t="shared" si="30"/>
        <v>0</v>
      </c>
      <c r="AG170" s="10" t="str">
        <f t="shared" si="31"/>
        <v/>
      </c>
    </row>
    <row r="171" spans="1:33" s="6" customFormat="1" ht="34.5" customHeight="1">
      <c r="A171" s="72">
        <f t="shared" si="27"/>
        <v>159</v>
      </c>
      <c r="B171" s="73" t="str">
        <f t="shared" si="32"/>
        <v/>
      </c>
      <c r="C171" s="34"/>
      <c r="D171" s="35" t="str">
        <f t="shared" si="33"/>
        <v/>
      </c>
      <c r="E171" s="35" t="str">
        <f t="shared" si="34"/>
        <v/>
      </c>
      <c r="F171" s="36"/>
      <c r="G171" s="36"/>
      <c r="H171" s="37"/>
      <c r="I171" s="38"/>
      <c r="J171" s="116"/>
      <c r="K171" s="38"/>
      <c r="L171" s="116"/>
      <c r="M171" s="39" t="str">
        <f t="shared" si="25"/>
        <v/>
      </c>
      <c r="N171" s="37"/>
      <c r="O171" s="37"/>
      <c r="P171" s="40" t="str">
        <f t="shared" si="35"/>
        <v/>
      </c>
      <c r="Q171" s="41"/>
      <c r="R171" s="42" t="str">
        <f t="shared" si="26"/>
        <v/>
      </c>
      <c r="S171" s="41"/>
      <c r="T171" s="41"/>
      <c r="U171" s="41"/>
      <c r="V171" s="119"/>
      <c r="W171" s="36"/>
      <c r="X171" s="62"/>
      <c r="Y171" s="81"/>
      <c r="Z171" s="105"/>
      <c r="AA171" s="106"/>
      <c r="AC171" s="113" t="str">
        <f t="shared" si="36"/>
        <v/>
      </c>
      <c r="AD171" s="113">
        <f t="shared" si="28"/>
        <v>0</v>
      </c>
      <c r="AE171" s="113" t="str">
        <f t="shared" si="29"/>
        <v/>
      </c>
      <c r="AF171" s="10">
        <f t="shared" si="30"/>
        <v>0</v>
      </c>
      <c r="AG171" s="10" t="str">
        <f t="shared" si="31"/>
        <v/>
      </c>
    </row>
    <row r="172" spans="1:33" s="6" customFormat="1" ht="34.5" customHeight="1">
      <c r="A172" s="72">
        <f t="shared" si="27"/>
        <v>160</v>
      </c>
      <c r="B172" s="73" t="str">
        <f t="shared" si="32"/>
        <v/>
      </c>
      <c r="C172" s="34"/>
      <c r="D172" s="35" t="str">
        <f t="shared" si="33"/>
        <v/>
      </c>
      <c r="E172" s="35" t="str">
        <f t="shared" si="34"/>
        <v/>
      </c>
      <c r="F172" s="36"/>
      <c r="G172" s="36"/>
      <c r="H172" s="37"/>
      <c r="I172" s="38"/>
      <c r="J172" s="116"/>
      <c r="K172" s="38"/>
      <c r="L172" s="116"/>
      <c r="M172" s="39" t="str">
        <f t="shared" si="25"/>
        <v/>
      </c>
      <c r="N172" s="37"/>
      <c r="O172" s="37"/>
      <c r="P172" s="40" t="str">
        <f t="shared" si="35"/>
        <v/>
      </c>
      <c r="Q172" s="41"/>
      <c r="R172" s="42" t="str">
        <f t="shared" si="26"/>
        <v/>
      </c>
      <c r="S172" s="41"/>
      <c r="T172" s="41"/>
      <c r="U172" s="41"/>
      <c r="V172" s="119"/>
      <c r="W172" s="36"/>
      <c r="X172" s="62"/>
      <c r="Y172" s="81"/>
      <c r="Z172" s="105"/>
      <c r="AA172" s="106"/>
      <c r="AC172" s="113" t="str">
        <f t="shared" si="36"/>
        <v/>
      </c>
      <c r="AD172" s="113">
        <f t="shared" si="28"/>
        <v>0</v>
      </c>
      <c r="AE172" s="113" t="str">
        <f t="shared" si="29"/>
        <v/>
      </c>
      <c r="AF172" s="10">
        <f t="shared" si="30"/>
        <v>0</v>
      </c>
      <c r="AG172" s="10" t="str">
        <f t="shared" si="31"/>
        <v/>
      </c>
    </row>
    <row r="173" spans="1:33" s="6" customFormat="1" ht="34.5" customHeight="1">
      <c r="A173" s="72">
        <f t="shared" si="27"/>
        <v>161</v>
      </c>
      <c r="B173" s="73" t="str">
        <f t="shared" si="32"/>
        <v/>
      </c>
      <c r="C173" s="34"/>
      <c r="D173" s="35" t="str">
        <f t="shared" si="33"/>
        <v/>
      </c>
      <c r="E173" s="35" t="str">
        <f t="shared" si="34"/>
        <v/>
      </c>
      <c r="F173" s="36"/>
      <c r="G173" s="36"/>
      <c r="H173" s="37"/>
      <c r="I173" s="38"/>
      <c r="J173" s="116"/>
      <c r="K173" s="38"/>
      <c r="L173" s="116"/>
      <c r="M173" s="39" t="str">
        <f t="shared" si="25"/>
        <v/>
      </c>
      <c r="N173" s="37"/>
      <c r="O173" s="37"/>
      <c r="P173" s="40" t="str">
        <f t="shared" si="35"/>
        <v/>
      </c>
      <c r="Q173" s="41"/>
      <c r="R173" s="42" t="str">
        <f t="shared" si="26"/>
        <v/>
      </c>
      <c r="S173" s="41"/>
      <c r="T173" s="41"/>
      <c r="U173" s="41"/>
      <c r="V173" s="119"/>
      <c r="W173" s="36"/>
      <c r="X173" s="62"/>
      <c r="Y173" s="81"/>
      <c r="Z173" s="105"/>
      <c r="AA173" s="106"/>
      <c r="AC173" s="113" t="str">
        <f t="shared" si="36"/>
        <v/>
      </c>
      <c r="AD173" s="113">
        <f t="shared" si="28"/>
        <v>0</v>
      </c>
      <c r="AE173" s="113" t="str">
        <f t="shared" si="29"/>
        <v/>
      </c>
      <c r="AF173" s="10">
        <f t="shared" si="30"/>
        <v>0</v>
      </c>
      <c r="AG173" s="10" t="str">
        <f t="shared" si="31"/>
        <v/>
      </c>
    </row>
    <row r="174" spans="1:33" s="6" customFormat="1" ht="34.5" customHeight="1">
      <c r="A174" s="72">
        <f t="shared" si="27"/>
        <v>162</v>
      </c>
      <c r="B174" s="73" t="str">
        <f t="shared" si="32"/>
        <v/>
      </c>
      <c r="C174" s="34"/>
      <c r="D174" s="35" t="str">
        <f t="shared" si="33"/>
        <v/>
      </c>
      <c r="E174" s="35" t="str">
        <f t="shared" si="34"/>
        <v/>
      </c>
      <c r="F174" s="36"/>
      <c r="G174" s="36"/>
      <c r="H174" s="37"/>
      <c r="I174" s="38"/>
      <c r="J174" s="116"/>
      <c r="K174" s="38"/>
      <c r="L174" s="116"/>
      <c r="M174" s="39" t="str">
        <f t="shared" si="25"/>
        <v/>
      </c>
      <c r="N174" s="37"/>
      <c r="O174" s="37"/>
      <c r="P174" s="40" t="str">
        <f t="shared" si="35"/>
        <v/>
      </c>
      <c r="Q174" s="41"/>
      <c r="R174" s="42" t="str">
        <f t="shared" si="26"/>
        <v/>
      </c>
      <c r="S174" s="41"/>
      <c r="T174" s="41"/>
      <c r="U174" s="41"/>
      <c r="V174" s="119"/>
      <c r="W174" s="36"/>
      <c r="X174" s="62"/>
      <c r="Y174" s="81"/>
      <c r="Z174" s="105"/>
      <c r="AA174" s="106"/>
      <c r="AC174" s="113" t="str">
        <f t="shared" si="36"/>
        <v/>
      </c>
      <c r="AD174" s="113">
        <f t="shared" si="28"/>
        <v>0</v>
      </c>
      <c r="AE174" s="113" t="str">
        <f t="shared" si="29"/>
        <v/>
      </c>
      <c r="AF174" s="10">
        <f t="shared" si="30"/>
        <v>0</v>
      </c>
      <c r="AG174" s="10" t="str">
        <f t="shared" si="31"/>
        <v/>
      </c>
    </row>
    <row r="175" spans="1:33" s="6" customFormat="1" ht="34.5" customHeight="1">
      <c r="A175" s="72">
        <f t="shared" si="27"/>
        <v>163</v>
      </c>
      <c r="B175" s="73" t="str">
        <f t="shared" si="32"/>
        <v/>
      </c>
      <c r="C175" s="34"/>
      <c r="D175" s="35" t="str">
        <f t="shared" si="33"/>
        <v/>
      </c>
      <c r="E175" s="35" t="str">
        <f t="shared" si="34"/>
        <v/>
      </c>
      <c r="F175" s="36"/>
      <c r="G175" s="36"/>
      <c r="H175" s="37"/>
      <c r="I175" s="38"/>
      <c r="J175" s="116"/>
      <c r="K175" s="38"/>
      <c r="L175" s="116"/>
      <c r="M175" s="39" t="str">
        <f t="shared" si="25"/>
        <v/>
      </c>
      <c r="N175" s="37"/>
      <c r="O175" s="37"/>
      <c r="P175" s="40" t="str">
        <f t="shared" si="35"/>
        <v/>
      </c>
      <c r="Q175" s="41"/>
      <c r="R175" s="42" t="str">
        <f t="shared" si="26"/>
        <v/>
      </c>
      <c r="S175" s="41"/>
      <c r="T175" s="41"/>
      <c r="U175" s="41"/>
      <c r="V175" s="119"/>
      <c r="W175" s="36"/>
      <c r="X175" s="62"/>
      <c r="Y175" s="81"/>
      <c r="Z175" s="105"/>
      <c r="AA175" s="106"/>
      <c r="AC175" s="113" t="str">
        <f t="shared" si="36"/>
        <v/>
      </c>
      <c r="AD175" s="113">
        <f t="shared" si="28"/>
        <v>0</v>
      </c>
      <c r="AE175" s="113" t="str">
        <f t="shared" si="29"/>
        <v/>
      </c>
      <c r="AF175" s="10">
        <f t="shared" si="30"/>
        <v>0</v>
      </c>
      <c r="AG175" s="10" t="str">
        <f t="shared" si="31"/>
        <v/>
      </c>
    </row>
    <row r="176" spans="1:33" s="6" customFormat="1" ht="34.5" customHeight="1">
      <c r="A176" s="72">
        <f t="shared" si="27"/>
        <v>164</v>
      </c>
      <c r="B176" s="73" t="str">
        <f t="shared" si="32"/>
        <v/>
      </c>
      <c r="C176" s="34"/>
      <c r="D176" s="35" t="str">
        <f t="shared" si="33"/>
        <v/>
      </c>
      <c r="E176" s="35" t="str">
        <f t="shared" si="34"/>
        <v/>
      </c>
      <c r="F176" s="36"/>
      <c r="G176" s="36"/>
      <c r="H176" s="37"/>
      <c r="I176" s="38"/>
      <c r="J176" s="116"/>
      <c r="K176" s="38"/>
      <c r="L176" s="116"/>
      <c r="M176" s="39" t="str">
        <f t="shared" si="25"/>
        <v/>
      </c>
      <c r="N176" s="37"/>
      <c r="O176" s="37"/>
      <c r="P176" s="40" t="str">
        <f t="shared" si="35"/>
        <v/>
      </c>
      <c r="Q176" s="41"/>
      <c r="R176" s="42" t="str">
        <f t="shared" si="26"/>
        <v/>
      </c>
      <c r="S176" s="41"/>
      <c r="T176" s="41"/>
      <c r="U176" s="41"/>
      <c r="V176" s="119"/>
      <c r="W176" s="36"/>
      <c r="X176" s="62"/>
      <c r="Y176" s="81"/>
      <c r="Z176" s="105"/>
      <c r="AA176" s="106"/>
      <c r="AC176" s="113" t="str">
        <f t="shared" si="36"/>
        <v/>
      </c>
      <c r="AD176" s="113">
        <f t="shared" si="28"/>
        <v>0</v>
      </c>
      <c r="AE176" s="113" t="str">
        <f t="shared" si="29"/>
        <v/>
      </c>
      <c r="AF176" s="10">
        <f t="shared" si="30"/>
        <v>0</v>
      </c>
      <c r="AG176" s="10" t="str">
        <f t="shared" si="31"/>
        <v/>
      </c>
    </row>
    <row r="177" spans="1:33" s="6" customFormat="1" ht="34.5" customHeight="1">
      <c r="A177" s="72">
        <f t="shared" si="27"/>
        <v>165</v>
      </c>
      <c r="B177" s="73" t="str">
        <f t="shared" si="32"/>
        <v/>
      </c>
      <c r="C177" s="34"/>
      <c r="D177" s="35" t="str">
        <f t="shared" si="33"/>
        <v/>
      </c>
      <c r="E177" s="35" t="str">
        <f t="shared" si="34"/>
        <v/>
      </c>
      <c r="F177" s="36"/>
      <c r="G177" s="36"/>
      <c r="H177" s="37"/>
      <c r="I177" s="38"/>
      <c r="J177" s="116"/>
      <c r="K177" s="38"/>
      <c r="L177" s="116"/>
      <c r="M177" s="39" t="str">
        <f t="shared" si="25"/>
        <v/>
      </c>
      <c r="N177" s="37"/>
      <c r="O177" s="37"/>
      <c r="P177" s="40" t="str">
        <f t="shared" si="35"/>
        <v/>
      </c>
      <c r="Q177" s="41"/>
      <c r="R177" s="42" t="str">
        <f t="shared" si="26"/>
        <v/>
      </c>
      <c r="S177" s="41"/>
      <c r="T177" s="41"/>
      <c r="U177" s="41"/>
      <c r="V177" s="119"/>
      <c r="W177" s="36"/>
      <c r="X177" s="62"/>
      <c r="Y177" s="81"/>
      <c r="Z177" s="105"/>
      <c r="AA177" s="106"/>
      <c r="AC177" s="113" t="str">
        <f t="shared" si="36"/>
        <v/>
      </c>
      <c r="AD177" s="113">
        <f t="shared" si="28"/>
        <v>0</v>
      </c>
      <c r="AE177" s="113" t="str">
        <f t="shared" si="29"/>
        <v/>
      </c>
      <c r="AF177" s="10">
        <f t="shared" si="30"/>
        <v>0</v>
      </c>
      <c r="AG177" s="10" t="str">
        <f t="shared" si="31"/>
        <v/>
      </c>
    </row>
    <row r="178" spans="1:33" s="6" customFormat="1" ht="34.5" customHeight="1">
      <c r="A178" s="72">
        <f t="shared" si="27"/>
        <v>166</v>
      </c>
      <c r="B178" s="73" t="str">
        <f t="shared" si="32"/>
        <v/>
      </c>
      <c r="C178" s="34"/>
      <c r="D178" s="35" t="str">
        <f t="shared" si="33"/>
        <v/>
      </c>
      <c r="E178" s="35" t="str">
        <f t="shared" si="34"/>
        <v/>
      </c>
      <c r="F178" s="36"/>
      <c r="G178" s="36"/>
      <c r="H178" s="37"/>
      <c r="I178" s="38"/>
      <c r="J178" s="116"/>
      <c r="K178" s="38"/>
      <c r="L178" s="116"/>
      <c r="M178" s="39" t="str">
        <f t="shared" si="25"/>
        <v/>
      </c>
      <c r="N178" s="37"/>
      <c r="O178" s="37"/>
      <c r="P178" s="40" t="str">
        <f t="shared" si="35"/>
        <v/>
      </c>
      <c r="Q178" s="41"/>
      <c r="R178" s="42" t="str">
        <f t="shared" si="26"/>
        <v/>
      </c>
      <c r="S178" s="41"/>
      <c r="T178" s="41"/>
      <c r="U178" s="41"/>
      <c r="V178" s="119"/>
      <c r="W178" s="36"/>
      <c r="X178" s="62"/>
      <c r="Y178" s="81"/>
      <c r="Z178" s="105"/>
      <c r="AA178" s="106"/>
      <c r="AC178" s="113" t="str">
        <f t="shared" si="36"/>
        <v/>
      </c>
      <c r="AD178" s="113">
        <f t="shared" si="28"/>
        <v>0</v>
      </c>
      <c r="AE178" s="113" t="str">
        <f t="shared" si="29"/>
        <v/>
      </c>
      <c r="AF178" s="10">
        <f t="shared" si="30"/>
        <v>0</v>
      </c>
      <c r="AG178" s="10" t="str">
        <f t="shared" si="31"/>
        <v/>
      </c>
    </row>
    <row r="179" spans="1:33" s="6" customFormat="1" ht="34.5" customHeight="1">
      <c r="A179" s="72">
        <f t="shared" si="27"/>
        <v>167</v>
      </c>
      <c r="B179" s="73" t="str">
        <f t="shared" si="32"/>
        <v/>
      </c>
      <c r="C179" s="34"/>
      <c r="D179" s="35" t="str">
        <f t="shared" si="33"/>
        <v/>
      </c>
      <c r="E179" s="35" t="str">
        <f t="shared" si="34"/>
        <v/>
      </c>
      <c r="F179" s="36"/>
      <c r="G179" s="36"/>
      <c r="H179" s="37"/>
      <c r="I179" s="38"/>
      <c r="J179" s="116"/>
      <c r="K179" s="38"/>
      <c r="L179" s="116"/>
      <c r="M179" s="39" t="str">
        <f t="shared" si="25"/>
        <v/>
      </c>
      <c r="N179" s="37"/>
      <c r="O179" s="37"/>
      <c r="P179" s="40" t="str">
        <f t="shared" si="35"/>
        <v/>
      </c>
      <c r="Q179" s="41"/>
      <c r="R179" s="42" t="str">
        <f t="shared" si="26"/>
        <v/>
      </c>
      <c r="S179" s="41"/>
      <c r="T179" s="41"/>
      <c r="U179" s="41"/>
      <c r="V179" s="119"/>
      <c r="W179" s="36"/>
      <c r="X179" s="62"/>
      <c r="Y179" s="81"/>
      <c r="Z179" s="105"/>
      <c r="AA179" s="106"/>
      <c r="AC179" s="113" t="str">
        <f t="shared" si="36"/>
        <v/>
      </c>
      <c r="AD179" s="113">
        <f t="shared" si="28"/>
        <v>0</v>
      </c>
      <c r="AE179" s="113" t="str">
        <f t="shared" si="29"/>
        <v/>
      </c>
      <c r="AF179" s="10">
        <f t="shared" si="30"/>
        <v>0</v>
      </c>
      <c r="AG179" s="10" t="str">
        <f t="shared" si="31"/>
        <v/>
      </c>
    </row>
    <row r="180" spans="1:33" s="6" customFormat="1" ht="34.5" customHeight="1">
      <c r="A180" s="72">
        <f t="shared" si="27"/>
        <v>168</v>
      </c>
      <c r="B180" s="73" t="str">
        <f t="shared" si="32"/>
        <v/>
      </c>
      <c r="C180" s="34"/>
      <c r="D180" s="35" t="str">
        <f t="shared" si="33"/>
        <v/>
      </c>
      <c r="E180" s="35" t="str">
        <f t="shared" si="34"/>
        <v/>
      </c>
      <c r="F180" s="36"/>
      <c r="G180" s="36"/>
      <c r="H180" s="37"/>
      <c r="I180" s="38"/>
      <c r="J180" s="116"/>
      <c r="K180" s="38"/>
      <c r="L180" s="116"/>
      <c r="M180" s="39" t="str">
        <f t="shared" si="25"/>
        <v/>
      </c>
      <c r="N180" s="37"/>
      <c r="O180" s="37"/>
      <c r="P180" s="40" t="str">
        <f t="shared" si="35"/>
        <v/>
      </c>
      <c r="Q180" s="41"/>
      <c r="R180" s="42" t="str">
        <f t="shared" si="26"/>
        <v/>
      </c>
      <c r="S180" s="41"/>
      <c r="T180" s="41"/>
      <c r="U180" s="41"/>
      <c r="V180" s="119"/>
      <c r="W180" s="36"/>
      <c r="X180" s="62"/>
      <c r="Y180" s="81"/>
      <c r="Z180" s="105"/>
      <c r="AA180" s="106"/>
      <c r="AC180" s="113" t="str">
        <f t="shared" si="36"/>
        <v/>
      </c>
      <c r="AD180" s="113">
        <f t="shared" si="28"/>
        <v>0</v>
      </c>
      <c r="AE180" s="113" t="str">
        <f t="shared" si="29"/>
        <v/>
      </c>
      <c r="AF180" s="10">
        <f t="shared" si="30"/>
        <v>0</v>
      </c>
      <c r="AG180" s="10" t="str">
        <f t="shared" si="31"/>
        <v/>
      </c>
    </row>
    <row r="181" spans="1:33" s="6" customFormat="1" ht="34.5" customHeight="1">
      <c r="A181" s="72">
        <f t="shared" si="27"/>
        <v>169</v>
      </c>
      <c r="B181" s="73" t="str">
        <f t="shared" si="32"/>
        <v/>
      </c>
      <c r="C181" s="34"/>
      <c r="D181" s="35" t="str">
        <f t="shared" si="33"/>
        <v/>
      </c>
      <c r="E181" s="35" t="str">
        <f t="shared" si="34"/>
        <v/>
      </c>
      <c r="F181" s="36"/>
      <c r="G181" s="36"/>
      <c r="H181" s="37"/>
      <c r="I181" s="38"/>
      <c r="J181" s="116"/>
      <c r="K181" s="38"/>
      <c r="L181" s="116"/>
      <c r="M181" s="39" t="str">
        <f t="shared" si="25"/>
        <v/>
      </c>
      <c r="N181" s="37"/>
      <c r="O181" s="37"/>
      <c r="P181" s="40" t="str">
        <f t="shared" si="35"/>
        <v/>
      </c>
      <c r="Q181" s="41"/>
      <c r="R181" s="42" t="str">
        <f t="shared" si="26"/>
        <v/>
      </c>
      <c r="S181" s="41"/>
      <c r="T181" s="41"/>
      <c r="U181" s="41"/>
      <c r="V181" s="119"/>
      <c r="W181" s="36"/>
      <c r="X181" s="62"/>
      <c r="Y181" s="81"/>
      <c r="Z181" s="105"/>
      <c r="AA181" s="106"/>
      <c r="AC181" s="113" t="str">
        <f t="shared" si="36"/>
        <v/>
      </c>
      <c r="AD181" s="113">
        <f t="shared" si="28"/>
        <v>0</v>
      </c>
      <c r="AE181" s="113" t="str">
        <f t="shared" si="29"/>
        <v/>
      </c>
      <c r="AF181" s="10">
        <f t="shared" si="30"/>
        <v>0</v>
      </c>
      <c r="AG181" s="10" t="str">
        <f t="shared" si="31"/>
        <v/>
      </c>
    </row>
    <row r="182" spans="1:33" s="6" customFormat="1" ht="34.5" customHeight="1">
      <c r="A182" s="72">
        <f t="shared" si="27"/>
        <v>170</v>
      </c>
      <c r="B182" s="73" t="str">
        <f t="shared" si="32"/>
        <v/>
      </c>
      <c r="C182" s="34"/>
      <c r="D182" s="35" t="str">
        <f t="shared" si="33"/>
        <v/>
      </c>
      <c r="E182" s="35" t="str">
        <f t="shared" si="34"/>
        <v/>
      </c>
      <c r="F182" s="36"/>
      <c r="G182" s="36"/>
      <c r="H182" s="37"/>
      <c r="I182" s="38"/>
      <c r="J182" s="116"/>
      <c r="K182" s="38"/>
      <c r="L182" s="116"/>
      <c r="M182" s="39" t="str">
        <f t="shared" si="25"/>
        <v/>
      </c>
      <c r="N182" s="37"/>
      <c r="O182" s="37"/>
      <c r="P182" s="40" t="str">
        <f t="shared" si="35"/>
        <v/>
      </c>
      <c r="Q182" s="41"/>
      <c r="R182" s="42" t="str">
        <f t="shared" si="26"/>
        <v/>
      </c>
      <c r="S182" s="41"/>
      <c r="T182" s="41"/>
      <c r="U182" s="41"/>
      <c r="V182" s="119"/>
      <c r="W182" s="36"/>
      <c r="X182" s="62"/>
      <c r="Y182" s="81"/>
      <c r="Z182" s="105"/>
      <c r="AA182" s="106"/>
      <c r="AC182" s="113" t="str">
        <f t="shared" si="36"/>
        <v/>
      </c>
      <c r="AD182" s="113">
        <f t="shared" si="28"/>
        <v>0</v>
      </c>
      <c r="AE182" s="113" t="str">
        <f t="shared" si="29"/>
        <v/>
      </c>
      <c r="AF182" s="10">
        <f t="shared" si="30"/>
        <v>0</v>
      </c>
      <c r="AG182" s="10" t="str">
        <f t="shared" si="31"/>
        <v/>
      </c>
    </row>
    <row r="183" spans="1:33" s="6" customFormat="1" ht="34.5" customHeight="1">
      <c r="A183" s="72">
        <f t="shared" si="27"/>
        <v>171</v>
      </c>
      <c r="B183" s="73" t="str">
        <f t="shared" si="32"/>
        <v/>
      </c>
      <c r="C183" s="34"/>
      <c r="D183" s="35" t="str">
        <f t="shared" si="33"/>
        <v/>
      </c>
      <c r="E183" s="35" t="str">
        <f t="shared" si="34"/>
        <v/>
      </c>
      <c r="F183" s="36"/>
      <c r="G183" s="36"/>
      <c r="H183" s="37"/>
      <c r="I183" s="38"/>
      <c r="J183" s="116"/>
      <c r="K183" s="38"/>
      <c r="L183" s="116"/>
      <c r="M183" s="39" t="str">
        <f t="shared" si="25"/>
        <v/>
      </c>
      <c r="N183" s="37"/>
      <c r="O183" s="37"/>
      <c r="P183" s="40" t="str">
        <f t="shared" si="35"/>
        <v/>
      </c>
      <c r="Q183" s="41"/>
      <c r="R183" s="42" t="str">
        <f t="shared" si="26"/>
        <v/>
      </c>
      <c r="S183" s="41"/>
      <c r="T183" s="41"/>
      <c r="U183" s="41"/>
      <c r="V183" s="119"/>
      <c r="W183" s="36"/>
      <c r="X183" s="62"/>
      <c r="Y183" s="81"/>
      <c r="Z183" s="105"/>
      <c r="AA183" s="106"/>
      <c r="AC183" s="113" t="str">
        <f t="shared" si="36"/>
        <v/>
      </c>
      <c r="AD183" s="113">
        <f t="shared" si="28"/>
        <v>0</v>
      </c>
      <c r="AE183" s="113" t="str">
        <f t="shared" si="29"/>
        <v/>
      </c>
      <c r="AF183" s="10">
        <f t="shared" si="30"/>
        <v>0</v>
      </c>
      <c r="AG183" s="10" t="str">
        <f t="shared" si="31"/>
        <v/>
      </c>
    </row>
    <row r="184" spans="1:33" s="6" customFormat="1" ht="34.5" customHeight="1">
      <c r="A184" s="72">
        <f t="shared" si="27"/>
        <v>172</v>
      </c>
      <c r="B184" s="73" t="str">
        <f t="shared" si="32"/>
        <v/>
      </c>
      <c r="C184" s="34"/>
      <c r="D184" s="35" t="str">
        <f t="shared" si="33"/>
        <v/>
      </c>
      <c r="E184" s="35" t="str">
        <f t="shared" si="34"/>
        <v/>
      </c>
      <c r="F184" s="36"/>
      <c r="G184" s="36"/>
      <c r="H184" s="37"/>
      <c r="I184" s="38"/>
      <c r="J184" s="116"/>
      <c r="K184" s="38"/>
      <c r="L184" s="116"/>
      <c r="M184" s="39" t="str">
        <f t="shared" si="25"/>
        <v/>
      </c>
      <c r="N184" s="37"/>
      <c r="O184" s="37"/>
      <c r="P184" s="40" t="str">
        <f t="shared" si="35"/>
        <v/>
      </c>
      <c r="Q184" s="41"/>
      <c r="R184" s="42" t="str">
        <f t="shared" si="26"/>
        <v/>
      </c>
      <c r="S184" s="41"/>
      <c r="T184" s="41"/>
      <c r="U184" s="41"/>
      <c r="V184" s="119"/>
      <c r="W184" s="36"/>
      <c r="X184" s="62"/>
      <c r="Y184" s="81"/>
      <c r="Z184" s="105"/>
      <c r="AA184" s="106"/>
      <c r="AC184" s="113" t="str">
        <f t="shared" si="36"/>
        <v/>
      </c>
      <c r="AD184" s="113">
        <f t="shared" si="28"/>
        <v>0</v>
      </c>
      <c r="AE184" s="113" t="str">
        <f t="shared" si="29"/>
        <v/>
      </c>
      <c r="AF184" s="10">
        <f t="shared" si="30"/>
        <v>0</v>
      </c>
      <c r="AG184" s="10" t="str">
        <f t="shared" si="31"/>
        <v/>
      </c>
    </row>
    <row r="185" spans="1:33" s="6" customFormat="1" ht="34.5" customHeight="1">
      <c r="A185" s="72">
        <f t="shared" si="27"/>
        <v>173</v>
      </c>
      <c r="B185" s="73" t="str">
        <f t="shared" si="32"/>
        <v/>
      </c>
      <c r="C185" s="34"/>
      <c r="D185" s="35" t="str">
        <f t="shared" si="33"/>
        <v/>
      </c>
      <c r="E185" s="35" t="str">
        <f t="shared" si="34"/>
        <v/>
      </c>
      <c r="F185" s="36"/>
      <c r="G185" s="36"/>
      <c r="H185" s="37"/>
      <c r="I185" s="38"/>
      <c r="J185" s="116"/>
      <c r="K185" s="38"/>
      <c r="L185" s="116"/>
      <c r="M185" s="39" t="str">
        <f t="shared" si="25"/>
        <v/>
      </c>
      <c r="N185" s="37"/>
      <c r="O185" s="37"/>
      <c r="P185" s="40" t="str">
        <f t="shared" si="35"/>
        <v/>
      </c>
      <c r="Q185" s="41"/>
      <c r="R185" s="42" t="str">
        <f t="shared" si="26"/>
        <v/>
      </c>
      <c r="S185" s="41"/>
      <c r="T185" s="41"/>
      <c r="U185" s="41"/>
      <c r="V185" s="119"/>
      <c r="W185" s="36"/>
      <c r="X185" s="62"/>
      <c r="Y185" s="81"/>
      <c r="Z185" s="105"/>
      <c r="AA185" s="106"/>
      <c r="AC185" s="113" t="str">
        <f t="shared" si="36"/>
        <v/>
      </c>
      <c r="AD185" s="113">
        <f t="shared" si="28"/>
        <v>0</v>
      </c>
      <c r="AE185" s="113" t="str">
        <f t="shared" si="29"/>
        <v/>
      </c>
      <c r="AF185" s="10">
        <f t="shared" si="30"/>
        <v>0</v>
      </c>
      <c r="AG185" s="10" t="str">
        <f t="shared" si="31"/>
        <v/>
      </c>
    </row>
    <row r="186" spans="1:33" s="6" customFormat="1" ht="34.5" customHeight="1">
      <c r="A186" s="72">
        <f t="shared" si="27"/>
        <v>174</v>
      </c>
      <c r="B186" s="73" t="str">
        <f t="shared" si="32"/>
        <v/>
      </c>
      <c r="C186" s="34"/>
      <c r="D186" s="35" t="str">
        <f t="shared" si="33"/>
        <v/>
      </c>
      <c r="E186" s="35" t="str">
        <f t="shared" si="34"/>
        <v/>
      </c>
      <c r="F186" s="36"/>
      <c r="G186" s="36"/>
      <c r="H186" s="37"/>
      <c r="I186" s="38"/>
      <c r="J186" s="116"/>
      <c r="K186" s="38"/>
      <c r="L186" s="116"/>
      <c r="M186" s="39" t="str">
        <f t="shared" si="25"/>
        <v/>
      </c>
      <c r="N186" s="37"/>
      <c r="O186" s="37"/>
      <c r="P186" s="40" t="str">
        <f t="shared" si="35"/>
        <v/>
      </c>
      <c r="Q186" s="41"/>
      <c r="R186" s="42" t="str">
        <f t="shared" si="26"/>
        <v/>
      </c>
      <c r="S186" s="41"/>
      <c r="T186" s="41"/>
      <c r="U186" s="41"/>
      <c r="V186" s="119"/>
      <c r="W186" s="36"/>
      <c r="X186" s="62"/>
      <c r="Y186" s="81"/>
      <c r="Z186" s="105"/>
      <c r="AA186" s="106"/>
      <c r="AC186" s="113" t="str">
        <f t="shared" si="36"/>
        <v/>
      </c>
      <c r="AD186" s="113">
        <f t="shared" si="28"/>
        <v>0</v>
      </c>
      <c r="AE186" s="113" t="str">
        <f t="shared" si="29"/>
        <v/>
      </c>
      <c r="AF186" s="10">
        <f t="shared" si="30"/>
        <v>0</v>
      </c>
      <c r="AG186" s="10" t="str">
        <f t="shared" si="31"/>
        <v/>
      </c>
    </row>
    <row r="187" spans="1:33" s="6" customFormat="1" ht="34.5" customHeight="1">
      <c r="A187" s="72">
        <f t="shared" si="27"/>
        <v>175</v>
      </c>
      <c r="B187" s="73" t="str">
        <f t="shared" si="32"/>
        <v/>
      </c>
      <c r="C187" s="34"/>
      <c r="D187" s="35" t="str">
        <f t="shared" si="33"/>
        <v/>
      </c>
      <c r="E187" s="35" t="str">
        <f t="shared" si="34"/>
        <v/>
      </c>
      <c r="F187" s="36"/>
      <c r="G187" s="36"/>
      <c r="H187" s="37"/>
      <c r="I187" s="38"/>
      <c r="J187" s="116"/>
      <c r="K187" s="38"/>
      <c r="L187" s="116"/>
      <c r="M187" s="39" t="str">
        <f t="shared" si="25"/>
        <v/>
      </c>
      <c r="N187" s="37"/>
      <c r="O187" s="37"/>
      <c r="P187" s="40" t="str">
        <f t="shared" si="35"/>
        <v/>
      </c>
      <c r="Q187" s="41"/>
      <c r="R187" s="42" t="str">
        <f t="shared" si="26"/>
        <v/>
      </c>
      <c r="S187" s="41"/>
      <c r="T187" s="41"/>
      <c r="U187" s="41"/>
      <c r="V187" s="119"/>
      <c r="W187" s="36"/>
      <c r="X187" s="62"/>
      <c r="Y187" s="81"/>
      <c r="Z187" s="105"/>
      <c r="AA187" s="106"/>
      <c r="AC187" s="113" t="str">
        <f t="shared" si="36"/>
        <v/>
      </c>
      <c r="AD187" s="113">
        <f t="shared" si="28"/>
        <v>0</v>
      </c>
      <c r="AE187" s="113" t="str">
        <f t="shared" si="29"/>
        <v/>
      </c>
      <c r="AF187" s="10">
        <f t="shared" si="30"/>
        <v>0</v>
      </c>
      <c r="AG187" s="10" t="str">
        <f t="shared" si="31"/>
        <v/>
      </c>
    </row>
    <row r="188" spans="1:33" s="6" customFormat="1" ht="34.5" customHeight="1">
      <c r="A188" s="72">
        <f t="shared" si="27"/>
        <v>176</v>
      </c>
      <c r="B188" s="73" t="str">
        <f t="shared" si="32"/>
        <v/>
      </c>
      <c r="C188" s="34"/>
      <c r="D188" s="35" t="str">
        <f t="shared" si="33"/>
        <v/>
      </c>
      <c r="E188" s="35" t="str">
        <f t="shared" si="34"/>
        <v/>
      </c>
      <c r="F188" s="36"/>
      <c r="G188" s="36"/>
      <c r="H188" s="37"/>
      <c r="I188" s="38"/>
      <c r="J188" s="116"/>
      <c r="K188" s="38"/>
      <c r="L188" s="116"/>
      <c r="M188" s="39" t="str">
        <f t="shared" si="25"/>
        <v/>
      </c>
      <c r="N188" s="37"/>
      <c r="O188" s="37"/>
      <c r="P188" s="40" t="str">
        <f t="shared" si="35"/>
        <v/>
      </c>
      <c r="Q188" s="41"/>
      <c r="R188" s="42" t="str">
        <f t="shared" si="26"/>
        <v/>
      </c>
      <c r="S188" s="41"/>
      <c r="T188" s="41"/>
      <c r="U188" s="41"/>
      <c r="V188" s="119"/>
      <c r="W188" s="36"/>
      <c r="X188" s="62"/>
      <c r="Y188" s="81"/>
      <c r="Z188" s="105"/>
      <c r="AA188" s="106"/>
      <c r="AC188" s="113" t="str">
        <f t="shared" si="36"/>
        <v/>
      </c>
      <c r="AD188" s="113">
        <f t="shared" si="28"/>
        <v>0</v>
      </c>
      <c r="AE188" s="113" t="str">
        <f t="shared" si="29"/>
        <v/>
      </c>
      <c r="AF188" s="10">
        <f t="shared" si="30"/>
        <v>0</v>
      </c>
      <c r="AG188" s="10" t="str">
        <f t="shared" si="31"/>
        <v/>
      </c>
    </row>
    <row r="189" spans="1:33" s="6" customFormat="1" ht="34.5" customHeight="1">
      <c r="A189" s="72">
        <f t="shared" si="27"/>
        <v>177</v>
      </c>
      <c r="B189" s="73" t="str">
        <f t="shared" si="32"/>
        <v/>
      </c>
      <c r="C189" s="34"/>
      <c r="D189" s="35" t="str">
        <f t="shared" si="33"/>
        <v/>
      </c>
      <c r="E189" s="35" t="str">
        <f t="shared" si="34"/>
        <v/>
      </c>
      <c r="F189" s="36"/>
      <c r="G189" s="36"/>
      <c r="H189" s="37"/>
      <c r="I189" s="38"/>
      <c r="J189" s="116"/>
      <c r="K189" s="38"/>
      <c r="L189" s="116"/>
      <c r="M189" s="39" t="str">
        <f t="shared" si="25"/>
        <v/>
      </c>
      <c r="N189" s="37"/>
      <c r="O189" s="37"/>
      <c r="P189" s="40" t="str">
        <f t="shared" si="35"/>
        <v/>
      </c>
      <c r="Q189" s="41"/>
      <c r="R189" s="42" t="str">
        <f t="shared" si="26"/>
        <v/>
      </c>
      <c r="S189" s="41"/>
      <c r="T189" s="41"/>
      <c r="U189" s="41"/>
      <c r="V189" s="119"/>
      <c r="W189" s="36"/>
      <c r="X189" s="62"/>
      <c r="Y189" s="81"/>
      <c r="Z189" s="105"/>
      <c r="AA189" s="106"/>
      <c r="AC189" s="113" t="str">
        <f t="shared" si="36"/>
        <v/>
      </c>
      <c r="AD189" s="113">
        <f t="shared" si="28"/>
        <v>0</v>
      </c>
      <c r="AE189" s="113" t="str">
        <f t="shared" si="29"/>
        <v/>
      </c>
      <c r="AF189" s="10">
        <f t="shared" si="30"/>
        <v>0</v>
      </c>
      <c r="AG189" s="10" t="str">
        <f t="shared" si="31"/>
        <v/>
      </c>
    </row>
    <row r="190" spans="1:33" s="6" customFormat="1" ht="34.5" customHeight="1">
      <c r="A190" s="72">
        <f t="shared" si="27"/>
        <v>178</v>
      </c>
      <c r="B190" s="73" t="str">
        <f t="shared" si="32"/>
        <v/>
      </c>
      <c r="C190" s="34"/>
      <c r="D190" s="35" t="str">
        <f t="shared" si="33"/>
        <v/>
      </c>
      <c r="E190" s="35" t="str">
        <f t="shared" si="34"/>
        <v/>
      </c>
      <c r="F190" s="36"/>
      <c r="G190" s="36"/>
      <c r="H190" s="37"/>
      <c r="I190" s="38"/>
      <c r="J190" s="116"/>
      <c r="K190" s="38"/>
      <c r="L190" s="116"/>
      <c r="M190" s="39" t="str">
        <f t="shared" si="25"/>
        <v/>
      </c>
      <c r="N190" s="37"/>
      <c r="O190" s="37"/>
      <c r="P190" s="40" t="str">
        <f t="shared" si="35"/>
        <v/>
      </c>
      <c r="Q190" s="41"/>
      <c r="R190" s="42" t="str">
        <f t="shared" si="26"/>
        <v/>
      </c>
      <c r="S190" s="41"/>
      <c r="T190" s="41"/>
      <c r="U190" s="41"/>
      <c r="V190" s="119"/>
      <c r="W190" s="36"/>
      <c r="X190" s="62"/>
      <c r="Y190" s="81"/>
      <c r="Z190" s="105"/>
      <c r="AA190" s="106"/>
      <c r="AC190" s="113" t="str">
        <f t="shared" si="36"/>
        <v/>
      </c>
      <c r="AD190" s="113">
        <f t="shared" si="28"/>
        <v>0</v>
      </c>
      <c r="AE190" s="113" t="str">
        <f t="shared" si="29"/>
        <v/>
      </c>
      <c r="AF190" s="10">
        <f t="shared" si="30"/>
        <v>0</v>
      </c>
      <c r="AG190" s="10" t="str">
        <f t="shared" si="31"/>
        <v/>
      </c>
    </row>
    <row r="191" spans="1:33" s="6" customFormat="1" ht="34.5" customHeight="1">
      <c r="A191" s="72">
        <f t="shared" si="27"/>
        <v>179</v>
      </c>
      <c r="B191" s="73" t="str">
        <f t="shared" si="32"/>
        <v/>
      </c>
      <c r="C191" s="34"/>
      <c r="D191" s="35" t="str">
        <f t="shared" si="33"/>
        <v/>
      </c>
      <c r="E191" s="35" t="str">
        <f t="shared" si="34"/>
        <v/>
      </c>
      <c r="F191" s="36"/>
      <c r="G191" s="36"/>
      <c r="H191" s="37"/>
      <c r="I191" s="38"/>
      <c r="J191" s="116"/>
      <c r="K191" s="38"/>
      <c r="L191" s="116"/>
      <c r="M191" s="39" t="str">
        <f t="shared" si="25"/>
        <v/>
      </c>
      <c r="N191" s="37"/>
      <c r="O191" s="37"/>
      <c r="P191" s="40" t="str">
        <f t="shared" si="35"/>
        <v/>
      </c>
      <c r="Q191" s="41"/>
      <c r="R191" s="42" t="str">
        <f t="shared" si="26"/>
        <v/>
      </c>
      <c r="S191" s="41"/>
      <c r="T191" s="41"/>
      <c r="U191" s="41"/>
      <c r="V191" s="119"/>
      <c r="W191" s="36"/>
      <c r="X191" s="62"/>
      <c r="Y191" s="81"/>
      <c r="Z191" s="105"/>
      <c r="AA191" s="106"/>
      <c r="AC191" s="113" t="str">
        <f t="shared" si="36"/>
        <v/>
      </c>
      <c r="AD191" s="113">
        <f t="shared" si="28"/>
        <v>0</v>
      </c>
      <c r="AE191" s="113" t="str">
        <f t="shared" si="29"/>
        <v/>
      </c>
      <c r="AF191" s="10">
        <f t="shared" si="30"/>
        <v>0</v>
      </c>
      <c r="AG191" s="10" t="str">
        <f t="shared" si="31"/>
        <v/>
      </c>
    </row>
    <row r="192" spans="1:33" s="6" customFormat="1" ht="34.5" customHeight="1">
      <c r="A192" s="72">
        <f t="shared" si="27"/>
        <v>180</v>
      </c>
      <c r="B192" s="73" t="str">
        <f t="shared" si="32"/>
        <v/>
      </c>
      <c r="C192" s="34"/>
      <c r="D192" s="35" t="str">
        <f t="shared" si="33"/>
        <v/>
      </c>
      <c r="E192" s="35" t="str">
        <f t="shared" si="34"/>
        <v/>
      </c>
      <c r="F192" s="36"/>
      <c r="G192" s="36"/>
      <c r="H192" s="37"/>
      <c r="I192" s="38"/>
      <c r="J192" s="116"/>
      <c r="K192" s="38"/>
      <c r="L192" s="116"/>
      <c r="M192" s="39" t="str">
        <f t="shared" si="25"/>
        <v/>
      </c>
      <c r="N192" s="37"/>
      <c r="O192" s="37"/>
      <c r="P192" s="40" t="str">
        <f t="shared" si="35"/>
        <v/>
      </c>
      <c r="Q192" s="41"/>
      <c r="R192" s="42" t="str">
        <f t="shared" si="26"/>
        <v/>
      </c>
      <c r="S192" s="41"/>
      <c r="T192" s="41"/>
      <c r="U192" s="41"/>
      <c r="V192" s="119"/>
      <c r="W192" s="36"/>
      <c r="X192" s="62"/>
      <c r="Y192" s="81"/>
      <c r="Z192" s="105"/>
      <c r="AA192" s="106"/>
      <c r="AC192" s="113" t="str">
        <f t="shared" si="36"/>
        <v/>
      </c>
      <c r="AD192" s="113">
        <f t="shared" si="28"/>
        <v>0</v>
      </c>
      <c r="AE192" s="113" t="str">
        <f t="shared" si="29"/>
        <v/>
      </c>
      <c r="AF192" s="10">
        <f t="shared" si="30"/>
        <v>0</v>
      </c>
      <c r="AG192" s="10" t="str">
        <f t="shared" si="31"/>
        <v/>
      </c>
    </row>
    <row r="193" spans="1:33" s="6" customFormat="1" ht="34.5" customHeight="1">
      <c r="A193" s="72">
        <f t="shared" si="27"/>
        <v>181</v>
      </c>
      <c r="B193" s="73" t="str">
        <f t="shared" si="32"/>
        <v/>
      </c>
      <c r="C193" s="34"/>
      <c r="D193" s="35" t="str">
        <f t="shared" si="33"/>
        <v/>
      </c>
      <c r="E193" s="35" t="str">
        <f t="shared" si="34"/>
        <v/>
      </c>
      <c r="F193" s="36"/>
      <c r="G193" s="36"/>
      <c r="H193" s="37"/>
      <c r="I193" s="38"/>
      <c r="J193" s="116"/>
      <c r="K193" s="38"/>
      <c r="L193" s="116"/>
      <c r="M193" s="39" t="str">
        <f t="shared" si="25"/>
        <v/>
      </c>
      <c r="N193" s="37"/>
      <c r="O193" s="37"/>
      <c r="P193" s="40" t="str">
        <f t="shared" si="35"/>
        <v/>
      </c>
      <c r="Q193" s="41"/>
      <c r="R193" s="42" t="str">
        <f t="shared" si="26"/>
        <v/>
      </c>
      <c r="S193" s="41"/>
      <c r="T193" s="41"/>
      <c r="U193" s="41"/>
      <c r="V193" s="119"/>
      <c r="W193" s="36"/>
      <c r="X193" s="62"/>
      <c r="Y193" s="81"/>
      <c r="Z193" s="105"/>
      <c r="AA193" s="106"/>
      <c r="AC193" s="113" t="str">
        <f t="shared" si="36"/>
        <v/>
      </c>
      <c r="AD193" s="113">
        <f t="shared" si="28"/>
        <v>0</v>
      </c>
      <c r="AE193" s="113" t="str">
        <f t="shared" si="29"/>
        <v/>
      </c>
      <c r="AF193" s="10">
        <f t="shared" si="30"/>
        <v>0</v>
      </c>
      <c r="AG193" s="10" t="str">
        <f t="shared" si="31"/>
        <v/>
      </c>
    </row>
    <row r="194" spans="1:33" s="6" customFormat="1" ht="34.5" customHeight="1">
      <c r="A194" s="72">
        <f t="shared" si="27"/>
        <v>182</v>
      </c>
      <c r="B194" s="73" t="str">
        <f t="shared" si="32"/>
        <v/>
      </c>
      <c r="C194" s="34"/>
      <c r="D194" s="35" t="str">
        <f t="shared" si="33"/>
        <v/>
      </c>
      <c r="E194" s="35" t="str">
        <f t="shared" si="34"/>
        <v/>
      </c>
      <c r="F194" s="36"/>
      <c r="G194" s="36"/>
      <c r="H194" s="37"/>
      <c r="I194" s="38"/>
      <c r="J194" s="116"/>
      <c r="K194" s="38"/>
      <c r="L194" s="116"/>
      <c r="M194" s="39" t="str">
        <f t="shared" si="25"/>
        <v/>
      </c>
      <c r="N194" s="37"/>
      <c r="O194" s="37"/>
      <c r="P194" s="40" t="str">
        <f t="shared" si="35"/>
        <v/>
      </c>
      <c r="Q194" s="41"/>
      <c r="R194" s="42" t="str">
        <f t="shared" si="26"/>
        <v/>
      </c>
      <c r="S194" s="41"/>
      <c r="T194" s="41"/>
      <c r="U194" s="41"/>
      <c r="V194" s="119"/>
      <c r="W194" s="36"/>
      <c r="X194" s="62"/>
      <c r="Y194" s="81"/>
      <c r="Z194" s="105"/>
      <c r="AA194" s="106"/>
      <c r="AC194" s="113" t="str">
        <f t="shared" si="36"/>
        <v/>
      </c>
      <c r="AD194" s="113">
        <f t="shared" si="28"/>
        <v>0</v>
      </c>
      <c r="AE194" s="113" t="str">
        <f t="shared" si="29"/>
        <v/>
      </c>
      <c r="AF194" s="10">
        <f t="shared" si="30"/>
        <v>0</v>
      </c>
      <c r="AG194" s="10" t="str">
        <f t="shared" si="31"/>
        <v/>
      </c>
    </row>
    <row r="195" spans="1:33" s="6" customFormat="1" ht="34.5" customHeight="1">
      <c r="A195" s="72">
        <f t="shared" si="27"/>
        <v>183</v>
      </c>
      <c r="B195" s="73" t="str">
        <f t="shared" si="32"/>
        <v/>
      </c>
      <c r="C195" s="34"/>
      <c r="D195" s="35" t="str">
        <f t="shared" si="33"/>
        <v/>
      </c>
      <c r="E195" s="35" t="str">
        <f t="shared" si="34"/>
        <v/>
      </c>
      <c r="F195" s="36"/>
      <c r="G195" s="36"/>
      <c r="H195" s="37"/>
      <c r="I195" s="38"/>
      <c r="J195" s="116"/>
      <c r="K195" s="38"/>
      <c r="L195" s="116"/>
      <c r="M195" s="39" t="str">
        <f t="shared" si="25"/>
        <v/>
      </c>
      <c r="N195" s="37"/>
      <c r="O195" s="37"/>
      <c r="P195" s="40" t="str">
        <f t="shared" si="35"/>
        <v/>
      </c>
      <c r="Q195" s="41"/>
      <c r="R195" s="42" t="str">
        <f t="shared" si="26"/>
        <v/>
      </c>
      <c r="S195" s="41"/>
      <c r="T195" s="41"/>
      <c r="U195" s="41"/>
      <c r="V195" s="119"/>
      <c r="W195" s="36"/>
      <c r="X195" s="62"/>
      <c r="Y195" s="81"/>
      <c r="Z195" s="105"/>
      <c r="AA195" s="106"/>
      <c r="AC195" s="113" t="str">
        <f t="shared" si="36"/>
        <v/>
      </c>
      <c r="AD195" s="113">
        <f t="shared" si="28"/>
        <v>0</v>
      </c>
      <c r="AE195" s="113" t="str">
        <f t="shared" si="29"/>
        <v/>
      </c>
      <c r="AF195" s="10">
        <f t="shared" si="30"/>
        <v>0</v>
      </c>
      <c r="AG195" s="10" t="str">
        <f t="shared" si="31"/>
        <v/>
      </c>
    </row>
    <row r="196" spans="1:33" s="6" customFormat="1" ht="34.5" customHeight="1">
      <c r="A196" s="72">
        <f t="shared" si="27"/>
        <v>184</v>
      </c>
      <c r="B196" s="73" t="str">
        <f t="shared" si="32"/>
        <v/>
      </c>
      <c r="C196" s="34"/>
      <c r="D196" s="35" t="str">
        <f t="shared" si="33"/>
        <v/>
      </c>
      <c r="E196" s="35" t="str">
        <f t="shared" si="34"/>
        <v/>
      </c>
      <c r="F196" s="36"/>
      <c r="G196" s="36"/>
      <c r="H196" s="37"/>
      <c r="I196" s="38"/>
      <c r="J196" s="116"/>
      <c r="K196" s="38"/>
      <c r="L196" s="116"/>
      <c r="M196" s="39" t="str">
        <f t="shared" si="25"/>
        <v/>
      </c>
      <c r="N196" s="37"/>
      <c r="O196" s="37"/>
      <c r="P196" s="40" t="str">
        <f t="shared" si="35"/>
        <v/>
      </c>
      <c r="Q196" s="41"/>
      <c r="R196" s="42" t="str">
        <f t="shared" si="26"/>
        <v/>
      </c>
      <c r="S196" s="41"/>
      <c r="T196" s="41"/>
      <c r="U196" s="41"/>
      <c r="V196" s="119"/>
      <c r="W196" s="36"/>
      <c r="X196" s="62"/>
      <c r="Y196" s="81"/>
      <c r="Z196" s="105"/>
      <c r="AA196" s="106"/>
      <c r="AC196" s="113" t="str">
        <f t="shared" si="36"/>
        <v/>
      </c>
      <c r="AD196" s="113">
        <f t="shared" si="28"/>
        <v>0</v>
      </c>
      <c r="AE196" s="113" t="str">
        <f t="shared" si="29"/>
        <v/>
      </c>
      <c r="AF196" s="10">
        <f t="shared" si="30"/>
        <v>0</v>
      </c>
      <c r="AG196" s="10" t="str">
        <f t="shared" si="31"/>
        <v/>
      </c>
    </row>
    <row r="197" spans="1:33" s="6" customFormat="1" ht="34.5" customHeight="1">
      <c r="A197" s="72">
        <f t="shared" si="27"/>
        <v>185</v>
      </c>
      <c r="B197" s="73" t="str">
        <f t="shared" si="32"/>
        <v/>
      </c>
      <c r="C197" s="34"/>
      <c r="D197" s="35" t="str">
        <f t="shared" si="33"/>
        <v/>
      </c>
      <c r="E197" s="35" t="str">
        <f t="shared" si="34"/>
        <v/>
      </c>
      <c r="F197" s="36"/>
      <c r="G197" s="36"/>
      <c r="H197" s="37"/>
      <c r="I197" s="38"/>
      <c r="J197" s="116"/>
      <c r="K197" s="38"/>
      <c r="L197" s="116"/>
      <c r="M197" s="39" t="str">
        <f t="shared" si="25"/>
        <v/>
      </c>
      <c r="N197" s="37"/>
      <c r="O197" s="37"/>
      <c r="P197" s="40" t="str">
        <f t="shared" si="35"/>
        <v/>
      </c>
      <c r="Q197" s="41"/>
      <c r="R197" s="42" t="str">
        <f t="shared" si="26"/>
        <v/>
      </c>
      <c r="S197" s="41"/>
      <c r="T197" s="41"/>
      <c r="U197" s="41"/>
      <c r="V197" s="119"/>
      <c r="W197" s="36"/>
      <c r="X197" s="62"/>
      <c r="Y197" s="81"/>
      <c r="Z197" s="105"/>
      <c r="AA197" s="106"/>
      <c r="AC197" s="113" t="str">
        <f t="shared" si="36"/>
        <v/>
      </c>
      <c r="AD197" s="113">
        <f t="shared" si="28"/>
        <v>0</v>
      </c>
      <c r="AE197" s="113" t="str">
        <f t="shared" si="29"/>
        <v/>
      </c>
      <c r="AF197" s="10">
        <f t="shared" si="30"/>
        <v>0</v>
      </c>
      <c r="AG197" s="10" t="str">
        <f t="shared" si="31"/>
        <v/>
      </c>
    </row>
    <row r="198" spans="1:33" s="6" customFormat="1" ht="34.5" customHeight="1">
      <c r="A198" s="72">
        <f t="shared" si="27"/>
        <v>186</v>
      </c>
      <c r="B198" s="73" t="str">
        <f t="shared" si="32"/>
        <v/>
      </c>
      <c r="C198" s="34"/>
      <c r="D198" s="35" t="str">
        <f t="shared" si="33"/>
        <v/>
      </c>
      <c r="E198" s="35" t="str">
        <f t="shared" si="34"/>
        <v/>
      </c>
      <c r="F198" s="36"/>
      <c r="G198" s="36"/>
      <c r="H198" s="37"/>
      <c r="I198" s="38"/>
      <c r="J198" s="116"/>
      <c r="K198" s="38"/>
      <c r="L198" s="116"/>
      <c r="M198" s="39" t="str">
        <f t="shared" si="25"/>
        <v/>
      </c>
      <c r="N198" s="37"/>
      <c r="O198" s="37"/>
      <c r="P198" s="40" t="str">
        <f t="shared" si="35"/>
        <v/>
      </c>
      <c r="Q198" s="41"/>
      <c r="R198" s="42" t="str">
        <f t="shared" si="26"/>
        <v/>
      </c>
      <c r="S198" s="41"/>
      <c r="T198" s="41"/>
      <c r="U198" s="41"/>
      <c r="V198" s="119"/>
      <c r="W198" s="36"/>
      <c r="X198" s="62"/>
      <c r="Y198" s="81"/>
      <c r="Z198" s="105"/>
      <c r="AA198" s="106"/>
      <c r="AC198" s="113" t="str">
        <f t="shared" si="36"/>
        <v/>
      </c>
      <c r="AD198" s="113">
        <f t="shared" si="28"/>
        <v>0</v>
      </c>
      <c r="AE198" s="113" t="str">
        <f t="shared" si="29"/>
        <v/>
      </c>
      <c r="AF198" s="10">
        <f t="shared" si="30"/>
        <v>0</v>
      </c>
      <c r="AG198" s="10" t="str">
        <f t="shared" si="31"/>
        <v/>
      </c>
    </row>
    <row r="199" spans="1:33" s="6" customFormat="1" ht="34.5" customHeight="1">
      <c r="A199" s="72">
        <f t="shared" si="27"/>
        <v>187</v>
      </c>
      <c r="B199" s="73" t="str">
        <f t="shared" si="32"/>
        <v/>
      </c>
      <c r="C199" s="34"/>
      <c r="D199" s="35" t="str">
        <f t="shared" si="33"/>
        <v/>
      </c>
      <c r="E199" s="35" t="str">
        <f t="shared" si="34"/>
        <v/>
      </c>
      <c r="F199" s="36"/>
      <c r="G199" s="36"/>
      <c r="H199" s="37"/>
      <c r="I199" s="38"/>
      <c r="J199" s="116"/>
      <c r="K199" s="38"/>
      <c r="L199" s="116"/>
      <c r="M199" s="39" t="str">
        <f t="shared" si="25"/>
        <v/>
      </c>
      <c r="N199" s="37"/>
      <c r="O199" s="37"/>
      <c r="P199" s="40" t="str">
        <f t="shared" si="35"/>
        <v/>
      </c>
      <c r="Q199" s="41"/>
      <c r="R199" s="42" t="str">
        <f t="shared" si="26"/>
        <v/>
      </c>
      <c r="S199" s="41"/>
      <c r="T199" s="41"/>
      <c r="U199" s="41"/>
      <c r="V199" s="119"/>
      <c r="W199" s="36"/>
      <c r="X199" s="62"/>
      <c r="Y199" s="81"/>
      <c r="Z199" s="105"/>
      <c r="AA199" s="106"/>
      <c r="AC199" s="113" t="str">
        <f t="shared" si="36"/>
        <v/>
      </c>
      <c r="AD199" s="113">
        <f t="shared" si="28"/>
        <v>0</v>
      </c>
      <c r="AE199" s="113" t="str">
        <f t="shared" si="29"/>
        <v/>
      </c>
      <c r="AF199" s="10">
        <f t="shared" si="30"/>
        <v>0</v>
      </c>
      <c r="AG199" s="10" t="str">
        <f t="shared" si="31"/>
        <v/>
      </c>
    </row>
    <row r="200" spans="1:33" s="6" customFormat="1" ht="34.5" customHeight="1">
      <c r="A200" s="72">
        <f t="shared" si="27"/>
        <v>188</v>
      </c>
      <c r="B200" s="73" t="str">
        <f t="shared" si="32"/>
        <v/>
      </c>
      <c r="C200" s="34"/>
      <c r="D200" s="35" t="str">
        <f t="shared" si="33"/>
        <v/>
      </c>
      <c r="E200" s="35" t="str">
        <f t="shared" si="34"/>
        <v/>
      </c>
      <c r="F200" s="36"/>
      <c r="G200" s="36"/>
      <c r="H200" s="37"/>
      <c r="I200" s="38"/>
      <c r="J200" s="116"/>
      <c r="K200" s="38"/>
      <c r="L200" s="116"/>
      <c r="M200" s="39" t="str">
        <f t="shared" si="25"/>
        <v/>
      </c>
      <c r="N200" s="37"/>
      <c r="O200" s="37"/>
      <c r="P200" s="40" t="str">
        <f t="shared" si="35"/>
        <v/>
      </c>
      <c r="Q200" s="41"/>
      <c r="R200" s="42" t="str">
        <f t="shared" si="26"/>
        <v/>
      </c>
      <c r="S200" s="41"/>
      <c r="T200" s="41"/>
      <c r="U200" s="41"/>
      <c r="V200" s="119"/>
      <c r="W200" s="36"/>
      <c r="X200" s="62"/>
      <c r="Y200" s="81"/>
      <c r="Z200" s="105"/>
      <c r="AA200" s="106"/>
      <c r="AC200" s="113" t="str">
        <f t="shared" si="36"/>
        <v/>
      </c>
      <c r="AD200" s="113">
        <f t="shared" si="28"/>
        <v>0</v>
      </c>
      <c r="AE200" s="113" t="str">
        <f t="shared" si="29"/>
        <v/>
      </c>
      <c r="AF200" s="10">
        <f t="shared" si="30"/>
        <v>0</v>
      </c>
      <c r="AG200" s="10" t="str">
        <f t="shared" si="31"/>
        <v/>
      </c>
    </row>
    <row r="201" spans="1:33" s="6" customFormat="1" ht="34.5" customHeight="1">
      <c r="A201" s="72">
        <f t="shared" si="27"/>
        <v>189</v>
      </c>
      <c r="B201" s="73" t="str">
        <f t="shared" si="32"/>
        <v/>
      </c>
      <c r="C201" s="34"/>
      <c r="D201" s="35" t="str">
        <f t="shared" si="33"/>
        <v/>
      </c>
      <c r="E201" s="35" t="str">
        <f t="shared" si="34"/>
        <v/>
      </c>
      <c r="F201" s="36"/>
      <c r="G201" s="36"/>
      <c r="H201" s="37"/>
      <c r="I201" s="38"/>
      <c r="J201" s="116"/>
      <c r="K201" s="38"/>
      <c r="L201" s="116"/>
      <c r="M201" s="39" t="str">
        <f t="shared" si="25"/>
        <v/>
      </c>
      <c r="N201" s="37"/>
      <c r="O201" s="37"/>
      <c r="P201" s="40" t="str">
        <f t="shared" si="35"/>
        <v/>
      </c>
      <c r="Q201" s="41"/>
      <c r="R201" s="42" t="str">
        <f t="shared" si="26"/>
        <v/>
      </c>
      <c r="S201" s="41"/>
      <c r="T201" s="41"/>
      <c r="U201" s="41"/>
      <c r="V201" s="119"/>
      <c r="W201" s="36"/>
      <c r="X201" s="62"/>
      <c r="Y201" s="81"/>
      <c r="Z201" s="105"/>
      <c r="AA201" s="106"/>
      <c r="AC201" s="113" t="str">
        <f t="shared" si="36"/>
        <v/>
      </c>
      <c r="AD201" s="113">
        <f t="shared" si="28"/>
        <v>0</v>
      </c>
      <c r="AE201" s="113" t="str">
        <f t="shared" si="29"/>
        <v/>
      </c>
      <c r="AF201" s="10">
        <f t="shared" si="30"/>
        <v>0</v>
      </c>
      <c r="AG201" s="10" t="str">
        <f t="shared" si="31"/>
        <v/>
      </c>
    </row>
    <row r="202" spans="1:33" s="6" customFormat="1" ht="34.5" customHeight="1">
      <c r="A202" s="72">
        <f t="shared" si="27"/>
        <v>190</v>
      </c>
      <c r="B202" s="73" t="str">
        <f t="shared" si="32"/>
        <v/>
      </c>
      <c r="C202" s="34"/>
      <c r="D202" s="35" t="str">
        <f t="shared" si="33"/>
        <v/>
      </c>
      <c r="E202" s="35" t="str">
        <f t="shared" si="34"/>
        <v/>
      </c>
      <c r="F202" s="36"/>
      <c r="G202" s="36"/>
      <c r="H202" s="37"/>
      <c r="I202" s="38"/>
      <c r="J202" s="116"/>
      <c r="K202" s="38"/>
      <c r="L202" s="116"/>
      <c r="M202" s="39" t="str">
        <f t="shared" si="25"/>
        <v/>
      </c>
      <c r="N202" s="37"/>
      <c r="O202" s="37"/>
      <c r="P202" s="40" t="str">
        <f t="shared" si="35"/>
        <v/>
      </c>
      <c r="Q202" s="41"/>
      <c r="R202" s="42" t="str">
        <f t="shared" si="26"/>
        <v/>
      </c>
      <c r="S202" s="41"/>
      <c r="T202" s="41"/>
      <c r="U202" s="41"/>
      <c r="V202" s="119"/>
      <c r="W202" s="36"/>
      <c r="X202" s="62"/>
      <c r="Y202" s="81"/>
      <c r="Z202" s="105"/>
      <c r="AA202" s="106"/>
      <c r="AC202" s="113" t="str">
        <f t="shared" si="36"/>
        <v/>
      </c>
      <c r="AD202" s="113">
        <f t="shared" si="28"/>
        <v>0</v>
      </c>
      <c r="AE202" s="113" t="str">
        <f t="shared" si="29"/>
        <v/>
      </c>
      <c r="AF202" s="10">
        <f t="shared" si="30"/>
        <v>0</v>
      </c>
      <c r="AG202" s="10" t="str">
        <f t="shared" si="31"/>
        <v/>
      </c>
    </row>
    <row r="203" spans="1:33" s="6" customFormat="1" ht="34.5" customHeight="1">
      <c r="A203" s="72">
        <f t="shared" si="27"/>
        <v>191</v>
      </c>
      <c r="B203" s="73" t="str">
        <f t="shared" si="32"/>
        <v/>
      </c>
      <c r="C203" s="34"/>
      <c r="D203" s="35" t="str">
        <f t="shared" si="33"/>
        <v/>
      </c>
      <c r="E203" s="35" t="str">
        <f t="shared" si="34"/>
        <v/>
      </c>
      <c r="F203" s="36"/>
      <c r="G203" s="36"/>
      <c r="H203" s="37"/>
      <c r="I203" s="38"/>
      <c r="J203" s="116"/>
      <c r="K203" s="38"/>
      <c r="L203" s="116"/>
      <c r="M203" s="39" t="str">
        <f t="shared" si="25"/>
        <v/>
      </c>
      <c r="N203" s="37"/>
      <c r="O203" s="37"/>
      <c r="P203" s="40" t="str">
        <f t="shared" si="35"/>
        <v/>
      </c>
      <c r="Q203" s="41"/>
      <c r="R203" s="42" t="str">
        <f t="shared" si="26"/>
        <v/>
      </c>
      <c r="S203" s="41"/>
      <c r="T203" s="41"/>
      <c r="U203" s="41"/>
      <c r="V203" s="119"/>
      <c r="W203" s="36"/>
      <c r="X203" s="62"/>
      <c r="Y203" s="81"/>
      <c r="Z203" s="105"/>
      <c r="AA203" s="106"/>
      <c r="AC203" s="113" t="str">
        <f t="shared" si="36"/>
        <v/>
      </c>
      <c r="AD203" s="113">
        <f t="shared" si="28"/>
        <v>0</v>
      </c>
      <c r="AE203" s="113" t="str">
        <f t="shared" si="29"/>
        <v/>
      </c>
      <c r="AF203" s="10">
        <f t="shared" si="30"/>
        <v>0</v>
      </c>
      <c r="AG203" s="10" t="str">
        <f t="shared" si="31"/>
        <v/>
      </c>
    </row>
    <row r="204" spans="1:33" s="6" customFormat="1" ht="34.5" customHeight="1">
      <c r="A204" s="72">
        <f t="shared" si="27"/>
        <v>192</v>
      </c>
      <c r="B204" s="73" t="str">
        <f t="shared" si="32"/>
        <v/>
      </c>
      <c r="C204" s="34"/>
      <c r="D204" s="35" t="str">
        <f t="shared" si="33"/>
        <v/>
      </c>
      <c r="E204" s="35" t="str">
        <f t="shared" si="34"/>
        <v/>
      </c>
      <c r="F204" s="36"/>
      <c r="G204" s="36"/>
      <c r="H204" s="37"/>
      <c r="I204" s="38"/>
      <c r="J204" s="116"/>
      <c r="K204" s="38"/>
      <c r="L204" s="116"/>
      <c r="M204" s="39" t="str">
        <f t="shared" ref="M204:M267" si="37">IF(K204="","",K204)</f>
        <v/>
      </c>
      <c r="N204" s="37"/>
      <c r="O204" s="37"/>
      <c r="P204" s="40" t="str">
        <f t="shared" si="35"/>
        <v/>
      </c>
      <c r="Q204" s="41"/>
      <c r="R204" s="42" t="str">
        <f t="shared" ref="R204:R267" si="38">IF(S204="","",CONCATENATE(S204,"mm"," ","×"," ",T204,"mm"))</f>
        <v/>
      </c>
      <c r="S204" s="41"/>
      <c r="T204" s="41"/>
      <c r="U204" s="41"/>
      <c r="V204" s="119"/>
      <c r="W204" s="36"/>
      <c r="X204" s="62"/>
      <c r="Y204" s="81"/>
      <c r="Z204" s="105"/>
      <c r="AA204" s="106"/>
      <c r="AC204" s="113" t="str">
        <f t="shared" si="36"/>
        <v/>
      </c>
      <c r="AD204" s="113">
        <f t="shared" si="28"/>
        <v>0</v>
      </c>
      <c r="AE204" s="113" t="str">
        <f t="shared" si="29"/>
        <v/>
      </c>
      <c r="AF204" s="10">
        <f t="shared" si="30"/>
        <v>0</v>
      </c>
      <c r="AG204" s="10" t="str">
        <f t="shared" si="31"/>
        <v/>
      </c>
    </row>
    <row r="205" spans="1:33" s="6" customFormat="1" ht="34.5" customHeight="1">
      <c r="A205" s="72">
        <f t="shared" ref="A205:A268" si="39">ROW()-12</f>
        <v>193</v>
      </c>
      <c r="B205" s="73" t="str">
        <f t="shared" si="32"/>
        <v/>
      </c>
      <c r="C205" s="34"/>
      <c r="D205" s="35" t="str">
        <f t="shared" si="33"/>
        <v/>
      </c>
      <c r="E205" s="35" t="str">
        <f t="shared" si="34"/>
        <v/>
      </c>
      <c r="F205" s="36"/>
      <c r="G205" s="36"/>
      <c r="H205" s="37"/>
      <c r="I205" s="38"/>
      <c r="J205" s="116"/>
      <c r="K205" s="38"/>
      <c r="L205" s="116"/>
      <c r="M205" s="39" t="str">
        <f t="shared" si="37"/>
        <v/>
      </c>
      <c r="N205" s="37"/>
      <c r="O205" s="37"/>
      <c r="P205" s="40" t="str">
        <f t="shared" si="35"/>
        <v/>
      </c>
      <c r="Q205" s="41"/>
      <c r="R205" s="42" t="str">
        <f t="shared" si="38"/>
        <v/>
      </c>
      <c r="S205" s="41"/>
      <c r="T205" s="41"/>
      <c r="U205" s="41"/>
      <c r="V205" s="119"/>
      <c r="W205" s="36"/>
      <c r="X205" s="62"/>
      <c r="Y205" s="81"/>
      <c r="Z205" s="105"/>
      <c r="AA205" s="106"/>
      <c r="AC205" s="113" t="str">
        <f t="shared" si="36"/>
        <v/>
      </c>
      <c r="AD205" s="113">
        <f t="shared" ref="AD205:AD268" si="40">IF(AND($G205&lt;&gt;"",COUNTIF($G205,"*■*")&gt;0,$W205=""),1,0)</f>
        <v>0</v>
      </c>
      <c r="AE205" s="113" t="str">
        <f t="shared" ref="AE205:AE268" si="41">IF(G205="","",TEXT(G205,"G/標準"))</f>
        <v/>
      </c>
      <c r="AF205" s="10">
        <f t="shared" ref="AF205:AF268" si="42">COUNTIF(G$13:G$312,G205)</f>
        <v>0</v>
      </c>
      <c r="AG205" s="10" t="str">
        <f t="shared" ref="AG205:AG269" si="43">IF(P205&lt;1,1,"")</f>
        <v/>
      </c>
    </row>
    <row r="206" spans="1:33" s="6" customFormat="1" ht="34.5" customHeight="1">
      <c r="A206" s="72">
        <f t="shared" si="39"/>
        <v>194</v>
      </c>
      <c r="B206" s="73" t="str">
        <f t="shared" ref="B206:B269" si="44">IF($C206="","","工作機械")</f>
        <v/>
      </c>
      <c r="C206" s="34"/>
      <c r="D206" s="35" t="str">
        <f t="shared" ref="D206:D269" si="45">IF($C$2="","",IF($B206&lt;&gt;"",$C$2,""))</f>
        <v/>
      </c>
      <c r="E206" s="35" t="str">
        <f t="shared" ref="E206:E269" si="46">IF($F$2="","",IF($B206&lt;&gt;"",$F$2,""))</f>
        <v/>
      </c>
      <c r="F206" s="36"/>
      <c r="G206" s="36"/>
      <c r="H206" s="37"/>
      <c r="I206" s="38"/>
      <c r="J206" s="116"/>
      <c r="K206" s="38"/>
      <c r="L206" s="116"/>
      <c r="M206" s="39" t="str">
        <f t="shared" si="37"/>
        <v/>
      </c>
      <c r="N206" s="37"/>
      <c r="O206" s="37"/>
      <c r="P206" s="40" t="str">
        <f t="shared" ref="P206:P269" si="47">IFERROR(IF($J206="","",ROUNDDOWN((ABS($J206-$L206)/$J206)/IF($O206="","",IF(($O206-$N206)=0,1,($O206-$N206)))*100,1)),"")</f>
        <v/>
      </c>
      <c r="Q206" s="41"/>
      <c r="R206" s="42" t="str">
        <f t="shared" si="38"/>
        <v/>
      </c>
      <c r="S206" s="41"/>
      <c r="T206" s="41"/>
      <c r="U206" s="41"/>
      <c r="V206" s="119"/>
      <c r="W206" s="36"/>
      <c r="X206" s="62"/>
      <c r="Y206" s="81"/>
      <c r="Z206" s="105"/>
      <c r="AA206" s="106"/>
      <c r="AC206" s="113" t="str">
        <f t="shared" ref="AC206:AC269" si="48">IF(AND(($B206&lt;&gt;""),(OR(C206="",F206="",G206="",H206="",I206="",J206="",K206="",L206="",N206="",O206="",Q206="",S206="",T206="",U206=""))),1,"")</f>
        <v/>
      </c>
      <c r="AD206" s="113">
        <f t="shared" si="40"/>
        <v>0</v>
      </c>
      <c r="AE206" s="113" t="str">
        <f t="shared" si="41"/>
        <v/>
      </c>
      <c r="AF206" s="10">
        <f t="shared" si="42"/>
        <v>0</v>
      </c>
      <c r="AG206" s="10" t="str">
        <f t="shared" si="43"/>
        <v/>
      </c>
    </row>
    <row r="207" spans="1:33" s="6" customFormat="1" ht="34.5" customHeight="1">
      <c r="A207" s="72">
        <f t="shared" si="39"/>
        <v>195</v>
      </c>
      <c r="B207" s="73" t="str">
        <f t="shared" si="44"/>
        <v/>
      </c>
      <c r="C207" s="34"/>
      <c r="D207" s="35" t="str">
        <f t="shared" si="45"/>
        <v/>
      </c>
      <c r="E207" s="35" t="str">
        <f t="shared" si="46"/>
        <v/>
      </c>
      <c r="F207" s="36"/>
      <c r="G207" s="36"/>
      <c r="H207" s="37"/>
      <c r="I207" s="38"/>
      <c r="J207" s="116"/>
      <c r="K207" s="38"/>
      <c r="L207" s="116"/>
      <c r="M207" s="39" t="str">
        <f t="shared" si="37"/>
        <v/>
      </c>
      <c r="N207" s="37"/>
      <c r="O207" s="37"/>
      <c r="P207" s="40" t="str">
        <f t="shared" si="47"/>
        <v/>
      </c>
      <c r="Q207" s="41"/>
      <c r="R207" s="42" t="str">
        <f t="shared" si="38"/>
        <v/>
      </c>
      <c r="S207" s="41"/>
      <c r="T207" s="41"/>
      <c r="U207" s="41"/>
      <c r="V207" s="119"/>
      <c r="W207" s="36"/>
      <c r="X207" s="62"/>
      <c r="Y207" s="81"/>
      <c r="Z207" s="105"/>
      <c r="AA207" s="106"/>
      <c r="AC207" s="113" t="str">
        <f t="shared" si="48"/>
        <v/>
      </c>
      <c r="AD207" s="113">
        <f t="shared" si="40"/>
        <v>0</v>
      </c>
      <c r="AE207" s="113" t="str">
        <f t="shared" si="41"/>
        <v/>
      </c>
      <c r="AF207" s="10">
        <f t="shared" si="42"/>
        <v>0</v>
      </c>
      <c r="AG207" s="10" t="str">
        <f t="shared" si="43"/>
        <v/>
      </c>
    </row>
    <row r="208" spans="1:33" s="6" customFormat="1" ht="34.5" customHeight="1">
      <c r="A208" s="72">
        <f t="shared" si="39"/>
        <v>196</v>
      </c>
      <c r="B208" s="73" t="str">
        <f t="shared" si="44"/>
        <v/>
      </c>
      <c r="C208" s="34"/>
      <c r="D208" s="35" t="str">
        <f t="shared" si="45"/>
        <v/>
      </c>
      <c r="E208" s="35" t="str">
        <f t="shared" si="46"/>
        <v/>
      </c>
      <c r="F208" s="36"/>
      <c r="G208" s="36"/>
      <c r="H208" s="37"/>
      <c r="I208" s="38"/>
      <c r="J208" s="116"/>
      <c r="K208" s="38"/>
      <c r="L208" s="116"/>
      <c r="M208" s="39" t="str">
        <f t="shared" si="37"/>
        <v/>
      </c>
      <c r="N208" s="37"/>
      <c r="O208" s="37"/>
      <c r="P208" s="40" t="str">
        <f t="shared" si="47"/>
        <v/>
      </c>
      <c r="Q208" s="41"/>
      <c r="R208" s="42" t="str">
        <f t="shared" si="38"/>
        <v/>
      </c>
      <c r="S208" s="41"/>
      <c r="T208" s="41"/>
      <c r="U208" s="41"/>
      <c r="V208" s="119"/>
      <c r="W208" s="36"/>
      <c r="X208" s="62"/>
      <c r="Y208" s="81"/>
      <c r="Z208" s="105"/>
      <c r="AA208" s="106"/>
      <c r="AC208" s="113" t="str">
        <f t="shared" si="48"/>
        <v/>
      </c>
      <c r="AD208" s="113">
        <f t="shared" si="40"/>
        <v>0</v>
      </c>
      <c r="AE208" s="113" t="str">
        <f t="shared" si="41"/>
        <v/>
      </c>
      <c r="AF208" s="10">
        <f t="shared" si="42"/>
        <v>0</v>
      </c>
      <c r="AG208" s="10" t="str">
        <f t="shared" si="43"/>
        <v/>
      </c>
    </row>
    <row r="209" spans="1:33" s="6" customFormat="1" ht="34.5" customHeight="1">
      <c r="A209" s="72">
        <f t="shared" si="39"/>
        <v>197</v>
      </c>
      <c r="B209" s="73" t="str">
        <f t="shared" si="44"/>
        <v/>
      </c>
      <c r="C209" s="34"/>
      <c r="D209" s="35" t="str">
        <f t="shared" si="45"/>
        <v/>
      </c>
      <c r="E209" s="35" t="str">
        <f t="shared" si="46"/>
        <v/>
      </c>
      <c r="F209" s="36"/>
      <c r="G209" s="36"/>
      <c r="H209" s="37"/>
      <c r="I209" s="38"/>
      <c r="J209" s="116"/>
      <c r="K209" s="38"/>
      <c r="L209" s="116"/>
      <c r="M209" s="39" t="str">
        <f t="shared" si="37"/>
        <v/>
      </c>
      <c r="N209" s="37"/>
      <c r="O209" s="37"/>
      <c r="P209" s="40" t="str">
        <f t="shared" si="47"/>
        <v/>
      </c>
      <c r="Q209" s="41"/>
      <c r="R209" s="42" t="str">
        <f t="shared" si="38"/>
        <v/>
      </c>
      <c r="S209" s="41"/>
      <c r="T209" s="41"/>
      <c r="U209" s="41"/>
      <c r="V209" s="119"/>
      <c r="W209" s="36"/>
      <c r="X209" s="62"/>
      <c r="Y209" s="81"/>
      <c r="Z209" s="105"/>
      <c r="AA209" s="106"/>
      <c r="AC209" s="113" t="str">
        <f t="shared" si="48"/>
        <v/>
      </c>
      <c r="AD209" s="113">
        <f t="shared" si="40"/>
        <v>0</v>
      </c>
      <c r="AE209" s="113" t="str">
        <f t="shared" si="41"/>
        <v/>
      </c>
      <c r="AF209" s="10">
        <f t="shared" si="42"/>
        <v>0</v>
      </c>
      <c r="AG209" s="10" t="str">
        <f t="shared" si="43"/>
        <v/>
      </c>
    </row>
    <row r="210" spans="1:33" s="6" customFormat="1" ht="34.5" customHeight="1">
      <c r="A210" s="72">
        <f t="shared" si="39"/>
        <v>198</v>
      </c>
      <c r="B210" s="73" t="str">
        <f t="shared" si="44"/>
        <v/>
      </c>
      <c r="C210" s="34"/>
      <c r="D210" s="35" t="str">
        <f t="shared" si="45"/>
        <v/>
      </c>
      <c r="E210" s="35" t="str">
        <f t="shared" si="46"/>
        <v/>
      </c>
      <c r="F210" s="36"/>
      <c r="G210" s="36"/>
      <c r="H210" s="37"/>
      <c r="I210" s="38"/>
      <c r="J210" s="116"/>
      <c r="K210" s="38"/>
      <c r="L210" s="116"/>
      <c r="M210" s="39" t="str">
        <f t="shared" si="37"/>
        <v/>
      </c>
      <c r="N210" s="37"/>
      <c r="O210" s="37"/>
      <c r="P210" s="40" t="str">
        <f t="shared" si="47"/>
        <v/>
      </c>
      <c r="Q210" s="41"/>
      <c r="R210" s="42" t="str">
        <f t="shared" si="38"/>
        <v/>
      </c>
      <c r="S210" s="41"/>
      <c r="T210" s="41"/>
      <c r="U210" s="41"/>
      <c r="V210" s="119"/>
      <c r="W210" s="36"/>
      <c r="X210" s="62"/>
      <c r="Y210" s="81"/>
      <c r="Z210" s="105"/>
      <c r="AA210" s="106"/>
      <c r="AC210" s="113" t="str">
        <f t="shared" si="48"/>
        <v/>
      </c>
      <c r="AD210" s="113">
        <f t="shared" si="40"/>
        <v>0</v>
      </c>
      <c r="AE210" s="113" t="str">
        <f t="shared" si="41"/>
        <v/>
      </c>
      <c r="AF210" s="10">
        <f t="shared" si="42"/>
        <v>0</v>
      </c>
      <c r="AG210" s="10" t="str">
        <f t="shared" si="43"/>
        <v/>
      </c>
    </row>
    <row r="211" spans="1:33" s="6" customFormat="1" ht="34.5" customHeight="1">
      <c r="A211" s="72">
        <f t="shared" si="39"/>
        <v>199</v>
      </c>
      <c r="B211" s="73" t="str">
        <f t="shared" si="44"/>
        <v/>
      </c>
      <c r="C211" s="34"/>
      <c r="D211" s="35" t="str">
        <f t="shared" si="45"/>
        <v/>
      </c>
      <c r="E211" s="35" t="str">
        <f t="shared" si="46"/>
        <v/>
      </c>
      <c r="F211" s="36"/>
      <c r="G211" s="36"/>
      <c r="H211" s="37"/>
      <c r="I211" s="38"/>
      <c r="J211" s="116"/>
      <c r="K211" s="38"/>
      <c r="L211" s="116"/>
      <c r="M211" s="39" t="str">
        <f t="shared" si="37"/>
        <v/>
      </c>
      <c r="N211" s="37"/>
      <c r="O211" s="37"/>
      <c r="P211" s="40" t="str">
        <f t="shared" si="47"/>
        <v/>
      </c>
      <c r="Q211" s="41"/>
      <c r="R211" s="42" t="str">
        <f t="shared" si="38"/>
        <v/>
      </c>
      <c r="S211" s="41"/>
      <c r="T211" s="41"/>
      <c r="U211" s="41"/>
      <c r="V211" s="119"/>
      <c r="W211" s="36"/>
      <c r="X211" s="62"/>
      <c r="Y211" s="81"/>
      <c r="Z211" s="105"/>
      <c r="AA211" s="106"/>
      <c r="AC211" s="113" t="str">
        <f t="shared" si="48"/>
        <v/>
      </c>
      <c r="AD211" s="113">
        <f t="shared" si="40"/>
        <v>0</v>
      </c>
      <c r="AE211" s="113" t="str">
        <f t="shared" si="41"/>
        <v/>
      </c>
      <c r="AF211" s="10">
        <f t="shared" si="42"/>
        <v>0</v>
      </c>
      <c r="AG211" s="10" t="str">
        <f t="shared" si="43"/>
        <v/>
      </c>
    </row>
    <row r="212" spans="1:33" s="6" customFormat="1" ht="34.5" customHeight="1">
      <c r="A212" s="72">
        <f t="shared" si="39"/>
        <v>200</v>
      </c>
      <c r="B212" s="73" t="str">
        <f t="shared" si="44"/>
        <v/>
      </c>
      <c r="C212" s="34"/>
      <c r="D212" s="35" t="str">
        <f t="shared" si="45"/>
        <v/>
      </c>
      <c r="E212" s="35" t="str">
        <f t="shared" si="46"/>
        <v/>
      </c>
      <c r="F212" s="36"/>
      <c r="G212" s="36"/>
      <c r="H212" s="37"/>
      <c r="I212" s="38"/>
      <c r="J212" s="116"/>
      <c r="K212" s="38"/>
      <c r="L212" s="116"/>
      <c r="M212" s="39" t="str">
        <f t="shared" si="37"/>
        <v/>
      </c>
      <c r="N212" s="37"/>
      <c r="O212" s="37"/>
      <c r="P212" s="40" t="str">
        <f t="shared" si="47"/>
        <v/>
      </c>
      <c r="Q212" s="41"/>
      <c r="R212" s="42" t="str">
        <f t="shared" si="38"/>
        <v/>
      </c>
      <c r="S212" s="41"/>
      <c r="T212" s="41"/>
      <c r="U212" s="41"/>
      <c r="V212" s="119"/>
      <c r="W212" s="36"/>
      <c r="X212" s="62"/>
      <c r="Y212" s="81"/>
      <c r="Z212" s="105"/>
      <c r="AA212" s="106"/>
      <c r="AC212" s="113" t="str">
        <f t="shared" si="48"/>
        <v/>
      </c>
      <c r="AD212" s="113">
        <f t="shared" si="40"/>
        <v>0</v>
      </c>
      <c r="AE212" s="113" t="str">
        <f t="shared" si="41"/>
        <v/>
      </c>
      <c r="AF212" s="10">
        <f t="shared" si="42"/>
        <v>0</v>
      </c>
      <c r="AG212" s="10" t="str">
        <f t="shared" si="43"/>
        <v/>
      </c>
    </row>
    <row r="213" spans="1:33" s="6" customFormat="1" ht="34.5" customHeight="1">
      <c r="A213" s="72">
        <f t="shared" si="39"/>
        <v>201</v>
      </c>
      <c r="B213" s="73" t="str">
        <f t="shared" si="44"/>
        <v/>
      </c>
      <c r="C213" s="34"/>
      <c r="D213" s="35" t="str">
        <f t="shared" si="45"/>
        <v/>
      </c>
      <c r="E213" s="35" t="str">
        <f t="shared" si="46"/>
        <v/>
      </c>
      <c r="F213" s="36"/>
      <c r="G213" s="36"/>
      <c r="H213" s="37"/>
      <c r="I213" s="38"/>
      <c r="J213" s="116"/>
      <c r="K213" s="38"/>
      <c r="L213" s="116"/>
      <c r="M213" s="39" t="str">
        <f t="shared" si="37"/>
        <v/>
      </c>
      <c r="N213" s="37"/>
      <c r="O213" s="37"/>
      <c r="P213" s="40" t="str">
        <f t="shared" si="47"/>
        <v/>
      </c>
      <c r="Q213" s="41"/>
      <c r="R213" s="42" t="str">
        <f t="shared" si="38"/>
        <v/>
      </c>
      <c r="S213" s="41"/>
      <c r="T213" s="41"/>
      <c r="U213" s="41"/>
      <c r="V213" s="119"/>
      <c r="W213" s="36"/>
      <c r="X213" s="62"/>
      <c r="Y213" s="81"/>
      <c r="Z213" s="105"/>
      <c r="AA213" s="106"/>
      <c r="AC213" s="113" t="str">
        <f t="shared" si="48"/>
        <v/>
      </c>
      <c r="AD213" s="113">
        <f t="shared" si="40"/>
        <v>0</v>
      </c>
      <c r="AE213" s="113" t="str">
        <f t="shared" si="41"/>
        <v/>
      </c>
      <c r="AF213" s="10">
        <f t="shared" si="42"/>
        <v>0</v>
      </c>
      <c r="AG213" s="10" t="str">
        <f t="shared" si="43"/>
        <v/>
      </c>
    </row>
    <row r="214" spans="1:33" s="6" customFormat="1" ht="34.5" customHeight="1">
      <c r="A214" s="72">
        <f t="shared" si="39"/>
        <v>202</v>
      </c>
      <c r="B214" s="73" t="str">
        <f t="shared" si="44"/>
        <v/>
      </c>
      <c r="C214" s="34"/>
      <c r="D214" s="35" t="str">
        <f t="shared" si="45"/>
        <v/>
      </c>
      <c r="E214" s="35" t="str">
        <f t="shared" si="46"/>
        <v/>
      </c>
      <c r="F214" s="36"/>
      <c r="G214" s="36"/>
      <c r="H214" s="37"/>
      <c r="I214" s="38"/>
      <c r="J214" s="116"/>
      <c r="K214" s="38"/>
      <c r="L214" s="116"/>
      <c r="M214" s="39" t="str">
        <f t="shared" si="37"/>
        <v/>
      </c>
      <c r="N214" s="37"/>
      <c r="O214" s="37"/>
      <c r="P214" s="40" t="str">
        <f t="shared" si="47"/>
        <v/>
      </c>
      <c r="Q214" s="41"/>
      <c r="R214" s="42" t="str">
        <f t="shared" si="38"/>
        <v/>
      </c>
      <c r="S214" s="41"/>
      <c r="T214" s="41"/>
      <c r="U214" s="41"/>
      <c r="V214" s="119"/>
      <c r="W214" s="36"/>
      <c r="X214" s="62"/>
      <c r="Y214" s="81"/>
      <c r="Z214" s="105"/>
      <c r="AA214" s="106"/>
      <c r="AC214" s="113" t="str">
        <f t="shared" si="48"/>
        <v/>
      </c>
      <c r="AD214" s="113">
        <f t="shared" si="40"/>
        <v>0</v>
      </c>
      <c r="AE214" s="113" t="str">
        <f t="shared" si="41"/>
        <v/>
      </c>
      <c r="AF214" s="10">
        <f t="shared" si="42"/>
        <v>0</v>
      </c>
      <c r="AG214" s="10" t="str">
        <f t="shared" si="43"/>
        <v/>
      </c>
    </row>
    <row r="215" spans="1:33" s="6" customFormat="1" ht="34.5" customHeight="1">
      <c r="A215" s="72">
        <f t="shared" si="39"/>
        <v>203</v>
      </c>
      <c r="B215" s="73" t="str">
        <f t="shared" si="44"/>
        <v/>
      </c>
      <c r="C215" s="34"/>
      <c r="D215" s="35" t="str">
        <f t="shared" si="45"/>
        <v/>
      </c>
      <c r="E215" s="35" t="str">
        <f t="shared" si="46"/>
        <v/>
      </c>
      <c r="F215" s="36"/>
      <c r="G215" s="36"/>
      <c r="H215" s="37"/>
      <c r="I215" s="38"/>
      <c r="J215" s="116"/>
      <c r="K215" s="38"/>
      <c r="L215" s="116"/>
      <c r="M215" s="39" t="str">
        <f t="shared" si="37"/>
        <v/>
      </c>
      <c r="N215" s="37"/>
      <c r="O215" s="37"/>
      <c r="P215" s="40" t="str">
        <f t="shared" si="47"/>
        <v/>
      </c>
      <c r="Q215" s="41"/>
      <c r="R215" s="42" t="str">
        <f t="shared" si="38"/>
        <v/>
      </c>
      <c r="S215" s="41"/>
      <c r="T215" s="41"/>
      <c r="U215" s="41"/>
      <c r="V215" s="119"/>
      <c r="W215" s="36"/>
      <c r="X215" s="62"/>
      <c r="Y215" s="81"/>
      <c r="Z215" s="105"/>
      <c r="AA215" s="106"/>
      <c r="AC215" s="113" t="str">
        <f t="shared" si="48"/>
        <v/>
      </c>
      <c r="AD215" s="113">
        <f t="shared" si="40"/>
        <v>0</v>
      </c>
      <c r="AE215" s="113" t="str">
        <f t="shared" si="41"/>
        <v/>
      </c>
      <c r="AF215" s="10">
        <f t="shared" si="42"/>
        <v>0</v>
      </c>
      <c r="AG215" s="10" t="str">
        <f t="shared" si="43"/>
        <v/>
      </c>
    </row>
    <row r="216" spans="1:33" s="6" customFormat="1" ht="34.5" customHeight="1">
      <c r="A216" s="72">
        <f t="shared" si="39"/>
        <v>204</v>
      </c>
      <c r="B216" s="73" t="str">
        <f t="shared" si="44"/>
        <v/>
      </c>
      <c r="C216" s="34"/>
      <c r="D216" s="35" t="str">
        <f t="shared" si="45"/>
        <v/>
      </c>
      <c r="E216" s="35" t="str">
        <f t="shared" si="46"/>
        <v/>
      </c>
      <c r="F216" s="36"/>
      <c r="G216" s="36"/>
      <c r="H216" s="37"/>
      <c r="I216" s="38"/>
      <c r="J216" s="116"/>
      <c r="K216" s="38"/>
      <c r="L216" s="116"/>
      <c r="M216" s="39" t="str">
        <f t="shared" si="37"/>
        <v/>
      </c>
      <c r="N216" s="37"/>
      <c r="O216" s="37"/>
      <c r="P216" s="40" t="str">
        <f t="shared" si="47"/>
        <v/>
      </c>
      <c r="Q216" s="41"/>
      <c r="R216" s="42" t="str">
        <f t="shared" si="38"/>
        <v/>
      </c>
      <c r="S216" s="41"/>
      <c r="T216" s="41"/>
      <c r="U216" s="41"/>
      <c r="V216" s="119"/>
      <c r="W216" s="36"/>
      <c r="X216" s="62"/>
      <c r="Y216" s="81"/>
      <c r="Z216" s="105"/>
      <c r="AA216" s="106"/>
      <c r="AC216" s="113" t="str">
        <f t="shared" si="48"/>
        <v/>
      </c>
      <c r="AD216" s="113">
        <f t="shared" si="40"/>
        <v>0</v>
      </c>
      <c r="AE216" s="113" t="str">
        <f t="shared" si="41"/>
        <v/>
      </c>
      <c r="AF216" s="10">
        <f t="shared" si="42"/>
        <v>0</v>
      </c>
      <c r="AG216" s="10" t="str">
        <f t="shared" si="43"/>
        <v/>
      </c>
    </row>
    <row r="217" spans="1:33" s="6" customFormat="1" ht="34.5" customHeight="1">
      <c r="A217" s="72">
        <f t="shared" si="39"/>
        <v>205</v>
      </c>
      <c r="B217" s="73" t="str">
        <f t="shared" si="44"/>
        <v/>
      </c>
      <c r="C217" s="34"/>
      <c r="D217" s="35" t="str">
        <f t="shared" si="45"/>
        <v/>
      </c>
      <c r="E217" s="35" t="str">
        <f t="shared" si="46"/>
        <v/>
      </c>
      <c r="F217" s="36"/>
      <c r="G217" s="36"/>
      <c r="H217" s="37"/>
      <c r="I217" s="38"/>
      <c r="J217" s="116"/>
      <c r="K217" s="38"/>
      <c r="L217" s="116"/>
      <c r="M217" s="39" t="str">
        <f t="shared" si="37"/>
        <v/>
      </c>
      <c r="N217" s="37"/>
      <c r="O217" s="37"/>
      <c r="P217" s="40" t="str">
        <f t="shared" si="47"/>
        <v/>
      </c>
      <c r="Q217" s="41"/>
      <c r="R217" s="42" t="str">
        <f t="shared" si="38"/>
        <v/>
      </c>
      <c r="S217" s="41"/>
      <c r="T217" s="41"/>
      <c r="U217" s="41"/>
      <c r="V217" s="119"/>
      <c r="W217" s="36"/>
      <c r="X217" s="62"/>
      <c r="Y217" s="81"/>
      <c r="Z217" s="105"/>
      <c r="AA217" s="106"/>
      <c r="AC217" s="113" t="str">
        <f t="shared" si="48"/>
        <v/>
      </c>
      <c r="AD217" s="113">
        <f t="shared" si="40"/>
        <v>0</v>
      </c>
      <c r="AE217" s="113" t="str">
        <f t="shared" si="41"/>
        <v/>
      </c>
      <c r="AF217" s="10">
        <f t="shared" si="42"/>
        <v>0</v>
      </c>
      <c r="AG217" s="10" t="str">
        <f t="shared" si="43"/>
        <v/>
      </c>
    </row>
    <row r="218" spans="1:33" s="6" customFormat="1" ht="34.5" customHeight="1">
      <c r="A218" s="72">
        <f t="shared" si="39"/>
        <v>206</v>
      </c>
      <c r="B218" s="73" t="str">
        <f t="shared" si="44"/>
        <v/>
      </c>
      <c r="C218" s="34"/>
      <c r="D218" s="35" t="str">
        <f t="shared" si="45"/>
        <v/>
      </c>
      <c r="E218" s="35" t="str">
        <f t="shared" si="46"/>
        <v/>
      </c>
      <c r="F218" s="36"/>
      <c r="G218" s="36"/>
      <c r="H218" s="37"/>
      <c r="I218" s="38"/>
      <c r="J218" s="116"/>
      <c r="K218" s="38"/>
      <c r="L218" s="116"/>
      <c r="M218" s="39" t="str">
        <f t="shared" si="37"/>
        <v/>
      </c>
      <c r="N218" s="37"/>
      <c r="O218" s="37"/>
      <c r="P218" s="40" t="str">
        <f t="shared" si="47"/>
        <v/>
      </c>
      <c r="Q218" s="41"/>
      <c r="R218" s="42" t="str">
        <f t="shared" si="38"/>
        <v/>
      </c>
      <c r="S218" s="41"/>
      <c r="T218" s="41"/>
      <c r="U218" s="41"/>
      <c r="V218" s="119"/>
      <c r="W218" s="36"/>
      <c r="X218" s="62"/>
      <c r="Y218" s="81"/>
      <c r="Z218" s="105"/>
      <c r="AA218" s="106"/>
      <c r="AC218" s="113" t="str">
        <f t="shared" si="48"/>
        <v/>
      </c>
      <c r="AD218" s="113">
        <f t="shared" si="40"/>
        <v>0</v>
      </c>
      <c r="AE218" s="113" t="str">
        <f t="shared" si="41"/>
        <v/>
      </c>
      <c r="AF218" s="10">
        <f t="shared" si="42"/>
        <v>0</v>
      </c>
      <c r="AG218" s="10" t="str">
        <f t="shared" si="43"/>
        <v/>
      </c>
    </row>
    <row r="219" spans="1:33" s="6" customFormat="1" ht="34.5" customHeight="1">
      <c r="A219" s="72">
        <f t="shared" si="39"/>
        <v>207</v>
      </c>
      <c r="B219" s="73" t="str">
        <f t="shared" si="44"/>
        <v/>
      </c>
      <c r="C219" s="34"/>
      <c r="D219" s="35" t="str">
        <f t="shared" si="45"/>
        <v/>
      </c>
      <c r="E219" s="35" t="str">
        <f t="shared" si="46"/>
        <v/>
      </c>
      <c r="F219" s="36"/>
      <c r="G219" s="36"/>
      <c r="H219" s="37"/>
      <c r="I219" s="38"/>
      <c r="J219" s="116"/>
      <c r="K219" s="38"/>
      <c r="L219" s="116"/>
      <c r="M219" s="39" t="str">
        <f t="shared" si="37"/>
        <v/>
      </c>
      <c r="N219" s="37"/>
      <c r="O219" s="37"/>
      <c r="P219" s="40" t="str">
        <f t="shared" si="47"/>
        <v/>
      </c>
      <c r="Q219" s="41"/>
      <c r="R219" s="42" t="str">
        <f t="shared" si="38"/>
        <v/>
      </c>
      <c r="S219" s="41"/>
      <c r="T219" s="41"/>
      <c r="U219" s="41"/>
      <c r="V219" s="119"/>
      <c r="W219" s="36"/>
      <c r="X219" s="62"/>
      <c r="Y219" s="81"/>
      <c r="Z219" s="105"/>
      <c r="AA219" s="106"/>
      <c r="AC219" s="113" t="str">
        <f t="shared" si="48"/>
        <v/>
      </c>
      <c r="AD219" s="113">
        <f t="shared" si="40"/>
        <v>0</v>
      </c>
      <c r="AE219" s="113" t="str">
        <f t="shared" si="41"/>
        <v/>
      </c>
      <c r="AF219" s="10">
        <f t="shared" si="42"/>
        <v>0</v>
      </c>
      <c r="AG219" s="10" t="str">
        <f t="shared" si="43"/>
        <v/>
      </c>
    </row>
    <row r="220" spans="1:33" s="6" customFormat="1" ht="34.5" customHeight="1">
      <c r="A220" s="72">
        <f t="shared" si="39"/>
        <v>208</v>
      </c>
      <c r="B220" s="73" t="str">
        <f t="shared" si="44"/>
        <v/>
      </c>
      <c r="C220" s="34"/>
      <c r="D220" s="35" t="str">
        <f t="shared" si="45"/>
        <v/>
      </c>
      <c r="E220" s="35" t="str">
        <f t="shared" si="46"/>
        <v/>
      </c>
      <c r="F220" s="36"/>
      <c r="G220" s="36"/>
      <c r="H220" s="37"/>
      <c r="I220" s="38"/>
      <c r="J220" s="116"/>
      <c r="K220" s="38"/>
      <c r="L220" s="116"/>
      <c r="M220" s="39" t="str">
        <f t="shared" si="37"/>
        <v/>
      </c>
      <c r="N220" s="37"/>
      <c r="O220" s="37"/>
      <c r="P220" s="40" t="str">
        <f t="shared" si="47"/>
        <v/>
      </c>
      <c r="Q220" s="41"/>
      <c r="R220" s="42" t="str">
        <f t="shared" si="38"/>
        <v/>
      </c>
      <c r="S220" s="41"/>
      <c r="T220" s="41"/>
      <c r="U220" s="41"/>
      <c r="V220" s="119"/>
      <c r="W220" s="36"/>
      <c r="X220" s="62"/>
      <c r="Y220" s="81"/>
      <c r="Z220" s="105"/>
      <c r="AA220" s="106"/>
      <c r="AC220" s="113" t="str">
        <f t="shared" si="48"/>
        <v/>
      </c>
      <c r="AD220" s="113">
        <f t="shared" si="40"/>
        <v>0</v>
      </c>
      <c r="AE220" s="113" t="str">
        <f t="shared" si="41"/>
        <v/>
      </c>
      <c r="AF220" s="10">
        <f t="shared" si="42"/>
        <v>0</v>
      </c>
      <c r="AG220" s="10" t="str">
        <f t="shared" si="43"/>
        <v/>
      </c>
    </row>
    <row r="221" spans="1:33" s="6" customFormat="1" ht="34.5" customHeight="1">
      <c r="A221" s="72">
        <f t="shared" si="39"/>
        <v>209</v>
      </c>
      <c r="B221" s="73" t="str">
        <f t="shared" si="44"/>
        <v/>
      </c>
      <c r="C221" s="34"/>
      <c r="D221" s="35" t="str">
        <f t="shared" si="45"/>
        <v/>
      </c>
      <c r="E221" s="35" t="str">
        <f t="shared" si="46"/>
        <v/>
      </c>
      <c r="F221" s="36"/>
      <c r="G221" s="36"/>
      <c r="H221" s="37"/>
      <c r="I221" s="38"/>
      <c r="J221" s="116"/>
      <c r="K221" s="38"/>
      <c r="L221" s="116"/>
      <c r="M221" s="39" t="str">
        <f t="shared" si="37"/>
        <v/>
      </c>
      <c r="N221" s="37"/>
      <c r="O221" s="37"/>
      <c r="P221" s="40" t="str">
        <f t="shared" si="47"/>
        <v/>
      </c>
      <c r="Q221" s="41"/>
      <c r="R221" s="42" t="str">
        <f t="shared" si="38"/>
        <v/>
      </c>
      <c r="S221" s="41"/>
      <c r="T221" s="41"/>
      <c r="U221" s="41"/>
      <c r="V221" s="119"/>
      <c r="W221" s="36"/>
      <c r="X221" s="62"/>
      <c r="Y221" s="81"/>
      <c r="Z221" s="105"/>
      <c r="AA221" s="106"/>
      <c r="AC221" s="113" t="str">
        <f t="shared" si="48"/>
        <v/>
      </c>
      <c r="AD221" s="113">
        <f t="shared" si="40"/>
        <v>0</v>
      </c>
      <c r="AE221" s="113" t="str">
        <f t="shared" si="41"/>
        <v/>
      </c>
      <c r="AF221" s="10">
        <f t="shared" si="42"/>
        <v>0</v>
      </c>
      <c r="AG221" s="10" t="str">
        <f t="shared" si="43"/>
        <v/>
      </c>
    </row>
    <row r="222" spans="1:33" s="6" customFormat="1" ht="34.5" customHeight="1">
      <c r="A222" s="72">
        <f t="shared" si="39"/>
        <v>210</v>
      </c>
      <c r="B222" s="73" t="str">
        <f t="shared" si="44"/>
        <v/>
      </c>
      <c r="C222" s="34"/>
      <c r="D222" s="35" t="str">
        <f t="shared" si="45"/>
        <v/>
      </c>
      <c r="E222" s="35" t="str">
        <f t="shared" si="46"/>
        <v/>
      </c>
      <c r="F222" s="36"/>
      <c r="G222" s="36"/>
      <c r="H222" s="37"/>
      <c r="I222" s="38"/>
      <c r="J222" s="116"/>
      <c r="K222" s="38"/>
      <c r="L222" s="116"/>
      <c r="M222" s="39" t="str">
        <f t="shared" si="37"/>
        <v/>
      </c>
      <c r="N222" s="37"/>
      <c r="O222" s="37"/>
      <c r="P222" s="40" t="str">
        <f t="shared" si="47"/>
        <v/>
      </c>
      <c r="Q222" s="41"/>
      <c r="R222" s="42" t="str">
        <f t="shared" si="38"/>
        <v/>
      </c>
      <c r="S222" s="41"/>
      <c r="T222" s="41"/>
      <c r="U222" s="41"/>
      <c r="V222" s="119"/>
      <c r="W222" s="36"/>
      <c r="X222" s="62"/>
      <c r="Y222" s="81"/>
      <c r="Z222" s="105"/>
      <c r="AA222" s="106"/>
      <c r="AC222" s="113" t="str">
        <f t="shared" si="48"/>
        <v/>
      </c>
      <c r="AD222" s="113">
        <f t="shared" si="40"/>
        <v>0</v>
      </c>
      <c r="AE222" s="113" t="str">
        <f t="shared" si="41"/>
        <v/>
      </c>
      <c r="AF222" s="10">
        <f t="shared" si="42"/>
        <v>0</v>
      </c>
      <c r="AG222" s="10" t="str">
        <f t="shared" si="43"/>
        <v/>
      </c>
    </row>
    <row r="223" spans="1:33" s="6" customFormat="1" ht="34.5" customHeight="1">
      <c r="A223" s="72">
        <f t="shared" si="39"/>
        <v>211</v>
      </c>
      <c r="B223" s="73" t="str">
        <f t="shared" si="44"/>
        <v/>
      </c>
      <c r="C223" s="34"/>
      <c r="D223" s="35" t="str">
        <f t="shared" si="45"/>
        <v/>
      </c>
      <c r="E223" s="35" t="str">
        <f t="shared" si="46"/>
        <v/>
      </c>
      <c r="F223" s="36"/>
      <c r="G223" s="36"/>
      <c r="H223" s="37"/>
      <c r="I223" s="38"/>
      <c r="J223" s="116"/>
      <c r="K223" s="38"/>
      <c r="L223" s="116"/>
      <c r="M223" s="39" t="str">
        <f t="shared" si="37"/>
        <v/>
      </c>
      <c r="N223" s="37"/>
      <c r="O223" s="37"/>
      <c r="P223" s="40" t="str">
        <f t="shared" si="47"/>
        <v/>
      </c>
      <c r="Q223" s="41"/>
      <c r="R223" s="42" t="str">
        <f t="shared" si="38"/>
        <v/>
      </c>
      <c r="S223" s="41"/>
      <c r="T223" s="41"/>
      <c r="U223" s="41"/>
      <c r="V223" s="119"/>
      <c r="W223" s="36"/>
      <c r="X223" s="62"/>
      <c r="Y223" s="81"/>
      <c r="Z223" s="105"/>
      <c r="AA223" s="106"/>
      <c r="AC223" s="113" t="str">
        <f t="shared" si="48"/>
        <v/>
      </c>
      <c r="AD223" s="113">
        <f t="shared" si="40"/>
        <v>0</v>
      </c>
      <c r="AE223" s="113" t="str">
        <f t="shared" si="41"/>
        <v/>
      </c>
      <c r="AF223" s="10">
        <f t="shared" si="42"/>
        <v>0</v>
      </c>
      <c r="AG223" s="10" t="str">
        <f t="shared" si="43"/>
        <v/>
      </c>
    </row>
    <row r="224" spans="1:33" s="6" customFormat="1" ht="34.5" customHeight="1">
      <c r="A224" s="72">
        <f t="shared" si="39"/>
        <v>212</v>
      </c>
      <c r="B224" s="73" t="str">
        <f t="shared" si="44"/>
        <v/>
      </c>
      <c r="C224" s="34"/>
      <c r="D224" s="35" t="str">
        <f t="shared" si="45"/>
        <v/>
      </c>
      <c r="E224" s="35" t="str">
        <f t="shared" si="46"/>
        <v/>
      </c>
      <c r="F224" s="36"/>
      <c r="G224" s="36"/>
      <c r="H224" s="37"/>
      <c r="I224" s="38"/>
      <c r="J224" s="116"/>
      <c r="K224" s="38"/>
      <c r="L224" s="116"/>
      <c r="M224" s="39" t="str">
        <f t="shared" si="37"/>
        <v/>
      </c>
      <c r="N224" s="37"/>
      <c r="O224" s="37"/>
      <c r="P224" s="40" t="str">
        <f t="shared" si="47"/>
        <v/>
      </c>
      <c r="Q224" s="41"/>
      <c r="R224" s="42" t="str">
        <f t="shared" si="38"/>
        <v/>
      </c>
      <c r="S224" s="41"/>
      <c r="T224" s="41"/>
      <c r="U224" s="41"/>
      <c r="V224" s="119"/>
      <c r="W224" s="36"/>
      <c r="X224" s="62"/>
      <c r="Y224" s="81"/>
      <c r="Z224" s="105"/>
      <c r="AA224" s="106"/>
      <c r="AC224" s="113" t="str">
        <f t="shared" si="48"/>
        <v/>
      </c>
      <c r="AD224" s="113">
        <f t="shared" si="40"/>
        <v>0</v>
      </c>
      <c r="AE224" s="113" t="str">
        <f t="shared" si="41"/>
        <v/>
      </c>
      <c r="AF224" s="10">
        <f t="shared" si="42"/>
        <v>0</v>
      </c>
      <c r="AG224" s="10" t="str">
        <f t="shared" si="43"/>
        <v/>
      </c>
    </row>
    <row r="225" spans="1:33" s="6" customFormat="1" ht="34.5" customHeight="1">
      <c r="A225" s="72">
        <f t="shared" si="39"/>
        <v>213</v>
      </c>
      <c r="B225" s="73" t="str">
        <f t="shared" si="44"/>
        <v/>
      </c>
      <c r="C225" s="34"/>
      <c r="D225" s="35" t="str">
        <f t="shared" si="45"/>
        <v/>
      </c>
      <c r="E225" s="35" t="str">
        <f t="shared" si="46"/>
        <v/>
      </c>
      <c r="F225" s="36"/>
      <c r="G225" s="36"/>
      <c r="H225" s="37"/>
      <c r="I225" s="38"/>
      <c r="J225" s="116"/>
      <c r="K225" s="38"/>
      <c r="L225" s="116"/>
      <c r="M225" s="39" t="str">
        <f t="shared" si="37"/>
        <v/>
      </c>
      <c r="N225" s="37"/>
      <c r="O225" s="37"/>
      <c r="P225" s="40" t="str">
        <f t="shared" si="47"/>
        <v/>
      </c>
      <c r="Q225" s="41"/>
      <c r="R225" s="42" t="str">
        <f t="shared" si="38"/>
        <v/>
      </c>
      <c r="S225" s="41"/>
      <c r="T225" s="41"/>
      <c r="U225" s="41"/>
      <c r="V225" s="119"/>
      <c r="W225" s="36"/>
      <c r="X225" s="62"/>
      <c r="Y225" s="81"/>
      <c r="Z225" s="105"/>
      <c r="AA225" s="106"/>
      <c r="AC225" s="113" t="str">
        <f t="shared" si="48"/>
        <v/>
      </c>
      <c r="AD225" s="113">
        <f t="shared" si="40"/>
        <v>0</v>
      </c>
      <c r="AE225" s="113" t="str">
        <f t="shared" si="41"/>
        <v/>
      </c>
      <c r="AF225" s="10">
        <f t="shared" si="42"/>
        <v>0</v>
      </c>
      <c r="AG225" s="10" t="str">
        <f t="shared" si="43"/>
        <v/>
      </c>
    </row>
    <row r="226" spans="1:33" s="6" customFormat="1" ht="34.5" customHeight="1">
      <c r="A226" s="72">
        <f t="shared" si="39"/>
        <v>214</v>
      </c>
      <c r="B226" s="73" t="str">
        <f t="shared" si="44"/>
        <v/>
      </c>
      <c r="C226" s="34"/>
      <c r="D226" s="35" t="str">
        <f t="shared" si="45"/>
        <v/>
      </c>
      <c r="E226" s="35" t="str">
        <f t="shared" si="46"/>
        <v/>
      </c>
      <c r="F226" s="36"/>
      <c r="G226" s="36"/>
      <c r="H226" s="37"/>
      <c r="I226" s="38"/>
      <c r="J226" s="116"/>
      <c r="K226" s="38"/>
      <c r="L226" s="116"/>
      <c r="M226" s="39" t="str">
        <f t="shared" si="37"/>
        <v/>
      </c>
      <c r="N226" s="37"/>
      <c r="O226" s="37"/>
      <c r="P226" s="40" t="str">
        <f t="shared" si="47"/>
        <v/>
      </c>
      <c r="Q226" s="41"/>
      <c r="R226" s="42" t="str">
        <f t="shared" si="38"/>
        <v/>
      </c>
      <c r="S226" s="41"/>
      <c r="T226" s="41"/>
      <c r="U226" s="41"/>
      <c r="V226" s="119"/>
      <c r="W226" s="36"/>
      <c r="X226" s="62"/>
      <c r="Y226" s="81"/>
      <c r="Z226" s="105"/>
      <c r="AA226" s="106"/>
      <c r="AC226" s="113" t="str">
        <f t="shared" si="48"/>
        <v/>
      </c>
      <c r="AD226" s="113">
        <f t="shared" si="40"/>
        <v>0</v>
      </c>
      <c r="AE226" s="113" t="str">
        <f t="shared" si="41"/>
        <v/>
      </c>
      <c r="AF226" s="10">
        <f t="shared" si="42"/>
        <v>0</v>
      </c>
      <c r="AG226" s="10" t="str">
        <f t="shared" si="43"/>
        <v/>
      </c>
    </row>
    <row r="227" spans="1:33" s="6" customFormat="1" ht="34.5" customHeight="1">
      <c r="A227" s="72">
        <f t="shared" si="39"/>
        <v>215</v>
      </c>
      <c r="B227" s="73" t="str">
        <f t="shared" si="44"/>
        <v/>
      </c>
      <c r="C227" s="34"/>
      <c r="D227" s="35" t="str">
        <f t="shared" si="45"/>
        <v/>
      </c>
      <c r="E227" s="35" t="str">
        <f t="shared" si="46"/>
        <v/>
      </c>
      <c r="F227" s="36"/>
      <c r="G227" s="36"/>
      <c r="H227" s="37"/>
      <c r="I227" s="38"/>
      <c r="J227" s="116"/>
      <c r="K227" s="38"/>
      <c r="L227" s="116"/>
      <c r="M227" s="39" t="str">
        <f t="shared" si="37"/>
        <v/>
      </c>
      <c r="N227" s="37"/>
      <c r="O227" s="37"/>
      <c r="P227" s="40" t="str">
        <f t="shared" si="47"/>
        <v/>
      </c>
      <c r="Q227" s="41"/>
      <c r="R227" s="42" t="str">
        <f t="shared" si="38"/>
        <v/>
      </c>
      <c r="S227" s="41"/>
      <c r="T227" s="41"/>
      <c r="U227" s="41"/>
      <c r="V227" s="119"/>
      <c r="W227" s="36"/>
      <c r="X227" s="62"/>
      <c r="Y227" s="81"/>
      <c r="Z227" s="105"/>
      <c r="AA227" s="106"/>
      <c r="AC227" s="113" t="str">
        <f t="shared" si="48"/>
        <v/>
      </c>
      <c r="AD227" s="113">
        <f t="shared" si="40"/>
        <v>0</v>
      </c>
      <c r="AE227" s="113" t="str">
        <f t="shared" si="41"/>
        <v/>
      </c>
      <c r="AF227" s="10">
        <f t="shared" si="42"/>
        <v>0</v>
      </c>
      <c r="AG227" s="10" t="str">
        <f t="shared" si="43"/>
        <v/>
      </c>
    </row>
    <row r="228" spans="1:33" s="6" customFormat="1" ht="34.5" customHeight="1">
      <c r="A228" s="72">
        <f t="shared" si="39"/>
        <v>216</v>
      </c>
      <c r="B228" s="73" t="str">
        <f t="shared" si="44"/>
        <v/>
      </c>
      <c r="C228" s="34"/>
      <c r="D228" s="35" t="str">
        <f t="shared" si="45"/>
        <v/>
      </c>
      <c r="E228" s="35" t="str">
        <f t="shared" si="46"/>
        <v/>
      </c>
      <c r="F228" s="36"/>
      <c r="G228" s="36"/>
      <c r="H228" s="37"/>
      <c r="I228" s="38"/>
      <c r="J228" s="116"/>
      <c r="K228" s="38"/>
      <c r="L228" s="116"/>
      <c r="M228" s="39" t="str">
        <f t="shared" si="37"/>
        <v/>
      </c>
      <c r="N228" s="37"/>
      <c r="O228" s="37"/>
      <c r="P228" s="40" t="str">
        <f t="shared" si="47"/>
        <v/>
      </c>
      <c r="Q228" s="41"/>
      <c r="R228" s="42" t="str">
        <f t="shared" si="38"/>
        <v/>
      </c>
      <c r="S228" s="41"/>
      <c r="T228" s="41"/>
      <c r="U228" s="41"/>
      <c r="V228" s="119"/>
      <c r="W228" s="36"/>
      <c r="X228" s="62"/>
      <c r="Y228" s="81"/>
      <c r="Z228" s="105"/>
      <c r="AA228" s="106"/>
      <c r="AC228" s="113" t="str">
        <f t="shared" si="48"/>
        <v/>
      </c>
      <c r="AD228" s="113">
        <f t="shared" si="40"/>
        <v>0</v>
      </c>
      <c r="AE228" s="113" t="str">
        <f t="shared" si="41"/>
        <v/>
      </c>
      <c r="AF228" s="10">
        <f t="shared" si="42"/>
        <v>0</v>
      </c>
      <c r="AG228" s="10" t="str">
        <f t="shared" si="43"/>
        <v/>
      </c>
    </row>
    <row r="229" spans="1:33" s="6" customFormat="1" ht="34.5" customHeight="1">
      <c r="A229" s="72">
        <f t="shared" si="39"/>
        <v>217</v>
      </c>
      <c r="B229" s="73" t="str">
        <f t="shared" si="44"/>
        <v/>
      </c>
      <c r="C229" s="34"/>
      <c r="D229" s="35" t="str">
        <f t="shared" si="45"/>
        <v/>
      </c>
      <c r="E229" s="35" t="str">
        <f t="shared" si="46"/>
        <v/>
      </c>
      <c r="F229" s="36"/>
      <c r="G229" s="36"/>
      <c r="H229" s="37"/>
      <c r="I229" s="38"/>
      <c r="J229" s="116"/>
      <c r="K229" s="38"/>
      <c r="L229" s="116"/>
      <c r="M229" s="39" t="str">
        <f t="shared" si="37"/>
        <v/>
      </c>
      <c r="N229" s="37"/>
      <c r="O229" s="37"/>
      <c r="P229" s="40" t="str">
        <f t="shared" si="47"/>
        <v/>
      </c>
      <c r="Q229" s="41"/>
      <c r="R229" s="42" t="str">
        <f t="shared" si="38"/>
        <v/>
      </c>
      <c r="S229" s="41"/>
      <c r="T229" s="41"/>
      <c r="U229" s="41"/>
      <c r="V229" s="119"/>
      <c r="W229" s="36"/>
      <c r="X229" s="62"/>
      <c r="Y229" s="81"/>
      <c r="Z229" s="105"/>
      <c r="AA229" s="106"/>
      <c r="AC229" s="113" t="str">
        <f t="shared" si="48"/>
        <v/>
      </c>
      <c r="AD229" s="113">
        <f t="shared" si="40"/>
        <v>0</v>
      </c>
      <c r="AE229" s="113" t="str">
        <f t="shared" si="41"/>
        <v/>
      </c>
      <c r="AF229" s="10">
        <f t="shared" si="42"/>
        <v>0</v>
      </c>
      <c r="AG229" s="10" t="str">
        <f t="shared" si="43"/>
        <v/>
      </c>
    </row>
    <row r="230" spans="1:33" s="6" customFormat="1" ht="34.5" customHeight="1">
      <c r="A230" s="72">
        <f t="shared" si="39"/>
        <v>218</v>
      </c>
      <c r="B230" s="73" t="str">
        <f t="shared" si="44"/>
        <v/>
      </c>
      <c r="C230" s="34"/>
      <c r="D230" s="35" t="str">
        <f t="shared" si="45"/>
        <v/>
      </c>
      <c r="E230" s="35" t="str">
        <f t="shared" si="46"/>
        <v/>
      </c>
      <c r="F230" s="36"/>
      <c r="G230" s="36"/>
      <c r="H230" s="37"/>
      <c r="I230" s="38"/>
      <c r="J230" s="116"/>
      <c r="K230" s="38"/>
      <c r="L230" s="116"/>
      <c r="M230" s="39" t="str">
        <f t="shared" si="37"/>
        <v/>
      </c>
      <c r="N230" s="37"/>
      <c r="O230" s="37"/>
      <c r="P230" s="40" t="str">
        <f t="shared" si="47"/>
        <v/>
      </c>
      <c r="Q230" s="41"/>
      <c r="R230" s="42" t="str">
        <f t="shared" si="38"/>
        <v/>
      </c>
      <c r="S230" s="41"/>
      <c r="T230" s="41"/>
      <c r="U230" s="41"/>
      <c r="V230" s="119"/>
      <c r="W230" s="36"/>
      <c r="X230" s="62"/>
      <c r="Y230" s="81"/>
      <c r="Z230" s="105"/>
      <c r="AA230" s="106"/>
      <c r="AC230" s="113" t="str">
        <f t="shared" si="48"/>
        <v/>
      </c>
      <c r="AD230" s="113">
        <f t="shared" si="40"/>
        <v>0</v>
      </c>
      <c r="AE230" s="113" t="str">
        <f t="shared" si="41"/>
        <v/>
      </c>
      <c r="AF230" s="10">
        <f t="shared" si="42"/>
        <v>0</v>
      </c>
      <c r="AG230" s="10" t="str">
        <f t="shared" si="43"/>
        <v/>
      </c>
    </row>
    <row r="231" spans="1:33" s="6" customFormat="1" ht="34.5" customHeight="1">
      <c r="A231" s="72">
        <f t="shared" si="39"/>
        <v>219</v>
      </c>
      <c r="B231" s="73" t="str">
        <f t="shared" si="44"/>
        <v/>
      </c>
      <c r="C231" s="34"/>
      <c r="D231" s="35" t="str">
        <f t="shared" si="45"/>
        <v/>
      </c>
      <c r="E231" s="35" t="str">
        <f t="shared" si="46"/>
        <v/>
      </c>
      <c r="F231" s="36"/>
      <c r="G231" s="36"/>
      <c r="H231" s="37"/>
      <c r="I231" s="38"/>
      <c r="J231" s="116"/>
      <c r="K231" s="38"/>
      <c r="L231" s="116"/>
      <c r="M231" s="39" t="str">
        <f t="shared" si="37"/>
        <v/>
      </c>
      <c r="N231" s="37"/>
      <c r="O231" s="37"/>
      <c r="P231" s="40" t="str">
        <f t="shared" si="47"/>
        <v/>
      </c>
      <c r="Q231" s="41"/>
      <c r="R231" s="42" t="str">
        <f t="shared" si="38"/>
        <v/>
      </c>
      <c r="S231" s="41"/>
      <c r="T231" s="41"/>
      <c r="U231" s="41"/>
      <c r="V231" s="119"/>
      <c r="W231" s="36"/>
      <c r="X231" s="62"/>
      <c r="Y231" s="81"/>
      <c r="Z231" s="105"/>
      <c r="AA231" s="106"/>
      <c r="AC231" s="113" t="str">
        <f t="shared" si="48"/>
        <v/>
      </c>
      <c r="AD231" s="113">
        <f t="shared" si="40"/>
        <v>0</v>
      </c>
      <c r="AE231" s="113" t="str">
        <f t="shared" si="41"/>
        <v/>
      </c>
      <c r="AF231" s="10">
        <f t="shared" si="42"/>
        <v>0</v>
      </c>
      <c r="AG231" s="10" t="str">
        <f t="shared" si="43"/>
        <v/>
      </c>
    </row>
    <row r="232" spans="1:33" s="6" customFormat="1" ht="34.5" customHeight="1">
      <c r="A232" s="72">
        <f t="shared" si="39"/>
        <v>220</v>
      </c>
      <c r="B232" s="73" t="str">
        <f t="shared" si="44"/>
        <v/>
      </c>
      <c r="C232" s="34"/>
      <c r="D232" s="35" t="str">
        <f t="shared" si="45"/>
        <v/>
      </c>
      <c r="E232" s="35" t="str">
        <f t="shared" si="46"/>
        <v/>
      </c>
      <c r="F232" s="36"/>
      <c r="G232" s="36"/>
      <c r="H232" s="37"/>
      <c r="I232" s="38"/>
      <c r="J232" s="116"/>
      <c r="K232" s="38"/>
      <c r="L232" s="116"/>
      <c r="M232" s="39" t="str">
        <f t="shared" si="37"/>
        <v/>
      </c>
      <c r="N232" s="37"/>
      <c r="O232" s="37"/>
      <c r="P232" s="40" t="str">
        <f t="shared" si="47"/>
        <v/>
      </c>
      <c r="Q232" s="41"/>
      <c r="R232" s="42" t="str">
        <f t="shared" si="38"/>
        <v/>
      </c>
      <c r="S232" s="41"/>
      <c r="T232" s="41"/>
      <c r="U232" s="41"/>
      <c r="V232" s="119"/>
      <c r="W232" s="36"/>
      <c r="X232" s="62"/>
      <c r="Y232" s="81"/>
      <c r="Z232" s="105"/>
      <c r="AA232" s="106"/>
      <c r="AC232" s="113" t="str">
        <f t="shared" si="48"/>
        <v/>
      </c>
      <c r="AD232" s="113">
        <f t="shared" si="40"/>
        <v>0</v>
      </c>
      <c r="AE232" s="113" t="str">
        <f t="shared" si="41"/>
        <v/>
      </c>
      <c r="AF232" s="10">
        <f t="shared" si="42"/>
        <v>0</v>
      </c>
      <c r="AG232" s="10" t="str">
        <f t="shared" si="43"/>
        <v/>
      </c>
    </row>
    <row r="233" spans="1:33" s="6" customFormat="1" ht="34.5" customHeight="1">
      <c r="A233" s="72">
        <f t="shared" si="39"/>
        <v>221</v>
      </c>
      <c r="B233" s="73" t="str">
        <f t="shared" si="44"/>
        <v/>
      </c>
      <c r="C233" s="34"/>
      <c r="D233" s="35" t="str">
        <f t="shared" si="45"/>
        <v/>
      </c>
      <c r="E233" s="35" t="str">
        <f t="shared" si="46"/>
        <v/>
      </c>
      <c r="F233" s="36"/>
      <c r="G233" s="36"/>
      <c r="H233" s="37"/>
      <c r="I233" s="38"/>
      <c r="J233" s="116"/>
      <c r="K233" s="38"/>
      <c r="L233" s="116"/>
      <c r="M233" s="39" t="str">
        <f t="shared" si="37"/>
        <v/>
      </c>
      <c r="N233" s="37"/>
      <c r="O233" s="37"/>
      <c r="P233" s="40" t="str">
        <f t="shared" si="47"/>
        <v/>
      </c>
      <c r="Q233" s="41"/>
      <c r="R233" s="42" t="str">
        <f t="shared" si="38"/>
        <v/>
      </c>
      <c r="S233" s="41"/>
      <c r="T233" s="41"/>
      <c r="U233" s="41"/>
      <c r="V233" s="119"/>
      <c r="W233" s="36"/>
      <c r="X233" s="62"/>
      <c r="Y233" s="81"/>
      <c r="Z233" s="105"/>
      <c r="AA233" s="106"/>
      <c r="AC233" s="113" t="str">
        <f t="shared" si="48"/>
        <v/>
      </c>
      <c r="AD233" s="113">
        <f t="shared" si="40"/>
        <v>0</v>
      </c>
      <c r="AE233" s="113" t="str">
        <f t="shared" si="41"/>
        <v/>
      </c>
      <c r="AF233" s="10">
        <f t="shared" si="42"/>
        <v>0</v>
      </c>
      <c r="AG233" s="10" t="str">
        <f t="shared" si="43"/>
        <v/>
      </c>
    </row>
    <row r="234" spans="1:33" s="6" customFormat="1" ht="34.5" customHeight="1">
      <c r="A234" s="72">
        <f t="shared" si="39"/>
        <v>222</v>
      </c>
      <c r="B234" s="73" t="str">
        <f t="shared" si="44"/>
        <v/>
      </c>
      <c r="C234" s="34"/>
      <c r="D234" s="35" t="str">
        <f t="shared" si="45"/>
        <v/>
      </c>
      <c r="E234" s="35" t="str">
        <f t="shared" si="46"/>
        <v/>
      </c>
      <c r="F234" s="36"/>
      <c r="G234" s="36"/>
      <c r="H234" s="37"/>
      <c r="I234" s="38"/>
      <c r="J234" s="116"/>
      <c r="K234" s="38"/>
      <c r="L234" s="116"/>
      <c r="M234" s="39" t="str">
        <f t="shared" si="37"/>
        <v/>
      </c>
      <c r="N234" s="37"/>
      <c r="O234" s="37"/>
      <c r="P234" s="40" t="str">
        <f t="shared" si="47"/>
        <v/>
      </c>
      <c r="Q234" s="41"/>
      <c r="R234" s="42" t="str">
        <f t="shared" si="38"/>
        <v/>
      </c>
      <c r="S234" s="41"/>
      <c r="T234" s="41"/>
      <c r="U234" s="41"/>
      <c r="V234" s="119"/>
      <c r="W234" s="36"/>
      <c r="X234" s="62"/>
      <c r="Y234" s="81"/>
      <c r="Z234" s="105"/>
      <c r="AA234" s="106"/>
      <c r="AC234" s="113" t="str">
        <f t="shared" si="48"/>
        <v/>
      </c>
      <c r="AD234" s="113">
        <f t="shared" si="40"/>
        <v>0</v>
      </c>
      <c r="AE234" s="113" t="str">
        <f t="shared" si="41"/>
        <v/>
      </c>
      <c r="AF234" s="10">
        <f t="shared" si="42"/>
        <v>0</v>
      </c>
      <c r="AG234" s="10" t="str">
        <f t="shared" si="43"/>
        <v/>
      </c>
    </row>
    <row r="235" spans="1:33" s="6" customFormat="1" ht="34.5" customHeight="1">
      <c r="A235" s="72">
        <f t="shared" si="39"/>
        <v>223</v>
      </c>
      <c r="B235" s="73" t="str">
        <f t="shared" si="44"/>
        <v/>
      </c>
      <c r="C235" s="34"/>
      <c r="D235" s="35" t="str">
        <f t="shared" si="45"/>
        <v/>
      </c>
      <c r="E235" s="35" t="str">
        <f t="shared" si="46"/>
        <v/>
      </c>
      <c r="F235" s="36"/>
      <c r="G235" s="36"/>
      <c r="H235" s="37"/>
      <c r="I235" s="38"/>
      <c r="J235" s="116"/>
      <c r="K235" s="38"/>
      <c r="L235" s="116"/>
      <c r="M235" s="39" t="str">
        <f t="shared" si="37"/>
        <v/>
      </c>
      <c r="N235" s="37"/>
      <c r="O235" s="37"/>
      <c r="P235" s="40" t="str">
        <f t="shared" si="47"/>
        <v/>
      </c>
      <c r="Q235" s="41"/>
      <c r="R235" s="42" t="str">
        <f t="shared" si="38"/>
        <v/>
      </c>
      <c r="S235" s="41"/>
      <c r="T235" s="41"/>
      <c r="U235" s="41"/>
      <c r="V235" s="119"/>
      <c r="W235" s="36"/>
      <c r="X235" s="62"/>
      <c r="Y235" s="81"/>
      <c r="Z235" s="105"/>
      <c r="AA235" s="106"/>
      <c r="AC235" s="113" t="str">
        <f t="shared" si="48"/>
        <v/>
      </c>
      <c r="AD235" s="113">
        <f t="shared" si="40"/>
        <v>0</v>
      </c>
      <c r="AE235" s="113" t="str">
        <f t="shared" si="41"/>
        <v/>
      </c>
      <c r="AF235" s="10">
        <f t="shared" si="42"/>
        <v>0</v>
      </c>
      <c r="AG235" s="10" t="str">
        <f t="shared" si="43"/>
        <v/>
      </c>
    </row>
    <row r="236" spans="1:33" s="6" customFormat="1" ht="34.5" customHeight="1">
      <c r="A236" s="72">
        <f t="shared" si="39"/>
        <v>224</v>
      </c>
      <c r="B236" s="73" t="str">
        <f t="shared" si="44"/>
        <v/>
      </c>
      <c r="C236" s="34"/>
      <c r="D236" s="35" t="str">
        <f t="shared" si="45"/>
        <v/>
      </c>
      <c r="E236" s="35" t="str">
        <f t="shared" si="46"/>
        <v/>
      </c>
      <c r="F236" s="36"/>
      <c r="G236" s="36"/>
      <c r="H236" s="37"/>
      <c r="I236" s="38"/>
      <c r="J236" s="116"/>
      <c r="K236" s="38"/>
      <c r="L236" s="116"/>
      <c r="M236" s="39" t="str">
        <f t="shared" si="37"/>
        <v/>
      </c>
      <c r="N236" s="37"/>
      <c r="O236" s="37"/>
      <c r="P236" s="40" t="str">
        <f t="shared" si="47"/>
        <v/>
      </c>
      <c r="Q236" s="41"/>
      <c r="R236" s="42" t="str">
        <f t="shared" si="38"/>
        <v/>
      </c>
      <c r="S236" s="41"/>
      <c r="T236" s="41"/>
      <c r="U236" s="41"/>
      <c r="V236" s="119"/>
      <c r="W236" s="36"/>
      <c r="X236" s="62"/>
      <c r="Y236" s="81"/>
      <c r="Z236" s="105"/>
      <c r="AA236" s="106"/>
      <c r="AC236" s="113" t="str">
        <f t="shared" si="48"/>
        <v/>
      </c>
      <c r="AD236" s="113">
        <f t="shared" si="40"/>
        <v>0</v>
      </c>
      <c r="AE236" s="113" t="str">
        <f t="shared" si="41"/>
        <v/>
      </c>
      <c r="AF236" s="10">
        <f t="shared" si="42"/>
        <v>0</v>
      </c>
      <c r="AG236" s="10" t="str">
        <f t="shared" si="43"/>
        <v/>
      </c>
    </row>
    <row r="237" spans="1:33" s="6" customFormat="1" ht="34.5" customHeight="1">
      <c r="A237" s="72">
        <f t="shared" si="39"/>
        <v>225</v>
      </c>
      <c r="B237" s="73" t="str">
        <f t="shared" si="44"/>
        <v/>
      </c>
      <c r="C237" s="34"/>
      <c r="D237" s="35" t="str">
        <f t="shared" si="45"/>
        <v/>
      </c>
      <c r="E237" s="35" t="str">
        <f t="shared" si="46"/>
        <v/>
      </c>
      <c r="F237" s="36"/>
      <c r="G237" s="36"/>
      <c r="H237" s="37"/>
      <c r="I237" s="38"/>
      <c r="J237" s="116"/>
      <c r="K237" s="38"/>
      <c r="L237" s="116"/>
      <c r="M237" s="39" t="str">
        <f t="shared" si="37"/>
        <v/>
      </c>
      <c r="N237" s="37"/>
      <c r="O237" s="37"/>
      <c r="P237" s="40" t="str">
        <f t="shared" si="47"/>
        <v/>
      </c>
      <c r="Q237" s="41"/>
      <c r="R237" s="42" t="str">
        <f t="shared" si="38"/>
        <v/>
      </c>
      <c r="S237" s="41"/>
      <c r="T237" s="41"/>
      <c r="U237" s="41"/>
      <c r="V237" s="119"/>
      <c r="W237" s="36"/>
      <c r="X237" s="62"/>
      <c r="Y237" s="81"/>
      <c r="Z237" s="105"/>
      <c r="AA237" s="106"/>
      <c r="AC237" s="113" t="str">
        <f t="shared" si="48"/>
        <v/>
      </c>
      <c r="AD237" s="113">
        <f t="shared" si="40"/>
        <v>0</v>
      </c>
      <c r="AE237" s="113" t="str">
        <f t="shared" si="41"/>
        <v/>
      </c>
      <c r="AF237" s="10">
        <f t="shared" si="42"/>
        <v>0</v>
      </c>
      <c r="AG237" s="10" t="str">
        <f t="shared" si="43"/>
        <v/>
      </c>
    </row>
    <row r="238" spans="1:33" s="6" customFormat="1" ht="34.5" customHeight="1">
      <c r="A238" s="72">
        <f t="shared" si="39"/>
        <v>226</v>
      </c>
      <c r="B238" s="73" t="str">
        <f t="shared" si="44"/>
        <v/>
      </c>
      <c r="C238" s="34"/>
      <c r="D238" s="35" t="str">
        <f t="shared" si="45"/>
        <v/>
      </c>
      <c r="E238" s="35" t="str">
        <f t="shared" si="46"/>
        <v/>
      </c>
      <c r="F238" s="36"/>
      <c r="G238" s="36"/>
      <c r="H238" s="37"/>
      <c r="I238" s="38"/>
      <c r="J238" s="116"/>
      <c r="K238" s="38"/>
      <c r="L238" s="116"/>
      <c r="M238" s="39" t="str">
        <f t="shared" si="37"/>
        <v/>
      </c>
      <c r="N238" s="37"/>
      <c r="O238" s="37"/>
      <c r="P238" s="40" t="str">
        <f t="shared" si="47"/>
        <v/>
      </c>
      <c r="Q238" s="41"/>
      <c r="R238" s="42" t="str">
        <f t="shared" si="38"/>
        <v/>
      </c>
      <c r="S238" s="41"/>
      <c r="T238" s="41"/>
      <c r="U238" s="41"/>
      <c r="V238" s="119"/>
      <c r="W238" s="36"/>
      <c r="X238" s="62"/>
      <c r="Y238" s="81"/>
      <c r="Z238" s="105"/>
      <c r="AA238" s="106"/>
      <c r="AC238" s="113" t="str">
        <f t="shared" si="48"/>
        <v/>
      </c>
      <c r="AD238" s="113">
        <f t="shared" si="40"/>
        <v>0</v>
      </c>
      <c r="AE238" s="113" t="str">
        <f t="shared" si="41"/>
        <v/>
      </c>
      <c r="AF238" s="10">
        <f t="shared" si="42"/>
        <v>0</v>
      </c>
      <c r="AG238" s="10" t="str">
        <f t="shared" si="43"/>
        <v/>
      </c>
    </row>
    <row r="239" spans="1:33" s="6" customFormat="1" ht="34.5" customHeight="1">
      <c r="A239" s="72">
        <f t="shared" si="39"/>
        <v>227</v>
      </c>
      <c r="B239" s="73" t="str">
        <f t="shared" si="44"/>
        <v/>
      </c>
      <c r="C239" s="34"/>
      <c r="D239" s="35" t="str">
        <f t="shared" si="45"/>
        <v/>
      </c>
      <c r="E239" s="35" t="str">
        <f t="shared" si="46"/>
        <v/>
      </c>
      <c r="F239" s="36"/>
      <c r="G239" s="36"/>
      <c r="H239" s="37"/>
      <c r="I239" s="38"/>
      <c r="J239" s="116"/>
      <c r="K239" s="38"/>
      <c r="L239" s="116"/>
      <c r="M239" s="39" t="str">
        <f t="shared" si="37"/>
        <v/>
      </c>
      <c r="N239" s="37"/>
      <c r="O239" s="37"/>
      <c r="P239" s="40" t="str">
        <f t="shared" si="47"/>
        <v/>
      </c>
      <c r="Q239" s="41"/>
      <c r="R239" s="42" t="str">
        <f t="shared" si="38"/>
        <v/>
      </c>
      <c r="S239" s="41"/>
      <c r="T239" s="41"/>
      <c r="U239" s="41"/>
      <c r="V239" s="119"/>
      <c r="W239" s="36"/>
      <c r="X239" s="62"/>
      <c r="Y239" s="81"/>
      <c r="Z239" s="105"/>
      <c r="AA239" s="106"/>
      <c r="AC239" s="113" t="str">
        <f t="shared" si="48"/>
        <v/>
      </c>
      <c r="AD239" s="113">
        <f t="shared" si="40"/>
        <v>0</v>
      </c>
      <c r="AE239" s="113" t="str">
        <f t="shared" si="41"/>
        <v/>
      </c>
      <c r="AF239" s="10">
        <f t="shared" si="42"/>
        <v>0</v>
      </c>
      <c r="AG239" s="10" t="str">
        <f t="shared" si="43"/>
        <v/>
      </c>
    </row>
    <row r="240" spans="1:33" s="6" customFormat="1" ht="34.5" customHeight="1">
      <c r="A240" s="72">
        <f t="shared" si="39"/>
        <v>228</v>
      </c>
      <c r="B240" s="73" t="str">
        <f t="shared" si="44"/>
        <v/>
      </c>
      <c r="C240" s="34"/>
      <c r="D240" s="35" t="str">
        <f t="shared" si="45"/>
        <v/>
      </c>
      <c r="E240" s="35" t="str">
        <f t="shared" si="46"/>
        <v/>
      </c>
      <c r="F240" s="36"/>
      <c r="G240" s="36"/>
      <c r="H240" s="37"/>
      <c r="I240" s="38"/>
      <c r="J240" s="116"/>
      <c r="K240" s="38"/>
      <c r="L240" s="116"/>
      <c r="M240" s="39" t="str">
        <f t="shared" si="37"/>
        <v/>
      </c>
      <c r="N240" s="37"/>
      <c r="O240" s="37"/>
      <c r="P240" s="40" t="str">
        <f t="shared" si="47"/>
        <v/>
      </c>
      <c r="Q240" s="41"/>
      <c r="R240" s="42" t="str">
        <f t="shared" si="38"/>
        <v/>
      </c>
      <c r="S240" s="41"/>
      <c r="T240" s="41"/>
      <c r="U240" s="41"/>
      <c r="V240" s="119"/>
      <c r="W240" s="36"/>
      <c r="X240" s="62"/>
      <c r="Y240" s="81"/>
      <c r="Z240" s="105"/>
      <c r="AA240" s="106"/>
      <c r="AC240" s="113" t="str">
        <f t="shared" si="48"/>
        <v/>
      </c>
      <c r="AD240" s="113">
        <f t="shared" si="40"/>
        <v>0</v>
      </c>
      <c r="AE240" s="113" t="str">
        <f t="shared" si="41"/>
        <v/>
      </c>
      <c r="AF240" s="10">
        <f t="shared" si="42"/>
        <v>0</v>
      </c>
      <c r="AG240" s="10" t="str">
        <f t="shared" si="43"/>
        <v/>
      </c>
    </row>
    <row r="241" spans="1:33" s="6" customFormat="1" ht="34.5" customHeight="1">
      <c r="A241" s="72">
        <f t="shared" si="39"/>
        <v>229</v>
      </c>
      <c r="B241" s="73" t="str">
        <f t="shared" si="44"/>
        <v/>
      </c>
      <c r="C241" s="34"/>
      <c r="D241" s="35" t="str">
        <f t="shared" si="45"/>
        <v/>
      </c>
      <c r="E241" s="35" t="str">
        <f t="shared" si="46"/>
        <v/>
      </c>
      <c r="F241" s="36"/>
      <c r="G241" s="36"/>
      <c r="H241" s="37"/>
      <c r="I241" s="38"/>
      <c r="J241" s="116"/>
      <c r="K241" s="38"/>
      <c r="L241" s="116"/>
      <c r="M241" s="39" t="str">
        <f t="shared" si="37"/>
        <v/>
      </c>
      <c r="N241" s="37"/>
      <c r="O241" s="37"/>
      <c r="P241" s="40" t="str">
        <f t="shared" si="47"/>
        <v/>
      </c>
      <c r="Q241" s="41"/>
      <c r="R241" s="42" t="str">
        <f t="shared" si="38"/>
        <v/>
      </c>
      <c r="S241" s="41"/>
      <c r="T241" s="41"/>
      <c r="U241" s="41"/>
      <c r="V241" s="119"/>
      <c r="W241" s="36"/>
      <c r="X241" s="62"/>
      <c r="Y241" s="81"/>
      <c r="Z241" s="105"/>
      <c r="AA241" s="106"/>
      <c r="AC241" s="113" t="str">
        <f t="shared" si="48"/>
        <v/>
      </c>
      <c r="AD241" s="113">
        <f t="shared" si="40"/>
        <v>0</v>
      </c>
      <c r="AE241" s="113" t="str">
        <f t="shared" si="41"/>
        <v/>
      </c>
      <c r="AF241" s="10">
        <f t="shared" si="42"/>
        <v>0</v>
      </c>
      <c r="AG241" s="10" t="str">
        <f t="shared" si="43"/>
        <v/>
      </c>
    </row>
    <row r="242" spans="1:33" s="6" customFormat="1" ht="34.5" customHeight="1">
      <c r="A242" s="72">
        <f t="shared" si="39"/>
        <v>230</v>
      </c>
      <c r="B242" s="73" t="str">
        <f t="shared" si="44"/>
        <v/>
      </c>
      <c r="C242" s="34"/>
      <c r="D242" s="35" t="str">
        <f t="shared" si="45"/>
        <v/>
      </c>
      <c r="E242" s="35" t="str">
        <f t="shared" si="46"/>
        <v/>
      </c>
      <c r="F242" s="36"/>
      <c r="G242" s="36"/>
      <c r="H242" s="37"/>
      <c r="I242" s="38"/>
      <c r="J242" s="116"/>
      <c r="K242" s="38"/>
      <c r="L242" s="116"/>
      <c r="M242" s="39" t="str">
        <f t="shared" si="37"/>
        <v/>
      </c>
      <c r="N242" s="37"/>
      <c r="O242" s="37"/>
      <c r="P242" s="40" t="str">
        <f t="shared" si="47"/>
        <v/>
      </c>
      <c r="Q242" s="41"/>
      <c r="R242" s="42" t="str">
        <f t="shared" si="38"/>
        <v/>
      </c>
      <c r="S242" s="41"/>
      <c r="T242" s="41"/>
      <c r="U242" s="41"/>
      <c r="V242" s="119"/>
      <c r="W242" s="36"/>
      <c r="X242" s="62"/>
      <c r="Y242" s="81"/>
      <c r="Z242" s="105"/>
      <c r="AA242" s="106"/>
      <c r="AC242" s="113" t="str">
        <f t="shared" si="48"/>
        <v/>
      </c>
      <c r="AD242" s="113">
        <f t="shared" si="40"/>
        <v>0</v>
      </c>
      <c r="AE242" s="113" t="str">
        <f t="shared" si="41"/>
        <v/>
      </c>
      <c r="AF242" s="10">
        <f t="shared" si="42"/>
        <v>0</v>
      </c>
      <c r="AG242" s="10" t="str">
        <f t="shared" si="43"/>
        <v/>
      </c>
    </row>
    <row r="243" spans="1:33" s="6" customFormat="1" ht="34.5" customHeight="1">
      <c r="A243" s="72">
        <f t="shared" si="39"/>
        <v>231</v>
      </c>
      <c r="B243" s="73" t="str">
        <f t="shared" si="44"/>
        <v/>
      </c>
      <c r="C243" s="34"/>
      <c r="D243" s="35" t="str">
        <f t="shared" si="45"/>
        <v/>
      </c>
      <c r="E243" s="35" t="str">
        <f t="shared" si="46"/>
        <v/>
      </c>
      <c r="F243" s="36"/>
      <c r="G243" s="36"/>
      <c r="H243" s="37"/>
      <c r="I243" s="38"/>
      <c r="J243" s="116"/>
      <c r="K243" s="38"/>
      <c r="L243" s="116"/>
      <c r="M243" s="39" t="str">
        <f t="shared" si="37"/>
        <v/>
      </c>
      <c r="N243" s="37"/>
      <c r="O243" s="37"/>
      <c r="P243" s="40" t="str">
        <f t="shared" si="47"/>
        <v/>
      </c>
      <c r="Q243" s="41"/>
      <c r="R243" s="42" t="str">
        <f t="shared" si="38"/>
        <v/>
      </c>
      <c r="S243" s="41"/>
      <c r="T243" s="41"/>
      <c r="U243" s="41"/>
      <c r="V243" s="119"/>
      <c r="W243" s="36"/>
      <c r="X243" s="62"/>
      <c r="Y243" s="81"/>
      <c r="Z243" s="105"/>
      <c r="AA243" s="106"/>
      <c r="AC243" s="113" t="str">
        <f t="shared" si="48"/>
        <v/>
      </c>
      <c r="AD243" s="113">
        <f t="shared" si="40"/>
        <v>0</v>
      </c>
      <c r="AE243" s="113" t="str">
        <f t="shared" si="41"/>
        <v/>
      </c>
      <c r="AF243" s="10">
        <f t="shared" si="42"/>
        <v>0</v>
      </c>
      <c r="AG243" s="10" t="str">
        <f t="shared" si="43"/>
        <v/>
      </c>
    </row>
    <row r="244" spans="1:33" s="6" customFormat="1" ht="34.5" customHeight="1">
      <c r="A244" s="72">
        <f t="shared" si="39"/>
        <v>232</v>
      </c>
      <c r="B244" s="73" t="str">
        <f t="shared" si="44"/>
        <v/>
      </c>
      <c r="C244" s="34"/>
      <c r="D244" s="35" t="str">
        <f t="shared" si="45"/>
        <v/>
      </c>
      <c r="E244" s="35" t="str">
        <f t="shared" si="46"/>
        <v/>
      </c>
      <c r="F244" s="36"/>
      <c r="G244" s="36"/>
      <c r="H244" s="37"/>
      <c r="I244" s="38"/>
      <c r="J244" s="116"/>
      <c r="K244" s="38"/>
      <c r="L244" s="116"/>
      <c r="M244" s="39" t="str">
        <f t="shared" si="37"/>
        <v/>
      </c>
      <c r="N244" s="37"/>
      <c r="O244" s="37"/>
      <c r="P244" s="40" t="str">
        <f t="shared" si="47"/>
        <v/>
      </c>
      <c r="Q244" s="41"/>
      <c r="R244" s="42" t="str">
        <f t="shared" si="38"/>
        <v/>
      </c>
      <c r="S244" s="41"/>
      <c r="T244" s="41"/>
      <c r="U244" s="41"/>
      <c r="V244" s="119"/>
      <c r="W244" s="36"/>
      <c r="X244" s="62"/>
      <c r="Y244" s="81"/>
      <c r="Z244" s="105"/>
      <c r="AA244" s="106"/>
      <c r="AC244" s="113" t="str">
        <f t="shared" si="48"/>
        <v/>
      </c>
      <c r="AD244" s="113">
        <f t="shared" si="40"/>
        <v>0</v>
      </c>
      <c r="AE244" s="113" t="str">
        <f t="shared" si="41"/>
        <v/>
      </c>
      <c r="AF244" s="10">
        <f t="shared" si="42"/>
        <v>0</v>
      </c>
      <c r="AG244" s="10" t="str">
        <f t="shared" si="43"/>
        <v/>
      </c>
    </row>
    <row r="245" spans="1:33" s="6" customFormat="1" ht="34.5" customHeight="1">
      <c r="A245" s="72">
        <f t="shared" si="39"/>
        <v>233</v>
      </c>
      <c r="B245" s="73" t="str">
        <f t="shared" si="44"/>
        <v/>
      </c>
      <c r="C245" s="34"/>
      <c r="D245" s="35" t="str">
        <f t="shared" si="45"/>
        <v/>
      </c>
      <c r="E245" s="35" t="str">
        <f t="shared" si="46"/>
        <v/>
      </c>
      <c r="F245" s="36"/>
      <c r="G245" s="36"/>
      <c r="H245" s="37"/>
      <c r="I245" s="38"/>
      <c r="J245" s="116"/>
      <c r="K245" s="38"/>
      <c r="L245" s="116"/>
      <c r="M245" s="39" t="str">
        <f t="shared" si="37"/>
        <v/>
      </c>
      <c r="N245" s="37"/>
      <c r="O245" s="37"/>
      <c r="P245" s="40" t="str">
        <f t="shared" si="47"/>
        <v/>
      </c>
      <c r="Q245" s="41"/>
      <c r="R245" s="42" t="str">
        <f t="shared" si="38"/>
        <v/>
      </c>
      <c r="S245" s="41"/>
      <c r="T245" s="41"/>
      <c r="U245" s="41"/>
      <c r="V245" s="119"/>
      <c r="W245" s="36"/>
      <c r="X245" s="62"/>
      <c r="Y245" s="81"/>
      <c r="Z245" s="105"/>
      <c r="AA245" s="106"/>
      <c r="AC245" s="113" t="str">
        <f t="shared" si="48"/>
        <v/>
      </c>
      <c r="AD245" s="113">
        <f t="shared" si="40"/>
        <v>0</v>
      </c>
      <c r="AE245" s="113" t="str">
        <f t="shared" si="41"/>
        <v/>
      </c>
      <c r="AF245" s="10">
        <f t="shared" si="42"/>
        <v>0</v>
      </c>
      <c r="AG245" s="10" t="str">
        <f t="shared" si="43"/>
        <v/>
      </c>
    </row>
    <row r="246" spans="1:33" s="6" customFormat="1" ht="34.5" customHeight="1">
      <c r="A246" s="72">
        <f t="shared" si="39"/>
        <v>234</v>
      </c>
      <c r="B246" s="73" t="str">
        <f t="shared" si="44"/>
        <v/>
      </c>
      <c r="C246" s="34"/>
      <c r="D246" s="35" t="str">
        <f t="shared" si="45"/>
        <v/>
      </c>
      <c r="E246" s="35" t="str">
        <f t="shared" si="46"/>
        <v/>
      </c>
      <c r="F246" s="36"/>
      <c r="G246" s="36"/>
      <c r="H246" s="37"/>
      <c r="I246" s="38"/>
      <c r="J246" s="116"/>
      <c r="K246" s="38"/>
      <c r="L246" s="116"/>
      <c r="M246" s="39" t="str">
        <f t="shared" si="37"/>
        <v/>
      </c>
      <c r="N246" s="37"/>
      <c r="O246" s="37"/>
      <c r="P246" s="40" t="str">
        <f t="shared" si="47"/>
        <v/>
      </c>
      <c r="Q246" s="41"/>
      <c r="R246" s="42" t="str">
        <f t="shared" si="38"/>
        <v/>
      </c>
      <c r="S246" s="41"/>
      <c r="T246" s="41"/>
      <c r="U246" s="41"/>
      <c r="V246" s="119"/>
      <c r="W246" s="36"/>
      <c r="X246" s="62"/>
      <c r="Y246" s="81"/>
      <c r="Z246" s="105"/>
      <c r="AA246" s="106"/>
      <c r="AC246" s="113" t="str">
        <f t="shared" si="48"/>
        <v/>
      </c>
      <c r="AD246" s="113">
        <f t="shared" si="40"/>
        <v>0</v>
      </c>
      <c r="AE246" s="113" t="str">
        <f t="shared" si="41"/>
        <v/>
      </c>
      <c r="AF246" s="10">
        <f t="shared" si="42"/>
        <v>0</v>
      </c>
      <c r="AG246" s="10" t="str">
        <f t="shared" si="43"/>
        <v/>
      </c>
    </row>
    <row r="247" spans="1:33" s="6" customFormat="1" ht="34.5" customHeight="1">
      <c r="A247" s="72">
        <f t="shared" si="39"/>
        <v>235</v>
      </c>
      <c r="B247" s="73" t="str">
        <f t="shared" si="44"/>
        <v/>
      </c>
      <c r="C247" s="34"/>
      <c r="D247" s="35" t="str">
        <f t="shared" si="45"/>
        <v/>
      </c>
      <c r="E247" s="35" t="str">
        <f t="shared" si="46"/>
        <v/>
      </c>
      <c r="F247" s="36"/>
      <c r="G247" s="36"/>
      <c r="H247" s="37"/>
      <c r="I247" s="38"/>
      <c r="J247" s="116"/>
      <c r="K247" s="38"/>
      <c r="L247" s="116"/>
      <c r="M247" s="39" t="str">
        <f t="shared" si="37"/>
        <v/>
      </c>
      <c r="N247" s="37"/>
      <c r="O247" s="37"/>
      <c r="P247" s="40" t="str">
        <f t="shared" si="47"/>
        <v/>
      </c>
      <c r="Q247" s="41"/>
      <c r="R247" s="42" t="str">
        <f t="shared" si="38"/>
        <v/>
      </c>
      <c r="S247" s="41"/>
      <c r="T247" s="41"/>
      <c r="U247" s="41"/>
      <c r="V247" s="119"/>
      <c r="W247" s="36"/>
      <c r="X247" s="62"/>
      <c r="Y247" s="81"/>
      <c r="Z247" s="105"/>
      <c r="AA247" s="106"/>
      <c r="AC247" s="113" t="str">
        <f t="shared" si="48"/>
        <v/>
      </c>
      <c r="AD247" s="113">
        <f t="shared" si="40"/>
        <v>0</v>
      </c>
      <c r="AE247" s="113" t="str">
        <f t="shared" si="41"/>
        <v/>
      </c>
      <c r="AF247" s="10">
        <f t="shared" si="42"/>
        <v>0</v>
      </c>
      <c r="AG247" s="10" t="str">
        <f t="shared" si="43"/>
        <v/>
      </c>
    </row>
    <row r="248" spans="1:33" s="6" customFormat="1" ht="34.5" customHeight="1">
      <c r="A248" s="72">
        <f t="shared" si="39"/>
        <v>236</v>
      </c>
      <c r="B248" s="73" t="str">
        <f t="shared" si="44"/>
        <v/>
      </c>
      <c r="C248" s="34"/>
      <c r="D248" s="35" t="str">
        <f t="shared" si="45"/>
        <v/>
      </c>
      <c r="E248" s="35" t="str">
        <f t="shared" si="46"/>
        <v/>
      </c>
      <c r="F248" s="36"/>
      <c r="G248" s="36"/>
      <c r="H248" s="37"/>
      <c r="I248" s="38"/>
      <c r="J248" s="116"/>
      <c r="K248" s="38"/>
      <c r="L248" s="116"/>
      <c r="M248" s="39" t="str">
        <f t="shared" si="37"/>
        <v/>
      </c>
      <c r="N248" s="37"/>
      <c r="O248" s="37"/>
      <c r="P248" s="40" t="str">
        <f t="shared" si="47"/>
        <v/>
      </c>
      <c r="Q248" s="41"/>
      <c r="R248" s="42" t="str">
        <f t="shared" si="38"/>
        <v/>
      </c>
      <c r="S248" s="41"/>
      <c r="T248" s="41"/>
      <c r="U248" s="41"/>
      <c r="V248" s="119"/>
      <c r="W248" s="36"/>
      <c r="X248" s="62"/>
      <c r="Y248" s="81"/>
      <c r="Z248" s="105"/>
      <c r="AA248" s="106"/>
      <c r="AC248" s="113" t="str">
        <f t="shared" si="48"/>
        <v/>
      </c>
      <c r="AD248" s="113">
        <f t="shared" si="40"/>
        <v>0</v>
      </c>
      <c r="AE248" s="113" t="str">
        <f t="shared" si="41"/>
        <v/>
      </c>
      <c r="AF248" s="10">
        <f t="shared" si="42"/>
        <v>0</v>
      </c>
      <c r="AG248" s="10" t="str">
        <f t="shared" si="43"/>
        <v/>
      </c>
    </row>
    <row r="249" spans="1:33" s="6" customFormat="1" ht="34.5" customHeight="1">
      <c r="A249" s="72">
        <f t="shared" si="39"/>
        <v>237</v>
      </c>
      <c r="B249" s="73" t="str">
        <f t="shared" si="44"/>
        <v/>
      </c>
      <c r="C249" s="34"/>
      <c r="D249" s="35" t="str">
        <f t="shared" si="45"/>
        <v/>
      </c>
      <c r="E249" s="35" t="str">
        <f t="shared" si="46"/>
        <v/>
      </c>
      <c r="F249" s="36"/>
      <c r="G249" s="36"/>
      <c r="H249" s="37"/>
      <c r="I249" s="38"/>
      <c r="J249" s="116"/>
      <c r="K249" s="38"/>
      <c r="L249" s="116"/>
      <c r="M249" s="39" t="str">
        <f t="shared" si="37"/>
        <v/>
      </c>
      <c r="N249" s="37"/>
      <c r="O249" s="37"/>
      <c r="P249" s="40" t="str">
        <f t="shared" si="47"/>
        <v/>
      </c>
      <c r="Q249" s="41"/>
      <c r="R249" s="42" t="str">
        <f t="shared" si="38"/>
        <v/>
      </c>
      <c r="S249" s="41"/>
      <c r="T249" s="41"/>
      <c r="U249" s="41"/>
      <c r="V249" s="119"/>
      <c r="W249" s="36"/>
      <c r="X249" s="62"/>
      <c r="Y249" s="81"/>
      <c r="Z249" s="105"/>
      <c r="AA249" s="106"/>
      <c r="AC249" s="113" t="str">
        <f t="shared" si="48"/>
        <v/>
      </c>
      <c r="AD249" s="113">
        <f t="shared" si="40"/>
        <v>0</v>
      </c>
      <c r="AE249" s="113" t="str">
        <f t="shared" si="41"/>
        <v/>
      </c>
      <c r="AF249" s="10">
        <f t="shared" si="42"/>
        <v>0</v>
      </c>
      <c r="AG249" s="10" t="str">
        <f t="shared" si="43"/>
        <v/>
      </c>
    </row>
    <row r="250" spans="1:33" s="6" customFormat="1" ht="34.5" customHeight="1">
      <c r="A250" s="72">
        <f t="shared" si="39"/>
        <v>238</v>
      </c>
      <c r="B250" s="73" t="str">
        <f t="shared" si="44"/>
        <v/>
      </c>
      <c r="C250" s="34"/>
      <c r="D250" s="35" t="str">
        <f t="shared" si="45"/>
        <v/>
      </c>
      <c r="E250" s="35" t="str">
        <f t="shared" si="46"/>
        <v/>
      </c>
      <c r="F250" s="36"/>
      <c r="G250" s="36"/>
      <c r="H250" s="37"/>
      <c r="I250" s="38"/>
      <c r="J250" s="116"/>
      <c r="K250" s="38"/>
      <c r="L250" s="116"/>
      <c r="M250" s="39" t="str">
        <f t="shared" si="37"/>
        <v/>
      </c>
      <c r="N250" s="37"/>
      <c r="O250" s="37"/>
      <c r="P250" s="40" t="str">
        <f t="shared" si="47"/>
        <v/>
      </c>
      <c r="Q250" s="41"/>
      <c r="R250" s="42" t="str">
        <f t="shared" si="38"/>
        <v/>
      </c>
      <c r="S250" s="41"/>
      <c r="T250" s="41"/>
      <c r="U250" s="41"/>
      <c r="V250" s="119"/>
      <c r="W250" s="36"/>
      <c r="X250" s="62"/>
      <c r="Y250" s="81"/>
      <c r="Z250" s="105"/>
      <c r="AA250" s="106"/>
      <c r="AC250" s="113" t="str">
        <f t="shared" si="48"/>
        <v/>
      </c>
      <c r="AD250" s="113">
        <f t="shared" si="40"/>
        <v>0</v>
      </c>
      <c r="AE250" s="113" t="str">
        <f t="shared" si="41"/>
        <v/>
      </c>
      <c r="AF250" s="10">
        <f t="shared" si="42"/>
        <v>0</v>
      </c>
      <c r="AG250" s="10" t="str">
        <f t="shared" si="43"/>
        <v/>
      </c>
    </row>
    <row r="251" spans="1:33" s="6" customFormat="1" ht="34.5" customHeight="1">
      <c r="A251" s="72">
        <f t="shared" si="39"/>
        <v>239</v>
      </c>
      <c r="B251" s="73" t="str">
        <f t="shared" si="44"/>
        <v/>
      </c>
      <c r="C251" s="34"/>
      <c r="D251" s="35" t="str">
        <f t="shared" si="45"/>
        <v/>
      </c>
      <c r="E251" s="35" t="str">
        <f t="shared" si="46"/>
        <v/>
      </c>
      <c r="F251" s="36"/>
      <c r="G251" s="36"/>
      <c r="H251" s="37"/>
      <c r="I251" s="38"/>
      <c r="J251" s="116"/>
      <c r="K251" s="38"/>
      <c r="L251" s="116"/>
      <c r="M251" s="39" t="str">
        <f t="shared" si="37"/>
        <v/>
      </c>
      <c r="N251" s="37"/>
      <c r="O251" s="37"/>
      <c r="P251" s="40" t="str">
        <f t="shared" si="47"/>
        <v/>
      </c>
      <c r="Q251" s="41"/>
      <c r="R251" s="42" t="str">
        <f t="shared" si="38"/>
        <v/>
      </c>
      <c r="S251" s="41"/>
      <c r="T251" s="41"/>
      <c r="U251" s="41"/>
      <c r="V251" s="119"/>
      <c r="W251" s="36"/>
      <c r="X251" s="62"/>
      <c r="Y251" s="81"/>
      <c r="Z251" s="105"/>
      <c r="AA251" s="106"/>
      <c r="AC251" s="113" t="str">
        <f t="shared" si="48"/>
        <v/>
      </c>
      <c r="AD251" s="113">
        <f t="shared" si="40"/>
        <v>0</v>
      </c>
      <c r="AE251" s="113" t="str">
        <f t="shared" si="41"/>
        <v/>
      </c>
      <c r="AF251" s="10">
        <f t="shared" si="42"/>
        <v>0</v>
      </c>
      <c r="AG251" s="10" t="str">
        <f t="shared" si="43"/>
        <v/>
      </c>
    </row>
    <row r="252" spans="1:33" s="6" customFormat="1" ht="34.5" customHeight="1">
      <c r="A252" s="72">
        <f t="shared" si="39"/>
        <v>240</v>
      </c>
      <c r="B252" s="73" t="str">
        <f t="shared" si="44"/>
        <v/>
      </c>
      <c r="C252" s="34"/>
      <c r="D252" s="35" t="str">
        <f t="shared" si="45"/>
        <v/>
      </c>
      <c r="E252" s="35" t="str">
        <f t="shared" si="46"/>
        <v/>
      </c>
      <c r="F252" s="36"/>
      <c r="G252" s="36"/>
      <c r="H252" s="37"/>
      <c r="I252" s="38"/>
      <c r="J252" s="116"/>
      <c r="K252" s="38"/>
      <c r="L252" s="116"/>
      <c r="M252" s="39" t="str">
        <f t="shared" si="37"/>
        <v/>
      </c>
      <c r="N252" s="37"/>
      <c r="O252" s="37"/>
      <c r="P252" s="40" t="str">
        <f t="shared" si="47"/>
        <v/>
      </c>
      <c r="Q252" s="41"/>
      <c r="R252" s="42" t="str">
        <f t="shared" si="38"/>
        <v/>
      </c>
      <c r="S252" s="41"/>
      <c r="T252" s="41"/>
      <c r="U252" s="41"/>
      <c r="V252" s="119"/>
      <c r="W252" s="36"/>
      <c r="X252" s="62"/>
      <c r="Y252" s="81"/>
      <c r="Z252" s="105"/>
      <c r="AA252" s="106"/>
      <c r="AC252" s="113" t="str">
        <f t="shared" si="48"/>
        <v/>
      </c>
      <c r="AD252" s="113">
        <f t="shared" si="40"/>
        <v>0</v>
      </c>
      <c r="AE252" s="113" t="str">
        <f t="shared" si="41"/>
        <v/>
      </c>
      <c r="AF252" s="10">
        <f t="shared" si="42"/>
        <v>0</v>
      </c>
      <c r="AG252" s="10" t="str">
        <f t="shared" si="43"/>
        <v/>
      </c>
    </row>
    <row r="253" spans="1:33" s="6" customFormat="1" ht="34.5" customHeight="1">
      <c r="A253" s="72">
        <f t="shared" si="39"/>
        <v>241</v>
      </c>
      <c r="B253" s="73" t="str">
        <f t="shared" si="44"/>
        <v/>
      </c>
      <c r="C253" s="34"/>
      <c r="D253" s="35" t="str">
        <f t="shared" si="45"/>
        <v/>
      </c>
      <c r="E253" s="35" t="str">
        <f t="shared" si="46"/>
        <v/>
      </c>
      <c r="F253" s="36"/>
      <c r="G253" s="36"/>
      <c r="H253" s="37"/>
      <c r="I253" s="38"/>
      <c r="J253" s="116"/>
      <c r="K253" s="38"/>
      <c r="L253" s="116"/>
      <c r="M253" s="39" t="str">
        <f t="shared" si="37"/>
        <v/>
      </c>
      <c r="N253" s="37"/>
      <c r="O253" s="37"/>
      <c r="P253" s="40" t="str">
        <f t="shared" si="47"/>
        <v/>
      </c>
      <c r="Q253" s="41"/>
      <c r="R253" s="42" t="str">
        <f t="shared" si="38"/>
        <v/>
      </c>
      <c r="S253" s="41"/>
      <c r="T253" s="41"/>
      <c r="U253" s="41"/>
      <c r="V253" s="119"/>
      <c r="W253" s="36"/>
      <c r="X253" s="62"/>
      <c r="Y253" s="81"/>
      <c r="Z253" s="105"/>
      <c r="AA253" s="106"/>
      <c r="AC253" s="113" t="str">
        <f t="shared" si="48"/>
        <v/>
      </c>
      <c r="AD253" s="113">
        <f t="shared" si="40"/>
        <v>0</v>
      </c>
      <c r="AE253" s="113" t="str">
        <f t="shared" si="41"/>
        <v/>
      </c>
      <c r="AF253" s="10">
        <f t="shared" si="42"/>
        <v>0</v>
      </c>
      <c r="AG253" s="10" t="str">
        <f t="shared" si="43"/>
        <v/>
      </c>
    </row>
    <row r="254" spans="1:33" s="6" customFormat="1" ht="34.5" customHeight="1">
      <c r="A254" s="72">
        <f t="shared" si="39"/>
        <v>242</v>
      </c>
      <c r="B254" s="73" t="str">
        <f t="shared" si="44"/>
        <v/>
      </c>
      <c r="C254" s="34"/>
      <c r="D254" s="35" t="str">
        <f t="shared" si="45"/>
        <v/>
      </c>
      <c r="E254" s="35" t="str">
        <f t="shared" si="46"/>
        <v/>
      </c>
      <c r="F254" s="36"/>
      <c r="G254" s="36"/>
      <c r="H254" s="37"/>
      <c r="I254" s="38"/>
      <c r="J254" s="116"/>
      <c r="K254" s="38"/>
      <c r="L254" s="116"/>
      <c r="M254" s="39" t="str">
        <f t="shared" si="37"/>
        <v/>
      </c>
      <c r="N254" s="37"/>
      <c r="O254" s="37"/>
      <c r="P254" s="40" t="str">
        <f t="shared" si="47"/>
        <v/>
      </c>
      <c r="Q254" s="41"/>
      <c r="R254" s="42" t="str">
        <f t="shared" si="38"/>
        <v/>
      </c>
      <c r="S254" s="41"/>
      <c r="T254" s="41"/>
      <c r="U254" s="41"/>
      <c r="V254" s="119"/>
      <c r="W254" s="36"/>
      <c r="X254" s="62"/>
      <c r="Y254" s="81"/>
      <c r="Z254" s="105"/>
      <c r="AA254" s="106"/>
      <c r="AC254" s="113" t="str">
        <f t="shared" si="48"/>
        <v/>
      </c>
      <c r="AD254" s="113">
        <f t="shared" si="40"/>
        <v>0</v>
      </c>
      <c r="AE254" s="113" t="str">
        <f t="shared" si="41"/>
        <v/>
      </c>
      <c r="AF254" s="10">
        <f t="shared" si="42"/>
        <v>0</v>
      </c>
      <c r="AG254" s="10" t="str">
        <f t="shared" si="43"/>
        <v/>
      </c>
    </row>
    <row r="255" spans="1:33" s="6" customFormat="1" ht="34.5" customHeight="1">
      <c r="A255" s="72">
        <f t="shared" si="39"/>
        <v>243</v>
      </c>
      <c r="B255" s="73" t="str">
        <f t="shared" si="44"/>
        <v/>
      </c>
      <c r="C255" s="34"/>
      <c r="D255" s="35" t="str">
        <f t="shared" si="45"/>
        <v/>
      </c>
      <c r="E255" s="35" t="str">
        <f t="shared" si="46"/>
        <v/>
      </c>
      <c r="F255" s="36"/>
      <c r="G255" s="36"/>
      <c r="H255" s="37"/>
      <c r="I255" s="38"/>
      <c r="J255" s="116"/>
      <c r="K255" s="38"/>
      <c r="L255" s="116"/>
      <c r="M255" s="39" t="str">
        <f t="shared" si="37"/>
        <v/>
      </c>
      <c r="N255" s="37"/>
      <c r="O255" s="37"/>
      <c r="P255" s="40" t="str">
        <f t="shared" si="47"/>
        <v/>
      </c>
      <c r="Q255" s="41"/>
      <c r="R255" s="42" t="str">
        <f t="shared" si="38"/>
        <v/>
      </c>
      <c r="S255" s="41"/>
      <c r="T255" s="41"/>
      <c r="U255" s="41"/>
      <c r="V255" s="119"/>
      <c r="W255" s="36"/>
      <c r="X255" s="62"/>
      <c r="Y255" s="81"/>
      <c r="Z255" s="105"/>
      <c r="AA255" s="106"/>
      <c r="AC255" s="113" t="str">
        <f t="shared" si="48"/>
        <v/>
      </c>
      <c r="AD255" s="113">
        <f t="shared" si="40"/>
        <v>0</v>
      </c>
      <c r="AE255" s="113" t="str">
        <f t="shared" si="41"/>
        <v/>
      </c>
      <c r="AF255" s="10">
        <f t="shared" si="42"/>
        <v>0</v>
      </c>
      <c r="AG255" s="10" t="str">
        <f t="shared" si="43"/>
        <v/>
      </c>
    </row>
    <row r="256" spans="1:33" s="6" customFormat="1" ht="34.5" customHeight="1">
      <c r="A256" s="72">
        <f t="shared" si="39"/>
        <v>244</v>
      </c>
      <c r="B256" s="73" t="str">
        <f t="shared" si="44"/>
        <v/>
      </c>
      <c r="C256" s="34"/>
      <c r="D256" s="35" t="str">
        <f t="shared" si="45"/>
        <v/>
      </c>
      <c r="E256" s="35" t="str">
        <f t="shared" si="46"/>
        <v/>
      </c>
      <c r="F256" s="36"/>
      <c r="G256" s="36"/>
      <c r="H256" s="37"/>
      <c r="I256" s="38"/>
      <c r="J256" s="116"/>
      <c r="K256" s="38"/>
      <c r="L256" s="116"/>
      <c r="M256" s="39" t="str">
        <f t="shared" si="37"/>
        <v/>
      </c>
      <c r="N256" s="37"/>
      <c r="O256" s="37"/>
      <c r="P256" s="40" t="str">
        <f t="shared" si="47"/>
        <v/>
      </c>
      <c r="Q256" s="41"/>
      <c r="R256" s="42" t="str">
        <f t="shared" si="38"/>
        <v/>
      </c>
      <c r="S256" s="41"/>
      <c r="T256" s="41"/>
      <c r="U256" s="41"/>
      <c r="V256" s="119"/>
      <c r="W256" s="36"/>
      <c r="X256" s="62"/>
      <c r="Y256" s="81"/>
      <c r="Z256" s="105"/>
      <c r="AA256" s="106"/>
      <c r="AC256" s="113" t="str">
        <f t="shared" si="48"/>
        <v/>
      </c>
      <c r="AD256" s="113">
        <f t="shared" si="40"/>
        <v>0</v>
      </c>
      <c r="AE256" s="113" t="str">
        <f t="shared" si="41"/>
        <v/>
      </c>
      <c r="AF256" s="10">
        <f t="shared" si="42"/>
        <v>0</v>
      </c>
      <c r="AG256" s="10" t="str">
        <f t="shared" si="43"/>
        <v/>
      </c>
    </row>
    <row r="257" spans="1:33" s="6" customFormat="1" ht="34.5" customHeight="1">
      <c r="A257" s="72">
        <f t="shared" si="39"/>
        <v>245</v>
      </c>
      <c r="B257" s="73" t="str">
        <f t="shared" si="44"/>
        <v/>
      </c>
      <c r="C257" s="34"/>
      <c r="D257" s="35" t="str">
        <f t="shared" si="45"/>
        <v/>
      </c>
      <c r="E257" s="35" t="str">
        <f t="shared" si="46"/>
        <v/>
      </c>
      <c r="F257" s="36"/>
      <c r="G257" s="36"/>
      <c r="H257" s="37"/>
      <c r="I257" s="38"/>
      <c r="J257" s="116"/>
      <c r="K257" s="38"/>
      <c r="L257" s="116"/>
      <c r="M257" s="39" t="str">
        <f t="shared" si="37"/>
        <v/>
      </c>
      <c r="N257" s="37"/>
      <c r="O257" s="37"/>
      <c r="P257" s="40" t="str">
        <f t="shared" si="47"/>
        <v/>
      </c>
      <c r="Q257" s="41"/>
      <c r="R257" s="42" t="str">
        <f t="shared" si="38"/>
        <v/>
      </c>
      <c r="S257" s="41"/>
      <c r="T257" s="41"/>
      <c r="U257" s="41"/>
      <c r="V257" s="119"/>
      <c r="W257" s="36"/>
      <c r="X257" s="62"/>
      <c r="Y257" s="81"/>
      <c r="Z257" s="105"/>
      <c r="AA257" s="106"/>
      <c r="AC257" s="113" t="str">
        <f t="shared" si="48"/>
        <v/>
      </c>
      <c r="AD257" s="113">
        <f t="shared" si="40"/>
        <v>0</v>
      </c>
      <c r="AE257" s="113" t="str">
        <f t="shared" si="41"/>
        <v/>
      </c>
      <c r="AF257" s="10">
        <f t="shared" si="42"/>
        <v>0</v>
      </c>
      <c r="AG257" s="10" t="str">
        <f t="shared" si="43"/>
        <v/>
      </c>
    </row>
    <row r="258" spans="1:33" s="6" customFormat="1" ht="34.5" customHeight="1">
      <c r="A258" s="72">
        <f t="shared" si="39"/>
        <v>246</v>
      </c>
      <c r="B258" s="73" t="str">
        <f t="shared" si="44"/>
        <v/>
      </c>
      <c r="C258" s="34"/>
      <c r="D258" s="35" t="str">
        <f t="shared" si="45"/>
        <v/>
      </c>
      <c r="E258" s="35" t="str">
        <f t="shared" si="46"/>
        <v/>
      </c>
      <c r="F258" s="36"/>
      <c r="G258" s="36"/>
      <c r="H258" s="37"/>
      <c r="I258" s="38"/>
      <c r="J258" s="116"/>
      <c r="K258" s="38"/>
      <c r="L258" s="116"/>
      <c r="M258" s="39" t="str">
        <f t="shared" si="37"/>
        <v/>
      </c>
      <c r="N258" s="37"/>
      <c r="O258" s="37"/>
      <c r="P258" s="40" t="str">
        <f t="shared" si="47"/>
        <v/>
      </c>
      <c r="Q258" s="41"/>
      <c r="R258" s="42" t="str">
        <f t="shared" si="38"/>
        <v/>
      </c>
      <c r="S258" s="41"/>
      <c r="T258" s="41"/>
      <c r="U258" s="41"/>
      <c r="V258" s="119"/>
      <c r="W258" s="36"/>
      <c r="X258" s="62"/>
      <c r="Y258" s="81"/>
      <c r="Z258" s="105"/>
      <c r="AA258" s="106"/>
      <c r="AC258" s="113" t="str">
        <f t="shared" si="48"/>
        <v/>
      </c>
      <c r="AD258" s="113">
        <f t="shared" si="40"/>
        <v>0</v>
      </c>
      <c r="AE258" s="113" t="str">
        <f t="shared" si="41"/>
        <v/>
      </c>
      <c r="AF258" s="10">
        <f t="shared" si="42"/>
        <v>0</v>
      </c>
      <c r="AG258" s="10" t="str">
        <f t="shared" si="43"/>
        <v/>
      </c>
    </row>
    <row r="259" spans="1:33" s="6" customFormat="1" ht="34.5" customHeight="1">
      <c r="A259" s="72">
        <f t="shared" si="39"/>
        <v>247</v>
      </c>
      <c r="B259" s="73" t="str">
        <f t="shared" si="44"/>
        <v/>
      </c>
      <c r="C259" s="34"/>
      <c r="D259" s="35" t="str">
        <f t="shared" si="45"/>
        <v/>
      </c>
      <c r="E259" s="35" t="str">
        <f t="shared" si="46"/>
        <v/>
      </c>
      <c r="F259" s="36"/>
      <c r="G259" s="36"/>
      <c r="H259" s="37"/>
      <c r="I259" s="38"/>
      <c r="J259" s="116"/>
      <c r="K259" s="38"/>
      <c r="L259" s="116"/>
      <c r="M259" s="39" t="str">
        <f t="shared" si="37"/>
        <v/>
      </c>
      <c r="N259" s="37"/>
      <c r="O259" s="37"/>
      <c r="P259" s="40" t="str">
        <f t="shared" si="47"/>
        <v/>
      </c>
      <c r="Q259" s="41"/>
      <c r="R259" s="42" t="str">
        <f t="shared" si="38"/>
        <v/>
      </c>
      <c r="S259" s="41"/>
      <c r="T259" s="41"/>
      <c r="U259" s="41"/>
      <c r="V259" s="119"/>
      <c r="W259" s="36"/>
      <c r="X259" s="62"/>
      <c r="Y259" s="81"/>
      <c r="Z259" s="105"/>
      <c r="AA259" s="106"/>
      <c r="AC259" s="113" t="str">
        <f t="shared" si="48"/>
        <v/>
      </c>
      <c r="AD259" s="113">
        <f t="shared" si="40"/>
        <v>0</v>
      </c>
      <c r="AE259" s="113" t="str">
        <f t="shared" si="41"/>
        <v/>
      </c>
      <c r="AF259" s="10">
        <f t="shared" si="42"/>
        <v>0</v>
      </c>
      <c r="AG259" s="10" t="str">
        <f t="shared" si="43"/>
        <v/>
      </c>
    </row>
    <row r="260" spans="1:33" s="6" customFormat="1" ht="34.5" customHeight="1">
      <c r="A260" s="72">
        <f t="shared" si="39"/>
        <v>248</v>
      </c>
      <c r="B260" s="73" t="str">
        <f t="shared" si="44"/>
        <v/>
      </c>
      <c r="C260" s="34"/>
      <c r="D260" s="35" t="str">
        <f t="shared" si="45"/>
        <v/>
      </c>
      <c r="E260" s="35" t="str">
        <f t="shared" si="46"/>
        <v/>
      </c>
      <c r="F260" s="36"/>
      <c r="G260" s="36"/>
      <c r="H260" s="37"/>
      <c r="I260" s="38"/>
      <c r="J260" s="116"/>
      <c r="K260" s="38"/>
      <c r="L260" s="116"/>
      <c r="M260" s="39" t="str">
        <f t="shared" si="37"/>
        <v/>
      </c>
      <c r="N260" s="37"/>
      <c r="O260" s="37"/>
      <c r="P260" s="40" t="str">
        <f t="shared" si="47"/>
        <v/>
      </c>
      <c r="Q260" s="41"/>
      <c r="R260" s="42" t="str">
        <f t="shared" si="38"/>
        <v/>
      </c>
      <c r="S260" s="41"/>
      <c r="T260" s="41"/>
      <c r="U260" s="41"/>
      <c r="V260" s="119"/>
      <c r="W260" s="36"/>
      <c r="X260" s="62"/>
      <c r="Y260" s="81"/>
      <c r="Z260" s="105"/>
      <c r="AA260" s="106"/>
      <c r="AC260" s="113" t="str">
        <f t="shared" si="48"/>
        <v/>
      </c>
      <c r="AD260" s="113">
        <f t="shared" si="40"/>
        <v>0</v>
      </c>
      <c r="AE260" s="113" t="str">
        <f t="shared" si="41"/>
        <v/>
      </c>
      <c r="AF260" s="10">
        <f t="shared" si="42"/>
        <v>0</v>
      </c>
      <c r="AG260" s="10" t="str">
        <f t="shared" si="43"/>
        <v/>
      </c>
    </row>
    <row r="261" spans="1:33" s="6" customFormat="1" ht="34.5" customHeight="1">
      <c r="A261" s="72">
        <f t="shared" si="39"/>
        <v>249</v>
      </c>
      <c r="B261" s="73" t="str">
        <f t="shared" si="44"/>
        <v/>
      </c>
      <c r="C261" s="34"/>
      <c r="D261" s="35" t="str">
        <f t="shared" si="45"/>
        <v/>
      </c>
      <c r="E261" s="35" t="str">
        <f t="shared" si="46"/>
        <v/>
      </c>
      <c r="F261" s="36"/>
      <c r="G261" s="36"/>
      <c r="H261" s="37"/>
      <c r="I261" s="38"/>
      <c r="J261" s="116"/>
      <c r="K261" s="38"/>
      <c r="L261" s="116"/>
      <c r="M261" s="39" t="str">
        <f t="shared" si="37"/>
        <v/>
      </c>
      <c r="N261" s="37"/>
      <c r="O261" s="37"/>
      <c r="P261" s="40" t="str">
        <f t="shared" si="47"/>
        <v/>
      </c>
      <c r="Q261" s="41"/>
      <c r="R261" s="42" t="str">
        <f t="shared" si="38"/>
        <v/>
      </c>
      <c r="S261" s="41"/>
      <c r="T261" s="41"/>
      <c r="U261" s="41"/>
      <c r="V261" s="119"/>
      <c r="W261" s="36"/>
      <c r="X261" s="62"/>
      <c r="Y261" s="81"/>
      <c r="Z261" s="105"/>
      <c r="AA261" s="106"/>
      <c r="AC261" s="113" t="str">
        <f t="shared" si="48"/>
        <v/>
      </c>
      <c r="AD261" s="113">
        <f t="shared" si="40"/>
        <v>0</v>
      </c>
      <c r="AE261" s="113" t="str">
        <f t="shared" si="41"/>
        <v/>
      </c>
      <c r="AF261" s="10">
        <f t="shared" si="42"/>
        <v>0</v>
      </c>
      <c r="AG261" s="10" t="str">
        <f t="shared" si="43"/>
        <v/>
      </c>
    </row>
    <row r="262" spans="1:33" s="6" customFormat="1" ht="34.5" customHeight="1">
      <c r="A262" s="72">
        <f t="shared" si="39"/>
        <v>250</v>
      </c>
      <c r="B262" s="73" t="str">
        <f t="shared" si="44"/>
        <v/>
      </c>
      <c r="C262" s="34"/>
      <c r="D262" s="35" t="str">
        <f t="shared" si="45"/>
        <v/>
      </c>
      <c r="E262" s="35" t="str">
        <f t="shared" si="46"/>
        <v/>
      </c>
      <c r="F262" s="36"/>
      <c r="G262" s="36"/>
      <c r="H262" s="37"/>
      <c r="I262" s="38"/>
      <c r="J262" s="116"/>
      <c r="K262" s="38"/>
      <c r="L262" s="116"/>
      <c r="M262" s="39" t="str">
        <f t="shared" si="37"/>
        <v/>
      </c>
      <c r="N262" s="37"/>
      <c r="O262" s="37"/>
      <c r="P262" s="40" t="str">
        <f t="shared" si="47"/>
        <v/>
      </c>
      <c r="Q262" s="41"/>
      <c r="R262" s="42" t="str">
        <f t="shared" si="38"/>
        <v/>
      </c>
      <c r="S262" s="41"/>
      <c r="T262" s="41"/>
      <c r="U262" s="41"/>
      <c r="V262" s="119"/>
      <c r="W262" s="36"/>
      <c r="X262" s="62"/>
      <c r="Y262" s="81"/>
      <c r="Z262" s="105"/>
      <c r="AA262" s="106"/>
      <c r="AC262" s="113" t="str">
        <f t="shared" si="48"/>
        <v/>
      </c>
      <c r="AD262" s="113">
        <f t="shared" si="40"/>
        <v>0</v>
      </c>
      <c r="AE262" s="113" t="str">
        <f t="shared" si="41"/>
        <v/>
      </c>
      <c r="AF262" s="10">
        <f t="shared" si="42"/>
        <v>0</v>
      </c>
      <c r="AG262" s="10" t="str">
        <f t="shared" si="43"/>
        <v/>
      </c>
    </row>
    <row r="263" spans="1:33" s="6" customFormat="1" ht="34.5" customHeight="1">
      <c r="A263" s="72">
        <f t="shared" si="39"/>
        <v>251</v>
      </c>
      <c r="B263" s="73" t="str">
        <f t="shared" si="44"/>
        <v/>
      </c>
      <c r="C263" s="34"/>
      <c r="D263" s="35" t="str">
        <f t="shared" si="45"/>
        <v/>
      </c>
      <c r="E263" s="35" t="str">
        <f t="shared" si="46"/>
        <v/>
      </c>
      <c r="F263" s="36"/>
      <c r="G263" s="36"/>
      <c r="H263" s="37"/>
      <c r="I263" s="38"/>
      <c r="J263" s="116"/>
      <c r="K263" s="38"/>
      <c r="L263" s="116"/>
      <c r="M263" s="39" t="str">
        <f t="shared" si="37"/>
        <v/>
      </c>
      <c r="N263" s="37"/>
      <c r="O263" s="37"/>
      <c r="P263" s="40" t="str">
        <f t="shared" si="47"/>
        <v/>
      </c>
      <c r="Q263" s="41"/>
      <c r="R263" s="42" t="str">
        <f t="shared" si="38"/>
        <v/>
      </c>
      <c r="S263" s="41"/>
      <c r="T263" s="41"/>
      <c r="U263" s="41"/>
      <c r="V263" s="119"/>
      <c r="W263" s="36"/>
      <c r="X263" s="62"/>
      <c r="Y263" s="81"/>
      <c r="Z263" s="105"/>
      <c r="AA263" s="106"/>
      <c r="AC263" s="113" t="str">
        <f t="shared" si="48"/>
        <v/>
      </c>
      <c r="AD263" s="113">
        <f t="shared" si="40"/>
        <v>0</v>
      </c>
      <c r="AE263" s="113" t="str">
        <f t="shared" si="41"/>
        <v/>
      </c>
      <c r="AF263" s="10">
        <f t="shared" si="42"/>
        <v>0</v>
      </c>
      <c r="AG263" s="10" t="str">
        <f t="shared" si="43"/>
        <v/>
      </c>
    </row>
    <row r="264" spans="1:33" s="6" customFormat="1" ht="34.5" customHeight="1">
      <c r="A264" s="72">
        <f t="shared" si="39"/>
        <v>252</v>
      </c>
      <c r="B264" s="73" t="str">
        <f t="shared" si="44"/>
        <v/>
      </c>
      <c r="C264" s="34"/>
      <c r="D264" s="35" t="str">
        <f t="shared" si="45"/>
        <v/>
      </c>
      <c r="E264" s="35" t="str">
        <f t="shared" si="46"/>
        <v/>
      </c>
      <c r="F264" s="36"/>
      <c r="G264" s="36"/>
      <c r="H264" s="37"/>
      <c r="I264" s="38"/>
      <c r="J264" s="116"/>
      <c r="K264" s="38"/>
      <c r="L264" s="116"/>
      <c r="M264" s="39" t="str">
        <f t="shared" si="37"/>
        <v/>
      </c>
      <c r="N264" s="37"/>
      <c r="O264" s="37"/>
      <c r="P264" s="40" t="str">
        <f t="shared" si="47"/>
        <v/>
      </c>
      <c r="Q264" s="41"/>
      <c r="R264" s="42" t="str">
        <f t="shared" si="38"/>
        <v/>
      </c>
      <c r="S264" s="41"/>
      <c r="T264" s="41"/>
      <c r="U264" s="41"/>
      <c r="V264" s="119"/>
      <c r="W264" s="36"/>
      <c r="X264" s="62"/>
      <c r="Y264" s="81"/>
      <c r="Z264" s="105"/>
      <c r="AA264" s="106"/>
      <c r="AC264" s="113" t="str">
        <f t="shared" si="48"/>
        <v/>
      </c>
      <c r="AD264" s="113">
        <f t="shared" si="40"/>
        <v>0</v>
      </c>
      <c r="AE264" s="113" t="str">
        <f t="shared" si="41"/>
        <v/>
      </c>
      <c r="AF264" s="10">
        <f t="shared" si="42"/>
        <v>0</v>
      </c>
      <c r="AG264" s="10" t="str">
        <f t="shared" si="43"/>
        <v/>
      </c>
    </row>
    <row r="265" spans="1:33" s="6" customFormat="1" ht="34.5" customHeight="1">
      <c r="A265" s="72">
        <f t="shared" si="39"/>
        <v>253</v>
      </c>
      <c r="B265" s="73" t="str">
        <f t="shared" si="44"/>
        <v/>
      </c>
      <c r="C265" s="34"/>
      <c r="D265" s="35" t="str">
        <f t="shared" si="45"/>
        <v/>
      </c>
      <c r="E265" s="35" t="str">
        <f t="shared" si="46"/>
        <v/>
      </c>
      <c r="F265" s="36"/>
      <c r="G265" s="36"/>
      <c r="H265" s="37"/>
      <c r="I265" s="38"/>
      <c r="J265" s="116"/>
      <c r="K265" s="38"/>
      <c r="L265" s="116"/>
      <c r="M265" s="39" t="str">
        <f t="shared" si="37"/>
        <v/>
      </c>
      <c r="N265" s="37"/>
      <c r="O265" s="37"/>
      <c r="P265" s="40" t="str">
        <f t="shared" si="47"/>
        <v/>
      </c>
      <c r="Q265" s="41"/>
      <c r="R265" s="42" t="str">
        <f t="shared" si="38"/>
        <v/>
      </c>
      <c r="S265" s="41"/>
      <c r="T265" s="41"/>
      <c r="U265" s="41"/>
      <c r="V265" s="119"/>
      <c r="W265" s="36"/>
      <c r="X265" s="62"/>
      <c r="Y265" s="81"/>
      <c r="Z265" s="105"/>
      <c r="AA265" s="106"/>
      <c r="AC265" s="113" t="str">
        <f t="shared" si="48"/>
        <v/>
      </c>
      <c r="AD265" s="113">
        <f t="shared" si="40"/>
        <v>0</v>
      </c>
      <c r="AE265" s="113" t="str">
        <f t="shared" si="41"/>
        <v/>
      </c>
      <c r="AF265" s="10">
        <f t="shared" si="42"/>
        <v>0</v>
      </c>
      <c r="AG265" s="10" t="str">
        <f t="shared" si="43"/>
        <v/>
      </c>
    </row>
    <row r="266" spans="1:33" s="6" customFormat="1" ht="34.5" customHeight="1">
      <c r="A266" s="72">
        <f t="shared" si="39"/>
        <v>254</v>
      </c>
      <c r="B266" s="73" t="str">
        <f t="shared" si="44"/>
        <v/>
      </c>
      <c r="C266" s="34"/>
      <c r="D266" s="35" t="str">
        <f t="shared" si="45"/>
        <v/>
      </c>
      <c r="E266" s="35" t="str">
        <f t="shared" si="46"/>
        <v/>
      </c>
      <c r="F266" s="36"/>
      <c r="G266" s="36"/>
      <c r="H266" s="37"/>
      <c r="I266" s="38"/>
      <c r="J266" s="116"/>
      <c r="K266" s="38"/>
      <c r="L266" s="116"/>
      <c r="M266" s="39" t="str">
        <f t="shared" si="37"/>
        <v/>
      </c>
      <c r="N266" s="37"/>
      <c r="O266" s="37"/>
      <c r="P266" s="40" t="str">
        <f t="shared" si="47"/>
        <v/>
      </c>
      <c r="Q266" s="41"/>
      <c r="R266" s="42" t="str">
        <f t="shared" si="38"/>
        <v/>
      </c>
      <c r="S266" s="41"/>
      <c r="T266" s="41"/>
      <c r="U266" s="41"/>
      <c r="V266" s="119"/>
      <c r="W266" s="36"/>
      <c r="X266" s="62"/>
      <c r="Y266" s="81"/>
      <c r="Z266" s="105"/>
      <c r="AA266" s="106"/>
      <c r="AC266" s="113" t="str">
        <f t="shared" si="48"/>
        <v/>
      </c>
      <c r="AD266" s="113">
        <f t="shared" si="40"/>
        <v>0</v>
      </c>
      <c r="AE266" s="113" t="str">
        <f t="shared" si="41"/>
        <v/>
      </c>
      <c r="AF266" s="10">
        <f t="shared" si="42"/>
        <v>0</v>
      </c>
      <c r="AG266" s="10" t="str">
        <f t="shared" si="43"/>
        <v/>
      </c>
    </row>
    <row r="267" spans="1:33" s="6" customFormat="1" ht="34.5" customHeight="1">
      <c r="A267" s="72">
        <f t="shared" si="39"/>
        <v>255</v>
      </c>
      <c r="B267" s="73" t="str">
        <f t="shared" si="44"/>
        <v/>
      </c>
      <c r="C267" s="34"/>
      <c r="D267" s="35" t="str">
        <f t="shared" si="45"/>
        <v/>
      </c>
      <c r="E267" s="35" t="str">
        <f t="shared" si="46"/>
        <v/>
      </c>
      <c r="F267" s="36"/>
      <c r="G267" s="36"/>
      <c r="H267" s="37"/>
      <c r="I267" s="38"/>
      <c r="J267" s="116"/>
      <c r="K267" s="38"/>
      <c r="L267" s="116"/>
      <c r="M267" s="39" t="str">
        <f t="shared" si="37"/>
        <v/>
      </c>
      <c r="N267" s="37"/>
      <c r="O267" s="37"/>
      <c r="P267" s="40" t="str">
        <f t="shared" si="47"/>
        <v/>
      </c>
      <c r="Q267" s="41"/>
      <c r="R267" s="42" t="str">
        <f t="shared" si="38"/>
        <v/>
      </c>
      <c r="S267" s="41"/>
      <c r="T267" s="41"/>
      <c r="U267" s="41"/>
      <c r="V267" s="119"/>
      <c r="W267" s="36"/>
      <c r="X267" s="62"/>
      <c r="Y267" s="81"/>
      <c r="Z267" s="105"/>
      <c r="AA267" s="106"/>
      <c r="AC267" s="113" t="str">
        <f t="shared" si="48"/>
        <v/>
      </c>
      <c r="AD267" s="113">
        <f t="shared" si="40"/>
        <v>0</v>
      </c>
      <c r="AE267" s="113" t="str">
        <f t="shared" si="41"/>
        <v/>
      </c>
      <c r="AF267" s="10">
        <f t="shared" si="42"/>
        <v>0</v>
      </c>
      <c r="AG267" s="10" t="str">
        <f t="shared" si="43"/>
        <v/>
      </c>
    </row>
    <row r="268" spans="1:33" s="6" customFormat="1" ht="34.5" customHeight="1">
      <c r="A268" s="72">
        <f t="shared" si="39"/>
        <v>256</v>
      </c>
      <c r="B268" s="73" t="str">
        <f t="shared" si="44"/>
        <v/>
      </c>
      <c r="C268" s="34"/>
      <c r="D268" s="35" t="str">
        <f t="shared" si="45"/>
        <v/>
      </c>
      <c r="E268" s="35" t="str">
        <f t="shared" si="46"/>
        <v/>
      </c>
      <c r="F268" s="36"/>
      <c r="G268" s="36"/>
      <c r="H268" s="37"/>
      <c r="I268" s="38"/>
      <c r="J268" s="116"/>
      <c r="K268" s="38"/>
      <c r="L268" s="116"/>
      <c r="M268" s="39" t="str">
        <f t="shared" ref="M268:M312" si="49">IF(K268="","",K268)</f>
        <v/>
      </c>
      <c r="N268" s="37"/>
      <c r="O268" s="37"/>
      <c r="P268" s="40" t="str">
        <f t="shared" si="47"/>
        <v/>
      </c>
      <c r="Q268" s="41"/>
      <c r="R268" s="42" t="str">
        <f t="shared" ref="R268:R312" si="50">IF(S268="","",CONCATENATE(S268,"mm"," ","×"," ",T268,"mm"))</f>
        <v/>
      </c>
      <c r="S268" s="41"/>
      <c r="T268" s="41"/>
      <c r="U268" s="41"/>
      <c r="V268" s="119"/>
      <c r="W268" s="36"/>
      <c r="X268" s="62"/>
      <c r="Y268" s="81"/>
      <c r="Z268" s="105"/>
      <c r="AA268" s="106"/>
      <c r="AC268" s="113" t="str">
        <f t="shared" si="48"/>
        <v/>
      </c>
      <c r="AD268" s="113">
        <f t="shared" si="40"/>
        <v>0</v>
      </c>
      <c r="AE268" s="113" t="str">
        <f t="shared" si="41"/>
        <v/>
      </c>
      <c r="AF268" s="10">
        <f t="shared" si="42"/>
        <v>0</v>
      </c>
      <c r="AG268" s="10" t="str">
        <f t="shared" si="43"/>
        <v/>
      </c>
    </row>
    <row r="269" spans="1:33" s="6" customFormat="1" ht="34.5" customHeight="1">
      <c r="A269" s="72">
        <f t="shared" ref="A269:A312" si="51">ROW()-12</f>
        <v>257</v>
      </c>
      <c r="B269" s="73" t="str">
        <f t="shared" si="44"/>
        <v/>
      </c>
      <c r="C269" s="34"/>
      <c r="D269" s="35" t="str">
        <f t="shared" si="45"/>
        <v/>
      </c>
      <c r="E269" s="35" t="str">
        <f t="shared" si="46"/>
        <v/>
      </c>
      <c r="F269" s="36"/>
      <c r="G269" s="36"/>
      <c r="H269" s="37"/>
      <c r="I269" s="38"/>
      <c r="J269" s="116"/>
      <c r="K269" s="38"/>
      <c r="L269" s="116"/>
      <c r="M269" s="39" t="str">
        <f t="shared" si="49"/>
        <v/>
      </c>
      <c r="N269" s="37"/>
      <c r="O269" s="37"/>
      <c r="P269" s="40" t="str">
        <f t="shared" si="47"/>
        <v/>
      </c>
      <c r="Q269" s="41"/>
      <c r="R269" s="42" t="str">
        <f t="shared" si="50"/>
        <v/>
      </c>
      <c r="S269" s="41"/>
      <c r="T269" s="41"/>
      <c r="U269" s="41"/>
      <c r="V269" s="119"/>
      <c r="W269" s="36"/>
      <c r="X269" s="62"/>
      <c r="Y269" s="81"/>
      <c r="Z269" s="105"/>
      <c r="AA269" s="106"/>
      <c r="AC269" s="113" t="str">
        <f t="shared" si="48"/>
        <v/>
      </c>
      <c r="AD269" s="113">
        <f t="shared" ref="AD269:AD312" si="52">IF(AND($G269&lt;&gt;"",COUNTIF($G269,"*■*")&gt;0,$W269=""),1,0)</f>
        <v>0</v>
      </c>
      <c r="AE269" s="113" t="str">
        <f t="shared" ref="AE269:AE312" si="53">IF(G269="","",TEXT(G269,"G/標準"))</f>
        <v/>
      </c>
      <c r="AF269" s="10">
        <f t="shared" ref="AF269:AF312" si="54">COUNTIF(G$13:G$312,G269)</f>
        <v>0</v>
      </c>
      <c r="AG269" s="10" t="str">
        <f t="shared" si="43"/>
        <v/>
      </c>
    </row>
    <row r="270" spans="1:33" s="6" customFormat="1" ht="34.5" customHeight="1">
      <c r="A270" s="72">
        <f t="shared" si="51"/>
        <v>258</v>
      </c>
      <c r="B270" s="73" t="str">
        <f t="shared" ref="B270:B312" si="55">IF($C270="","","工作機械")</f>
        <v/>
      </c>
      <c r="C270" s="34"/>
      <c r="D270" s="35" t="str">
        <f t="shared" ref="D270:D312" si="56">IF($C$2="","",IF($B270&lt;&gt;"",$C$2,""))</f>
        <v/>
      </c>
      <c r="E270" s="35" t="str">
        <f t="shared" ref="E270:E312" si="57">IF($F$2="","",IF($B270&lt;&gt;"",$F$2,""))</f>
        <v/>
      </c>
      <c r="F270" s="36"/>
      <c r="G270" s="36"/>
      <c r="H270" s="37"/>
      <c r="I270" s="38"/>
      <c r="J270" s="116"/>
      <c r="K270" s="38"/>
      <c r="L270" s="116"/>
      <c r="M270" s="39" t="str">
        <f t="shared" si="49"/>
        <v/>
      </c>
      <c r="N270" s="37"/>
      <c r="O270" s="37"/>
      <c r="P270" s="40" t="str">
        <f t="shared" ref="P270:P312" si="58">IFERROR(IF($J270="","",ROUNDDOWN((ABS($J270-$L270)/$J270)/IF($O270="","",IF(($O270-$N270)=0,1,($O270-$N270)))*100,1)),"")</f>
        <v/>
      </c>
      <c r="Q270" s="41"/>
      <c r="R270" s="42" t="str">
        <f t="shared" si="50"/>
        <v/>
      </c>
      <c r="S270" s="41"/>
      <c r="T270" s="41"/>
      <c r="U270" s="41"/>
      <c r="V270" s="119"/>
      <c r="W270" s="36"/>
      <c r="X270" s="62"/>
      <c r="Y270" s="81"/>
      <c r="Z270" s="105"/>
      <c r="AA270" s="106"/>
      <c r="AC270" s="113" t="str">
        <f t="shared" ref="AC270:AC312" si="59">IF(AND(($B270&lt;&gt;""),(OR(C270="",F270="",G270="",H270="",I270="",J270="",K270="",L270="",N270="",O270="",Q270="",S270="",T270="",U270=""))),1,"")</f>
        <v/>
      </c>
      <c r="AD270" s="113">
        <f t="shared" si="52"/>
        <v>0</v>
      </c>
      <c r="AE270" s="113" t="str">
        <f t="shared" si="53"/>
        <v/>
      </c>
      <c r="AF270" s="10">
        <f t="shared" si="54"/>
        <v>0</v>
      </c>
      <c r="AG270" s="10" t="str">
        <f t="shared" ref="AG270:AG312" si="60">IF(P270&lt;1,1,"")</f>
        <v/>
      </c>
    </row>
    <row r="271" spans="1:33" s="6" customFormat="1" ht="34.5" customHeight="1">
      <c r="A271" s="72">
        <f t="shared" si="51"/>
        <v>259</v>
      </c>
      <c r="B271" s="73" t="str">
        <f t="shared" si="55"/>
        <v/>
      </c>
      <c r="C271" s="34"/>
      <c r="D271" s="35" t="str">
        <f t="shared" si="56"/>
        <v/>
      </c>
      <c r="E271" s="35" t="str">
        <f t="shared" si="57"/>
        <v/>
      </c>
      <c r="F271" s="36"/>
      <c r="G271" s="36"/>
      <c r="H271" s="37"/>
      <c r="I271" s="38"/>
      <c r="J271" s="116"/>
      <c r="K271" s="38"/>
      <c r="L271" s="116"/>
      <c r="M271" s="39" t="str">
        <f t="shared" si="49"/>
        <v/>
      </c>
      <c r="N271" s="37"/>
      <c r="O271" s="37"/>
      <c r="P271" s="40" t="str">
        <f t="shared" si="58"/>
        <v/>
      </c>
      <c r="Q271" s="41"/>
      <c r="R271" s="42" t="str">
        <f t="shared" si="50"/>
        <v/>
      </c>
      <c r="S271" s="41"/>
      <c r="T271" s="41"/>
      <c r="U271" s="41"/>
      <c r="V271" s="119"/>
      <c r="W271" s="36"/>
      <c r="X271" s="62"/>
      <c r="Y271" s="81"/>
      <c r="Z271" s="105"/>
      <c r="AA271" s="106"/>
      <c r="AC271" s="113" t="str">
        <f t="shared" si="59"/>
        <v/>
      </c>
      <c r="AD271" s="113">
        <f t="shared" si="52"/>
        <v>0</v>
      </c>
      <c r="AE271" s="113" t="str">
        <f t="shared" si="53"/>
        <v/>
      </c>
      <c r="AF271" s="10">
        <f t="shared" si="54"/>
        <v>0</v>
      </c>
      <c r="AG271" s="10" t="str">
        <f t="shared" si="60"/>
        <v/>
      </c>
    </row>
    <row r="272" spans="1:33" s="6" customFormat="1" ht="34.5" customHeight="1">
      <c r="A272" s="72">
        <f t="shared" si="51"/>
        <v>260</v>
      </c>
      <c r="B272" s="73" t="str">
        <f t="shared" si="55"/>
        <v/>
      </c>
      <c r="C272" s="34"/>
      <c r="D272" s="35" t="str">
        <f t="shared" si="56"/>
        <v/>
      </c>
      <c r="E272" s="35" t="str">
        <f t="shared" si="57"/>
        <v/>
      </c>
      <c r="F272" s="36"/>
      <c r="G272" s="36"/>
      <c r="H272" s="37"/>
      <c r="I272" s="38"/>
      <c r="J272" s="116"/>
      <c r="K272" s="38"/>
      <c r="L272" s="116"/>
      <c r="M272" s="39" t="str">
        <f t="shared" si="49"/>
        <v/>
      </c>
      <c r="N272" s="37"/>
      <c r="O272" s="37"/>
      <c r="P272" s="40" t="str">
        <f t="shared" si="58"/>
        <v/>
      </c>
      <c r="Q272" s="41"/>
      <c r="R272" s="42" t="str">
        <f t="shared" si="50"/>
        <v/>
      </c>
      <c r="S272" s="41"/>
      <c r="T272" s="41"/>
      <c r="U272" s="41"/>
      <c r="V272" s="119"/>
      <c r="W272" s="36"/>
      <c r="X272" s="62"/>
      <c r="Y272" s="81"/>
      <c r="Z272" s="105"/>
      <c r="AA272" s="106"/>
      <c r="AC272" s="113" t="str">
        <f t="shared" si="59"/>
        <v/>
      </c>
      <c r="AD272" s="113">
        <f t="shared" si="52"/>
        <v>0</v>
      </c>
      <c r="AE272" s="113" t="str">
        <f t="shared" si="53"/>
        <v/>
      </c>
      <c r="AF272" s="10">
        <f t="shared" si="54"/>
        <v>0</v>
      </c>
      <c r="AG272" s="10" t="str">
        <f t="shared" si="60"/>
        <v/>
      </c>
    </row>
    <row r="273" spans="1:33" s="6" customFormat="1" ht="34.5" customHeight="1">
      <c r="A273" s="72">
        <f t="shared" si="51"/>
        <v>261</v>
      </c>
      <c r="B273" s="73" t="str">
        <f t="shared" si="55"/>
        <v/>
      </c>
      <c r="C273" s="34"/>
      <c r="D273" s="35" t="str">
        <f t="shared" si="56"/>
        <v/>
      </c>
      <c r="E273" s="35" t="str">
        <f t="shared" si="57"/>
        <v/>
      </c>
      <c r="F273" s="36"/>
      <c r="G273" s="36"/>
      <c r="H273" s="37"/>
      <c r="I273" s="38"/>
      <c r="J273" s="116"/>
      <c r="K273" s="38"/>
      <c r="L273" s="116"/>
      <c r="M273" s="39" t="str">
        <f t="shared" si="49"/>
        <v/>
      </c>
      <c r="N273" s="37"/>
      <c r="O273" s="37"/>
      <c r="P273" s="40" t="str">
        <f t="shared" si="58"/>
        <v/>
      </c>
      <c r="Q273" s="41"/>
      <c r="R273" s="42" t="str">
        <f t="shared" si="50"/>
        <v/>
      </c>
      <c r="S273" s="41"/>
      <c r="T273" s="41"/>
      <c r="U273" s="41"/>
      <c r="V273" s="119"/>
      <c r="W273" s="36"/>
      <c r="X273" s="62"/>
      <c r="Y273" s="81"/>
      <c r="Z273" s="105"/>
      <c r="AA273" s="106"/>
      <c r="AC273" s="113" t="str">
        <f t="shared" si="59"/>
        <v/>
      </c>
      <c r="AD273" s="113">
        <f t="shared" si="52"/>
        <v>0</v>
      </c>
      <c r="AE273" s="113" t="str">
        <f t="shared" si="53"/>
        <v/>
      </c>
      <c r="AF273" s="10">
        <f t="shared" si="54"/>
        <v>0</v>
      </c>
      <c r="AG273" s="10" t="str">
        <f t="shared" si="60"/>
        <v/>
      </c>
    </row>
    <row r="274" spans="1:33" s="6" customFormat="1" ht="34.5" customHeight="1">
      <c r="A274" s="72">
        <f t="shared" si="51"/>
        <v>262</v>
      </c>
      <c r="B274" s="73" t="str">
        <f t="shared" si="55"/>
        <v/>
      </c>
      <c r="C274" s="34"/>
      <c r="D274" s="35" t="str">
        <f t="shared" si="56"/>
        <v/>
      </c>
      <c r="E274" s="35" t="str">
        <f t="shared" si="57"/>
        <v/>
      </c>
      <c r="F274" s="36"/>
      <c r="G274" s="36"/>
      <c r="H274" s="37"/>
      <c r="I274" s="38"/>
      <c r="J274" s="116"/>
      <c r="K274" s="38"/>
      <c r="L274" s="116"/>
      <c r="M274" s="39" t="str">
        <f t="shared" si="49"/>
        <v/>
      </c>
      <c r="N274" s="37"/>
      <c r="O274" s="37"/>
      <c r="P274" s="40" t="str">
        <f t="shared" si="58"/>
        <v/>
      </c>
      <c r="Q274" s="41"/>
      <c r="R274" s="42" t="str">
        <f t="shared" si="50"/>
        <v/>
      </c>
      <c r="S274" s="41"/>
      <c r="T274" s="41"/>
      <c r="U274" s="41"/>
      <c r="V274" s="119"/>
      <c r="W274" s="36"/>
      <c r="X274" s="62"/>
      <c r="Y274" s="81"/>
      <c r="Z274" s="105"/>
      <c r="AA274" s="106"/>
      <c r="AC274" s="113" t="str">
        <f t="shared" si="59"/>
        <v/>
      </c>
      <c r="AD274" s="113">
        <f t="shared" si="52"/>
        <v>0</v>
      </c>
      <c r="AE274" s="113" t="str">
        <f t="shared" si="53"/>
        <v/>
      </c>
      <c r="AF274" s="10">
        <f t="shared" si="54"/>
        <v>0</v>
      </c>
      <c r="AG274" s="10" t="str">
        <f t="shared" si="60"/>
        <v/>
      </c>
    </row>
    <row r="275" spans="1:33" s="6" customFormat="1" ht="34.5" customHeight="1">
      <c r="A275" s="72">
        <f t="shared" si="51"/>
        <v>263</v>
      </c>
      <c r="B275" s="73" t="str">
        <f t="shared" si="55"/>
        <v/>
      </c>
      <c r="C275" s="34"/>
      <c r="D275" s="35" t="str">
        <f t="shared" si="56"/>
        <v/>
      </c>
      <c r="E275" s="35" t="str">
        <f t="shared" si="57"/>
        <v/>
      </c>
      <c r="F275" s="36"/>
      <c r="G275" s="36"/>
      <c r="H275" s="37"/>
      <c r="I275" s="38"/>
      <c r="J275" s="116"/>
      <c r="K275" s="38"/>
      <c r="L275" s="116"/>
      <c r="M275" s="39" t="str">
        <f t="shared" si="49"/>
        <v/>
      </c>
      <c r="N275" s="37"/>
      <c r="O275" s="37"/>
      <c r="P275" s="40" t="str">
        <f t="shared" si="58"/>
        <v/>
      </c>
      <c r="Q275" s="41"/>
      <c r="R275" s="42" t="str">
        <f t="shared" si="50"/>
        <v/>
      </c>
      <c r="S275" s="41"/>
      <c r="T275" s="41"/>
      <c r="U275" s="41"/>
      <c r="V275" s="119"/>
      <c r="W275" s="36"/>
      <c r="X275" s="62"/>
      <c r="Y275" s="81"/>
      <c r="Z275" s="105"/>
      <c r="AA275" s="106"/>
      <c r="AC275" s="113" t="str">
        <f t="shared" si="59"/>
        <v/>
      </c>
      <c r="AD275" s="113">
        <f t="shared" si="52"/>
        <v>0</v>
      </c>
      <c r="AE275" s="113" t="str">
        <f t="shared" si="53"/>
        <v/>
      </c>
      <c r="AF275" s="10">
        <f t="shared" si="54"/>
        <v>0</v>
      </c>
      <c r="AG275" s="10" t="str">
        <f t="shared" si="60"/>
        <v/>
      </c>
    </row>
    <row r="276" spans="1:33" s="6" customFormat="1" ht="34.5" customHeight="1">
      <c r="A276" s="72">
        <f t="shared" si="51"/>
        <v>264</v>
      </c>
      <c r="B276" s="73" t="str">
        <f t="shared" si="55"/>
        <v/>
      </c>
      <c r="C276" s="34"/>
      <c r="D276" s="35" t="str">
        <f t="shared" si="56"/>
        <v/>
      </c>
      <c r="E276" s="35" t="str">
        <f t="shared" si="57"/>
        <v/>
      </c>
      <c r="F276" s="36"/>
      <c r="G276" s="36"/>
      <c r="H276" s="37"/>
      <c r="I276" s="38"/>
      <c r="J276" s="116"/>
      <c r="K276" s="38"/>
      <c r="L276" s="116"/>
      <c r="M276" s="39" t="str">
        <f t="shared" si="49"/>
        <v/>
      </c>
      <c r="N276" s="37"/>
      <c r="O276" s="37"/>
      <c r="P276" s="40" t="str">
        <f t="shared" si="58"/>
        <v/>
      </c>
      <c r="Q276" s="41"/>
      <c r="R276" s="42" t="str">
        <f t="shared" si="50"/>
        <v/>
      </c>
      <c r="S276" s="41"/>
      <c r="T276" s="41"/>
      <c r="U276" s="41"/>
      <c r="V276" s="119"/>
      <c r="W276" s="36"/>
      <c r="X276" s="62"/>
      <c r="Y276" s="81"/>
      <c r="Z276" s="105"/>
      <c r="AA276" s="106"/>
      <c r="AC276" s="113" t="str">
        <f t="shared" si="59"/>
        <v/>
      </c>
      <c r="AD276" s="113">
        <f t="shared" si="52"/>
        <v>0</v>
      </c>
      <c r="AE276" s="113" t="str">
        <f t="shared" si="53"/>
        <v/>
      </c>
      <c r="AF276" s="10">
        <f t="shared" si="54"/>
        <v>0</v>
      </c>
      <c r="AG276" s="10" t="str">
        <f t="shared" si="60"/>
        <v/>
      </c>
    </row>
    <row r="277" spans="1:33" s="6" customFormat="1" ht="34.5" customHeight="1">
      <c r="A277" s="72">
        <f t="shared" si="51"/>
        <v>265</v>
      </c>
      <c r="B277" s="73" t="str">
        <f t="shared" si="55"/>
        <v/>
      </c>
      <c r="C277" s="34"/>
      <c r="D277" s="35" t="str">
        <f t="shared" si="56"/>
        <v/>
      </c>
      <c r="E277" s="35" t="str">
        <f t="shared" si="57"/>
        <v/>
      </c>
      <c r="F277" s="36"/>
      <c r="G277" s="36"/>
      <c r="H277" s="37"/>
      <c r="I277" s="38"/>
      <c r="J277" s="116"/>
      <c r="K277" s="38"/>
      <c r="L277" s="116"/>
      <c r="M277" s="39" t="str">
        <f t="shared" si="49"/>
        <v/>
      </c>
      <c r="N277" s="37"/>
      <c r="O277" s="37"/>
      <c r="P277" s="40" t="str">
        <f t="shared" si="58"/>
        <v/>
      </c>
      <c r="Q277" s="41"/>
      <c r="R277" s="42" t="str">
        <f t="shared" si="50"/>
        <v/>
      </c>
      <c r="S277" s="41"/>
      <c r="T277" s="41"/>
      <c r="U277" s="41"/>
      <c r="V277" s="119"/>
      <c r="W277" s="36"/>
      <c r="X277" s="62"/>
      <c r="Y277" s="81"/>
      <c r="Z277" s="105"/>
      <c r="AA277" s="106"/>
      <c r="AC277" s="113" t="str">
        <f t="shared" si="59"/>
        <v/>
      </c>
      <c r="AD277" s="113">
        <f t="shared" si="52"/>
        <v>0</v>
      </c>
      <c r="AE277" s="113" t="str">
        <f t="shared" si="53"/>
        <v/>
      </c>
      <c r="AF277" s="10">
        <f t="shared" si="54"/>
        <v>0</v>
      </c>
      <c r="AG277" s="10" t="str">
        <f t="shared" si="60"/>
        <v/>
      </c>
    </row>
    <row r="278" spans="1:33" s="6" customFormat="1" ht="34.5" customHeight="1">
      <c r="A278" s="72">
        <f t="shared" si="51"/>
        <v>266</v>
      </c>
      <c r="B278" s="73" t="str">
        <f t="shared" si="55"/>
        <v/>
      </c>
      <c r="C278" s="34"/>
      <c r="D278" s="35" t="str">
        <f t="shared" si="56"/>
        <v/>
      </c>
      <c r="E278" s="35" t="str">
        <f t="shared" si="57"/>
        <v/>
      </c>
      <c r="F278" s="36"/>
      <c r="G278" s="36"/>
      <c r="H278" s="37"/>
      <c r="I278" s="38"/>
      <c r="J278" s="116"/>
      <c r="K278" s="38"/>
      <c r="L278" s="116"/>
      <c r="M278" s="39" t="str">
        <f t="shared" si="49"/>
        <v/>
      </c>
      <c r="N278" s="37"/>
      <c r="O278" s="37"/>
      <c r="P278" s="40" t="str">
        <f t="shared" si="58"/>
        <v/>
      </c>
      <c r="Q278" s="41"/>
      <c r="R278" s="42" t="str">
        <f t="shared" si="50"/>
        <v/>
      </c>
      <c r="S278" s="41"/>
      <c r="T278" s="41"/>
      <c r="U278" s="41"/>
      <c r="V278" s="119"/>
      <c r="W278" s="36"/>
      <c r="X278" s="62"/>
      <c r="Y278" s="81"/>
      <c r="Z278" s="105"/>
      <c r="AA278" s="106"/>
      <c r="AC278" s="113" t="str">
        <f t="shared" si="59"/>
        <v/>
      </c>
      <c r="AD278" s="113">
        <f t="shared" si="52"/>
        <v>0</v>
      </c>
      <c r="AE278" s="113" t="str">
        <f t="shared" si="53"/>
        <v/>
      </c>
      <c r="AF278" s="10">
        <f t="shared" si="54"/>
        <v>0</v>
      </c>
      <c r="AG278" s="10" t="str">
        <f t="shared" si="60"/>
        <v/>
      </c>
    </row>
    <row r="279" spans="1:33" s="6" customFormat="1" ht="34.5" customHeight="1">
      <c r="A279" s="72">
        <f t="shared" si="51"/>
        <v>267</v>
      </c>
      <c r="B279" s="73" t="str">
        <f t="shared" si="55"/>
        <v/>
      </c>
      <c r="C279" s="34"/>
      <c r="D279" s="35" t="str">
        <f t="shared" si="56"/>
        <v/>
      </c>
      <c r="E279" s="35" t="str">
        <f t="shared" si="57"/>
        <v/>
      </c>
      <c r="F279" s="36"/>
      <c r="G279" s="36"/>
      <c r="H279" s="37"/>
      <c r="I279" s="38"/>
      <c r="J279" s="116"/>
      <c r="K279" s="38"/>
      <c r="L279" s="116"/>
      <c r="M279" s="39" t="str">
        <f t="shared" si="49"/>
        <v/>
      </c>
      <c r="N279" s="37"/>
      <c r="O279" s="37"/>
      <c r="P279" s="40" t="str">
        <f t="shared" si="58"/>
        <v/>
      </c>
      <c r="Q279" s="41"/>
      <c r="R279" s="42" t="str">
        <f t="shared" si="50"/>
        <v/>
      </c>
      <c r="S279" s="41"/>
      <c r="T279" s="41"/>
      <c r="U279" s="41"/>
      <c r="V279" s="119"/>
      <c r="W279" s="36"/>
      <c r="X279" s="62"/>
      <c r="Y279" s="81"/>
      <c r="Z279" s="105"/>
      <c r="AA279" s="106"/>
      <c r="AC279" s="113" t="str">
        <f t="shared" si="59"/>
        <v/>
      </c>
      <c r="AD279" s="113">
        <f t="shared" si="52"/>
        <v>0</v>
      </c>
      <c r="AE279" s="113" t="str">
        <f t="shared" si="53"/>
        <v/>
      </c>
      <c r="AF279" s="10">
        <f t="shared" si="54"/>
        <v>0</v>
      </c>
      <c r="AG279" s="10" t="str">
        <f t="shared" si="60"/>
        <v/>
      </c>
    </row>
    <row r="280" spans="1:33" s="6" customFormat="1" ht="34.5" customHeight="1">
      <c r="A280" s="72">
        <f t="shared" si="51"/>
        <v>268</v>
      </c>
      <c r="B280" s="73" t="str">
        <f t="shared" si="55"/>
        <v/>
      </c>
      <c r="C280" s="34"/>
      <c r="D280" s="35" t="str">
        <f t="shared" si="56"/>
        <v/>
      </c>
      <c r="E280" s="35" t="str">
        <f t="shared" si="57"/>
        <v/>
      </c>
      <c r="F280" s="36"/>
      <c r="G280" s="36"/>
      <c r="H280" s="37"/>
      <c r="I280" s="38"/>
      <c r="J280" s="116"/>
      <c r="K280" s="38"/>
      <c r="L280" s="116"/>
      <c r="M280" s="39" t="str">
        <f t="shared" si="49"/>
        <v/>
      </c>
      <c r="N280" s="37"/>
      <c r="O280" s="37"/>
      <c r="P280" s="40" t="str">
        <f t="shared" si="58"/>
        <v/>
      </c>
      <c r="Q280" s="41"/>
      <c r="R280" s="42" t="str">
        <f t="shared" si="50"/>
        <v/>
      </c>
      <c r="S280" s="41"/>
      <c r="T280" s="41"/>
      <c r="U280" s="41"/>
      <c r="V280" s="119"/>
      <c r="W280" s="36"/>
      <c r="X280" s="62"/>
      <c r="Y280" s="81"/>
      <c r="Z280" s="105"/>
      <c r="AA280" s="106"/>
      <c r="AC280" s="113" t="str">
        <f t="shared" si="59"/>
        <v/>
      </c>
      <c r="AD280" s="113">
        <f t="shared" si="52"/>
        <v>0</v>
      </c>
      <c r="AE280" s="113" t="str">
        <f t="shared" si="53"/>
        <v/>
      </c>
      <c r="AF280" s="10">
        <f t="shared" si="54"/>
        <v>0</v>
      </c>
      <c r="AG280" s="10" t="str">
        <f t="shared" si="60"/>
        <v/>
      </c>
    </row>
    <row r="281" spans="1:33" s="6" customFormat="1" ht="34.5" customHeight="1">
      <c r="A281" s="72">
        <f t="shared" si="51"/>
        <v>269</v>
      </c>
      <c r="B281" s="73" t="str">
        <f t="shared" si="55"/>
        <v/>
      </c>
      <c r="C281" s="34"/>
      <c r="D281" s="35" t="str">
        <f t="shared" si="56"/>
        <v/>
      </c>
      <c r="E281" s="35" t="str">
        <f t="shared" si="57"/>
        <v/>
      </c>
      <c r="F281" s="36"/>
      <c r="G281" s="36"/>
      <c r="H281" s="37"/>
      <c r="I281" s="38"/>
      <c r="J281" s="116"/>
      <c r="K281" s="38"/>
      <c r="L281" s="116"/>
      <c r="M281" s="39" t="str">
        <f t="shared" si="49"/>
        <v/>
      </c>
      <c r="N281" s="37"/>
      <c r="O281" s="37"/>
      <c r="P281" s="40" t="str">
        <f t="shared" si="58"/>
        <v/>
      </c>
      <c r="Q281" s="41"/>
      <c r="R281" s="42" t="str">
        <f t="shared" si="50"/>
        <v/>
      </c>
      <c r="S281" s="41"/>
      <c r="T281" s="41"/>
      <c r="U281" s="41"/>
      <c r="V281" s="119"/>
      <c r="W281" s="36"/>
      <c r="X281" s="62"/>
      <c r="Y281" s="81"/>
      <c r="Z281" s="105"/>
      <c r="AA281" s="106"/>
      <c r="AC281" s="113" t="str">
        <f t="shared" si="59"/>
        <v/>
      </c>
      <c r="AD281" s="113">
        <f t="shared" si="52"/>
        <v>0</v>
      </c>
      <c r="AE281" s="113" t="str">
        <f t="shared" si="53"/>
        <v/>
      </c>
      <c r="AF281" s="10">
        <f t="shared" si="54"/>
        <v>0</v>
      </c>
      <c r="AG281" s="10" t="str">
        <f t="shared" si="60"/>
        <v/>
      </c>
    </row>
    <row r="282" spans="1:33" s="6" customFormat="1" ht="34.5" customHeight="1">
      <c r="A282" s="72">
        <f t="shared" si="51"/>
        <v>270</v>
      </c>
      <c r="B282" s="73" t="str">
        <f t="shared" si="55"/>
        <v/>
      </c>
      <c r="C282" s="34"/>
      <c r="D282" s="35" t="str">
        <f t="shared" si="56"/>
        <v/>
      </c>
      <c r="E282" s="35" t="str">
        <f t="shared" si="57"/>
        <v/>
      </c>
      <c r="F282" s="36"/>
      <c r="G282" s="36"/>
      <c r="H282" s="37"/>
      <c r="I282" s="38"/>
      <c r="J282" s="116"/>
      <c r="K282" s="38"/>
      <c r="L282" s="116"/>
      <c r="M282" s="39" t="str">
        <f t="shared" si="49"/>
        <v/>
      </c>
      <c r="N282" s="37"/>
      <c r="O282" s="37"/>
      <c r="P282" s="40" t="str">
        <f t="shared" si="58"/>
        <v/>
      </c>
      <c r="Q282" s="41"/>
      <c r="R282" s="42" t="str">
        <f t="shared" si="50"/>
        <v/>
      </c>
      <c r="S282" s="41"/>
      <c r="T282" s="41"/>
      <c r="U282" s="41"/>
      <c r="V282" s="119"/>
      <c r="W282" s="36"/>
      <c r="X282" s="62"/>
      <c r="Y282" s="81"/>
      <c r="Z282" s="105"/>
      <c r="AA282" s="106"/>
      <c r="AC282" s="113" t="str">
        <f t="shared" si="59"/>
        <v/>
      </c>
      <c r="AD282" s="113">
        <f t="shared" si="52"/>
        <v>0</v>
      </c>
      <c r="AE282" s="113" t="str">
        <f t="shared" si="53"/>
        <v/>
      </c>
      <c r="AF282" s="10">
        <f t="shared" si="54"/>
        <v>0</v>
      </c>
      <c r="AG282" s="10" t="str">
        <f t="shared" si="60"/>
        <v/>
      </c>
    </row>
    <row r="283" spans="1:33" s="6" customFormat="1" ht="34.5" customHeight="1">
      <c r="A283" s="72">
        <f t="shared" si="51"/>
        <v>271</v>
      </c>
      <c r="B283" s="73" t="str">
        <f t="shared" si="55"/>
        <v/>
      </c>
      <c r="C283" s="34"/>
      <c r="D283" s="35" t="str">
        <f t="shared" si="56"/>
        <v/>
      </c>
      <c r="E283" s="35" t="str">
        <f t="shared" si="57"/>
        <v/>
      </c>
      <c r="F283" s="36"/>
      <c r="G283" s="36"/>
      <c r="H283" s="37"/>
      <c r="I283" s="38"/>
      <c r="J283" s="116"/>
      <c r="K283" s="38"/>
      <c r="L283" s="116"/>
      <c r="M283" s="39" t="str">
        <f t="shared" si="49"/>
        <v/>
      </c>
      <c r="N283" s="37"/>
      <c r="O283" s="37"/>
      <c r="P283" s="40" t="str">
        <f t="shared" si="58"/>
        <v/>
      </c>
      <c r="Q283" s="41"/>
      <c r="R283" s="42" t="str">
        <f t="shared" si="50"/>
        <v/>
      </c>
      <c r="S283" s="41"/>
      <c r="T283" s="41"/>
      <c r="U283" s="41"/>
      <c r="V283" s="119"/>
      <c r="W283" s="36"/>
      <c r="X283" s="62"/>
      <c r="Y283" s="81"/>
      <c r="Z283" s="105"/>
      <c r="AA283" s="106"/>
      <c r="AC283" s="113" t="str">
        <f t="shared" si="59"/>
        <v/>
      </c>
      <c r="AD283" s="113">
        <f t="shared" si="52"/>
        <v>0</v>
      </c>
      <c r="AE283" s="113" t="str">
        <f t="shared" si="53"/>
        <v/>
      </c>
      <c r="AF283" s="10">
        <f t="shared" si="54"/>
        <v>0</v>
      </c>
      <c r="AG283" s="10" t="str">
        <f t="shared" si="60"/>
        <v/>
      </c>
    </row>
    <row r="284" spans="1:33" s="6" customFormat="1" ht="34.5" customHeight="1">
      <c r="A284" s="72">
        <f t="shared" si="51"/>
        <v>272</v>
      </c>
      <c r="B284" s="73" t="str">
        <f t="shared" si="55"/>
        <v/>
      </c>
      <c r="C284" s="34"/>
      <c r="D284" s="35" t="str">
        <f t="shared" si="56"/>
        <v/>
      </c>
      <c r="E284" s="35" t="str">
        <f t="shared" si="57"/>
        <v/>
      </c>
      <c r="F284" s="36"/>
      <c r="G284" s="36"/>
      <c r="H284" s="37"/>
      <c r="I284" s="38"/>
      <c r="J284" s="116"/>
      <c r="K284" s="38"/>
      <c r="L284" s="116"/>
      <c r="M284" s="39" t="str">
        <f t="shared" si="49"/>
        <v/>
      </c>
      <c r="N284" s="37"/>
      <c r="O284" s="37"/>
      <c r="P284" s="40" t="str">
        <f t="shared" si="58"/>
        <v/>
      </c>
      <c r="Q284" s="41"/>
      <c r="R284" s="42" t="str">
        <f t="shared" si="50"/>
        <v/>
      </c>
      <c r="S284" s="41"/>
      <c r="T284" s="41"/>
      <c r="U284" s="41"/>
      <c r="V284" s="119"/>
      <c r="W284" s="36"/>
      <c r="X284" s="62"/>
      <c r="Y284" s="81"/>
      <c r="Z284" s="105"/>
      <c r="AA284" s="106"/>
      <c r="AC284" s="113" t="str">
        <f t="shared" si="59"/>
        <v/>
      </c>
      <c r="AD284" s="113">
        <f t="shared" si="52"/>
        <v>0</v>
      </c>
      <c r="AE284" s="113" t="str">
        <f t="shared" si="53"/>
        <v/>
      </c>
      <c r="AF284" s="10">
        <f t="shared" si="54"/>
        <v>0</v>
      </c>
      <c r="AG284" s="10" t="str">
        <f t="shared" si="60"/>
        <v/>
      </c>
    </row>
    <row r="285" spans="1:33" s="6" customFormat="1" ht="34.5" customHeight="1">
      <c r="A285" s="72">
        <f t="shared" si="51"/>
        <v>273</v>
      </c>
      <c r="B285" s="73" t="str">
        <f t="shared" si="55"/>
        <v/>
      </c>
      <c r="C285" s="34"/>
      <c r="D285" s="35" t="str">
        <f t="shared" si="56"/>
        <v/>
      </c>
      <c r="E285" s="35" t="str">
        <f t="shared" si="57"/>
        <v/>
      </c>
      <c r="F285" s="36"/>
      <c r="G285" s="36"/>
      <c r="H285" s="37"/>
      <c r="I285" s="38"/>
      <c r="J285" s="116"/>
      <c r="K285" s="38"/>
      <c r="L285" s="116"/>
      <c r="M285" s="39" t="str">
        <f t="shared" si="49"/>
        <v/>
      </c>
      <c r="N285" s="37"/>
      <c r="O285" s="37"/>
      <c r="P285" s="40" t="str">
        <f t="shared" si="58"/>
        <v/>
      </c>
      <c r="Q285" s="41"/>
      <c r="R285" s="42" t="str">
        <f t="shared" si="50"/>
        <v/>
      </c>
      <c r="S285" s="41"/>
      <c r="T285" s="41"/>
      <c r="U285" s="41"/>
      <c r="V285" s="119"/>
      <c r="W285" s="36"/>
      <c r="X285" s="62"/>
      <c r="Y285" s="81"/>
      <c r="Z285" s="105"/>
      <c r="AA285" s="106"/>
      <c r="AC285" s="113" t="str">
        <f t="shared" si="59"/>
        <v/>
      </c>
      <c r="AD285" s="113">
        <f t="shared" si="52"/>
        <v>0</v>
      </c>
      <c r="AE285" s="113" t="str">
        <f t="shared" si="53"/>
        <v/>
      </c>
      <c r="AF285" s="10">
        <f t="shared" si="54"/>
        <v>0</v>
      </c>
      <c r="AG285" s="10" t="str">
        <f t="shared" si="60"/>
        <v/>
      </c>
    </row>
    <row r="286" spans="1:33" s="6" customFormat="1" ht="34.5" customHeight="1">
      <c r="A286" s="72">
        <f t="shared" si="51"/>
        <v>274</v>
      </c>
      <c r="B286" s="73" t="str">
        <f t="shared" si="55"/>
        <v/>
      </c>
      <c r="C286" s="34"/>
      <c r="D286" s="35" t="str">
        <f t="shared" si="56"/>
        <v/>
      </c>
      <c r="E286" s="35" t="str">
        <f t="shared" si="57"/>
        <v/>
      </c>
      <c r="F286" s="36"/>
      <c r="G286" s="36"/>
      <c r="H286" s="37"/>
      <c r="I286" s="38"/>
      <c r="J286" s="116"/>
      <c r="K286" s="38"/>
      <c r="L286" s="116"/>
      <c r="M286" s="39" t="str">
        <f t="shared" si="49"/>
        <v/>
      </c>
      <c r="N286" s="37"/>
      <c r="O286" s="37"/>
      <c r="P286" s="40" t="str">
        <f t="shared" si="58"/>
        <v/>
      </c>
      <c r="Q286" s="41"/>
      <c r="R286" s="42" t="str">
        <f t="shared" si="50"/>
        <v/>
      </c>
      <c r="S286" s="41"/>
      <c r="T286" s="41"/>
      <c r="U286" s="41"/>
      <c r="V286" s="119"/>
      <c r="W286" s="36"/>
      <c r="X286" s="62"/>
      <c r="Y286" s="81"/>
      <c r="Z286" s="105"/>
      <c r="AA286" s="106"/>
      <c r="AC286" s="113" t="str">
        <f t="shared" si="59"/>
        <v/>
      </c>
      <c r="AD286" s="113">
        <f t="shared" si="52"/>
        <v>0</v>
      </c>
      <c r="AE286" s="113" t="str">
        <f t="shared" si="53"/>
        <v/>
      </c>
      <c r="AF286" s="10">
        <f t="shared" si="54"/>
        <v>0</v>
      </c>
      <c r="AG286" s="10" t="str">
        <f t="shared" si="60"/>
        <v/>
      </c>
    </row>
    <row r="287" spans="1:33" s="6" customFormat="1" ht="34.5" customHeight="1">
      <c r="A287" s="72">
        <f t="shared" si="51"/>
        <v>275</v>
      </c>
      <c r="B287" s="73" t="str">
        <f t="shared" si="55"/>
        <v/>
      </c>
      <c r="C287" s="34"/>
      <c r="D287" s="35" t="str">
        <f t="shared" si="56"/>
        <v/>
      </c>
      <c r="E287" s="35" t="str">
        <f t="shared" si="57"/>
        <v/>
      </c>
      <c r="F287" s="36"/>
      <c r="G287" s="36"/>
      <c r="H287" s="37"/>
      <c r="I287" s="38"/>
      <c r="J287" s="116"/>
      <c r="K287" s="38"/>
      <c r="L287" s="116"/>
      <c r="M287" s="39" t="str">
        <f t="shared" si="49"/>
        <v/>
      </c>
      <c r="N287" s="37"/>
      <c r="O287" s="37"/>
      <c r="P287" s="40" t="str">
        <f t="shared" si="58"/>
        <v/>
      </c>
      <c r="Q287" s="41"/>
      <c r="R287" s="42" t="str">
        <f t="shared" si="50"/>
        <v/>
      </c>
      <c r="S287" s="41"/>
      <c r="T287" s="41"/>
      <c r="U287" s="41"/>
      <c r="V287" s="119"/>
      <c r="W287" s="36"/>
      <c r="X287" s="62"/>
      <c r="Y287" s="81"/>
      <c r="Z287" s="105"/>
      <c r="AA287" s="106"/>
      <c r="AC287" s="113" t="str">
        <f t="shared" si="59"/>
        <v/>
      </c>
      <c r="AD287" s="113">
        <f t="shared" si="52"/>
        <v>0</v>
      </c>
      <c r="AE287" s="113" t="str">
        <f t="shared" si="53"/>
        <v/>
      </c>
      <c r="AF287" s="10">
        <f t="shared" si="54"/>
        <v>0</v>
      </c>
      <c r="AG287" s="10" t="str">
        <f t="shared" si="60"/>
        <v/>
      </c>
    </row>
    <row r="288" spans="1:33" s="6" customFormat="1" ht="34.5" customHeight="1">
      <c r="A288" s="72">
        <f t="shared" si="51"/>
        <v>276</v>
      </c>
      <c r="B288" s="73" t="str">
        <f t="shared" si="55"/>
        <v/>
      </c>
      <c r="C288" s="34"/>
      <c r="D288" s="35" t="str">
        <f t="shared" si="56"/>
        <v/>
      </c>
      <c r="E288" s="35" t="str">
        <f t="shared" si="57"/>
        <v/>
      </c>
      <c r="F288" s="36"/>
      <c r="G288" s="36"/>
      <c r="H288" s="37"/>
      <c r="I288" s="38"/>
      <c r="J288" s="116"/>
      <c r="K288" s="38"/>
      <c r="L288" s="116"/>
      <c r="M288" s="39" t="str">
        <f t="shared" si="49"/>
        <v/>
      </c>
      <c r="N288" s="37"/>
      <c r="O288" s="37"/>
      <c r="P288" s="40" t="str">
        <f t="shared" si="58"/>
        <v/>
      </c>
      <c r="Q288" s="41"/>
      <c r="R288" s="42" t="str">
        <f t="shared" si="50"/>
        <v/>
      </c>
      <c r="S288" s="41"/>
      <c r="T288" s="41"/>
      <c r="U288" s="41"/>
      <c r="V288" s="119"/>
      <c r="W288" s="36"/>
      <c r="X288" s="62"/>
      <c r="Y288" s="81"/>
      <c r="Z288" s="105"/>
      <c r="AA288" s="106"/>
      <c r="AC288" s="113" t="str">
        <f t="shared" si="59"/>
        <v/>
      </c>
      <c r="AD288" s="113">
        <f t="shared" si="52"/>
        <v>0</v>
      </c>
      <c r="AE288" s="113" t="str">
        <f t="shared" si="53"/>
        <v/>
      </c>
      <c r="AF288" s="10">
        <f t="shared" si="54"/>
        <v>0</v>
      </c>
      <c r="AG288" s="10" t="str">
        <f t="shared" si="60"/>
        <v/>
      </c>
    </row>
    <row r="289" spans="1:33" s="6" customFormat="1" ht="34.5" customHeight="1">
      <c r="A289" s="72">
        <f t="shared" si="51"/>
        <v>277</v>
      </c>
      <c r="B289" s="73" t="str">
        <f t="shared" si="55"/>
        <v/>
      </c>
      <c r="C289" s="34"/>
      <c r="D289" s="35" t="str">
        <f t="shared" si="56"/>
        <v/>
      </c>
      <c r="E289" s="35" t="str">
        <f t="shared" si="57"/>
        <v/>
      </c>
      <c r="F289" s="36"/>
      <c r="G289" s="36"/>
      <c r="H289" s="37"/>
      <c r="I289" s="38"/>
      <c r="J289" s="116"/>
      <c r="K289" s="38"/>
      <c r="L289" s="116"/>
      <c r="M289" s="39" t="str">
        <f t="shared" si="49"/>
        <v/>
      </c>
      <c r="N289" s="37"/>
      <c r="O289" s="37"/>
      <c r="P289" s="40" t="str">
        <f t="shared" si="58"/>
        <v/>
      </c>
      <c r="Q289" s="41"/>
      <c r="R289" s="42" t="str">
        <f t="shared" si="50"/>
        <v/>
      </c>
      <c r="S289" s="41"/>
      <c r="T289" s="41"/>
      <c r="U289" s="41"/>
      <c r="V289" s="119"/>
      <c r="W289" s="36"/>
      <c r="X289" s="62"/>
      <c r="Y289" s="81"/>
      <c r="Z289" s="105"/>
      <c r="AA289" s="106"/>
      <c r="AC289" s="113" t="str">
        <f t="shared" si="59"/>
        <v/>
      </c>
      <c r="AD289" s="113">
        <f t="shared" si="52"/>
        <v>0</v>
      </c>
      <c r="AE289" s="113" t="str">
        <f t="shared" si="53"/>
        <v/>
      </c>
      <c r="AF289" s="10">
        <f t="shared" si="54"/>
        <v>0</v>
      </c>
      <c r="AG289" s="10" t="str">
        <f t="shared" si="60"/>
        <v/>
      </c>
    </row>
    <row r="290" spans="1:33" s="6" customFormat="1" ht="34.5" customHeight="1">
      <c r="A290" s="72">
        <f t="shared" si="51"/>
        <v>278</v>
      </c>
      <c r="B290" s="73" t="str">
        <f t="shared" si="55"/>
        <v/>
      </c>
      <c r="C290" s="34"/>
      <c r="D290" s="35" t="str">
        <f t="shared" si="56"/>
        <v/>
      </c>
      <c r="E290" s="35" t="str">
        <f t="shared" si="57"/>
        <v/>
      </c>
      <c r="F290" s="36"/>
      <c r="G290" s="36"/>
      <c r="H290" s="37"/>
      <c r="I290" s="38"/>
      <c r="J290" s="116"/>
      <c r="K290" s="38"/>
      <c r="L290" s="116"/>
      <c r="M290" s="39" t="str">
        <f t="shared" si="49"/>
        <v/>
      </c>
      <c r="N290" s="37"/>
      <c r="O290" s="37"/>
      <c r="P290" s="40" t="str">
        <f t="shared" si="58"/>
        <v/>
      </c>
      <c r="Q290" s="41"/>
      <c r="R290" s="42" t="str">
        <f t="shared" si="50"/>
        <v/>
      </c>
      <c r="S290" s="41"/>
      <c r="T290" s="41"/>
      <c r="U290" s="41"/>
      <c r="V290" s="119"/>
      <c r="W290" s="36"/>
      <c r="X290" s="62"/>
      <c r="Y290" s="81"/>
      <c r="Z290" s="105"/>
      <c r="AA290" s="106"/>
      <c r="AC290" s="113" t="str">
        <f t="shared" si="59"/>
        <v/>
      </c>
      <c r="AD290" s="113">
        <f t="shared" si="52"/>
        <v>0</v>
      </c>
      <c r="AE290" s="113" t="str">
        <f t="shared" si="53"/>
        <v/>
      </c>
      <c r="AF290" s="10">
        <f t="shared" si="54"/>
        <v>0</v>
      </c>
      <c r="AG290" s="10" t="str">
        <f t="shared" si="60"/>
        <v/>
      </c>
    </row>
    <row r="291" spans="1:33" s="6" customFormat="1" ht="34.5" customHeight="1">
      <c r="A291" s="72">
        <f t="shared" si="51"/>
        <v>279</v>
      </c>
      <c r="B291" s="73" t="str">
        <f t="shared" si="55"/>
        <v/>
      </c>
      <c r="C291" s="34"/>
      <c r="D291" s="35" t="str">
        <f t="shared" si="56"/>
        <v/>
      </c>
      <c r="E291" s="35" t="str">
        <f t="shared" si="57"/>
        <v/>
      </c>
      <c r="F291" s="36"/>
      <c r="G291" s="36"/>
      <c r="H291" s="37"/>
      <c r="I291" s="38"/>
      <c r="J291" s="116"/>
      <c r="K291" s="38"/>
      <c r="L291" s="116"/>
      <c r="M291" s="39" t="str">
        <f t="shared" si="49"/>
        <v/>
      </c>
      <c r="N291" s="37"/>
      <c r="O291" s="37"/>
      <c r="P291" s="40" t="str">
        <f t="shared" si="58"/>
        <v/>
      </c>
      <c r="Q291" s="41"/>
      <c r="R291" s="42" t="str">
        <f t="shared" si="50"/>
        <v/>
      </c>
      <c r="S291" s="41"/>
      <c r="T291" s="41"/>
      <c r="U291" s="41"/>
      <c r="V291" s="119"/>
      <c r="W291" s="36"/>
      <c r="X291" s="62"/>
      <c r="Y291" s="81"/>
      <c r="Z291" s="105"/>
      <c r="AA291" s="106"/>
      <c r="AC291" s="113" t="str">
        <f t="shared" si="59"/>
        <v/>
      </c>
      <c r="AD291" s="113">
        <f t="shared" si="52"/>
        <v>0</v>
      </c>
      <c r="AE291" s="113" t="str">
        <f t="shared" si="53"/>
        <v/>
      </c>
      <c r="AF291" s="10">
        <f t="shared" si="54"/>
        <v>0</v>
      </c>
      <c r="AG291" s="10" t="str">
        <f t="shared" si="60"/>
        <v/>
      </c>
    </row>
    <row r="292" spans="1:33" s="6" customFormat="1" ht="34.5" customHeight="1">
      <c r="A292" s="72">
        <f t="shared" si="51"/>
        <v>280</v>
      </c>
      <c r="B292" s="73" t="str">
        <f t="shared" si="55"/>
        <v/>
      </c>
      <c r="C292" s="34"/>
      <c r="D292" s="35" t="str">
        <f t="shared" si="56"/>
        <v/>
      </c>
      <c r="E292" s="35" t="str">
        <f t="shared" si="57"/>
        <v/>
      </c>
      <c r="F292" s="36"/>
      <c r="G292" s="36"/>
      <c r="H292" s="37"/>
      <c r="I292" s="38"/>
      <c r="J292" s="116"/>
      <c r="K292" s="38"/>
      <c r="L292" s="116"/>
      <c r="M292" s="39" t="str">
        <f t="shared" si="49"/>
        <v/>
      </c>
      <c r="N292" s="37"/>
      <c r="O292" s="37"/>
      <c r="P292" s="40" t="str">
        <f t="shared" si="58"/>
        <v/>
      </c>
      <c r="Q292" s="41"/>
      <c r="R292" s="42" t="str">
        <f t="shared" si="50"/>
        <v/>
      </c>
      <c r="S292" s="41"/>
      <c r="T292" s="41"/>
      <c r="U292" s="41"/>
      <c r="V292" s="119"/>
      <c r="W292" s="36"/>
      <c r="X292" s="62"/>
      <c r="Y292" s="81"/>
      <c r="Z292" s="105"/>
      <c r="AA292" s="106"/>
      <c r="AC292" s="113" t="str">
        <f t="shared" si="59"/>
        <v/>
      </c>
      <c r="AD292" s="113">
        <f t="shared" si="52"/>
        <v>0</v>
      </c>
      <c r="AE292" s="113" t="str">
        <f t="shared" si="53"/>
        <v/>
      </c>
      <c r="AF292" s="10">
        <f t="shared" si="54"/>
        <v>0</v>
      </c>
      <c r="AG292" s="10" t="str">
        <f t="shared" si="60"/>
        <v/>
      </c>
    </row>
    <row r="293" spans="1:33" s="6" customFormat="1" ht="34.5" customHeight="1">
      <c r="A293" s="72">
        <f t="shared" si="51"/>
        <v>281</v>
      </c>
      <c r="B293" s="73" t="str">
        <f t="shared" si="55"/>
        <v/>
      </c>
      <c r="C293" s="34"/>
      <c r="D293" s="35" t="str">
        <f t="shared" si="56"/>
        <v/>
      </c>
      <c r="E293" s="35" t="str">
        <f t="shared" si="57"/>
        <v/>
      </c>
      <c r="F293" s="36"/>
      <c r="G293" s="36"/>
      <c r="H293" s="37"/>
      <c r="I293" s="38"/>
      <c r="J293" s="116"/>
      <c r="K293" s="38"/>
      <c r="L293" s="116"/>
      <c r="M293" s="39" t="str">
        <f t="shared" si="49"/>
        <v/>
      </c>
      <c r="N293" s="37"/>
      <c r="O293" s="37"/>
      <c r="P293" s="40" t="str">
        <f t="shared" si="58"/>
        <v/>
      </c>
      <c r="Q293" s="41"/>
      <c r="R293" s="42" t="str">
        <f t="shared" si="50"/>
        <v/>
      </c>
      <c r="S293" s="41"/>
      <c r="T293" s="41"/>
      <c r="U293" s="41"/>
      <c r="V293" s="119"/>
      <c r="W293" s="36"/>
      <c r="X293" s="62"/>
      <c r="Y293" s="81"/>
      <c r="Z293" s="105"/>
      <c r="AA293" s="106"/>
      <c r="AC293" s="113" t="str">
        <f t="shared" si="59"/>
        <v/>
      </c>
      <c r="AD293" s="113">
        <f t="shared" si="52"/>
        <v>0</v>
      </c>
      <c r="AE293" s="113" t="str">
        <f t="shared" si="53"/>
        <v/>
      </c>
      <c r="AF293" s="10">
        <f t="shared" si="54"/>
        <v>0</v>
      </c>
      <c r="AG293" s="10" t="str">
        <f t="shared" si="60"/>
        <v/>
      </c>
    </row>
    <row r="294" spans="1:33" s="6" customFormat="1" ht="34.5" customHeight="1">
      <c r="A294" s="72">
        <f t="shared" si="51"/>
        <v>282</v>
      </c>
      <c r="B294" s="73" t="str">
        <f t="shared" si="55"/>
        <v/>
      </c>
      <c r="C294" s="34"/>
      <c r="D294" s="35" t="str">
        <f t="shared" si="56"/>
        <v/>
      </c>
      <c r="E294" s="35" t="str">
        <f t="shared" si="57"/>
        <v/>
      </c>
      <c r="F294" s="36"/>
      <c r="G294" s="36"/>
      <c r="H294" s="37"/>
      <c r="I294" s="38"/>
      <c r="J294" s="116"/>
      <c r="K294" s="38"/>
      <c r="L294" s="116"/>
      <c r="M294" s="39" t="str">
        <f t="shared" si="49"/>
        <v/>
      </c>
      <c r="N294" s="37"/>
      <c r="O294" s="37"/>
      <c r="P294" s="40" t="str">
        <f t="shared" si="58"/>
        <v/>
      </c>
      <c r="Q294" s="41"/>
      <c r="R294" s="42" t="str">
        <f t="shared" si="50"/>
        <v/>
      </c>
      <c r="S294" s="41"/>
      <c r="T294" s="41"/>
      <c r="U294" s="41"/>
      <c r="V294" s="119"/>
      <c r="W294" s="36"/>
      <c r="X294" s="62"/>
      <c r="Y294" s="81"/>
      <c r="Z294" s="105"/>
      <c r="AA294" s="106"/>
      <c r="AC294" s="113" t="str">
        <f t="shared" si="59"/>
        <v/>
      </c>
      <c r="AD294" s="113">
        <f t="shared" si="52"/>
        <v>0</v>
      </c>
      <c r="AE294" s="113" t="str">
        <f t="shared" si="53"/>
        <v/>
      </c>
      <c r="AF294" s="10">
        <f t="shared" si="54"/>
        <v>0</v>
      </c>
      <c r="AG294" s="10" t="str">
        <f t="shared" si="60"/>
        <v/>
      </c>
    </row>
    <row r="295" spans="1:33" s="6" customFormat="1" ht="34.5" customHeight="1">
      <c r="A295" s="72">
        <f t="shared" si="51"/>
        <v>283</v>
      </c>
      <c r="B295" s="73" t="str">
        <f t="shared" si="55"/>
        <v/>
      </c>
      <c r="C295" s="34"/>
      <c r="D295" s="35" t="str">
        <f t="shared" si="56"/>
        <v/>
      </c>
      <c r="E295" s="35" t="str">
        <f t="shared" si="57"/>
        <v/>
      </c>
      <c r="F295" s="36"/>
      <c r="G295" s="36"/>
      <c r="H295" s="37"/>
      <c r="I295" s="38"/>
      <c r="J295" s="116"/>
      <c r="K295" s="38"/>
      <c r="L295" s="116"/>
      <c r="M295" s="39" t="str">
        <f t="shared" si="49"/>
        <v/>
      </c>
      <c r="N295" s="37"/>
      <c r="O295" s="37"/>
      <c r="P295" s="40" t="str">
        <f t="shared" si="58"/>
        <v/>
      </c>
      <c r="Q295" s="41"/>
      <c r="R295" s="42" t="str">
        <f t="shared" si="50"/>
        <v/>
      </c>
      <c r="S295" s="41"/>
      <c r="T295" s="41"/>
      <c r="U295" s="41"/>
      <c r="V295" s="119"/>
      <c r="W295" s="36"/>
      <c r="X295" s="62"/>
      <c r="Y295" s="81"/>
      <c r="Z295" s="105"/>
      <c r="AA295" s="106"/>
      <c r="AC295" s="113" t="str">
        <f t="shared" si="59"/>
        <v/>
      </c>
      <c r="AD295" s="113">
        <f t="shared" si="52"/>
        <v>0</v>
      </c>
      <c r="AE295" s="113" t="str">
        <f t="shared" si="53"/>
        <v/>
      </c>
      <c r="AF295" s="10">
        <f t="shared" si="54"/>
        <v>0</v>
      </c>
      <c r="AG295" s="10" t="str">
        <f t="shared" si="60"/>
        <v/>
      </c>
    </row>
    <row r="296" spans="1:33" s="6" customFormat="1" ht="34.5" customHeight="1">
      <c r="A296" s="72">
        <f t="shared" si="51"/>
        <v>284</v>
      </c>
      <c r="B296" s="73" t="str">
        <f t="shared" si="55"/>
        <v/>
      </c>
      <c r="C296" s="34"/>
      <c r="D296" s="35" t="str">
        <f t="shared" si="56"/>
        <v/>
      </c>
      <c r="E296" s="35" t="str">
        <f t="shared" si="57"/>
        <v/>
      </c>
      <c r="F296" s="36"/>
      <c r="G296" s="36"/>
      <c r="H296" s="37"/>
      <c r="I296" s="38"/>
      <c r="J296" s="116"/>
      <c r="K296" s="38"/>
      <c r="L296" s="116"/>
      <c r="M296" s="39" t="str">
        <f t="shared" si="49"/>
        <v/>
      </c>
      <c r="N296" s="37"/>
      <c r="O296" s="37"/>
      <c r="P296" s="40" t="str">
        <f t="shared" si="58"/>
        <v/>
      </c>
      <c r="Q296" s="41"/>
      <c r="R296" s="42" t="str">
        <f t="shared" si="50"/>
        <v/>
      </c>
      <c r="S296" s="41"/>
      <c r="T296" s="41"/>
      <c r="U296" s="41"/>
      <c r="V296" s="119"/>
      <c r="W296" s="36"/>
      <c r="X296" s="62"/>
      <c r="Y296" s="81"/>
      <c r="Z296" s="105"/>
      <c r="AA296" s="106"/>
      <c r="AC296" s="113" t="str">
        <f t="shared" si="59"/>
        <v/>
      </c>
      <c r="AD296" s="113">
        <f t="shared" si="52"/>
        <v>0</v>
      </c>
      <c r="AE296" s="113" t="str">
        <f t="shared" si="53"/>
        <v/>
      </c>
      <c r="AF296" s="10">
        <f t="shared" si="54"/>
        <v>0</v>
      </c>
      <c r="AG296" s="10" t="str">
        <f t="shared" si="60"/>
        <v/>
      </c>
    </row>
    <row r="297" spans="1:33" s="6" customFormat="1" ht="34.5" customHeight="1">
      <c r="A297" s="72">
        <f t="shared" si="51"/>
        <v>285</v>
      </c>
      <c r="B297" s="73" t="str">
        <f t="shared" si="55"/>
        <v/>
      </c>
      <c r="C297" s="34"/>
      <c r="D297" s="35" t="str">
        <f t="shared" si="56"/>
        <v/>
      </c>
      <c r="E297" s="35" t="str">
        <f t="shared" si="57"/>
        <v/>
      </c>
      <c r="F297" s="36"/>
      <c r="G297" s="36"/>
      <c r="H297" s="37"/>
      <c r="I297" s="38"/>
      <c r="J297" s="116"/>
      <c r="K297" s="38"/>
      <c r="L297" s="116"/>
      <c r="M297" s="39" t="str">
        <f t="shared" si="49"/>
        <v/>
      </c>
      <c r="N297" s="37"/>
      <c r="O297" s="37"/>
      <c r="P297" s="40" t="str">
        <f t="shared" si="58"/>
        <v/>
      </c>
      <c r="Q297" s="41"/>
      <c r="R297" s="42" t="str">
        <f t="shared" si="50"/>
        <v/>
      </c>
      <c r="S297" s="41"/>
      <c r="T297" s="41"/>
      <c r="U297" s="41"/>
      <c r="V297" s="119"/>
      <c r="W297" s="36"/>
      <c r="X297" s="62"/>
      <c r="Y297" s="81"/>
      <c r="Z297" s="105"/>
      <c r="AA297" s="106"/>
      <c r="AC297" s="113" t="str">
        <f t="shared" si="59"/>
        <v/>
      </c>
      <c r="AD297" s="113">
        <f t="shared" si="52"/>
        <v>0</v>
      </c>
      <c r="AE297" s="113" t="str">
        <f t="shared" si="53"/>
        <v/>
      </c>
      <c r="AF297" s="10">
        <f t="shared" si="54"/>
        <v>0</v>
      </c>
      <c r="AG297" s="10" t="str">
        <f t="shared" si="60"/>
        <v/>
      </c>
    </row>
    <row r="298" spans="1:33" s="6" customFormat="1" ht="34.5" customHeight="1">
      <c r="A298" s="72">
        <f t="shared" si="51"/>
        <v>286</v>
      </c>
      <c r="B298" s="73" t="str">
        <f t="shared" si="55"/>
        <v/>
      </c>
      <c r="C298" s="34"/>
      <c r="D298" s="35" t="str">
        <f t="shared" si="56"/>
        <v/>
      </c>
      <c r="E298" s="35" t="str">
        <f t="shared" si="57"/>
        <v/>
      </c>
      <c r="F298" s="36"/>
      <c r="G298" s="36"/>
      <c r="H298" s="37"/>
      <c r="I298" s="38"/>
      <c r="J298" s="116"/>
      <c r="K298" s="38"/>
      <c r="L298" s="116"/>
      <c r="M298" s="39" t="str">
        <f t="shared" si="49"/>
        <v/>
      </c>
      <c r="N298" s="37"/>
      <c r="O298" s="37"/>
      <c r="P298" s="40" t="str">
        <f t="shared" si="58"/>
        <v/>
      </c>
      <c r="Q298" s="41"/>
      <c r="R298" s="42" t="str">
        <f t="shared" si="50"/>
        <v/>
      </c>
      <c r="S298" s="41"/>
      <c r="T298" s="41"/>
      <c r="U298" s="41"/>
      <c r="V298" s="119"/>
      <c r="W298" s="36"/>
      <c r="X298" s="62"/>
      <c r="Y298" s="81"/>
      <c r="Z298" s="105"/>
      <c r="AA298" s="106"/>
      <c r="AC298" s="113" t="str">
        <f t="shared" si="59"/>
        <v/>
      </c>
      <c r="AD298" s="113">
        <f t="shared" si="52"/>
        <v>0</v>
      </c>
      <c r="AE298" s="113" t="str">
        <f t="shared" si="53"/>
        <v/>
      </c>
      <c r="AF298" s="10">
        <f t="shared" si="54"/>
        <v>0</v>
      </c>
      <c r="AG298" s="10" t="str">
        <f t="shared" si="60"/>
        <v/>
      </c>
    </row>
    <row r="299" spans="1:33" s="6" customFormat="1" ht="34.5" customHeight="1">
      <c r="A299" s="72">
        <f t="shared" si="51"/>
        <v>287</v>
      </c>
      <c r="B299" s="73" t="str">
        <f t="shared" si="55"/>
        <v/>
      </c>
      <c r="C299" s="34"/>
      <c r="D299" s="35" t="str">
        <f t="shared" si="56"/>
        <v/>
      </c>
      <c r="E299" s="35" t="str">
        <f t="shared" si="57"/>
        <v/>
      </c>
      <c r="F299" s="36"/>
      <c r="G299" s="36"/>
      <c r="H299" s="37"/>
      <c r="I299" s="38"/>
      <c r="J299" s="116"/>
      <c r="K299" s="38"/>
      <c r="L299" s="116"/>
      <c r="M299" s="39" t="str">
        <f t="shared" si="49"/>
        <v/>
      </c>
      <c r="N299" s="37"/>
      <c r="O299" s="37"/>
      <c r="P299" s="40" t="str">
        <f t="shared" si="58"/>
        <v/>
      </c>
      <c r="Q299" s="41"/>
      <c r="R299" s="42" t="str">
        <f t="shared" si="50"/>
        <v/>
      </c>
      <c r="S299" s="41"/>
      <c r="T299" s="41"/>
      <c r="U299" s="41"/>
      <c r="V299" s="119"/>
      <c r="W299" s="36"/>
      <c r="X299" s="62"/>
      <c r="Y299" s="81"/>
      <c r="Z299" s="105"/>
      <c r="AA299" s="106"/>
      <c r="AC299" s="113" t="str">
        <f t="shared" si="59"/>
        <v/>
      </c>
      <c r="AD299" s="113">
        <f t="shared" si="52"/>
        <v>0</v>
      </c>
      <c r="AE299" s="113" t="str">
        <f t="shared" si="53"/>
        <v/>
      </c>
      <c r="AF299" s="10">
        <f t="shared" si="54"/>
        <v>0</v>
      </c>
      <c r="AG299" s="10" t="str">
        <f t="shared" si="60"/>
        <v/>
      </c>
    </row>
    <row r="300" spans="1:33" s="6" customFormat="1" ht="34.5" customHeight="1">
      <c r="A300" s="72">
        <f t="shared" si="51"/>
        <v>288</v>
      </c>
      <c r="B300" s="73" t="str">
        <f t="shared" si="55"/>
        <v/>
      </c>
      <c r="C300" s="34"/>
      <c r="D300" s="35" t="str">
        <f t="shared" si="56"/>
        <v/>
      </c>
      <c r="E300" s="35" t="str">
        <f t="shared" si="57"/>
        <v/>
      </c>
      <c r="F300" s="36"/>
      <c r="G300" s="36"/>
      <c r="H300" s="37"/>
      <c r="I300" s="38"/>
      <c r="J300" s="116"/>
      <c r="K300" s="38"/>
      <c r="L300" s="116"/>
      <c r="M300" s="39" t="str">
        <f t="shared" si="49"/>
        <v/>
      </c>
      <c r="N300" s="37"/>
      <c r="O300" s="37"/>
      <c r="P300" s="40" t="str">
        <f t="shared" si="58"/>
        <v/>
      </c>
      <c r="Q300" s="41"/>
      <c r="R300" s="42" t="str">
        <f t="shared" si="50"/>
        <v/>
      </c>
      <c r="S300" s="41"/>
      <c r="T300" s="41"/>
      <c r="U300" s="41"/>
      <c r="V300" s="119"/>
      <c r="W300" s="36"/>
      <c r="X300" s="62"/>
      <c r="Y300" s="81"/>
      <c r="Z300" s="105"/>
      <c r="AA300" s="106"/>
      <c r="AC300" s="113" t="str">
        <f t="shared" si="59"/>
        <v/>
      </c>
      <c r="AD300" s="113">
        <f t="shared" si="52"/>
        <v>0</v>
      </c>
      <c r="AE300" s="113" t="str">
        <f t="shared" si="53"/>
        <v/>
      </c>
      <c r="AF300" s="10">
        <f t="shared" si="54"/>
        <v>0</v>
      </c>
      <c r="AG300" s="10" t="str">
        <f t="shared" si="60"/>
        <v/>
      </c>
    </row>
    <row r="301" spans="1:33" s="6" customFormat="1" ht="34.5" customHeight="1">
      <c r="A301" s="72">
        <f t="shared" si="51"/>
        <v>289</v>
      </c>
      <c r="B301" s="73" t="str">
        <f t="shared" si="55"/>
        <v/>
      </c>
      <c r="C301" s="34"/>
      <c r="D301" s="35" t="str">
        <f t="shared" si="56"/>
        <v/>
      </c>
      <c r="E301" s="35" t="str">
        <f t="shared" si="57"/>
        <v/>
      </c>
      <c r="F301" s="36"/>
      <c r="G301" s="36"/>
      <c r="H301" s="37"/>
      <c r="I301" s="38"/>
      <c r="J301" s="116"/>
      <c r="K301" s="38"/>
      <c r="L301" s="116"/>
      <c r="M301" s="39" t="str">
        <f t="shared" si="49"/>
        <v/>
      </c>
      <c r="N301" s="37"/>
      <c r="O301" s="37"/>
      <c r="P301" s="40" t="str">
        <f t="shared" si="58"/>
        <v/>
      </c>
      <c r="Q301" s="41"/>
      <c r="R301" s="42" t="str">
        <f t="shared" si="50"/>
        <v/>
      </c>
      <c r="S301" s="41"/>
      <c r="T301" s="41"/>
      <c r="U301" s="41"/>
      <c r="V301" s="119"/>
      <c r="W301" s="36"/>
      <c r="X301" s="62"/>
      <c r="Y301" s="81"/>
      <c r="Z301" s="105"/>
      <c r="AA301" s="106"/>
      <c r="AC301" s="113" t="str">
        <f t="shared" si="59"/>
        <v/>
      </c>
      <c r="AD301" s="113">
        <f t="shared" si="52"/>
        <v>0</v>
      </c>
      <c r="AE301" s="113" t="str">
        <f t="shared" si="53"/>
        <v/>
      </c>
      <c r="AF301" s="10">
        <f t="shared" si="54"/>
        <v>0</v>
      </c>
      <c r="AG301" s="10" t="str">
        <f t="shared" si="60"/>
        <v/>
      </c>
    </row>
    <row r="302" spans="1:33" s="6" customFormat="1" ht="34.5" customHeight="1">
      <c r="A302" s="72">
        <f t="shared" si="51"/>
        <v>290</v>
      </c>
      <c r="B302" s="73" t="str">
        <f t="shared" si="55"/>
        <v/>
      </c>
      <c r="C302" s="34"/>
      <c r="D302" s="35" t="str">
        <f t="shared" si="56"/>
        <v/>
      </c>
      <c r="E302" s="35" t="str">
        <f t="shared" si="57"/>
        <v/>
      </c>
      <c r="F302" s="36"/>
      <c r="G302" s="36"/>
      <c r="H302" s="37"/>
      <c r="I302" s="38"/>
      <c r="J302" s="116"/>
      <c r="K302" s="38"/>
      <c r="L302" s="116"/>
      <c r="M302" s="39" t="str">
        <f t="shared" si="49"/>
        <v/>
      </c>
      <c r="N302" s="37"/>
      <c r="O302" s="37"/>
      <c r="P302" s="40" t="str">
        <f t="shared" si="58"/>
        <v/>
      </c>
      <c r="Q302" s="41"/>
      <c r="R302" s="42" t="str">
        <f t="shared" si="50"/>
        <v/>
      </c>
      <c r="S302" s="41"/>
      <c r="T302" s="41"/>
      <c r="U302" s="41"/>
      <c r="V302" s="119"/>
      <c r="W302" s="36"/>
      <c r="X302" s="62"/>
      <c r="Y302" s="81"/>
      <c r="Z302" s="105"/>
      <c r="AA302" s="106"/>
      <c r="AC302" s="113" t="str">
        <f t="shared" si="59"/>
        <v/>
      </c>
      <c r="AD302" s="113">
        <f t="shared" si="52"/>
        <v>0</v>
      </c>
      <c r="AE302" s="113" t="str">
        <f t="shared" si="53"/>
        <v/>
      </c>
      <c r="AF302" s="10">
        <f t="shared" si="54"/>
        <v>0</v>
      </c>
      <c r="AG302" s="10" t="str">
        <f t="shared" si="60"/>
        <v/>
      </c>
    </row>
    <row r="303" spans="1:33" s="6" customFormat="1" ht="34.5" customHeight="1">
      <c r="A303" s="72">
        <f t="shared" si="51"/>
        <v>291</v>
      </c>
      <c r="B303" s="73" t="str">
        <f t="shared" si="55"/>
        <v/>
      </c>
      <c r="C303" s="34"/>
      <c r="D303" s="35" t="str">
        <f t="shared" si="56"/>
        <v/>
      </c>
      <c r="E303" s="35" t="str">
        <f t="shared" si="57"/>
        <v/>
      </c>
      <c r="F303" s="36"/>
      <c r="G303" s="36"/>
      <c r="H303" s="37"/>
      <c r="I303" s="38"/>
      <c r="J303" s="116"/>
      <c r="K303" s="38"/>
      <c r="L303" s="116"/>
      <c r="M303" s="39" t="str">
        <f t="shared" si="49"/>
        <v/>
      </c>
      <c r="N303" s="37"/>
      <c r="O303" s="37"/>
      <c r="P303" s="40" t="str">
        <f t="shared" si="58"/>
        <v/>
      </c>
      <c r="Q303" s="41"/>
      <c r="R303" s="42" t="str">
        <f t="shared" si="50"/>
        <v/>
      </c>
      <c r="S303" s="41"/>
      <c r="T303" s="41"/>
      <c r="U303" s="41"/>
      <c r="V303" s="119"/>
      <c r="W303" s="36"/>
      <c r="X303" s="62"/>
      <c r="Y303" s="81"/>
      <c r="Z303" s="105"/>
      <c r="AA303" s="106"/>
      <c r="AC303" s="113" t="str">
        <f t="shared" si="59"/>
        <v/>
      </c>
      <c r="AD303" s="113">
        <f t="shared" si="52"/>
        <v>0</v>
      </c>
      <c r="AE303" s="113" t="str">
        <f t="shared" si="53"/>
        <v/>
      </c>
      <c r="AF303" s="10">
        <f t="shared" si="54"/>
        <v>0</v>
      </c>
      <c r="AG303" s="10" t="str">
        <f t="shared" si="60"/>
        <v/>
      </c>
    </row>
    <row r="304" spans="1:33" s="6" customFormat="1" ht="34.5" customHeight="1">
      <c r="A304" s="72">
        <f t="shared" si="51"/>
        <v>292</v>
      </c>
      <c r="B304" s="73" t="str">
        <f t="shared" si="55"/>
        <v/>
      </c>
      <c r="C304" s="34"/>
      <c r="D304" s="35" t="str">
        <f t="shared" si="56"/>
        <v/>
      </c>
      <c r="E304" s="35" t="str">
        <f t="shared" si="57"/>
        <v/>
      </c>
      <c r="F304" s="36"/>
      <c r="G304" s="36"/>
      <c r="H304" s="37"/>
      <c r="I304" s="38"/>
      <c r="J304" s="116"/>
      <c r="K304" s="38"/>
      <c r="L304" s="116"/>
      <c r="M304" s="39" t="str">
        <f t="shared" si="49"/>
        <v/>
      </c>
      <c r="N304" s="37"/>
      <c r="O304" s="37"/>
      <c r="P304" s="40" t="str">
        <f t="shared" si="58"/>
        <v/>
      </c>
      <c r="Q304" s="41"/>
      <c r="R304" s="42" t="str">
        <f t="shared" si="50"/>
        <v/>
      </c>
      <c r="S304" s="41"/>
      <c r="T304" s="41"/>
      <c r="U304" s="41"/>
      <c r="V304" s="119"/>
      <c r="W304" s="36"/>
      <c r="X304" s="62"/>
      <c r="Y304" s="81"/>
      <c r="Z304" s="105"/>
      <c r="AA304" s="106"/>
      <c r="AC304" s="113" t="str">
        <f t="shared" si="59"/>
        <v/>
      </c>
      <c r="AD304" s="113">
        <f t="shared" si="52"/>
        <v>0</v>
      </c>
      <c r="AE304" s="113" t="str">
        <f t="shared" si="53"/>
        <v/>
      </c>
      <c r="AF304" s="10">
        <f t="shared" si="54"/>
        <v>0</v>
      </c>
      <c r="AG304" s="10" t="str">
        <f t="shared" si="60"/>
        <v/>
      </c>
    </row>
    <row r="305" spans="1:33" s="6" customFormat="1" ht="34.5" customHeight="1">
      <c r="A305" s="72">
        <f t="shared" si="51"/>
        <v>293</v>
      </c>
      <c r="B305" s="73" t="str">
        <f t="shared" si="55"/>
        <v/>
      </c>
      <c r="C305" s="34"/>
      <c r="D305" s="35" t="str">
        <f t="shared" si="56"/>
        <v/>
      </c>
      <c r="E305" s="35" t="str">
        <f t="shared" si="57"/>
        <v/>
      </c>
      <c r="F305" s="36"/>
      <c r="G305" s="36"/>
      <c r="H305" s="37"/>
      <c r="I305" s="38"/>
      <c r="J305" s="116"/>
      <c r="K305" s="38"/>
      <c r="L305" s="116"/>
      <c r="M305" s="39" t="str">
        <f t="shared" si="49"/>
        <v/>
      </c>
      <c r="N305" s="37"/>
      <c r="O305" s="37"/>
      <c r="P305" s="40" t="str">
        <f t="shared" si="58"/>
        <v/>
      </c>
      <c r="Q305" s="41"/>
      <c r="R305" s="42" t="str">
        <f t="shared" si="50"/>
        <v/>
      </c>
      <c r="S305" s="41"/>
      <c r="T305" s="41"/>
      <c r="U305" s="41"/>
      <c r="V305" s="119"/>
      <c r="W305" s="36"/>
      <c r="X305" s="62"/>
      <c r="Y305" s="81"/>
      <c r="Z305" s="105"/>
      <c r="AA305" s="106"/>
      <c r="AC305" s="113" t="str">
        <f t="shared" si="59"/>
        <v/>
      </c>
      <c r="AD305" s="113">
        <f t="shared" si="52"/>
        <v>0</v>
      </c>
      <c r="AE305" s="113" t="str">
        <f t="shared" si="53"/>
        <v/>
      </c>
      <c r="AF305" s="10">
        <f t="shared" si="54"/>
        <v>0</v>
      </c>
      <c r="AG305" s="10" t="str">
        <f t="shared" si="60"/>
        <v/>
      </c>
    </row>
    <row r="306" spans="1:33" s="6" customFormat="1" ht="34.5" customHeight="1">
      <c r="A306" s="72">
        <f t="shared" si="51"/>
        <v>294</v>
      </c>
      <c r="B306" s="73" t="str">
        <f t="shared" si="55"/>
        <v/>
      </c>
      <c r="C306" s="34"/>
      <c r="D306" s="35" t="str">
        <f t="shared" si="56"/>
        <v/>
      </c>
      <c r="E306" s="35" t="str">
        <f t="shared" si="57"/>
        <v/>
      </c>
      <c r="F306" s="36"/>
      <c r="G306" s="36"/>
      <c r="H306" s="37"/>
      <c r="I306" s="38"/>
      <c r="J306" s="116"/>
      <c r="K306" s="38"/>
      <c r="L306" s="116"/>
      <c r="M306" s="39" t="str">
        <f t="shared" si="49"/>
        <v/>
      </c>
      <c r="N306" s="37"/>
      <c r="O306" s="37"/>
      <c r="P306" s="40" t="str">
        <f t="shared" si="58"/>
        <v/>
      </c>
      <c r="Q306" s="41"/>
      <c r="R306" s="42" t="str">
        <f t="shared" si="50"/>
        <v/>
      </c>
      <c r="S306" s="41"/>
      <c r="T306" s="41"/>
      <c r="U306" s="41"/>
      <c r="V306" s="119"/>
      <c r="W306" s="36"/>
      <c r="X306" s="62"/>
      <c r="Y306" s="81"/>
      <c r="Z306" s="105"/>
      <c r="AA306" s="106"/>
      <c r="AC306" s="113" t="str">
        <f t="shared" si="59"/>
        <v/>
      </c>
      <c r="AD306" s="113">
        <f t="shared" si="52"/>
        <v>0</v>
      </c>
      <c r="AE306" s="113" t="str">
        <f t="shared" si="53"/>
        <v/>
      </c>
      <c r="AF306" s="10">
        <f t="shared" si="54"/>
        <v>0</v>
      </c>
      <c r="AG306" s="10" t="str">
        <f t="shared" si="60"/>
        <v/>
      </c>
    </row>
    <row r="307" spans="1:33" s="6" customFormat="1" ht="34.5" customHeight="1">
      <c r="A307" s="72">
        <f t="shared" si="51"/>
        <v>295</v>
      </c>
      <c r="B307" s="73" t="str">
        <f t="shared" si="55"/>
        <v/>
      </c>
      <c r="C307" s="34"/>
      <c r="D307" s="35" t="str">
        <f t="shared" si="56"/>
        <v/>
      </c>
      <c r="E307" s="35" t="str">
        <f t="shared" si="57"/>
        <v/>
      </c>
      <c r="F307" s="36"/>
      <c r="G307" s="36"/>
      <c r="H307" s="37"/>
      <c r="I307" s="38"/>
      <c r="J307" s="116"/>
      <c r="K307" s="38"/>
      <c r="L307" s="116"/>
      <c r="M307" s="39" t="str">
        <f t="shared" si="49"/>
        <v/>
      </c>
      <c r="N307" s="37"/>
      <c r="O307" s="37"/>
      <c r="P307" s="40" t="str">
        <f t="shared" si="58"/>
        <v/>
      </c>
      <c r="Q307" s="41"/>
      <c r="R307" s="42" t="str">
        <f t="shared" si="50"/>
        <v/>
      </c>
      <c r="S307" s="41"/>
      <c r="T307" s="41"/>
      <c r="U307" s="41"/>
      <c r="V307" s="119"/>
      <c r="W307" s="36"/>
      <c r="X307" s="62"/>
      <c r="Y307" s="81"/>
      <c r="Z307" s="105"/>
      <c r="AA307" s="106"/>
      <c r="AC307" s="113" t="str">
        <f t="shared" si="59"/>
        <v/>
      </c>
      <c r="AD307" s="113">
        <f t="shared" si="52"/>
        <v>0</v>
      </c>
      <c r="AE307" s="113" t="str">
        <f t="shared" si="53"/>
        <v/>
      </c>
      <c r="AF307" s="10">
        <f t="shared" si="54"/>
        <v>0</v>
      </c>
      <c r="AG307" s="10" t="str">
        <f t="shared" si="60"/>
        <v/>
      </c>
    </row>
    <row r="308" spans="1:33" s="6" customFormat="1" ht="34.5" customHeight="1">
      <c r="A308" s="72">
        <f t="shared" si="51"/>
        <v>296</v>
      </c>
      <c r="B308" s="73" t="str">
        <f t="shared" si="55"/>
        <v/>
      </c>
      <c r="C308" s="34"/>
      <c r="D308" s="35" t="str">
        <f t="shared" si="56"/>
        <v/>
      </c>
      <c r="E308" s="35" t="str">
        <f t="shared" si="57"/>
        <v/>
      </c>
      <c r="F308" s="36"/>
      <c r="G308" s="36"/>
      <c r="H308" s="37"/>
      <c r="I308" s="38"/>
      <c r="J308" s="116"/>
      <c r="K308" s="38"/>
      <c r="L308" s="116"/>
      <c r="M308" s="39" t="str">
        <f t="shared" si="49"/>
        <v/>
      </c>
      <c r="N308" s="37"/>
      <c r="O308" s="37"/>
      <c r="P308" s="40" t="str">
        <f t="shared" si="58"/>
        <v/>
      </c>
      <c r="Q308" s="41"/>
      <c r="R308" s="42" t="str">
        <f t="shared" si="50"/>
        <v/>
      </c>
      <c r="S308" s="41"/>
      <c r="T308" s="41"/>
      <c r="U308" s="41"/>
      <c r="V308" s="119"/>
      <c r="W308" s="36"/>
      <c r="X308" s="62"/>
      <c r="Y308" s="81"/>
      <c r="Z308" s="105"/>
      <c r="AA308" s="106"/>
      <c r="AC308" s="113" t="str">
        <f t="shared" si="59"/>
        <v/>
      </c>
      <c r="AD308" s="113">
        <f t="shared" si="52"/>
        <v>0</v>
      </c>
      <c r="AE308" s="113" t="str">
        <f t="shared" si="53"/>
        <v/>
      </c>
      <c r="AF308" s="10">
        <f t="shared" si="54"/>
        <v>0</v>
      </c>
      <c r="AG308" s="10" t="str">
        <f t="shared" si="60"/>
        <v/>
      </c>
    </row>
    <row r="309" spans="1:33" s="6" customFormat="1" ht="34.5" customHeight="1">
      <c r="A309" s="72">
        <f t="shared" si="51"/>
        <v>297</v>
      </c>
      <c r="B309" s="73" t="str">
        <f t="shared" si="55"/>
        <v/>
      </c>
      <c r="C309" s="34"/>
      <c r="D309" s="35" t="str">
        <f t="shared" si="56"/>
        <v/>
      </c>
      <c r="E309" s="35" t="str">
        <f t="shared" si="57"/>
        <v/>
      </c>
      <c r="F309" s="36"/>
      <c r="G309" s="36"/>
      <c r="H309" s="37"/>
      <c r="I309" s="38"/>
      <c r="J309" s="116"/>
      <c r="K309" s="38"/>
      <c r="L309" s="116"/>
      <c r="M309" s="39" t="str">
        <f t="shared" si="49"/>
        <v/>
      </c>
      <c r="N309" s="37"/>
      <c r="O309" s="37"/>
      <c r="P309" s="40" t="str">
        <f t="shared" si="58"/>
        <v/>
      </c>
      <c r="Q309" s="41"/>
      <c r="R309" s="42" t="str">
        <f t="shared" si="50"/>
        <v/>
      </c>
      <c r="S309" s="41"/>
      <c r="T309" s="41"/>
      <c r="U309" s="41"/>
      <c r="V309" s="119"/>
      <c r="W309" s="36"/>
      <c r="X309" s="62"/>
      <c r="Y309" s="81"/>
      <c r="Z309" s="105"/>
      <c r="AA309" s="106"/>
      <c r="AC309" s="113" t="str">
        <f t="shared" si="59"/>
        <v/>
      </c>
      <c r="AD309" s="113">
        <f t="shared" si="52"/>
        <v>0</v>
      </c>
      <c r="AE309" s="113" t="str">
        <f t="shared" si="53"/>
        <v/>
      </c>
      <c r="AF309" s="10">
        <f t="shared" si="54"/>
        <v>0</v>
      </c>
      <c r="AG309" s="10" t="str">
        <f t="shared" si="60"/>
        <v/>
      </c>
    </row>
    <row r="310" spans="1:33" s="6" customFormat="1" ht="34.5" customHeight="1">
      <c r="A310" s="72">
        <f t="shared" si="51"/>
        <v>298</v>
      </c>
      <c r="B310" s="73" t="str">
        <f t="shared" si="55"/>
        <v/>
      </c>
      <c r="C310" s="34"/>
      <c r="D310" s="35" t="str">
        <f t="shared" si="56"/>
        <v/>
      </c>
      <c r="E310" s="35" t="str">
        <f t="shared" si="57"/>
        <v/>
      </c>
      <c r="F310" s="36"/>
      <c r="G310" s="36"/>
      <c r="H310" s="37"/>
      <c r="I310" s="38"/>
      <c r="J310" s="116"/>
      <c r="K310" s="38"/>
      <c r="L310" s="116"/>
      <c r="M310" s="39" t="str">
        <f t="shared" si="49"/>
        <v/>
      </c>
      <c r="N310" s="37"/>
      <c r="O310" s="37"/>
      <c r="P310" s="40" t="str">
        <f t="shared" si="58"/>
        <v/>
      </c>
      <c r="Q310" s="41"/>
      <c r="R310" s="42" t="str">
        <f t="shared" si="50"/>
        <v/>
      </c>
      <c r="S310" s="41"/>
      <c r="T310" s="41"/>
      <c r="U310" s="41"/>
      <c r="V310" s="119"/>
      <c r="W310" s="36"/>
      <c r="X310" s="62"/>
      <c r="Y310" s="81"/>
      <c r="Z310" s="105"/>
      <c r="AA310" s="106"/>
      <c r="AC310" s="113" t="str">
        <f t="shared" si="59"/>
        <v/>
      </c>
      <c r="AD310" s="113">
        <f t="shared" si="52"/>
        <v>0</v>
      </c>
      <c r="AE310" s="113" t="str">
        <f t="shared" si="53"/>
        <v/>
      </c>
      <c r="AF310" s="10">
        <f t="shared" si="54"/>
        <v>0</v>
      </c>
      <c r="AG310" s="10" t="str">
        <f t="shared" si="60"/>
        <v/>
      </c>
    </row>
    <row r="311" spans="1:33" s="6" customFormat="1" ht="34.5" customHeight="1">
      <c r="A311" s="72">
        <f t="shared" si="51"/>
        <v>299</v>
      </c>
      <c r="B311" s="73" t="str">
        <f t="shared" si="55"/>
        <v/>
      </c>
      <c r="C311" s="34"/>
      <c r="D311" s="35" t="str">
        <f t="shared" si="56"/>
        <v/>
      </c>
      <c r="E311" s="35" t="str">
        <f t="shared" si="57"/>
        <v/>
      </c>
      <c r="F311" s="36"/>
      <c r="G311" s="36"/>
      <c r="H311" s="37"/>
      <c r="I311" s="38"/>
      <c r="J311" s="116"/>
      <c r="K311" s="38"/>
      <c r="L311" s="116"/>
      <c r="M311" s="39" t="str">
        <f t="shared" si="49"/>
        <v/>
      </c>
      <c r="N311" s="37"/>
      <c r="O311" s="37"/>
      <c r="P311" s="40" t="str">
        <f t="shared" si="58"/>
        <v/>
      </c>
      <c r="Q311" s="41"/>
      <c r="R311" s="42" t="str">
        <f t="shared" si="50"/>
        <v/>
      </c>
      <c r="S311" s="41"/>
      <c r="T311" s="41"/>
      <c r="U311" s="41"/>
      <c r="V311" s="119"/>
      <c r="W311" s="36"/>
      <c r="X311" s="62"/>
      <c r="Y311" s="81"/>
      <c r="Z311" s="105"/>
      <c r="AA311" s="106"/>
      <c r="AC311" s="113" t="str">
        <f t="shared" si="59"/>
        <v/>
      </c>
      <c r="AD311" s="113">
        <f t="shared" si="52"/>
        <v>0</v>
      </c>
      <c r="AE311" s="113" t="str">
        <f t="shared" si="53"/>
        <v/>
      </c>
      <c r="AF311" s="10">
        <f t="shared" si="54"/>
        <v>0</v>
      </c>
      <c r="AG311" s="10" t="str">
        <f t="shared" si="60"/>
        <v/>
      </c>
    </row>
    <row r="312" spans="1:33" s="6" customFormat="1" ht="34.5" customHeight="1" thickBot="1">
      <c r="A312" s="74">
        <f t="shared" si="51"/>
        <v>300</v>
      </c>
      <c r="B312" s="75" t="str">
        <f t="shared" si="55"/>
        <v/>
      </c>
      <c r="C312" s="45"/>
      <c r="D312" s="46" t="str">
        <f t="shared" si="56"/>
        <v/>
      </c>
      <c r="E312" s="46" t="str">
        <f t="shared" si="57"/>
        <v/>
      </c>
      <c r="F312" s="47"/>
      <c r="G312" s="47"/>
      <c r="H312" s="48"/>
      <c r="I312" s="49"/>
      <c r="J312" s="117"/>
      <c r="K312" s="49"/>
      <c r="L312" s="117"/>
      <c r="M312" s="50" t="str">
        <f t="shared" si="49"/>
        <v/>
      </c>
      <c r="N312" s="48"/>
      <c r="O312" s="48"/>
      <c r="P312" s="51" t="str">
        <f t="shared" si="58"/>
        <v/>
      </c>
      <c r="Q312" s="52"/>
      <c r="R312" s="53" t="str">
        <f t="shared" si="50"/>
        <v/>
      </c>
      <c r="S312" s="52"/>
      <c r="T312" s="52"/>
      <c r="U312" s="52"/>
      <c r="V312" s="120"/>
      <c r="W312" s="83"/>
      <c r="X312" s="63"/>
      <c r="Y312" s="104"/>
      <c r="Z312" s="107"/>
      <c r="AA312" s="108"/>
      <c r="AC312" s="113" t="str">
        <f t="shared" si="59"/>
        <v/>
      </c>
      <c r="AD312" s="113">
        <f t="shared" si="52"/>
        <v>0</v>
      </c>
      <c r="AE312" s="113" t="str">
        <f t="shared" si="53"/>
        <v/>
      </c>
      <c r="AF312" s="10">
        <f t="shared" si="54"/>
        <v>0</v>
      </c>
      <c r="AG312" s="10" t="str">
        <f t="shared" si="60"/>
        <v/>
      </c>
    </row>
    <row r="313" spans="1:33" ht="13.5">
      <c r="W313" s="84"/>
      <c r="AC313" s="10">
        <f>SUM(AC13:AC312)</f>
        <v>0</v>
      </c>
      <c r="AD313" s="10">
        <f>SUM(AD13:AD312)</f>
        <v>0</v>
      </c>
      <c r="AE313" s="10"/>
      <c r="AF313" s="10" t="str">
        <f>IF(COUNTIF(AF13:AF312,"&gt;=2"),2,"1")</f>
        <v>1</v>
      </c>
      <c r="AG313" s="10" t="str">
        <f>IF(COUNTIF(AG13:AG312,"&gt;=1"),1,"0")</f>
        <v>0</v>
      </c>
    </row>
  </sheetData>
  <sheetProtection algorithmName="SHA-512" hashValue="2L7Ff37lfjb/6/h9eihk38l8ubRKBuwK7/4HnpXviiEz6uSOXcNnEsC6KJvAkWwSc4pc7ic+NCex3y0TEE/WAw==" saltValue="XRkzEN7odpxDBjZ80bqXkA==" spinCount="100000" sheet="1" objects="1" scenarios="1" autoFilter="0"/>
  <autoFilter ref="A11:AG11" xr:uid="{4DAFD747-3D0C-4A1C-ACD1-40D0F732B157}"/>
  <mergeCells count="31">
    <mergeCell ref="Z6:AA10"/>
    <mergeCell ref="E9:E11"/>
    <mergeCell ref="P9:P11"/>
    <mergeCell ref="A9:A11"/>
    <mergeCell ref="C9:C11"/>
    <mergeCell ref="D9:D11"/>
    <mergeCell ref="B9:B11"/>
    <mergeCell ref="H9:I10"/>
    <mergeCell ref="R9:R10"/>
    <mergeCell ref="N9:N11"/>
    <mergeCell ref="J9:K10"/>
    <mergeCell ref="S9:T10"/>
    <mergeCell ref="O9:O11"/>
    <mergeCell ref="G9:G11"/>
    <mergeCell ref="V9:V11"/>
    <mergeCell ref="Y9:Y11"/>
    <mergeCell ref="A2:B2"/>
    <mergeCell ref="A1:G1"/>
    <mergeCell ref="C2:D2"/>
    <mergeCell ref="A3:E4"/>
    <mergeCell ref="J1:N1"/>
    <mergeCell ref="X9:X11"/>
    <mergeCell ref="Q9:Q11"/>
    <mergeCell ref="F9:F11"/>
    <mergeCell ref="F2:G2"/>
    <mergeCell ref="L9:M10"/>
    <mergeCell ref="K2:N2"/>
    <mergeCell ref="K3:N3"/>
    <mergeCell ref="K4:N4"/>
    <mergeCell ref="W9:W11"/>
    <mergeCell ref="U9:U11"/>
  </mergeCells>
  <phoneticPr fontId="18"/>
  <conditionalFormatting sqref="P13:P312">
    <cfRule type="cellIs" dxfId="19" priority="105" operator="lessThan">
      <formula>1</formula>
    </cfRule>
  </conditionalFormatting>
  <conditionalFormatting sqref="N13:O312 Q13:Q312 S13:W312 F13:L312 C13:C312">
    <cfRule type="notContainsBlanks" dxfId="18" priority="117">
      <formula>LEN(TRIM(C13))&gt;0</formula>
    </cfRule>
  </conditionalFormatting>
  <conditionalFormatting sqref="C2:D2">
    <cfRule type="expression" dxfId="17" priority="17">
      <formula>$B$13=""</formula>
    </cfRule>
    <cfRule type="expression" dxfId="16" priority="18">
      <formula>$C$2=""</formula>
    </cfRule>
  </conditionalFormatting>
  <conditionalFormatting sqref="F2:G2">
    <cfRule type="expression" dxfId="15" priority="19">
      <formula>$B$13=""</formula>
    </cfRule>
    <cfRule type="expression" dxfId="14" priority="20">
      <formula>$F$2=""</formula>
    </cfRule>
  </conditionalFormatting>
  <conditionalFormatting sqref="G3">
    <cfRule type="expression" dxfId="13" priority="21">
      <formula>$B$13=""</formula>
    </cfRule>
    <cfRule type="expression" dxfId="12" priority="22">
      <formula>$G$3=""</formula>
    </cfRule>
  </conditionalFormatting>
  <conditionalFormatting sqref="K3">
    <cfRule type="expression" dxfId="11" priority="12">
      <formula>$AF$313=2</formula>
    </cfRule>
  </conditionalFormatting>
  <conditionalFormatting sqref="K4">
    <cfRule type="expression" dxfId="10" priority="13">
      <formula>$AG$313=1</formula>
    </cfRule>
  </conditionalFormatting>
  <conditionalFormatting sqref="N13:O312 Q13:Q312 S13:U312 F13:L312 C13:C312">
    <cfRule type="expression" dxfId="9" priority="118" stopIfTrue="1">
      <formula>$B13&lt;&gt;""</formula>
    </cfRule>
  </conditionalFormatting>
  <conditionalFormatting sqref="W13:W312">
    <cfRule type="expression" dxfId="8" priority="3">
      <formula>AND(COUNTIF(G13,"*■*")&gt;=1,W13="")</formula>
    </cfRule>
    <cfRule type="expression" dxfId="7" priority="4">
      <formula>COUNTIF(G13,"*■*")=0</formula>
    </cfRule>
  </conditionalFormatting>
  <conditionalFormatting sqref="K2:N2">
    <cfRule type="expression" dxfId="6" priority="5">
      <formula>OR($AC$313&gt;=1,$AD$313&gt;=1)</formula>
    </cfRule>
    <cfRule type="expression" dxfId="5" priority="11">
      <formula>$D$13=""</formula>
    </cfRule>
    <cfRule type="expression" dxfId="4" priority="119">
      <formula>$G$3=""</formula>
    </cfRule>
    <cfRule type="expression" dxfId="3" priority="120">
      <formula>$F$2=""</formula>
    </cfRule>
    <cfRule type="expression" dxfId="2" priority="121">
      <formula>$C$2=""</formula>
    </cfRule>
  </conditionalFormatting>
  <conditionalFormatting sqref="G13:G312 W13:W312">
    <cfRule type="expression" dxfId="1" priority="6">
      <formula>$AF13&gt;1</formula>
    </cfRule>
  </conditionalFormatting>
  <conditionalFormatting sqref="P12">
    <cfRule type="cellIs" dxfId="0" priority="2" operator="lessThan">
      <formula>1</formula>
    </cfRule>
  </conditionalFormatting>
  <conditionalFormatting sqref="A3:E4">
    <cfRule type="expression" priority="1">
      <formula>CELL("PROTECT",A3)=1</formula>
    </cfRule>
  </conditionalFormatting>
  <dataValidations xWindow="1539" yWindow="785" count="20">
    <dataValidation type="list" allowBlank="1" showInputMessage="1" showErrorMessage="1" error="プルダウンより確認結果を選択してください。" sqref="Z13:Z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"マシニングセンタ"</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"2012,2013,2014,2015,2016,2017,2018,2019,2020,2021,2022"</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C4AE57A-BDB1-43C9-8586-76686C22880C}">
      <formula1>40</formula1>
    </dataValidation>
    <dataValidation imeMode="fullKatakana" operator="lessThanOrEqual" allowBlank="1" showInputMessage="1" showErrorMessage="1" sqref="E2" xr:uid="{F6B07B56-0E98-45B1-B369-ED8462D71112}"/>
    <dataValidation type="textLength" operator="lessThanOrEqual" allowBlank="1" showInputMessage="1" showErrorMessage="1" errorTitle="無効な入力" error="40字以内で入力してください。" sqref="X13:X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J13:J312 L13:L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V13:V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N13:N312" xr:uid="{4857971E-9159-48D9-86A4-026E0769413C}">
      <formula1>1900</formula1>
      <formula2>2022</formula2>
    </dataValidation>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で30字以内で入力してください。" prompt="半角数字で30字以内で入力してください。" sqref="V13:V312" xr:uid="{EEFF43C1-A82F-4959-A396-588324B521CE}">
      <formula1>1</formula1>
    </dataValidation>
    <dataValidation type="textLength" operator="lessThanOrEqual" allowBlank="1" showErrorMessage="1" error="40字以内で入力してください。" prompt="40字以内で入力してください。" sqref="C2:D2" xr:uid="{4461905D-EED0-4DE4-8AD4-B2A260BCD58B}">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A91A22B1-35F4-4399-8E22-9B5B5005D3C8}"/>
    <dataValidation operator="greaterThanOrEqual" allowBlank="1" showInputMessage="1" showErrorMessage="1" errorTitle="無効な入力" error="自動表示されます。" sqref="P12:P312" xr:uid="{0378C9F5-96C6-45BC-9716-2BB057F0865D}"/>
    <dataValidation type="textLength" operator="lessThanOrEqual" allowBlank="1" showInputMessage="1" showErrorMessage="1" errorTitle="無効な入力" error="200字以内で入力してください。" sqref="W13:W312" xr:uid="{E496768E-EC6A-4CE2-BC34-5B4BE4EEBF92}">
      <formula1>200</formula1>
    </dataValidation>
    <dataValidation type="whole" imeMode="disabled" operator="greaterThanOrEqual" allowBlank="1" showInputMessage="1" showErrorMessage="1" errorTitle="無効な入力" error="半角数字の整数で30字以内で入力してください。" sqref="S13:T312" xr:uid="{5B336B4A-1773-42DB-A946-D544B9CFD0B6}">
      <formula1>1</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rowBreaks count="1" manualBreakCount="1">
    <brk id="261" max="26" man="1"/>
  </rowBreaks>
  <drawing r:id="rId2"/>
  <extLst>
    <ext xmlns:x14="http://schemas.microsoft.com/office/spreadsheetml/2009/9/main" uri="{CCE6A557-97BC-4b89-ADB6-D9C93CAAB3DF}">
      <x14:dataValidations xmlns:xm="http://schemas.microsoft.com/office/excel/2006/main" xWindow="1539" yWindow="785" count="1">
        <x14:dataValidation type="list" imeMode="disabled" operator="greaterThanOrEqual" allowBlank="1" showInputMessage="1" showErrorMessage="1" errorTitle="無効な入力" error="プルダウンより選択してください。" xr:uid="{681A3D1C-8353-418E-8F40-958ED1B3C47F}">
          <x14:formula1>
            <xm:f>※編集不可※選択項目!$F$3:$F$5</xm:f>
          </x14:formula1>
          <xm:sqref>U13:U312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8C98-0272-4AA1-BC11-A4AA6A6CC209}">
  <sheetPr>
    <pageSetUpPr fitToPage="1"/>
  </sheetPr>
  <dimension ref="B4:G19"/>
  <sheetViews>
    <sheetView showGridLines="0" view="pageBreakPreview" zoomScale="85" zoomScaleNormal="100" zoomScaleSheetLayoutView="85" workbookViewId="0"/>
  </sheetViews>
  <sheetFormatPr defaultColWidth="9" defaultRowHeight="16"/>
  <cols>
    <col min="1" max="1" width="4.36328125" style="87" customWidth="1"/>
    <col min="2" max="2" width="9.90625" style="87" customWidth="1"/>
    <col min="3" max="4" width="26" style="87" customWidth="1"/>
    <col min="5" max="7" width="8" style="87" customWidth="1"/>
    <col min="8" max="8" width="11.6328125" style="87" customWidth="1"/>
    <col min="9" max="16384" width="9" style="87"/>
  </cols>
  <sheetData>
    <row r="4" spans="2:7">
      <c r="B4" s="86" t="s">
        <v>79</v>
      </c>
    </row>
    <row r="5" spans="2:7" ht="16.5" thickBot="1">
      <c r="C5" s="88"/>
      <c r="D5" s="88"/>
    </row>
    <row r="6" spans="2:7" ht="29.25" customHeight="1" thickBot="1">
      <c r="B6" s="124" t="s">
        <v>110</v>
      </c>
      <c r="C6" s="225" t="s">
        <v>111</v>
      </c>
      <c r="D6" s="225"/>
      <c r="E6" s="225"/>
      <c r="F6" s="225"/>
      <c r="G6" s="225"/>
    </row>
    <row r="7" spans="2:7" ht="46.5" customHeight="1" thickBot="1">
      <c r="B7" s="125">
        <v>1</v>
      </c>
      <c r="C7" s="226" t="s">
        <v>112</v>
      </c>
      <c r="D7" s="226"/>
      <c r="E7" s="226"/>
      <c r="F7" s="226"/>
      <c r="G7" s="226"/>
    </row>
    <row r="8" spans="2:7" ht="46.5" customHeight="1" thickBot="1">
      <c r="B8" s="126">
        <v>2</v>
      </c>
      <c r="C8" s="227" t="s">
        <v>113</v>
      </c>
      <c r="D8" s="227"/>
      <c r="E8" s="227"/>
      <c r="F8" s="227"/>
      <c r="G8" s="227"/>
    </row>
    <row r="11" spans="2:7">
      <c r="B11" s="89" t="s">
        <v>80</v>
      </c>
    </row>
    <row r="12" spans="2:7">
      <c r="B12" s="89" t="s">
        <v>81</v>
      </c>
    </row>
    <row r="13" spans="2:7">
      <c r="B13" s="87" t="s">
        <v>82</v>
      </c>
    </row>
    <row r="15" spans="2:7">
      <c r="B15" s="90" t="s">
        <v>83</v>
      </c>
    </row>
    <row r="19" spans="2:2">
      <c r="B19" s="91"/>
    </row>
  </sheetData>
  <sheetProtection algorithmName="SHA-512" hashValue="K7awvPSgy7OYi7wKUT+SuxmVZ6Fqc0Iuf3kAJy3ehKnoDW1lsSfC9gpmXC6ApOe6c8YZjUg5Dd3Ob9QDTHZftA==" saltValue="tHLnrTSGiVeJIPSlcZ3i5w==" spinCount="100000" sheet="1" objects="1" scenarios="1" selectLockedCells="1" selectUnlockedCells="1"/>
  <mergeCells count="3">
    <mergeCell ref="C6:G6"/>
    <mergeCell ref="C7:G7"/>
    <mergeCell ref="C8:G8"/>
  </mergeCells>
  <phoneticPr fontId="18"/>
  <pageMargins left="0.25" right="0.25"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5AEA-1E8D-47BC-A3BF-9395C3D677CE}">
  <dimension ref="A1:B28"/>
  <sheetViews>
    <sheetView showGridLines="0" view="pageBreakPreview" zoomScale="80" zoomScaleNormal="100" zoomScaleSheetLayoutView="80" workbookViewId="0"/>
  </sheetViews>
  <sheetFormatPr defaultColWidth="9" defaultRowHeight="13"/>
  <cols>
    <col min="1" max="1" width="13.453125" style="128" customWidth="1"/>
    <col min="2" max="2" width="92.36328125" style="128" customWidth="1"/>
    <col min="3" max="16384" width="9" style="128"/>
  </cols>
  <sheetData>
    <row r="1" spans="1:2" ht="16.5">
      <c r="A1" s="127" t="s">
        <v>38</v>
      </c>
    </row>
    <row r="2" spans="1:2">
      <c r="A2" s="129"/>
      <c r="B2" s="129"/>
    </row>
    <row r="3" spans="1:2" ht="22.5" customHeight="1">
      <c r="A3" s="130" t="s">
        <v>43</v>
      </c>
      <c r="B3" s="131" t="s">
        <v>105</v>
      </c>
    </row>
    <row r="4" spans="1:2" ht="22.5" customHeight="1">
      <c r="A4" s="130" t="s">
        <v>39</v>
      </c>
      <c r="B4" s="130" t="s">
        <v>114</v>
      </c>
    </row>
    <row r="5" spans="1:2" ht="19.5" customHeight="1">
      <c r="A5" s="228" t="s">
        <v>44</v>
      </c>
      <c r="B5" s="231" t="s">
        <v>129</v>
      </c>
    </row>
    <row r="6" spans="1:2" ht="19.5" customHeight="1">
      <c r="A6" s="229"/>
      <c r="B6" s="232"/>
    </row>
    <row r="7" spans="1:2" ht="19.5" customHeight="1">
      <c r="A7" s="229"/>
      <c r="B7" s="232"/>
    </row>
    <row r="8" spans="1:2" ht="19.5" customHeight="1">
      <c r="A8" s="229"/>
      <c r="B8" s="232"/>
    </row>
    <row r="9" spans="1:2" ht="19.5" customHeight="1">
      <c r="A9" s="229"/>
      <c r="B9" s="232"/>
    </row>
    <row r="10" spans="1:2" ht="19.5" customHeight="1">
      <c r="A10" s="229"/>
      <c r="B10" s="232"/>
    </row>
    <row r="11" spans="1:2" ht="19.5" customHeight="1">
      <c r="A11" s="229"/>
      <c r="B11" s="232"/>
    </row>
    <row r="12" spans="1:2" ht="19.5" customHeight="1">
      <c r="A12" s="229"/>
      <c r="B12" s="232"/>
    </row>
    <row r="13" spans="1:2" ht="19.5" customHeight="1">
      <c r="A13" s="229"/>
      <c r="B13" s="232"/>
    </row>
    <row r="14" spans="1:2" ht="19.5" customHeight="1">
      <c r="A14" s="229"/>
      <c r="B14" s="232"/>
    </row>
    <row r="15" spans="1:2" ht="19.5" customHeight="1">
      <c r="A15" s="229"/>
      <c r="B15" s="232"/>
    </row>
    <row r="16" spans="1:2" ht="19.5" customHeight="1">
      <c r="A16" s="229"/>
      <c r="B16" s="232"/>
    </row>
    <row r="17" spans="1:2" ht="19.5" customHeight="1">
      <c r="A17" s="229"/>
      <c r="B17" s="232"/>
    </row>
    <row r="18" spans="1:2" ht="19.5" customHeight="1">
      <c r="A18" s="229"/>
      <c r="B18" s="232"/>
    </row>
    <row r="19" spans="1:2" ht="19.5" customHeight="1">
      <c r="A19" s="229"/>
      <c r="B19" s="232"/>
    </row>
    <row r="20" spans="1:2" ht="19.5" customHeight="1">
      <c r="A20" s="229"/>
      <c r="B20" s="232"/>
    </row>
    <row r="21" spans="1:2" ht="19.5" customHeight="1">
      <c r="A21" s="229"/>
      <c r="B21" s="232"/>
    </row>
    <row r="22" spans="1:2" ht="19.5" customHeight="1">
      <c r="A22" s="229"/>
      <c r="B22" s="232"/>
    </row>
    <row r="23" spans="1:2" ht="19.5" customHeight="1">
      <c r="A23" s="229"/>
      <c r="B23" s="232"/>
    </row>
    <row r="24" spans="1:2" ht="19.5" customHeight="1">
      <c r="A24" s="229"/>
      <c r="B24" s="232"/>
    </row>
    <row r="25" spans="1:2" ht="19.5" customHeight="1">
      <c r="A25" s="229"/>
      <c r="B25" s="232"/>
    </row>
    <row r="26" spans="1:2" ht="19.5" customHeight="1">
      <c r="A26" s="229"/>
      <c r="B26" s="232"/>
    </row>
    <row r="27" spans="1:2" ht="19.5" customHeight="1">
      <c r="A27" s="229"/>
      <c r="B27" s="232"/>
    </row>
    <row r="28" spans="1:2" ht="19.5" customHeight="1">
      <c r="A28" s="230"/>
      <c r="B28" s="233"/>
    </row>
  </sheetData>
  <sheetProtection algorithmName="SHA-512" hashValue="yNw1RdORvLpZLQ2t8vvYuGYrmbNhVT7hoAiLJXOp9jH4peAuVseVYM7tBsUxzM4sglYscdlPW8EZKUZMbvirag==" saltValue="iCV9ti6NBkHWkG14HPk7cA==" spinCount="100000" sheet="1" objects="1" scenarios="1"/>
  <mergeCells count="2">
    <mergeCell ref="A5:A28"/>
    <mergeCell ref="B5:B28"/>
  </mergeCells>
  <phoneticPr fontId="18"/>
  <hyperlinks>
    <hyperlink ref="B3" r:id="rId1" xr:uid="{41D982F5-4B58-444C-9331-196A4D50943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F070-651C-4830-B433-FFDA25FF71B7}">
  <sheetPr>
    <tabColor theme="0" tint="-0.249977111117893"/>
  </sheetPr>
  <dimension ref="A1:F13"/>
  <sheetViews>
    <sheetView workbookViewId="0"/>
  </sheetViews>
  <sheetFormatPr defaultColWidth="8.7265625" defaultRowHeight="13"/>
  <cols>
    <col min="1" max="4" width="8.7265625" style="142"/>
    <col min="5" max="5" width="13.453125" style="142" bestFit="1" customWidth="1"/>
    <col min="6" max="6" width="19.26953125" style="142" customWidth="1"/>
    <col min="7" max="16384" width="8.7265625" style="142"/>
  </cols>
  <sheetData>
    <row r="1" spans="1:6" ht="24">
      <c r="A1" s="133" t="s">
        <v>55</v>
      </c>
      <c r="B1" s="133" t="s">
        <v>117</v>
      </c>
      <c r="C1" s="134" t="s">
        <v>118</v>
      </c>
      <c r="D1" s="133" t="s">
        <v>119</v>
      </c>
      <c r="E1" s="134" t="s">
        <v>120</v>
      </c>
      <c r="F1" s="134" t="s">
        <v>121</v>
      </c>
    </row>
    <row r="2" spans="1:6">
      <c r="A2" s="135" t="s">
        <v>122</v>
      </c>
      <c r="B2" s="135" t="s">
        <v>123</v>
      </c>
      <c r="C2" s="135" t="s">
        <v>123</v>
      </c>
      <c r="D2" s="135" t="s">
        <v>122</v>
      </c>
      <c r="E2" s="135" t="s">
        <v>123</v>
      </c>
      <c r="F2" s="135" t="s">
        <v>123</v>
      </c>
    </row>
    <row r="3" spans="1:6">
      <c r="A3" s="143" t="s">
        <v>9</v>
      </c>
      <c r="B3" s="136" t="s">
        <v>36</v>
      </c>
      <c r="C3" s="137" t="s">
        <v>66</v>
      </c>
      <c r="D3" s="138">
        <v>2012</v>
      </c>
      <c r="E3" s="137" t="s">
        <v>13</v>
      </c>
      <c r="F3" s="137" t="s">
        <v>124</v>
      </c>
    </row>
    <row r="4" spans="1:6">
      <c r="A4" s="139"/>
      <c r="C4" s="140" t="s">
        <v>125</v>
      </c>
      <c r="D4" s="138">
        <v>2013</v>
      </c>
      <c r="E4" s="140" t="s">
        <v>126</v>
      </c>
      <c r="F4" s="140" t="s">
        <v>127</v>
      </c>
    </row>
    <row r="5" spans="1:6">
      <c r="A5" s="139"/>
      <c r="C5" s="141"/>
      <c r="D5" s="138">
        <v>2014</v>
      </c>
      <c r="F5" s="140" t="s">
        <v>128</v>
      </c>
    </row>
    <row r="6" spans="1:6">
      <c r="A6" s="139"/>
      <c r="D6" s="138">
        <v>2015</v>
      </c>
    </row>
    <row r="7" spans="1:6">
      <c r="A7" s="139"/>
      <c r="D7" s="138">
        <v>2016</v>
      </c>
    </row>
    <row r="8" spans="1:6">
      <c r="A8" s="139"/>
      <c r="D8" s="138">
        <v>2017</v>
      </c>
    </row>
    <row r="9" spans="1:6">
      <c r="A9" s="139"/>
      <c r="D9" s="138">
        <v>2018</v>
      </c>
    </row>
    <row r="10" spans="1:6">
      <c r="A10" s="139"/>
      <c r="D10" s="138">
        <v>2019</v>
      </c>
    </row>
    <row r="11" spans="1:6">
      <c r="A11" s="139"/>
      <c r="B11" s="139"/>
      <c r="D11" s="138">
        <v>2020</v>
      </c>
    </row>
    <row r="12" spans="1:6">
      <c r="A12" s="139"/>
      <c r="B12" s="139"/>
      <c r="D12" s="138">
        <v>2021</v>
      </c>
    </row>
    <row r="13" spans="1:6">
      <c r="A13" s="139"/>
      <c r="B13" s="139"/>
      <c r="D13" s="138">
        <v>2022</v>
      </c>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election activeCell="E3" sqref="E3"/>
    </sheetView>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31</v>
      </c>
      <c r="C2" s="13" t="s">
        <v>32</v>
      </c>
      <c r="D2" s="13" t="s">
        <v>33</v>
      </c>
      <c r="E2" s="13" t="s">
        <v>35</v>
      </c>
      <c r="F2" s="13" t="s">
        <v>34</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【修正済_0415修正】kt20_seihinkatabanlist_machin.xlsx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2022-04-15T03:55:26Z</dcterms:modified>
</cp:coreProperties>
</file>