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56F31EAE-F0AD-4D11-B40F-A7DA21053CF6}" xr6:coauthVersionLast="47" xr6:coauthVersionMax="47" xr10:uidLastSave="{00000000-0000-0000-0000-000000000000}"/>
  <workbookProtection workbookAlgorithmName="SHA-512" workbookHashValue="+7TaSnFAJuZBMPhMt+OUhrBCBdBERCBNsJSdPQ/+yXH/4NZaWlb+GfpmtnFgOY2CCVi9Ct7liS5FnW/iTw5BXg==" workbookSaltValue="JqDYydC4us8C58okNU225A==" workbookSpinCount="100000" lockStructure="1"/>
  <bookViews>
    <workbookView xWindow="-5400" yWindow="-21720" windowWidth="38640" windowHeight="21840" tabRatio="609" xr2:uid="{00000000-000D-0000-FFFF-FFFF00000000}"/>
  </bookViews>
  <sheets>
    <sheet name="入力例" sheetId="17" r:id="rId1"/>
    <sheet name="新規登録用" sheetId="14" r:id="rId2"/>
    <sheet name="基準値" sheetId="18" r:id="rId3"/>
    <sheet name="登録申請メールテンプレート" sheetId="19" r:id="rId4"/>
    <sheet name="※編集不可※選択項目" sheetId="20"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入力例!$P$12</definedName>
    <definedName name="_">新規登録用!$P$12</definedName>
    <definedName name="_xlnm._FilterDatabase" localSheetId="2" hidden="1">基準値!#REF!</definedName>
    <definedName name="_xlnm._FilterDatabase" localSheetId="1" hidden="1">新規登録用!$A$11:$AF$11</definedName>
    <definedName name="_xlnm._FilterDatabase" localSheetId="0" hidden="1">入力例!$A$12:$AE$12</definedName>
    <definedName name="_xlnm.Print_Area" localSheetId="2">基準値!$A$1:$K$16</definedName>
    <definedName name="_xlnm.Print_Area" localSheetId="1">新規登録用!$A$1:$Y$312</definedName>
    <definedName name="_xlnm.Print_Area" localSheetId="3">登録申請メールテンプレート!$A$1:$B$28</definedName>
    <definedName name="_xlnm.Print_Area" localSheetId="0">入力例!$A$1:$Y$47</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2" i="14" l="1"/>
  <c r="W6" i="17"/>
  <c r="V6" i="17"/>
  <c r="U6" i="17"/>
  <c r="T6" i="17"/>
  <c r="S6" i="17"/>
  <c r="R6" i="17"/>
  <c r="Q6" i="17"/>
  <c r="P6" i="17"/>
  <c r="O6" i="17"/>
  <c r="N6" i="17"/>
  <c r="M6" i="17"/>
  <c r="L6" i="17"/>
  <c r="K6" i="17"/>
  <c r="J6" i="17"/>
  <c r="I6" i="17"/>
  <c r="H6" i="17"/>
  <c r="G6" i="17"/>
  <c r="F6" i="17"/>
  <c r="E6" i="17"/>
  <c r="D6" i="17"/>
  <c r="C6" i="17"/>
  <c r="W6" i="14"/>
  <c r="V6" i="14"/>
  <c r="U6" i="14"/>
  <c r="T6" i="14"/>
  <c r="S6" i="14"/>
  <c r="R6" i="14"/>
  <c r="Q6" i="14"/>
  <c r="P6" i="14"/>
  <c r="O6" i="14"/>
  <c r="N6" i="14"/>
  <c r="M6" i="14"/>
  <c r="L6" i="14"/>
  <c r="K6" i="14"/>
  <c r="J6" i="14"/>
  <c r="I6" i="14"/>
  <c r="H6" i="14"/>
  <c r="G6" i="14"/>
  <c r="F6" i="14"/>
  <c r="E6" i="14"/>
  <c r="D6" i="14"/>
  <c r="C6" i="14"/>
  <c r="B6" i="14"/>
  <c r="P312" i="14"/>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AA14" i="14"/>
  <c r="AA15" i="14"/>
  <c r="AA16" i="14"/>
  <c r="AA17" i="14"/>
  <c r="AA18" i="14"/>
  <c r="AA19" i="14"/>
  <c r="AA20" i="14"/>
  <c r="AA21" i="14"/>
  <c r="AA22" i="14"/>
  <c r="AA23" i="14"/>
  <c r="AA24" i="14"/>
  <c r="AA25" i="14"/>
  <c r="AA26" i="14"/>
  <c r="AA27" i="14"/>
  <c r="AA28" i="14"/>
  <c r="AA29" i="14"/>
  <c r="AA30" i="14"/>
  <c r="AA31" i="14"/>
  <c r="AA32" i="14"/>
  <c r="AA33" i="14"/>
  <c r="AA34" i="14"/>
  <c r="AA35" i="14"/>
  <c r="AA36" i="14"/>
  <c r="AA37" i="14"/>
  <c r="AA38" i="14"/>
  <c r="AA39" i="14"/>
  <c r="AA40" i="14"/>
  <c r="AA41" i="14"/>
  <c r="AA42" i="14"/>
  <c r="AA43" i="14"/>
  <c r="AA44" i="14"/>
  <c r="AA45" i="14"/>
  <c r="AA46" i="14"/>
  <c r="AA47" i="14"/>
  <c r="AA48" i="14"/>
  <c r="AA49" i="14"/>
  <c r="AA50" i="14"/>
  <c r="AA51" i="14"/>
  <c r="AA52" i="14"/>
  <c r="AA53" i="14"/>
  <c r="AA54" i="14"/>
  <c r="AA55" i="14"/>
  <c r="AA56" i="14"/>
  <c r="AA57" i="14"/>
  <c r="AA58" i="14"/>
  <c r="AA59" i="14"/>
  <c r="AA60" i="14"/>
  <c r="AA61" i="14"/>
  <c r="AA62" i="14"/>
  <c r="AA63" i="14"/>
  <c r="AA64" i="14"/>
  <c r="AA65" i="14"/>
  <c r="AA66" i="14"/>
  <c r="AA67" i="14"/>
  <c r="AA68" i="14"/>
  <c r="AA69" i="14"/>
  <c r="AA70" i="14"/>
  <c r="AA71" i="14"/>
  <c r="AA72" i="14"/>
  <c r="AA73" i="14"/>
  <c r="AA74" i="14"/>
  <c r="AA75" i="14"/>
  <c r="AA76" i="14"/>
  <c r="AA77" i="14"/>
  <c r="AA78" i="14"/>
  <c r="AA79" i="14"/>
  <c r="AA80" i="14"/>
  <c r="AA81" i="14"/>
  <c r="AA82" i="14"/>
  <c r="AA83" i="14"/>
  <c r="AA84" i="14"/>
  <c r="AA85" i="14"/>
  <c r="AA86" i="14"/>
  <c r="AA87" i="14"/>
  <c r="AA88" i="14"/>
  <c r="AA89" i="14"/>
  <c r="AA90" i="14"/>
  <c r="AA91" i="14"/>
  <c r="AA92" i="14"/>
  <c r="AA93" i="14"/>
  <c r="AA94" i="14"/>
  <c r="AA95" i="14"/>
  <c r="AA96" i="14"/>
  <c r="AA97" i="14"/>
  <c r="AA98" i="14"/>
  <c r="AA99" i="14"/>
  <c r="AA100" i="14"/>
  <c r="AA101" i="14"/>
  <c r="AA102" i="14"/>
  <c r="AA103" i="14"/>
  <c r="AA104" i="14"/>
  <c r="AA105" i="14"/>
  <c r="AA106" i="14"/>
  <c r="AA107" i="14"/>
  <c r="AA108" i="14"/>
  <c r="AA109" i="14"/>
  <c r="AA110" i="14"/>
  <c r="AA111" i="14"/>
  <c r="AA112" i="14"/>
  <c r="AA113" i="14"/>
  <c r="AA114" i="14"/>
  <c r="AA115" i="14"/>
  <c r="AA116" i="14"/>
  <c r="AA117" i="14"/>
  <c r="AA118" i="14"/>
  <c r="AA119" i="14"/>
  <c r="AA120" i="14"/>
  <c r="AA121" i="14"/>
  <c r="AA122" i="14"/>
  <c r="AA123" i="14"/>
  <c r="AA124" i="14"/>
  <c r="AA125" i="14"/>
  <c r="AA126" i="14"/>
  <c r="AA127" i="14"/>
  <c r="AA128" i="14"/>
  <c r="AA129" i="14"/>
  <c r="AA130" i="14"/>
  <c r="AA131" i="14"/>
  <c r="AA132" i="14"/>
  <c r="AA133" i="14"/>
  <c r="AA134" i="14"/>
  <c r="AA135" i="14"/>
  <c r="AA136" i="14"/>
  <c r="AA137" i="14"/>
  <c r="AA138" i="14"/>
  <c r="AA139" i="14"/>
  <c r="AA140" i="14"/>
  <c r="AA141" i="14"/>
  <c r="AA142" i="14"/>
  <c r="AA143" i="14"/>
  <c r="AA144" i="14"/>
  <c r="AA145" i="14"/>
  <c r="AA146" i="14"/>
  <c r="AA147" i="14"/>
  <c r="AA148" i="14"/>
  <c r="AA149" i="14"/>
  <c r="AA150" i="14"/>
  <c r="AA151" i="14"/>
  <c r="AA152" i="14"/>
  <c r="AA153" i="14"/>
  <c r="AA154" i="14"/>
  <c r="AA155" i="14"/>
  <c r="AA156" i="14"/>
  <c r="AA157" i="14"/>
  <c r="AA158" i="14"/>
  <c r="AA159" i="14"/>
  <c r="AA160" i="14"/>
  <c r="AA161" i="14"/>
  <c r="AA162" i="14"/>
  <c r="AA163" i="14"/>
  <c r="AA164" i="14"/>
  <c r="AA165" i="14"/>
  <c r="AA166" i="14"/>
  <c r="AA167" i="14"/>
  <c r="AA168" i="14"/>
  <c r="AA169" i="14"/>
  <c r="AA170" i="14"/>
  <c r="AA171" i="14"/>
  <c r="AA172" i="14"/>
  <c r="AA173" i="14"/>
  <c r="AA174" i="14"/>
  <c r="AA175" i="14"/>
  <c r="AA176" i="14"/>
  <c r="AA177" i="14"/>
  <c r="AA178" i="14"/>
  <c r="AA179" i="14"/>
  <c r="AA180" i="14"/>
  <c r="AA181" i="14"/>
  <c r="AA182" i="14"/>
  <c r="AA183" i="14"/>
  <c r="AA184" i="14"/>
  <c r="AA185" i="14"/>
  <c r="AA186" i="14"/>
  <c r="AA187" i="14"/>
  <c r="AA188" i="14"/>
  <c r="AA189" i="14"/>
  <c r="AA190" i="14"/>
  <c r="AA191" i="14"/>
  <c r="AA192" i="14"/>
  <c r="AA193" i="14"/>
  <c r="AA194" i="14"/>
  <c r="AA195" i="14"/>
  <c r="AA196" i="14"/>
  <c r="AA197" i="14"/>
  <c r="AA198" i="14"/>
  <c r="AA199" i="14"/>
  <c r="AA200" i="14"/>
  <c r="AA201" i="14"/>
  <c r="AA202" i="14"/>
  <c r="AA203" i="14"/>
  <c r="AA204" i="14"/>
  <c r="AA205" i="14"/>
  <c r="AA206" i="14"/>
  <c r="AA207" i="14"/>
  <c r="AA208" i="14"/>
  <c r="AA209" i="14"/>
  <c r="AA210" i="14"/>
  <c r="AA211" i="14"/>
  <c r="AA212" i="14"/>
  <c r="AA213" i="14"/>
  <c r="AA214" i="14"/>
  <c r="AA215" i="14"/>
  <c r="AA216" i="14"/>
  <c r="AA217" i="14"/>
  <c r="AA218" i="14"/>
  <c r="AA219" i="14"/>
  <c r="AA220" i="14"/>
  <c r="AA221" i="14"/>
  <c r="AA222" i="14"/>
  <c r="AA223" i="14"/>
  <c r="AA224" i="14"/>
  <c r="AA225" i="14"/>
  <c r="AA226" i="14"/>
  <c r="AA227" i="14"/>
  <c r="AA228" i="14"/>
  <c r="AA229" i="14"/>
  <c r="AA230" i="14"/>
  <c r="AA231" i="14"/>
  <c r="AA232" i="14"/>
  <c r="AA233" i="14"/>
  <c r="AA234" i="14"/>
  <c r="AA235" i="14"/>
  <c r="AA236" i="14"/>
  <c r="AA237" i="14"/>
  <c r="AA238" i="14"/>
  <c r="AA239" i="14"/>
  <c r="AA240" i="14"/>
  <c r="AA241" i="14"/>
  <c r="AA242" i="14"/>
  <c r="AA243" i="14"/>
  <c r="AA244" i="14"/>
  <c r="AA245" i="14"/>
  <c r="AA246" i="14"/>
  <c r="AA247" i="14"/>
  <c r="AA248" i="14"/>
  <c r="AA249" i="14"/>
  <c r="AA250" i="14"/>
  <c r="AA251" i="14"/>
  <c r="AA252" i="14"/>
  <c r="AA253" i="14"/>
  <c r="AA254" i="14"/>
  <c r="AA255" i="14"/>
  <c r="AA256" i="14"/>
  <c r="AA257" i="14"/>
  <c r="AA258" i="14"/>
  <c r="AA259" i="14"/>
  <c r="AA260" i="14"/>
  <c r="AA261" i="14"/>
  <c r="AA262" i="14"/>
  <c r="AA263" i="14"/>
  <c r="AA264" i="14"/>
  <c r="AA265" i="14"/>
  <c r="AA266" i="14"/>
  <c r="AA267" i="14"/>
  <c r="AA268" i="14"/>
  <c r="AA269" i="14"/>
  <c r="AA270" i="14"/>
  <c r="AA271" i="14"/>
  <c r="AA272" i="14"/>
  <c r="AA273" i="14"/>
  <c r="AA274" i="14"/>
  <c r="AA275" i="14"/>
  <c r="AA276" i="14"/>
  <c r="AA277" i="14"/>
  <c r="AA278" i="14"/>
  <c r="AA279" i="14"/>
  <c r="AA280" i="14"/>
  <c r="AA281" i="14"/>
  <c r="AA282" i="14"/>
  <c r="AA283" i="14"/>
  <c r="AA284" i="14"/>
  <c r="AA285" i="14"/>
  <c r="AA286" i="14"/>
  <c r="AA287" i="14"/>
  <c r="AA288" i="14"/>
  <c r="AA289" i="14"/>
  <c r="AA290" i="14"/>
  <c r="AA291" i="14"/>
  <c r="AA292" i="14"/>
  <c r="AA293" i="14"/>
  <c r="AA294" i="14"/>
  <c r="AA295" i="14"/>
  <c r="AA296" i="14"/>
  <c r="AA297" i="14"/>
  <c r="AA298" i="14"/>
  <c r="AA299" i="14"/>
  <c r="AA300" i="14"/>
  <c r="AA301" i="14"/>
  <c r="AA302" i="14"/>
  <c r="AA303" i="14"/>
  <c r="AA304" i="14"/>
  <c r="AA305" i="14"/>
  <c r="AA306" i="14"/>
  <c r="AA307" i="14"/>
  <c r="AA308" i="14"/>
  <c r="AA309" i="14"/>
  <c r="AA310" i="14"/>
  <c r="AA311" i="14"/>
  <c r="AA312" i="14"/>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E14" i="14"/>
  <c r="D14" i="14"/>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B6" i="17"/>
  <c r="G4" i="17"/>
  <c r="AC47" i="17" l="1"/>
  <c r="AD47" i="17" s="1"/>
  <c r="AB47" i="17"/>
  <c r="P47" i="17"/>
  <c r="AE47" i="17" s="1"/>
  <c r="M47" i="17"/>
  <c r="B47" i="17"/>
  <c r="AC46" i="17"/>
  <c r="AD46" i="17" s="1"/>
  <c r="AB46" i="17"/>
  <c r="P46" i="17"/>
  <c r="AE46" i="17" s="1"/>
  <c r="M46" i="17"/>
  <c r="B46" i="17"/>
  <c r="AC45" i="17"/>
  <c r="AD45" i="17" s="1"/>
  <c r="AB45" i="17"/>
  <c r="P45" i="17"/>
  <c r="AE45" i="17" s="1"/>
  <c r="M45" i="17"/>
  <c r="B45" i="17"/>
  <c r="AC44" i="17"/>
  <c r="AD44" i="17" s="1"/>
  <c r="AB44" i="17"/>
  <c r="P44" i="17"/>
  <c r="AE44" i="17" s="1"/>
  <c r="M44" i="17"/>
  <c r="B44" i="17"/>
  <c r="AC43" i="17"/>
  <c r="AD43" i="17" s="1"/>
  <c r="AB43" i="17"/>
  <c r="P43" i="17"/>
  <c r="AE43" i="17" s="1"/>
  <c r="M43" i="17"/>
  <c r="B43" i="17"/>
  <c r="AD42" i="17"/>
  <c r="AC42" i="17"/>
  <c r="AB42" i="17"/>
  <c r="P42" i="17"/>
  <c r="AE42" i="17" s="1"/>
  <c r="M42" i="17"/>
  <c r="B42" i="17"/>
  <c r="AC41" i="17"/>
  <c r="AD41" i="17" s="1"/>
  <c r="AB41" i="17"/>
  <c r="P41" i="17"/>
  <c r="AE41" i="17" s="1"/>
  <c r="M41" i="17"/>
  <c r="B41" i="17"/>
  <c r="AC40" i="17"/>
  <c r="AD40" i="17" s="1"/>
  <c r="AB40" i="17"/>
  <c r="P40" i="17"/>
  <c r="AE40" i="17" s="1"/>
  <c r="M40" i="17"/>
  <c r="B40" i="17"/>
  <c r="AC39" i="17"/>
  <c r="AD39" i="17" s="1"/>
  <c r="AB39" i="17"/>
  <c r="P39" i="17"/>
  <c r="AE39" i="17" s="1"/>
  <c r="M39" i="17"/>
  <c r="B39" i="17"/>
  <c r="AC38" i="17"/>
  <c r="AD38" i="17" s="1"/>
  <c r="AB38" i="17"/>
  <c r="P38" i="17"/>
  <c r="AE38" i="17" s="1"/>
  <c r="M38" i="17"/>
  <c r="B38" i="17"/>
  <c r="AC37" i="17"/>
  <c r="AD37" i="17" s="1"/>
  <c r="AB37" i="17"/>
  <c r="P37" i="17"/>
  <c r="AE37" i="17" s="1"/>
  <c r="M37" i="17"/>
  <c r="B37" i="17"/>
  <c r="AC36" i="17"/>
  <c r="AD36" i="17" s="1"/>
  <c r="AB36" i="17"/>
  <c r="P36" i="17"/>
  <c r="AE36" i="17" s="1"/>
  <c r="M36" i="17"/>
  <c r="B36" i="17"/>
  <c r="AC35" i="17"/>
  <c r="AD35" i="17" s="1"/>
  <c r="AB35" i="17"/>
  <c r="P35" i="17"/>
  <c r="AE35" i="17" s="1"/>
  <c r="M35" i="17"/>
  <c r="B35" i="17"/>
  <c r="AC34" i="17"/>
  <c r="AD34" i="17" s="1"/>
  <c r="AB34" i="17"/>
  <c r="P34" i="17"/>
  <c r="AE34" i="17" s="1"/>
  <c r="M34" i="17"/>
  <c r="B34" i="17"/>
  <c r="AC33" i="17"/>
  <c r="AD33" i="17" s="1"/>
  <c r="AB33" i="17"/>
  <c r="P33" i="17"/>
  <c r="AE33" i="17" s="1"/>
  <c r="M33" i="17"/>
  <c r="B33" i="17"/>
  <c r="AC32" i="17"/>
  <c r="AD32" i="17" s="1"/>
  <c r="AB32" i="17"/>
  <c r="P32" i="17"/>
  <c r="AE32" i="17" s="1"/>
  <c r="M32" i="17"/>
  <c r="B32" i="17"/>
  <c r="AC31" i="17"/>
  <c r="AD31" i="17" s="1"/>
  <c r="AB31" i="17"/>
  <c r="P31" i="17"/>
  <c r="AE31" i="17" s="1"/>
  <c r="M31" i="17"/>
  <c r="B31" i="17"/>
  <c r="AC30" i="17"/>
  <c r="AD30" i="17" s="1"/>
  <c r="AB30" i="17"/>
  <c r="P30" i="17"/>
  <c r="AE30" i="17" s="1"/>
  <c r="M30" i="17"/>
  <c r="B30" i="17"/>
  <c r="AC29" i="17"/>
  <c r="AD29" i="17" s="1"/>
  <c r="AB29" i="17"/>
  <c r="P29" i="17"/>
  <c r="AE29" i="17" s="1"/>
  <c r="M29" i="17"/>
  <c r="B29" i="17"/>
  <c r="AA29" i="17" s="1"/>
  <c r="AC28" i="17"/>
  <c r="AD28" i="17" s="1"/>
  <c r="AB28" i="17"/>
  <c r="P28" i="17"/>
  <c r="AE28" i="17" s="1"/>
  <c r="M28" i="17"/>
  <c r="B28" i="17"/>
  <c r="AC27" i="17"/>
  <c r="AD27" i="17" s="1"/>
  <c r="AB27" i="17"/>
  <c r="P27" i="17"/>
  <c r="AE27" i="17" s="1"/>
  <c r="M27" i="17"/>
  <c r="B27" i="17"/>
  <c r="AC26" i="17"/>
  <c r="AD26" i="17" s="1"/>
  <c r="AB26" i="17"/>
  <c r="P26" i="17"/>
  <c r="AE26" i="17" s="1"/>
  <c r="M26" i="17"/>
  <c r="B26" i="17"/>
  <c r="AC25" i="17"/>
  <c r="AD25" i="17" s="1"/>
  <c r="AB25" i="17"/>
  <c r="P25" i="17"/>
  <c r="AE25" i="17" s="1"/>
  <c r="M25" i="17"/>
  <c r="B25" i="17"/>
  <c r="AC24" i="17"/>
  <c r="AD24" i="17" s="1"/>
  <c r="AB24" i="17"/>
  <c r="P24" i="17"/>
  <c r="AE24" i="17" s="1"/>
  <c r="M24" i="17"/>
  <c r="B24" i="17"/>
  <c r="AC23" i="17"/>
  <c r="AD23" i="17" s="1"/>
  <c r="AB23" i="17"/>
  <c r="P23" i="17"/>
  <c r="AE23" i="17" s="1"/>
  <c r="M23" i="17"/>
  <c r="B23" i="17"/>
  <c r="AC22" i="17"/>
  <c r="AD22" i="17" s="1"/>
  <c r="AB22" i="17"/>
  <c r="P22" i="17"/>
  <c r="AE22" i="17" s="1"/>
  <c r="M22" i="17"/>
  <c r="B22" i="17"/>
  <c r="AC21" i="17"/>
  <c r="AD21" i="17" s="1"/>
  <c r="AB21" i="17"/>
  <c r="P21" i="17"/>
  <c r="AE21" i="17" s="1"/>
  <c r="M21" i="17"/>
  <c r="B21" i="17"/>
  <c r="AC20" i="17"/>
  <c r="AD20" i="17" s="1"/>
  <c r="AB20" i="17"/>
  <c r="P20" i="17"/>
  <c r="AE20" i="17" s="1"/>
  <c r="M20" i="17"/>
  <c r="B20" i="17"/>
  <c r="AC19" i="17"/>
  <c r="AD19" i="17" s="1"/>
  <c r="AB19" i="17"/>
  <c r="P19" i="17"/>
  <c r="AE19" i="17" s="1"/>
  <c r="M19" i="17"/>
  <c r="B19" i="17"/>
  <c r="AC18" i="17"/>
  <c r="AD18" i="17" s="1"/>
  <c r="AB18" i="17"/>
  <c r="P18" i="17"/>
  <c r="AE18" i="17" s="1"/>
  <c r="M18" i="17"/>
  <c r="B18" i="17"/>
  <c r="AC17" i="17"/>
  <c r="AB17" i="17"/>
  <c r="P17" i="17"/>
  <c r="AE17" i="17" s="1"/>
  <c r="M17" i="17"/>
  <c r="B17" i="17"/>
  <c r="AC16" i="17"/>
  <c r="AB16" i="17"/>
  <c r="P16" i="17"/>
  <c r="AE16" i="17" s="1"/>
  <c r="M16" i="17"/>
  <c r="B16" i="17"/>
  <c r="AC15" i="17"/>
  <c r="AB15" i="17"/>
  <c r="P15" i="17"/>
  <c r="AE15" i="17" s="1"/>
  <c r="M15" i="17"/>
  <c r="B15" i="17"/>
  <c r="AC14" i="17"/>
  <c r="AB14" i="17"/>
  <c r="P14" i="17"/>
  <c r="AE14" i="17" s="1"/>
  <c r="M14" i="17"/>
  <c r="B14" i="17"/>
  <c r="AC13" i="17"/>
  <c r="AB13" i="17"/>
  <c r="P13" i="17"/>
  <c r="AE13" i="17" s="1"/>
  <c r="M13" i="17"/>
  <c r="B13" i="17"/>
  <c r="P12" i="17"/>
  <c r="M12" i="17"/>
  <c r="Y4" i="17"/>
  <c r="E42" i="17" l="1"/>
  <c r="D42" i="17"/>
  <c r="AA45" i="17"/>
  <c r="D45" i="17"/>
  <c r="E45" i="17"/>
  <c r="D17" i="17"/>
  <c r="E17" i="17"/>
  <c r="D25" i="17"/>
  <c r="E25" i="17"/>
  <c r="E28" i="17"/>
  <c r="D28" i="17"/>
  <c r="AA31" i="17"/>
  <c r="E31" i="17"/>
  <c r="D31" i="17"/>
  <c r="E39" i="17"/>
  <c r="D39" i="17"/>
  <c r="E20" i="17"/>
  <c r="D20" i="17"/>
  <c r="E36" i="17"/>
  <c r="D36" i="17"/>
  <c r="AA19" i="17"/>
  <c r="E19" i="17"/>
  <c r="D19" i="17"/>
  <c r="D33" i="17"/>
  <c r="E33" i="17"/>
  <c r="D41" i="17"/>
  <c r="E41" i="17"/>
  <c r="E44" i="17"/>
  <c r="D44" i="17"/>
  <c r="AA23" i="17"/>
  <c r="E23" i="17"/>
  <c r="D23" i="17"/>
  <c r="E47" i="17"/>
  <c r="D47" i="17"/>
  <c r="E16" i="17"/>
  <c r="D16" i="17"/>
  <c r="E24" i="17"/>
  <c r="D24" i="17"/>
  <c r="E27" i="17"/>
  <c r="D27" i="17"/>
  <c r="E30" i="17"/>
  <c r="D30" i="17"/>
  <c r="E38" i="17"/>
  <c r="D38" i="17"/>
  <c r="AA37" i="17"/>
  <c r="D37" i="17"/>
  <c r="E37" i="17"/>
  <c r="E22" i="17"/>
  <c r="D22" i="17"/>
  <c r="D13" i="17"/>
  <c r="E13" i="17"/>
  <c r="D21" i="17"/>
  <c r="E21" i="17"/>
  <c r="E35" i="17"/>
  <c r="D35" i="17"/>
  <c r="E46" i="17"/>
  <c r="D46" i="17"/>
  <c r="E15" i="17"/>
  <c r="D15" i="17"/>
  <c r="E34" i="17"/>
  <c r="D34" i="17"/>
  <c r="E14" i="17"/>
  <c r="D14" i="17"/>
  <c r="E18" i="17"/>
  <c r="D18" i="17"/>
  <c r="E26" i="17"/>
  <c r="D26" i="17"/>
  <c r="D29" i="17"/>
  <c r="E29" i="17"/>
  <c r="E32" i="17"/>
  <c r="D32" i="17"/>
  <c r="E40" i="17"/>
  <c r="D40" i="17"/>
  <c r="AA43" i="17"/>
  <c r="E43" i="17"/>
  <c r="D43" i="17"/>
  <c r="AA15" i="17"/>
  <c r="AD15" i="17"/>
  <c r="AA46" i="17"/>
  <c r="AA35" i="17"/>
  <c r="AA39" i="17"/>
  <c r="AA27" i="17"/>
  <c r="AA26" i="17"/>
  <c r="AA38" i="17"/>
  <c r="AA47" i="17"/>
  <c r="AA34" i="17"/>
  <c r="AD17" i="17"/>
  <c r="AD16" i="17"/>
  <c r="AD14" i="17"/>
  <c r="AA25" i="17"/>
  <c r="AD13" i="17"/>
  <c r="AA22" i="17"/>
  <c r="AA33" i="17"/>
  <c r="AA14" i="17"/>
  <c r="AA30" i="17"/>
  <c r="AA41" i="17"/>
  <c r="AA18" i="17"/>
  <c r="AA20" i="17"/>
  <c r="AA28" i="17"/>
  <c r="AE48" i="17"/>
  <c r="AA13" i="17"/>
  <c r="AA36" i="17"/>
  <c r="AA17" i="17"/>
  <c r="AA21" i="17"/>
  <c r="AA42" i="17"/>
  <c r="AA44" i="17"/>
  <c r="AB48" i="17"/>
  <c r="AA16" i="17"/>
  <c r="AA24" i="17"/>
  <c r="AA32" i="17"/>
  <c r="AA40" i="17"/>
  <c r="AC312" i="14"/>
  <c r="AD312" i="14" s="1"/>
  <c r="AC311" i="14"/>
  <c r="AC310" i="14"/>
  <c r="AD310" i="14" s="1"/>
  <c r="AC309" i="14"/>
  <c r="AD309" i="14" s="1"/>
  <c r="AC308" i="14"/>
  <c r="AD308" i="14" s="1"/>
  <c r="AC307" i="14"/>
  <c r="AD307" i="14" s="1"/>
  <c r="AC306" i="14"/>
  <c r="AD306" i="14" s="1"/>
  <c r="AC305" i="14"/>
  <c r="AD305" i="14" s="1"/>
  <c r="AC304" i="14"/>
  <c r="AD304" i="14" s="1"/>
  <c r="AC303" i="14"/>
  <c r="AD303" i="14" s="1"/>
  <c r="AC302" i="14"/>
  <c r="AD302" i="14" s="1"/>
  <c r="AC301" i="14"/>
  <c r="AD301" i="14" s="1"/>
  <c r="AC300" i="14"/>
  <c r="AD300" i="14" s="1"/>
  <c r="AC299" i="14"/>
  <c r="AC298" i="14"/>
  <c r="AD298" i="14" s="1"/>
  <c r="AC297" i="14"/>
  <c r="AD297" i="14" s="1"/>
  <c r="AC296" i="14"/>
  <c r="AD296" i="14" s="1"/>
  <c r="AC295" i="14"/>
  <c r="AD295" i="14" s="1"/>
  <c r="AC294" i="14"/>
  <c r="AD294" i="14" s="1"/>
  <c r="AC293" i="14"/>
  <c r="AC292" i="14"/>
  <c r="AD292" i="14" s="1"/>
  <c r="AC291" i="14"/>
  <c r="AD291" i="14" s="1"/>
  <c r="AC290" i="14"/>
  <c r="AD290" i="14" s="1"/>
  <c r="AC289" i="14"/>
  <c r="AD289" i="14" s="1"/>
  <c r="AC288" i="14"/>
  <c r="AD288" i="14" s="1"/>
  <c r="AC287" i="14"/>
  <c r="AC286" i="14"/>
  <c r="AC285" i="14"/>
  <c r="AD285" i="14" s="1"/>
  <c r="AC284" i="14"/>
  <c r="AD284" i="14" s="1"/>
  <c r="AC283" i="14"/>
  <c r="AD283" i="14" s="1"/>
  <c r="AC282" i="14"/>
  <c r="AD282" i="14" s="1"/>
  <c r="AC281" i="14"/>
  <c r="AD281" i="14" s="1"/>
  <c r="AC280" i="14"/>
  <c r="AD280" i="14" s="1"/>
  <c r="AC279" i="14"/>
  <c r="AD279" i="14" s="1"/>
  <c r="AC278" i="14"/>
  <c r="AC277" i="14"/>
  <c r="AD277" i="14" s="1"/>
  <c r="AC276" i="14"/>
  <c r="AD276" i="14" s="1"/>
  <c r="AC275" i="14"/>
  <c r="AC274" i="14"/>
  <c r="AD274" i="14" s="1"/>
  <c r="AC273" i="14"/>
  <c r="AD273" i="14" s="1"/>
  <c r="AC272" i="14"/>
  <c r="AD272" i="14" s="1"/>
  <c r="AC271" i="14"/>
  <c r="AD271" i="14" s="1"/>
  <c r="AC270" i="14"/>
  <c r="AD270" i="14" s="1"/>
  <c r="AC269" i="14"/>
  <c r="AC268" i="14"/>
  <c r="AC267" i="14"/>
  <c r="AC266" i="14"/>
  <c r="AD266" i="14" s="1"/>
  <c r="AC265" i="14"/>
  <c r="AD265" i="14" s="1"/>
  <c r="AC264" i="14"/>
  <c r="AD264" i="14" s="1"/>
  <c r="AC263" i="14"/>
  <c r="AC262" i="14"/>
  <c r="AD262" i="14" s="1"/>
  <c r="AC261" i="14"/>
  <c r="AD261" i="14" s="1"/>
  <c r="AC260" i="14"/>
  <c r="AC259" i="14"/>
  <c r="AD259" i="14" s="1"/>
  <c r="AC258" i="14"/>
  <c r="AD258" i="14" s="1"/>
  <c r="AC257" i="14"/>
  <c r="AD257" i="14" s="1"/>
  <c r="AC256" i="14"/>
  <c r="AD256" i="14" s="1"/>
  <c r="AC255" i="14"/>
  <c r="AD255" i="14" s="1"/>
  <c r="AC254" i="14"/>
  <c r="AD254" i="14" s="1"/>
  <c r="AC253" i="14"/>
  <c r="AD253" i="14" s="1"/>
  <c r="AC252" i="14"/>
  <c r="AD252" i="14" s="1"/>
  <c r="AC251" i="14"/>
  <c r="AC250" i="14"/>
  <c r="AD250" i="14" s="1"/>
  <c r="AC249" i="14"/>
  <c r="AD249" i="14" s="1"/>
  <c r="AC248" i="14"/>
  <c r="AD248" i="14" s="1"/>
  <c r="AC247" i="14"/>
  <c r="AD247" i="14" s="1"/>
  <c r="AC246" i="14"/>
  <c r="AD246" i="14" s="1"/>
  <c r="AC245" i="14"/>
  <c r="AC244" i="14"/>
  <c r="AD244" i="14" s="1"/>
  <c r="AC243" i="14"/>
  <c r="AC242" i="14"/>
  <c r="AC241" i="14"/>
  <c r="AD241" i="14" s="1"/>
  <c r="AC240" i="14"/>
  <c r="AD240" i="14" s="1"/>
  <c r="AC239" i="14"/>
  <c r="AC238" i="14"/>
  <c r="AD238" i="14" s="1"/>
  <c r="AC237" i="14"/>
  <c r="AD237" i="14" s="1"/>
  <c r="AC236" i="14"/>
  <c r="AD236" i="14" s="1"/>
  <c r="AC235" i="14"/>
  <c r="AD235" i="14" s="1"/>
  <c r="AC234" i="14"/>
  <c r="AD234" i="14" s="1"/>
  <c r="AC233" i="14"/>
  <c r="AD233" i="14" s="1"/>
  <c r="AC232" i="14"/>
  <c r="AD232" i="14" s="1"/>
  <c r="AC231" i="14"/>
  <c r="AD231" i="14" s="1"/>
  <c r="AC230" i="14"/>
  <c r="AD230" i="14" s="1"/>
  <c r="AC229" i="14"/>
  <c r="AD229" i="14" s="1"/>
  <c r="AC228" i="14"/>
  <c r="AD228" i="14" s="1"/>
  <c r="AC227" i="14"/>
  <c r="AC226" i="14"/>
  <c r="AD226" i="14" s="1"/>
  <c r="AC225" i="14"/>
  <c r="AD225" i="14" s="1"/>
  <c r="AC224" i="14"/>
  <c r="AD224" i="14" s="1"/>
  <c r="AC223" i="14"/>
  <c r="AD223" i="14" s="1"/>
  <c r="AC222" i="14"/>
  <c r="AD222" i="14" s="1"/>
  <c r="AC221" i="14"/>
  <c r="AC220" i="14"/>
  <c r="AD220" i="14" s="1"/>
  <c r="AC219" i="14"/>
  <c r="AD219" i="14" s="1"/>
  <c r="AC218" i="14"/>
  <c r="AD218" i="14" s="1"/>
  <c r="AC217" i="14"/>
  <c r="AD217" i="14" s="1"/>
  <c r="AC216" i="14"/>
  <c r="AD216" i="14" s="1"/>
  <c r="AC215" i="14"/>
  <c r="AC214" i="14"/>
  <c r="AD214" i="14" s="1"/>
  <c r="AC213" i="14"/>
  <c r="AD213" i="14" s="1"/>
  <c r="AC212" i="14"/>
  <c r="AD212" i="14" s="1"/>
  <c r="AC211" i="14"/>
  <c r="AD211" i="14" s="1"/>
  <c r="AC210" i="14"/>
  <c r="AD210" i="14" s="1"/>
  <c r="AC209" i="14"/>
  <c r="AD209" i="14" s="1"/>
  <c r="AC208" i="14"/>
  <c r="AD208" i="14" s="1"/>
  <c r="AC207" i="14"/>
  <c r="AD207" i="14" s="1"/>
  <c r="AC206" i="14"/>
  <c r="AC205" i="14"/>
  <c r="AD205" i="14" s="1"/>
  <c r="AC204" i="14"/>
  <c r="AD204" i="14" s="1"/>
  <c r="AC203" i="14"/>
  <c r="AC202" i="14"/>
  <c r="AD202" i="14" s="1"/>
  <c r="AC201" i="14"/>
  <c r="AD201" i="14" s="1"/>
  <c r="AC200" i="14"/>
  <c r="AD200" i="14" s="1"/>
  <c r="AC199" i="14"/>
  <c r="AD199" i="14" s="1"/>
  <c r="AC198" i="14"/>
  <c r="AD198" i="14" s="1"/>
  <c r="AC197" i="14"/>
  <c r="AC196" i="14"/>
  <c r="AD196" i="14" s="1"/>
  <c r="AC195" i="14"/>
  <c r="AC194" i="14"/>
  <c r="AD194" i="14" s="1"/>
  <c r="AC193" i="14"/>
  <c r="AD193" i="14" s="1"/>
  <c r="AC192" i="14"/>
  <c r="AD192" i="14" s="1"/>
  <c r="AC191" i="14"/>
  <c r="AC190" i="14"/>
  <c r="AD190" i="14" s="1"/>
  <c r="AC189" i="14"/>
  <c r="AD189" i="14" s="1"/>
  <c r="AC188" i="14"/>
  <c r="AC187" i="14"/>
  <c r="AD187" i="14" s="1"/>
  <c r="AC186" i="14"/>
  <c r="AD186" i="14" s="1"/>
  <c r="AC185" i="14"/>
  <c r="AD185" i="14" s="1"/>
  <c r="AC184" i="14"/>
  <c r="AD184" i="14" s="1"/>
  <c r="AC183" i="14"/>
  <c r="AD183" i="14" s="1"/>
  <c r="AC182" i="14"/>
  <c r="AD182" i="14" s="1"/>
  <c r="AC181" i="14"/>
  <c r="AD181" i="14" s="1"/>
  <c r="AC180" i="14"/>
  <c r="AD180" i="14" s="1"/>
  <c r="AC179" i="14"/>
  <c r="AC178" i="14"/>
  <c r="AC177" i="14"/>
  <c r="AD177" i="14" s="1"/>
  <c r="AC176" i="14"/>
  <c r="AD176" i="14" s="1"/>
  <c r="AC175" i="14"/>
  <c r="AD175" i="14" s="1"/>
  <c r="AC174" i="14"/>
  <c r="AD174" i="14" s="1"/>
  <c r="AC173" i="14"/>
  <c r="AC172" i="14"/>
  <c r="AD172" i="14" s="1"/>
  <c r="AC171" i="14"/>
  <c r="AD171" i="14" s="1"/>
  <c r="AC170" i="14"/>
  <c r="AC169" i="14"/>
  <c r="AD169" i="14" s="1"/>
  <c r="AC168" i="14"/>
  <c r="AD168" i="14" s="1"/>
  <c r="AC167" i="14"/>
  <c r="AC166" i="14"/>
  <c r="AD166" i="14" s="1"/>
  <c r="AC165" i="14"/>
  <c r="AD165" i="14" s="1"/>
  <c r="AC164" i="14"/>
  <c r="AD164" i="14" s="1"/>
  <c r="AC163" i="14"/>
  <c r="AD163" i="14" s="1"/>
  <c r="AC162" i="14"/>
  <c r="AD162" i="14" s="1"/>
  <c r="AC161" i="14"/>
  <c r="AD161" i="14" s="1"/>
  <c r="AC160" i="14"/>
  <c r="AD160" i="14" s="1"/>
  <c r="AC159" i="14"/>
  <c r="AD159" i="14" s="1"/>
  <c r="AC158" i="14"/>
  <c r="AD158" i="14" s="1"/>
  <c r="AC157" i="14"/>
  <c r="AD157" i="14" s="1"/>
  <c r="AC156" i="14"/>
  <c r="AD156" i="14" s="1"/>
  <c r="AC155" i="14"/>
  <c r="AC154" i="14"/>
  <c r="AD154" i="14" s="1"/>
  <c r="AC153" i="14"/>
  <c r="AD153" i="14" s="1"/>
  <c r="AC152" i="14"/>
  <c r="AD152" i="14" s="1"/>
  <c r="AC151" i="14"/>
  <c r="AD151" i="14" s="1"/>
  <c r="AC150" i="14"/>
  <c r="AD150" i="14" s="1"/>
  <c r="AC149" i="14"/>
  <c r="AC148" i="14"/>
  <c r="AC147" i="14"/>
  <c r="AD147" i="14" s="1"/>
  <c r="AC146" i="14"/>
  <c r="AD146" i="14" s="1"/>
  <c r="AC145" i="14"/>
  <c r="AD145" i="14" s="1"/>
  <c r="AC144" i="14"/>
  <c r="AD144" i="14" s="1"/>
  <c r="AC143" i="14"/>
  <c r="AC142" i="14"/>
  <c r="AD142" i="14" s="1"/>
  <c r="AC141" i="14"/>
  <c r="AD141" i="14" s="1"/>
  <c r="AC140" i="14"/>
  <c r="AD140" i="14" s="1"/>
  <c r="AC139" i="14"/>
  <c r="AD139" i="14" s="1"/>
  <c r="AC138" i="14"/>
  <c r="AD138" i="14" s="1"/>
  <c r="AC137" i="14"/>
  <c r="AD137" i="14" s="1"/>
  <c r="AC136" i="14"/>
  <c r="AD136" i="14" s="1"/>
  <c r="AC135" i="14"/>
  <c r="AD135" i="14" s="1"/>
  <c r="AC134" i="14"/>
  <c r="AC133" i="14"/>
  <c r="AD133" i="14" s="1"/>
  <c r="AC132" i="14"/>
  <c r="AD132" i="14" s="1"/>
  <c r="AC131" i="14"/>
  <c r="AC130" i="14"/>
  <c r="AD130" i="14" s="1"/>
  <c r="AC129" i="14"/>
  <c r="AD129" i="14" s="1"/>
  <c r="AC128" i="14"/>
  <c r="AD128" i="14" s="1"/>
  <c r="AC127" i="14"/>
  <c r="AD127" i="14" s="1"/>
  <c r="AC126" i="14"/>
  <c r="AD126" i="14" s="1"/>
  <c r="AC125" i="14"/>
  <c r="AC124" i="14"/>
  <c r="AD124" i="14" s="1"/>
  <c r="AC123" i="14"/>
  <c r="AD123" i="14" s="1"/>
  <c r="AC122" i="14"/>
  <c r="AD122" i="14" s="1"/>
  <c r="AC121" i="14"/>
  <c r="AD121" i="14" s="1"/>
  <c r="AC120" i="14"/>
  <c r="AD120" i="14" s="1"/>
  <c r="AC119" i="14"/>
  <c r="AC118" i="14"/>
  <c r="AD118" i="14" s="1"/>
  <c r="AC117" i="14"/>
  <c r="AD117" i="14" s="1"/>
  <c r="AC116" i="14"/>
  <c r="AC115" i="14"/>
  <c r="AD115" i="14" s="1"/>
  <c r="AC114" i="14"/>
  <c r="AD114" i="14" s="1"/>
  <c r="AC113" i="14"/>
  <c r="AC112" i="14"/>
  <c r="AD112" i="14" s="1"/>
  <c r="AC111" i="14"/>
  <c r="AD111" i="14" s="1"/>
  <c r="AC110" i="14"/>
  <c r="AD110" i="14" s="1"/>
  <c r="AC109" i="14"/>
  <c r="AD109" i="14" s="1"/>
  <c r="AC108" i="14"/>
  <c r="AD108" i="14" s="1"/>
  <c r="AC107" i="14"/>
  <c r="AC106" i="14"/>
  <c r="AD106" i="14" s="1"/>
  <c r="AC105" i="14"/>
  <c r="AD105" i="14" s="1"/>
  <c r="AC104" i="14"/>
  <c r="AD104" i="14" s="1"/>
  <c r="AC103" i="14"/>
  <c r="AD103" i="14" s="1"/>
  <c r="AC102" i="14"/>
  <c r="AD102" i="14" s="1"/>
  <c r="AC101" i="14"/>
  <c r="AC100" i="14"/>
  <c r="AC99" i="14"/>
  <c r="AD99" i="14" s="1"/>
  <c r="AC98" i="14"/>
  <c r="AC97" i="14"/>
  <c r="AD97" i="14" s="1"/>
  <c r="AC96" i="14"/>
  <c r="AD96" i="14" s="1"/>
  <c r="AC95" i="14"/>
  <c r="AC94" i="14"/>
  <c r="AD94" i="14" s="1"/>
  <c r="AC93" i="14"/>
  <c r="AD93" i="14" s="1"/>
  <c r="AC92" i="14"/>
  <c r="AD92" i="14" s="1"/>
  <c r="AC91" i="14"/>
  <c r="AD91" i="14" s="1"/>
  <c r="AC90" i="14"/>
  <c r="AD90" i="14" s="1"/>
  <c r="AC89" i="14"/>
  <c r="AD89" i="14" s="1"/>
  <c r="AC88" i="14"/>
  <c r="AD88" i="14" s="1"/>
  <c r="AC87" i="14"/>
  <c r="AD87" i="14" s="1"/>
  <c r="AC86" i="14"/>
  <c r="AD86" i="14" s="1"/>
  <c r="AC85" i="14"/>
  <c r="AD85" i="14" s="1"/>
  <c r="AC84" i="14"/>
  <c r="AD84" i="14" s="1"/>
  <c r="AC83" i="14"/>
  <c r="AC82" i="14"/>
  <c r="AC81" i="14"/>
  <c r="AD81" i="14" s="1"/>
  <c r="AC80" i="14"/>
  <c r="AD80" i="14" s="1"/>
  <c r="AC79" i="14"/>
  <c r="AD79" i="14" s="1"/>
  <c r="AC78" i="14"/>
  <c r="AD78" i="14" s="1"/>
  <c r="AC77" i="14"/>
  <c r="AC76" i="14"/>
  <c r="AD76" i="14" s="1"/>
  <c r="AC75" i="14"/>
  <c r="AD75" i="14" s="1"/>
  <c r="AC74" i="14"/>
  <c r="AD74" i="14" s="1"/>
  <c r="AC73" i="14"/>
  <c r="AD73" i="14" s="1"/>
  <c r="AC72" i="14"/>
  <c r="AD72" i="14" s="1"/>
  <c r="AC71" i="14"/>
  <c r="AC70" i="14"/>
  <c r="AD70" i="14" s="1"/>
  <c r="AC69" i="14"/>
  <c r="AD69" i="14" s="1"/>
  <c r="AC68" i="14"/>
  <c r="AD68" i="14" s="1"/>
  <c r="AC67" i="14"/>
  <c r="AD67" i="14" s="1"/>
  <c r="AC66" i="14"/>
  <c r="AD66" i="14" s="1"/>
  <c r="AC65" i="14"/>
  <c r="AD65" i="14" s="1"/>
  <c r="AC64" i="14"/>
  <c r="AD64" i="14" s="1"/>
  <c r="AC63" i="14"/>
  <c r="AD63" i="14" s="1"/>
  <c r="AC62" i="14"/>
  <c r="AD62" i="14" s="1"/>
  <c r="AC61" i="14"/>
  <c r="AD61" i="14" s="1"/>
  <c r="AC60" i="14"/>
  <c r="AD60" i="14" s="1"/>
  <c r="AC59" i="14"/>
  <c r="AC58" i="14"/>
  <c r="AD58" i="14" s="1"/>
  <c r="AC57" i="14"/>
  <c r="AD57" i="14" s="1"/>
  <c r="AC56" i="14"/>
  <c r="AD56" i="14" s="1"/>
  <c r="AC55" i="14"/>
  <c r="AD55" i="14" s="1"/>
  <c r="AC54" i="14"/>
  <c r="AD54" i="14" s="1"/>
  <c r="AC53" i="14"/>
  <c r="AC52" i="14"/>
  <c r="AD52" i="14" s="1"/>
  <c r="AC51" i="14"/>
  <c r="AD51" i="14" s="1"/>
  <c r="AC50" i="14"/>
  <c r="AD50" i="14" s="1"/>
  <c r="AC49" i="14"/>
  <c r="AD49" i="14" s="1"/>
  <c r="AC48" i="14"/>
  <c r="AD48" i="14" s="1"/>
  <c r="AC47" i="14"/>
  <c r="AC46" i="14"/>
  <c r="AD46" i="14" s="1"/>
  <c r="AC45" i="14"/>
  <c r="AD45" i="14" s="1"/>
  <c r="AC44" i="14"/>
  <c r="AC43" i="14"/>
  <c r="AD43" i="14" s="1"/>
  <c r="AC42" i="14"/>
  <c r="AD42" i="14" s="1"/>
  <c r="AC41" i="14"/>
  <c r="AD41" i="14" s="1"/>
  <c r="AC40" i="14"/>
  <c r="AD40" i="14" s="1"/>
  <c r="AC39" i="14"/>
  <c r="AD39" i="14" s="1"/>
  <c r="AC38" i="14"/>
  <c r="AD38" i="14" s="1"/>
  <c r="AC37" i="14"/>
  <c r="AD37" i="14" s="1"/>
  <c r="AC36" i="14"/>
  <c r="AD36" i="14" s="1"/>
  <c r="AC35" i="14"/>
  <c r="AC34" i="14"/>
  <c r="AD34" i="14" s="1"/>
  <c r="AC33" i="14"/>
  <c r="AD33" i="14" s="1"/>
  <c r="AC32" i="14"/>
  <c r="AD32" i="14" s="1"/>
  <c r="AC31" i="14"/>
  <c r="AD31" i="14" s="1"/>
  <c r="AC30" i="14"/>
  <c r="AD30" i="14" s="1"/>
  <c r="AC29" i="14"/>
  <c r="AC28" i="14"/>
  <c r="AC27" i="14"/>
  <c r="AD27" i="14" s="1"/>
  <c r="AC26" i="14"/>
  <c r="AC25" i="14"/>
  <c r="AD25" i="14" s="1"/>
  <c r="AC24" i="14"/>
  <c r="AD24" i="14" s="1"/>
  <c r="AC23" i="14"/>
  <c r="AC22" i="14"/>
  <c r="AD22" i="14" s="1"/>
  <c r="AC21" i="14"/>
  <c r="AD21" i="14" s="1"/>
  <c r="AC20" i="14"/>
  <c r="AD20" i="14" s="1"/>
  <c r="AC19" i="14"/>
  <c r="AD19" i="14" s="1"/>
  <c r="AC18" i="14"/>
  <c r="AD18" i="14" s="1"/>
  <c r="AC17" i="14"/>
  <c r="AC16" i="14"/>
  <c r="AC15" i="14"/>
  <c r="AC14" i="14"/>
  <c r="AD311" i="14"/>
  <c r="AD299" i="14"/>
  <c r="AD293" i="14"/>
  <c r="AD287" i="14"/>
  <c r="AD286" i="14"/>
  <c r="AD278" i="14"/>
  <c r="AD275" i="14"/>
  <c r="AD269" i="14"/>
  <c r="AD268" i="14"/>
  <c r="AD267" i="14"/>
  <c r="AD263" i="14"/>
  <c r="AD260" i="14"/>
  <c r="AD251" i="14"/>
  <c r="AD245" i="14"/>
  <c r="AD243" i="14"/>
  <c r="AD242" i="14"/>
  <c r="AD239" i="14"/>
  <c r="AD227" i="14"/>
  <c r="AD221" i="14"/>
  <c r="AD215" i="14"/>
  <c r="AD206" i="14"/>
  <c r="AD203" i="14"/>
  <c r="AD197" i="14"/>
  <c r="AD195" i="14"/>
  <c r="AD191" i="14"/>
  <c r="AD188" i="14"/>
  <c r="AD179" i="14"/>
  <c r="AD178" i="14"/>
  <c r="AD173" i="14"/>
  <c r="AD170" i="14"/>
  <c r="AD167" i="14"/>
  <c r="AD155" i="14"/>
  <c r="AD149" i="14"/>
  <c r="AD148" i="14"/>
  <c r="AD143" i="14"/>
  <c r="AD134" i="14"/>
  <c r="AD131" i="14"/>
  <c r="AD125" i="14"/>
  <c r="AD119" i="14"/>
  <c r="AD116" i="14"/>
  <c r="AD113" i="14"/>
  <c r="AD107" i="14"/>
  <c r="AD101" i="14"/>
  <c r="AD100" i="14"/>
  <c r="AD98" i="14"/>
  <c r="AD95" i="14"/>
  <c r="AD83" i="14"/>
  <c r="AD82" i="14"/>
  <c r="AD77" i="14"/>
  <c r="AD71" i="14"/>
  <c r="AD59" i="14"/>
  <c r="AD53" i="14"/>
  <c r="AD47" i="14"/>
  <c r="AD44" i="14"/>
  <c r="AD35" i="14"/>
  <c r="AD29" i="14"/>
  <c r="AD28" i="14"/>
  <c r="AD26" i="14"/>
  <c r="AD23" i="14"/>
  <c r="AC13" i="14"/>
  <c r="AB312" i="14"/>
  <c r="AB311" i="14"/>
  <c r="AB310" i="14"/>
  <c r="AB309" i="14"/>
  <c r="AB308" i="14"/>
  <c r="AB307" i="14"/>
  <c r="AB306" i="14"/>
  <c r="AB305" i="14"/>
  <c r="AB304" i="14"/>
  <c r="AB303" i="14"/>
  <c r="AB302" i="14"/>
  <c r="AB301" i="14"/>
  <c r="AB300" i="14"/>
  <c r="AB299" i="14"/>
  <c r="AB298" i="14"/>
  <c r="AB297" i="14"/>
  <c r="AB296" i="14"/>
  <c r="AB295" i="14"/>
  <c r="AB294" i="14"/>
  <c r="AB293" i="14"/>
  <c r="AB292" i="14"/>
  <c r="AB291" i="14"/>
  <c r="AB290" i="14"/>
  <c r="AB289" i="14"/>
  <c r="AB288" i="14"/>
  <c r="AB287" i="14"/>
  <c r="AB286" i="14"/>
  <c r="AB285" i="14"/>
  <c r="AB284" i="14"/>
  <c r="AB283" i="14"/>
  <c r="AB282" i="14"/>
  <c r="AB281" i="14"/>
  <c r="AB280" i="14"/>
  <c r="AB279" i="14"/>
  <c r="AB278" i="14"/>
  <c r="AB277" i="14"/>
  <c r="AB276" i="14"/>
  <c r="AB275" i="14"/>
  <c r="AB274" i="14"/>
  <c r="AB273" i="14"/>
  <c r="AB272" i="14"/>
  <c r="AB271" i="14"/>
  <c r="AB270" i="14"/>
  <c r="AB269" i="14"/>
  <c r="AB268" i="14"/>
  <c r="AB267" i="14"/>
  <c r="AB266" i="14"/>
  <c r="AB265" i="14"/>
  <c r="AB264" i="14"/>
  <c r="AB263" i="14"/>
  <c r="AB262" i="14"/>
  <c r="AB261" i="14"/>
  <c r="AB260" i="14"/>
  <c r="AB259" i="14"/>
  <c r="AB258" i="14"/>
  <c r="AB257" i="14"/>
  <c r="AB256" i="14"/>
  <c r="AB255" i="14"/>
  <c r="AB254" i="14"/>
  <c r="AB253" i="14"/>
  <c r="AB252" i="14"/>
  <c r="AB251" i="14"/>
  <c r="AB250" i="14"/>
  <c r="AB249" i="14"/>
  <c r="AB248" i="14"/>
  <c r="AB247" i="14"/>
  <c r="AB246" i="14"/>
  <c r="AB245" i="14"/>
  <c r="AB244" i="14"/>
  <c r="AB243" i="14"/>
  <c r="AB242" i="14"/>
  <c r="AB241" i="14"/>
  <c r="AB240" i="14"/>
  <c r="AB239" i="14"/>
  <c r="AB238" i="14"/>
  <c r="AB237" i="14"/>
  <c r="AB236" i="14"/>
  <c r="AB235" i="14"/>
  <c r="AB234" i="14"/>
  <c r="AB233" i="14"/>
  <c r="AB232" i="14"/>
  <c r="AB231" i="14"/>
  <c r="AB230" i="14"/>
  <c r="AB229" i="14"/>
  <c r="AB228" i="14"/>
  <c r="AB227" i="14"/>
  <c r="AB226" i="14"/>
  <c r="AB225" i="14"/>
  <c r="AB224" i="14"/>
  <c r="AB223" i="14"/>
  <c r="AB222" i="14"/>
  <c r="AB221" i="14"/>
  <c r="AB220" i="14"/>
  <c r="AB219" i="14"/>
  <c r="AB218" i="14"/>
  <c r="AB217" i="14"/>
  <c r="AB216" i="14"/>
  <c r="AB215" i="14"/>
  <c r="AB214" i="14"/>
  <c r="AB213" i="14"/>
  <c r="AB212" i="14"/>
  <c r="AB211" i="14"/>
  <c r="AB210" i="14"/>
  <c r="AB209" i="14"/>
  <c r="AB208" i="14"/>
  <c r="AB207" i="14"/>
  <c r="AB206" i="14"/>
  <c r="AB205" i="14"/>
  <c r="AB204" i="14"/>
  <c r="AB203" i="14"/>
  <c r="AB202" i="14"/>
  <c r="AB201" i="14"/>
  <c r="AB200" i="14"/>
  <c r="AB199" i="14"/>
  <c r="AB198" i="14"/>
  <c r="AB197" i="14"/>
  <c r="AB196" i="14"/>
  <c r="AB195" i="14"/>
  <c r="AB194" i="14"/>
  <c r="AB193" i="14"/>
  <c r="AB192" i="14"/>
  <c r="AB191" i="14"/>
  <c r="AB190" i="14"/>
  <c r="AB189" i="14"/>
  <c r="AB188" i="14"/>
  <c r="AB187" i="14"/>
  <c r="AB186" i="14"/>
  <c r="AB185" i="14"/>
  <c r="AB184" i="14"/>
  <c r="AB183" i="14"/>
  <c r="AB182" i="14"/>
  <c r="AB181" i="14"/>
  <c r="AB180" i="14"/>
  <c r="AB179" i="14"/>
  <c r="AB178" i="14"/>
  <c r="AB177" i="14"/>
  <c r="AB176" i="14"/>
  <c r="AB175" i="14"/>
  <c r="AB174" i="14"/>
  <c r="AB173" i="14"/>
  <c r="AB172" i="14"/>
  <c r="AB171" i="14"/>
  <c r="AB170" i="14"/>
  <c r="AB169" i="14"/>
  <c r="AB168" i="14"/>
  <c r="AB167" i="14"/>
  <c r="AB166" i="14"/>
  <c r="AB165" i="14"/>
  <c r="AB164" i="14"/>
  <c r="AB163" i="14"/>
  <c r="AB162" i="14"/>
  <c r="AB161" i="14"/>
  <c r="AB160" i="14"/>
  <c r="AB159" i="14"/>
  <c r="AB158" i="14"/>
  <c r="AB157" i="14"/>
  <c r="AB156" i="14"/>
  <c r="AB155" i="14"/>
  <c r="AB154" i="14"/>
  <c r="AB153" i="14"/>
  <c r="AB152" i="14"/>
  <c r="AB151" i="14"/>
  <c r="AB150" i="14"/>
  <c r="AB149" i="14"/>
  <c r="AB148" i="14"/>
  <c r="AB147" i="14"/>
  <c r="AB146" i="14"/>
  <c r="AB145" i="14"/>
  <c r="AB144" i="14"/>
  <c r="AB143" i="14"/>
  <c r="AB142" i="14"/>
  <c r="AB141" i="14"/>
  <c r="AB140" i="14"/>
  <c r="AB139" i="14"/>
  <c r="AB138" i="14"/>
  <c r="AB137" i="14"/>
  <c r="AB136" i="14"/>
  <c r="AB135" i="14"/>
  <c r="AB134" i="14"/>
  <c r="AB133" i="14"/>
  <c r="AB132" i="14"/>
  <c r="AB131" i="14"/>
  <c r="AB130" i="14"/>
  <c r="AB129" i="14"/>
  <c r="AB128" i="14"/>
  <c r="AB127" i="14"/>
  <c r="AB126" i="14"/>
  <c r="AB125" i="14"/>
  <c r="AB124" i="14"/>
  <c r="AB123" i="14"/>
  <c r="AB122" i="14"/>
  <c r="AB121" i="14"/>
  <c r="AB120" i="14"/>
  <c r="AB119" i="14"/>
  <c r="AB118" i="14"/>
  <c r="AB117" i="14"/>
  <c r="AB116" i="14"/>
  <c r="AB115" i="14"/>
  <c r="AB114" i="14"/>
  <c r="AB113" i="14"/>
  <c r="AB112" i="14"/>
  <c r="AB111" i="14"/>
  <c r="AB110" i="14"/>
  <c r="AB109" i="14"/>
  <c r="AB108" i="14"/>
  <c r="AB107" i="14"/>
  <c r="AB106" i="14"/>
  <c r="AB105" i="14"/>
  <c r="AB104" i="14"/>
  <c r="AB103" i="14"/>
  <c r="AB102" i="14"/>
  <c r="AB101" i="14"/>
  <c r="AB100" i="14"/>
  <c r="AB99" i="14"/>
  <c r="AB98" i="14"/>
  <c r="AB97" i="14"/>
  <c r="AB96" i="14"/>
  <c r="AB95" i="14"/>
  <c r="AB94" i="14"/>
  <c r="AB93" i="14"/>
  <c r="AB92" i="14"/>
  <c r="AB91" i="14"/>
  <c r="AB90" i="14"/>
  <c r="AB89" i="14"/>
  <c r="AB88" i="14"/>
  <c r="AB87" i="14"/>
  <c r="AB86" i="14"/>
  <c r="AB85" i="14"/>
  <c r="AB84" i="14"/>
  <c r="AB83" i="14"/>
  <c r="AB82" i="14"/>
  <c r="AB81" i="14"/>
  <c r="AB80" i="14"/>
  <c r="AB79" i="14"/>
  <c r="AB78" i="14"/>
  <c r="AB77" i="14"/>
  <c r="AB76" i="14"/>
  <c r="AB75" i="14"/>
  <c r="AB74" i="14"/>
  <c r="AB73" i="14"/>
  <c r="AB72" i="14"/>
  <c r="AB71" i="14"/>
  <c r="AB70" i="14"/>
  <c r="AB69" i="14"/>
  <c r="AB68" i="14"/>
  <c r="AB67" i="14"/>
  <c r="AB66" i="14"/>
  <c r="AB65" i="14"/>
  <c r="AB64" i="14"/>
  <c r="AB63" i="14"/>
  <c r="AB62" i="14"/>
  <c r="AB61" i="14"/>
  <c r="AB60" i="14"/>
  <c r="AB59" i="14"/>
  <c r="AB58" i="14"/>
  <c r="AB57" i="14"/>
  <c r="AB56" i="14"/>
  <c r="AB55" i="14"/>
  <c r="AB54" i="14"/>
  <c r="AB53" i="14"/>
  <c r="AB52" i="14"/>
  <c r="AB51" i="14"/>
  <c r="AB50" i="14"/>
  <c r="AB49" i="14"/>
  <c r="AB48" i="14"/>
  <c r="AB47" i="14"/>
  <c r="AB46" i="14"/>
  <c r="AB45" i="14"/>
  <c r="AB44" i="14"/>
  <c r="AB43" i="14"/>
  <c r="AB42" i="14"/>
  <c r="AB41" i="14"/>
  <c r="AB40" i="14"/>
  <c r="AB39" i="14"/>
  <c r="AB38" i="14"/>
  <c r="AB37" i="14"/>
  <c r="AB36" i="14"/>
  <c r="AB35" i="14"/>
  <c r="AB34" i="14"/>
  <c r="AB33" i="14"/>
  <c r="AB32" i="14"/>
  <c r="AB31" i="14"/>
  <c r="AB30" i="14"/>
  <c r="AB29" i="14"/>
  <c r="AB28" i="14"/>
  <c r="AB27" i="14"/>
  <c r="AB26" i="14"/>
  <c r="AB25" i="14"/>
  <c r="AB24" i="14"/>
  <c r="AB23" i="14"/>
  <c r="AB22" i="14"/>
  <c r="AB21" i="14"/>
  <c r="AB20" i="14"/>
  <c r="AB19" i="14"/>
  <c r="AB18" i="14"/>
  <c r="AB17" i="14"/>
  <c r="AB16" i="14"/>
  <c r="AB15" i="14"/>
  <c r="AB14" i="14"/>
  <c r="AB13" i="14"/>
  <c r="AD48" i="17" l="1"/>
  <c r="AA48" i="17"/>
  <c r="AD17" i="14"/>
  <c r="AD16" i="14"/>
  <c r="AD15" i="14"/>
  <c r="AD14" i="14"/>
  <c r="AB313" i="14"/>
  <c r="AD13" i="14"/>
  <c r="AE13" i="14" l="1"/>
  <c r="B312" i="14" l="1"/>
  <c r="B311"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B13" i="14"/>
  <c r="E13" i="14" l="1"/>
  <c r="D13" i="14"/>
  <c r="AA13" i="14"/>
  <c r="G4" i="14"/>
  <c r="E3" i="15" s="1"/>
  <c r="Y4" i="14"/>
  <c r="C3" i="15" l="1"/>
  <c r="B3" i="15"/>
  <c r="F3" i="15" l="1"/>
  <c r="D3" i="15"/>
  <c r="M13" i="14" l="1"/>
  <c r="M312" i="14" l="1"/>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AA313" i="14" l="1"/>
  <c r="AE312" i="14"/>
  <c r="AE311" i="14"/>
  <c r="AE310" i="14"/>
  <c r="AE309" i="14"/>
  <c r="AE308" i="14"/>
  <c r="AE307" i="14"/>
  <c r="AE306" i="14"/>
  <c r="AE305" i="14"/>
  <c r="AE304" i="14"/>
  <c r="AE303" i="14"/>
  <c r="AE302" i="14"/>
  <c r="AE301" i="14"/>
  <c r="AE300" i="14"/>
  <c r="AE299" i="14"/>
  <c r="AE298" i="14"/>
  <c r="AE297" i="14"/>
  <c r="AE296" i="14"/>
  <c r="AE295" i="14"/>
  <c r="AE294" i="14"/>
  <c r="AE293" i="14"/>
  <c r="AE292" i="14"/>
  <c r="AE291" i="14"/>
  <c r="AE290" i="14"/>
  <c r="AE289" i="14"/>
  <c r="AE288" i="14"/>
  <c r="AE287" i="14"/>
  <c r="AE286" i="14"/>
  <c r="AE285" i="14"/>
  <c r="AE284" i="14"/>
  <c r="AE283" i="14"/>
  <c r="AE282" i="14"/>
  <c r="AE281" i="14"/>
  <c r="AE280" i="14"/>
  <c r="AE279" i="14"/>
  <c r="AE278" i="14"/>
  <c r="AE277" i="14"/>
  <c r="AE276" i="14"/>
  <c r="AE275" i="14"/>
  <c r="AE274" i="14"/>
  <c r="AE273" i="14"/>
  <c r="AE272" i="14"/>
  <c r="AE271" i="14"/>
  <c r="AE270" i="14"/>
  <c r="AE269" i="14"/>
  <c r="AE268" i="14"/>
  <c r="AE267" i="14"/>
  <c r="AE266" i="14"/>
  <c r="AE265" i="14"/>
  <c r="AE264" i="14"/>
  <c r="AE263" i="14"/>
  <c r="AE262" i="14"/>
  <c r="AE261" i="14"/>
  <c r="AE260" i="14"/>
  <c r="AE259" i="14"/>
  <c r="AE258" i="14"/>
  <c r="AE257" i="14"/>
  <c r="AE256" i="14"/>
  <c r="AE255" i="14"/>
  <c r="AE254" i="14"/>
  <c r="AE253" i="14"/>
  <c r="AE252" i="14"/>
  <c r="AE251" i="14"/>
  <c r="AE250" i="14"/>
  <c r="AE249" i="14"/>
  <c r="AE248" i="14"/>
  <c r="AE247" i="14"/>
  <c r="AE246" i="14"/>
  <c r="AE245" i="14"/>
  <c r="AE244" i="14"/>
  <c r="AE243" i="14"/>
  <c r="AE242" i="14"/>
  <c r="AE241" i="14"/>
  <c r="AE240" i="14"/>
  <c r="AE239" i="14"/>
  <c r="AE238" i="14"/>
  <c r="AE237" i="14"/>
  <c r="AE236" i="14"/>
  <c r="AE235" i="14"/>
  <c r="AE234" i="14"/>
  <c r="AE233" i="14"/>
  <c r="AE232" i="14"/>
  <c r="AE231" i="14"/>
  <c r="AE230" i="14"/>
  <c r="AE229" i="14"/>
  <c r="AE228" i="14"/>
  <c r="AE227" i="14"/>
  <c r="AE226" i="14"/>
  <c r="AE225" i="14"/>
  <c r="AE224" i="14"/>
  <c r="AE223" i="14"/>
  <c r="AE222" i="14"/>
  <c r="AE221" i="14"/>
  <c r="AE220" i="14"/>
  <c r="AE219" i="14"/>
  <c r="AE218" i="14"/>
  <c r="AE217" i="14"/>
  <c r="AE216" i="14"/>
  <c r="AE215" i="14"/>
  <c r="AE214" i="14"/>
  <c r="AE213" i="14"/>
  <c r="AE212" i="14"/>
  <c r="AE211" i="14"/>
  <c r="AE210" i="14"/>
  <c r="AE209" i="14"/>
  <c r="AE208" i="14"/>
  <c r="AE207" i="14"/>
  <c r="AE206" i="14"/>
  <c r="AE205" i="14"/>
  <c r="AE204" i="14"/>
  <c r="AE203" i="14"/>
  <c r="AE202" i="14"/>
  <c r="AE201" i="14"/>
  <c r="AE200" i="14"/>
  <c r="AE199" i="14"/>
  <c r="AE198" i="14"/>
  <c r="AE197" i="14"/>
  <c r="AE196" i="14"/>
  <c r="AE195" i="14"/>
  <c r="AE194" i="14"/>
  <c r="AE193" i="14"/>
  <c r="AE192" i="14"/>
  <c r="AE191" i="14"/>
  <c r="AE190" i="14"/>
  <c r="AE189" i="14"/>
  <c r="AE188" i="14"/>
  <c r="AE187" i="14"/>
  <c r="AE186" i="14"/>
  <c r="AE185" i="14"/>
  <c r="AE184" i="14"/>
  <c r="AE183" i="14"/>
  <c r="AE182" i="14"/>
  <c r="AE181" i="14"/>
  <c r="AE180" i="14"/>
  <c r="AE179" i="14"/>
  <c r="AE178" i="14"/>
  <c r="AE177" i="14"/>
  <c r="AE176" i="14"/>
  <c r="AE175" i="14"/>
  <c r="AE174" i="14"/>
  <c r="AE173" i="14"/>
  <c r="AE172" i="14"/>
  <c r="AE171" i="14"/>
  <c r="AE170" i="14"/>
  <c r="AE169" i="14"/>
  <c r="AE168" i="14"/>
  <c r="AE167" i="14"/>
  <c r="AE166" i="14"/>
  <c r="AE165" i="14"/>
  <c r="AE164" i="14"/>
  <c r="AE163" i="14"/>
  <c r="AE162" i="14"/>
  <c r="AE161" i="14"/>
  <c r="AE160" i="14"/>
  <c r="AE159" i="14"/>
  <c r="AE158" i="14"/>
  <c r="AE157" i="14"/>
  <c r="AE156" i="14"/>
  <c r="AE155" i="14"/>
  <c r="AE154" i="14"/>
  <c r="AE153" i="14"/>
  <c r="AE152" i="14"/>
  <c r="AE151" i="14"/>
  <c r="AE150" i="14"/>
  <c r="AE149" i="14"/>
  <c r="AE148" i="14"/>
  <c r="AE147" i="14"/>
  <c r="AE146" i="14"/>
  <c r="AE145" i="14"/>
  <c r="AE144" i="14"/>
  <c r="AE143" i="14"/>
  <c r="AE142" i="14"/>
  <c r="AE141" i="14"/>
  <c r="AE140" i="14"/>
  <c r="AE139" i="14"/>
  <c r="AE138" i="14"/>
  <c r="AE137" i="14"/>
  <c r="AE136" i="14"/>
  <c r="AE135" i="14"/>
  <c r="AE134" i="14"/>
  <c r="AE133" i="14"/>
  <c r="AE132" i="14"/>
  <c r="AE131" i="14"/>
  <c r="AE130" i="14"/>
  <c r="AE129" i="14"/>
  <c r="AE128" i="14"/>
  <c r="AE127" i="14"/>
  <c r="AE126" i="14"/>
  <c r="AE125" i="14"/>
  <c r="AE124" i="14"/>
  <c r="AE123" i="14"/>
  <c r="AE122" i="14"/>
  <c r="AE121" i="14"/>
  <c r="AE120" i="14"/>
  <c r="AE119" i="14"/>
  <c r="AE118" i="14"/>
  <c r="AE117" i="14"/>
  <c r="AE116" i="14"/>
  <c r="AE115" i="14"/>
  <c r="AE114" i="14"/>
  <c r="AE113" i="14"/>
  <c r="AE112" i="14"/>
  <c r="AE111" i="14"/>
  <c r="AE110" i="14"/>
  <c r="AE109" i="14"/>
  <c r="AE108" i="14"/>
  <c r="AE107" i="14"/>
  <c r="AE106" i="14"/>
  <c r="AE105" i="14"/>
  <c r="AE104" i="14"/>
  <c r="AE103" i="14"/>
  <c r="AE102" i="14"/>
  <c r="AE101" i="14"/>
  <c r="AE100" i="14"/>
  <c r="AE99" i="14"/>
  <c r="AE98" i="14"/>
  <c r="AE97" i="14"/>
  <c r="AE96" i="14"/>
  <c r="AE95" i="14"/>
  <c r="AE94" i="14"/>
  <c r="AE93" i="14"/>
  <c r="AE92" i="14"/>
  <c r="AE91" i="14"/>
  <c r="AE90" i="14"/>
  <c r="AE89" i="14"/>
  <c r="AE88" i="14"/>
  <c r="AE87" i="14"/>
  <c r="AE86" i="14"/>
  <c r="AE85" i="14"/>
  <c r="AE84" i="14"/>
  <c r="AE83" i="14"/>
  <c r="AE82" i="14"/>
  <c r="AE81" i="14"/>
  <c r="AE80" i="14"/>
  <c r="AE79" i="14"/>
  <c r="AE78" i="14"/>
  <c r="AE77" i="14"/>
  <c r="AE76" i="14"/>
  <c r="AE75" i="14"/>
  <c r="AE74" i="14"/>
  <c r="AE73" i="14"/>
  <c r="AE72" i="14"/>
  <c r="AE71" i="14"/>
  <c r="AE70" i="14"/>
  <c r="AE69" i="14"/>
  <c r="AE68" i="14"/>
  <c r="AE67" i="14"/>
  <c r="AE66" i="14"/>
  <c r="AE65" i="14"/>
  <c r="AE64" i="14"/>
  <c r="AE63"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E14" i="14"/>
  <c r="AD313" i="14" l="1"/>
  <c r="AE313" i="14" l="1"/>
  <c r="M12" i="14" l="1"/>
</calcChain>
</file>

<file path=xl/sharedStrings.xml><?xml version="1.0" encoding="utf-8"?>
<sst xmlns="http://schemas.openxmlformats.org/spreadsheetml/2006/main" count="310" uniqueCount="136">
  <si>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</si>
  <si>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</si>
  <si>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</si>
  <si>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</si>
  <si>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</si>
  <si>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aaaa-bbbb</t>
    <phoneticPr fontId="18"/>
  </si>
  <si>
    <t>s</t>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</si>
  <si>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</si>
  <si>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</si>
  <si>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</si>
  <si>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</si>
  <si>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</si>
  <si>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</si>
  <si>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</si>
  <si>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</si>
  <si>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</si>
  <si>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</si>
  <si>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</si>
  <si>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</si>
  <si>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</si>
  <si>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</si>
  <si>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</si>
  <si>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</si>
  <si>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</si>
  <si>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生産性指標の
年平均向上率：</t>
    <rPh sb="0" eb="3">
      <t>セイサンセイ</t>
    </rPh>
    <rPh sb="3" eb="5">
      <t>シヒョウ</t>
    </rPh>
    <rPh sb="7" eb="10">
      <t>ネンヘイキン</t>
    </rPh>
    <rPh sb="10" eb="12">
      <t>コウジョウ</t>
    </rPh>
    <rPh sb="12" eb="13">
      <t>リツ</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</si>
  <si>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</si>
  <si>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</si>
  <si>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</si>
  <si>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</si>
  <si>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</si>
  <si>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</si>
  <si>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</si>
  <si>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</si>
  <si>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</si>
  <si>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研削盤</t>
    <phoneticPr fontId="18"/>
  </si>
  <si>
    <t>加工時間</t>
    <rPh sb="0" eb="2">
      <t>カコウ</t>
    </rPh>
    <rPh sb="2" eb="4">
      <t>ジカン</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</si>
  <si>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</si>
  <si>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</si>
  <si>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</si>
  <si>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</si>
  <si>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</si>
  <si>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</si>
  <si>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</si>
  <si>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</si>
  <si>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t>NC研削盤Xシリーズ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</si>
  <si>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</si>
  <si>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</si>
  <si>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</si>
  <si>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自動表示</t>
    <rPh sb="0" eb="4">
      <t>ジドウヒョウジ</t>
    </rPh>
    <phoneticPr fontId="18"/>
  </si>
  <si>
    <t>入力要否</t>
    <phoneticPr fontId="18"/>
  </si>
  <si>
    <t>工作機械</t>
    <phoneticPr fontId="18"/>
  </si>
  <si>
    <t>設備区分</t>
    <rPh sb="0" eb="2">
      <t>セツビ</t>
    </rPh>
    <rPh sb="2" eb="4">
      <t>クブン</t>
    </rPh>
    <phoneticPr fontId="18"/>
  </si>
  <si>
    <t>種別</t>
    <rPh sb="0" eb="2">
      <t>シュベツ</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</si>
  <si>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</si>
  <si>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</si>
  <si>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非公表</t>
    <phoneticPr fontId="18"/>
  </si>
  <si>
    <t>ワイルドカードの内訳一覧</t>
    <phoneticPr fontId="18"/>
  </si>
  <si>
    <t>非公表</t>
    <rPh sb="0" eb="3">
      <t>ヒコウヒョウ</t>
    </rPh>
    <phoneticPr fontId="7"/>
  </si>
  <si>
    <t>対象外</t>
    <rPh sb="0" eb="3">
      <t>タイショウガイ</t>
    </rPh>
    <phoneticPr fontId="7"/>
  </si>
  <si>
    <t>事務局
備考欄</t>
    <phoneticPr fontId="18"/>
  </si>
  <si>
    <t>非公表</t>
    <rPh sb="0" eb="3">
      <t>ヒコウヒョウ</t>
    </rPh>
    <phoneticPr fontId="18"/>
  </si>
  <si>
    <t>ワイルドカード
未入力判定</t>
    <phoneticPr fontId="18"/>
  </si>
  <si>
    <t>研削盤</t>
  </si>
  <si>
    <t>aaaa■</t>
    <phoneticPr fontId="18"/>
  </si>
  <si>
    <t>bbbb</t>
    <phoneticPr fontId="18"/>
  </si>
  <si>
    <t>cccc</t>
    <phoneticPr fontId="18"/>
  </si>
  <si>
    <t>エネルギー効率</t>
  </si>
  <si>
    <t>生産効率</t>
  </si>
  <si>
    <t>s</t>
  </si>
  <si>
    <t>あり</t>
  </si>
  <si>
    <t>なし</t>
  </si>
  <si>
    <t>aaaa</t>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</si>
  <si>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</si>
  <si>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</si>
  <si>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</si>
  <si>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</si>
  <si>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</si>
  <si>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</si>
  <si>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</si>
  <si>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〇〇〇株式会社</t>
  </si>
  <si>
    <t>〇〇〇株式会社</t>
    <rPh sb="3" eb="7">
      <t>カブシキガイシャ</t>
    </rPh>
    <phoneticPr fontId="18"/>
  </si>
  <si>
    <t>マルマルマル</t>
  </si>
  <si>
    <t>マルマルマル</t>
    <phoneticPr fontId="18"/>
  </si>
  <si>
    <t>NC研削盤AXシリーズ</t>
    <phoneticPr fontId="18"/>
  </si>
  <si>
    <t>NC研削盤Xaシリーズ</t>
    <phoneticPr fontId="18"/>
  </si>
  <si>
    <t>NC研削盤Xbシリーズ</t>
    <phoneticPr fontId="18"/>
  </si>
  <si>
    <t>NC研削盤Xcシリーズ</t>
    <phoneticPr fontId="18"/>
  </si>
  <si>
    <t>年平均向上率が1％未満です。向上率が1%未満のものは申請できませんのでご確認ください。</t>
    <rPh sb="0" eb="3">
      <t>ネンヘイキン</t>
    </rPh>
    <phoneticPr fontId="18"/>
  </si>
  <si>
    <t>年平均向上率が1％未満です。
向上率が1%未満のものは申請できませんのでご確認ください。</t>
    <rPh sb="0" eb="3">
      <t>ネンヘイキン</t>
    </rPh>
    <phoneticPr fontId="18"/>
  </si>
  <si>
    <t>最終更新日</t>
    <rPh sb="0" eb="2">
      <t>サイシュウ</t>
    </rPh>
    <rPh sb="2" eb="5">
      <t>コウシンビ</t>
    </rPh>
    <phoneticPr fontId="18"/>
  </si>
  <si>
    <t>Ver.</t>
    <phoneticPr fontId="18"/>
  </si>
  <si>
    <t>製造事業者名
(フリガナ)</t>
    <rPh sb="0" eb="2">
      <t>セイゾウ</t>
    </rPh>
    <rPh sb="2" eb="4">
      <t>ジギョウ</t>
    </rPh>
    <rPh sb="4" eb="5">
      <t>シャ</t>
    </rPh>
    <rPh sb="5" eb="6">
      <t>メイ</t>
    </rPh>
    <phoneticPr fontId="18"/>
  </si>
  <si>
    <t>工作機械(研削盤)</t>
    <rPh sb="0" eb="2">
      <t>コウサク</t>
    </rPh>
    <rPh sb="2" eb="4">
      <t>キカイ</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</si>
  <si>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</si>
  <si>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</si>
  <si>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</si>
  <si>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phoneticPr fontId="18"/>
  </si>
  <si>
    <t>必須(条件有)</t>
    <rPh sb="0" eb="2">
      <t>ヒッス</t>
    </rPh>
    <rPh sb="3" eb="5">
      <t>ジョウケン</t>
    </rPh>
    <rPh sb="5" eb="6">
      <t>アリ</t>
    </rPh>
    <phoneticPr fontId="18"/>
  </si>
  <si>
    <t>-FL(●●仕様),-GK(〇〇タイプ)</t>
  </si>
  <si>
    <t>-FL(●●仕様),-GK(〇〇タイプ)</t>
    <phoneticPr fontId="18"/>
  </si>
  <si>
    <t>-FL(●●仕様),-GK(〇〇タイプ)</t>
    <phoneticPr fontId="18"/>
  </si>
  <si>
    <t>st-kataban@sii.or.jp</t>
    <phoneticPr fontId="18"/>
  </si>
  <si>
    <r>
      <t>能力値
といし最大回転速度
(min</t>
    </r>
    <r>
      <rPr>
        <vertAlign val="superscript"/>
        <sz val="14"/>
        <rFont val="Meiryo UI"/>
        <family val="3"/>
        <charset val="128"/>
      </rPr>
      <t>-1</t>
    </r>
    <r>
      <rPr>
        <sz val="14"/>
        <rFont val="Meiryo UI"/>
        <family val="3"/>
        <charset val="128"/>
      </rPr>
      <t xml:space="preserve">)
</t>
    </r>
    <r>
      <rPr>
        <sz val="14"/>
        <color rgb="FFFF0000"/>
        <rFont val="Meiryo UI"/>
        <family val="3"/>
        <charset val="128"/>
      </rPr>
      <t>※整数で入力</t>
    </r>
    <rPh sb="0" eb="3">
      <t>ノウリョクチ</t>
    </rPh>
    <rPh sb="7" eb="9">
      <t>サイダイ</t>
    </rPh>
    <rPh sb="9" eb="11">
      <t>カイテン</t>
    </rPh>
    <rPh sb="11" eb="13">
      <t>ソクド</t>
    </rPh>
    <rPh sb="22" eb="28">
      <t>コメセイスウデニュウリョク</t>
    </rPh>
    <phoneticPr fontId="18"/>
  </si>
  <si>
    <r>
      <t xml:space="preserve">数値
</t>
    </r>
    <r>
      <rPr>
        <sz val="14"/>
        <color rgb="FFFF0000"/>
        <rFont val="Meiryo UI"/>
        <family val="3"/>
        <charset val="128"/>
      </rPr>
      <t>※小数点第三位まで入力</t>
    </r>
    <rPh sb="0" eb="2">
      <t>スウチ</t>
    </rPh>
    <rPh sb="3" eb="14">
      <t>コメショウスウテンダイサンイマデニュウリョク</t>
    </rPh>
    <phoneticPr fontId="18"/>
  </si>
  <si>
    <r>
      <t xml:space="preserve">数値
</t>
    </r>
    <r>
      <rPr>
        <sz val="14"/>
        <color rgb="FFFF0000"/>
        <rFont val="Meiryo UI"/>
        <family val="3"/>
        <charset val="128"/>
      </rPr>
      <t>※小数点第三位まで入力</t>
    </r>
    <rPh sb="0" eb="2">
      <t>スウチシスウ</t>
    </rPh>
    <rPh sb="3" eb="14">
      <t>コメショウスウテンダイサンイマデニュウリョク</t>
    </rPh>
    <phoneticPr fontId="18"/>
  </si>
  <si>
    <r>
      <t xml:space="preserve">数値
</t>
    </r>
    <r>
      <rPr>
        <sz val="14"/>
        <color rgb="FFFF0000"/>
        <rFont val="Meiryo UI"/>
        <family val="3"/>
        <charset val="128"/>
      </rPr>
      <t>※小数点第三位まで入力</t>
    </r>
    <rPh sb="0" eb="2">
      <t>スウチ</t>
    </rPh>
    <phoneticPr fontId="18"/>
  </si>
  <si>
    <t>項目</t>
    <rPh sb="0" eb="2">
      <t>コウモク</t>
    </rPh>
    <phoneticPr fontId="18"/>
  </si>
  <si>
    <t>内容</t>
    <rPh sb="0" eb="2">
      <t>ナイヨウ</t>
    </rPh>
    <phoneticPr fontId="18"/>
  </si>
  <si>
    <t>2012年以降に販売が開始されたモデルであること。
(最新モデルである必要はないが、中古品は対象外である。)</t>
    <rPh sb="4" eb="5">
      <t>ネン</t>
    </rPh>
    <rPh sb="5" eb="7">
      <t>イコウ</t>
    </rPh>
    <rPh sb="8" eb="10">
      <t>ハンバイ</t>
    </rPh>
    <rPh sb="11" eb="13">
      <t>カイシ</t>
    </rPh>
    <rPh sb="27" eb="29">
      <t>サイシン</t>
    </rPh>
    <rPh sb="35" eb="37">
      <t>ヒツヨウ</t>
    </rPh>
    <rPh sb="42" eb="45">
      <t>チュウコヒン</t>
    </rPh>
    <rPh sb="46" eb="49">
      <t>タイショウガイ</t>
    </rPh>
    <phoneticPr fontId="18"/>
  </si>
  <si>
    <t>生産性の向上に資するものの指標(エネルギー効率、生産効率※)が同一の製造事業者における一代前モデルと比較して年平均1%以上向上している設備であること。</t>
    <rPh sb="0" eb="3">
      <t>セイサンセイ</t>
    </rPh>
    <rPh sb="4" eb="6">
      <t>コウジョウ</t>
    </rPh>
    <rPh sb="7" eb="8">
      <t>シ</t>
    </rPh>
    <rPh sb="13" eb="15">
      <t>シヒョウ</t>
    </rPh>
    <rPh sb="21" eb="23">
      <t>コウリツ</t>
    </rPh>
    <rPh sb="24" eb="28">
      <t>セイサンコウリツ</t>
    </rPh>
    <rPh sb="31" eb="33">
      <t>ドウイツ</t>
    </rPh>
    <rPh sb="34" eb="39">
      <t>セイゾウジギョウシャ</t>
    </rPh>
    <rPh sb="43" eb="46">
      <t>イチダイマエ</t>
    </rPh>
    <rPh sb="50" eb="52">
      <t>ヒカク</t>
    </rPh>
    <rPh sb="54" eb="57">
      <t>ネンヘイキン</t>
    </rPh>
    <rPh sb="59" eb="61">
      <t>イジョウ</t>
    </rPh>
    <rPh sb="61" eb="63">
      <t>コウジョウ</t>
    </rPh>
    <rPh sb="67" eb="69">
      <t>セツビ</t>
    </rPh>
    <phoneticPr fontId="18"/>
  </si>
  <si>
    <t>【製品型番登録】令和4年度 省エネ事業 申請書類の提出 (製造事業者名)</t>
    <phoneticPr fontId="18"/>
  </si>
  <si>
    <t>1.0</t>
    <phoneticPr fontId="18"/>
  </si>
  <si>
    <t>ken1</t>
    <phoneticPr fontId="18"/>
  </si>
  <si>
    <t>ken2</t>
    <phoneticPr fontId="18"/>
  </si>
  <si>
    <t>ken3</t>
    <phoneticPr fontId="18"/>
  </si>
  <si>
    <t>ken4　※型番リストのみ</t>
    <phoneticPr fontId="18"/>
  </si>
  <si>
    <t>ken5</t>
    <phoneticPr fontId="18"/>
  </si>
  <si>
    <t>ken6</t>
    <phoneticPr fontId="18"/>
  </si>
  <si>
    <t>種別</t>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</si>
  <si>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</si>
  <si>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</si>
  <si>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</si>
  <si>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油圧ユニット</t>
    <rPh sb="0" eb="2">
      <t>ユアツ</t>
    </rPh>
    <phoneticPr fontId="18"/>
  </si>
  <si>
    <t>プルダウン項目</t>
    <rPh sb="5" eb="7">
      <t>コウモク</t>
    </rPh>
    <phoneticPr fontId="18"/>
  </si>
  <si>
    <t>プルダウン項目</t>
  </si>
  <si>
    <t>工作機械</t>
  </si>
  <si>
    <t>研削盤</t>
    <rPh sb="0" eb="3">
      <t>ケンサクバン</t>
    </rPh>
    <phoneticPr fontId="18"/>
  </si>
  <si>
    <t>インバータ方式</t>
    <rPh sb="5" eb="7">
      <t>ホウシキ</t>
    </rPh>
    <phoneticPr fontId="18"/>
  </si>
  <si>
    <t>なし</t>
    <phoneticPr fontId="18"/>
  </si>
  <si>
    <t>アキュムレータ仕様</t>
    <rPh sb="7" eb="9">
      <t>シヨウ</t>
    </rPh>
    <phoneticPr fontId="18"/>
  </si>
  <si>
    <t>油圧使用なし</t>
    <rPh sb="0" eb="2">
      <t>ユアツ</t>
    </rPh>
    <rPh sb="2" eb="4">
      <t>シヨウ</t>
    </rPh>
    <phoneticPr fontId="18"/>
  </si>
  <si>
    <t>油圧ユニット</t>
    <phoneticPr fontId="18"/>
  </si>
  <si>
    <t>アキュムレータ仕様</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</si>
  <si>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color rgb="FF000000"/>
        <rFont val="游ゴシック"/>
        <family val="2"/>
        <charset val="128"/>
      </rPr>
      <t>令和4年度　先進的省エネルギー投資促進支援事業での、
（Ｃ）指定設備導入事業における（ｃ）指定設備に係る製品型番登録を申請いたします。</t>
    </r>
    <r>
      <rPr>
        <sz val="12"/>
        <rFont val="游ゴシック"/>
        <family val="3"/>
        <charset val="128"/>
      </rPr>
      <t xml:space="preserve">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7" eb="149">
      <t>セイヒン</t>
    </rPh>
    <rPh sb="154" eb="157">
      <t>シヨウショ</t>
    </rPh>
    <rPh sb="157" eb="158">
      <t>トウ</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</si>
  <si>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2" eb="154">
      <t>カクニン</t>
    </rPh>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</si>
  <si>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37" eb="138">
      <t>トウ</t>
    </rPh>
    <rPh sb="152" eb="154">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</si>
</sst>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Red]\(0.0\)"/>
    <numFmt numFmtId="177" formatCode="0;\-0;;@"/>
  </numFmts>
  <fonts count="76">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sz val="14"/>
      <color theme="1"/>
      <name val="Meiryo UI"/>
      <family val="3"/>
      <charset val="128"/>
    </font>
    <font>
      <b/>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vertAlign val="superscript"/>
      <sz val="14"/>
      <name val="Meiryo UI"/>
      <family val="3"/>
      <charset val="128"/>
    </font>
    <font>
      <b/>
      <sz val="14"/>
      <color theme="0"/>
      <name val="Meiryo UI"/>
      <family val="3"/>
      <charset val="128"/>
    </font>
    <font>
      <b/>
      <sz val="14"/>
      <name val="Meiryo UI"/>
      <family val="3"/>
      <charset val="128"/>
    </font>
    <font>
      <b/>
      <sz val="14"/>
      <color rgb="FFFF000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sz val="14"/>
      <color rgb="FFFF0000"/>
      <name val="Meiryo UI"/>
      <family val="3"/>
      <charset val="128"/>
    </font>
    <font>
      <sz val="11"/>
      <color rgb="FF000000"/>
      <name val="ＭＳ Ｐ明朝"/>
      <family val="1"/>
      <charset val="128"/>
    </font>
    <font>
      <sz val="11"/>
      <color theme="1"/>
      <name val="ＭＳ Ｐ明朝"/>
      <family val="1"/>
      <charset val="128"/>
    </font>
    <font>
      <b/>
      <sz val="10"/>
      <color theme="1"/>
      <name val="ＭＳ Ｐゴシック"/>
      <family val="3"/>
      <charset val="128"/>
      <scheme val="minor"/>
    </font>
    <font>
      <b/>
      <sz val="10"/>
      <name val="ＭＳ Ｐゴシック"/>
      <family val="3"/>
      <charset val="128"/>
      <scheme val="minor"/>
    </font>
    <font>
      <sz val="10"/>
      <name val="ＭＳ Ｐゴシック"/>
      <family val="3"/>
      <charset val="128"/>
      <scheme val="minor"/>
    </font>
    <font>
      <b/>
      <sz val="16"/>
      <color rgb="FFFF0000"/>
      <name val="Meiryo UI"/>
      <family val="3"/>
      <charset val="128"/>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cellStyleXfs>
  <cellXfs count="217">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4" fillId="0" borderId="0" xfId="169" applyFont="1" applyAlignment="1" applyProtection="1">
      <alignment horizontal="center" vertical="center"/>
    </xf>
    <xf numFmtId="0" fontId="48" fillId="37" borderId="37" xfId="169" applyFont="1" applyFill="1" applyBorder="1" applyAlignment="1" applyProtection="1">
      <alignment vertical="center"/>
    </xf>
    <xf numFmtId="0" fontId="49" fillId="37" borderId="39" xfId="169" applyFont="1" applyFill="1" applyBorder="1" applyAlignment="1" applyProtection="1">
      <alignment horizontal="center" vertical="center"/>
    </xf>
    <xf numFmtId="0" fontId="45" fillId="0" borderId="0" xfId="169" applyFont="1" applyAlignment="1" applyProtection="1">
      <alignment vertical="center"/>
    </xf>
    <xf numFmtId="0" fontId="45" fillId="42" borderId="0" xfId="0" applyFont="1" applyFill="1" applyAlignment="1" applyProtection="1">
      <alignment horizontal="center" vertical="center" wrapText="1"/>
    </xf>
    <xf numFmtId="0" fontId="45" fillId="42" borderId="0" xfId="169" applyFont="1" applyFill="1" applyAlignment="1" applyProtection="1">
      <alignment horizontal="center" vertical="center" wrapText="1"/>
    </xf>
    <xf numFmtId="0" fontId="45" fillId="0" borderId="0" xfId="0" applyFont="1" applyProtection="1">
      <alignment vertical="center"/>
    </xf>
    <xf numFmtId="0" fontId="45" fillId="0" borderId="0" xfId="169" applyFont="1" applyAlignment="1" applyProtection="1">
      <alignment horizontal="center"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5" borderId="25" xfId="169" applyFont="1" applyFill="1" applyBorder="1" applyAlignment="1" applyProtection="1">
      <alignment horizontal="center" vertical="center"/>
    </xf>
    <xf numFmtId="0" fontId="52" fillId="39" borderId="26" xfId="169" applyFont="1" applyFill="1" applyBorder="1" applyAlignment="1" applyProtection="1">
      <alignment horizontal="center" vertical="center"/>
    </xf>
    <xf numFmtId="0" fontId="52" fillId="45" borderId="27" xfId="169" applyFont="1" applyFill="1" applyBorder="1" applyAlignment="1" applyProtection="1">
      <alignment horizontal="center" vertical="center" wrapText="1"/>
    </xf>
    <xf numFmtId="0" fontId="52" fillId="39" borderId="10" xfId="169" applyFont="1" applyFill="1" applyBorder="1" applyAlignment="1" applyProtection="1">
      <alignment horizontal="center" vertical="center"/>
    </xf>
    <xf numFmtId="0" fontId="52" fillId="39" borderId="11" xfId="169" applyFont="1" applyFill="1" applyBorder="1" applyAlignment="1" applyProtection="1">
      <alignment horizontal="center" vertical="center"/>
    </xf>
    <xf numFmtId="0" fontId="52" fillId="45" borderId="29" xfId="169" applyFont="1" applyFill="1" applyBorder="1" applyAlignment="1" applyProtection="1">
      <alignment horizontal="center" vertical="center"/>
    </xf>
    <xf numFmtId="0" fontId="54" fillId="34" borderId="30" xfId="169" applyFont="1" applyFill="1" applyBorder="1" applyAlignment="1" applyProtection="1">
      <alignment horizontal="center" vertical="center"/>
    </xf>
    <xf numFmtId="0" fontId="54" fillId="33" borderId="30" xfId="169" applyFont="1" applyFill="1" applyBorder="1" applyAlignment="1" applyProtection="1">
      <alignment horizontal="center" vertical="center"/>
    </xf>
    <xf numFmtId="0" fontId="54" fillId="35" borderId="30" xfId="169" applyFont="1" applyFill="1" applyBorder="1" applyAlignment="1" applyProtection="1">
      <alignment horizontal="center" vertical="center"/>
    </xf>
    <xf numFmtId="0" fontId="54" fillId="39" borderId="10" xfId="0" applyFont="1" applyFill="1" applyBorder="1" applyAlignment="1" applyProtection="1">
      <alignment horizontal="center" vertical="center" wrapText="1"/>
    </xf>
    <xf numFmtId="0" fontId="54" fillId="39" borderId="10" xfId="0" applyFont="1" applyFill="1" applyBorder="1" applyAlignment="1" applyProtection="1">
      <alignment horizontal="center" vertical="center"/>
    </xf>
    <xf numFmtId="0" fontId="54" fillId="39" borderId="11" xfId="0" applyFont="1" applyFill="1" applyBorder="1" applyAlignment="1" applyProtection="1">
      <alignment horizontal="center" vertical="center" wrapText="1"/>
    </xf>
    <xf numFmtId="0" fontId="52" fillId="36" borderId="12" xfId="171" applyFont="1" applyFill="1" applyBorder="1" applyAlignment="1" applyProtection="1">
      <alignment horizontal="center" vertical="center"/>
    </xf>
    <xf numFmtId="0" fontId="52" fillId="36" borderId="28" xfId="171" applyFont="1" applyFill="1" applyBorder="1" applyAlignment="1" applyProtection="1">
      <alignment horizontal="center" vertical="center"/>
    </xf>
    <xf numFmtId="177" fontId="54" fillId="33" borderId="10" xfId="102" applyNumberFormat="1"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shrinkToFit="1"/>
      <protection locked="0"/>
    </xf>
    <xf numFmtId="0" fontId="54" fillId="0" borderId="10" xfId="102" applyNumberFormat="1" applyFont="1" applyBorder="1" applyAlignment="1" applyProtection="1">
      <alignment horizontal="center" vertical="center" shrinkToFit="1"/>
      <protection locked="0"/>
    </xf>
    <xf numFmtId="49" fontId="54" fillId="0" borderId="10" xfId="102" applyNumberFormat="1" applyFont="1" applyBorder="1" applyAlignment="1" applyProtection="1">
      <alignment horizontal="center" vertical="center" shrinkToFit="1"/>
      <protection locked="0"/>
    </xf>
    <xf numFmtId="0" fontId="54" fillId="33" borderId="10" xfId="102" applyNumberFormat="1" applyFont="1" applyFill="1" applyBorder="1" applyAlignment="1" applyProtection="1">
      <alignment horizontal="center" vertical="center" shrinkToFit="1"/>
    </xf>
    <xf numFmtId="176" fontId="54" fillId="33" borderId="10" xfId="178" applyNumberFormat="1" applyFont="1" applyFill="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protection locked="0"/>
    </xf>
    <xf numFmtId="177" fontId="54" fillId="33" borderId="36" xfId="102" applyNumberFormat="1" applyFont="1" applyFill="1" applyBorder="1" applyAlignment="1" applyProtection="1">
      <alignment horizontal="center" vertical="center" shrinkToFit="1"/>
    </xf>
    <xf numFmtId="49" fontId="54" fillId="0" borderId="36" xfId="102" applyNumberFormat="1" applyFont="1" applyFill="1" applyBorder="1" applyAlignment="1" applyProtection="1">
      <alignment horizontal="center" vertical="center" shrinkToFit="1"/>
      <protection locked="0"/>
    </xf>
    <xf numFmtId="0" fontId="54" fillId="0" borderId="36" xfId="102" applyNumberFormat="1" applyFont="1" applyBorder="1" applyAlignment="1" applyProtection="1">
      <alignment horizontal="center" vertical="center" shrinkToFit="1"/>
      <protection locked="0"/>
    </xf>
    <xf numFmtId="49" fontId="54" fillId="0" borderId="36" xfId="102" applyNumberFormat="1" applyFont="1" applyBorder="1" applyAlignment="1" applyProtection="1">
      <alignment horizontal="center" vertical="center" shrinkToFit="1"/>
      <protection locked="0"/>
    </xf>
    <xf numFmtId="0" fontId="54" fillId="33" borderId="36" xfId="102" applyNumberFormat="1" applyFont="1" applyFill="1" applyBorder="1" applyAlignment="1" applyProtection="1">
      <alignment horizontal="center" vertical="center" shrinkToFit="1"/>
    </xf>
    <xf numFmtId="176" fontId="54" fillId="33" borderId="36" xfId="178" applyNumberFormat="1" applyFont="1" applyFill="1" applyBorder="1" applyAlignment="1" applyProtection="1">
      <alignment horizontal="center" vertical="center" shrinkToFit="1"/>
    </xf>
    <xf numFmtId="0" fontId="54" fillId="0" borderId="43" xfId="102" applyNumberFormat="1" applyFont="1" applyBorder="1" applyAlignment="1" applyProtection="1">
      <alignment horizontal="center" vertical="center" shrinkToFit="1"/>
      <protection locked="0"/>
    </xf>
    <xf numFmtId="0" fontId="52" fillId="44" borderId="27" xfId="169" applyFont="1" applyFill="1" applyBorder="1" applyAlignment="1" applyProtection="1">
      <alignment horizontal="center" vertical="center" shrinkToFit="1"/>
    </xf>
    <xf numFmtId="0" fontId="52" fillId="44" borderId="10" xfId="169" applyFont="1" applyFill="1" applyBorder="1" applyAlignment="1" applyProtection="1">
      <alignment horizontal="center" vertical="center" shrinkToFit="1"/>
    </xf>
    <xf numFmtId="0" fontId="52" fillId="44" borderId="10" xfId="102" applyNumberFormat="1" applyFont="1" applyFill="1" applyBorder="1" applyAlignment="1" applyProtection="1">
      <alignment horizontal="center" vertical="center" shrinkToFit="1"/>
    </xf>
    <xf numFmtId="49" fontId="52" fillId="44" borderId="10" xfId="102" applyNumberFormat="1" applyFont="1" applyFill="1" applyBorder="1" applyAlignment="1" applyProtection="1">
      <alignment horizontal="center" vertical="center" shrinkToFit="1"/>
    </xf>
    <xf numFmtId="0" fontId="52" fillId="44" borderId="11" xfId="102" applyNumberFormat="1" applyFont="1" applyFill="1" applyBorder="1" applyAlignment="1" applyProtection="1">
      <alignment horizontal="center" vertical="center" shrinkToFit="1"/>
    </xf>
    <xf numFmtId="0" fontId="52" fillId="44" borderId="12" xfId="171" applyFont="1" applyFill="1" applyBorder="1" applyAlignment="1" applyProtection="1">
      <alignment horizontal="center" vertical="center" shrinkToFit="1"/>
    </xf>
    <xf numFmtId="0" fontId="52" fillId="44" borderId="28" xfId="171" applyFont="1" applyFill="1" applyBorder="1" applyAlignment="1" applyProtection="1">
      <alignment horizontal="left" vertical="center" shrinkToFit="1"/>
    </xf>
    <xf numFmtId="0" fontId="53" fillId="41" borderId="27" xfId="169" applyFont="1" applyFill="1" applyBorder="1" applyAlignment="1" applyProtection="1">
      <alignment horizontal="center" vertical="center"/>
    </xf>
    <xf numFmtId="0" fontId="53" fillId="41" borderId="32" xfId="169" applyFont="1" applyFill="1" applyBorder="1" applyAlignment="1" applyProtection="1">
      <alignment horizontal="center" vertical="center" wrapText="1"/>
    </xf>
    <xf numFmtId="14" fontId="48" fillId="35" borderId="10" xfId="170" applyNumberFormat="1" applyFont="1" applyFill="1" applyBorder="1" applyAlignment="1" applyProtection="1">
      <alignment horizontal="center" vertical="center"/>
      <protection locked="0"/>
    </xf>
    <xf numFmtId="0" fontId="52" fillId="38" borderId="26" xfId="169" applyFont="1" applyFill="1" applyBorder="1" applyAlignment="1" applyProtection="1">
      <alignment horizontal="center" vertical="center"/>
    </xf>
    <xf numFmtId="0" fontId="52" fillId="34" borderId="53" xfId="169" applyFont="1" applyFill="1" applyBorder="1" applyAlignment="1" applyProtection="1">
      <alignment horizontal="center" vertical="center"/>
    </xf>
    <xf numFmtId="0" fontId="52" fillId="0" borderId="12" xfId="171" applyFont="1" applyBorder="1" applyAlignment="1" applyProtection="1">
      <alignment horizontal="center" vertical="center" shrinkToFit="1"/>
      <protection locked="0"/>
    </xf>
    <xf numFmtId="0" fontId="52" fillId="0" borderId="28" xfId="171" applyFont="1" applyBorder="1" applyAlignment="1" applyProtection="1">
      <alignment horizontal="left" vertical="center" shrinkToFit="1"/>
      <protection locked="0"/>
    </xf>
    <xf numFmtId="0" fontId="52" fillId="0" borderId="40" xfId="171" applyFont="1" applyBorder="1" applyAlignment="1" applyProtection="1">
      <alignment horizontal="center" vertical="center" shrinkToFit="1"/>
      <protection locked="0"/>
    </xf>
    <xf numFmtId="0" fontId="52" fillId="0" borderId="33" xfId="171" applyFont="1" applyBorder="1" applyAlignment="1" applyProtection="1">
      <alignment horizontal="left" vertical="center" shrinkToFit="1"/>
      <protection locked="0"/>
    </xf>
    <xf numFmtId="0" fontId="54" fillId="33" borderId="10" xfId="169" applyFont="1" applyFill="1" applyBorder="1" applyAlignment="1" applyProtection="1">
      <alignment horizontal="center" vertical="center" shrinkToFit="1"/>
    </xf>
    <xf numFmtId="0" fontId="54" fillId="33" borderId="36" xfId="169" applyFont="1" applyFill="1" applyBorder="1" applyAlignment="1" applyProtection="1">
      <alignment horizontal="center" vertical="center" shrinkToFit="1"/>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176" fontId="52" fillId="33" borderId="10" xfId="178" applyNumberFormat="1" applyFont="1" applyFill="1" applyBorder="1" applyAlignment="1" applyProtection="1">
      <alignment horizontal="center" vertical="center" shrinkToFit="1"/>
    </xf>
    <xf numFmtId="0" fontId="52" fillId="39" borderId="55" xfId="169" applyFont="1" applyFill="1" applyBorder="1" applyAlignment="1" applyProtection="1">
      <alignment horizontal="center" vertical="center"/>
    </xf>
    <xf numFmtId="0" fontId="54" fillId="35" borderId="53" xfId="169" applyFont="1" applyFill="1" applyBorder="1" applyAlignment="1" applyProtection="1">
      <alignment horizontal="center" vertical="center"/>
    </xf>
    <xf numFmtId="49" fontId="52" fillId="44" borderId="11" xfId="102" applyNumberFormat="1" applyFont="1" applyFill="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protection locked="0"/>
    </xf>
    <xf numFmtId="49" fontId="52" fillId="0" borderId="43" xfId="102" applyNumberFormat="1" applyFont="1" applyFill="1" applyBorder="1" applyAlignment="1" applyProtection="1">
      <alignment horizontal="center" vertical="center" shrinkToFit="1"/>
      <protection locked="0"/>
    </xf>
    <xf numFmtId="0" fontId="52" fillId="39" borderId="61" xfId="169" applyFont="1" applyFill="1" applyBorder="1" applyAlignment="1" applyProtection="1">
      <alignment horizontal="center" vertical="center"/>
    </xf>
    <xf numFmtId="0" fontId="52" fillId="39" borderId="59" xfId="169" applyFont="1" applyFill="1" applyBorder="1" applyAlignment="1" applyProtection="1">
      <alignment horizontal="center" vertical="center"/>
    </xf>
    <xf numFmtId="0" fontId="54" fillId="46" borderId="60" xfId="169" applyFont="1" applyFill="1" applyBorder="1" applyAlignment="1" applyProtection="1">
      <alignment horizontal="center" vertical="center"/>
    </xf>
    <xf numFmtId="49" fontId="52" fillId="33" borderId="59" xfId="102" applyNumberFormat="1" applyFont="1" applyFill="1" applyBorder="1" applyAlignment="1" applyProtection="1">
      <alignment horizontal="center" vertical="center" shrinkToFit="1"/>
    </xf>
    <xf numFmtId="0" fontId="52" fillId="38" borderId="10" xfId="169" applyFont="1" applyFill="1" applyBorder="1" applyAlignment="1" applyProtection="1">
      <alignment horizontal="center" vertical="center"/>
    </xf>
    <xf numFmtId="49" fontId="54" fillId="0" borderId="10" xfId="102" quotePrefix="1" applyNumberFormat="1" applyFont="1" applyFill="1" applyBorder="1" applyAlignment="1" applyProtection="1">
      <alignment horizontal="center" vertical="center" shrinkToFit="1"/>
      <protection locked="0"/>
    </xf>
    <xf numFmtId="0" fontId="63" fillId="0" borderId="0" xfId="0" applyFont="1">
      <alignment vertical="center"/>
    </xf>
    <xf numFmtId="0" fontId="64" fillId="0" borderId="0" xfId="169" applyFont="1">
      <alignment vertical="center"/>
    </xf>
    <xf numFmtId="0" fontId="65" fillId="0" borderId="0" xfId="169" applyFont="1" applyAlignment="1">
      <alignment horizontal="center" vertical="center" wrapText="1" readingOrder="1"/>
    </xf>
    <xf numFmtId="0" fontId="63" fillId="0" borderId="0" xfId="0" applyFont="1" applyAlignment="1">
      <alignment horizontal="left" vertical="center" readingOrder="1"/>
    </xf>
    <xf numFmtId="0" fontId="66" fillId="0" borderId="0" xfId="0" applyFont="1" applyAlignment="1">
      <alignment horizontal="left" vertical="center" readingOrder="1"/>
    </xf>
    <xf numFmtId="0" fontId="67" fillId="0" borderId="0" xfId="0" applyFont="1" applyAlignment="1">
      <alignment horizontal="left" vertical="center" indent="1" readingOrder="1"/>
    </xf>
    <xf numFmtId="0" fontId="0" fillId="0" borderId="0" xfId="0" applyProtection="1">
      <alignment vertical="center"/>
    </xf>
    <xf numFmtId="0" fontId="61" fillId="0" borderId="11" xfId="170" applyFont="1" applyBorder="1" applyAlignment="1" applyProtection="1">
      <alignment horizontal="center" vertical="center" wrapText="1" shrinkToFit="1"/>
    </xf>
    <xf numFmtId="0" fontId="48" fillId="0" borderId="0" xfId="169" applyFont="1" applyFill="1" applyBorder="1" applyAlignment="1" applyProtection="1">
      <alignment vertical="center"/>
    </xf>
    <xf numFmtId="0" fontId="48" fillId="35" borderId="10" xfId="170" applyFont="1" applyFill="1" applyBorder="1" applyAlignment="1" applyProtection="1">
      <alignment horizontal="center" vertical="center"/>
    </xf>
    <xf numFmtId="14" fontId="48" fillId="35" borderId="10" xfId="170" applyNumberFormat="1" applyFont="1" applyFill="1" applyBorder="1" applyAlignment="1" applyProtection="1">
      <alignment horizontal="center" vertical="center"/>
    </xf>
    <xf numFmtId="0" fontId="43" fillId="0" borderId="0" xfId="169" applyFont="1" applyAlignment="1" applyProtection="1">
      <alignment vertical="top"/>
    </xf>
    <xf numFmtId="0" fontId="48" fillId="39" borderId="10" xfId="170" applyFont="1" applyFill="1" applyBorder="1" applyAlignment="1" applyProtection="1">
      <alignment horizontal="center" vertical="center"/>
    </xf>
    <xf numFmtId="0" fontId="48" fillId="39" borderId="10" xfId="170" quotePrefix="1" applyNumberFormat="1" applyFont="1" applyFill="1" applyBorder="1" applyAlignment="1" applyProtection="1">
      <alignment horizontal="center" vertical="center"/>
    </xf>
    <xf numFmtId="0" fontId="44" fillId="0" borderId="46" xfId="169" applyFont="1" applyFill="1" applyBorder="1" applyAlignment="1" applyProtection="1">
      <alignment vertical="center"/>
    </xf>
    <xf numFmtId="0" fontId="44" fillId="0" borderId="0" xfId="169" applyFont="1" applyFill="1" applyBorder="1" applyAlignment="1" applyProtection="1">
      <alignment vertical="center"/>
    </xf>
    <xf numFmtId="0" fontId="44" fillId="0" borderId="0" xfId="169" applyFont="1" applyBorder="1" applyAlignment="1" applyProtection="1">
      <alignment horizontal="center" vertical="center"/>
    </xf>
    <xf numFmtId="49" fontId="54" fillId="0" borderId="10" xfId="102" applyNumberFormat="1" applyFont="1" applyFill="1" applyBorder="1" applyAlignment="1" applyProtection="1">
      <alignment horizontal="center" vertical="center" shrinkToFit="1"/>
    </xf>
    <xf numFmtId="0" fontId="54" fillId="0" borderId="27" xfId="169" applyFont="1" applyBorder="1" applyAlignment="1" applyProtection="1">
      <alignment horizontal="center" vertical="center" shrinkToFit="1"/>
    </xf>
    <xf numFmtId="0" fontId="54" fillId="0" borderId="10" xfId="169" applyFont="1" applyFill="1" applyBorder="1" applyAlignment="1" applyProtection="1">
      <alignment horizontal="center" vertical="center" shrinkToFit="1"/>
    </xf>
    <xf numFmtId="0" fontId="54" fillId="0" borderId="10" xfId="102" applyNumberFormat="1" applyFont="1" applyBorder="1" applyAlignment="1" applyProtection="1">
      <alignment horizontal="center" vertical="center" shrinkToFit="1"/>
    </xf>
    <xf numFmtId="49" fontId="54" fillId="0" borderId="10" xfId="102" applyNumberFormat="1" applyFont="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xf>
    <xf numFmtId="0" fontId="52" fillId="33" borderId="59" xfId="102" applyNumberFormat="1"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xf>
    <xf numFmtId="0" fontId="52" fillId="0" borderId="28" xfId="171" applyFont="1" applyBorder="1" applyAlignment="1" applyProtection="1">
      <alignment horizontal="left" vertical="center" shrinkToFit="1"/>
    </xf>
    <xf numFmtId="0" fontId="54" fillId="0" borderId="32" xfId="169" applyFont="1" applyBorder="1" applyAlignment="1" applyProtection="1">
      <alignment horizontal="center" vertical="center" shrinkToFit="1"/>
    </xf>
    <xf numFmtId="0" fontId="52" fillId="33" borderId="60" xfId="102" applyNumberFormat="1" applyFont="1" applyFill="1" applyBorder="1" applyAlignment="1" applyProtection="1">
      <alignment horizontal="center" vertical="center" shrinkToFit="1"/>
    </xf>
    <xf numFmtId="0" fontId="42" fillId="0" borderId="0" xfId="169" applyFont="1" applyAlignment="1" applyProtection="1">
      <alignment horizontal="center" vertical="center"/>
    </xf>
    <xf numFmtId="49" fontId="54" fillId="0" borderId="10" xfId="102" quotePrefix="1" applyNumberFormat="1" applyFont="1" applyFill="1" applyBorder="1" applyAlignment="1" applyProtection="1">
      <alignment horizontal="center" vertical="center" shrinkToFit="1"/>
    </xf>
    <xf numFmtId="0" fontId="49" fillId="0" borderId="0" xfId="169" applyFont="1" applyAlignment="1">
      <alignment horizontal="center" vertical="center"/>
    </xf>
    <xf numFmtId="14" fontId="49" fillId="0" borderId="0" xfId="169" applyNumberFormat="1" applyFont="1" applyAlignment="1">
      <alignment horizontal="center" vertical="center"/>
    </xf>
    <xf numFmtId="14" fontId="49" fillId="0" borderId="0" xfId="169" applyNumberFormat="1" applyFont="1" applyAlignment="1">
      <alignment horizontal="right" vertical="center"/>
    </xf>
    <xf numFmtId="49" fontId="49" fillId="0" borderId="0" xfId="169" applyNumberFormat="1" applyFont="1" applyAlignment="1">
      <alignment horizontal="left" vertical="center"/>
    </xf>
    <xf numFmtId="0" fontId="45" fillId="0" borderId="0" xfId="0" applyFont="1" applyAlignment="1" applyProtection="1">
      <alignment horizontal="center" vertical="center"/>
    </xf>
    <xf numFmtId="0" fontId="48" fillId="37" borderId="37" xfId="169" applyFont="1" applyFill="1" applyBorder="1" applyAlignment="1" applyProtection="1">
      <alignment horizontal="center" vertical="center"/>
    </xf>
    <xf numFmtId="0" fontId="52" fillId="0" borderId="10" xfId="169" applyFont="1" applyFill="1" applyBorder="1" applyAlignment="1" applyProtection="1">
      <alignment horizontal="center" vertical="center" shrinkToFit="1"/>
      <protection locked="0"/>
    </xf>
    <xf numFmtId="0" fontId="52" fillId="0" borderId="36" xfId="169" applyFont="1" applyFill="1" applyBorder="1" applyAlignment="1" applyProtection="1">
      <alignment horizontal="center" vertical="center" shrinkToFit="1"/>
      <protection locked="0"/>
    </xf>
    <xf numFmtId="0" fontId="52" fillId="0" borderId="11" xfId="102" applyNumberFormat="1" applyFont="1" applyBorder="1" applyAlignment="1" applyProtection="1">
      <alignment horizontal="center" vertical="center" shrinkToFit="1"/>
      <protection locked="0"/>
    </xf>
    <xf numFmtId="0" fontId="52" fillId="0" borderId="43" xfId="102" applyNumberFormat="1" applyFont="1" applyBorder="1" applyAlignment="1" applyProtection="1">
      <alignment horizontal="center" vertical="center" shrinkToFit="1"/>
      <protection locked="0"/>
    </xf>
    <xf numFmtId="0" fontId="52" fillId="44" borderId="11" xfId="177" applyNumberFormat="1" applyFont="1" applyFill="1" applyBorder="1" applyAlignment="1" applyProtection="1">
      <alignment horizontal="center" vertical="center" shrinkToFit="1"/>
    </xf>
    <xf numFmtId="0" fontId="54" fillId="0" borderId="11" xfId="177" applyNumberFormat="1" applyFont="1" applyBorder="1" applyAlignment="1" applyProtection="1">
      <alignment horizontal="center" vertical="center" shrinkToFit="1"/>
      <protection locked="0"/>
    </xf>
    <xf numFmtId="0" fontId="54" fillId="0" borderId="43" xfId="177" applyNumberFormat="1" applyFont="1" applyBorder="1" applyAlignment="1" applyProtection="1">
      <alignment horizontal="center" vertical="center" shrinkToFit="1"/>
      <protection locked="0"/>
    </xf>
    <xf numFmtId="0" fontId="54" fillId="0" borderId="11" xfId="177" applyNumberFormat="1" applyFont="1" applyBorder="1" applyAlignment="1" applyProtection="1">
      <alignment horizontal="center" vertical="center" shrinkToFit="1"/>
    </xf>
    <xf numFmtId="0" fontId="52" fillId="0" borderId="11" xfId="102" applyNumberFormat="1" applyFont="1" applyBorder="1" applyAlignment="1" applyProtection="1">
      <alignment horizontal="center" vertical="center" shrinkToFit="1"/>
    </xf>
    <xf numFmtId="0" fontId="70" fillId="33" borderId="62" xfId="169" applyFont="1" applyFill="1" applyBorder="1" applyAlignment="1">
      <alignment horizontal="center" vertical="center" wrapText="1" readingOrder="1"/>
    </xf>
    <xf numFmtId="0" fontId="70" fillId="0" borderId="62" xfId="169" applyFont="1" applyBorder="1" applyAlignment="1">
      <alignment horizontal="center" vertical="center" wrapText="1" readingOrder="1"/>
    </xf>
    <xf numFmtId="0" fontId="71" fillId="0" borderId="62" xfId="169" applyFont="1" applyBorder="1" applyAlignment="1">
      <alignment horizontal="center" vertical="center"/>
    </xf>
    <xf numFmtId="0" fontId="55" fillId="0" borderId="0" xfId="179" applyFont="1" applyFill="1">
      <alignment vertical="center"/>
    </xf>
    <xf numFmtId="0" fontId="1" fillId="0" borderId="0" xfId="179" applyFill="1">
      <alignment vertical="center"/>
    </xf>
    <xf numFmtId="0" fontId="1" fillId="0" borderId="17" xfId="179" applyFill="1" applyBorder="1">
      <alignment vertical="center"/>
    </xf>
    <xf numFmtId="0" fontId="32" fillId="0" borderId="10" xfId="179" applyFont="1" applyFill="1" applyBorder="1">
      <alignment vertical="center"/>
    </xf>
    <xf numFmtId="0" fontId="50" fillId="0" borderId="10" xfId="181" applyFill="1" applyBorder="1" applyAlignment="1" applyProtection="1">
      <alignment vertical="center" wrapText="1"/>
    </xf>
    <xf numFmtId="0" fontId="72" fillId="0" borderId="17" xfId="0" applyFont="1" applyBorder="1">
      <alignment vertical="center"/>
    </xf>
    <xf numFmtId="0" fontId="73" fillId="0" borderId="17" xfId="0" applyFont="1" applyBorder="1" applyAlignment="1">
      <alignment horizontal="left" vertical="center"/>
    </xf>
    <xf numFmtId="0" fontId="74" fillId="47" borderId="63" xfId="0" applyFont="1" applyFill="1" applyBorder="1">
      <alignment vertical="center"/>
    </xf>
    <xf numFmtId="0" fontId="74" fillId="47" borderId="63" xfId="0" applyFont="1" applyFill="1" applyBorder="1" applyAlignment="1">
      <alignment vertical="center" wrapText="1"/>
    </xf>
    <xf numFmtId="49" fontId="74" fillId="47" borderId="64" xfId="43" applyNumberFormat="1" applyFont="1" applyFill="1" applyBorder="1">
      <alignment vertical="center"/>
    </xf>
    <xf numFmtId="0" fontId="20" fillId="0" borderId="10" xfId="43" applyBorder="1" applyAlignment="1">
      <alignment horizontal="left" vertical="center" shrinkToFit="1"/>
    </xf>
    <xf numFmtId="0" fontId="74" fillId="0" borderId="11" xfId="0" applyFont="1" applyBorder="1">
      <alignment vertical="center"/>
    </xf>
    <xf numFmtId="0" fontId="74" fillId="0" borderId="52" xfId="0" applyFont="1" applyBorder="1">
      <alignment vertical="center"/>
    </xf>
    <xf numFmtId="0" fontId="74" fillId="0" borderId="10" xfId="0" applyFont="1" applyBorder="1" applyAlignment="1">
      <alignment horizontal="left" vertical="center"/>
    </xf>
    <xf numFmtId="0" fontId="74" fillId="0" borderId="0" xfId="0" applyFont="1" applyAlignment="1">
      <alignment horizontal="left" vertical="center"/>
    </xf>
    <xf numFmtId="0" fontId="73" fillId="0" borderId="0" xfId="0" applyFont="1" applyAlignment="1">
      <alignment horizontal="left" vertical="center"/>
    </xf>
    <xf numFmtId="0" fontId="74" fillId="0" borderId="10" xfId="0" applyFont="1" applyBorder="1">
      <alignment vertical="center"/>
    </xf>
    <xf numFmtId="0" fontId="74" fillId="0" borderId="0" xfId="0" applyFont="1">
      <alignment vertical="center"/>
    </xf>
    <xf numFmtId="0" fontId="54" fillId="0" borderId="65" xfId="102" applyNumberFormat="1" applyFont="1" applyBorder="1" applyAlignment="1" applyProtection="1">
      <alignment horizontal="center" vertical="center" shrinkToFit="1"/>
      <protection locked="0"/>
    </xf>
    <xf numFmtId="0" fontId="54" fillId="39" borderId="56" xfId="169" applyFont="1" applyFill="1" applyBorder="1" applyAlignment="1" applyProtection="1">
      <alignment horizontal="center" vertical="center" wrapText="1"/>
    </xf>
    <xf numFmtId="0" fontId="54" fillId="39" borderId="57" xfId="169" applyFont="1" applyFill="1" applyBorder="1" applyAlignment="1" applyProtection="1">
      <alignment horizontal="center" vertical="center" wrapText="1"/>
    </xf>
    <xf numFmtId="0" fontId="54" fillId="39" borderId="58" xfId="169" applyFont="1" applyFill="1" applyBorder="1" applyAlignment="1" applyProtection="1">
      <alignment horizontal="center" vertical="center" wrapText="1"/>
    </xf>
    <xf numFmtId="176" fontId="54" fillId="39" borderId="45" xfId="0" applyNumberFormat="1" applyFont="1" applyFill="1" applyBorder="1" applyAlignment="1" applyProtection="1">
      <alignment horizontal="center" vertical="center" wrapText="1"/>
    </xf>
    <xf numFmtId="176" fontId="54" fillId="39" borderId="19" xfId="0" applyNumberFormat="1" applyFont="1" applyFill="1" applyBorder="1" applyAlignment="1" applyProtection="1">
      <alignment horizontal="center" vertical="center"/>
    </xf>
    <xf numFmtId="176" fontId="54" fillId="39" borderId="14" xfId="0" applyNumberFormat="1" applyFont="1" applyFill="1" applyBorder="1" applyAlignment="1" applyProtection="1">
      <alignment horizontal="center" vertical="center"/>
    </xf>
    <xf numFmtId="38" fontId="54" fillId="39" borderId="45" xfId="102" applyFont="1" applyFill="1" applyBorder="1" applyAlignment="1" applyProtection="1">
      <alignment horizontal="center" vertical="center" wrapText="1"/>
    </xf>
    <xf numFmtId="38" fontId="54" fillId="39" borderId="19" xfId="102" applyFont="1" applyFill="1" applyBorder="1" applyAlignment="1" applyProtection="1">
      <alignment horizontal="center" vertical="center"/>
    </xf>
    <xf numFmtId="38" fontId="54" fillId="39" borderId="14" xfId="102" applyFont="1" applyFill="1" applyBorder="1" applyAlignment="1" applyProtection="1">
      <alignment horizontal="center" vertical="center"/>
    </xf>
    <xf numFmtId="0" fontId="54" fillId="38" borderId="45" xfId="169" applyFont="1" applyFill="1" applyBorder="1" applyAlignment="1" applyProtection="1">
      <alignment horizontal="center" vertical="center" wrapText="1"/>
    </xf>
    <xf numFmtId="0" fontId="54" fillId="38" borderId="19" xfId="169" applyFont="1" applyFill="1" applyBorder="1" applyAlignment="1" applyProtection="1">
      <alignment horizontal="center" vertical="center"/>
    </xf>
    <xf numFmtId="0" fontId="54" fillId="38" borderId="14" xfId="169" applyFont="1" applyFill="1" applyBorder="1" applyAlignment="1" applyProtection="1">
      <alignment horizontal="center" vertical="center"/>
    </xf>
    <xf numFmtId="0" fontId="54" fillId="39" borderId="34" xfId="169" applyFont="1" applyFill="1" applyBorder="1" applyAlignment="1" applyProtection="1">
      <alignment horizontal="center" vertical="center"/>
    </xf>
    <xf numFmtId="0" fontId="54" fillId="39" borderId="54" xfId="169" applyFont="1" applyFill="1" applyBorder="1" applyAlignment="1" applyProtection="1">
      <alignment horizontal="center" vertical="center"/>
    </xf>
    <xf numFmtId="0" fontId="54" fillId="39" borderId="15" xfId="169" applyFont="1" applyFill="1" applyBorder="1" applyAlignment="1" applyProtection="1">
      <alignment horizontal="center" vertical="center"/>
    </xf>
    <xf numFmtId="0" fontId="54" fillId="39" borderId="35" xfId="0" applyFont="1" applyFill="1" applyBorder="1" applyAlignment="1" applyProtection="1">
      <alignment horizontal="center" vertical="center" wrapText="1"/>
    </xf>
    <xf numFmtId="0" fontId="54" fillId="39" borderId="16" xfId="0" applyFont="1" applyFill="1" applyBorder="1" applyAlignment="1" applyProtection="1">
      <alignment horizontal="center" vertical="center"/>
    </xf>
    <xf numFmtId="0" fontId="54" fillId="39" borderId="14" xfId="0" applyFont="1" applyFill="1" applyBorder="1" applyAlignment="1" applyProtection="1">
      <alignment horizontal="center" vertical="center"/>
    </xf>
    <xf numFmtId="0" fontId="53" fillId="0" borderId="65" xfId="170" applyFont="1" applyBorder="1" applyAlignment="1">
      <alignment horizontal="left" vertical="top" wrapText="1"/>
    </xf>
    <xf numFmtId="0" fontId="53" fillId="0" borderId="66" xfId="170" applyFont="1" applyBorder="1" applyAlignment="1">
      <alignment horizontal="left" vertical="top" wrapText="1"/>
    </xf>
    <xf numFmtId="0" fontId="53" fillId="0" borderId="67" xfId="170" applyFont="1" applyBorder="1" applyAlignment="1">
      <alignment horizontal="left" vertical="top" wrapText="1"/>
    </xf>
    <xf numFmtId="0" fontId="53" fillId="0" borderId="15" xfId="170" applyFont="1" applyBorder="1" applyAlignment="1">
      <alignment horizontal="left" vertical="top" wrapText="1"/>
    </xf>
    <xf numFmtId="0" fontId="53" fillId="0" borderId="17" xfId="170" applyFont="1" applyBorder="1" applyAlignment="1">
      <alignment horizontal="left" vertical="top" wrapText="1"/>
    </xf>
    <xf numFmtId="0" fontId="53" fillId="0" borderId="18" xfId="170" applyFont="1" applyBorder="1" applyAlignment="1">
      <alignment horizontal="left" vertical="top" wrapText="1"/>
    </xf>
    <xf numFmtId="0" fontId="60" fillId="0" borderId="11" xfId="169" applyFont="1" applyBorder="1" applyAlignment="1" applyProtection="1">
      <alignment horizontal="center" vertical="center" wrapText="1"/>
    </xf>
    <xf numFmtId="0" fontId="60" fillId="0" borderId="13" xfId="169" applyFont="1" applyBorder="1" applyAlignment="1" applyProtection="1">
      <alignment horizontal="center" vertical="center" wrapText="1"/>
    </xf>
    <xf numFmtId="0" fontId="60" fillId="0" borderId="50" xfId="169" applyFont="1" applyBorder="1" applyAlignment="1" applyProtection="1">
      <alignment horizontal="center" vertical="center" wrapText="1"/>
    </xf>
    <xf numFmtId="0" fontId="60" fillId="0" borderId="43" xfId="169" applyFont="1" applyFill="1" applyBorder="1" applyAlignment="1" applyProtection="1">
      <alignment horizontal="center" vertical="center" wrapText="1"/>
    </xf>
    <xf numFmtId="0" fontId="60" fillId="0" borderId="46" xfId="169" applyFont="1" applyFill="1" applyBorder="1" applyAlignment="1" applyProtection="1">
      <alignment horizontal="center" vertical="center" wrapText="1"/>
    </xf>
    <xf numFmtId="0" fontId="60" fillId="0" borderId="51" xfId="169" applyFont="1" applyFill="1" applyBorder="1" applyAlignment="1" applyProtection="1">
      <alignment horizontal="center" vertical="center" wrapText="1"/>
    </xf>
    <xf numFmtId="0" fontId="53" fillId="37" borderId="22" xfId="169" applyFont="1" applyFill="1" applyBorder="1" applyAlignment="1" applyProtection="1">
      <alignment horizontal="center" vertical="center"/>
    </xf>
    <xf numFmtId="0" fontId="53" fillId="37" borderId="23" xfId="169" applyFont="1" applyFill="1" applyBorder="1" applyAlignment="1" applyProtection="1">
      <alignment horizontal="center" vertical="center"/>
    </xf>
    <xf numFmtId="0" fontId="53" fillId="37" borderId="0" xfId="169" applyFont="1" applyFill="1" applyBorder="1" applyAlignment="1" applyProtection="1">
      <alignment horizontal="center" vertical="center"/>
    </xf>
    <xf numFmtId="0" fontId="53" fillId="37" borderId="24" xfId="169" applyFont="1" applyFill="1" applyBorder="1" applyAlignment="1" applyProtection="1">
      <alignment horizontal="center" vertical="center"/>
    </xf>
    <xf numFmtId="0" fontId="53" fillId="37" borderId="17" xfId="169" applyFont="1" applyFill="1" applyBorder="1" applyAlignment="1" applyProtection="1">
      <alignment horizontal="center" vertical="center"/>
    </xf>
    <xf numFmtId="0" fontId="53" fillId="37" borderId="31" xfId="169" applyFont="1" applyFill="1" applyBorder="1" applyAlignment="1" applyProtection="1">
      <alignment horizontal="center" vertical="center"/>
    </xf>
    <xf numFmtId="0" fontId="54" fillId="0" borderId="44" xfId="169" applyFont="1" applyBorder="1" applyAlignment="1" applyProtection="1">
      <alignment horizontal="center" vertical="center"/>
    </xf>
    <xf numFmtId="0" fontId="54" fillId="0" borderId="41" xfId="169" applyFont="1" applyBorder="1" applyAlignment="1" applyProtection="1">
      <alignment horizontal="center" vertical="center"/>
    </xf>
    <xf numFmtId="0" fontId="54" fillId="0" borderId="42" xfId="169" applyFont="1" applyBorder="1" applyAlignment="1" applyProtection="1">
      <alignment horizontal="center" vertical="center"/>
    </xf>
    <xf numFmtId="0" fontId="54" fillId="38" borderId="45" xfId="169" applyFont="1" applyFill="1" applyBorder="1" applyAlignment="1" applyProtection="1">
      <alignment horizontal="center" vertical="center"/>
    </xf>
    <xf numFmtId="0" fontId="54" fillId="39" borderId="45" xfId="169" applyFont="1" applyFill="1" applyBorder="1" applyAlignment="1" applyProtection="1">
      <alignment horizontal="center" vertical="center" wrapText="1"/>
    </xf>
    <xf numFmtId="0" fontId="54" fillId="39" borderId="19" xfId="169" applyFont="1" applyFill="1" applyBorder="1" applyAlignment="1" applyProtection="1">
      <alignment horizontal="center" vertical="center"/>
    </xf>
    <xf numFmtId="0" fontId="54" fillId="39" borderId="14" xfId="169" applyFont="1" applyFill="1" applyBorder="1" applyAlignment="1" applyProtection="1">
      <alignment horizontal="center" vertical="center"/>
    </xf>
    <xf numFmtId="0" fontId="54" fillId="39" borderId="34" xfId="0" applyFont="1" applyFill="1" applyBorder="1" applyAlignment="1" applyProtection="1">
      <alignment horizontal="center" vertical="center"/>
    </xf>
    <xf numFmtId="0" fontId="54" fillId="39" borderId="22" xfId="0" applyFont="1" applyFill="1" applyBorder="1" applyAlignment="1" applyProtection="1">
      <alignment horizontal="center" vertical="center"/>
    </xf>
    <xf numFmtId="0" fontId="54" fillId="39" borderId="15" xfId="0" applyFont="1" applyFill="1" applyBorder="1" applyAlignment="1" applyProtection="1">
      <alignment horizontal="center" vertical="center"/>
    </xf>
    <xf numFmtId="0" fontId="54" fillId="39" borderId="17" xfId="0" applyFont="1" applyFill="1" applyBorder="1" applyAlignment="1" applyProtection="1">
      <alignment horizontal="center" vertical="center"/>
    </xf>
    <xf numFmtId="0" fontId="54" fillId="39" borderId="35" xfId="0" applyFont="1" applyFill="1" applyBorder="1" applyAlignment="1" applyProtection="1">
      <alignment horizontal="center" vertical="center"/>
    </xf>
    <xf numFmtId="0" fontId="54" fillId="39" borderId="18" xfId="0" applyFont="1" applyFill="1" applyBorder="1" applyAlignment="1" applyProtection="1">
      <alignment horizontal="center" vertical="center"/>
    </xf>
    <xf numFmtId="0" fontId="46" fillId="40" borderId="11" xfId="169" applyFont="1" applyFill="1" applyBorder="1" applyAlignment="1" applyProtection="1">
      <alignment horizontal="center" vertical="center"/>
    </xf>
    <xf numFmtId="0" fontId="46" fillId="40" borderId="13" xfId="169" applyFont="1" applyFill="1" applyBorder="1" applyAlignment="1" applyProtection="1">
      <alignment horizontal="center" vertical="center"/>
    </xf>
    <xf numFmtId="0" fontId="46" fillId="40" borderId="12" xfId="169" applyFont="1" applyFill="1" applyBorder="1" applyAlignment="1" applyProtection="1">
      <alignment horizontal="center" vertical="center"/>
    </xf>
    <xf numFmtId="0" fontId="47" fillId="43" borderId="47" xfId="169" applyFont="1" applyFill="1" applyBorder="1" applyAlignment="1" applyProtection="1">
      <alignment horizontal="center" vertical="center"/>
    </xf>
    <xf numFmtId="0" fontId="47" fillId="43" borderId="48" xfId="169" applyFont="1" applyFill="1" applyBorder="1" applyAlignment="1" applyProtection="1">
      <alignment horizontal="center" vertical="center"/>
    </xf>
    <xf numFmtId="0" fontId="47" fillId="43" borderId="49" xfId="169" applyFont="1" applyFill="1" applyBorder="1" applyAlignment="1" applyProtection="1">
      <alignment horizontal="center" vertical="center"/>
    </xf>
    <xf numFmtId="0" fontId="61" fillId="0" borderId="11" xfId="170" applyFont="1" applyBorder="1" applyAlignment="1" applyProtection="1">
      <alignment horizontal="center" vertical="center"/>
    </xf>
    <xf numFmtId="0" fontId="61" fillId="0" borderId="38" xfId="170" applyFont="1" applyBorder="1" applyAlignment="1" applyProtection="1">
      <alignment horizontal="center" vertical="center"/>
    </xf>
    <xf numFmtId="0" fontId="61" fillId="0" borderId="21" xfId="170" applyFont="1" applyBorder="1" applyAlignment="1" applyProtection="1">
      <alignment horizontal="left" vertical="center" shrinkToFit="1"/>
    </xf>
    <xf numFmtId="0" fontId="61" fillId="0" borderId="18" xfId="170" applyFont="1" applyBorder="1" applyAlignment="1" applyProtection="1">
      <alignment horizontal="left" vertical="center" shrinkToFit="1"/>
    </xf>
    <xf numFmtId="0" fontId="61" fillId="0" borderId="20" xfId="170" applyFont="1" applyBorder="1" applyAlignment="1" applyProtection="1">
      <alignment horizontal="left" vertical="center" shrinkToFit="1"/>
    </xf>
    <xf numFmtId="0" fontId="61" fillId="0" borderId="12" xfId="170" applyFont="1" applyBorder="1" applyAlignment="1" applyProtection="1">
      <alignment horizontal="left" vertical="center" shrinkToFit="1"/>
    </xf>
    <xf numFmtId="0" fontId="61" fillId="0" borderId="21" xfId="170" applyFont="1" applyBorder="1" applyAlignment="1" applyProtection="1">
      <alignment horizontal="left" vertical="center" shrinkToFit="1"/>
      <protection locked="0"/>
    </xf>
    <xf numFmtId="0" fontId="61" fillId="0" borderId="18" xfId="170" applyFont="1" applyBorder="1" applyAlignment="1" applyProtection="1">
      <alignment horizontal="left" vertical="center" shrinkToFit="1"/>
      <protection locked="0"/>
    </xf>
    <xf numFmtId="0" fontId="61" fillId="0" borderId="20" xfId="170" applyFont="1" applyBorder="1" applyAlignment="1" applyProtection="1">
      <alignment horizontal="left" vertical="center" shrinkToFit="1"/>
      <protection locked="0"/>
    </xf>
    <xf numFmtId="0" fontId="61" fillId="0" borderId="12" xfId="170" applyFont="1" applyBorder="1" applyAlignment="1" applyProtection="1">
      <alignment horizontal="left" vertical="center" shrinkToFit="1"/>
      <protection locked="0"/>
    </xf>
    <xf numFmtId="0" fontId="70" fillId="33" borderId="62" xfId="169" applyFont="1" applyFill="1" applyBorder="1" applyAlignment="1">
      <alignment horizontal="center" vertical="center" wrapText="1" readingOrder="1"/>
    </xf>
    <xf numFmtId="0" fontId="70" fillId="0" borderId="62" xfId="169" applyFont="1" applyBorder="1" applyAlignment="1">
      <alignment horizontal="left" vertical="center" wrapText="1" readingOrder="1"/>
    </xf>
    <xf numFmtId="0" fontId="71" fillId="0" borderId="62" xfId="169" applyFont="1" applyBorder="1" applyAlignment="1">
      <alignment vertical="center" wrapText="1"/>
    </xf>
    <xf numFmtId="0" fontId="32" fillId="0" borderId="52" xfId="179" applyFont="1" applyFill="1" applyBorder="1" applyAlignment="1">
      <alignment horizontal="left" vertical="top" wrapText="1"/>
    </xf>
    <xf numFmtId="0" fontId="32" fillId="0" borderId="19" xfId="179" applyFont="1" applyFill="1" applyBorder="1" applyAlignment="1">
      <alignment horizontal="left" vertical="top" wrapText="1"/>
    </xf>
    <xf numFmtId="0" fontId="32" fillId="0" borderId="14" xfId="179" applyFont="1" applyFill="1" applyBorder="1" applyAlignment="1">
      <alignment horizontal="left" vertical="top" wrapText="1"/>
    </xf>
    <xf numFmtId="0" fontId="51" fillId="0" borderId="52" xfId="179" applyFont="1" applyFill="1" applyBorder="1" applyAlignment="1">
      <alignment vertical="top" wrapText="1"/>
    </xf>
    <xf numFmtId="0" fontId="51" fillId="0" borderId="19" xfId="179" applyFont="1" applyFill="1" applyBorder="1" applyAlignment="1">
      <alignment vertical="top" wrapText="1"/>
    </xf>
    <xf numFmtId="0" fontId="51" fillId="0" borderId="14" xfId="179" applyFont="1" applyFill="1" applyBorder="1" applyAlignment="1">
      <alignment vertical="top"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61641A22-E60E-4B90-855E-3DF6B729F37A}"/>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7DF4E485-0A9E-46E7-AAE5-1BABBFCB0A7C}"/>
    <cellStyle name="良い" xfId="6" builtinId="26" customBuiltin="1"/>
    <cellStyle name="良い 2" xfId="176" xr:uid="{00000000-0005-0000-0000-0000B2000000}"/>
  </cellStyles>
  <dxfs count="42">
    <dxf>
      <fill>
        <patternFill>
          <bgColor rgb="FFFF0000"/>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color theme="0"/>
      </font>
      <fill>
        <patternFill>
          <bgColor theme="0"/>
        </patternFill>
      </fill>
    </dxf>
    <dxf>
      <font>
        <b/>
        <i val="0"/>
        <color rgb="FFFF0000"/>
      </font>
      <fill>
        <patternFill>
          <bgColor rgb="FFFFFF00"/>
        </patternFill>
      </fill>
    </dxf>
    <dxf>
      <fill>
        <patternFill>
          <bgColor theme="0"/>
        </patternFill>
      </fill>
    </dxf>
    <dxf>
      <font>
        <b/>
        <i val="0"/>
        <color rgb="FFFF0000"/>
      </font>
      <fill>
        <patternFill>
          <bgColor rgb="FFFFFF00"/>
        </patternFill>
      </fill>
    </dxf>
    <dxf>
      <fill>
        <patternFill>
          <bgColor rgb="FFFFC000"/>
        </patternFill>
      </fill>
    </dxf>
    <dxf>
      <font>
        <b/>
        <i val="0"/>
        <color rgb="FFFF0000"/>
      </font>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color theme="0"/>
      </font>
      <fill>
        <patternFill>
          <bgColor theme="0"/>
        </patternFill>
      </fill>
    </dxf>
    <dxf>
      <font>
        <b/>
        <i val="0"/>
        <color rgb="FFFF0000"/>
      </font>
      <fill>
        <patternFill>
          <bgColor rgb="FFFFFF00"/>
        </patternFill>
      </fill>
    </dxf>
    <dxf>
      <fill>
        <patternFill>
          <bgColor theme="0"/>
        </patternFill>
      </fill>
    </dxf>
    <dxf>
      <fill>
        <patternFill>
          <bgColor rgb="FFFF0000"/>
        </patternFill>
      </fill>
    </dxf>
    <dxf>
      <font>
        <b/>
        <i val="0"/>
        <color rgb="FFFF0000"/>
      </font>
      <fill>
        <patternFill>
          <bgColor rgb="FFFFFF00"/>
        </patternFill>
      </fill>
    </dxf>
    <dxf>
      <fill>
        <patternFill>
          <bgColor rgb="FFFFC000"/>
        </patternFill>
      </fill>
    </dxf>
    <dxf>
      <font>
        <b/>
        <i val="0"/>
        <color rgb="FFFF0000"/>
      </font>
      <fill>
        <patternFill>
          <bgColor rgb="FFFFFF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17</xdr:col>
      <xdr:colOff>1393370</xdr:colOff>
      <xdr:row>2</xdr:row>
      <xdr:rowOff>217715</xdr:rowOff>
    </xdr:from>
    <xdr:to>
      <xdr:col>20</xdr:col>
      <xdr:colOff>2498542</xdr:colOff>
      <xdr:row>3</xdr:row>
      <xdr:rowOff>1327130</xdr:rowOff>
    </xdr:to>
    <xdr:grpSp>
      <xdr:nvGrpSpPr>
        <xdr:cNvPr id="2" name="グループ化 1">
          <a:extLst>
            <a:ext uri="{FF2B5EF4-FFF2-40B4-BE49-F238E27FC236}">
              <a16:creationId xmlns:a16="http://schemas.microsoft.com/office/drawing/2014/main" id="{955ABD9D-8E7C-4C4B-AA10-543B5A5818C1}"/>
            </a:ext>
          </a:extLst>
        </xdr:cNvPr>
        <xdr:cNvGrpSpPr/>
      </xdr:nvGrpSpPr>
      <xdr:grpSpPr>
        <a:xfrm>
          <a:off x="31717506" y="2264435"/>
          <a:ext cx="5833036" cy="2644384"/>
          <a:chOff x="24658307" y="547688"/>
          <a:chExt cx="6520933" cy="2663598"/>
        </a:xfrm>
      </xdr:grpSpPr>
      <xdr:sp macro="" textlink="">
        <xdr:nvSpPr>
          <xdr:cNvPr id="3" name="正方形/長方形 2">
            <a:extLst>
              <a:ext uri="{FF2B5EF4-FFF2-40B4-BE49-F238E27FC236}">
                <a16:creationId xmlns:a16="http://schemas.microsoft.com/office/drawing/2014/main" id="{1CE3429F-1525-4168-BB28-828832EABB11}"/>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E7CCDCCD-50CD-49AD-9CA2-2419FFBAC40C}"/>
              </a:ext>
            </a:extLst>
          </xdr:cNvPr>
          <xdr:cNvGrpSpPr/>
        </xdr:nvGrpSpPr>
        <xdr:grpSpPr>
          <a:xfrm>
            <a:off x="25431467" y="849725"/>
            <a:ext cx="5407311" cy="514041"/>
            <a:chOff x="20809325" y="530440"/>
            <a:chExt cx="2532472" cy="313765"/>
          </a:xfrm>
        </xdr:grpSpPr>
        <xdr:sp macro="" textlink="">
          <xdr:nvSpPr>
            <xdr:cNvPr id="13" name="正方形/長方形 12">
              <a:extLst>
                <a:ext uri="{FF2B5EF4-FFF2-40B4-BE49-F238E27FC236}">
                  <a16:creationId xmlns:a16="http://schemas.microsoft.com/office/drawing/2014/main" id="{083C6C1F-9E23-43CD-A320-CD29581AA90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28095B84-37B9-423E-96CA-836F5759573B}"/>
                </a:ext>
              </a:extLst>
            </xdr:cNvPr>
            <xdr:cNvSpPr/>
          </xdr:nvSpPr>
          <xdr:spPr>
            <a:xfrm>
              <a:off x="21761824" y="530440"/>
              <a:ext cx="157997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25124159-38F8-44FA-938C-AEBD53825CB5}"/>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E3384AEF-7A38-43D1-ABB8-1E5DC7067FEB}"/>
              </a:ext>
            </a:extLst>
          </xdr:cNvPr>
          <xdr:cNvGrpSpPr/>
        </xdr:nvGrpSpPr>
        <xdr:grpSpPr>
          <a:xfrm>
            <a:off x="25407432" y="1584070"/>
            <a:ext cx="5407432" cy="514041"/>
            <a:chOff x="20809325" y="530440"/>
            <a:chExt cx="2532374" cy="313765"/>
          </a:xfrm>
        </xdr:grpSpPr>
        <xdr:sp macro="" textlink="">
          <xdr:nvSpPr>
            <xdr:cNvPr id="10" name="正方形/長方形 9">
              <a:extLst>
                <a:ext uri="{FF2B5EF4-FFF2-40B4-BE49-F238E27FC236}">
                  <a16:creationId xmlns:a16="http://schemas.microsoft.com/office/drawing/2014/main" id="{ADB5991D-2560-4FD5-A0F3-FD42AE5A6A14}"/>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8D53ABD7-DB4A-4F97-A4A3-CDA3F4135413}"/>
                </a:ext>
              </a:extLst>
            </xdr:cNvPr>
            <xdr:cNvSpPr/>
          </xdr:nvSpPr>
          <xdr:spPr>
            <a:xfrm>
              <a:off x="21761823" y="530440"/>
              <a:ext cx="1579876"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63AEF33-DBC6-4183-BEAE-4B092BC15187}"/>
                </a:ext>
              </a:extLst>
            </xdr:cNvPr>
            <xdr:cNvCxnSpPr>
              <a:stCxn id="10" idx="3"/>
              <a:endCxn id="11" idx="1"/>
            </xdr:cNvCxnSpPr>
          </xdr:nvCxnSpPr>
          <xdr:spPr>
            <a:xfrm>
              <a:off x="21582530" y="687323"/>
              <a:ext cx="179293"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DCC51A6C-AB23-4D98-AC99-6B1A85E85386}"/>
              </a:ext>
            </a:extLst>
          </xdr:cNvPr>
          <xdr:cNvGrpSpPr/>
        </xdr:nvGrpSpPr>
        <xdr:grpSpPr>
          <a:xfrm>
            <a:off x="25407437" y="2326559"/>
            <a:ext cx="5623572" cy="513770"/>
            <a:chOff x="20809325" y="534306"/>
            <a:chExt cx="2633649" cy="315946"/>
          </a:xfrm>
        </xdr:grpSpPr>
        <xdr:sp macro="" textlink="">
          <xdr:nvSpPr>
            <xdr:cNvPr id="7" name="正方形/長方形 6">
              <a:extLst>
                <a:ext uri="{FF2B5EF4-FFF2-40B4-BE49-F238E27FC236}">
                  <a16:creationId xmlns:a16="http://schemas.microsoft.com/office/drawing/2014/main" id="{2DA4C26B-6367-4ACE-92DB-CBB65BA28841}"/>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B3ED4D6D-52B9-4C79-8705-AADA8E575B45}"/>
                </a:ext>
              </a:extLst>
            </xdr:cNvPr>
            <xdr:cNvSpPr/>
          </xdr:nvSpPr>
          <xdr:spPr>
            <a:xfrm>
              <a:off x="21761821" y="534306"/>
              <a:ext cx="1681153"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09E0D13A-BB6A-4B99-BECF-FB7D3B81100E}"/>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41398</xdr:colOff>
      <xdr:row>1</xdr:row>
      <xdr:rowOff>46513</xdr:rowOff>
    </xdr:from>
    <xdr:to>
      <xdr:col>13</xdr:col>
      <xdr:colOff>627885</xdr:colOff>
      <xdr:row>4</xdr:row>
      <xdr:rowOff>12290</xdr:rowOff>
    </xdr:to>
    <xdr:sp macro="" textlink="">
      <xdr:nvSpPr>
        <xdr:cNvPr id="18" name="右中かっこ 17">
          <a:extLst>
            <a:ext uri="{FF2B5EF4-FFF2-40B4-BE49-F238E27FC236}">
              <a16:creationId xmlns:a16="http://schemas.microsoft.com/office/drawing/2014/main" id="{79D62427-36C6-4CD9-A0C8-9E6101A9BED2}"/>
            </a:ext>
          </a:extLst>
        </xdr:cNvPr>
        <xdr:cNvSpPr/>
      </xdr:nvSpPr>
      <xdr:spPr>
        <a:xfrm>
          <a:off x="21377398" y="547256"/>
          <a:ext cx="586487" cy="4145891"/>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1082797</xdr:colOff>
      <xdr:row>0</xdr:row>
      <xdr:rowOff>108860</xdr:rowOff>
    </xdr:from>
    <xdr:to>
      <xdr:col>17</xdr:col>
      <xdr:colOff>221671</xdr:colOff>
      <xdr:row>2</xdr:row>
      <xdr:rowOff>520647</xdr:rowOff>
    </xdr:to>
    <xdr:sp macro="" textlink="">
      <xdr:nvSpPr>
        <xdr:cNvPr id="19" name="吹き出し: 角を丸めた四角形 18">
          <a:extLst>
            <a:ext uri="{FF2B5EF4-FFF2-40B4-BE49-F238E27FC236}">
              <a16:creationId xmlns:a16="http://schemas.microsoft.com/office/drawing/2014/main" id="{ECFC4C7B-C18E-4296-B6A4-AD76BAD142AC}"/>
            </a:ext>
          </a:extLst>
        </xdr:cNvPr>
        <xdr:cNvSpPr/>
      </xdr:nvSpPr>
      <xdr:spPr>
        <a:xfrm>
          <a:off x="26020979" y="108860"/>
          <a:ext cx="4519056" cy="2455332"/>
        </a:xfrm>
        <a:prstGeom prst="wedgeRoundRectCallout">
          <a:avLst>
            <a:gd name="adj1" fmla="val -58878"/>
            <a:gd name="adj2" fmla="val 55924"/>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466394</xdr:colOff>
      <xdr:row>17</xdr:row>
      <xdr:rowOff>278121</xdr:rowOff>
    </xdr:from>
    <xdr:to>
      <xdr:col>3</xdr:col>
      <xdr:colOff>850265</xdr:colOff>
      <xdr:row>20</xdr:row>
      <xdr:rowOff>242454</xdr:rowOff>
    </xdr:to>
    <xdr:sp macro="" textlink="">
      <xdr:nvSpPr>
        <xdr:cNvPr id="21" name="吹き出し: 角を丸めた四角形 20">
          <a:extLst>
            <a:ext uri="{FF2B5EF4-FFF2-40B4-BE49-F238E27FC236}">
              <a16:creationId xmlns:a16="http://schemas.microsoft.com/office/drawing/2014/main" id="{AC60C992-B235-4362-8106-1D9819E71D03}"/>
            </a:ext>
          </a:extLst>
        </xdr:cNvPr>
        <xdr:cNvSpPr/>
      </xdr:nvSpPr>
      <xdr:spPr>
        <a:xfrm>
          <a:off x="1384258" y="12071803"/>
          <a:ext cx="3276007" cy="1315151"/>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xdr:txBody>
    </xdr:sp>
    <xdr:clientData/>
  </xdr:twoCellAnchor>
  <xdr:twoCellAnchor>
    <xdr:from>
      <xdr:col>0</xdr:col>
      <xdr:colOff>326571</xdr:colOff>
      <xdr:row>20</xdr:row>
      <xdr:rowOff>350654</xdr:rowOff>
    </xdr:from>
    <xdr:to>
      <xdr:col>4</xdr:col>
      <xdr:colOff>1108363</xdr:colOff>
      <xdr:row>29</xdr:row>
      <xdr:rowOff>23812</xdr:rowOff>
    </xdr:to>
    <xdr:sp macro="" textlink="">
      <xdr:nvSpPr>
        <xdr:cNvPr id="22" name="正方形/長方形 21">
          <a:extLst>
            <a:ext uri="{FF2B5EF4-FFF2-40B4-BE49-F238E27FC236}">
              <a16:creationId xmlns:a16="http://schemas.microsoft.com/office/drawing/2014/main" id="{337A6E67-7B58-4A75-8A37-D06AED693E15}"/>
            </a:ext>
          </a:extLst>
        </xdr:cNvPr>
        <xdr:cNvSpPr/>
      </xdr:nvSpPr>
      <xdr:spPr>
        <a:xfrm>
          <a:off x="326571" y="12209279"/>
          <a:ext cx="6211042" cy="3745096"/>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5</xdr:col>
      <xdr:colOff>33811</xdr:colOff>
      <xdr:row>17</xdr:row>
      <xdr:rowOff>14188</xdr:rowOff>
    </xdr:from>
    <xdr:to>
      <xdr:col>6</xdr:col>
      <xdr:colOff>2482272</xdr:colOff>
      <xdr:row>18</xdr:row>
      <xdr:rowOff>210888</xdr:rowOff>
    </xdr:to>
    <xdr:sp macro="" textlink="">
      <xdr:nvSpPr>
        <xdr:cNvPr id="23" name="右中かっこ 22">
          <a:extLst>
            <a:ext uri="{FF2B5EF4-FFF2-40B4-BE49-F238E27FC236}">
              <a16:creationId xmlns:a16="http://schemas.microsoft.com/office/drawing/2014/main" id="{6338B4C2-77FB-4429-9D5F-833C247761BD}"/>
            </a:ext>
          </a:extLst>
        </xdr:cNvPr>
        <xdr:cNvSpPr/>
      </xdr:nvSpPr>
      <xdr:spPr>
        <a:xfrm rot="5400000">
          <a:off x="11943146" y="9948853"/>
          <a:ext cx="646973" cy="4930733"/>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1730</xdr:colOff>
      <xdr:row>20</xdr:row>
      <xdr:rowOff>51954</xdr:rowOff>
    </xdr:from>
    <xdr:to>
      <xdr:col>7</xdr:col>
      <xdr:colOff>259773</xdr:colOff>
      <xdr:row>27</xdr:row>
      <xdr:rowOff>223898</xdr:rowOff>
    </xdr:to>
    <xdr:sp macro="" textlink="">
      <xdr:nvSpPr>
        <xdr:cNvPr id="24" name="吹き出し: 角を丸めた四角形 23">
          <a:extLst>
            <a:ext uri="{FF2B5EF4-FFF2-40B4-BE49-F238E27FC236}">
              <a16:creationId xmlns:a16="http://schemas.microsoft.com/office/drawing/2014/main" id="{14CD45A6-11F9-48DB-8784-58F67B99FC3F}"/>
            </a:ext>
          </a:extLst>
        </xdr:cNvPr>
        <xdr:cNvSpPr/>
      </xdr:nvSpPr>
      <xdr:spPr>
        <a:xfrm>
          <a:off x="9769185" y="13479318"/>
          <a:ext cx="5257224" cy="3323853"/>
        </a:xfrm>
        <a:prstGeom prst="wedgeRoundRectCallout">
          <a:avLst>
            <a:gd name="adj1" fmla="val -639"/>
            <a:gd name="adj2" fmla="val -7008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endParaRPr kumimoji="1" lang="en-US" altLang="ja-JP" sz="1600" b="0" u="none">
            <a:solidFill>
              <a:srgbClr val="000000"/>
            </a:solidFill>
            <a:latin typeface="+mn-ea"/>
            <a:ea typeface="+mn-ea"/>
          </a:endParaRPr>
        </a:p>
      </xdr:txBody>
    </xdr:sp>
    <xdr:clientData/>
  </xdr:twoCellAnchor>
  <xdr:twoCellAnchor>
    <xdr:from>
      <xdr:col>4</xdr:col>
      <xdr:colOff>1742498</xdr:colOff>
      <xdr:row>27</xdr:row>
      <xdr:rowOff>355558</xdr:rowOff>
    </xdr:from>
    <xdr:to>
      <xdr:col>8</xdr:col>
      <xdr:colOff>3093</xdr:colOff>
      <xdr:row>32</xdr:row>
      <xdr:rowOff>242453</xdr:rowOff>
    </xdr:to>
    <xdr:sp macro="" textlink="">
      <xdr:nvSpPr>
        <xdr:cNvPr id="25" name="四角形: 角を丸くする 24">
          <a:extLst>
            <a:ext uri="{FF2B5EF4-FFF2-40B4-BE49-F238E27FC236}">
              <a16:creationId xmlns:a16="http://schemas.microsoft.com/office/drawing/2014/main" id="{3FD3333E-2004-42E7-B611-23725CFDF888}"/>
            </a:ext>
          </a:extLst>
        </xdr:cNvPr>
        <xdr:cNvSpPr/>
      </xdr:nvSpPr>
      <xdr:spPr>
        <a:xfrm>
          <a:off x="7630680" y="16651967"/>
          <a:ext cx="6971640" cy="2138259"/>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登録型番の組み合わせが重複している場合は、</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セルが</a:t>
          </a:r>
          <a:r>
            <a:rPr kumimoji="1" lang="ja-JP" altLang="ja-JP" sz="1600" b="0">
              <a:solidFill>
                <a:srgbClr val="FF0000"/>
              </a:solidFill>
              <a:effectLst/>
              <a:latin typeface="+mn-ea"/>
              <a:ea typeface="+mn-ea"/>
              <a:cs typeface="+mn-cs"/>
            </a:rPr>
            <a:t>オレンジ色</a:t>
          </a:r>
          <a:r>
            <a:rPr kumimoji="1" lang="ja-JP" altLang="en-US" sz="1600" b="0">
              <a:solidFill>
                <a:srgbClr val="FF0000"/>
              </a:solidFill>
              <a:effectLst/>
              <a:latin typeface="+mn-ea"/>
              <a:ea typeface="+mn-ea"/>
              <a:cs typeface="+mn-cs"/>
            </a:rPr>
            <a:t>に着色される。</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7</xdr:col>
      <xdr:colOff>44673</xdr:colOff>
      <xdr:row>17</xdr:row>
      <xdr:rowOff>2465</xdr:rowOff>
    </xdr:from>
    <xdr:to>
      <xdr:col>8</xdr:col>
      <xdr:colOff>2424382</xdr:colOff>
      <xdr:row>18</xdr:row>
      <xdr:rowOff>200363</xdr:rowOff>
    </xdr:to>
    <xdr:sp macro="" textlink="">
      <xdr:nvSpPr>
        <xdr:cNvPr id="27" name="右中かっこ 26">
          <a:extLst>
            <a:ext uri="{FF2B5EF4-FFF2-40B4-BE49-F238E27FC236}">
              <a16:creationId xmlns:a16="http://schemas.microsoft.com/office/drawing/2014/main" id="{2F7C8150-73A2-4FF0-AA2D-76BFBD6FA1C2}"/>
            </a:ext>
          </a:extLst>
        </xdr:cNvPr>
        <xdr:cNvSpPr/>
      </xdr:nvSpPr>
      <xdr:spPr>
        <a:xfrm rot="5400000">
          <a:off x="16491032" y="10399287"/>
          <a:ext cx="648171" cy="4007618"/>
        </a:xfrm>
        <a:prstGeom prst="rightBrace">
          <a:avLst>
            <a:gd name="adj1" fmla="val 53633"/>
            <a:gd name="adj2" fmla="val 4741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733714</xdr:colOff>
      <xdr:row>19</xdr:row>
      <xdr:rowOff>178157</xdr:rowOff>
    </xdr:from>
    <xdr:to>
      <xdr:col>9</xdr:col>
      <xdr:colOff>381000</xdr:colOff>
      <xdr:row>25</xdr:row>
      <xdr:rowOff>155863</xdr:rowOff>
    </xdr:to>
    <xdr:sp macro="" textlink="">
      <xdr:nvSpPr>
        <xdr:cNvPr id="28" name="吹き出し: 角を丸めた四角形 27">
          <a:extLst>
            <a:ext uri="{FF2B5EF4-FFF2-40B4-BE49-F238E27FC236}">
              <a16:creationId xmlns:a16="http://schemas.microsoft.com/office/drawing/2014/main" id="{74D51E69-E913-45F8-8FB4-35C224383D45}"/>
            </a:ext>
          </a:extLst>
        </xdr:cNvPr>
        <xdr:cNvSpPr/>
      </xdr:nvSpPr>
      <xdr:spPr>
        <a:xfrm>
          <a:off x="15500350" y="13155248"/>
          <a:ext cx="3699741" cy="2679342"/>
        </a:xfrm>
        <a:prstGeom prst="wedgeRoundRectCallout">
          <a:avLst>
            <a:gd name="adj1" fmla="val -9411"/>
            <a:gd name="adj2" fmla="val -6414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④指標　⑤詳細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④指標を選択してください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⑤詳細を入力してください</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xdr:txBody>
    </xdr:sp>
    <xdr:clientData/>
  </xdr:twoCellAnchor>
  <xdr:twoCellAnchor>
    <xdr:from>
      <xdr:col>14</xdr:col>
      <xdr:colOff>235672</xdr:colOff>
      <xdr:row>19</xdr:row>
      <xdr:rowOff>380655</xdr:rowOff>
    </xdr:from>
    <xdr:to>
      <xdr:col>17</xdr:col>
      <xdr:colOff>1555461</xdr:colOff>
      <xdr:row>27</xdr:row>
      <xdr:rowOff>45605</xdr:rowOff>
    </xdr:to>
    <xdr:sp macro="" textlink="">
      <xdr:nvSpPr>
        <xdr:cNvPr id="32" name="吹き出し: 角を丸めた四角形 31">
          <a:extLst>
            <a:ext uri="{FF2B5EF4-FFF2-40B4-BE49-F238E27FC236}">
              <a16:creationId xmlns:a16="http://schemas.microsoft.com/office/drawing/2014/main" id="{E0EF9C83-3C30-418A-9B1A-ADDFCD2A8302}"/>
            </a:ext>
          </a:extLst>
        </xdr:cNvPr>
        <xdr:cNvSpPr/>
      </xdr:nvSpPr>
      <xdr:spPr>
        <a:xfrm>
          <a:off x="26403445" y="13369291"/>
          <a:ext cx="5424198" cy="3267132"/>
        </a:xfrm>
        <a:prstGeom prst="wedgeRoundRectCallout">
          <a:avLst>
            <a:gd name="adj1" fmla="val 25611"/>
            <a:gd name="adj2" fmla="val -6718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endParaRPr kumimoji="1" lang="en-US" altLang="ja-JP" sz="1600" b="1" baseline="0">
            <a:solidFill>
              <a:srgbClr val="000000"/>
            </a:solidFill>
            <a:latin typeface="+mn-ea"/>
            <a:ea typeface="+mn-ea"/>
          </a:endParaRPr>
        </a:p>
        <a:p>
          <a:pPr algn="l"/>
          <a:r>
            <a:rPr kumimoji="1" lang="ja-JP" altLang="en-US" sz="1600" b="1" baseline="0">
              <a:solidFill>
                <a:srgbClr val="000000"/>
              </a:solidFill>
              <a:latin typeface="+mn-ea"/>
              <a:ea typeface="+mn-ea"/>
            </a:rPr>
            <a:t>⑫能力値 といし最大回転速度（</a:t>
          </a:r>
          <a:r>
            <a:rPr kumimoji="1" lang="en-US" altLang="ja-JP" sz="1600" b="1" baseline="0">
              <a:solidFill>
                <a:srgbClr val="000000"/>
              </a:solidFill>
              <a:latin typeface="+mn-ea"/>
              <a:ea typeface="+mn-ea"/>
            </a:rPr>
            <a:t>min-1</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⑪生産性向上要件証明書発行実績を選択してください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⑫能力値 といし最大回転速度を入力してください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単位：　</a:t>
          </a:r>
          <a:r>
            <a:rPr kumimoji="1" lang="en-US" altLang="ja-JP" sz="1600" b="0" u="none">
              <a:solidFill>
                <a:srgbClr val="000000"/>
              </a:solidFill>
              <a:latin typeface="+mn-ea"/>
              <a:ea typeface="+mn-ea"/>
            </a:rPr>
            <a:t>min-1</a:t>
          </a:r>
        </a:p>
      </xdr:txBody>
    </xdr:sp>
    <xdr:clientData/>
  </xdr:twoCellAnchor>
  <xdr:twoCellAnchor>
    <xdr:from>
      <xdr:col>16</xdr:col>
      <xdr:colOff>75028</xdr:colOff>
      <xdr:row>16</xdr:row>
      <xdr:rowOff>435420</xdr:rowOff>
    </xdr:from>
    <xdr:to>
      <xdr:col>17</xdr:col>
      <xdr:colOff>1627908</xdr:colOff>
      <xdr:row>18</xdr:row>
      <xdr:rowOff>183046</xdr:rowOff>
    </xdr:to>
    <xdr:sp macro="" textlink="">
      <xdr:nvSpPr>
        <xdr:cNvPr id="36" name="右中かっこ 35">
          <a:extLst>
            <a:ext uri="{FF2B5EF4-FFF2-40B4-BE49-F238E27FC236}">
              <a16:creationId xmlns:a16="http://schemas.microsoft.com/office/drawing/2014/main" id="{982E3EF5-3123-49F6-BF95-A6284DE42FDF}"/>
            </a:ext>
          </a:extLst>
        </xdr:cNvPr>
        <xdr:cNvSpPr/>
      </xdr:nvSpPr>
      <xdr:spPr>
        <a:xfrm rot="5400000">
          <a:off x="30135701" y="10899293"/>
          <a:ext cx="648171" cy="2972971"/>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933450</xdr:colOff>
      <xdr:row>2</xdr:row>
      <xdr:rowOff>685800</xdr:rowOff>
    </xdr:from>
    <xdr:to>
      <xdr:col>17</xdr:col>
      <xdr:colOff>1307705</xdr:colOff>
      <xdr:row>4</xdr:row>
      <xdr:rowOff>214030</xdr:rowOff>
    </xdr:to>
    <xdr:sp macro="" textlink="">
      <xdr:nvSpPr>
        <xdr:cNvPr id="39" name="吹き出し: 角を丸めた四角形 38">
          <a:extLst>
            <a:ext uri="{FF2B5EF4-FFF2-40B4-BE49-F238E27FC236}">
              <a16:creationId xmlns:a16="http://schemas.microsoft.com/office/drawing/2014/main" id="{21B5594E-572C-455F-A324-2EEB2E0F472A}"/>
            </a:ext>
          </a:extLst>
        </xdr:cNvPr>
        <xdr:cNvSpPr/>
      </xdr:nvSpPr>
      <xdr:spPr>
        <a:xfrm>
          <a:off x="26098500" y="2590800"/>
          <a:ext cx="4889105" cy="2309530"/>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66964</xdr:colOff>
      <xdr:row>15</xdr:row>
      <xdr:rowOff>235528</xdr:rowOff>
    </xdr:from>
    <xdr:to>
      <xdr:col>20</xdr:col>
      <xdr:colOff>2175164</xdr:colOff>
      <xdr:row>20</xdr:row>
      <xdr:rowOff>17318</xdr:rowOff>
    </xdr:to>
    <xdr:sp macro="" textlink="">
      <xdr:nvSpPr>
        <xdr:cNvPr id="45" name="吹き出し: 角を丸めた四角形 44">
          <a:extLst>
            <a:ext uri="{FF2B5EF4-FFF2-40B4-BE49-F238E27FC236}">
              <a16:creationId xmlns:a16="http://schemas.microsoft.com/office/drawing/2014/main" id="{AF9B2F64-4FAB-42AE-AE2E-6CB5818B7380}"/>
            </a:ext>
          </a:extLst>
        </xdr:cNvPr>
        <xdr:cNvSpPr/>
      </xdr:nvSpPr>
      <xdr:spPr>
        <a:xfrm>
          <a:off x="29757255" y="11360728"/>
          <a:ext cx="3493654" cy="1998517"/>
        </a:xfrm>
        <a:prstGeom prst="wedgeRoundRectCallout">
          <a:avLst>
            <a:gd name="adj1" fmla="val -28156"/>
            <a:gd name="adj2" fmla="val -76612"/>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⑭希望小売価格</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⑭希望小売価格</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20</xdr:col>
      <xdr:colOff>1125682</xdr:colOff>
      <xdr:row>20</xdr:row>
      <xdr:rowOff>294698</xdr:rowOff>
    </xdr:from>
    <xdr:to>
      <xdr:col>22</xdr:col>
      <xdr:colOff>637597</xdr:colOff>
      <xdr:row>39</xdr:row>
      <xdr:rowOff>398318</xdr:rowOff>
    </xdr:to>
    <xdr:sp macro="" textlink="">
      <xdr:nvSpPr>
        <xdr:cNvPr id="46" name="吹き出し: 角を丸めた四角形 45">
          <a:extLst>
            <a:ext uri="{FF2B5EF4-FFF2-40B4-BE49-F238E27FC236}">
              <a16:creationId xmlns:a16="http://schemas.microsoft.com/office/drawing/2014/main" id="{59126016-2FEE-4F5A-8618-D7A3049A2193}"/>
            </a:ext>
          </a:extLst>
        </xdr:cNvPr>
        <xdr:cNvSpPr/>
      </xdr:nvSpPr>
      <xdr:spPr>
        <a:xfrm>
          <a:off x="32211818" y="13439198"/>
          <a:ext cx="6906779" cy="8658802"/>
        </a:xfrm>
        <a:prstGeom prst="wedgeRoundRectCallout">
          <a:avLst>
            <a:gd name="adj1" fmla="val -24566"/>
            <a:gd name="adj2" fmla="val -74954"/>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⑮ワイルドカードの内訳一覧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⑮（ワイルドカードを用いた場合）ワイルドカードの内訳一覧を入力してください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に記載の型番を入力、入力方法は以下を参照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20</xdr:col>
      <xdr:colOff>1402773</xdr:colOff>
      <xdr:row>24</xdr:row>
      <xdr:rowOff>350364</xdr:rowOff>
    </xdr:from>
    <xdr:to>
      <xdr:col>22</xdr:col>
      <xdr:colOff>398318</xdr:colOff>
      <xdr:row>38</xdr:row>
      <xdr:rowOff>277092</xdr:rowOff>
    </xdr:to>
    <xdr:sp macro="" textlink="">
      <xdr:nvSpPr>
        <xdr:cNvPr id="47" name="四角形: 角を丸くする 46">
          <a:extLst>
            <a:ext uri="{FF2B5EF4-FFF2-40B4-BE49-F238E27FC236}">
              <a16:creationId xmlns:a16="http://schemas.microsoft.com/office/drawing/2014/main" id="{00444AB1-789D-412B-A77E-C96D92E6901D}"/>
            </a:ext>
          </a:extLst>
        </xdr:cNvPr>
        <xdr:cNvSpPr/>
      </xdr:nvSpPr>
      <xdr:spPr>
        <a:xfrm>
          <a:off x="32488909" y="15295955"/>
          <a:ext cx="6390409" cy="6230546"/>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27710</xdr:colOff>
      <xdr:row>14</xdr:row>
      <xdr:rowOff>353001</xdr:rowOff>
    </xdr:from>
    <xdr:to>
      <xdr:col>22</xdr:col>
      <xdr:colOff>762001</xdr:colOff>
      <xdr:row>19</xdr:row>
      <xdr:rowOff>329045</xdr:rowOff>
    </xdr:to>
    <xdr:sp macro="" textlink="">
      <xdr:nvSpPr>
        <xdr:cNvPr id="51" name="吹き出し: 角を丸めた四角形 50">
          <a:extLst>
            <a:ext uri="{FF2B5EF4-FFF2-40B4-BE49-F238E27FC236}">
              <a16:creationId xmlns:a16="http://schemas.microsoft.com/office/drawing/2014/main" id="{E47AEE21-1C03-493D-ABEF-48370CBE9CD0}"/>
            </a:ext>
          </a:extLst>
        </xdr:cNvPr>
        <xdr:cNvSpPr/>
      </xdr:nvSpPr>
      <xdr:spPr>
        <a:xfrm>
          <a:off x="35384510" y="11034856"/>
          <a:ext cx="3713018" cy="2192771"/>
        </a:xfrm>
        <a:prstGeom prst="wedgeRoundRectCallout">
          <a:avLst>
            <a:gd name="adj1" fmla="val -22580"/>
            <a:gd name="adj2" fmla="val -89648"/>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⑯備考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⑯備考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9</xdr:col>
      <xdr:colOff>0</xdr:colOff>
      <xdr:row>17</xdr:row>
      <xdr:rowOff>6890</xdr:rowOff>
    </xdr:from>
    <xdr:to>
      <xdr:col>11</xdr:col>
      <xdr:colOff>0</xdr:colOff>
      <xdr:row>18</xdr:row>
      <xdr:rowOff>411394</xdr:rowOff>
    </xdr:to>
    <xdr:sp macro="" textlink="">
      <xdr:nvSpPr>
        <xdr:cNvPr id="38" name="右中かっこ 37">
          <a:extLst>
            <a:ext uri="{FF2B5EF4-FFF2-40B4-BE49-F238E27FC236}">
              <a16:creationId xmlns:a16="http://schemas.microsoft.com/office/drawing/2014/main" id="{9D19D202-EC82-4C77-A385-76049319A7D3}"/>
            </a:ext>
          </a:extLst>
        </xdr:cNvPr>
        <xdr:cNvSpPr/>
      </xdr:nvSpPr>
      <xdr:spPr>
        <a:xfrm rot="5400000">
          <a:off x="19921475" y="10981051"/>
          <a:ext cx="854777" cy="3059545"/>
        </a:xfrm>
        <a:prstGeom prst="rightBrace">
          <a:avLst>
            <a:gd name="adj1" fmla="val 53633"/>
            <a:gd name="adj2" fmla="val 4713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34635</xdr:colOff>
      <xdr:row>17</xdr:row>
      <xdr:rowOff>0</xdr:rowOff>
    </xdr:from>
    <xdr:to>
      <xdr:col>15</xdr:col>
      <xdr:colOff>46180</xdr:colOff>
      <xdr:row>18</xdr:row>
      <xdr:rowOff>193345</xdr:rowOff>
    </xdr:to>
    <xdr:sp macro="" textlink="">
      <xdr:nvSpPr>
        <xdr:cNvPr id="40" name="右中かっこ 39">
          <a:extLst>
            <a:ext uri="{FF2B5EF4-FFF2-40B4-BE49-F238E27FC236}">
              <a16:creationId xmlns:a16="http://schemas.microsoft.com/office/drawing/2014/main" id="{03AD6B88-86DD-4297-A570-6DF4AE734C16}"/>
            </a:ext>
          </a:extLst>
        </xdr:cNvPr>
        <xdr:cNvSpPr/>
      </xdr:nvSpPr>
      <xdr:spPr>
        <a:xfrm rot="5400000">
          <a:off x="26024917" y="11024445"/>
          <a:ext cx="643618" cy="2747818"/>
        </a:xfrm>
        <a:prstGeom prst="rightBrace">
          <a:avLst>
            <a:gd name="adj1" fmla="val 53633"/>
            <a:gd name="adj2" fmla="val 5042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146442</xdr:colOff>
      <xdr:row>17</xdr:row>
      <xdr:rowOff>429243</xdr:rowOff>
    </xdr:from>
    <xdr:to>
      <xdr:col>13</xdr:col>
      <xdr:colOff>542637</xdr:colOff>
      <xdr:row>24</xdr:row>
      <xdr:rowOff>199447</xdr:rowOff>
    </xdr:to>
    <xdr:sp macro="" textlink="">
      <xdr:nvSpPr>
        <xdr:cNvPr id="41" name="吹き出し: 角を丸めた四角形 40">
          <a:extLst>
            <a:ext uri="{FF2B5EF4-FFF2-40B4-BE49-F238E27FC236}">
              <a16:creationId xmlns:a16="http://schemas.microsoft.com/office/drawing/2014/main" id="{400BAD8C-2B64-4337-B58E-17C04BC56664}"/>
            </a:ext>
          </a:extLst>
        </xdr:cNvPr>
        <xdr:cNvSpPr/>
      </xdr:nvSpPr>
      <xdr:spPr>
        <a:xfrm>
          <a:off x="22025078" y="12505788"/>
          <a:ext cx="3455741" cy="2922114"/>
        </a:xfrm>
        <a:prstGeom prst="wedgeRoundRectCallout">
          <a:avLst>
            <a:gd name="adj1" fmla="val -24070"/>
            <a:gd name="adj2" fmla="val -7049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　</a:t>
          </a:r>
          <a:r>
            <a:rPr kumimoji="1" lang="ja-JP" altLang="en-US" sz="1600" b="1">
              <a:solidFill>
                <a:srgbClr val="000000"/>
              </a:solidFill>
              <a:latin typeface="+mn-ea"/>
              <a:ea typeface="+mn-ea"/>
            </a:rPr>
            <a:t>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⑧登録製品型番生産性指標の数値を入力してください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0" u="none">
            <a:solidFill>
              <a:srgbClr val="000000"/>
            </a:solidFill>
            <a:latin typeface="+mn-ea"/>
            <a:ea typeface="+mn-ea"/>
          </a:endParaRPr>
        </a:p>
      </xdr:txBody>
    </xdr:sp>
    <xdr:clientData/>
  </xdr:twoCellAnchor>
  <xdr:twoCellAnchor>
    <xdr:from>
      <xdr:col>12</xdr:col>
      <xdr:colOff>391806</xdr:colOff>
      <xdr:row>29</xdr:row>
      <xdr:rowOff>78467</xdr:rowOff>
    </xdr:from>
    <xdr:to>
      <xdr:col>16</xdr:col>
      <xdr:colOff>1093935</xdr:colOff>
      <xdr:row>35</xdr:row>
      <xdr:rowOff>443921</xdr:rowOff>
    </xdr:to>
    <xdr:sp macro="" textlink="">
      <xdr:nvSpPr>
        <xdr:cNvPr id="42" name="吹き出し: 角を丸めた四角形 41">
          <a:extLst>
            <a:ext uri="{FF2B5EF4-FFF2-40B4-BE49-F238E27FC236}">
              <a16:creationId xmlns:a16="http://schemas.microsoft.com/office/drawing/2014/main" id="{618F6C4D-B606-4DD0-908F-C5251A2AE0D4}"/>
            </a:ext>
          </a:extLst>
        </xdr:cNvPr>
        <xdr:cNvSpPr/>
      </xdr:nvSpPr>
      <xdr:spPr>
        <a:xfrm>
          <a:off x="24002261" y="17558285"/>
          <a:ext cx="5989947" cy="3067091"/>
        </a:xfrm>
        <a:prstGeom prst="wedgeRoundRectCallout">
          <a:avLst>
            <a:gd name="adj1" fmla="val -11454"/>
            <a:gd name="adj2" fmla="val -20695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　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xdr:txBody>
    </xdr:sp>
    <xdr:clientData/>
  </xdr:twoCellAnchor>
  <xdr:twoCellAnchor>
    <xdr:from>
      <xdr:col>9</xdr:col>
      <xdr:colOff>304305</xdr:colOff>
      <xdr:row>24</xdr:row>
      <xdr:rowOff>369330</xdr:rowOff>
    </xdr:from>
    <xdr:to>
      <xdr:col>11</xdr:col>
      <xdr:colOff>1420091</xdr:colOff>
      <xdr:row>36</xdr:row>
      <xdr:rowOff>421409</xdr:rowOff>
    </xdr:to>
    <xdr:sp macro="" textlink="">
      <xdr:nvSpPr>
        <xdr:cNvPr id="43" name="吹き出し: 角を丸めた四角形 42">
          <a:extLst>
            <a:ext uri="{FF2B5EF4-FFF2-40B4-BE49-F238E27FC236}">
              <a16:creationId xmlns:a16="http://schemas.microsoft.com/office/drawing/2014/main" id="{6C07A30A-1229-47DA-84C3-B82050CD40B8}"/>
            </a:ext>
          </a:extLst>
        </xdr:cNvPr>
        <xdr:cNvSpPr/>
      </xdr:nvSpPr>
      <xdr:spPr>
        <a:xfrm>
          <a:off x="19123396" y="15597785"/>
          <a:ext cx="4175331" cy="5455351"/>
        </a:xfrm>
        <a:prstGeom prst="wedgeRoundRectCallout">
          <a:avLst>
            <a:gd name="adj1" fmla="val -18492"/>
            <a:gd name="adj2" fmla="val -9630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　一代前モデルがない場合は、</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「エラー表示欄」の「未入力」の警告は</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出ます。</a:t>
          </a:r>
          <a:endParaRPr kumimoji="1" lang="en-US" altLang="ja-JP" sz="1600" b="1">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意図的に未入力とした箇所以外に</a:t>
          </a:r>
          <a:endParaRPr kumimoji="1" lang="en-US" altLang="ja-JP" sz="1600" b="1" u="sng">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モレがないことをご確認ください。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生産性指標の単位を入力</a:t>
          </a:r>
          <a:endParaRPr kumimoji="1" lang="en-US" altLang="ja-JP" sz="1600" b="0" u="none">
            <a:solidFill>
              <a:srgbClr val="000000"/>
            </a:solidFill>
            <a:latin typeface="+mn-ea"/>
            <a:ea typeface="+mn-ea"/>
          </a:endParaRPr>
        </a:p>
        <a:p>
          <a:pPr algn="l"/>
          <a:r>
            <a:rPr kumimoji="1" lang="ja-JP" altLang="en-US" sz="1600" b="1" u="none">
              <a:solidFill>
                <a:srgbClr val="FF0000"/>
              </a:solidFill>
              <a:effectLst/>
              <a:latin typeface="+mn-lt"/>
              <a:ea typeface="+mn-ea"/>
              <a:cs typeface="+mn-cs"/>
            </a:rPr>
            <a:t>　</a:t>
          </a:r>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none">
              <a:solidFill>
                <a:srgbClr val="FF0000"/>
              </a:solidFill>
              <a:effectLst/>
              <a:latin typeface="+mn-ea"/>
              <a:ea typeface="+mn-ea"/>
              <a:cs typeface="+mn-cs"/>
            </a:rPr>
            <a:t>　</a:t>
          </a:r>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xdr:from>
      <xdr:col>0</xdr:col>
      <xdr:colOff>51954</xdr:colOff>
      <xdr:row>4</xdr:row>
      <xdr:rowOff>51954</xdr:rowOff>
    </xdr:from>
    <xdr:to>
      <xdr:col>4</xdr:col>
      <xdr:colOff>1143000</xdr:colOff>
      <xdr:row>4</xdr:row>
      <xdr:rowOff>1086097</xdr:rowOff>
    </xdr:to>
    <xdr:sp macro="" textlink="">
      <xdr:nvSpPr>
        <xdr:cNvPr id="48" name="正方形/長方形 47">
          <a:extLst>
            <a:ext uri="{FF2B5EF4-FFF2-40B4-BE49-F238E27FC236}">
              <a16:creationId xmlns:a16="http://schemas.microsoft.com/office/drawing/2014/main" id="{A230EE7E-B241-4EC8-9C47-3DE1D7EEE6B1}"/>
            </a:ext>
          </a:extLst>
        </xdr:cNvPr>
        <xdr:cNvSpPr/>
      </xdr:nvSpPr>
      <xdr:spPr>
        <a:xfrm>
          <a:off x="51954" y="5166590"/>
          <a:ext cx="8768773"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6</xdr:col>
      <xdr:colOff>48778</xdr:colOff>
      <xdr:row>0</xdr:row>
      <xdr:rowOff>363681</xdr:rowOff>
    </xdr:from>
    <xdr:to>
      <xdr:col>7</xdr:col>
      <xdr:colOff>1387927</xdr:colOff>
      <xdr:row>2</xdr:row>
      <xdr:rowOff>103910</xdr:rowOff>
    </xdr:to>
    <xdr:sp macro="" textlink="">
      <xdr:nvSpPr>
        <xdr:cNvPr id="44" name="吹き出し: 角を丸めた四角形 43">
          <a:extLst>
            <a:ext uri="{FF2B5EF4-FFF2-40B4-BE49-F238E27FC236}">
              <a16:creationId xmlns:a16="http://schemas.microsoft.com/office/drawing/2014/main" id="{90E7C8F0-DF0F-4B10-95C1-EFF377FEB179}"/>
            </a:ext>
          </a:extLst>
        </xdr:cNvPr>
        <xdr:cNvSpPr/>
      </xdr:nvSpPr>
      <xdr:spPr>
        <a:xfrm>
          <a:off x="10491642" y="363681"/>
          <a:ext cx="3867603" cy="1783774"/>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5</xdr:col>
      <xdr:colOff>2086547</xdr:colOff>
      <xdr:row>3</xdr:row>
      <xdr:rowOff>1375021</xdr:rowOff>
    </xdr:from>
    <xdr:to>
      <xdr:col>8</xdr:col>
      <xdr:colOff>473362</xdr:colOff>
      <xdr:row>5</xdr:row>
      <xdr:rowOff>92364</xdr:rowOff>
    </xdr:to>
    <xdr:sp macro="" textlink="">
      <xdr:nvSpPr>
        <xdr:cNvPr id="49" name="吹き出し: 角を丸めた四角形 48">
          <a:extLst>
            <a:ext uri="{FF2B5EF4-FFF2-40B4-BE49-F238E27FC236}">
              <a16:creationId xmlns:a16="http://schemas.microsoft.com/office/drawing/2014/main" id="{53805AE4-DE3D-44B4-BBC0-2C09E7450365}"/>
            </a:ext>
          </a:extLst>
        </xdr:cNvPr>
        <xdr:cNvSpPr/>
      </xdr:nvSpPr>
      <xdr:spPr>
        <a:xfrm>
          <a:off x="11854002" y="4954112"/>
          <a:ext cx="5013905" cy="1395888"/>
        </a:xfrm>
        <a:prstGeom prst="wedgeRoundRectCallout">
          <a:avLst>
            <a:gd name="adj1" fmla="val 594"/>
            <a:gd name="adj2" fmla="val -17078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2022/4/28</a:t>
          </a:r>
          <a:endParaRPr kumimoji="1" lang="en-US" altLang="ja-JP" sz="1600" b="0" u="none">
            <a:solidFill>
              <a:srgbClr val="000000"/>
            </a:solidFill>
            <a:latin typeface="+mn-ea"/>
            <a:ea typeface="+mn-ea"/>
          </a:endParaRPr>
        </a:p>
      </xdr:txBody>
    </xdr:sp>
    <xdr:clientData/>
  </xdr:twoCellAnchor>
  <xdr:twoCellAnchor>
    <xdr:from>
      <xdr:col>17</xdr:col>
      <xdr:colOff>1648402</xdr:colOff>
      <xdr:row>21</xdr:row>
      <xdr:rowOff>239280</xdr:rowOff>
    </xdr:from>
    <xdr:to>
      <xdr:col>20</xdr:col>
      <xdr:colOff>638276</xdr:colOff>
      <xdr:row>25</xdr:row>
      <xdr:rowOff>85137</xdr:rowOff>
    </xdr:to>
    <xdr:sp macro="" textlink="">
      <xdr:nvSpPr>
        <xdr:cNvPr id="52" name="吹き出し: 角を丸めた四角形 51">
          <a:extLst>
            <a:ext uri="{FF2B5EF4-FFF2-40B4-BE49-F238E27FC236}">
              <a16:creationId xmlns:a16="http://schemas.microsoft.com/office/drawing/2014/main" id="{0DC8ED23-82DB-4B88-B05E-8AD5206D4DCE}"/>
            </a:ext>
          </a:extLst>
        </xdr:cNvPr>
        <xdr:cNvSpPr/>
      </xdr:nvSpPr>
      <xdr:spPr>
        <a:xfrm>
          <a:off x="31920584" y="14128462"/>
          <a:ext cx="3717737" cy="1646948"/>
        </a:xfrm>
        <a:prstGeom prst="wedgeRoundRectCallout">
          <a:avLst>
            <a:gd name="adj1" fmla="val -23730"/>
            <a:gd name="adj2" fmla="val -168385"/>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⑬油圧ユニット</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⑬油圧ユニットの仕様を選択してください</a:t>
          </a:r>
          <a:endParaRPr kumimoji="1" lang="en-US" altLang="ja-JP" sz="14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a:t>
          </a:r>
          <a:r>
            <a:rPr kumimoji="1" lang="ja-JP" altLang="en-US" sz="14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プルダウンで選択</a:t>
          </a:r>
          <a:br>
            <a:rPr kumimoji="1" lang="en-US" altLang="ja-JP" sz="14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br>
          <a:endParaRPr kumimoji="1" lang="ja-JP" altLang="en-US" sz="14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1217015</xdr:colOff>
      <xdr:row>1</xdr:row>
      <xdr:rowOff>1372466</xdr:rowOff>
    </xdr:from>
    <xdr:to>
      <xdr:col>4</xdr:col>
      <xdr:colOff>2298989</xdr:colOff>
      <xdr:row>2</xdr:row>
      <xdr:rowOff>1372467</xdr:rowOff>
    </xdr:to>
    <xdr:sp macro="" textlink="">
      <xdr:nvSpPr>
        <xdr:cNvPr id="53" name="吹き出し: 角を丸めた四角形 52">
          <a:extLst>
            <a:ext uri="{FF2B5EF4-FFF2-40B4-BE49-F238E27FC236}">
              <a16:creationId xmlns:a16="http://schemas.microsoft.com/office/drawing/2014/main" id="{DC597E05-57F9-41F3-87FB-21340C0C8267}"/>
            </a:ext>
          </a:extLst>
        </xdr:cNvPr>
        <xdr:cNvSpPr/>
      </xdr:nvSpPr>
      <xdr:spPr>
        <a:xfrm>
          <a:off x="7379690" y="1877291"/>
          <a:ext cx="3701349" cy="1524001"/>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34636</xdr:colOff>
      <xdr:row>2</xdr:row>
      <xdr:rowOff>11546</xdr:rowOff>
    </xdr:from>
    <xdr:to>
      <xdr:col>18</xdr:col>
      <xdr:colOff>641061</xdr:colOff>
      <xdr:row>3</xdr:row>
      <xdr:rowOff>1150608</xdr:rowOff>
    </xdr:to>
    <xdr:grpSp>
      <xdr:nvGrpSpPr>
        <xdr:cNvPr id="19" name="グループ化 18">
          <a:extLst>
            <a:ext uri="{FF2B5EF4-FFF2-40B4-BE49-F238E27FC236}">
              <a16:creationId xmlns:a16="http://schemas.microsoft.com/office/drawing/2014/main" id="{C0730506-E625-4546-864B-BA3A73F342FA}"/>
            </a:ext>
          </a:extLst>
        </xdr:cNvPr>
        <xdr:cNvGrpSpPr/>
      </xdr:nvGrpSpPr>
      <xdr:grpSpPr>
        <a:xfrm>
          <a:off x="26407052" y="2051916"/>
          <a:ext cx="6373379" cy="2686731"/>
          <a:chOff x="24658307" y="547688"/>
          <a:chExt cx="6520933" cy="2663598"/>
        </a:xfrm>
      </xdr:grpSpPr>
      <xdr:sp macro="" textlink="">
        <xdr:nvSpPr>
          <xdr:cNvPr id="20" name="正方形/長方形 19">
            <a:extLst>
              <a:ext uri="{FF2B5EF4-FFF2-40B4-BE49-F238E27FC236}">
                <a16:creationId xmlns:a16="http://schemas.microsoft.com/office/drawing/2014/main" id="{573CB365-4AF1-4B87-9562-76881E990BC8}"/>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21" name="グループ化 20">
            <a:extLst>
              <a:ext uri="{FF2B5EF4-FFF2-40B4-BE49-F238E27FC236}">
                <a16:creationId xmlns:a16="http://schemas.microsoft.com/office/drawing/2014/main" id="{27838496-417B-487E-A59E-3E27258D43F9}"/>
              </a:ext>
            </a:extLst>
          </xdr:cNvPr>
          <xdr:cNvGrpSpPr/>
        </xdr:nvGrpSpPr>
        <xdr:grpSpPr>
          <a:xfrm>
            <a:off x="25431461" y="849725"/>
            <a:ext cx="5398052" cy="514041"/>
            <a:chOff x="20809325" y="530440"/>
            <a:chExt cx="2528136" cy="313765"/>
          </a:xfrm>
        </xdr:grpSpPr>
        <xdr:sp macro="" textlink="">
          <xdr:nvSpPr>
            <xdr:cNvPr id="30" name="正方形/長方形 29">
              <a:extLst>
                <a:ext uri="{FF2B5EF4-FFF2-40B4-BE49-F238E27FC236}">
                  <a16:creationId xmlns:a16="http://schemas.microsoft.com/office/drawing/2014/main" id="{A44DEE6F-0C91-409B-9C31-449740D98854}"/>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31" name="正方形/長方形 30">
              <a:extLst>
                <a:ext uri="{FF2B5EF4-FFF2-40B4-BE49-F238E27FC236}">
                  <a16:creationId xmlns:a16="http://schemas.microsoft.com/office/drawing/2014/main" id="{2C39C2C3-06AD-429B-9D10-8D8A945B5FB2}"/>
                </a:ext>
              </a:extLst>
            </xdr:cNvPr>
            <xdr:cNvSpPr/>
          </xdr:nvSpPr>
          <xdr:spPr>
            <a:xfrm>
              <a:off x="21761824" y="530440"/>
              <a:ext cx="1575637"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2" name="直線コネクタ 31">
              <a:extLst>
                <a:ext uri="{FF2B5EF4-FFF2-40B4-BE49-F238E27FC236}">
                  <a16:creationId xmlns:a16="http://schemas.microsoft.com/office/drawing/2014/main" id="{09351938-E729-41CF-8D37-A5D66D0B7265}"/>
                </a:ext>
              </a:extLst>
            </xdr:cNvPr>
            <xdr:cNvCxnSpPr>
              <a:stCxn id="30" idx="3"/>
              <a:endCxn id="31"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2" name="グループ化 21">
            <a:extLst>
              <a:ext uri="{FF2B5EF4-FFF2-40B4-BE49-F238E27FC236}">
                <a16:creationId xmlns:a16="http://schemas.microsoft.com/office/drawing/2014/main" id="{1D232047-8601-4E95-B071-FEB43C459ED4}"/>
              </a:ext>
            </a:extLst>
          </xdr:cNvPr>
          <xdr:cNvGrpSpPr/>
        </xdr:nvGrpSpPr>
        <xdr:grpSpPr>
          <a:xfrm>
            <a:off x="25407416" y="1584070"/>
            <a:ext cx="5398167" cy="514041"/>
            <a:chOff x="20809325" y="530440"/>
            <a:chExt cx="2528036" cy="313765"/>
          </a:xfrm>
        </xdr:grpSpPr>
        <xdr:sp macro="" textlink="">
          <xdr:nvSpPr>
            <xdr:cNvPr id="27" name="正方形/長方形 26">
              <a:extLst>
                <a:ext uri="{FF2B5EF4-FFF2-40B4-BE49-F238E27FC236}">
                  <a16:creationId xmlns:a16="http://schemas.microsoft.com/office/drawing/2014/main" id="{897EEC4A-80C0-4187-8846-161095269E8E}"/>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1EAE1F54-1CEC-4AE1-AEC6-9F8B24DEDFA6}"/>
                </a:ext>
              </a:extLst>
            </xdr:cNvPr>
            <xdr:cNvSpPr/>
          </xdr:nvSpPr>
          <xdr:spPr>
            <a:xfrm>
              <a:off x="21761821" y="530440"/>
              <a:ext cx="1575540"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9" name="直線コネクタ 28">
              <a:extLst>
                <a:ext uri="{FF2B5EF4-FFF2-40B4-BE49-F238E27FC236}">
                  <a16:creationId xmlns:a16="http://schemas.microsoft.com/office/drawing/2014/main" id="{8EE0E921-EC3D-41F2-8193-BAC85212DAA5}"/>
                </a:ext>
              </a:extLst>
            </xdr:cNvPr>
            <xdr:cNvCxnSpPr>
              <a:stCxn id="27" idx="3"/>
              <a:endCxn id="28" idx="1"/>
            </xdr:cNvCxnSpPr>
          </xdr:nvCxnSpPr>
          <xdr:spPr>
            <a:xfrm>
              <a:off x="21582530" y="687323"/>
              <a:ext cx="179291"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グループ化 22">
            <a:extLst>
              <a:ext uri="{FF2B5EF4-FFF2-40B4-BE49-F238E27FC236}">
                <a16:creationId xmlns:a16="http://schemas.microsoft.com/office/drawing/2014/main" id="{1F0120C2-E0AE-4028-A062-4D25D7DB907D}"/>
              </a:ext>
            </a:extLst>
          </xdr:cNvPr>
          <xdr:cNvGrpSpPr/>
        </xdr:nvGrpSpPr>
        <xdr:grpSpPr>
          <a:xfrm>
            <a:off x="25407443" y="2326559"/>
            <a:ext cx="5398126" cy="513770"/>
            <a:chOff x="20809325" y="534306"/>
            <a:chExt cx="2528067" cy="315946"/>
          </a:xfrm>
        </xdr:grpSpPr>
        <xdr:sp macro="" textlink="">
          <xdr:nvSpPr>
            <xdr:cNvPr id="24" name="正方形/長方形 23">
              <a:extLst>
                <a:ext uri="{FF2B5EF4-FFF2-40B4-BE49-F238E27FC236}">
                  <a16:creationId xmlns:a16="http://schemas.microsoft.com/office/drawing/2014/main" id="{6C694093-9626-4416-A449-9E6BE48159B0}"/>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225BF898-B0FC-454B-9CDB-1D0F03B52092}"/>
                </a:ext>
              </a:extLst>
            </xdr:cNvPr>
            <xdr:cNvSpPr/>
          </xdr:nvSpPr>
          <xdr:spPr>
            <a:xfrm>
              <a:off x="21761820" y="534306"/>
              <a:ext cx="1575572"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6" name="直線コネクタ 25">
              <a:extLst>
                <a:ext uri="{FF2B5EF4-FFF2-40B4-BE49-F238E27FC236}">
                  <a16:creationId xmlns:a16="http://schemas.microsoft.com/office/drawing/2014/main" id="{40819B8F-AC38-4E3B-A111-E07B7150AF21}"/>
                </a:ext>
              </a:extLst>
            </xdr:cNvPr>
            <xdr:cNvCxnSpPr>
              <a:stCxn id="24" idx="3"/>
              <a:endCxn id="25" idx="1"/>
            </xdr:cNvCxnSpPr>
          </xdr:nvCxnSpPr>
          <xdr:spPr>
            <a:xfrm flipV="1">
              <a:off x="21582530" y="691597"/>
              <a:ext cx="179290"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108856</xdr:colOff>
      <xdr:row>1</xdr:row>
      <xdr:rowOff>86591</xdr:rowOff>
    </xdr:from>
    <xdr:to>
      <xdr:col>30</xdr:col>
      <xdr:colOff>462643</xdr:colOff>
      <xdr:row>2</xdr:row>
      <xdr:rowOff>452601</xdr:rowOff>
    </xdr:to>
    <xdr:sp macro="" textlink="">
      <xdr:nvSpPr>
        <xdr:cNvPr id="16" name="正方形/長方形 15">
          <a:extLst>
            <a:ext uri="{FF2B5EF4-FFF2-40B4-BE49-F238E27FC236}">
              <a16:creationId xmlns:a16="http://schemas.microsoft.com/office/drawing/2014/main" id="{04099004-DDEC-4146-B55A-4E58BCECC0F3}"/>
            </a:ext>
          </a:extLst>
        </xdr:cNvPr>
        <xdr:cNvSpPr/>
      </xdr:nvSpPr>
      <xdr:spPr>
        <a:xfrm>
          <a:off x="42808070" y="590055"/>
          <a:ext cx="5769430"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51954</xdr:colOff>
      <xdr:row>4</xdr:row>
      <xdr:rowOff>51954</xdr:rowOff>
    </xdr:from>
    <xdr:to>
      <xdr:col>4</xdr:col>
      <xdr:colOff>1050637</xdr:colOff>
      <xdr:row>4</xdr:row>
      <xdr:rowOff>1086097</xdr:rowOff>
    </xdr:to>
    <xdr:sp macro="" textlink="">
      <xdr:nvSpPr>
        <xdr:cNvPr id="18" name="正方形/長方形 17">
          <a:extLst>
            <a:ext uri="{FF2B5EF4-FFF2-40B4-BE49-F238E27FC236}">
              <a16:creationId xmlns:a16="http://schemas.microsoft.com/office/drawing/2014/main" id="{597F2CA0-63A2-4DAD-BE11-4118BA468373}"/>
            </a:ext>
          </a:extLst>
        </xdr:cNvPr>
        <xdr:cNvSpPr/>
      </xdr:nvSpPr>
      <xdr:spPr>
        <a:xfrm>
          <a:off x="51954" y="5178136"/>
          <a:ext cx="8687956"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1157817</xdr:colOff>
      <xdr:row>2</xdr:row>
      <xdr:rowOff>32808</xdr:rowOff>
    </xdr:to>
    <xdr:sp macro="" textlink="">
      <xdr:nvSpPr>
        <xdr:cNvPr id="2" name="角丸四角形 3">
          <a:extLst>
            <a:ext uri="{FF2B5EF4-FFF2-40B4-BE49-F238E27FC236}">
              <a16:creationId xmlns:a16="http://schemas.microsoft.com/office/drawing/2014/main" id="{1344EE71-F055-4E38-BEFC-0CF4C441DE8C}"/>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研削盤／基準値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DF97D-A6D5-477C-BB90-CD203BF384E7}">
  <sheetPr codeName="Sheet2">
    <pageSetUpPr fitToPage="1"/>
  </sheetPr>
  <dimension ref="A1:AF48"/>
  <sheetViews>
    <sheetView tabSelected="1" view="pageBreakPreview" zoomScale="55" zoomScaleNormal="55" zoomScaleSheetLayoutView="55" zoomScalePageLayoutView="70" workbookViewId="0">
      <selection sqref="A1:G1"/>
    </sheetView>
  </sheetViews>
  <sheetFormatPr defaultColWidth="9" defaultRowHeight="11" outlineLevelCol="1"/>
  <cols>
    <col min="1" max="1" width="13.08984375" style="104" customWidth="1"/>
    <col min="2" max="2" width="29.90625" style="104" customWidth="1"/>
    <col min="3" max="4" width="33.453125" style="2" customWidth="1"/>
    <col min="5" max="5" width="29.90625" style="2" customWidth="1"/>
    <col min="6" max="6" width="35.453125" style="2" customWidth="1"/>
    <col min="7" max="7" width="36.08984375" style="2" customWidth="1"/>
    <col min="8" max="8" width="23.36328125" style="2" customWidth="1"/>
    <col min="9" max="9" width="34.90625" style="2" customWidth="1"/>
    <col min="10" max="10" width="24.90625" style="2" customWidth="1"/>
    <col min="11" max="11" width="19" style="2" customWidth="1"/>
    <col min="12" max="12" width="24.90625" style="2" customWidth="1"/>
    <col min="13" max="13" width="19" style="2" customWidth="1"/>
    <col min="14" max="14" width="18.08984375" style="2" customWidth="1"/>
    <col min="15" max="15" width="21.08984375" style="2" customWidth="1"/>
    <col min="16" max="16" width="17.453125" style="2" customWidth="1"/>
    <col min="17" max="17" width="20.36328125" style="2" customWidth="1"/>
    <col min="18" max="19" width="23.90625" style="2" customWidth="1"/>
    <col min="20" max="20" width="20.08984375" style="2" customWidth="1"/>
    <col min="21" max="21" width="62.453125" style="2" customWidth="1"/>
    <col min="22" max="22" width="43.36328125" style="2" customWidth="1"/>
    <col min="23" max="23" width="13.36328125" style="2" customWidth="1"/>
    <col min="24" max="24" width="17.6328125" style="2" hidden="1" customWidth="1" outlineLevel="1"/>
    <col min="25" max="25" width="40.6328125" style="2" hidden="1" customWidth="1" outlineLevel="1"/>
    <col min="26" max="26" width="10.6328125" style="2" customWidth="1" collapsed="1"/>
    <col min="27" max="29" width="20.6328125" style="2" hidden="1" customWidth="1" outlineLevel="1"/>
    <col min="30" max="31" width="9" style="2" hidden="1" customWidth="1" outlineLevel="1"/>
    <col min="32" max="32" width="9" style="2" collapsed="1"/>
    <col min="33" max="16384" width="9" style="2"/>
  </cols>
  <sheetData>
    <row r="1" spans="1:31" ht="40.4" customHeight="1">
      <c r="A1" s="192" t="s">
        <v>92</v>
      </c>
      <c r="B1" s="193"/>
      <c r="C1" s="193"/>
      <c r="D1" s="193"/>
      <c r="E1" s="193"/>
      <c r="F1" s="193"/>
      <c r="G1" s="194"/>
      <c r="H1" s="81"/>
      <c r="I1" s="195" t="s">
        <v>20</v>
      </c>
      <c r="J1" s="196"/>
      <c r="K1" s="196"/>
      <c r="L1" s="196"/>
      <c r="M1" s="197"/>
    </row>
    <row r="2" spans="1:31" ht="120.75" customHeight="1">
      <c r="A2" s="198" t="s">
        <v>39</v>
      </c>
      <c r="B2" s="199"/>
      <c r="C2" s="200" t="s">
        <v>80</v>
      </c>
      <c r="D2" s="201"/>
      <c r="E2" s="82" t="s">
        <v>45</v>
      </c>
      <c r="F2" s="202" t="s">
        <v>82</v>
      </c>
      <c r="G2" s="203"/>
      <c r="H2" s="81"/>
      <c r="I2" s="50" t="s">
        <v>18</v>
      </c>
      <c r="J2" s="167" t="s">
        <v>73</v>
      </c>
      <c r="K2" s="168"/>
      <c r="L2" s="168"/>
      <c r="M2" s="169"/>
      <c r="Q2" s="83"/>
      <c r="R2" s="83"/>
      <c r="S2" s="83"/>
      <c r="T2" s="83"/>
      <c r="U2" s="83"/>
    </row>
    <row r="3" spans="1:31" ht="120.75" customHeight="1" thickBot="1">
      <c r="A3" s="161" t="s">
        <v>134</v>
      </c>
      <c r="B3" s="162"/>
      <c r="C3" s="162"/>
      <c r="D3" s="162"/>
      <c r="E3" s="163"/>
      <c r="F3" s="84" t="s">
        <v>46</v>
      </c>
      <c r="G3" s="85">
        <v>44679</v>
      </c>
      <c r="H3" s="81"/>
      <c r="I3" s="50" t="s">
        <v>19</v>
      </c>
      <c r="J3" s="167" t="s">
        <v>72</v>
      </c>
      <c r="K3" s="168"/>
      <c r="L3" s="168"/>
      <c r="M3" s="169"/>
      <c r="P3" s="86"/>
      <c r="Q3" s="83"/>
      <c r="R3" s="83"/>
      <c r="S3" s="83"/>
      <c r="T3" s="83"/>
      <c r="U3" s="83"/>
    </row>
    <row r="4" spans="1:31" ht="120.75" customHeight="1" thickBot="1">
      <c r="A4" s="164"/>
      <c r="B4" s="165"/>
      <c r="C4" s="165"/>
      <c r="D4" s="165"/>
      <c r="E4" s="166"/>
      <c r="F4" s="87" t="s">
        <v>47</v>
      </c>
      <c r="G4" s="88">
        <f>COUNTIF($C$13:$C$47,"研削盤")</f>
        <v>5</v>
      </c>
      <c r="H4" s="81"/>
      <c r="I4" s="51" t="s">
        <v>24</v>
      </c>
      <c r="J4" s="170" t="s">
        <v>88</v>
      </c>
      <c r="K4" s="171"/>
      <c r="L4" s="171"/>
      <c r="M4" s="172"/>
      <c r="P4" s="86"/>
      <c r="Q4" s="83"/>
      <c r="R4" s="83"/>
      <c r="S4" s="83"/>
      <c r="T4" s="83"/>
      <c r="U4" s="83"/>
      <c r="X4" s="4" t="s">
        <v>27</v>
      </c>
      <c r="Y4" s="5">
        <f>COUNTIF(X13:X47,"OK")</f>
        <v>0</v>
      </c>
    </row>
    <row r="5" spans="1:31" s="3" customFormat="1" ht="90" customHeight="1" thickBot="1">
      <c r="A5" s="89"/>
      <c r="B5" s="90"/>
      <c r="C5" s="90"/>
      <c r="D5" s="90"/>
      <c r="E5" s="90"/>
      <c r="F5" s="90"/>
      <c r="G5" s="90"/>
      <c r="I5" s="90"/>
      <c r="J5" s="90"/>
      <c r="K5" s="90"/>
      <c r="L5" s="90"/>
      <c r="M5" s="90"/>
      <c r="N5" s="90"/>
      <c r="O5" s="90"/>
      <c r="P5" s="90"/>
      <c r="Q5" s="90"/>
      <c r="R5" s="90"/>
      <c r="S5" s="90"/>
      <c r="T5" s="90"/>
      <c r="U5" s="90"/>
      <c r="V5" s="90"/>
      <c r="W5" s="91"/>
    </row>
    <row r="6" spans="1:31" s="6" customFormat="1" ht="36" customHeight="1">
      <c r="A6" s="15" t="s">
        <v>25</v>
      </c>
      <c r="B6" s="53">
        <f t="shared" ref="B6:W6" si="0">COLUMN()-1</f>
        <v>1</v>
      </c>
      <c r="C6" s="53">
        <f t="shared" si="0"/>
        <v>2</v>
      </c>
      <c r="D6" s="53">
        <f t="shared" si="0"/>
        <v>3</v>
      </c>
      <c r="E6" s="16">
        <f t="shared" si="0"/>
        <v>4</v>
      </c>
      <c r="F6" s="53">
        <f t="shared" si="0"/>
        <v>5</v>
      </c>
      <c r="G6" s="53">
        <f t="shared" si="0"/>
        <v>6</v>
      </c>
      <c r="H6" s="16">
        <f t="shared" si="0"/>
        <v>7</v>
      </c>
      <c r="I6" s="16">
        <f t="shared" si="0"/>
        <v>8</v>
      </c>
      <c r="J6" s="16">
        <f t="shared" si="0"/>
        <v>9</v>
      </c>
      <c r="K6" s="16">
        <f t="shared" si="0"/>
        <v>10</v>
      </c>
      <c r="L6" s="16">
        <f t="shared" si="0"/>
        <v>11</v>
      </c>
      <c r="M6" s="16">
        <f t="shared" si="0"/>
        <v>12</v>
      </c>
      <c r="N6" s="16">
        <f t="shared" si="0"/>
        <v>13</v>
      </c>
      <c r="O6" s="16">
        <f t="shared" si="0"/>
        <v>14</v>
      </c>
      <c r="P6" s="16">
        <f t="shared" si="0"/>
        <v>15</v>
      </c>
      <c r="Q6" s="16">
        <f t="shared" si="0"/>
        <v>16</v>
      </c>
      <c r="R6" s="53">
        <f t="shared" si="0"/>
        <v>17</v>
      </c>
      <c r="S6" s="16">
        <f t="shared" si="0"/>
        <v>18</v>
      </c>
      <c r="T6" s="16">
        <f t="shared" si="0"/>
        <v>19</v>
      </c>
      <c r="U6" s="16">
        <f t="shared" si="0"/>
        <v>20</v>
      </c>
      <c r="V6" s="64">
        <f t="shared" si="0"/>
        <v>21</v>
      </c>
      <c r="W6" s="69">
        <f t="shared" si="0"/>
        <v>22</v>
      </c>
      <c r="X6" s="173" t="s">
        <v>17</v>
      </c>
      <c r="Y6" s="174"/>
    </row>
    <row r="7" spans="1:31" s="6" customFormat="1" ht="39">
      <c r="A7" s="17" t="s">
        <v>11</v>
      </c>
      <c r="B7" s="73" t="s">
        <v>12</v>
      </c>
      <c r="C7" s="73" t="s">
        <v>12</v>
      </c>
      <c r="D7" s="73" t="s">
        <v>12</v>
      </c>
      <c r="E7" s="18" t="s">
        <v>60</v>
      </c>
      <c r="F7" s="73" t="s">
        <v>12</v>
      </c>
      <c r="G7" s="73" t="s">
        <v>12</v>
      </c>
      <c r="H7" s="18" t="s">
        <v>13</v>
      </c>
      <c r="I7" s="18" t="s">
        <v>13</v>
      </c>
      <c r="J7" s="19" t="s">
        <v>13</v>
      </c>
      <c r="K7" s="18" t="s">
        <v>13</v>
      </c>
      <c r="L7" s="19" t="s">
        <v>13</v>
      </c>
      <c r="M7" s="18" t="s">
        <v>13</v>
      </c>
      <c r="N7" s="18" t="s">
        <v>13</v>
      </c>
      <c r="O7" s="18" t="s">
        <v>13</v>
      </c>
      <c r="P7" s="18" t="s">
        <v>13</v>
      </c>
      <c r="Q7" s="18" t="s">
        <v>13</v>
      </c>
      <c r="R7" s="73" t="s">
        <v>12</v>
      </c>
      <c r="S7" s="18" t="s">
        <v>13</v>
      </c>
      <c r="T7" s="18" t="s">
        <v>13</v>
      </c>
      <c r="U7" s="18" t="s">
        <v>55</v>
      </c>
      <c r="V7" s="19" t="s">
        <v>13</v>
      </c>
      <c r="W7" s="70" t="s">
        <v>57</v>
      </c>
      <c r="X7" s="175"/>
      <c r="Y7" s="176"/>
    </row>
    <row r="8" spans="1:31" s="6" customFormat="1" ht="31.5" customHeight="1" thickBot="1">
      <c r="A8" s="20" t="s">
        <v>49</v>
      </c>
      <c r="B8" s="22" t="s">
        <v>48</v>
      </c>
      <c r="C8" s="21" t="s">
        <v>15</v>
      </c>
      <c r="D8" s="22" t="s">
        <v>26</v>
      </c>
      <c r="E8" s="22" t="s">
        <v>26</v>
      </c>
      <c r="F8" s="21" t="s">
        <v>15</v>
      </c>
      <c r="G8" s="21" t="s">
        <v>15</v>
      </c>
      <c r="H8" s="21" t="s">
        <v>15</v>
      </c>
      <c r="I8" s="21" t="s">
        <v>15</v>
      </c>
      <c r="J8" s="21" t="s">
        <v>15</v>
      </c>
      <c r="K8" s="21" t="s">
        <v>15</v>
      </c>
      <c r="L8" s="21" t="s">
        <v>15</v>
      </c>
      <c r="M8" s="22" t="s">
        <v>26</v>
      </c>
      <c r="N8" s="21" t="s">
        <v>15</v>
      </c>
      <c r="O8" s="21" t="s">
        <v>15</v>
      </c>
      <c r="P8" s="22" t="s">
        <v>26</v>
      </c>
      <c r="Q8" s="21" t="s">
        <v>15</v>
      </c>
      <c r="R8" s="54" t="s">
        <v>15</v>
      </c>
      <c r="S8" s="54" t="s">
        <v>15</v>
      </c>
      <c r="T8" s="23" t="s">
        <v>16</v>
      </c>
      <c r="U8" s="21" t="s">
        <v>97</v>
      </c>
      <c r="V8" s="65" t="s">
        <v>16</v>
      </c>
      <c r="W8" s="71" t="s">
        <v>58</v>
      </c>
      <c r="X8" s="175"/>
      <c r="Y8" s="176"/>
    </row>
    <row r="9" spans="1:31" s="6" customFormat="1" ht="36.75" customHeight="1">
      <c r="A9" s="179" t="s">
        <v>14</v>
      </c>
      <c r="B9" s="152" t="s">
        <v>51</v>
      </c>
      <c r="C9" s="152" t="s">
        <v>52</v>
      </c>
      <c r="D9" s="182" t="s">
        <v>39</v>
      </c>
      <c r="E9" s="183" t="s">
        <v>91</v>
      </c>
      <c r="F9" s="182" t="s">
        <v>0</v>
      </c>
      <c r="G9" s="182" t="s">
        <v>2</v>
      </c>
      <c r="H9" s="186" t="s">
        <v>7</v>
      </c>
      <c r="I9" s="187"/>
      <c r="J9" s="186" t="s">
        <v>40</v>
      </c>
      <c r="K9" s="190"/>
      <c r="L9" s="186" t="s">
        <v>41</v>
      </c>
      <c r="M9" s="190"/>
      <c r="N9" s="158" t="s">
        <v>93</v>
      </c>
      <c r="O9" s="158" t="s">
        <v>94</v>
      </c>
      <c r="P9" s="146" t="s">
        <v>95</v>
      </c>
      <c r="Q9" s="149" t="s">
        <v>54</v>
      </c>
      <c r="R9" s="152" t="s">
        <v>102</v>
      </c>
      <c r="S9" s="149" t="s">
        <v>131</v>
      </c>
      <c r="T9" s="149" t="s">
        <v>96</v>
      </c>
      <c r="U9" s="149" t="s">
        <v>56</v>
      </c>
      <c r="V9" s="155" t="s">
        <v>1</v>
      </c>
      <c r="W9" s="143" t="s">
        <v>59</v>
      </c>
      <c r="X9" s="175"/>
      <c r="Y9" s="176"/>
    </row>
    <row r="10" spans="1:31" s="6" customFormat="1" ht="27" customHeight="1">
      <c r="A10" s="180"/>
      <c r="B10" s="153"/>
      <c r="C10" s="153"/>
      <c r="D10" s="153"/>
      <c r="E10" s="184"/>
      <c r="F10" s="153"/>
      <c r="G10" s="153"/>
      <c r="H10" s="188"/>
      <c r="I10" s="189"/>
      <c r="J10" s="188"/>
      <c r="K10" s="191"/>
      <c r="L10" s="188"/>
      <c r="M10" s="191"/>
      <c r="N10" s="159"/>
      <c r="O10" s="159"/>
      <c r="P10" s="147"/>
      <c r="Q10" s="150"/>
      <c r="R10" s="153"/>
      <c r="S10" s="150"/>
      <c r="T10" s="150"/>
      <c r="U10" s="150"/>
      <c r="V10" s="156"/>
      <c r="W10" s="144"/>
      <c r="X10" s="177"/>
      <c r="Y10" s="178"/>
    </row>
    <row r="11" spans="1:31" s="6" customFormat="1" ht="62.5" customHeight="1">
      <c r="A11" s="181"/>
      <c r="B11" s="154"/>
      <c r="C11" s="154"/>
      <c r="D11" s="154"/>
      <c r="E11" s="185"/>
      <c r="F11" s="154"/>
      <c r="G11" s="154"/>
      <c r="H11" s="24" t="s">
        <v>53</v>
      </c>
      <c r="I11" s="25" t="s">
        <v>8</v>
      </c>
      <c r="J11" s="26" t="s">
        <v>105</v>
      </c>
      <c r="K11" s="25" t="s">
        <v>3</v>
      </c>
      <c r="L11" s="26" t="s">
        <v>104</v>
      </c>
      <c r="M11" s="24" t="s">
        <v>3</v>
      </c>
      <c r="N11" s="160"/>
      <c r="O11" s="160"/>
      <c r="P11" s="148"/>
      <c r="Q11" s="151"/>
      <c r="R11" s="154"/>
      <c r="S11" s="151"/>
      <c r="T11" s="151"/>
      <c r="U11" s="151"/>
      <c r="V11" s="157"/>
      <c r="W11" s="145"/>
      <c r="X11" s="27" t="s">
        <v>4</v>
      </c>
      <c r="Y11" s="28" t="s">
        <v>1</v>
      </c>
    </row>
    <row r="12" spans="1:31" s="6" customFormat="1" ht="47.25" customHeight="1">
      <c r="A12" s="43" t="s">
        <v>9</v>
      </c>
      <c r="B12" s="61" t="s">
        <v>50</v>
      </c>
      <c r="C12" s="44" t="s">
        <v>34</v>
      </c>
      <c r="D12" s="62" t="s">
        <v>79</v>
      </c>
      <c r="E12" s="62" t="s">
        <v>81</v>
      </c>
      <c r="F12" s="46" t="s">
        <v>44</v>
      </c>
      <c r="G12" s="46" t="s">
        <v>5</v>
      </c>
      <c r="H12" s="45" t="s">
        <v>36</v>
      </c>
      <c r="I12" s="46" t="s">
        <v>35</v>
      </c>
      <c r="J12" s="47">
        <v>60</v>
      </c>
      <c r="K12" s="46" t="s">
        <v>6</v>
      </c>
      <c r="L12" s="47">
        <v>40</v>
      </c>
      <c r="M12" s="62" t="str">
        <f t="shared" ref="M12:M47" si="1">IF(K12="","",K12)</f>
        <v>s</v>
      </c>
      <c r="N12" s="45">
        <v>2010</v>
      </c>
      <c r="O12" s="45">
        <v>2018</v>
      </c>
      <c r="P12" s="63">
        <f t="shared" ref="P12" si="2">IF($J12="","",ROUNDDOWN((ABS($J12-$L12)/$J12)/($O12-$N12)*100,1))</f>
        <v>4.0999999999999996</v>
      </c>
      <c r="Q12" s="47" t="s">
        <v>10</v>
      </c>
      <c r="R12" s="47">
        <v>250</v>
      </c>
      <c r="S12" s="47" t="s">
        <v>132</v>
      </c>
      <c r="T12" s="116">
        <v>300</v>
      </c>
      <c r="U12" s="92"/>
      <c r="V12" s="66"/>
      <c r="W12" s="72"/>
      <c r="X12" s="48" t="s">
        <v>28</v>
      </c>
      <c r="Y12" s="49"/>
      <c r="AA12" s="7" t="s">
        <v>21</v>
      </c>
      <c r="AB12" s="7" t="s">
        <v>61</v>
      </c>
      <c r="AC12" s="7"/>
      <c r="AD12" s="8" t="s">
        <v>22</v>
      </c>
      <c r="AE12" s="8" t="s">
        <v>23</v>
      </c>
    </row>
    <row r="13" spans="1:31" s="6" customFormat="1" ht="35.25" customHeight="1">
      <c r="A13" s="93">
        <f t="shared" ref="A13:A47" si="3">ROW()-12</f>
        <v>1</v>
      </c>
      <c r="B13" s="59" t="str">
        <f>IF($C13="","","工作機械")</f>
        <v>工作機械</v>
      </c>
      <c r="C13" s="94" t="s">
        <v>62</v>
      </c>
      <c r="D13" s="29" t="str">
        <f>IF($C$2="","",IF($B13&lt;&gt;"",$C$2,""))</f>
        <v>〇〇〇株式会社</v>
      </c>
      <c r="E13" s="29" t="str">
        <f>IF($F$2="","",IF($B13&lt;&gt;"",$F$2,""))</f>
        <v>マルマルマル</v>
      </c>
      <c r="F13" s="92" t="s">
        <v>83</v>
      </c>
      <c r="G13" s="92" t="s">
        <v>63</v>
      </c>
      <c r="H13" s="95" t="s">
        <v>67</v>
      </c>
      <c r="I13" s="96" t="s">
        <v>35</v>
      </c>
      <c r="J13" s="120">
        <v>60.234999999999999</v>
      </c>
      <c r="K13" s="96" t="s">
        <v>68</v>
      </c>
      <c r="L13" s="120">
        <v>40.256</v>
      </c>
      <c r="M13" s="33" t="str">
        <f t="shared" si="1"/>
        <v>s</v>
      </c>
      <c r="N13" s="95">
        <v>2010</v>
      </c>
      <c r="O13" s="95">
        <v>2018</v>
      </c>
      <c r="P13" s="34">
        <f>IFERROR(IF($J13="","",ROUNDDOWN((ABS($J13-$L13)/$J13)/($O13-$N13)*100,1)),"")</f>
        <v>4.0999999999999996</v>
      </c>
      <c r="Q13" s="97" t="s">
        <v>69</v>
      </c>
      <c r="R13" s="97">
        <v>250</v>
      </c>
      <c r="S13" s="35" t="s">
        <v>129</v>
      </c>
      <c r="T13" s="119"/>
      <c r="U13" s="92" t="s">
        <v>99</v>
      </c>
      <c r="V13" s="98"/>
      <c r="W13" s="99"/>
      <c r="X13" s="100"/>
      <c r="Y13" s="101"/>
      <c r="AA13" s="9" t="str">
        <f t="shared" ref="AA13:AA47" si="4">IF(AND(($B13&lt;&gt;""),(OR(C13="",F13="",G13="",H13="",I13="",J13="",K13="",L13="",N13="",O13="",Q13="",R13=""))),1,"")</f>
        <v/>
      </c>
      <c r="AB13" s="9">
        <f t="shared" ref="AB13:AB47" si="5">IF(AND($G13&lt;&gt;"",COUNTIF($G13,"*■*")&gt;0,$U13=""),1,0)</f>
        <v>0</v>
      </c>
      <c r="AC13" s="9" t="str">
        <f t="shared" ref="AC13:AC47" si="6">IF(G13="","",TEXT(G13,"G/標準"))</f>
        <v>aaaa■</v>
      </c>
      <c r="AD13" s="10">
        <f t="shared" ref="AD13:AD47" si="7">IF(AC13="",0,COUNTIF($AC$13:$AC$1048576,AC13))</f>
        <v>2</v>
      </c>
      <c r="AE13" s="10" t="str">
        <f>IF(P13&lt;1,1,"")</f>
        <v/>
      </c>
    </row>
    <row r="14" spans="1:31" s="6" customFormat="1" ht="35.25" customHeight="1">
      <c r="A14" s="93">
        <f t="shared" si="3"/>
        <v>2</v>
      </c>
      <c r="B14" s="59" t="str">
        <f t="shared" ref="B14:B47" si="8">IF($C14="","","工作機械")</f>
        <v>工作機械</v>
      </c>
      <c r="C14" s="94" t="s">
        <v>62</v>
      </c>
      <c r="D14" s="29" t="str">
        <f t="shared" ref="D14:D47" si="9">IF($C$2="","",IF($B14&lt;&gt;"",$C$2,""))</f>
        <v>〇〇〇株式会社</v>
      </c>
      <c r="E14" s="29" t="str">
        <f t="shared" ref="E14:E47" si="10">IF($F$2="","",IF($B14&lt;&gt;"",$F$2,""))</f>
        <v>マルマルマル</v>
      </c>
      <c r="F14" s="92" t="s">
        <v>83</v>
      </c>
      <c r="G14" s="92" t="s">
        <v>63</v>
      </c>
      <c r="H14" s="95" t="s">
        <v>67</v>
      </c>
      <c r="I14" s="96" t="s">
        <v>35</v>
      </c>
      <c r="J14" s="120">
        <v>60</v>
      </c>
      <c r="K14" s="96" t="s">
        <v>68</v>
      </c>
      <c r="L14" s="120">
        <v>40</v>
      </c>
      <c r="M14" s="33" t="str">
        <f t="shared" si="1"/>
        <v>s</v>
      </c>
      <c r="N14" s="95">
        <v>2010</v>
      </c>
      <c r="O14" s="95">
        <v>2018</v>
      </c>
      <c r="P14" s="34">
        <f t="shared" ref="P14:P47" si="11">IFERROR(IF($J14="","",ROUNDDOWN((ABS($J14-$L14)/$J14)/($O14-$N14)*100,1)),"")</f>
        <v>4.0999999999999996</v>
      </c>
      <c r="Q14" s="97" t="s">
        <v>69</v>
      </c>
      <c r="R14" s="97">
        <v>250</v>
      </c>
      <c r="S14" s="35" t="s">
        <v>127</v>
      </c>
      <c r="T14" s="119"/>
      <c r="U14" s="92" t="s">
        <v>98</v>
      </c>
      <c r="V14" s="98"/>
      <c r="W14" s="99"/>
      <c r="X14" s="100"/>
      <c r="Y14" s="101"/>
      <c r="AA14" s="9" t="str">
        <f t="shared" si="4"/>
        <v/>
      </c>
      <c r="AB14" s="9">
        <f t="shared" si="5"/>
        <v>0</v>
      </c>
      <c r="AC14" s="9" t="str">
        <f t="shared" si="6"/>
        <v>aaaa■</v>
      </c>
      <c r="AD14" s="10">
        <f t="shared" si="7"/>
        <v>2</v>
      </c>
      <c r="AE14" s="10" t="str">
        <f t="shared" ref="AE14:AE47" si="12">IF(P14&lt;1,1,"")</f>
        <v/>
      </c>
    </row>
    <row r="15" spans="1:31" s="6" customFormat="1" ht="35.25" customHeight="1">
      <c r="A15" s="93">
        <f t="shared" si="3"/>
        <v>3</v>
      </c>
      <c r="B15" s="59" t="str">
        <f t="shared" si="8"/>
        <v>工作機械</v>
      </c>
      <c r="C15" s="94" t="s">
        <v>62</v>
      </c>
      <c r="D15" s="29" t="str">
        <f t="shared" si="9"/>
        <v>〇〇〇株式会社</v>
      </c>
      <c r="E15" s="29" t="str">
        <f t="shared" si="10"/>
        <v>マルマルマル</v>
      </c>
      <c r="F15" s="92" t="s">
        <v>84</v>
      </c>
      <c r="G15" s="92" t="s">
        <v>71</v>
      </c>
      <c r="H15" s="95" t="s">
        <v>67</v>
      </c>
      <c r="I15" s="96" t="s">
        <v>35</v>
      </c>
      <c r="J15" s="120">
        <v>60</v>
      </c>
      <c r="K15" s="96" t="s">
        <v>68</v>
      </c>
      <c r="L15" s="120">
        <v>40</v>
      </c>
      <c r="M15" s="33" t="str">
        <f t="shared" si="1"/>
        <v>s</v>
      </c>
      <c r="N15" s="95">
        <v>2010</v>
      </c>
      <c r="O15" s="95">
        <v>2018</v>
      </c>
      <c r="P15" s="34">
        <f t="shared" si="11"/>
        <v>4.0999999999999996</v>
      </c>
      <c r="Q15" s="97" t="s">
        <v>69</v>
      </c>
      <c r="R15" s="97">
        <v>250</v>
      </c>
      <c r="S15" s="35" t="s">
        <v>130</v>
      </c>
      <c r="T15" s="119"/>
      <c r="U15" s="92"/>
      <c r="V15" s="98"/>
      <c r="W15" s="99"/>
      <c r="X15" s="100"/>
      <c r="Y15" s="101"/>
      <c r="AA15" s="9" t="str">
        <f t="shared" si="4"/>
        <v/>
      </c>
      <c r="AB15" s="9">
        <f t="shared" si="5"/>
        <v>0</v>
      </c>
      <c r="AC15" s="9" t="str">
        <f t="shared" si="6"/>
        <v>aaaa</v>
      </c>
      <c r="AD15" s="10">
        <f t="shared" si="7"/>
        <v>1</v>
      </c>
      <c r="AE15" s="10" t="str">
        <f t="shared" si="12"/>
        <v/>
      </c>
    </row>
    <row r="16" spans="1:31" s="6" customFormat="1" ht="35.25" customHeight="1">
      <c r="A16" s="93">
        <f t="shared" si="3"/>
        <v>4</v>
      </c>
      <c r="B16" s="59" t="str">
        <f t="shared" si="8"/>
        <v>工作機械</v>
      </c>
      <c r="C16" s="94" t="s">
        <v>62</v>
      </c>
      <c r="D16" s="29" t="str">
        <f t="shared" si="9"/>
        <v>〇〇〇株式会社</v>
      </c>
      <c r="E16" s="29" t="str">
        <f t="shared" si="10"/>
        <v>マルマルマル</v>
      </c>
      <c r="F16" s="92" t="s">
        <v>85</v>
      </c>
      <c r="G16" s="92" t="s">
        <v>64</v>
      </c>
      <c r="H16" s="95" t="s">
        <v>66</v>
      </c>
      <c r="I16" s="96" t="s">
        <v>35</v>
      </c>
      <c r="J16" s="120">
        <v>40</v>
      </c>
      <c r="K16" s="96" t="s">
        <v>68</v>
      </c>
      <c r="L16" s="120">
        <v>40</v>
      </c>
      <c r="M16" s="33" t="str">
        <f t="shared" si="1"/>
        <v>s</v>
      </c>
      <c r="N16" s="95">
        <v>2010</v>
      </c>
      <c r="O16" s="95">
        <v>2018</v>
      </c>
      <c r="P16" s="34">
        <f t="shared" si="11"/>
        <v>0</v>
      </c>
      <c r="Q16" s="97" t="s">
        <v>70</v>
      </c>
      <c r="R16" s="97">
        <v>300</v>
      </c>
      <c r="S16" s="35" t="s">
        <v>130</v>
      </c>
      <c r="T16" s="119"/>
      <c r="U16" s="92"/>
      <c r="V16" s="98"/>
      <c r="W16" s="99"/>
      <c r="X16" s="100"/>
      <c r="Y16" s="101"/>
      <c r="AA16" s="9" t="str">
        <f t="shared" si="4"/>
        <v/>
      </c>
      <c r="AB16" s="9">
        <f t="shared" si="5"/>
        <v>0</v>
      </c>
      <c r="AC16" s="9" t="str">
        <f t="shared" si="6"/>
        <v>bbbb</v>
      </c>
      <c r="AD16" s="10">
        <f t="shared" si="7"/>
        <v>1</v>
      </c>
      <c r="AE16" s="10">
        <f t="shared" si="12"/>
        <v>1</v>
      </c>
    </row>
    <row r="17" spans="1:31" s="6" customFormat="1" ht="35.25" customHeight="1">
      <c r="A17" s="93">
        <f t="shared" si="3"/>
        <v>5</v>
      </c>
      <c r="B17" s="59" t="str">
        <f t="shared" si="8"/>
        <v>工作機械</v>
      </c>
      <c r="C17" s="94" t="s">
        <v>62</v>
      </c>
      <c r="D17" s="29" t="str">
        <f t="shared" si="9"/>
        <v>〇〇〇株式会社</v>
      </c>
      <c r="E17" s="29" t="str">
        <f t="shared" si="10"/>
        <v>マルマルマル</v>
      </c>
      <c r="F17" s="92" t="s">
        <v>86</v>
      </c>
      <c r="G17" s="92" t="s">
        <v>65</v>
      </c>
      <c r="H17" s="95" t="s">
        <v>66</v>
      </c>
      <c r="I17" s="96" t="s">
        <v>35</v>
      </c>
      <c r="J17" s="120"/>
      <c r="K17" s="96" t="s">
        <v>68</v>
      </c>
      <c r="L17" s="120">
        <v>40</v>
      </c>
      <c r="M17" s="33" t="str">
        <f t="shared" si="1"/>
        <v>s</v>
      </c>
      <c r="N17" s="95">
        <v>1900</v>
      </c>
      <c r="O17" s="95">
        <v>2020</v>
      </c>
      <c r="P17" s="34" t="str">
        <f t="shared" si="11"/>
        <v/>
      </c>
      <c r="Q17" s="97" t="s">
        <v>70</v>
      </c>
      <c r="R17" s="97">
        <v>280</v>
      </c>
      <c r="S17" s="35" t="s">
        <v>130</v>
      </c>
      <c r="T17" s="119"/>
      <c r="U17" s="92"/>
      <c r="V17" s="98"/>
      <c r="W17" s="99"/>
      <c r="X17" s="100"/>
      <c r="Y17" s="101"/>
      <c r="AA17" s="9">
        <f t="shared" si="4"/>
        <v>1</v>
      </c>
      <c r="AB17" s="9">
        <f t="shared" si="5"/>
        <v>0</v>
      </c>
      <c r="AC17" s="9" t="str">
        <f t="shared" si="6"/>
        <v>cccc</v>
      </c>
      <c r="AD17" s="10">
        <f t="shared" si="7"/>
        <v>1</v>
      </c>
      <c r="AE17" s="10" t="str">
        <f t="shared" si="12"/>
        <v/>
      </c>
    </row>
    <row r="18" spans="1:31" s="6" customFormat="1" ht="35.25" customHeight="1">
      <c r="A18" s="93">
        <f t="shared" si="3"/>
        <v>6</v>
      </c>
      <c r="B18" s="59" t="str">
        <f t="shared" si="8"/>
        <v/>
      </c>
      <c r="C18" s="94"/>
      <c r="D18" s="29" t="str">
        <f t="shared" si="9"/>
        <v/>
      </c>
      <c r="E18" s="29" t="str">
        <f t="shared" si="10"/>
        <v/>
      </c>
      <c r="F18" s="92"/>
      <c r="G18" s="92"/>
      <c r="H18" s="95"/>
      <c r="I18" s="96"/>
      <c r="J18" s="120"/>
      <c r="K18" s="96"/>
      <c r="L18" s="120"/>
      <c r="M18" s="33" t="str">
        <f t="shared" si="1"/>
        <v/>
      </c>
      <c r="N18" s="95"/>
      <c r="O18" s="95"/>
      <c r="P18" s="34" t="str">
        <f t="shared" si="11"/>
        <v/>
      </c>
      <c r="Q18" s="97"/>
      <c r="R18" s="97"/>
      <c r="S18" s="97"/>
      <c r="T18" s="119"/>
      <c r="U18" s="92"/>
      <c r="V18" s="98"/>
      <c r="W18" s="99"/>
      <c r="X18" s="100"/>
      <c r="Y18" s="101"/>
      <c r="AA18" s="9" t="str">
        <f t="shared" si="4"/>
        <v/>
      </c>
      <c r="AB18" s="9">
        <f t="shared" si="5"/>
        <v>0</v>
      </c>
      <c r="AC18" s="9" t="str">
        <f t="shared" si="6"/>
        <v/>
      </c>
      <c r="AD18" s="10">
        <f t="shared" si="7"/>
        <v>0</v>
      </c>
      <c r="AE18" s="10" t="str">
        <f t="shared" si="12"/>
        <v/>
      </c>
    </row>
    <row r="19" spans="1:31" s="6" customFormat="1" ht="35.25" customHeight="1">
      <c r="A19" s="93">
        <f t="shared" si="3"/>
        <v>7</v>
      </c>
      <c r="B19" s="59" t="str">
        <f t="shared" si="8"/>
        <v/>
      </c>
      <c r="C19" s="94"/>
      <c r="D19" s="29" t="str">
        <f t="shared" si="9"/>
        <v/>
      </c>
      <c r="E19" s="29" t="str">
        <f t="shared" si="10"/>
        <v/>
      </c>
      <c r="F19" s="92"/>
      <c r="G19" s="92"/>
      <c r="H19" s="95"/>
      <c r="I19" s="96"/>
      <c r="J19" s="120"/>
      <c r="K19" s="96"/>
      <c r="L19" s="120"/>
      <c r="M19" s="33" t="str">
        <f t="shared" si="1"/>
        <v/>
      </c>
      <c r="N19" s="95"/>
      <c r="O19" s="95"/>
      <c r="P19" s="34" t="str">
        <f t="shared" si="11"/>
        <v/>
      </c>
      <c r="Q19" s="97"/>
      <c r="R19" s="97"/>
      <c r="S19" s="97"/>
      <c r="T19" s="119"/>
      <c r="U19" s="92"/>
      <c r="V19" s="98"/>
      <c r="W19" s="99"/>
      <c r="X19" s="100"/>
      <c r="Y19" s="101"/>
      <c r="AA19" s="9" t="str">
        <f t="shared" si="4"/>
        <v/>
      </c>
      <c r="AB19" s="9">
        <f t="shared" si="5"/>
        <v>0</v>
      </c>
      <c r="AC19" s="9" t="str">
        <f t="shared" si="6"/>
        <v/>
      </c>
      <c r="AD19" s="10">
        <f t="shared" si="7"/>
        <v>0</v>
      </c>
      <c r="AE19" s="10" t="str">
        <f t="shared" si="12"/>
        <v/>
      </c>
    </row>
    <row r="20" spans="1:31" s="6" customFormat="1" ht="35.25" customHeight="1">
      <c r="A20" s="93">
        <f t="shared" si="3"/>
        <v>8</v>
      </c>
      <c r="B20" s="59" t="str">
        <f t="shared" si="8"/>
        <v/>
      </c>
      <c r="C20" s="94"/>
      <c r="D20" s="29" t="str">
        <f t="shared" si="9"/>
        <v/>
      </c>
      <c r="E20" s="29" t="str">
        <f t="shared" si="10"/>
        <v/>
      </c>
      <c r="F20" s="92"/>
      <c r="G20" s="92"/>
      <c r="H20" s="95"/>
      <c r="I20" s="96"/>
      <c r="J20" s="120"/>
      <c r="K20" s="96"/>
      <c r="L20" s="120"/>
      <c r="M20" s="33" t="str">
        <f t="shared" si="1"/>
        <v/>
      </c>
      <c r="N20" s="95"/>
      <c r="O20" s="95"/>
      <c r="P20" s="34" t="str">
        <f t="shared" si="11"/>
        <v/>
      </c>
      <c r="Q20" s="97"/>
      <c r="R20" s="97"/>
      <c r="S20" s="97"/>
      <c r="T20" s="119"/>
      <c r="U20" s="92"/>
      <c r="V20" s="98"/>
      <c r="W20" s="99"/>
      <c r="X20" s="100"/>
      <c r="Y20" s="101"/>
      <c r="AA20" s="9" t="str">
        <f t="shared" si="4"/>
        <v/>
      </c>
      <c r="AB20" s="9">
        <f t="shared" si="5"/>
        <v>0</v>
      </c>
      <c r="AC20" s="9" t="str">
        <f t="shared" si="6"/>
        <v/>
      </c>
      <c r="AD20" s="10">
        <f t="shared" si="7"/>
        <v>0</v>
      </c>
      <c r="AE20" s="10" t="str">
        <f t="shared" si="12"/>
        <v/>
      </c>
    </row>
    <row r="21" spans="1:31" s="6" customFormat="1" ht="35.25" customHeight="1">
      <c r="A21" s="93">
        <f t="shared" si="3"/>
        <v>9</v>
      </c>
      <c r="B21" s="59" t="str">
        <f t="shared" si="8"/>
        <v/>
      </c>
      <c r="C21" s="94"/>
      <c r="D21" s="29" t="str">
        <f t="shared" si="9"/>
        <v/>
      </c>
      <c r="E21" s="29" t="str">
        <f t="shared" si="10"/>
        <v/>
      </c>
      <c r="F21" s="92"/>
      <c r="G21" s="92"/>
      <c r="H21" s="95"/>
      <c r="I21" s="96"/>
      <c r="J21" s="120"/>
      <c r="K21" s="96"/>
      <c r="L21" s="120"/>
      <c r="M21" s="33" t="str">
        <f t="shared" si="1"/>
        <v/>
      </c>
      <c r="N21" s="95"/>
      <c r="O21" s="95"/>
      <c r="P21" s="34" t="str">
        <f t="shared" si="11"/>
        <v/>
      </c>
      <c r="Q21" s="97"/>
      <c r="R21" s="97"/>
      <c r="S21" s="97"/>
      <c r="T21" s="119"/>
      <c r="U21" s="92"/>
      <c r="V21" s="98"/>
      <c r="W21" s="99"/>
      <c r="X21" s="100"/>
      <c r="Y21" s="101"/>
      <c r="AA21" s="9" t="str">
        <f t="shared" si="4"/>
        <v/>
      </c>
      <c r="AB21" s="9">
        <f t="shared" si="5"/>
        <v>0</v>
      </c>
      <c r="AC21" s="9" t="str">
        <f t="shared" si="6"/>
        <v/>
      </c>
      <c r="AD21" s="10">
        <f t="shared" si="7"/>
        <v>0</v>
      </c>
      <c r="AE21" s="10" t="str">
        <f t="shared" si="12"/>
        <v/>
      </c>
    </row>
    <row r="22" spans="1:31" s="6" customFormat="1" ht="35.25" customHeight="1">
      <c r="A22" s="93">
        <f t="shared" si="3"/>
        <v>10</v>
      </c>
      <c r="B22" s="59" t="str">
        <f t="shared" si="8"/>
        <v/>
      </c>
      <c r="C22" s="94"/>
      <c r="D22" s="29" t="str">
        <f t="shared" si="9"/>
        <v/>
      </c>
      <c r="E22" s="29" t="str">
        <f t="shared" si="10"/>
        <v/>
      </c>
      <c r="F22" s="92"/>
      <c r="G22" s="92"/>
      <c r="H22" s="95"/>
      <c r="I22" s="96"/>
      <c r="J22" s="120"/>
      <c r="K22" s="96"/>
      <c r="L22" s="120"/>
      <c r="M22" s="33" t="str">
        <f t="shared" si="1"/>
        <v/>
      </c>
      <c r="N22" s="95"/>
      <c r="O22" s="95"/>
      <c r="P22" s="34" t="str">
        <f t="shared" si="11"/>
        <v/>
      </c>
      <c r="Q22" s="97"/>
      <c r="R22" s="97"/>
      <c r="S22" s="97"/>
      <c r="T22" s="119"/>
      <c r="U22" s="92"/>
      <c r="V22" s="98"/>
      <c r="W22" s="99"/>
      <c r="X22" s="100"/>
      <c r="Y22" s="101"/>
      <c r="AA22" s="9" t="str">
        <f t="shared" si="4"/>
        <v/>
      </c>
      <c r="AB22" s="9">
        <f t="shared" si="5"/>
        <v>0</v>
      </c>
      <c r="AC22" s="9" t="str">
        <f t="shared" si="6"/>
        <v/>
      </c>
      <c r="AD22" s="10">
        <f t="shared" si="7"/>
        <v>0</v>
      </c>
      <c r="AE22" s="10" t="str">
        <f t="shared" si="12"/>
        <v/>
      </c>
    </row>
    <row r="23" spans="1:31" s="6" customFormat="1" ht="35.25" customHeight="1">
      <c r="A23" s="93">
        <f t="shared" si="3"/>
        <v>11</v>
      </c>
      <c r="B23" s="59" t="str">
        <f t="shared" si="8"/>
        <v/>
      </c>
      <c r="C23" s="94"/>
      <c r="D23" s="29" t="str">
        <f t="shared" si="9"/>
        <v/>
      </c>
      <c r="E23" s="29" t="str">
        <f t="shared" si="10"/>
        <v/>
      </c>
      <c r="F23" s="92"/>
      <c r="G23" s="92"/>
      <c r="H23" s="95"/>
      <c r="I23" s="96"/>
      <c r="J23" s="120"/>
      <c r="K23" s="96"/>
      <c r="L23" s="120"/>
      <c r="M23" s="33" t="str">
        <f t="shared" si="1"/>
        <v/>
      </c>
      <c r="N23" s="95"/>
      <c r="O23" s="95"/>
      <c r="P23" s="34" t="str">
        <f t="shared" si="11"/>
        <v/>
      </c>
      <c r="Q23" s="97"/>
      <c r="R23" s="97"/>
      <c r="S23" s="97"/>
      <c r="T23" s="119"/>
      <c r="U23" s="92"/>
      <c r="V23" s="98"/>
      <c r="W23" s="99"/>
      <c r="X23" s="100"/>
      <c r="Y23" s="101"/>
      <c r="AA23" s="9" t="str">
        <f t="shared" si="4"/>
        <v/>
      </c>
      <c r="AB23" s="9">
        <f t="shared" si="5"/>
        <v>0</v>
      </c>
      <c r="AC23" s="9" t="str">
        <f t="shared" si="6"/>
        <v/>
      </c>
      <c r="AD23" s="10">
        <f t="shared" si="7"/>
        <v>0</v>
      </c>
      <c r="AE23" s="10" t="str">
        <f t="shared" si="12"/>
        <v/>
      </c>
    </row>
    <row r="24" spans="1:31" s="6" customFormat="1" ht="35.25" customHeight="1">
      <c r="A24" s="93">
        <f t="shared" si="3"/>
        <v>12</v>
      </c>
      <c r="B24" s="59" t="str">
        <f t="shared" si="8"/>
        <v/>
      </c>
      <c r="C24" s="94"/>
      <c r="D24" s="29" t="str">
        <f t="shared" si="9"/>
        <v/>
      </c>
      <c r="E24" s="29" t="str">
        <f t="shared" si="10"/>
        <v/>
      </c>
      <c r="F24" s="92"/>
      <c r="G24" s="92"/>
      <c r="H24" s="95"/>
      <c r="I24" s="96"/>
      <c r="J24" s="120"/>
      <c r="K24" s="96"/>
      <c r="L24" s="120"/>
      <c r="M24" s="33" t="str">
        <f t="shared" si="1"/>
        <v/>
      </c>
      <c r="N24" s="95"/>
      <c r="O24" s="95"/>
      <c r="P24" s="34" t="str">
        <f t="shared" si="11"/>
        <v/>
      </c>
      <c r="Q24" s="97"/>
      <c r="R24" s="97"/>
      <c r="S24" s="97"/>
      <c r="T24" s="119"/>
      <c r="U24" s="92"/>
      <c r="V24" s="98"/>
      <c r="W24" s="99"/>
      <c r="X24" s="100"/>
      <c r="Y24" s="101"/>
      <c r="AA24" s="9" t="str">
        <f t="shared" si="4"/>
        <v/>
      </c>
      <c r="AB24" s="9">
        <f t="shared" si="5"/>
        <v>0</v>
      </c>
      <c r="AC24" s="9" t="str">
        <f t="shared" si="6"/>
        <v/>
      </c>
      <c r="AD24" s="10">
        <f t="shared" si="7"/>
        <v>0</v>
      </c>
      <c r="AE24" s="10" t="str">
        <f t="shared" si="12"/>
        <v/>
      </c>
    </row>
    <row r="25" spans="1:31" s="6" customFormat="1" ht="35.25" customHeight="1">
      <c r="A25" s="93">
        <f t="shared" si="3"/>
        <v>13</v>
      </c>
      <c r="B25" s="59" t="str">
        <f t="shared" si="8"/>
        <v/>
      </c>
      <c r="C25" s="94"/>
      <c r="D25" s="29" t="str">
        <f t="shared" si="9"/>
        <v/>
      </c>
      <c r="E25" s="29" t="str">
        <f t="shared" si="10"/>
        <v/>
      </c>
      <c r="F25" s="92"/>
      <c r="G25" s="92"/>
      <c r="H25" s="95"/>
      <c r="I25" s="96"/>
      <c r="J25" s="120"/>
      <c r="K25" s="96"/>
      <c r="L25" s="120"/>
      <c r="M25" s="33" t="str">
        <f t="shared" si="1"/>
        <v/>
      </c>
      <c r="N25" s="95"/>
      <c r="O25" s="95"/>
      <c r="P25" s="34" t="str">
        <f t="shared" si="11"/>
        <v/>
      </c>
      <c r="Q25" s="97"/>
      <c r="R25" s="97"/>
      <c r="S25" s="97"/>
      <c r="T25" s="119"/>
      <c r="U25" s="92"/>
      <c r="V25" s="98"/>
      <c r="W25" s="99"/>
      <c r="X25" s="100"/>
      <c r="Y25" s="101"/>
      <c r="AA25" s="9" t="str">
        <f t="shared" si="4"/>
        <v/>
      </c>
      <c r="AB25" s="9">
        <f t="shared" si="5"/>
        <v>0</v>
      </c>
      <c r="AC25" s="9" t="str">
        <f t="shared" si="6"/>
        <v/>
      </c>
      <c r="AD25" s="10">
        <f t="shared" si="7"/>
        <v>0</v>
      </c>
      <c r="AE25" s="10" t="str">
        <f t="shared" si="12"/>
        <v/>
      </c>
    </row>
    <row r="26" spans="1:31" s="6" customFormat="1" ht="35.25" customHeight="1">
      <c r="A26" s="93">
        <f t="shared" si="3"/>
        <v>14</v>
      </c>
      <c r="B26" s="59" t="str">
        <f t="shared" si="8"/>
        <v/>
      </c>
      <c r="C26" s="94"/>
      <c r="D26" s="29" t="str">
        <f t="shared" si="9"/>
        <v/>
      </c>
      <c r="E26" s="29" t="str">
        <f t="shared" si="10"/>
        <v/>
      </c>
      <c r="F26" s="92"/>
      <c r="G26" s="92"/>
      <c r="H26" s="95"/>
      <c r="I26" s="96"/>
      <c r="J26" s="120"/>
      <c r="K26" s="96"/>
      <c r="L26" s="120"/>
      <c r="M26" s="33" t="str">
        <f t="shared" si="1"/>
        <v/>
      </c>
      <c r="N26" s="95"/>
      <c r="O26" s="95"/>
      <c r="P26" s="34" t="str">
        <f t="shared" si="11"/>
        <v/>
      </c>
      <c r="Q26" s="97"/>
      <c r="R26" s="97"/>
      <c r="S26" s="97"/>
      <c r="T26" s="119"/>
      <c r="U26" s="92"/>
      <c r="V26" s="98"/>
      <c r="W26" s="99"/>
      <c r="X26" s="100"/>
      <c r="Y26" s="101"/>
      <c r="AA26" s="9" t="str">
        <f t="shared" si="4"/>
        <v/>
      </c>
      <c r="AB26" s="9">
        <f t="shared" si="5"/>
        <v>0</v>
      </c>
      <c r="AC26" s="9" t="str">
        <f t="shared" si="6"/>
        <v/>
      </c>
      <c r="AD26" s="10">
        <f t="shared" si="7"/>
        <v>0</v>
      </c>
      <c r="AE26" s="10" t="str">
        <f t="shared" si="12"/>
        <v/>
      </c>
    </row>
    <row r="27" spans="1:31" s="6" customFormat="1" ht="35.25" customHeight="1">
      <c r="A27" s="93">
        <f t="shared" si="3"/>
        <v>15</v>
      </c>
      <c r="B27" s="59" t="str">
        <f t="shared" si="8"/>
        <v/>
      </c>
      <c r="C27" s="94"/>
      <c r="D27" s="29" t="str">
        <f t="shared" si="9"/>
        <v/>
      </c>
      <c r="E27" s="29" t="str">
        <f t="shared" si="10"/>
        <v/>
      </c>
      <c r="F27" s="92"/>
      <c r="G27" s="92"/>
      <c r="H27" s="95"/>
      <c r="I27" s="96"/>
      <c r="J27" s="120"/>
      <c r="K27" s="96"/>
      <c r="L27" s="120"/>
      <c r="M27" s="33" t="str">
        <f t="shared" si="1"/>
        <v/>
      </c>
      <c r="N27" s="95"/>
      <c r="O27" s="95"/>
      <c r="P27" s="34" t="str">
        <f t="shared" si="11"/>
        <v/>
      </c>
      <c r="Q27" s="97"/>
      <c r="R27" s="97"/>
      <c r="S27" s="97"/>
      <c r="T27" s="119"/>
      <c r="U27" s="92"/>
      <c r="V27" s="98"/>
      <c r="W27" s="99"/>
      <c r="X27" s="100"/>
      <c r="Y27" s="101"/>
      <c r="AA27" s="9" t="str">
        <f t="shared" si="4"/>
        <v/>
      </c>
      <c r="AB27" s="9">
        <f t="shared" si="5"/>
        <v>0</v>
      </c>
      <c r="AC27" s="9" t="str">
        <f t="shared" si="6"/>
        <v/>
      </c>
      <c r="AD27" s="10">
        <f t="shared" si="7"/>
        <v>0</v>
      </c>
      <c r="AE27" s="10" t="str">
        <f t="shared" si="12"/>
        <v/>
      </c>
    </row>
    <row r="28" spans="1:31" s="6" customFormat="1" ht="35.25" customHeight="1">
      <c r="A28" s="93">
        <f t="shared" si="3"/>
        <v>16</v>
      </c>
      <c r="B28" s="59" t="str">
        <f t="shared" si="8"/>
        <v/>
      </c>
      <c r="C28" s="94"/>
      <c r="D28" s="29" t="str">
        <f t="shared" si="9"/>
        <v/>
      </c>
      <c r="E28" s="29" t="str">
        <f t="shared" si="10"/>
        <v/>
      </c>
      <c r="F28" s="92"/>
      <c r="G28" s="92"/>
      <c r="H28" s="95"/>
      <c r="I28" s="96"/>
      <c r="J28" s="120"/>
      <c r="K28" s="96"/>
      <c r="L28" s="120"/>
      <c r="M28" s="33" t="str">
        <f t="shared" si="1"/>
        <v/>
      </c>
      <c r="N28" s="95"/>
      <c r="O28" s="95"/>
      <c r="P28" s="34" t="str">
        <f t="shared" si="11"/>
        <v/>
      </c>
      <c r="Q28" s="97"/>
      <c r="R28" s="97"/>
      <c r="S28" s="97"/>
      <c r="T28" s="119"/>
      <c r="U28" s="92"/>
      <c r="V28" s="98"/>
      <c r="W28" s="99"/>
      <c r="X28" s="100"/>
      <c r="Y28" s="101"/>
      <c r="AA28" s="9" t="str">
        <f t="shared" si="4"/>
        <v/>
      </c>
      <c r="AB28" s="9">
        <f t="shared" si="5"/>
        <v>0</v>
      </c>
      <c r="AC28" s="9" t="str">
        <f t="shared" si="6"/>
        <v/>
      </c>
      <c r="AD28" s="10">
        <f t="shared" si="7"/>
        <v>0</v>
      </c>
      <c r="AE28" s="10" t="str">
        <f t="shared" si="12"/>
        <v/>
      </c>
    </row>
    <row r="29" spans="1:31" s="6" customFormat="1" ht="35.25" customHeight="1">
      <c r="A29" s="93">
        <f t="shared" si="3"/>
        <v>17</v>
      </c>
      <c r="B29" s="59" t="str">
        <f t="shared" si="8"/>
        <v/>
      </c>
      <c r="C29" s="94"/>
      <c r="D29" s="29" t="str">
        <f t="shared" si="9"/>
        <v/>
      </c>
      <c r="E29" s="29" t="str">
        <f t="shared" si="10"/>
        <v/>
      </c>
      <c r="F29" s="92"/>
      <c r="G29" s="92"/>
      <c r="H29" s="95"/>
      <c r="I29" s="96"/>
      <c r="J29" s="120"/>
      <c r="K29" s="96"/>
      <c r="L29" s="120"/>
      <c r="M29" s="33" t="str">
        <f t="shared" si="1"/>
        <v/>
      </c>
      <c r="N29" s="95"/>
      <c r="O29" s="95"/>
      <c r="P29" s="34" t="str">
        <f t="shared" si="11"/>
        <v/>
      </c>
      <c r="Q29" s="97"/>
      <c r="R29" s="97"/>
      <c r="S29" s="97"/>
      <c r="T29" s="119"/>
      <c r="U29" s="92"/>
      <c r="V29" s="98"/>
      <c r="W29" s="99"/>
      <c r="X29" s="100"/>
      <c r="Y29" s="101"/>
      <c r="AA29" s="9" t="str">
        <f t="shared" si="4"/>
        <v/>
      </c>
      <c r="AB29" s="9">
        <f t="shared" si="5"/>
        <v>0</v>
      </c>
      <c r="AC29" s="9" t="str">
        <f t="shared" si="6"/>
        <v/>
      </c>
      <c r="AD29" s="10">
        <f t="shared" si="7"/>
        <v>0</v>
      </c>
      <c r="AE29" s="10" t="str">
        <f t="shared" si="12"/>
        <v/>
      </c>
    </row>
    <row r="30" spans="1:31" s="6" customFormat="1" ht="35.25" customHeight="1">
      <c r="A30" s="93">
        <f t="shared" si="3"/>
        <v>18</v>
      </c>
      <c r="B30" s="59" t="str">
        <f t="shared" si="8"/>
        <v/>
      </c>
      <c r="C30" s="94"/>
      <c r="D30" s="29" t="str">
        <f t="shared" si="9"/>
        <v/>
      </c>
      <c r="E30" s="29" t="str">
        <f t="shared" si="10"/>
        <v/>
      </c>
      <c r="F30" s="92"/>
      <c r="G30" s="92"/>
      <c r="H30" s="95"/>
      <c r="I30" s="96"/>
      <c r="J30" s="120"/>
      <c r="K30" s="96"/>
      <c r="L30" s="120"/>
      <c r="M30" s="33" t="str">
        <f t="shared" si="1"/>
        <v/>
      </c>
      <c r="N30" s="95"/>
      <c r="O30" s="95"/>
      <c r="P30" s="34" t="str">
        <f t="shared" si="11"/>
        <v/>
      </c>
      <c r="Q30" s="97"/>
      <c r="R30" s="97"/>
      <c r="S30" s="97"/>
      <c r="T30" s="119"/>
      <c r="U30" s="92"/>
      <c r="V30" s="98"/>
      <c r="W30" s="99"/>
      <c r="X30" s="100"/>
      <c r="Y30" s="101"/>
      <c r="AA30" s="9" t="str">
        <f t="shared" si="4"/>
        <v/>
      </c>
      <c r="AB30" s="9">
        <f t="shared" si="5"/>
        <v>0</v>
      </c>
      <c r="AC30" s="9" t="str">
        <f t="shared" si="6"/>
        <v/>
      </c>
      <c r="AD30" s="10">
        <f t="shared" si="7"/>
        <v>0</v>
      </c>
      <c r="AE30" s="10" t="str">
        <f t="shared" si="12"/>
        <v/>
      </c>
    </row>
    <row r="31" spans="1:31" s="6" customFormat="1" ht="35.25" customHeight="1">
      <c r="A31" s="93">
        <f t="shared" si="3"/>
        <v>19</v>
      </c>
      <c r="B31" s="59" t="str">
        <f t="shared" si="8"/>
        <v/>
      </c>
      <c r="C31" s="94"/>
      <c r="D31" s="29" t="str">
        <f t="shared" si="9"/>
        <v/>
      </c>
      <c r="E31" s="29" t="str">
        <f t="shared" si="10"/>
        <v/>
      </c>
      <c r="F31" s="92"/>
      <c r="G31" s="92"/>
      <c r="H31" s="95"/>
      <c r="I31" s="96"/>
      <c r="J31" s="120"/>
      <c r="K31" s="96"/>
      <c r="L31" s="120"/>
      <c r="M31" s="33" t="str">
        <f t="shared" si="1"/>
        <v/>
      </c>
      <c r="N31" s="95"/>
      <c r="O31" s="95"/>
      <c r="P31" s="34" t="str">
        <f t="shared" si="11"/>
        <v/>
      </c>
      <c r="Q31" s="97"/>
      <c r="R31" s="97"/>
      <c r="S31" s="97"/>
      <c r="T31" s="119"/>
      <c r="U31" s="92"/>
      <c r="V31" s="98"/>
      <c r="W31" s="99"/>
      <c r="X31" s="100"/>
      <c r="Y31" s="101"/>
      <c r="AA31" s="9" t="str">
        <f t="shared" si="4"/>
        <v/>
      </c>
      <c r="AB31" s="9">
        <f t="shared" si="5"/>
        <v>0</v>
      </c>
      <c r="AC31" s="9" t="str">
        <f t="shared" si="6"/>
        <v/>
      </c>
      <c r="AD31" s="10">
        <f t="shared" si="7"/>
        <v>0</v>
      </c>
      <c r="AE31" s="10" t="str">
        <f t="shared" si="12"/>
        <v/>
      </c>
    </row>
    <row r="32" spans="1:31" s="6" customFormat="1" ht="35.25" customHeight="1">
      <c r="A32" s="93">
        <f t="shared" si="3"/>
        <v>20</v>
      </c>
      <c r="B32" s="59" t="str">
        <f t="shared" si="8"/>
        <v/>
      </c>
      <c r="C32" s="94"/>
      <c r="D32" s="29" t="str">
        <f t="shared" si="9"/>
        <v/>
      </c>
      <c r="E32" s="29" t="str">
        <f t="shared" si="10"/>
        <v/>
      </c>
      <c r="F32" s="92"/>
      <c r="G32" s="92"/>
      <c r="H32" s="95"/>
      <c r="I32" s="96"/>
      <c r="J32" s="120"/>
      <c r="K32" s="96"/>
      <c r="L32" s="120"/>
      <c r="M32" s="33" t="str">
        <f t="shared" si="1"/>
        <v/>
      </c>
      <c r="N32" s="95"/>
      <c r="O32" s="95"/>
      <c r="P32" s="34" t="str">
        <f t="shared" si="11"/>
        <v/>
      </c>
      <c r="Q32" s="97"/>
      <c r="R32" s="97"/>
      <c r="S32" s="97"/>
      <c r="T32" s="119"/>
      <c r="U32" s="92"/>
      <c r="V32" s="98"/>
      <c r="W32" s="99"/>
      <c r="X32" s="100"/>
      <c r="Y32" s="101"/>
      <c r="AA32" s="9" t="str">
        <f t="shared" si="4"/>
        <v/>
      </c>
      <c r="AB32" s="9">
        <f t="shared" si="5"/>
        <v>0</v>
      </c>
      <c r="AC32" s="9" t="str">
        <f t="shared" si="6"/>
        <v/>
      </c>
      <c r="AD32" s="10">
        <f t="shared" si="7"/>
        <v>0</v>
      </c>
      <c r="AE32" s="10" t="str">
        <f t="shared" si="12"/>
        <v/>
      </c>
    </row>
    <row r="33" spans="1:31" s="6" customFormat="1" ht="35.25" customHeight="1">
      <c r="A33" s="93">
        <f t="shared" si="3"/>
        <v>21</v>
      </c>
      <c r="B33" s="59" t="str">
        <f t="shared" si="8"/>
        <v/>
      </c>
      <c r="C33" s="94"/>
      <c r="D33" s="29" t="str">
        <f t="shared" si="9"/>
        <v/>
      </c>
      <c r="E33" s="29" t="str">
        <f t="shared" si="10"/>
        <v/>
      </c>
      <c r="F33" s="92"/>
      <c r="G33" s="92"/>
      <c r="H33" s="95"/>
      <c r="I33" s="96"/>
      <c r="J33" s="120"/>
      <c r="K33" s="96"/>
      <c r="L33" s="120"/>
      <c r="M33" s="33" t="str">
        <f t="shared" si="1"/>
        <v/>
      </c>
      <c r="N33" s="95"/>
      <c r="O33" s="95"/>
      <c r="P33" s="34" t="str">
        <f t="shared" si="11"/>
        <v/>
      </c>
      <c r="Q33" s="97"/>
      <c r="R33" s="97"/>
      <c r="S33" s="97"/>
      <c r="T33" s="119"/>
      <c r="U33" s="92"/>
      <c r="V33" s="98"/>
      <c r="W33" s="99"/>
      <c r="X33" s="100"/>
      <c r="Y33" s="101"/>
      <c r="AA33" s="9" t="str">
        <f t="shared" si="4"/>
        <v/>
      </c>
      <c r="AB33" s="9">
        <f t="shared" si="5"/>
        <v>0</v>
      </c>
      <c r="AC33" s="9" t="str">
        <f t="shared" si="6"/>
        <v/>
      </c>
      <c r="AD33" s="10">
        <f t="shared" si="7"/>
        <v>0</v>
      </c>
      <c r="AE33" s="10" t="str">
        <f t="shared" si="12"/>
        <v/>
      </c>
    </row>
    <row r="34" spans="1:31" s="6" customFormat="1" ht="35.25" customHeight="1">
      <c r="A34" s="93">
        <f t="shared" si="3"/>
        <v>22</v>
      </c>
      <c r="B34" s="59" t="str">
        <f t="shared" si="8"/>
        <v/>
      </c>
      <c r="C34" s="94"/>
      <c r="D34" s="29" t="str">
        <f t="shared" si="9"/>
        <v/>
      </c>
      <c r="E34" s="29" t="str">
        <f t="shared" si="10"/>
        <v/>
      </c>
      <c r="F34" s="92"/>
      <c r="G34" s="92"/>
      <c r="H34" s="95"/>
      <c r="I34" s="96"/>
      <c r="J34" s="120"/>
      <c r="K34" s="96"/>
      <c r="L34" s="120"/>
      <c r="M34" s="33" t="str">
        <f t="shared" si="1"/>
        <v/>
      </c>
      <c r="N34" s="95"/>
      <c r="O34" s="95"/>
      <c r="P34" s="34" t="str">
        <f t="shared" si="11"/>
        <v/>
      </c>
      <c r="Q34" s="97"/>
      <c r="R34" s="97"/>
      <c r="S34" s="97"/>
      <c r="T34" s="119"/>
      <c r="U34" s="92"/>
      <c r="V34" s="98"/>
      <c r="W34" s="99"/>
      <c r="X34" s="100"/>
      <c r="Y34" s="101"/>
      <c r="AA34" s="9" t="str">
        <f t="shared" si="4"/>
        <v/>
      </c>
      <c r="AB34" s="9">
        <f t="shared" si="5"/>
        <v>0</v>
      </c>
      <c r="AC34" s="9" t="str">
        <f t="shared" si="6"/>
        <v/>
      </c>
      <c r="AD34" s="10">
        <f t="shared" si="7"/>
        <v>0</v>
      </c>
      <c r="AE34" s="10" t="str">
        <f t="shared" si="12"/>
        <v/>
      </c>
    </row>
    <row r="35" spans="1:31" s="6" customFormat="1" ht="35.25" customHeight="1">
      <c r="A35" s="93">
        <f t="shared" si="3"/>
        <v>23</v>
      </c>
      <c r="B35" s="59" t="str">
        <f t="shared" si="8"/>
        <v/>
      </c>
      <c r="C35" s="94"/>
      <c r="D35" s="29" t="str">
        <f t="shared" si="9"/>
        <v/>
      </c>
      <c r="E35" s="29" t="str">
        <f t="shared" si="10"/>
        <v/>
      </c>
      <c r="F35" s="92"/>
      <c r="G35" s="92"/>
      <c r="H35" s="95"/>
      <c r="I35" s="96"/>
      <c r="J35" s="120"/>
      <c r="K35" s="96"/>
      <c r="L35" s="120"/>
      <c r="M35" s="33" t="str">
        <f t="shared" si="1"/>
        <v/>
      </c>
      <c r="N35" s="95"/>
      <c r="O35" s="95"/>
      <c r="P35" s="34" t="str">
        <f t="shared" si="11"/>
        <v/>
      </c>
      <c r="Q35" s="97"/>
      <c r="R35" s="97"/>
      <c r="S35" s="97"/>
      <c r="T35" s="119"/>
      <c r="U35" s="92"/>
      <c r="V35" s="98"/>
      <c r="W35" s="99"/>
      <c r="X35" s="100"/>
      <c r="Y35" s="101"/>
      <c r="AA35" s="9" t="str">
        <f t="shared" si="4"/>
        <v/>
      </c>
      <c r="AB35" s="9">
        <f t="shared" si="5"/>
        <v>0</v>
      </c>
      <c r="AC35" s="9" t="str">
        <f t="shared" si="6"/>
        <v/>
      </c>
      <c r="AD35" s="10">
        <f t="shared" si="7"/>
        <v>0</v>
      </c>
      <c r="AE35" s="10" t="str">
        <f t="shared" si="12"/>
        <v/>
      </c>
    </row>
    <row r="36" spans="1:31" s="6" customFormat="1" ht="35.25" customHeight="1">
      <c r="A36" s="93">
        <f t="shared" si="3"/>
        <v>24</v>
      </c>
      <c r="B36" s="59" t="str">
        <f t="shared" si="8"/>
        <v/>
      </c>
      <c r="C36" s="94"/>
      <c r="D36" s="29" t="str">
        <f t="shared" si="9"/>
        <v/>
      </c>
      <c r="E36" s="29" t="str">
        <f t="shared" si="10"/>
        <v/>
      </c>
      <c r="F36" s="92"/>
      <c r="G36" s="92"/>
      <c r="H36" s="95"/>
      <c r="I36" s="96"/>
      <c r="J36" s="120"/>
      <c r="K36" s="96"/>
      <c r="L36" s="120"/>
      <c r="M36" s="33" t="str">
        <f t="shared" si="1"/>
        <v/>
      </c>
      <c r="N36" s="95"/>
      <c r="O36" s="95"/>
      <c r="P36" s="34" t="str">
        <f t="shared" si="11"/>
        <v/>
      </c>
      <c r="Q36" s="97"/>
      <c r="R36" s="97"/>
      <c r="S36" s="97"/>
      <c r="T36" s="119"/>
      <c r="U36" s="92"/>
      <c r="V36" s="98"/>
      <c r="W36" s="99"/>
      <c r="X36" s="100"/>
      <c r="Y36" s="101"/>
      <c r="AA36" s="9" t="str">
        <f t="shared" si="4"/>
        <v/>
      </c>
      <c r="AB36" s="9">
        <f t="shared" si="5"/>
        <v>0</v>
      </c>
      <c r="AC36" s="9" t="str">
        <f t="shared" si="6"/>
        <v/>
      </c>
      <c r="AD36" s="10">
        <f t="shared" si="7"/>
        <v>0</v>
      </c>
      <c r="AE36" s="10" t="str">
        <f t="shared" si="12"/>
        <v/>
      </c>
    </row>
    <row r="37" spans="1:31" s="6" customFormat="1" ht="35.25" customHeight="1">
      <c r="A37" s="93">
        <f t="shared" si="3"/>
        <v>25</v>
      </c>
      <c r="B37" s="59" t="str">
        <f t="shared" si="8"/>
        <v/>
      </c>
      <c r="C37" s="94"/>
      <c r="D37" s="29" t="str">
        <f t="shared" si="9"/>
        <v/>
      </c>
      <c r="E37" s="29" t="str">
        <f t="shared" si="10"/>
        <v/>
      </c>
      <c r="F37" s="92"/>
      <c r="G37" s="92"/>
      <c r="H37" s="95"/>
      <c r="I37" s="96"/>
      <c r="J37" s="120"/>
      <c r="K37" s="96"/>
      <c r="L37" s="120"/>
      <c r="M37" s="33" t="str">
        <f t="shared" si="1"/>
        <v/>
      </c>
      <c r="N37" s="95"/>
      <c r="O37" s="95"/>
      <c r="P37" s="34" t="str">
        <f t="shared" si="11"/>
        <v/>
      </c>
      <c r="Q37" s="97"/>
      <c r="R37" s="97"/>
      <c r="S37" s="97"/>
      <c r="T37" s="119"/>
      <c r="U37" s="92"/>
      <c r="V37" s="98"/>
      <c r="W37" s="99"/>
      <c r="X37" s="100"/>
      <c r="Y37" s="101"/>
      <c r="AA37" s="9" t="str">
        <f t="shared" si="4"/>
        <v/>
      </c>
      <c r="AB37" s="9">
        <f t="shared" si="5"/>
        <v>0</v>
      </c>
      <c r="AC37" s="9" t="str">
        <f t="shared" si="6"/>
        <v/>
      </c>
      <c r="AD37" s="10">
        <f t="shared" si="7"/>
        <v>0</v>
      </c>
      <c r="AE37" s="10" t="str">
        <f t="shared" si="12"/>
        <v/>
      </c>
    </row>
    <row r="38" spans="1:31" s="6" customFormat="1" ht="35.25" customHeight="1">
      <c r="A38" s="93">
        <f t="shared" si="3"/>
        <v>26</v>
      </c>
      <c r="B38" s="59" t="str">
        <f t="shared" si="8"/>
        <v/>
      </c>
      <c r="C38" s="94"/>
      <c r="D38" s="29" t="str">
        <f t="shared" si="9"/>
        <v/>
      </c>
      <c r="E38" s="29" t="str">
        <f t="shared" si="10"/>
        <v/>
      </c>
      <c r="F38" s="92"/>
      <c r="G38" s="92"/>
      <c r="H38" s="95"/>
      <c r="I38" s="96"/>
      <c r="J38" s="120"/>
      <c r="K38" s="96"/>
      <c r="L38" s="120"/>
      <c r="M38" s="33" t="str">
        <f t="shared" si="1"/>
        <v/>
      </c>
      <c r="N38" s="95"/>
      <c r="O38" s="95"/>
      <c r="P38" s="34" t="str">
        <f t="shared" si="11"/>
        <v/>
      </c>
      <c r="Q38" s="97"/>
      <c r="R38" s="97"/>
      <c r="S38" s="97"/>
      <c r="T38" s="119"/>
      <c r="U38" s="92"/>
      <c r="V38" s="98"/>
      <c r="W38" s="99"/>
      <c r="X38" s="100"/>
      <c r="Y38" s="101"/>
      <c r="AA38" s="9" t="str">
        <f t="shared" si="4"/>
        <v/>
      </c>
      <c r="AB38" s="9">
        <f t="shared" si="5"/>
        <v>0</v>
      </c>
      <c r="AC38" s="9" t="str">
        <f t="shared" si="6"/>
        <v/>
      </c>
      <c r="AD38" s="10">
        <f t="shared" si="7"/>
        <v>0</v>
      </c>
      <c r="AE38" s="10" t="str">
        <f t="shared" si="12"/>
        <v/>
      </c>
    </row>
    <row r="39" spans="1:31" s="6" customFormat="1" ht="35.25" customHeight="1">
      <c r="A39" s="93">
        <f t="shared" si="3"/>
        <v>27</v>
      </c>
      <c r="B39" s="59" t="str">
        <f t="shared" si="8"/>
        <v/>
      </c>
      <c r="C39" s="94"/>
      <c r="D39" s="29" t="str">
        <f t="shared" si="9"/>
        <v/>
      </c>
      <c r="E39" s="29" t="str">
        <f t="shared" si="10"/>
        <v/>
      </c>
      <c r="F39" s="92"/>
      <c r="G39" s="92"/>
      <c r="H39" s="95"/>
      <c r="I39" s="96"/>
      <c r="J39" s="120"/>
      <c r="K39" s="96"/>
      <c r="L39" s="120"/>
      <c r="M39" s="33" t="str">
        <f t="shared" si="1"/>
        <v/>
      </c>
      <c r="N39" s="95"/>
      <c r="O39" s="95"/>
      <c r="P39" s="34" t="str">
        <f t="shared" si="11"/>
        <v/>
      </c>
      <c r="Q39" s="97"/>
      <c r="R39" s="97"/>
      <c r="S39" s="97"/>
      <c r="T39" s="119"/>
      <c r="U39" s="92"/>
      <c r="V39" s="98"/>
      <c r="W39" s="99"/>
      <c r="X39" s="100"/>
      <c r="Y39" s="101"/>
      <c r="AA39" s="9" t="str">
        <f t="shared" si="4"/>
        <v/>
      </c>
      <c r="AB39" s="9">
        <f t="shared" si="5"/>
        <v>0</v>
      </c>
      <c r="AC39" s="9" t="str">
        <f t="shared" si="6"/>
        <v/>
      </c>
      <c r="AD39" s="10">
        <f t="shared" si="7"/>
        <v>0</v>
      </c>
      <c r="AE39" s="10" t="str">
        <f t="shared" si="12"/>
        <v/>
      </c>
    </row>
    <row r="40" spans="1:31" s="6" customFormat="1" ht="35.25" customHeight="1">
      <c r="A40" s="93">
        <f t="shared" si="3"/>
        <v>28</v>
      </c>
      <c r="B40" s="59" t="str">
        <f t="shared" si="8"/>
        <v/>
      </c>
      <c r="C40" s="94"/>
      <c r="D40" s="29" t="str">
        <f t="shared" si="9"/>
        <v/>
      </c>
      <c r="E40" s="29" t="str">
        <f t="shared" si="10"/>
        <v/>
      </c>
      <c r="F40" s="92"/>
      <c r="G40" s="92"/>
      <c r="H40" s="95"/>
      <c r="I40" s="96"/>
      <c r="J40" s="120"/>
      <c r="K40" s="96"/>
      <c r="L40" s="120"/>
      <c r="M40" s="33" t="str">
        <f t="shared" si="1"/>
        <v/>
      </c>
      <c r="N40" s="95"/>
      <c r="O40" s="95"/>
      <c r="P40" s="34" t="str">
        <f t="shared" si="11"/>
        <v/>
      </c>
      <c r="Q40" s="97"/>
      <c r="R40" s="97"/>
      <c r="S40" s="97"/>
      <c r="T40" s="119"/>
      <c r="U40" s="92"/>
      <c r="V40" s="98"/>
      <c r="W40" s="99"/>
      <c r="X40" s="100"/>
      <c r="Y40" s="101"/>
      <c r="AA40" s="9" t="str">
        <f t="shared" si="4"/>
        <v/>
      </c>
      <c r="AB40" s="9">
        <f t="shared" si="5"/>
        <v>0</v>
      </c>
      <c r="AC40" s="9" t="str">
        <f t="shared" si="6"/>
        <v/>
      </c>
      <c r="AD40" s="10">
        <f t="shared" si="7"/>
        <v>0</v>
      </c>
      <c r="AE40" s="10" t="str">
        <f t="shared" si="12"/>
        <v/>
      </c>
    </row>
    <row r="41" spans="1:31" s="6" customFormat="1" ht="35.25" customHeight="1">
      <c r="A41" s="93">
        <f t="shared" si="3"/>
        <v>29</v>
      </c>
      <c r="B41" s="59" t="str">
        <f t="shared" si="8"/>
        <v/>
      </c>
      <c r="C41" s="94"/>
      <c r="D41" s="29" t="str">
        <f t="shared" si="9"/>
        <v/>
      </c>
      <c r="E41" s="29" t="str">
        <f t="shared" si="10"/>
        <v/>
      </c>
      <c r="F41" s="92"/>
      <c r="G41" s="92"/>
      <c r="H41" s="95"/>
      <c r="I41" s="96"/>
      <c r="J41" s="120"/>
      <c r="K41" s="96"/>
      <c r="L41" s="120"/>
      <c r="M41" s="33" t="str">
        <f t="shared" si="1"/>
        <v/>
      </c>
      <c r="N41" s="95"/>
      <c r="O41" s="95"/>
      <c r="P41" s="34" t="str">
        <f t="shared" si="11"/>
        <v/>
      </c>
      <c r="Q41" s="97"/>
      <c r="R41" s="97"/>
      <c r="S41" s="97"/>
      <c r="T41" s="119"/>
      <c r="U41" s="92"/>
      <c r="V41" s="98"/>
      <c r="W41" s="99"/>
      <c r="X41" s="100"/>
      <c r="Y41" s="101"/>
      <c r="AA41" s="9" t="str">
        <f t="shared" si="4"/>
        <v/>
      </c>
      <c r="AB41" s="9">
        <f t="shared" si="5"/>
        <v>0</v>
      </c>
      <c r="AC41" s="9" t="str">
        <f t="shared" si="6"/>
        <v/>
      </c>
      <c r="AD41" s="10">
        <f t="shared" si="7"/>
        <v>0</v>
      </c>
      <c r="AE41" s="10" t="str">
        <f t="shared" si="12"/>
        <v/>
      </c>
    </row>
    <row r="42" spans="1:31" s="6" customFormat="1" ht="35.25" customHeight="1">
      <c r="A42" s="93">
        <f t="shared" si="3"/>
        <v>30</v>
      </c>
      <c r="B42" s="59" t="str">
        <f t="shared" si="8"/>
        <v/>
      </c>
      <c r="C42" s="94"/>
      <c r="D42" s="29" t="str">
        <f t="shared" si="9"/>
        <v/>
      </c>
      <c r="E42" s="29" t="str">
        <f t="shared" si="10"/>
        <v/>
      </c>
      <c r="F42" s="92"/>
      <c r="G42" s="92"/>
      <c r="H42" s="95"/>
      <c r="I42" s="96"/>
      <c r="J42" s="120"/>
      <c r="K42" s="96"/>
      <c r="L42" s="120"/>
      <c r="M42" s="33" t="str">
        <f t="shared" si="1"/>
        <v/>
      </c>
      <c r="N42" s="95"/>
      <c r="O42" s="95"/>
      <c r="P42" s="34" t="str">
        <f t="shared" si="11"/>
        <v/>
      </c>
      <c r="Q42" s="97"/>
      <c r="R42" s="97"/>
      <c r="S42" s="97"/>
      <c r="T42" s="119"/>
      <c r="U42" s="92"/>
      <c r="V42" s="98"/>
      <c r="W42" s="99"/>
      <c r="X42" s="100"/>
      <c r="Y42" s="101"/>
      <c r="AA42" s="9" t="str">
        <f t="shared" si="4"/>
        <v/>
      </c>
      <c r="AB42" s="9">
        <f t="shared" si="5"/>
        <v>0</v>
      </c>
      <c r="AC42" s="9" t="str">
        <f t="shared" si="6"/>
        <v/>
      </c>
      <c r="AD42" s="10">
        <f t="shared" si="7"/>
        <v>0</v>
      </c>
      <c r="AE42" s="10" t="str">
        <f t="shared" si="12"/>
        <v/>
      </c>
    </row>
    <row r="43" spans="1:31" s="6" customFormat="1" ht="35.25" customHeight="1">
      <c r="A43" s="93">
        <f t="shared" si="3"/>
        <v>31</v>
      </c>
      <c r="B43" s="59" t="str">
        <f t="shared" si="8"/>
        <v/>
      </c>
      <c r="C43" s="94"/>
      <c r="D43" s="29" t="str">
        <f t="shared" si="9"/>
        <v/>
      </c>
      <c r="E43" s="29" t="str">
        <f t="shared" si="10"/>
        <v/>
      </c>
      <c r="F43" s="92"/>
      <c r="G43" s="92"/>
      <c r="H43" s="95"/>
      <c r="I43" s="96"/>
      <c r="J43" s="120"/>
      <c r="K43" s="96"/>
      <c r="L43" s="120"/>
      <c r="M43" s="33" t="str">
        <f t="shared" si="1"/>
        <v/>
      </c>
      <c r="N43" s="95"/>
      <c r="O43" s="95"/>
      <c r="P43" s="34" t="str">
        <f t="shared" si="11"/>
        <v/>
      </c>
      <c r="Q43" s="97"/>
      <c r="R43" s="97"/>
      <c r="S43" s="97"/>
      <c r="T43" s="119"/>
      <c r="U43" s="92"/>
      <c r="V43" s="98"/>
      <c r="W43" s="99"/>
      <c r="X43" s="100"/>
      <c r="Y43" s="101"/>
      <c r="AA43" s="9" t="str">
        <f t="shared" si="4"/>
        <v/>
      </c>
      <c r="AB43" s="9">
        <f t="shared" si="5"/>
        <v>0</v>
      </c>
      <c r="AC43" s="9" t="str">
        <f t="shared" si="6"/>
        <v/>
      </c>
      <c r="AD43" s="10">
        <f t="shared" si="7"/>
        <v>0</v>
      </c>
      <c r="AE43" s="10" t="str">
        <f t="shared" si="12"/>
        <v/>
      </c>
    </row>
    <row r="44" spans="1:31" s="6" customFormat="1" ht="35.25" customHeight="1">
      <c r="A44" s="93">
        <f t="shared" si="3"/>
        <v>32</v>
      </c>
      <c r="B44" s="59" t="str">
        <f t="shared" si="8"/>
        <v/>
      </c>
      <c r="C44" s="94"/>
      <c r="D44" s="29" t="str">
        <f t="shared" si="9"/>
        <v/>
      </c>
      <c r="E44" s="29" t="str">
        <f t="shared" si="10"/>
        <v/>
      </c>
      <c r="F44" s="92"/>
      <c r="G44" s="92"/>
      <c r="H44" s="95"/>
      <c r="I44" s="96"/>
      <c r="J44" s="120"/>
      <c r="K44" s="96"/>
      <c r="L44" s="120"/>
      <c r="M44" s="33" t="str">
        <f t="shared" si="1"/>
        <v/>
      </c>
      <c r="N44" s="95"/>
      <c r="O44" s="95"/>
      <c r="P44" s="34" t="str">
        <f t="shared" si="11"/>
        <v/>
      </c>
      <c r="Q44" s="97"/>
      <c r="R44" s="97"/>
      <c r="S44" s="97"/>
      <c r="T44" s="119"/>
      <c r="U44" s="92"/>
      <c r="V44" s="98"/>
      <c r="W44" s="99"/>
      <c r="X44" s="100"/>
      <c r="Y44" s="101"/>
      <c r="AA44" s="9" t="str">
        <f t="shared" si="4"/>
        <v/>
      </c>
      <c r="AB44" s="9">
        <f t="shared" si="5"/>
        <v>0</v>
      </c>
      <c r="AC44" s="9" t="str">
        <f t="shared" si="6"/>
        <v/>
      </c>
      <c r="AD44" s="10">
        <f t="shared" si="7"/>
        <v>0</v>
      </c>
      <c r="AE44" s="10" t="str">
        <f t="shared" si="12"/>
        <v/>
      </c>
    </row>
    <row r="45" spans="1:31" s="6" customFormat="1" ht="35.25" customHeight="1">
      <c r="A45" s="93">
        <f t="shared" si="3"/>
        <v>33</v>
      </c>
      <c r="B45" s="59" t="str">
        <f t="shared" si="8"/>
        <v/>
      </c>
      <c r="C45" s="94"/>
      <c r="D45" s="29" t="str">
        <f t="shared" si="9"/>
        <v/>
      </c>
      <c r="E45" s="29" t="str">
        <f t="shared" si="10"/>
        <v/>
      </c>
      <c r="F45" s="92"/>
      <c r="G45" s="92"/>
      <c r="H45" s="95"/>
      <c r="I45" s="96"/>
      <c r="J45" s="120"/>
      <c r="K45" s="96"/>
      <c r="L45" s="120"/>
      <c r="M45" s="33" t="str">
        <f t="shared" si="1"/>
        <v/>
      </c>
      <c r="N45" s="95"/>
      <c r="O45" s="95"/>
      <c r="P45" s="34" t="str">
        <f t="shared" si="11"/>
        <v/>
      </c>
      <c r="Q45" s="97"/>
      <c r="R45" s="97"/>
      <c r="S45" s="97"/>
      <c r="T45" s="119"/>
      <c r="U45" s="92"/>
      <c r="V45" s="98"/>
      <c r="W45" s="99"/>
      <c r="X45" s="100"/>
      <c r="Y45" s="101"/>
      <c r="AA45" s="9" t="str">
        <f t="shared" si="4"/>
        <v/>
      </c>
      <c r="AB45" s="9">
        <f t="shared" si="5"/>
        <v>0</v>
      </c>
      <c r="AC45" s="9" t="str">
        <f t="shared" si="6"/>
        <v/>
      </c>
      <c r="AD45" s="10">
        <f t="shared" si="7"/>
        <v>0</v>
      </c>
      <c r="AE45" s="10" t="str">
        <f t="shared" si="12"/>
        <v/>
      </c>
    </row>
    <row r="46" spans="1:31" s="6" customFormat="1" ht="35.25" customHeight="1">
      <c r="A46" s="93">
        <f t="shared" si="3"/>
        <v>34</v>
      </c>
      <c r="B46" s="59" t="str">
        <f t="shared" si="8"/>
        <v/>
      </c>
      <c r="C46" s="94"/>
      <c r="D46" s="29" t="str">
        <f t="shared" si="9"/>
        <v/>
      </c>
      <c r="E46" s="29" t="str">
        <f t="shared" si="10"/>
        <v/>
      </c>
      <c r="F46" s="92"/>
      <c r="G46" s="92"/>
      <c r="H46" s="95"/>
      <c r="I46" s="96"/>
      <c r="J46" s="120"/>
      <c r="K46" s="96"/>
      <c r="L46" s="120"/>
      <c r="M46" s="33" t="str">
        <f t="shared" si="1"/>
        <v/>
      </c>
      <c r="N46" s="95"/>
      <c r="O46" s="95"/>
      <c r="P46" s="34" t="str">
        <f t="shared" si="11"/>
        <v/>
      </c>
      <c r="Q46" s="97"/>
      <c r="R46" s="97"/>
      <c r="S46" s="97"/>
      <c r="T46" s="119"/>
      <c r="U46" s="92"/>
      <c r="V46" s="98"/>
      <c r="W46" s="99"/>
      <c r="X46" s="100"/>
      <c r="Y46" s="101"/>
      <c r="AA46" s="9" t="str">
        <f t="shared" si="4"/>
        <v/>
      </c>
      <c r="AB46" s="9">
        <f t="shared" si="5"/>
        <v>0</v>
      </c>
      <c r="AC46" s="9" t="str">
        <f t="shared" si="6"/>
        <v/>
      </c>
      <c r="AD46" s="10">
        <f t="shared" si="7"/>
        <v>0</v>
      </c>
      <c r="AE46" s="10" t="str">
        <f t="shared" si="12"/>
        <v/>
      </c>
    </row>
    <row r="47" spans="1:31" s="6" customFormat="1" ht="35.25" customHeight="1">
      <c r="A47" s="93">
        <f t="shared" si="3"/>
        <v>35</v>
      </c>
      <c r="B47" s="59" t="str">
        <f t="shared" si="8"/>
        <v/>
      </c>
      <c r="C47" s="94"/>
      <c r="D47" s="29" t="str">
        <f t="shared" si="9"/>
        <v/>
      </c>
      <c r="E47" s="29" t="str">
        <f t="shared" si="10"/>
        <v/>
      </c>
      <c r="F47" s="92"/>
      <c r="G47" s="92"/>
      <c r="H47" s="95"/>
      <c r="I47" s="96"/>
      <c r="J47" s="120"/>
      <c r="K47" s="96"/>
      <c r="L47" s="120"/>
      <c r="M47" s="33" t="str">
        <f t="shared" si="1"/>
        <v/>
      </c>
      <c r="N47" s="95"/>
      <c r="O47" s="95"/>
      <c r="P47" s="34" t="str">
        <f t="shared" si="11"/>
        <v/>
      </c>
      <c r="Q47" s="97"/>
      <c r="R47" s="97"/>
      <c r="S47" s="97"/>
      <c r="T47" s="119"/>
      <c r="U47" s="92"/>
      <c r="V47" s="98"/>
      <c r="W47" s="99"/>
      <c r="X47" s="100"/>
      <c r="Y47" s="101"/>
      <c r="AA47" s="9" t="str">
        <f t="shared" si="4"/>
        <v/>
      </c>
      <c r="AB47" s="9">
        <f t="shared" si="5"/>
        <v>0</v>
      </c>
      <c r="AC47" s="9" t="str">
        <f t="shared" si="6"/>
        <v/>
      </c>
      <c r="AD47" s="10">
        <f t="shared" si="7"/>
        <v>0</v>
      </c>
      <c r="AE47" s="10" t="str">
        <f t="shared" si="12"/>
        <v/>
      </c>
    </row>
    <row r="48" spans="1:31">
      <c r="AA48" s="1">
        <f>SUM(AA13:AA47)</f>
        <v>1</v>
      </c>
      <c r="AB48" s="1">
        <f>SUM(AB13:AB47)</f>
        <v>0</v>
      </c>
      <c r="AC48" s="1"/>
      <c r="AD48" s="11">
        <f>IF(COUNTIF(AD13:AD47,"&gt;=2"),2,"1")</f>
        <v>2</v>
      </c>
      <c r="AE48" s="1">
        <f>IF(COUNTIF(AE13:AE47,"&gt;=1"),1,"0")</f>
        <v>1</v>
      </c>
    </row>
  </sheetData>
  <sheetProtection algorithmName="SHA-512" hashValue="QOtSPj7MSyGR8P1FR3ahG9VzKHsl1LENaT9dH4KwF018znHRh36jCnDAgxOsqt3vueR79ni17zbi1AY5BPkGmA==" saltValue="IN+7/qiBPXesvu9GKLxQ8w==" spinCount="100000" sheet="1" objects="1" scenarios="1" selectLockedCells="1" selectUnlockedCells="1"/>
  <mergeCells count="30">
    <mergeCell ref="A1:G1"/>
    <mergeCell ref="I1:M1"/>
    <mergeCell ref="A2:B2"/>
    <mergeCell ref="C2:D2"/>
    <mergeCell ref="F2:G2"/>
    <mergeCell ref="J2:M2"/>
    <mergeCell ref="O9:O11"/>
    <mergeCell ref="A3:E4"/>
    <mergeCell ref="J3:M3"/>
    <mergeCell ref="J4:M4"/>
    <mergeCell ref="X6:Y10"/>
    <mergeCell ref="A9:A11"/>
    <mergeCell ref="B9:B11"/>
    <mergeCell ref="C9:C11"/>
    <mergeCell ref="D9:D11"/>
    <mergeCell ref="E9:E11"/>
    <mergeCell ref="F9:F11"/>
    <mergeCell ref="G9:G11"/>
    <mergeCell ref="H9:I10"/>
    <mergeCell ref="J9:K10"/>
    <mergeCell ref="L9:M10"/>
    <mergeCell ref="N9:N11"/>
    <mergeCell ref="W9:W11"/>
    <mergeCell ref="P9:P11"/>
    <mergeCell ref="Q9:Q11"/>
    <mergeCell ref="R9:R11"/>
    <mergeCell ref="T9:T11"/>
    <mergeCell ref="U9:U11"/>
    <mergeCell ref="V9:V11"/>
    <mergeCell ref="S9:S11"/>
  </mergeCells>
  <phoneticPr fontId="18"/>
  <conditionalFormatting sqref="P13:P47">
    <cfRule type="cellIs" dxfId="41" priority="15" operator="lessThan">
      <formula>1</formula>
    </cfRule>
  </conditionalFormatting>
  <conditionalFormatting sqref="J3">
    <cfRule type="expression" dxfId="40" priority="18">
      <formula>$AD$48=2</formula>
    </cfRule>
  </conditionalFormatting>
  <conditionalFormatting sqref="G13:G47">
    <cfRule type="expression" dxfId="39" priority="14">
      <formula>$AD13&gt;=2</formula>
    </cfRule>
  </conditionalFormatting>
  <conditionalFormatting sqref="J4">
    <cfRule type="expression" dxfId="38" priority="19">
      <formula>$AE$48=1</formula>
    </cfRule>
  </conditionalFormatting>
  <conditionalFormatting sqref="P12">
    <cfRule type="cellIs" dxfId="37" priority="13" operator="lessThan">
      <formula>1</formula>
    </cfRule>
  </conditionalFormatting>
  <conditionalFormatting sqref="C13:C47 N13:O47 Q18:W47 F13:L47 U12 Q13:R17 T13:W17">
    <cfRule type="notContainsBlanks" dxfId="36" priority="16">
      <formula>LEN(TRIM(C12))&gt;0</formula>
    </cfRule>
  </conditionalFormatting>
  <conditionalFormatting sqref="J2">
    <cfRule type="expression" dxfId="35" priority="11">
      <formula>OR($AA$48&gt;=1,$AB$48&gt;=1)</formula>
    </cfRule>
  </conditionalFormatting>
  <conditionalFormatting sqref="J2">
    <cfRule type="expression" dxfId="34" priority="12">
      <formula>$B$13=""</formula>
    </cfRule>
  </conditionalFormatting>
  <conditionalFormatting sqref="C2:D2">
    <cfRule type="expression" dxfId="33" priority="5">
      <formula>$C$13=""</formula>
    </cfRule>
    <cfRule type="expression" dxfId="32" priority="6">
      <formula>$C$2=""</formula>
    </cfRule>
  </conditionalFormatting>
  <conditionalFormatting sqref="F2:G2">
    <cfRule type="expression" dxfId="31" priority="7">
      <formula>$C$13=""</formula>
    </cfRule>
    <cfRule type="expression" dxfId="30" priority="8">
      <formula>$F$2=""</formula>
    </cfRule>
  </conditionalFormatting>
  <conditionalFormatting sqref="G3">
    <cfRule type="expression" dxfId="29" priority="9">
      <formula>$C$13=""</formula>
    </cfRule>
    <cfRule type="expression" dxfId="28" priority="10">
      <formula>$G$3=""</formula>
    </cfRule>
  </conditionalFormatting>
  <conditionalFormatting sqref="C13:C47 F13:L47 N13:O47 Q18:S47 Q13:R17">
    <cfRule type="expression" dxfId="27" priority="17" stopIfTrue="1">
      <formula>$B13&lt;&gt;""</formula>
    </cfRule>
  </conditionalFormatting>
  <conditionalFormatting sqref="J2">
    <cfRule type="expression" dxfId="26" priority="20">
      <formula>$G$3=""</formula>
    </cfRule>
    <cfRule type="expression" dxfId="25" priority="21">
      <formula>$F$2=""</formula>
    </cfRule>
    <cfRule type="expression" dxfId="24" priority="22">
      <formula>$C$2=""</formula>
    </cfRule>
  </conditionalFormatting>
  <conditionalFormatting sqref="U12:U47">
    <cfRule type="expression" dxfId="23" priority="4">
      <formula>COUNTIF(G12,"*■*")=0</formula>
    </cfRule>
  </conditionalFormatting>
  <conditionalFormatting sqref="U13:U47">
    <cfRule type="expression" dxfId="22" priority="3">
      <formula>AND(COUNTIF(G13,"*■*")&gt;=1,U13="")</formula>
    </cfRule>
  </conditionalFormatting>
  <conditionalFormatting sqref="S13:S17">
    <cfRule type="notContainsBlanks" dxfId="21" priority="1">
      <formula>LEN(TRIM(S13))&gt;0</formula>
    </cfRule>
  </conditionalFormatting>
  <conditionalFormatting sqref="S13:S17">
    <cfRule type="expression" dxfId="20" priority="2" stopIfTrue="1">
      <formula>$B13&lt;&gt;""</formula>
    </cfRule>
  </conditionalFormatting>
  <dataValidations count="25">
    <dataValidation type="list" allowBlank="1" showInputMessage="1" showErrorMessage="1" sqref="W13:W47" xr:uid="{7748C330-A002-43F6-AFCF-0946D1CC77E2}">
      <formula1>"✔"</formula1>
    </dataValidation>
    <dataValidation type="whole" imeMode="disabled" allowBlank="1" showErrorMessage="1" errorTitle="無効な入力" error="半角数字4桁で入力してください。" prompt="半角数字4桁で入力してください。" sqref="N13:N47" xr:uid="{0D67B86D-C8B0-4331-B271-8E76B8A48BA4}">
      <formula1>1900</formula1>
      <formula2>2022</formula2>
    </dataValidation>
    <dataValidation type="list" imeMode="disabled" operator="lessThanOrEqual" allowBlank="1" showErrorMessage="1" errorTitle="無効な入力" error="プルダウンより選択してください。" prompt="プルダウンより選択してください。" sqref="O13:O47" xr:uid="{7A58D466-71A5-4F11-BF4D-CB929005A9EF}">
      <formula1>"2012,2013,2014,2015,2016,2017,2018,2019,2020,2021,2022"</formula1>
    </dataValidation>
    <dataValidation type="whole" imeMode="disabled" allowBlank="1" showErrorMessage="1" errorTitle="無効な入力" error="単位に注意して入力してください。_x000a_半角数字の整数で10字以内で入力してください。" prompt="半角数字10字以内で入力してください。" sqref="T13:T47" xr:uid="{12615A25-BB3A-43C4-BDA0-539B5995EEF5}">
      <formula1>1</formula1>
      <formula2>9999999999</formula2>
    </dataValidation>
    <dataValidation operator="greaterThanOrEqual" allowBlank="1" showErrorMessage="1" errorTitle="無効な入力" error="自動表示されます。" prompt="自動表示されます。" sqref="P13:P47" xr:uid="{D1602A1A-7A6A-4A24-9A68-430D741E2413}"/>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6FA07261-BB7D-4232-8C62-EE80D1935D13}">
      <formula1>44256</formula1>
    </dataValidation>
    <dataValidation type="textLength" operator="lessThanOrEqual" allowBlank="1" showInputMessage="1" showErrorMessage="1" error="40字以内で入力してください。" prompt="40字以内で入力してください。" sqref="C2:D2" xr:uid="{8061CA9C-3D55-4EA9-9ACD-B950165C7BAC}">
      <formula1>40</formula1>
    </dataValidation>
    <dataValidation type="whole" imeMode="disabled" operator="greaterThanOrEqual" allowBlank="1" showErrorMessage="1" errorTitle="無効な入力" error="半角数字10字以内で入力してください。" prompt="半角数字10字以内で入力してください。" sqref="V13:V47" xr:uid="{84B562C8-B1CC-44DA-8CC0-E5609C1FC7D2}">
      <formula1>1</formula1>
    </dataValidation>
    <dataValidation allowBlank="1" showErrorMessage="1" errorTitle="無効な入力" error="自動表示されます。" prompt="自動表示されます。" sqref="M13:M47" xr:uid="{A03750DE-B2E4-4635-9361-9750E9D1106C}"/>
    <dataValidation operator="greaterThanOrEqual" allowBlank="1" showInputMessage="1" showErrorMessage="1" errorTitle="無効な入力" error="自動表示されます。" prompt="自動表示されます。" sqref="P12" xr:uid="{C97B306D-6D62-41A8-89D4-B93DC584AEEA}"/>
    <dataValidation type="textLength" imeMode="disabled" operator="lessThanOrEqual"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T13:T47" xr:uid="{0D28865E-24B7-49DD-BE09-3090710F7C69}">
      <formula1>40</formula1>
    </dataValidation>
    <dataValidation type="textLength" operator="lessThanOrEqual" allowBlank="1" showErrorMessage="1" errorTitle="無効な入力" error="10字以内で入力してください。" prompt="10字以内で入力してください。" sqref="K13:K47" xr:uid="{5CC38962-C8DB-4DBD-96F7-921BCA7E0E7C}">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J13:J47 L13:L47" xr:uid="{38246C3C-2888-43FA-B625-5BF385A32E15}">
      <formula1>J13*1000=INT(J13*1000)</formula1>
    </dataValidation>
    <dataValidation type="textLength" operator="lessThanOrEqual" allowBlank="1" showErrorMessage="1" errorTitle="無効な入力" error="30字以内で入力してください。" prompt="30字以内で入力してください。" sqref="I13:I47" xr:uid="{12EF914C-BCC9-4666-9399-50D7A12FB75E}">
      <formula1>30</formula1>
    </dataValidation>
    <dataValidation type="textLength" operator="lessThanOrEqual" allowBlank="1" showErrorMessage="1" errorTitle="無効な入力" error="40字以内で入力してください。" prompt="40字以内で入力してください。" sqref="F13:G47 V13:V47" xr:uid="{872F629C-79B9-45CC-872A-C689BCAEA48A}">
      <formula1>40</formula1>
    </dataValidation>
    <dataValidation allowBlank="1" showErrorMessage="1" error="自動表示されます。" prompt="自動表示されます。" sqref="D13:E47" xr:uid="{E94F6EA5-EC48-41E8-A519-C4CD2582D47B}"/>
    <dataValidation imeMode="fullKatakana" operator="lessThanOrEqual" allowBlank="1" showInputMessage="1" showErrorMessage="1" sqref="E2" xr:uid="{A5548EF0-48CE-4A1F-AFB6-D8898D980B41}"/>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6DB9FBA9-BE74-49D0-98A4-F35F5F3CD86B}">
      <formula1>40</formula1>
    </dataValidation>
    <dataValidation type="list" allowBlank="1" showErrorMessage="1" errorTitle="無効な入力" error="プルダウンより選択してください。" prompt="プルダウンより選択してください。" sqref="H13:H47" xr:uid="{35A22C88-5B21-412C-8F28-7F1B2679C90B}">
      <formula1>"生産効率,エネルギー効率"</formula1>
    </dataValidation>
    <dataValidation type="list" allowBlank="1" showErrorMessage="1" errorTitle="無効な入力" error="プルダウンより選択してください。" prompt="プルダウンより選択してください。" sqref="C13:C47" xr:uid="{E83A0125-EEAE-4779-8989-E4A3CC94C2FE}">
      <formula1>"研削盤"</formula1>
    </dataValidation>
    <dataValidation type="list" allowBlank="1" showErrorMessage="1" errorTitle="無効な入力" error="プルダウンより選択してください。" prompt="プルダウンより選択してください。" sqref="Q13:Q47" xr:uid="{EE086BDD-CAE3-445A-AD73-AA86B8AB4456}">
      <formula1>"あり,なし"</formula1>
    </dataValidation>
    <dataValidation type="list" allowBlank="1" showErrorMessage="1" error="プルダウンより確認結果を選択してください。" prompt="プルダウンより確認結果を選択してください。" sqref="X13:X47" xr:uid="{A9A309F5-F881-4953-92FD-AE34302D2D85}">
      <formula1>"OK,NG"</formula1>
    </dataValidation>
    <dataValidation type="textLength" operator="lessThanOrEqual" allowBlank="1" showErrorMessage="1" errorTitle="無効な入力" error="200字以内で入力してください。" prompt="200字以内で入力してください。" sqref="U12" xr:uid="{BB2BEA95-D3B9-4DFE-8043-B6FF39FDC476}">
      <formula1>200</formula1>
    </dataValidation>
    <dataValidation type="textLength" imeMode="disabled" operator="lessThanOrEqual" allowBlank="1" showErrorMessage="1" errorTitle="無効な入力" error="200字以内で入力してください。" prompt="200字以内で入力してください。" sqref="U13:U47" xr:uid="{4612861C-859F-47D5-AB0B-AD7DD781A9D4}">
      <formula1>200</formula1>
    </dataValidation>
    <dataValidation type="whole" imeMode="disabled" allowBlank="1" showErrorMessage="1" errorTitle="無効な入力" error="半角数字の整数で10字以内で入力してください。" prompt="半角数字10字以内で入力してください。" sqref="R13:R47 S18:S47" xr:uid="{FA9DA45A-7CF7-41DF-B666-E28615E6C186}">
      <formula1>1</formula1>
      <formula2>9999999999</formula2>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&amp;C&amp;P/&amp;N</oddFooter>
  </headerFooter>
  <drawing r:id="rId2"/>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無効な入力" error="プルダウンより選択してください。" xr:uid="{F2C74EE8-5130-4582-98DA-F3F6321A58BD}">
          <x14:formula1>
            <xm:f>※編集不可※選択項目!$F$4:$F$6</xm:f>
          </x14:formula1>
          <xm:sqref>S13:S17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H313"/>
  <sheetViews>
    <sheetView view="pageBreakPreview" zoomScale="55" zoomScaleNormal="55" zoomScaleSheetLayoutView="55" zoomScalePageLayoutView="70" workbookViewId="0">
      <selection sqref="A1:G1"/>
    </sheetView>
  </sheetViews>
  <sheetFormatPr defaultColWidth="9" defaultRowHeight="11" outlineLevelCol="2"/>
  <cols>
    <col min="1" max="1" width="13.08984375" style="104" customWidth="1"/>
    <col min="2" max="2" width="30.90625" style="104" customWidth="1"/>
    <col min="3" max="3" width="29.08984375" style="2" customWidth="1"/>
    <col min="4" max="4" width="39" style="2" customWidth="1"/>
    <col min="5" max="5" width="29.90625" style="2" customWidth="1"/>
    <col min="6" max="6" width="35.453125" style="2" customWidth="1"/>
    <col min="7" max="7" width="36.08984375" style="2" customWidth="1"/>
    <col min="8" max="8" width="23.36328125" style="2" customWidth="1"/>
    <col min="9" max="9" width="34.90625" style="2" customWidth="1"/>
    <col min="10" max="10" width="24.90625" style="2" customWidth="1"/>
    <col min="11" max="11" width="19" style="2" customWidth="1"/>
    <col min="12" max="12" width="24.90625" style="2" customWidth="1"/>
    <col min="13" max="13" width="19" style="2" customWidth="1"/>
    <col min="14" max="14" width="18.08984375" style="2" customWidth="1"/>
    <col min="15" max="15" width="21.08984375" style="2" customWidth="1"/>
    <col min="16" max="16" width="17.453125" style="2" customWidth="1"/>
    <col min="17" max="17" width="20.36328125" style="2" customWidth="1"/>
    <col min="18" max="19" width="23.90625" style="2" customWidth="1"/>
    <col min="20" max="20" width="20.08984375" style="2" customWidth="1"/>
    <col min="21" max="21" width="62.453125" style="2" customWidth="1"/>
    <col min="22" max="22" width="43.36328125" style="2" customWidth="1"/>
    <col min="23" max="23" width="13.36328125" style="2" customWidth="1"/>
    <col min="24" max="24" width="17.6328125" style="2" hidden="1" customWidth="1" outlineLevel="2"/>
    <col min="25" max="25" width="40.6328125" style="2" hidden="1" customWidth="1" outlineLevel="2"/>
    <col min="26" max="26" width="10.6328125" style="2" hidden="1" customWidth="1" outlineLevel="1"/>
    <col min="27" max="27" width="20.6328125" style="2" hidden="1" customWidth="1" outlineLevel="2"/>
    <col min="28" max="28" width="22.90625" style="2" hidden="1" customWidth="1" outlineLevel="2"/>
    <col min="29" max="29" width="24.453125" style="2" hidden="1" customWidth="1" outlineLevel="2"/>
    <col min="30" max="30" width="12.08984375" style="2" hidden="1" customWidth="1" outlineLevel="2"/>
    <col min="31" max="31" width="13.90625" style="2" hidden="1" customWidth="1" outlineLevel="2"/>
    <col min="32" max="32" width="9" style="2" hidden="1" customWidth="1" outlineLevel="2"/>
    <col min="33" max="33" width="9" style="2" hidden="1" customWidth="1" outlineLevel="1"/>
    <col min="34" max="34" width="9" style="2" collapsed="1"/>
    <col min="35" max="16384" width="9" style="2"/>
  </cols>
  <sheetData>
    <row r="1" spans="1:31" ht="40.4" customHeight="1">
      <c r="A1" s="192" t="s">
        <v>92</v>
      </c>
      <c r="B1" s="193"/>
      <c r="C1" s="193"/>
      <c r="D1" s="193"/>
      <c r="E1" s="193"/>
      <c r="F1" s="193"/>
      <c r="G1" s="194"/>
      <c r="H1" s="81"/>
      <c r="I1" s="195" t="s">
        <v>20</v>
      </c>
      <c r="J1" s="196"/>
      <c r="K1" s="196"/>
      <c r="L1" s="196"/>
      <c r="M1" s="197"/>
      <c r="AB1" s="106" t="s">
        <v>89</v>
      </c>
      <c r="AC1" s="107">
        <v>44658</v>
      </c>
      <c r="AD1" s="108" t="s">
        <v>90</v>
      </c>
      <c r="AE1" s="109" t="s">
        <v>111</v>
      </c>
    </row>
    <row r="2" spans="1:31" ht="120.75" customHeight="1">
      <c r="A2" s="198" t="s">
        <v>39</v>
      </c>
      <c r="B2" s="199"/>
      <c r="C2" s="204"/>
      <c r="D2" s="205"/>
      <c r="E2" s="82" t="s">
        <v>45</v>
      </c>
      <c r="F2" s="206"/>
      <c r="G2" s="207"/>
      <c r="H2" s="81"/>
      <c r="I2" s="50" t="s">
        <v>18</v>
      </c>
      <c r="J2" s="167" t="s">
        <v>73</v>
      </c>
      <c r="K2" s="168"/>
      <c r="L2" s="168"/>
      <c r="M2" s="169"/>
      <c r="Q2" s="83"/>
      <c r="R2" s="83"/>
      <c r="S2" s="83"/>
      <c r="T2" s="83"/>
      <c r="U2" s="83"/>
    </row>
    <row r="3" spans="1:31" ht="120.75" customHeight="1" thickBot="1">
      <c r="A3" s="161" t="s">
        <v>135</v>
      </c>
      <c r="B3" s="162"/>
      <c r="C3" s="162"/>
      <c r="D3" s="162"/>
      <c r="E3" s="163"/>
      <c r="F3" s="84" t="s">
        <v>46</v>
      </c>
      <c r="G3" s="52"/>
      <c r="H3" s="81"/>
      <c r="I3" s="50" t="s">
        <v>19</v>
      </c>
      <c r="J3" s="167" t="s">
        <v>72</v>
      </c>
      <c r="K3" s="168"/>
      <c r="L3" s="168"/>
      <c r="M3" s="169"/>
      <c r="P3" s="86"/>
      <c r="Q3" s="83"/>
      <c r="R3" s="83"/>
      <c r="S3" s="83"/>
      <c r="T3" s="83"/>
      <c r="U3" s="83"/>
    </row>
    <row r="4" spans="1:31" ht="120.75" customHeight="1" thickBot="1">
      <c r="A4" s="164"/>
      <c r="B4" s="165"/>
      <c r="C4" s="165"/>
      <c r="D4" s="165"/>
      <c r="E4" s="166"/>
      <c r="F4" s="87" t="s">
        <v>47</v>
      </c>
      <c r="G4" s="88">
        <f>COUNTIF($B$13:$B$312,"工作機械")</f>
        <v>0</v>
      </c>
      <c r="H4" s="81"/>
      <c r="I4" s="51" t="s">
        <v>24</v>
      </c>
      <c r="J4" s="170" t="s">
        <v>87</v>
      </c>
      <c r="K4" s="171"/>
      <c r="L4" s="171"/>
      <c r="M4" s="172"/>
      <c r="P4" s="86"/>
      <c r="Q4" s="83"/>
      <c r="R4" s="83"/>
      <c r="S4" s="83"/>
      <c r="T4" s="83"/>
      <c r="U4" s="83"/>
      <c r="X4" s="111" t="s">
        <v>27</v>
      </c>
      <c r="Y4" s="5">
        <f>COUNTIF(X13:X312,"OK")</f>
        <v>0</v>
      </c>
    </row>
    <row r="5" spans="1:31" s="3" customFormat="1" ht="90" customHeight="1" thickBot="1">
      <c r="A5" s="89"/>
      <c r="B5" s="90"/>
      <c r="C5" s="90"/>
      <c r="D5" s="90"/>
      <c r="E5" s="90"/>
      <c r="F5" s="90"/>
      <c r="G5" s="90"/>
      <c r="I5" s="90"/>
      <c r="J5" s="90"/>
      <c r="K5" s="90"/>
      <c r="L5" s="90"/>
      <c r="M5" s="90"/>
      <c r="N5" s="90"/>
      <c r="O5" s="90"/>
      <c r="P5" s="90"/>
      <c r="Q5" s="90"/>
      <c r="R5" s="90"/>
      <c r="S5" s="90"/>
      <c r="T5" s="90"/>
      <c r="U5" s="90"/>
      <c r="V5" s="90"/>
      <c r="W5" s="91"/>
    </row>
    <row r="6" spans="1:31" s="6" customFormat="1" ht="36" customHeight="1">
      <c r="A6" s="15" t="s">
        <v>25</v>
      </c>
      <c r="B6" s="53">
        <f>COLUMN()-1</f>
        <v>1</v>
      </c>
      <c r="C6" s="53">
        <f t="shared" ref="C6:W6" si="0">COLUMN()-1</f>
        <v>2</v>
      </c>
      <c r="D6" s="53">
        <f t="shared" si="0"/>
        <v>3</v>
      </c>
      <c r="E6" s="16">
        <f t="shared" si="0"/>
        <v>4</v>
      </c>
      <c r="F6" s="53">
        <f t="shared" si="0"/>
        <v>5</v>
      </c>
      <c r="G6" s="53">
        <f t="shared" si="0"/>
        <v>6</v>
      </c>
      <c r="H6" s="16">
        <f t="shared" si="0"/>
        <v>7</v>
      </c>
      <c r="I6" s="16">
        <f t="shared" si="0"/>
        <v>8</v>
      </c>
      <c r="J6" s="16">
        <f t="shared" si="0"/>
        <v>9</v>
      </c>
      <c r="K6" s="16">
        <f t="shared" si="0"/>
        <v>10</v>
      </c>
      <c r="L6" s="16">
        <f t="shared" si="0"/>
        <v>11</v>
      </c>
      <c r="M6" s="16">
        <f t="shared" si="0"/>
        <v>12</v>
      </c>
      <c r="N6" s="16">
        <f t="shared" si="0"/>
        <v>13</v>
      </c>
      <c r="O6" s="16">
        <f t="shared" si="0"/>
        <v>14</v>
      </c>
      <c r="P6" s="16">
        <f t="shared" si="0"/>
        <v>15</v>
      </c>
      <c r="Q6" s="16">
        <f t="shared" si="0"/>
        <v>16</v>
      </c>
      <c r="R6" s="53">
        <f t="shared" si="0"/>
        <v>17</v>
      </c>
      <c r="S6" s="16">
        <f t="shared" si="0"/>
        <v>18</v>
      </c>
      <c r="T6" s="16">
        <f t="shared" si="0"/>
        <v>19</v>
      </c>
      <c r="U6" s="16">
        <f t="shared" si="0"/>
        <v>20</v>
      </c>
      <c r="V6" s="64">
        <f t="shared" si="0"/>
        <v>21</v>
      </c>
      <c r="W6" s="69">
        <f t="shared" si="0"/>
        <v>22</v>
      </c>
      <c r="X6" s="173" t="s">
        <v>17</v>
      </c>
      <c r="Y6" s="174"/>
    </row>
    <row r="7" spans="1:31" s="6" customFormat="1" ht="39">
      <c r="A7" s="17" t="s">
        <v>11</v>
      </c>
      <c r="B7" s="73" t="s">
        <v>12</v>
      </c>
      <c r="C7" s="73" t="s">
        <v>12</v>
      </c>
      <c r="D7" s="73" t="s">
        <v>12</v>
      </c>
      <c r="E7" s="18" t="s">
        <v>60</v>
      </c>
      <c r="F7" s="73" t="s">
        <v>12</v>
      </c>
      <c r="G7" s="73" t="s">
        <v>12</v>
      </c>
      <c r="H7" s="18" t="s">
        <v>13</v>
      </c>
      <c r="I7" s="18" t="s">
        <v>13</v>
      </c>
      <c r="J7" s="19" t="s">
        <v>13</v>
      </c>
      <c r="K7" s="18" t="s">
        <v>13</v>
      </c>
      <c r="L7" s="19" t="s">
        <v>13</v>
      </c>
      <c r="M7" s="18" t="s">
        <v>13</v>
      </c>
      <c r="N7" s="18" t="s">
        <v>13</v>
      </c>
      <c r="O7" s="18" t="s">
        <v>13</v>
      </c>
      <c r="P7" s="18" t="s">
        <v>13</v>
      </c>
      <c r="Q7" s="18" t="s">
        <v>13</v>
      </c>
      <c r="R7" s="73" t="s">
        <v>12</v>
      </c>
      <c r="S7" s="18" t="s">
        <v>13</v>
      </c>
      <c r="T7" s="18" t="s">
        <v>13</v>
      </c>
      <c r="U7" s="18" t="s">
        <v>55</v>
      </c>
      <c r="V7" s="19" t="s">
        <v>13</v>
      </c>
      <c r="W7" s="70" t="s">
        <v>57</v>
      </c>
      <c r="X7" s="175"/>
      <c r="Y7" s="176"/>
    </row>
    <row r="8" spans="1:31" s="6" customFormat="1" ht="31.5" customHeight="1" thickBot="1">
      <c r="A8" s="20" t="s">
        <v>49</v>
      </c>
      <c r="B8" s="22" t="s">
        <v>48</v>
      </c>
      <c r="C8" s="21" t="s">
        <v>15</v>
      </c>
      <c r="D8" s="22" t="s">
        <v>26</v>
      </c>
      <c r="E8" s="22" t="s">
        <v>26</v>
      </c>
      <c r="F8" s="21" t="s">
        <v>15</v>
      </c>
      <c r="G8" s="21" t="s">
        <v>15</v>
      </c>
      <c r="H8" s="21" t="s">
        <v>15</v>
      </c>
      <c r="I8" s="21" t="s">
        <v>15</v>
      </c>
      <c r="J8" s="21" t="s">
        <v>15</v>
      </c>
      <c r="K8" s="21" t="s">
        <v>15</v>
      </c>
      <c r="L8" s="21" t="s">
        <v>15</v>
      </c>
      <c r="M8" s="22" t="s">
        <v>26</v>
      </c>
      <c r="N8" s="21" t="s">
        <v>15</v>
      </c>
      <c r="O8" s="21" t="s">
        <v>15</v>
      </c>
      <c r="P8" s="22" t="s">
        <v>26</v>
      </c>
      <c r="Q8" s="21" t="s">
        <v>15</v>
      </c>
      <c r="R8" s="54" t="s">
        <v>15</v>
      </c>
      <c r="S8" s="54" t="s">
        <v>15</v>
      </c>
      <c r="T8" s="23" t="s">
        <v>16</v>
      </c>
      <c r="U8" s="21" t="s">
        <v>97</v>
      </c>
      <c r="V8" s="65" t="s">
        <v>16</v>
      </c>
      <c r="W8" s="71" t="s">
        <v>58</v>
      </c>
      <c r="X8" s="175"/>
      <c r="Y8" s="176"/>
    </row>
    <row r="9" spans="1:31" s="6" customFormat="1" ht="36.75" customHeight="1">
      <c r="A9" s="179" t="s">
        <v>14</v>
      </c>
      <c r="B9" s="152" t="s">
        <v>51</v>
      </c>
      <c r="C9" s="152" t="s">
        <v>52</v>
      </c>
      <c r="D9" s="182" t="s">
        <v>39</v>
      </c>
      <c r="E9" s="183" t="s">
        <v>91</v>
      </c>
      <c r="F9" s="182" t="s">
        <v>0</v>
      </c>
      <c r="G9" s="182" t="s">
        <v>2</v>
      </c>
      <c r="H9" s="186" t="s">
        <v>7</v>
      </c>
      <c r="I9" s="187"/>
      <c r="J9" s="186" t="s">
        <v>40</v>
      </c>
      <c r="K9" s="190"/>
      <c r="L9" s="186" t="s">
        <v>41</v>
      </c>
      <c r="M9" s="190"/>
      <c r="N9" s="158" t="s">
        <v>93</v>
      </c>
      <c r="O9" s="158" t="s">
        <v>94</v>
      </c>
      <c r="P9" s="146" t="s">
        <v>95</v>
      </c>
      <c r="Q9" s="149" t="s">
        <v>54</v>
      </c>
      <c r="R9" s="152" t="s">
        <v>102</v>
      </c>
      <c r="S9" s="149" t="s">
        <v>131</v>
      </c>
      <c r="T9" s="149" t="s">
        <v>96</v>
      </c>
      <c r="U9" s="149" t="s">
        <v>56</v>
      </c>
      <c r="V9" s="155" t="s">
        <v>1</v>
      </c>
      <c r="W9" s="143" t="s">
        <v>59</v>
      </c>
      <c r="X9" s="175"/>
      <c r="Y9" s="176"/>
    </row>
    <row r="10" spans="1:31" s="6" customFormat="1" ht="27" customHeight="1">
      <c r="A10" s="180"/>
      <c r="B10" s="153"/>
      <c r="C10" s="153"/>
      <c r="D10" s="153"/>
      <c r="E10" s="184"/>
      <c r="F10" s="153"/>
      <c r="G10" s="153"/>
      <c r="H10" s="188"/>
      <c r="I10" s="189"/>
      <c r="J10" s="188"/>
      <c r="K10" s="191"/>
      <c r="L10" s="188"/>
      <c r="M10" s="191"/>
      <c r="N10" s="159"/>
      <c r="O10" s="159"/>
      <c r="P10" s="147"/>
      <c r="Q10" s="150"/>
      <c r="R10" s="153"/>
      <c r="S10" s="150"/>
      <c r="T10" s="150"/>
      <c r="U10" s="150"/>
      <c r="V10" s="156"/>
      <c r="W10" s="144"/>
      <c r="X10" s="177"/>
      <c r="Y10" s="178"/>
    </row>
    <row r="11" spans="1:31" s="6" customFormat="1" ht="62.5" customHeight="1">
      <c r="A11" s="181"/>
      <c r="B11" s="154"/>
      <c r="C11" s="154"/>
      <c r="D11" s="154"/>
      <c r="E11" s="185"/>
      <c r="F11" s="154"/>
      <c r="G11" s="154"/>
      <c r="H11" s="24" t="s">
        <v>53</v>
      </c>
      <c r="I11" s="25" t="s">
        <v>8</v>
      </c>
      <c r="J11" s="26" t="s">
        <v>103</v>
      </c>
      <c r="K11" s="25" t="s">
        <v>3</v>
      </c>
      <c r="L11" s="26" t="s">
        <v>104</v>
      </c>
      <c r="M11" s="24" t="s">
        <v>3</v>
      </c>
      <c r="N11" s="160"/>
      <c r="O11" s="160"/>
      <c r="P11" s="148"/>
      <c r="Q11" s="151"/>
      <c r="R11" s="154"/>
      <c r="S11" s="151"/>
      <c r="T11" s="151"/>
      <c r="U11" s="151"/>
      <c r="V11" s="157"/>
      <c r="W11" s="145"/>
      <c r="X11" s="27" t="s">
        <v>4</v>
      </c>
      <c r="Y11" s="28" t="s">
        <v>1</v>
      </c>
    </row>
    <row r="12" spans="1:31" s="6" customFormat="1" ht="47.25" customHeight="1">
      <c r="A12" s="43" t="s">
        <v>9</v>
      </c>
      <c r="B12" s="61" t="s">
        <v>50</v>
      </c>
      <c r="C12" s="44" t="s">
        <v>34</v>
      </c>
      <c r="D12" s="62" t="s">
        <v>79</v>
      </c>
      <c r="E12" s="62" t="s">
        <v>81</v>
      </c>
      <c r="F12" s="46" t="s">
        <v>44</v>
      </c>
      <c r="G12" s="46" t="s">
        <v>5</v>
      </c>
      <c r="H12" s="45" t="s">
        <v>36</v>
      </c>
      <c r="I12" s="46" t="s">
        <v>35</v>
      </c>
      <c r="J12" s="47">
        <v>60</v>
      </c>
      <c r="K12" s="46" t="s">
        <v>6</v>
      </c>
      <c r="L12" s="47">
        <v>40</v>
      </c>
      <c r="M12" s="62" t="str">
        <f t="shared" ref="M12:M75" si="1">IF(K12="","",K12)</f>
        <v>s</v>
      </c>
      <c r="N12" s="45">
        <v>2010</v>
      </c>
      <c r="O12" s="45">
        <v>2018</v>
      </c>
      <c r="P12" s="34">
        <f>IFERROR(IF($J12="","",ROUNDDOWN((ABS($J12-$L12)/$J12)/IF($O12="","",IF(($O12-$N12)=0,1,($O12-$N12)))*100,1)),"")</f>
        <v>4.0999999999999996</v>
      </c>
      <c r="Q12" s="47" t="s">
        <v>10</v>
      </c>
      <c r="R12" s="47">
        <v>250</v>
      </c>
      <c r="S12" s="47" t="s">
        <v>132</v>
      </c>
      <c r="T12" s="116">
        <v>300</v>
      </c>
      <c r="U12" s="105" t="s">
        <v>100</v>
      </c>
      <c r="V12" s="66"/>
      <c r="W12" s="72"/>
      <c r="X12" s="48" t="s">
        <v>28</v>
      </c>
      <c r="Y12" s="49"/>
      <c r="AA12" s="7" t="s">
        <v>21</v>
      </c>
      <c r="AB12" s="7" t="s">
        <v>61</v>
      </c>
      <c r="AC12" s="7"/>
      <c r="AD12" s="8" t="s">
        <v>22</v>
      </c>
      <c r="AE12" s="8" t="s">
        <v>23</v>
      </c>
    </row>
    <row r="13" spans="1:31" s="6" customFormat="1" ht="35.25" customHeight="1">
      <c r="A13" s="93">
        <f t="shared" ref="A13:A76" si="2">ROW()-12</f>
        <v>1</v>
      </c>
      <c r="B13" s="59" t="str">
        <f>IF($C13="","","工作機械")</f>
        <v/>
      </c>
      <c r="C13" s="112"/>
      <c r="D13" s="29" t="str">
        <f>IF($C$2="","",IF($B13&lt;&gt;"",$C$2,""))</f>
        <v/>
      </c>
      <c r="E13" s="29" t="str">
        <f>IF($F$2="","",IF($B13&lt;&gt;"",$F$2,""))</f>
        <v/>
      </c>
      <c r="F13" s="30"/>
      <c r="G13" s="30"/>
      <c r="H13" s="31"/>
      <c r="I13" s="32"/>
      <c r="J13" s="114"/>
      <c r="K13" s="32"/>
      <c r="L13" s="114"/>
      <c r="M13" s="33" t="str">
        <f t="shared" si="1"/>
        <v/>
      </c>
      <c r="N13" s="31"/>
      <c r="O13" s="31"/>
      <c r="P13" s="34" t="str">
        <f>IFERROR(IF($J13="","",ROUNDDOWN((ABS($J13-$L13)/$J13)/IF($O13="","",IF(($O13-$N13)=0,1,($O13-$N13)))*100,1)),"")</f>
        <v/>
      </c>
      <c r="Q13" s="35"/>
      <c r="R13" s="35"/>
      <c r="S13" s="35"/>
      <c r="T13" s="117"/>
      <c r="U13" s="74"/>
      <c r="V13" s="67"/>
      <c r="W13" s="99"/>
      <c r="X13" s="55"/>
      <c r="Y13" s="56"/>
      <c r="AA13" s="110" t="str">
        <f>IF(AND(($B13&lt;&gt;""),(OR(C13="",F13="",G13="",H13="",I13="",J13="",K13="",L13="",N13="",O13="",Q13="",R13="",S13=""))),1,"")</f>
        <v/>
      </c>
      <c r="AB13" s="110">
        <f t="shared" ref="AB13:AB76" si="3">IF(AND($G13&lt;&gt;"",COUNTIF($G13,"*■*")&gt;0,$U13=""),1,0)</f>
        <v>0</v>
      </c>
      <c r="AC13" s="110" t="str">
        <f t="shared" ref="AC13:AC76" si="4">IF(G13="","",TEXT(G13,"G/標準"))</f>
        <v/>
      </c>
      <c r="AD13" s="10">
        <f>IF(AC13="",0,COUNTIF($AC$13:$AC$1048576,AC13))</f>
        <v>0</v>
      </c>
      <c r="AE13" s="10" t="str">
        <f>IF(P13&lt;1,1,"")</f>
        <v/>
      </c>
    </row>
    <row r="14" spans="1:31" s="6" customFormat="1" ht="35.25" customHeight="1">
      <c r="A14" s="93">
        <f t="shared" si="2"/>
        <v>2</v>
      </c>
      <c r="B14" s="59" t="str">
        <f t="shared" ref="B14:B77" si="5">IF($C14="","","工作機械")</f>
        <v/>
      </c>
      <c r="C14" s="112"/>
      <c r="D14" s="29" t="str">
        <f t="shared" ref="D14:D77" si="6">IF($C$2="","",IF($B14&lt;&gt;"",$C$2,""))</f>
        <v/>
      </c>
      <c r="E14" s="29" t="str">
        <f t="shared" ref="E14:E77" si="7">IF($F$2="","",IF($B14&lt;&gt;"",$F$2,""))</f>
        <v/>
      </c>
      <c r="F14" s="30"/>
      <c r="G14" s="30"/>
      <c r="H14" s="31"/>
      <c r="I14" s="32"/>
      <c r="J14" s="114"/>
      <c r="K14" s="32"/>
      <c r="L14" s="114"/>
      <c r="M14" s="33" t="str">
        <f t="shared" si="1"/>
        <v/>
      </c>
      <c r="N14" s="31"/>
      <c r="O14" s="31"/>
      <c r="P14" s="34" t="str">
        <f t="shared" ref="P14:P77" si="8">IFERROR(IF($J14="","",ROUNDDOWN((ABS($J14-$L14)/$J14)/IF($O14="","",IF(($O14-$N14)=0,1,($O14-$N14)))*100,1)),"")</f>
        <v/>
      </c>
      <c r="Q14" s="35"/>
      <c r="R14" s="35"/>
      <c r="S14" s="35"/>
      <c r="T14" s="117"/>
      <c r="U14" s="30"/>
      <c r="V14" s="67"/>
      <c r="W14" s="99"/>
      <c r="X14" s="55"/>
      <c r="Y14" s="56"/>
      <c r="AA14" s="110" t="str">
        <f t="shared" ref="AA14:AA77" si="9">IF(AND(($B14&lt;&gt;""),(OR(C14="",F14="",G14="",H14="",I14="",J14="",K14="",L14="",N14="",O14="",Q14="",R14="",S14=""))),1,"")</f>
        <v/>
      </c>
      <c r="AB14" s="110">
        <f t="shared" si="3"/>
        <v>0</v>
      </c>
      <c r="AC14" s="110" t="str">
        <f t="shared" si="4"/>
        <v/>
      </c>
      <c r="AD14" s="10">
        <f t="shared" ref="AD14:AD77" si="10">IF(AC14="",0,COUNTIF($AC$13:$AC$1048576,AC14))</f>
        <v>0</v>
      </c>
      <c r="AE14" s="10" t="str">
        <f t="shared" ref="AE14:AE76" si="11">IF(P14&lt;1,1,"")</f>
        <v/>
      </c>
    </row>
    <row r="15" spans="1:31" s="6" customFormat="1" ht="35.25" customHeight="1">
      <c r="A15" s="93">
        <f t="shared" si="2"/>
        <v>3</v>
      </c>
      <c r="B15" s="59" t="str">
        <f t="shared" si="5"/>
        <v/>
      </c>
      <c r="C15" s="112"/>
      <c r="D15" s="29" t="str">
        <f t="shared" si="6"/>
        <v/>
      </c>
      <c r="E15" s="29" t="str">
        <f t="shared" si="7"/>
        <v/>
      </c>
      <c r="F15" s="30"/>
      <c r="G15" s="30"/>
      <c r="H15" s="31"/>
      <c r="I15" s="32"/>
      <c r="J15" s="114"/>
      <c r="K15" s="32"/>
      <c r="L15" s="114"/>
      <c r="M15" s="33" t="str">
        <f t="shared" si="1"/>
        <v/>
      </c>
      <c r="N15" s="31"/>
      <c r="O15" s="31"/>
      <c r="P15" s="34" t="str">
        <f t="shared" si="8"/>
        <v/>
      </c>
      <c r="Q15" s="35"/>
      <c r="R15" s="35"/>
      <c r="S15" s="35"/>
      <c r="T15" s="117"/>
      <c r="U15" s="74"/>
      <c r="V15" s="67"/>
      <c r="W15" s="99"/>
      <c r="X15" s="55"/>
      <c r="Y15" s="56"/>
      <c r="AA15" s="110" t="str">
        <f t="shared" si="9"/>
        <v/>
      </c>
      <c r="AB15" s="110">
        <f t="shared" si="3"/>
        <v>0</v>
      </c>
      <c r="AC15" s="110" t="str">
        <f t="shared" si="4"/>
        <v/>
      </c>
      <c r="AD15" s="10">
        <f t="shared" si="10"/>
        <v>0</v>
      </c>
      <c r="AE15" s="10" t="str">
        <f t="shared" si="11"/>
        <v/>
      </c>
    </row>
    <row r="16" spans="1:31" s="6" customFormat="1" ht="35.25" customHeight="1">
      <c r="A16" s="93">
        <f t="shared" si="2"/>
        <v>4</v>
      </c>
      <c r="B16" s="59" t="str">
        <f t="shared" si="5"/>
        <v/>
      </c>
      <c r="C16" s="112"/>
      <c r="D16" s="29" t="str">
        <f t="shared" si="6"/>
        <v/>
      </c>
      <c r="E16" s="29" t="str">
        <f t="shared" si="7"/>
        <v/>
      </c>
      <c r="F16" s="30"/>
      <c r="G16" s="30"/>
      <c r="H16" s="31"/>
      <c r="I16" s="32"/>
      <c r="J16" s="114"/>
      <c r="K16" s="32"/>
      <c r="L16" s="114"/>
      <c r="M16" s="33" t="str">
        <f t="shared" si="1"/>
        <v/>
      </c>
      <c r="N16" s="31"/>
      <c r="O16" s="31"/>
      <c r="P16" s="34" t="str">
        <f t="shared" si="8"/>
        <v/>
      </c>
      <c r="Q16" s="35"/>
      <c r="R16" s="35"/>
      <c r="S16" s="35"/>
      <c r="T16" s="117"/>
      <c r="U16" s="30"/>
      <c r="V16" s="67"/>
      <c r="W16" s="99"/>
      <c r="X16" s="55"/>
      <c r="Y16" s="56"/>
      <c r="AA16" s="110" t="str">
        <f t="shared" si="9"/>
        <v/>
      </c>
      <c r="AB16" s="110">
        <f t="shared" si="3"/>
        <v>0</v>
      </c>
      <c r="AC16" s="110" t="str">
        <f t="shared" si="4"/>
        <v/>
      </c>
      <c r="AD16" s="10">
        <f t="shared" si="10"/>
        <v>0</v>
      </c>
      <c r="AE16" s="10" t="str">
        <f t="shared" si="11"/>
        <v/>
      </c>
    </row>
    <row r="17" spans="1:31" s="6" customFormat="1" ht="35.25" customHeight="1">
      <c r="A17" s="93">
        <f t="shared" si="2"/>
        <v>5</v>
      </c>
      <c r="B17" s="59" t="str">
        <f t="shared" si="5"/>
        <v/>
      </c>
      <c r="C17" s="112"/>
      <c r="D17" s="29" t="str">
        <f t="shared" si="6"/>
        <v/>
      </c>
      <c r="E17" s="29" t="str">
        <f t="shared" si="7"/>
        <v/>
      </c>
      <c r="F17" s="30"/>
      <c r="G17" s="30"/>
      <c r="H17" s="31"/>
      <c r="I17" s="32"/>
      <c r="J17" s="114"/>
      <c r="K17" s="32"/>
      <c r="L17" s="114"/>
      <c r="M17" s="33" t="str">
        <f t="shared" si="1"/>
        <v/>
      </c>
      <c r="N17" s="31"/>
      <c r="O17" s="31"/>
      <c r="P17" s="34" t="str">
        <f t="shared" si="8"/>
        <v/>
      </c>
      <c r="Q17" s="35"/>
      <c r="R17" s="35"/>
      <c r="S17" s="35"/>
      <c r="T17" s="117"/>
      <c r="U17" s="30"/>
      <c r="V17" s="67"/>
      <c r="W17" s="99"/>
      <c r="X17" s="55"/>
      <c r="Y17" s="56"/>
      <c r="AA17" s="110" t="str">
        <f t="shared" si="9"/>
        <v/>
      </c>
      <c r="AB17" s="110">
        <f t="shared" si="3"/>
        <v>0</v>
      </c>
      <c r="AC17" s="110" t="str">
        <f t="shared" si="4"/>
        <v/>
      </c>
      <c r="AD17" s="10">
        <f t="shared" si="10"/>
        <v>0</v>
      </c>
      <c r="AE17" s="10" t="str">
        <f t="shared" si="11"/>
        <v/>
      </c>
    </row>
    <row r="18" spans="1:31" s="6" customFormat="1" ht="35.25" customHeight="1">
      <c r="A18" s="93">
        <f t="shared" si="2"/>
        <v>6</v>
      </c>
      <c r="B18" s="59" t="str">
        <f t="shared" si="5"/>
        <v/>
      </c>
      <c r="C18" s="112"/>
      <c r="D18" s="29" t="str">
        <f t="shared" si="6"/>
        <v/>
      </c>
      <c r="E18" s="29" t="str">
        <f t="shared" si="7"/>
        <v/>
      </c>
      <c r="F18" s="30"/>
      <c r="G18" s="30"/>
      <c r="H18" s="31"/>
      <c r="I18" s="32"/>
      <c r="J18" s="114"/>
      <c r="K18" s="32"/>
      <c r="L18" s="114"/>
      <c r="M18" s="33" t="str">
        <f t="shared" si="1"/>
        <v/>
      </c>
      <c r="N18" s="31"/>
      <c r="O18" s="31"/>
      <c r="P18" s="34" t="str">
        <f t="shared" si="8"/>
        <v/>
      </c>
      <c r="Q18" s="35"/>
      <c r="R18" s="35"/>
      <c r="S18" s="35"/>
      <c r="T18" s="117"/>
      <c r="U18" s="30"/>
      <c r="V18" s="67"/>
      <c r="W18" s="99"/>
      <c r="X18" s="55"/>
      <c r="Y18" s="56"/>
      <c r="AA18" s="110" t="str">
        <f t="shared" si="9"/>
        <v/>
      </c>
      <c r="AB18" s="110">
        <f t="shared" si="3"/>
        <v>0</v>
      </c>
      <c r="AC18" s="110" t="str">
        <f t="shared" si="4"/>
        <v/>
      </c>
      <c r="AD18" s="10">
        <f t="shared" si="10"/>
        <v>0</v>
      </c>
      <c r="AE18" s="10" t="str">
        <f t="shared" si="11"/>
        <v/>
      </c>
    </row>
    <row r="19" spans="1:31" s="6" customFormat="1" ht="35.25" customHeight="1">
      <c r="A19" s="93">
        <f t="shared" si="2"/>
        <v>7</v>
      </c>
      <c r="B19" s="59" t="str">
        <f t="shared" si="5"/>
        <v/>
      </c>
      <c r="C19" s="112"/>
      <c r="D19" s="29" t="str">
        <f t="shared" si="6"/>
        <v/>
      </c>
      <c r="E19" s="29" t="str">
        <f t="shared" si="7"/>
        <v/>
      </c>
      <c r="F19" s="30"/>
      <c r="G19" s="30"/>
      <c r="H19" s="31"/>
      <c r="I19" s="32"/>
      <c r="J19" s="114"/>
      <c r="K19" s="32"/>
      <c r="L19" s="114"/>
      <c r="M19" s="33" t="str">
        <f t="shared" si="1"/>
        <v/>
      </c>
      <c r="N19" s="31"/>
      <c r="O19" s="31"/>
      <c r="P19" s="34" t="str">
        <f t="shared" si="8"/>
        <v/>
      </c>
      <c r="Q19" s="35"/>
      <c r="R19" s="35"/>
      <c r="S19" s="35"/>
      <c r="T19" s="117"/>
      <c r="U19" s="30"/>
      <c r="V19" s="67"/>
      <c r="W19" s="99"/>
      <c r="X19" s="55"/>
      <c r="Y19" s="56"/>
      <c r="AA19" s="110" t="str">
        <f t="shared" si="9"/>
        <v/>
      </c>
      <c r="AB19" s="110">
        <f t="shared" si="3"/>
        <v>0</v>
      </c>
      <c r="AC19" s="110" t="str">
        <f t="shared" si="4"/>
        <v/>
      </c>
      <c r="AD19" s="10">
        <f t="shared" si="10"/>
        <v>0</v>
      </c>
      <c r="AE19" s="10" t="str">
        <f t="shared" si="11"/>
        <v/>
      </c>
    </row>
    <row r="20" spans="1:31" s="6" customFormat="1" ht="35.25" customHeight="1">
      <c r="A20" s="93">
        <f t="shared" si="2"/>
        <v>8</v>
      </c>
      <c r="B20" s="59" t="str">
        <f t="shared" si="5"/>
        <v/>
      </c>
      <c r="C20" s="112"/>
      <c r="D20" s="29" t="str">
        <f t="shared" si="6"/>
        <v/>
      </c>
      <c r="E20" s="29" t="str">
        <f t="shared" si="7"/>
        <v/>
      </c>
      <c r="F20" s="30"/>
      <c r="G20" s="30"/>
      <c r="H20" s="31"/>
      <c r="I20" s="32"/>
      <c r="J20" s="114"/>
      <c r="K20" s="32"/>
      <c r="L20" s="114"/>
      <c r="M20" s="33" t="str">
        <f t="shared" si="1"/>
        <v/>
      </c>
      <c r="N20" s="31"/>
      <c r="O20" s="31"/>
      <c r="P20" s="34" t="str">
        <f t="shared" si="8"/>
        <v/>
      </c>
      <c r="Q20" s="35"/>
      <c r="R20" s="35"/>
      <c r="S20" s="35"/>
      <c r="T20" s="117"/>
      <c r="U20" s="30"/>
      <c r="V20" s="67"/>
      <c r="W20" s="99"/>
      <c r="X20" s="55"/>
      <c r="Y20" s="56"/>
      <c r="AA20" s="110" t="str">
        <f t="shared" si="9"/>
        <v/>
      </c>
      <c r="AB20" s="110">
        <f t="shared" si="3"/>
        <v>0</v>
      </c>
      <c r="AC20" s="110" t="str">
        <f t="shared" si="4"/>
        <v/>
      </c>
      <c r="AD20" s="10">
        <f t="shared" si="10"/>
        <v>0</v>
      </c>
      <c r="AE20" s="10" t="str">
        <f t="shared" si="11"/>
        <v/>
      </c>
    </row>
    <row r="21" spans="1:31" s="6" customFormat="1" ht="35.25" customHeight="1">
      <c r="A21" s="93">
        <f t="shared" si="2"/>
        <v>9</v>
      </c>
      <c r="B21" s="59" t="str">
        <f t="shared" si="5"/>
        <v/>
      </c>
      <c r="C21" s="112"/>
      <c r="D21" s="29" t="str">
        <f t="shared" si="6"/>
        <v/>
      </c>
      <c r="E21" s="29" t="str">
        <f t="shared" si="7"/>
        <v/>
      </c>
      <c r="F21" s="30"/>
      <c r="G21" s="30"/>
      <c r="H21" s="31"/>
      <c r="I21" s="32"/>
      <c r="J21" s="114"/>
      <c r="K21" s="32"/>
      <c r="L21" s="114"/>
      <c r="M21" s="33" t="str">
        <f t="shared" si="1"/>
        <v/>
      </c>
      <c r="N21" s="31"/>
      <c r="O21" s="31"/>
      <c r="P21" s="34" t="str">
        <f t="shared" si="8"/>
        <v/>
      </c>
      <c r="Q21" s="35"/>
      <c r="R21" s="35"/>
      <c r="S21" s="35"/>
      <c r="T21" s="117"/>
      <c r="U21" s="30"/>
      <c r="V21" s="67"/>
      <c r="W21" s="99"/>
      <c r="X21" s="55"/>
      <c r="Y21" s="56"/>
      <c r="AA21" s="110" t="str">
        <f t="shared" si="9"/>
        <v/>
      </c>
      <c r="AB21" s="110">
        <f t="shared" si="3"/>
        <v>0</v>
      </c>
      <c r="AC21" s="110" t="str">
        <f t="shared" si="4"/>
        <v/>
      </c>
      <c r="AD21" s="10">
        <f t="shared" si="10"/>
        <v>0</v>
      </c>
      <c r="AE21" s="10" t="str">
        <f t="shared" si="11"/>
        <v/>
      </c>
    </row>
    <row r="22" spans="1:31" s="6" customFormat="1" ht="35.25" customHeight="1">
      <c r="A22" s="93">
        <f t="shared" si="2"/>
        <v>10</v>
      </c>
      <c r="B22" s="59" t="str">
        <f t="shared" si="5"/>
        <v/>
      </c>
      <c r="C22" s="112"/>
      <c r="D22" s="29" t="str">
        <f t="shared" si="6"/>
        <v/>
      </c>
      <c r="E22" s="29" t="str">
        <f t="shared" si="7"/>
        <v/>
      </c>
      <c r="F22" s="30"/>
      <c r="G22" s="30"/>
      <c r="H22" s="31"/>
      <c r="I22" s="32"/>
      <c r="J22" s="114"/>
      <c r="K22" s="32"/>
      <c r="L22" s="114"/>
      <c r="M22" s="33" t="str">
        <f t="shared" si="1"/>
        <v/>
      </c>
      <c r="N22" s="31"/>
      <c r="O22" s="31"/>
      <c r="P22" s="34" t="str">
        <f t="shared" si="8"/>
        <v/>
      </c>
      <c r="Q22" s="35"/>
      <c r="R22" s="35"/>
      <c r="S22" s="35"/>
      <c r="T22" s="117"/>
      <c r="U22" s="30"/>
      <c r="V22" s="67"/>
      <c r="W22" s="99"/>
      <c r="X22" s="55"/>
      <c r="Y22" s="56"/>
      <c r="AA22" s="110" t="str">
        <f t="shared" si="9"/>
        <v/>
      </c>
      <c r="AB22" s="110">
        <f t="shared" si="3"/>
        <v>0</v>
      </c>
      <c r="AC22" s="110" t="str">
        <f t="shared" si="4"/>
        <v/>
      </c>
      <c r="AD22" s="10">
        <f t="shared" si="10"/>
        <v>0</v>
      </c>
      <c r="AE22" s="10" t="str">
        <f t="shared" si="11"/>
        <v/>
      </c>
    </row>
    <row r="23" spans="1:31" s="6" customFormat="1" ht="35.25" customHeight="1">
      <c r="A23" s="93">
        <f t="shared" si="2"/>
        <v>11</v>
      </c>
      <c r="B23" s="59" t="str">
        <f t="shared" si="5"/>
        <v/>
      </c>
      <c r="C23" s="112"/>
      <c r="D23" s="29" t="str">
        <f t="shared" si="6"/>
        <v/>
      </c>
      <c r="E23" s="29" t="str">
        <f t="shared" si="7"/>
        <v/>
      </c>
      <c r="F23" s="30"/>
      <c r="G23" s="30"/>
      <c r="H23" s="31"/>
      <c r="I23" s="32"/>
      <c r="J23" s="114"/>
      <c r="K23" s="32"/>
      <c r="L23" s="114"/>
      <c r="M23" s="33" t="str">
        <f t="shared" si="1"/>
        <v/>
      </c>
      <c r="N23" s="31"/>
      <c r="O23" s="31"/>
      <c r="P23" s="34" t="str">
        <f t="shared" si="8"/>
        <v/>
      </c>
      <c r="Q23" s="35"/>
      <c r="R23" s="35"/>
      <c r="S23" s="35"/>
      <c r="T23" s="117"/>
      <c r="U23" s="30"/>
      <c r="V23" s="67"/>
      <c r="W23" s="99"/>
      <c r="X23" s="55"/>
      <c r="Y23" s="56"/>
      <c r="AA23" s="110" t="str">
        <f t="shared" si="9"/>
        <v/>
      </c>
      <c r="AB23" s="110">
        <f t="shared" si="3"/>
        <v>0</v>
      </c>
      <c r="AC23" s="110" t="str">
        <f t="shared" si="4"/>
        <v/>
      </c>
      <c r="AD23" s="10">
        <f t="shared" si="10"/>
        <v>0</v>
      </c>
      <c r="AE23" s="10" t="str">
        <f t="shared" si="11"/>
        <v/>
      </c>
    </row>
    <row r="24" spans="1:31" s="6" customFormat="1" ht="35.25" customHeight="1">
      <c r="A24" s="93">
        <f t="shared" si="2"/>
        <v>12</v>
      </c>
      <c r="B24" s="59" t="str">
        <f t="shared" si="5"/>
        <v/>
      </c>
      <c r="C24" s="112"/>
      <c r="D24" s="29" t="str">
        <f t="shared" si="6"/>
        <v/>
      </c>
      <c r="E24" s="29" t="str">
        <f t="shared" si="7"/>
        <v/>
      </c>
      <c r="F24" s="30"/>
      <c r="G24" s="30"/>
      <c r="H24" s="31"/>
      <c r="I24" s="32"/>
      <c r="J24" s="114"/>
      <c r="K24" s="32"/>
      <c r="L24" s="114"/>
      <c r="M24" s="33" t="str">
        <f t="shared" si="1"/>
        <v/>
      </c>
      <c r="N24" s="31"/>
      <c r="O24" s="31"/>
      <c r="P24" s="34" t="str">
        <f t="shared" si="8"/>
        <v/>
      </c>
      <c r="Q24" s="35"/>
      <c r="R24" s="35"/>
      <c r="S24" s="35"/>
      <c r="T24" s="117"/>
      <c r="U24" s="30"/>
      <c r="V24" s="67"/>
      <c r="W24" s="99"/>
      <c r="X24" s="55"/>
      <c r="Y24" s="56"/>
      <c r="AA24" s="110" t="str">
        <f t="shared" si="9"/>
        <v/>
      </c>
      <c r="AB24" s="110">
        <f t="shared" si="3"/>
        <v>0</v>
      </c>
      <c r="AC24" s="110" t="str">
        <f t="shared" si="4"/>
        <v/>
      </c>
      <c r="AD24" s="10">
        <f t="shared" si="10"/>
        <v>0</v>
      </c>
      <c r="AE24" s="10" t="str">
        <f t="shared" si="11"/>
        <v/>
      </c>
    </row>
    <row r="25" spans="1:31" s="6" customFormat="1" ht="35.25" customHeight="1">
      <c r="A25" s="93">
        <f t="shared" si="2"/>
        <v>13</v>
      </c>
      <c r="B25" s="59" t="str">
        <f t="shared" si="5"/>
        <v/>
      </c>
      <c r="C25" s="112"/>
      <c r="D25" s="29" t="str">
        <f t="shared" si="6"/>
        <v/>
      </c>
      <c r="E25" s="29" t="str">
        <f t="shared" si="7"/>
        <v/>
      </c>
      <c r="F25" s="30"/>
      <c r="G25" s="30"/>
      <c r="H25" s="31"/>
      <c r="I25" s="32"/>
      <c r="J25" s="114"/>
      <c r="K25" s="32"/>
      <c r="L25" s="114"/>
      <c r="M25" s="33" t="str">
        <f t="shared" si="1"/>
        <v/>
      </c>
      <c r="N25" s="31"/>
      <c r="O25" s="31"/>
      <c r="P25" s="34" t="str">
        <f t="shared" si="8"/>
        <v/>
      </c>
      <c r="Q25" s="35"/>
      <c r="R25" s="35"/>
      <c r="S25" s="35"/>
      <c r="T25" s="117"/>
      <c r="U25" s="30"/>
      <c r="V25" s="67"/>
      <c r="W25" s="99"/>
      <c r="X25" s="55"/>
      <c r="Y25" s="56"/>
      <c r="AA25" s="110" t="str">
        <f t="shared" si="9"/>
        <v/>
      </c>
      <c r="AB25" s="110">
        <f t="shared" si="3"/>
        <v>0</v>
      </c>
      <c r="AC25" s="110" t="str">
        <f t="shared" si="4"/>
        <v/>
      </c>
      <c r="AD25" s="10">
        <f t="shared" si="10"/>
        <v>0</v>
      </c>
      <c r="AE25" s="10" t="str">
        <f t="shared" si="11"/>
        <v/>
      </c>
    </row>
    <row r="26" spans="1:31" s="6" customFormat="1" ht="35.25" customHeight="1">
      <c r="A26" s="93">
        <f t="shared" si="2"/>
        <v>14</v>
      </c>
      <c r="B26" s="59" t="str">
        <f t="shared" si="5"/>
        <v/>
      </c>
      <c r="C26" s="112"/>
      <c r="D26" s="29" t="str">
        <f t="shared" si="6"/>
        <v/>
      </c>
      <c r="E26" s="29" t="str">
        <f t="shared" si="7"/>
        <v/>
      </c>
      <c r="F26" s="30"/>
      <c r="G26" s="30"/>
      <c r="H26" s="31"/>
      <c r="I26" s="32"/>
      <c r="J26" s="114"/>
      <c r="K26" s="32"/>
      <c r="L26" s="114"/>
      <c r="M26" s="33" t="str">
        <f t="shared" si="1"/>
        <v/>
      </c>
      <c r="N26" s="31"/>
      <c r="O26" s="31"/>
      <c r="P26" s="34" t="str">
        <f t="shared" si="8"/>
        <v/>
      </c>
      <c r="Q26" s="35"/>
      <c r="R26" s="35"/>
      <c r="S26" s="35"/>
      <c r="T26" s="117"/>
      <c r="U26" s="30"/>
      <c r="V26" s="67"/>
      <c r="W26" s="99"/>
      <c r="X26" s="55"/>
      <c r="Y26" s="56"/>
      <c r="AA26" s="110" t="str">
        <f t="shared" si="9"/>
        <v/>
      </c>
      <c r="AB26" s="110">
        <f t="shared" si="3"/>
        <v>0</v>
      </c>
      <c r="AC26" s="110" t="str">
        <f t="shared" si="4"/>
        <v/>
      </c>
      <c r="AD26" s="10">
        <f t="shared" si="10"/>
        <v>0</v>
      </c>
      <c r="AE26" s="10" t="str">
        <f t="shared" si="11"/>
        <v/>
      </c>
    </row>
    <row r="27" spans="1:31" s="6" customFormat="1" ht="35.25" customHeight="1">
      <c r="A27" s="93">
        <f t="shared" si="2"/>
        <v>15</v>
      </c>
      <c r="B27" s="59" t="str">
        <f t="shared" si="5"/>
        <v/>
      </c>
      <c r="C27" s="112"/>
      <c r="D27" s="29" t="str">
        <f t="shared" si="6"/>
        <v/>
      </c>
      <c r="E27" s="29" t="str">
        <f t="shared" si="7"/>
        <v/>
      </c>
      <c r="F27" s="30"/>
      <c r="G27" s="30"/>
      <c r="H27" s="31"/>
      <c r="I27" s="32"/>
      <c r="J27" s="114"/>
      <c r="K27" s="32"/>
      <c r="L27" s="114"/>
      <c r="M27" s="33" t="str">
        <f t="shared" si="1"/>
        <v/>
      </c>
      <c r="N27" s="31"/>
      <c r="O27" s="31"/>
      <c r="P27" s="34" t="str">
        <f t="shared" si="8"/>
        <v/>
      </c>
      <c r="Q27" s="35"/>
      <c r="R27" s="35"/>
      <c r="S27" s="35"/>
      <c r="T27" s="117"/>
      <c r="U27" s="30"/>
      <c r="V27" s="67"/>
      <c r="W27" s="99"/>
      <c r="X27" s="55"/>
      <c r="Y27" s="56"/>
      <c r="AA27" s="110" t="str">
        <f t="shared" si="9"/>
        <v/>
      </c>
      <c r="AB27" s="110">
        <f t="shared" si="3"/>
        <v>0</v>
      </c>
      <c r="AC27" s="110" t="str">
        <f t="shared" si="4"/>
        <v/>
      </c>
      <c r="AD27" s="10">
        <f t="shared" si="10"/>
        <v>0</v>
      </c>
      <c r="AE27" s="10" t="str">
        <f t="shared" si="11"/>
        <v/>
      </c>
    </row>
    <row r="28" spans="1:31" s="6" customFormat="1" ht="35.25" customHeight="1">
      <c r="A28" s="93">
        <f t="shared" si="2"/>
        <v>16</v>
      </c>
      <c r="B28" s="59" t="str">
        <f t="shared" si="5"/>
        <v/>
      </c>
      <c r="C28" s="112"/>
      <c r="D28" s="29" t="str">
        <f t="shared" si="6"/>
        <v/>
      </c>
      <c r="E28" s="29" t="str">
        <f t="shared" si="7"/>
        <v/>
      </c>
      <c r="F28" s="30"/>
      <c r="G28" s="30"/>
      <c r="H28" s="31"/>
      <c r="I28" s="32"/>
      <c r="J28" s="114"/>
      <c r="K28" s="32"/>
      <c r="L28" s="114"/>
      <c r="M28" s="33" t="str">
        <f t="shared" si="1"/>
        <v/>
      </c>
      <c r="N28" s="31"/>
      <c r="O28" s="31"/>
      <c r="P28" s="34" t="str">
        <f t="shared" si="8"/>
        <v/>
      </c>
      <c r="Q28" s="35"/>
      <c r="R28" s="35"/>
      <c r="S28" s="35"/>
      <c r="T28" s="117"/>
      <c r="U28" s="30"/>
      <c r="V28" s="67"/>
      <c r="W28" s="99"/>
      <c r="X28" s="55"/>
      <c r="Y28" s="56"/>
      <c r="AA28" s="110" t="str">
        <f t="shared" si="9"/>
        <v/>
      </c>
      <c r="AB28" s="110">
        <f t="shared" si="3"/>
        <v>0</v>
      </c>
      <c r="AC28" s="110" t="str">
        <f t="shared" si="4"/>
        <v/>
      </c>
      <c r="AD28" s="10">
        <f t="shared" si="10"/>
        <v>0</v>
      </c>
      <c r="AE28" s="10" t="str">
        <f t="shared" si="11"/>
        <v/>
      </c>
    </row>
    <row r="29" spans="1:31" s="6" customFormat="1" ht="35.25" customHeight="1">
      <c r="A29" s="93">
        <f t="shared" si="2"/>
        <v>17</v>
      </c>
      <c r="B29" s="59" t="str">
        <f t="shared" si="5"/>
        <v/>
      </c>
      <c r="C29" s="112"/>
      <c r="D29" s="29" t="str">
        <f t="shared" si="6"/>
        <v/>
      </c>
      <c r="E29" s="29" t="str">
        <f t="shared" si="7"/>
        <v/>
      </c>
      <c r="F29" s="30"/>
      <c r="G29" s="30"/>
      <c r="H29" s="31"/>
      <c r="I29" s="32"/>
      <c r="J29" s="114"/>
      <c r="K29" s="32"/>
      <c r="L29" s="114"/>
      <c r="M29" s="33" t="str">
        <f t="shared" si="1"/>
        <v/>
      </c>
      <c r="N29" s="31"/>
      <c r="O29" s="31"/>
      <c r="P29" s="34" t="str">
        <f t="shared" si="8"/>
        <v/>
      </c>
      <c r="Q29" s="35"/>
      <c r="R29" s="35"/>
      <c r="S29" s="35"/>
      <c r="T29" s="117"/>
      <c r="U29" s="30"/>
      <c r="V29" s="67"/>
      <c r="W29" s="99"/>
      <c r="X29" s="55"/>
      <c r="Y29" s="56"/>
      <c r="AA29" s="110" t="str">
        <f t="shared" si="9"/>
        <v/>
      </c>
      <c r="AB29" s="110">
        <f t="shared" si="3"/>
        <v>0</v>
      </c>
      <c r="AC29" s="110" t="str">
        <f t="shared" si="4"/>
        <v/>
      </c>
      <c r="AD29" s="10">
        <f t="shared" si="10"/>
        <v>0</v>
      </c>
      <c r="AE29" s="10" t="str">
        <f t="shared" si="11"/>
        <v/>
      </c>
    </row>
    <row r="30" spans="1:31" s="6" customFormat="1" ht="35.25" customHeight="1">
      <c r="A30" s="93">
        <f t="shared" si="2"/>
        <v>18</v>
      </c>
      <c r="B30" s="59" t="str">
        <f t="shared" si="5"/>
        <v/>
      </c>
      <c r="C30" s="112"/>
      <c r="D30" s="29" t="str">
        <f t="shared" si="6"/>
        <v/>
      </c>
      <c r="E30" s="29" t="str">
        <f t="shared" si="7"/>
        <v/>
      </c>
      <c r="F30" s="30"/>
      <c r="G30" s="30"/>
      <c r="H30" s="31"/>
      <c r="I30" s="32"/>
      <c r="J30" s="114"/>
      <c r="K30" s="32"/>
      <c r="L30" s="114"/>
      <c r="M30" s="33" t="str">
        <f t="shared" si="1"/>
        <v/>
      </c>
      <c r="N30" s="31"/>
      <c r="O30" s="31"/>
      <c r="P30" s="34" t="str">
        <f t="shared" si="8"/>
        <v/>
      </c>
      <c r="Q30" s="35"/>
      <c r="R30" s="35"/>
      <c r="S30" s="35"/>
      <c r="T30" s="117"/>
      <c r="U30" s="30"/>
      <c r="V30" s="67"/>
      <c r="W30" s="99"/>
      <c r="X30" s="55"/>
      <c r="Y30" s="56"/>
      <c r="AA30" s="110" t="str">
        <f t="shared" si="9"/>
        <v/>
      </c>
      <c r="AB30" s="110">
        <f t="shared" si="3"/>
        <v>0</v>
      </c>
      <c r="AC30" s="110" t="str">
        <f t="shared" si="4"/>
        <v/>
      </c>
      <c r="AD30" s="10">
        <f t="shared" si="10"/>
        <v>0</v>
      </c>
      <c r="AE30" s="10" t="str">
        <f t="shared" si="11"/>
        <v/>
      </c>
    </row>
    <row r="31" spans="1:31" s="6" customFormat="1" ht="35.25" customHeight="1">
      <c r="A31" s="93">
        <f t="shared" si="2"/>
        <v>19</v>
      </c>
      <c r="B31" s="59" t="str">
        <f t="shared" si="5"/>
        <v/>
      </c>
      <c r="C31" s="112"/>
      <c r="D31" s="29" t="str">
        <f t="shared" si="6"/>
        <v/>
      </c>
      <c r="E31" s="29" t="str">
        <f t="shared" si="7"/>
        <v/>
      </c>
      <c r="F31" s="30"/>
      <c r="G31" s="30"/>
      <c r="H31" s="31"/>
      <c r="I31" s="32"/>
      <c r="J31" s="114"/>
      <c r="K31" s="32"/>
      <c r="L31" s="114"/>
      <c r="M31" s="33" t="str">
        <f t="shared" si="1"/>
        <v/>
      </c>
      <c r="N31" s="31"/>
      <c r="O31" s="31"/>
      <c r="P31" s="34" t="str">
        <f t="shared" si="8"/>
        <v/>
      </c>
      <c r="Q31" s="35"/>
      <c r="R31" s="35"/>
      <c r="S31" s="35"/>
      <c r="T31" s="117"/>
      <c r="U31" s="30"/>
      <c r="V31" s="67"/>
      <c r="W31" s="99"/>
      <c r="X31" s="55"/>
      <c r="Y31" s="56"/>
      <c r="AA31" s="110" t="str">
        <f t="shared" si="9"/>
        <v/>
      </c>
      <c r="AB31" s="110">
        <f t="shared" si="3"/>
        <v>0</v>
      </c>
      <c r="AC31" s="110" t="str">
        <f t="shared" si="4"/>
        <v/>
      </c>
      <c r="AD31" s="10">
        <f t="shared" si="10"/>
        <v>0</v>
      </c>
      <c r="AE31" s="10" t="str">
        <f t="shared" si="11"/>
        <v/>
      </c>
    </row>
    <row r="32" spans="1:31" s="6" customFormat="1" ht="35.25" customHeight="1">
      <c r="A32" s="93">
        <f t="shared" si="2"/>
        <v>20</v>
      </c>
      <c r="B32" s="59" t="str">
        <f t="shared" si="5"/>
        <v/>
      </c>
      <c r="C32" s="112"/>
      <c r="D32" s="29" t="str">
        <f t="shared" si="6"/>
        <v/>
      </c>
      <c r="E32" s="29" t="str">
        <f t="shared" si="7"/>
        <v/>
      </c>
      <c r="F32" s="30"/>
      <c r="G32" s="30"/>
      <c r="H32" s="31"/>
      <c r="I32" s="32"/>
      <c r="J32" s="114"/>
      <c r="K32" s="32"/>
      <c r="L32" s="114"/>
      <c r="M32" s="33" t="str">
        <f t="shared" si="1"/>
        <v/>
      </c>
      <c r="N32" s="31"/>
      <c r="O32" s="31"/>
      <c r="P32" s="34" t="str">
        <f t="shared" si="8"/>
        <v/>
      </c>
      <c r="Q32" s="35"/>
      <c r="R32" s="35"/>
      <c r="S32" s="35"/>
      <c r="T32" s="117"/>
      <c r="U32" s="30"/>
      <c r="V32" s="67"/>
      <c r="W32" s="99"/>
      <c r="X32" s="55"/>
      <c r="Y32" s="56"/>
      <c r="AA32" s="110" t="str">
        <f t="shared" si="9"/>
        <v/>
      </c>
      <c r="AB32" s="110">
        <f t="shared" si="3"/>
        <v>0</v>
      </c>
      <c r="AC32" s="110" t="str">
        <f t="shared" si="4"/>
        <v/>
      </c>
      <c r="AD32" s="10">
        <f t="shared" si="10"/>
        <v>0</v>
      </c>
      <c r="AE32" s="10" t="str">
        <f t="shared" si="11"/>
        <v/>
      </c>
    </row>
    <row r="33" spans="1:31" s="6" customFormat="1" ht="35.25" customHeight="1">
      <c r="A33" s="93">
        <f t="shared" si="2"/>
        <v>21</v>
      </c>
      <c r="B33" s="59" t="str">
        <f t="shared" si="5"/>
        <v/>
      </c>
      <c r="C33" s="112"/>
      <c r="D33" s="29" t="str">
        <f t="shared" si="6"/>
        <v/>
      </c>
      <c r="E33" s="29" t="str">
        <f t="shared" si="7"/>
        <v/>
      </c>
      <c r="F33" s="30"/>
      <c r="G33" s="30"/>
      <c r="H33" s="31"/>
      <c r="I33" s="32"/>
      <c r="J33" s="114"/>
      <c r="K33" s="32"/>
      <c r="L33" s="114"/>
      <c r="M33" s="33" t="str">
        <f t="shared" si="1"/>
        <v/>
      </c>
      <c r="N33" s="31"/>
      <c r="O33" s="31"/>
      <c r="P33" s="34" t="str">
        <f t="shared" si="8"/>
        <v/>
      </c>
      <c r="Q33" s="35"/>
      <c r="R33" s="35"/>
      <c r="S33" s="35"/>
      <c r="T33" s="117"/>
      <c r="U33" s="30"/>
      <c r="V33" s="67"/>
      <c r="W33" s="99"/>
      <c r="X33" s="55"/>
      <c r="Y33" s="56"/>
      <c r="AA33" s="110" t="str">
        <f t="shared" si="9"/>
        <v/>
      </c>
      <c r="AB33" s="110">
        <f t="shared" si="3"/>
        <v>0</v>
      </c>
      <c r="AC33" s="110" t="str">
        <f t="shared" si="4"/>
        <v/>
      </c>
      <c r="AD33" s="10">
        <f t="shared" si="10"/>
        <v>0</v>
      </c>
      <c r="AE33" s="10" t="str">
        <f t="shared" si="11"/>
        <v/>
      </c>
    </row>
    <row r="34" spans="1:31" s="6" customFormat="1" ht="35.25" customHeight="1">
      <c r="A34" s="93">
        <f t="shared" si="2"/>
        <v>22</v>
      </c>
      <c r="B34" s="59" t="str">
        <f t="shared" si="5"/>
        <v/>
      </c>
      <c r="C34" s="112"/>
      <c r="D34" s="29" t="str">
        <f t="shared" si="6"/>
        <v/>
      </c>
      <c r="E34" s="29" t="str">
        <f t="shared" si="7"/>
        <v/>
      </c>
      <c r="F34" s="30"/>
      <c r="G34" s="30"/>
      <c r="H34" s="31"/>
      <c r="I34" s="32"/>
      <c r="J34" s="114"/>
      <c r="K34" s="32"/>
      <c r="L34" s="114"/>
      <c r="M34" s="33" t="str">
        <f t="shared" si="1"/>
        <v/>
      </c>
      <c r="N34" s="31"/>
      <c r="O34" s="31"/>
      <c r="P34" s="34" t="str">
        <f t="shared" si="8"/>
        <v/>
      </c>
      <c r="Q34" s="35"/>
      <c r="R34" s="35"/>
      <c r="S34" s="35"/>
      <c r="T34" s="117"/>
      <c r="U34" s="30"/>
      <c r="V34" s="67"/>
      <c r="W34" s="99"/>
      <c r="X34" s="55"/>
      <c r="Y34" s="56"/>
      <c r="AA34" s="110" t="str">
        <f t="shared" si="9"/>
        <v/>
      </c>
      <c r="AB34" s="110">
        <f t="shared" si="3"/>
        <v>0</v>
      </c>
      <c r="AC34" s="110" t="str">
        <f t="shared" si="4"/>
        <v/>
      </c>
      <c r="AD34" s="10">
        <f t="shared" si="10"/>
        <v>0</v>
      </c>
      <c r="AE34" s="10" t="str">
        <f t="shared" si="11"/>
        <v/>
      </c>
    </row>
    <row r="35" spans="1:31" s="6" customFormat="1" ht="35.25" customHeight="1">
      <c r="A35" s="93">
        <f t="shared" si="2"/>
        <v>23</v>
      </c>
      <c r="B35" s="59" t="str">
        <f t="shared" si="5"/>
        <v/>
      </c>
      <c r="C35" s="112"/>
      <c r="D35" s="29" t="str">
        <f t="shared" si="6"/>
        <v/>
      </c>
      <c r="E35" s="29" t="str">
        <f t="shared" si="7"/>
        <v/>
      </c>
      <c r="F35" s="30"/>
      <c r="G35" s="30"/>
      <c r="H35" s="31"/>
      <c r="I35" s="32"/>
      <c r="J35" s="114"/>
      <c r="K35" s="32"/>
      <c r="L35" s="114"/>
      <c r="M35" s="33" t="str">
        <f t="shared" si="1"/>
        <v/>
      </c>
      <c r="N35" s="31"/>
      <c r="O35" s="31"/>
      <c r="P35" s="34" t="str">
        <f t="shared" si="8"/>
        <v/>
      </c>
      <c r="Q35" s="35"/>
      <c r="R35" s="35"/>
      <c r="S35" s="35"/>
      <c r="T35" s="117"/>
      <c r="U35" s="30"/>
      <c r="V35" s="67"/>
      <c r="W35" s="99"/>
      <c r="X35" s="55"/>
      <c r="Y35" s="56"/>
      <c r="AA35" s="110" t="str">
        <f t="shared" si="9"/>
        <v/>
      </c>
      <c r="AB35" s="110">
        <f t="shared" si="3"/>
        <v>0</v>
      </c>
      <c r="AC35" s="110" t="str">
        <f t="shared" si="4"/>
        <v/>
      </c>
      <c r="AD35" s="10">
        <f t="shared" si="10"/>
        <v>0</v>
      </c>
      <c r="AE35" s="10" t="str">
        <f t="shared" si="11"/>
        <v/>
      </c>
    </row>
    <row r="36" spans="1:31" s="6" customFormat="1" ht="35.25" customHeight="1">
      <c r="A36" s="93">
        <f t="shared" si="2"/>
        <v>24</v>
      </c>
      <c r="B36" s="59" t="str">
        <f t="shared" si="5"/>
        <v/>
      </c>
      <c r="C36" s="112"/>
      <c r="D36" s="29" t="str">
        <f t="shared" si="6"/>
        <v/>
      </c>
      <c r="E36" s="29" t="str">
        <f t="shared" si="7"/>
        <v/>
      </c>
      <c r="F36" s="30"/>
      <c r="G36" s="30"/>
      <c r="H36" s="31"/>
      <c r="I36" s="32"/>
      <c r="J36" s="114"/>
      <c r="K36" s="32"/>
      <c r="L36" s="114"/>
      <c r="M36" s="33" t="str">
        <f t="shared" si="1"/>
        <v/>
      </c>
      <c r="N36" s="31"/>
      <c r="O36" s="31"/>
      <c r="P36" s="34" t="str">
        <f t="shared" si="8"/>
        <v/>
      </c>
      <c r="Q36" s="35"/>
      <c r="R36" s="35"/>
      <c r="S36" s="35"/>
      <c r="T36" s="117"/>
      <c r="U36" s="30"/>
      <c r="V36" s="67"/>
      <c r="W36" s="99"/>
      <c r="X36" s="55"/>
      <c r="Y36" s="56"/>
      <c r="AA36" s="110" t="str">
        <f t="shared" si="9"/>
        <v/>
      </c>
      <c r="AB36" s="110">
        <f t="shared" si="3"/>
        <v>0</v>
      </c>
      <c r="AC36" s="110" t="str">
        <f t="shared" si="4"/>
        <v/>
      </c>
      <c r="AD36" s="10">
        <f t="shared" si="10"/>
        <v>0</v>
      </c>
      <c r="AE36" s="10" t="str">
        <f t="shared" si="11"/>
        <v/>
      </c>
    </row>
    <row r="37" spans="1:31" s="6" customFormat="1" ht="35.25" customHeight="1">
      <c r="A37" s="93">
        <f t="shared" si="2"/>
        <v>25</v>
      </c>
      <c r="B37" s="59" t="str">
        <f t="shared" si="5"/>
        <v/>
      </c>
      <c r="C37" s="112"/>
      <c r="D37" s="29" t="str">
        <f t="shared" si="6"/>
        <v/>
      </c>
      <c r="E37" s="29" t="str">
        <f t="shared" si="7"/>
        <v/>
      </c>
      <c r="F37" s="30"/>
      <c r="G37" s="30"/>
      <c r="H37" s="31"/>
      <c r="I37" s="32"/>
      <c r="J37" s="114"/>
      <c r="K37" s="32"/>
      <c r="L37" s="114"/>
      <c r="M37" s="33" t="str">
        <f t="shared" si="1"/>
        <v/>
      </c>
      <c r="N37" s="31"/>
      <c r="O37" s="31"/>
      <c r="P37" s="34" t="str">
        <f t="shared" si="8"/>
        <v/>
      </c>
      <c r="Q37" s="35"/>
      <c r="R37" s="35"/>
      <c r="S37" s="35"/>
      <c r="T37" s="117"/>
      <c r="U37" s="30"/>
      <c r="V37" s="67"/>
      <c r="W37" s="99"/>
      <c r="X37" s="55"/>
      <c r="Y37" s="56"/>
      <c r="AA37" s="110" t="str">
        <f t="shared" si="9"/>
        <v/>
      </c>
      <c r="AB37" s="110">
        <f t="shared" si="3"/>
        <v>0</v>
      </c>
      <c r="AC37" s="110" t="str">
        <f t="shared" si="4"/>
        <v/>
      </c>
      <c r="AD37" s="10">
        <f t="shared" si="10"/>
        <v>0</v>
      </c>
      <c r="AE37" s="10" t="str">
        <f t="shared" si="11"/>
        <v/>
      </c>
    </row>
    <row r="38" spans="1:31" s="6" customFormat="1" ht="35.25" customHeight="1">
      <c r="A38" s="93">
        <f t="shared" si="2"/>
        <v>26</v>
      </c>
      <c r="B38" s="59" t="str">
        <f t="shared" si="5"/>
        <v/>
      </c>
      <c r="C38" s="112"/>
      <c r="D38" s="29" t="str">
        <f t="shared" si="6"/>
        <v/>
      </c>
      <c r="E38" s="29" t="str">
        <f t="shared" si="7"/>
        <v/>
      </c>
      <c r="F38" s="30"/>
      <c r="G38" s="30"/>
      <c r="H38" s="31"/>
      <c r="I38" s="32"/>
      <c r="J38" s="114"/>
      <c r="K38" s="32"/>
      <c r="L38" s="114"/>
      <c r="M38" s="33" t="str">
        <f t="shared" si="1"/>
        <v/>
      </c>
      <c r="N38" s="31"/>
      <c r="O38" s="31"/>
      <c r="P38" s="34" t="str">
        <f t="shared" si="8"/>
        <v/>
      </c>
      <c r="Q38" s="35"/>
      <c r="R38" s="35"/>
      <c r="S38" s="35"/>
      <c r="T38" s="117"/>
      <c r="U38" s="30"/>
      <c r="V38" s="67"/>
      <c r="W38" s="99"/>
      <c r="X38" s="55"/>
      <c r="Y38" s="56"/>
      <c r="AA38" s="110" t="str">
        <f t="shared" si="9"/>
        <v/>
      </c>
      <c r="AB38" s="110">
        <f t="shared" si="3"/>
        <v>0</v>
      </c>
      <c r="AC38" s="110" t="str">
        <f t="shared" si="4"/>
        <v/>
      </c>
      <c r="AD38" s="10">
        <f t="shared" si="10"/>
        <v>0</v>
      </c>
      <c r="AE38" s="10" t="str">
        <f t="shared" si="11"/>
        <v/>
      </c>
    </row>
    <row r="39" spans="1:31" s="6" customFormat="1" ht="35.25" customHeight="1">
      <c r="A39" s="93">
        <f t="shared" si="2"/>
        <v>27</v>
      </c>
      <c r="B39" s="59" t="str">
        <f t="shared" si="5"/>
        <v/>
      </c>
      <c r="C39" s="112"/>
      <c r="D39" s="29" t="str">
        <f t="shared" si="6"/>
        <v/>
      </c>
      <c r="E39" s="29" t="str">
        <f t="shared" si="7"/>
        <v/>
      </c>
      <c r="F39" s="30"/>
      <c r="G39" s="30"/>
      <c r="H39" s="31"/>
      <c r="I39" s="32"/>
      <c r="J39" s="114"/>
      <c r="K39" s="32"/>
      <c r="L39" s="114"/>
      <c r="M39" s="33" t="str">
        <f t="shared" si="1"/>
        <v/>
      </c>
      <c r="N39" s="31"/>
      <c r="O39" s="31"/>
      <c r="P39" s="34" t="str">
        <f t="shared" si="8"/>
        <v/>
      </c>
      <c r="Q39" s="35"/>
      <c r="R39" s="35"/>
      <c r="S39" s="35"/>
      <c r="T39" s="117"/>
      <c r="U39" s="30"/>
      <c r="V39" s="67"/>
      <c r="W39" s="99"/>
      <c r="X39" s="55"/>
      <c r="Y39" s="56"/>
      <c r="AA39" s="110" t="str">
        <f t="shared" si="9"/>
        <v/>
      </c>
      <c r="AB39" s="110">
        <f t="shared" si="3"/>
        <v>0</v>
      </c>
      <c r="AC39" s="110" t="str">
        <f t="shared" si="4"/>
        <v/>
      </c>
      <c r="AD39" s="10">
        <f t="shared" si="10"/>
        <v>0</v>
      </c>
      <c r="AE39" s="10" t="str">
        <f t="shared" si="11"/>
        <v/>
      </c>
    </row>
    <row r="40" spans="1:31" s="6" customFormat="1" ht="35.25" customHeight="1">
      <c r="A40" s="93">
        <f t="shared" si="2"/>
        <v>28</v>
      </c>
      <c r="B40" s="59" t="str">
        <f t="shared" si="5"/>
        <v/>
      </c>
      <c r="C40" s="112"/>
      <c r="D40" s="29" t="str">
        <f t="shared" si="6"/>
        <v/>
      </c>
      <c r="E40" s="29" t="str">
        <f t="shared" si="7"/>
        <v/>
      </c>
      <c r="F40" s="30"/>
      <c r="G40" s="30"/>
      <c r="H40" s="31"/>
      <c r="I40" s="32"/>
      <c r="J40" s="114"/>
      <c r="K40" s="32"/>
      <c r="L40" s="114"/>
      <c r="M40" s="33" t="str">
        <f t="shared" si="1"/>
        <v/>
      </c>
      <c r="N40" s="31"/>
      <c r="O40" s="31"/>
      <c r="P40" s="34" t="str">
        <f t="shared" si="8"/>
        <v/>
      </c>
      <c r="Q40" s="35"/>
      <c r="R40" s="35"/>
      <c r="S40" s="35"/>
      <c r="T40" s="117"/>
      <c r="U40" s="30"/>
      <c r="V40" s="67"/>
      <c r="W40" s="99"/>
      <c r="X40" s="55"/>
      <c r="Y40" s="56"/>
      <c r="AA40" s="110" t="str">
        <f t="shared" si="9"/>
        <v/>
      </c>
      <c r="AB40" s="110">
        <f t="shared" si="3"/>
        <v>0</v>
      </c>
      <c r="AC40" s="110" t="str">
        <f t="shared" si="4"/>
        <v/>
      </c>
      <c r="AD40" s="10">
        <f t="shared" si="10"/>
        <v>0</v>
      </c>
      <c r="AE40" s="10" t="str">
        <f t="shared" si="11"/>
        <v/>
      </c>
    </row>
    <row r="41" spans="1:31" s="6" customFormat="1" ht="35.25" customHeight="1">
      <c r="A41" s="93">
        <f t="shared" si="2"/>
        <v>29</v>
      </c>
      <c r="B41" s="59" t="str">
        <f t="shared" si="5"/>
        <v/>
      </c>
      <c r="C41" s="112"/>
      <c r="D41" s="29" t="str">
        <f t="shared" si="6"/>
        <v/>
      </c>
      <c r="E41" s="29" t="str">
        <f t="shared" si="7"/>
        <v/>
      </c>
      <c r="F41" s="30"/>
      <c r="G41" s="30"/>
      <c r="H41" s="31"/>
      <c r="I41" s="32"/>
      <c r="J41" s="114"/>
      <c r="K41" s="32"/>
      <c r="L41" s="114"/>
      <c r="M41" s="33" t="str">
        <f t="shared" si="1"/>
        <v/>
      </c>
      <c r="N41" s="31"/>
      <c r="O41" s="31"/>
      <c r="P41" s="34" t="str">
        <f t="shared" si="8"/>
        <v/>
      </c>
      <c r="Q41" s="35"/>
      <c r="R41" s="35"/>
      <c r="S41" s="35"/>
      <c r="T41" s="117"/>
      <c r="U41" s="30"/>
      <c r="V41" s="67"/>
      <c r="W41" s="99"/>
      <c r="X41" s="55"/>
      <c r="Y41" s="56"/>
      <c r="AA41" s="110" t="str">
        <f t="shared" si="9"/>
        <v/>
      </c>
      <c r="AB41" s="110">
        <f t="shared" si="3"/>
        <v>0</v>
      </c>
      <c r="AC41" s="110" t="str">
        <f t="shared" si="4"/>
        <v/>
      </c>
      <c r="AD41" s="10">
        <f t="shared" si="10"/>
        <v>0</v>
      </c>
      <c r="AE41" s="10" t="str">
        <f t="shared" si="11"/>
        <v/>
      </c>
    </row>
    <row r="42" spans="1:31" s="6" customFormat="1" ht="35.25" customHeight="1">
      <c r="A42" s="93">
        <f t="shared" si="2"/>
        <v>30</v>
      </c>
      <c r="B42" s="59" t="str">
        <f t="shared" si="5"/>
        <v/>
      </c>
      <c r="C42" s="112"/>
      <c r="D42" s="29" t="str">
        <f t="shared" si="6"/>
        <v/>
      </c>
      <c r="E42" s="29" t="str">
        <f t="shared" si="7"/>
        <v/>
      </c>
      <c r="F42" s="30"/>
      <c r="G42" s="30"/>
      <c r="H42" s="31"/>
      <c r="I42" s="32"/>
      <c r="J42" s="114"/>
      <c r="K42" s="32"/>
      <c r="L42" s="114"/>
      <c r="M42" s="33" t="str">
        <f t="shared" si="1"/>
        <v/>
      </c>
      <c r="N42" s="31"/>
      <c r="O42" s="31"/>
      <c r="P42" s="34" t="str">
        <f t="shared" si="8"/>
        <v/>
      </c>
      <c r="Q42" s="35"/>
      <c r="R42" s="35"/>
      <c r="S42" s="35"/>
      <c r="T42" s="117"/>
      <c r="U42" s="30"/>
      <c r="V42" s="67"/>
      <c r="W42" s="99"/>
      <c r="X42" s="55"/>
      <c r="Y42" s="56"/>
      <c r="AA42" s="110" t="str">
        <f t="shared" si="9"/>
        <v/>
      </c>
      <c r="AB42" s="110">
        <f t="shared" si="3"/>
        <v>0</v>
      </c>
      <c r="AC42" s="110" t="str">
        <f t="shared" si="4"/>
        <v/>
      </c>
      <c r="AD42" s="10">
        <f t="shared" si="10"/>
        <v>0</v>
      </c>
      <c r="AE42" s="10" t="str">
        <f t="shared" si="11"/>
        <v/>
      </c>
    </row>
    <row r="43" spans="1:31" s="6" customFormat="1" ht="35.25" customHeight="1">
      <c r="A43" s="93">
        <f t="shared" si="2"/>
        <v>31</v>
      </c>
      <c r="B43" s="59" t="str">
        <f t="shared" si="5"/>
        <v/>
      </c>
      <c r="C43" s="112"/>
      <c r="D43" s="29" t="str">
        <f t="shared" si="6"/>
        <v/>
      </c>
      <c r="E43" s="29" t="str">
        <f t="shared" si="7"/>
        <v/>
      </c>
      <c r="F43" s="30"/>
      <c r="G43" s="30"/>
      <c r="H43" s="31"/>
      <c r="I43" s="32"/>
      <c r="J43" s="114"/>
      <c r="K43" s="32"/>
      <c r="L43" s="114"/>
      <c r="M43" s="33" t="str">
        <f t="shared" si="1"/>
        <v/>
      </c>
      <c r="N43" s="31"/>
      <c r="O43" s="31"/>
      <c r="P43" s="34" t="str">
        <f t="shared" si="8"/>
        <v/>
      </c>
      <c r="Q43" s="35"/>
      <c r="R43" s="35"/>
      <c r="S43" s="35"/>
      <c r="T43" s="117"/>
      <c r="U43" s="30"/>
      <c r="V43" s="67"/>
      <c r="W43" s="99"/>
      <c r="X43" s="55"/>
      <c r="Y43" s="56"/>
      <c r="AA43" s="110" t="str">
        <f t="shared" si="9"/>
        <v/>
      </c>
      <c r="AB43" s="110">
        <f t="shared" si="3"/>
        <v>0</v>
      </c>
      <c r="AC43" s="110" t="str">
        <f t="shared" si="4"/>
        <v/>
      </c>
      <c r="AD43" s="10">
        <f t="shared" si="10"/>
        <v>0</v>
      </c>
      <c r="AE43" s="10" t="str">
        <f t="shared" si="11"/>
        <v/>
      </c>
    </row>
    <row r="44" spans="1:31" s="6" customFormat="1" ht="35.25" customHeight="1">
      <c r="A44" s="93">
        <f t="shared" si="2"/>
        <v>32</v>
      </c>
      <c r="B44" s="59" t="str">
        <f t="shared" si="5"/>
        <v/>
      </c>
      <c r="C44" s="112"/>
      <c r="D44" s="29" t="str">
        <f t="shared" si="6"/>
        <v/>
      </c>
      <c r="E44" s="29" t="str">
        <f t="shared" si="7"/>
        <v/>
      </c>
      <c r="F44" s="30"/>
      <c r="G44" s="30"/>
      <c r="H44" s="31"/>
      <c r="I44" s="32"/>
      <c r="J44" s="114"/>
      <c r="K44" s="32"/>
      <c r="L44" s="114"/>
      <c r="M44" s="33" t="str">
        <f t="shared" si="1"/>
        <v/>
      </c>
      <c r="N44" s="31"/>
      <c r="O44" s="31"/>
      <c r="P44" s="34" t="str">
        <f t="shared" si="8"/>
        <v/>
      </c>
      <c r="Q44" s="35"/>
      <c r="R44" s="35"/>
      <c r="S44" s="35"/>
      <c r="T44" s="117"/>
      <c r="U44" s="30"/>
      <c r="V44" s="67"/>
      <c r="W44" s="99"/>
      <c r="X44" s="55"/>
      <c r="Y44" s="56"/>
      <c r="AA44" s="110" t="str">
        <f t="shared" si="9"/>
        <v/>
      </c>
      <c r="AB44" s="110">
        <f t="shared" si="3"/>
        <v>0</v>
      </c>
      <c r="AC44" s="110" t="str">
        <f t="shared" si="4"/>
        <v/>
      </c>
      <c r="AD44" s="10">
        <f t="shared" si="10"/>
        <v>0</v>
      </c>
      <c r="AE44" s="10" t="str">
        <f t="shared" si="11"/>
        <v/>
      </c>
    </row>
    <row r="45" spans="1:31" s="6" customFormat="1" ht="35.25" customHeight="1">
      <c r="A45" s="93">
        <f t="shared" si="2"/>
        <v>33</v>
      </c>
      <c r="B45" s="59" t="str">
        <f t="shared" si="5"/>
        <v/>
      </c>
      <c r="C45" s="112"/>
      <c r="D45" s="29" t="str">
        <f t="shared" si="6"/>
        <v/>
      </c>
      <c r="E45" s="29" t="str">
        <f t="shared" si="7"/>
        <v/>
      </c>
      <c r="F45" s="30"/>
      <c r="G45" s="30"/>
      <c r="H45" s="31"/>
      <c r="I45" s="32"/>
      <c r="J45" s="114"/>
      <c r="K45" s="32"/>
      <c r="L45" s="114"/>
      <c r="M45" s="33" t="str">
        <f t="shared" si="1"/>
        <v/>
      </c>
      <c r="N45" s="31"/>
      <c r="O45" s="31"/>
      <c r="P45" s="34" t="str">
        <f t="shared" si="8"/>
        <v/>
      </c>
      <c r="Q45" s="35"/>
      <c r="R45" s="35"/>
      <c r="S45" s="35"/>
      <c r="T45" s="117"/>
      <c r="U45" s="30"/>
      <c r="V45" s="67"/>
      <c r="W45" s="99"/>
      <c r="X45" s="55"/>
      <c r="Y45" s="56"/>
      <c r="AA45" s="110" t="str">
        <f t="shared" si="9"/>
        <v/>
      </c>
      <c r="AB45" s="110">
        <f t="shared" si="3"/>
        <v>0</v>
      </c>
      <c r="AC45" s="110" t="str">
        <f t="shared" si="4"/>
        <v/>
      </c>
      <c r="AD45" s="10">
        <f t="shared" si="10"/>
        <v>0</v>
      </c>
      <c r="AE45" s="10" t="str">
        <f t="shared" si="11"/>
        <v/>
      </c>
    </row>
    <row r="46" spans="1:31" s="6" customFormat="1" ht="35.25" customHeight="1">
      <c r="A46" s="93">
        <f t="shared" si="2"/>
        <v>34</v>
      </c>
      <c r="B46" s="59" t="str">
        <f t="shared" si="5"/>
        <v/>
      </c>
      <c r="C46" s="112"/>
      <c r="D46" s="29" t="str">
        <f t="shared" si="6"/>
        <v/>
      </c>
      <c r="E46" s="29" t="str">
        <f t="shared" si="7"/>
        <v/>
      </c>
      <c r="F46" s="30"/>
      <c r="G46" s="30"/>
      <c r="H46" s="31"/>
      <c r="I46" s="32"/>
      <c r="J46" s="114"/>
      <c r="K46" s="32"/>
      <c r="L46" s="114"/>
      <c r="M46" s="33" t="str">
        <f t="shared" si="1"/>
        <v/>
      </c>
      <c r="N46" s="31"/>
      <c r="O46" s="31"/>
      <c r="P46" s="34" t="str">
        <f t="shared" si="8"/>
        <v/>
      </c>
      <c r="Q46" s="35"/>
      <c r="R46" s="35"/>
      <c r="S46" s="35"/>
      <c r="T46" s="117"/>
      <c r="U46" s="30"/>
      <c r="V46" s="67"/>
      <c r="W46" s="99"/>
      <c r="X46" s="55"/>
      <c r="Y46" s="56"/>
      <c r="AA46" s="110" t="str">
        <f t="shared" si="9"/>
        <v/>
      </c>
      <c r="AB46" s="110">
        <f t="shared" si="3"/>
        <v>0</v>
      </c>
      <c r="AC46" s="110" t="str">
        <f t="shared" si="4"/>
        <v/>
      </c>
      <c r="AD46" s="10">
        <f t="shared" si="10"/>
        <v>0</v>
      </c>
      <c r="AE46" s="10" t="str">
        <f t="shared" si="11"/>
        <v/>
      </c>
    </row>
    <row r="47" spans="1:31" s="6" customFormat="1" ht="35.25" customHeight="1">
      <c r="A47" s="93">
        <f t="shared" si="2"/>
        <v>35</v>
      </c>
      <c r="B47" s="59" t="str">
        <f t="shared" si="5"/>
        <v/>
      </c>
      <c r="C47" s="112"/>
      <c r="D47" s="29" t="str">
        <f t="shared" si="6"/>
        <v/>
      </c>
      <c r="E47" s="29" t="str">
        <f t="shared" si="7"/>
        <v/>
      </c>
      <c r="F47" s="30"/>
      <c r="G47" s="30"/>
      <c r="H47" s="31"/>
      <c r="I47" s="32"/>
      <c r="J47" s="114"/>
      <c r="K47" s="32"/>
      <c r="L47" s="114"/>
      <c r="M47" s="33" t="str">
        <f t="shared" si="1"/>
        <v/>
      </c>
      <c r="N47" s="31"/>
      <c r="O47" s="31"/>
      <c r="P47" s="34" t="str">
        <f t="shared" si="8"/>
        <v/>
      </c>
      <c r="Q47" s="35"/>
      <c r="R47" s="35"/>
      <c r="S47" s="35"/>
      <c r="T47" s="117"/>
      <c r="U47" s="30"/>
      <c r="V47" s="67"/>
      <c r="W47" s="99"/>
      <c r="X47" s="55"/>
      <c r="Y47" s="56"/>
      <c r="AA47" s="110" t="str">
        <f t="shared" si="9"/>
        <v/>
      </c>
      <c r="AB47" s="110">
        <f t="shared" si="3"/>
        <v>0</v>
      </c>
      <c r="AC47" s="110" t="str">
        <f t="shared" si="4"/>
        <v/>
      </c>
      <c r="AD47" s="10">
        <f t="shared" si="10"/>
        <v>0</v>
      </c>
      <c r="AE47" s="10" t="str">
        <f t="shared" si="11"/>
        <v/>
      </c>
    </row>
    <row r="48" spans="1:31" s="6" customFormat="1" ht="35.25" customHeight="1">
      <c r="A48" s="93">
        <f t="shared" si="2"/>
        <v>36</v>
      </c>
      <c r="B48" s="59" t="str">
        <f t="shared" si="5"/>
        <v/>
      </c>
      <c r="C48" s="112"/>
      <c r="D48" s="29" t="str">
        <f t="shared" si="6"/>
        <v/>
      </c>
      <c r="E48" s="29" t="str">
        <f t="shared" si="7"/>
        <v/>
      </c>
      <c r="F48" s="30"/>
      <c r="G48" s="30"/>
      <c r="H48" s="31"/>
      <c r="I48" s="32"/>
      <c r="J48" s="114"/>
      <c r="K48" s="32"/>
      <c r="L48" s="114"/>
      <c r="M48" s="33" t="str">
        <f t="shared" si="1"/>
        <v/>
      </c>
      <c r="N48" s="31"/>
      <c r="O48" s="31"/>
      <c r="P48" s="34" t="str">
        <f t="shared" si="8"/>
        <v/>
      </c>
      <c r="Q48" s="35"/>
      <c r="R48" s="35"/>
      <c r="S48" s="35"/>
      <c r="T48" s="117"/>
      <c r="U48" s="30"/>
      <c r="V48" s="67"/>
      <c r="W48" s="99"/>
      <c r="X48" s="55"/>
      <c r="Y48" s="56"/>
      <c r="AA48" s="110" t="str">
        <f t="shared" si="9"/>
        <v/>
      </c>
      <c r="AB48" s="110">
        <f t="shared" si="3"/>
        <v>0</v>
      </c>
      <c r="AC48" s="110" t="str">
        <f t="shared" si="4"/>
        <v/>
      </c>
      <c r="AD48" s="10">
        <f t="shared" si="10"/>
        <v>0</v>
      </c>
      <c r="AE48" s="10" t="str">
        <f t="shared" si="11"/>
        <v/>
      </c>
    </row>
    <row r="49" spans="1:31" s="6" customFormat="1" ht="35.25" customHeight="1">
      <c r="A49" s="93">
        <f t="shared" si="2"/>
        <v>37</v>
      </c>
      <c r="B49" s="59" t="str">
        <f t="shared" si="5"/>
        <v/>
      </c>
      <c r="C49" s="112"/>
      <c r="D49" s="29" t="str">
        <f t="shared" si="6"/>
        <v/>
      </c>
      <c r="E49" s="29" t="str">
        <f t="shared" si="7"/>
        <v/>
      </c>
      <c r="F49" s="30"/>
      <c r="G49" s="30"/>
      <c r="H49" s="31"/>
      <c r="I49" s="32"/>
      <c r="J49" s="114"/>
      <c r="K49" s="32"/>
      <c r="L49" s="114"/>
      <c r="M49" s="33" t="str">
        <f t="shared" si="1"/>
        <v/>
      </c>
      <c r="N49" s="31"/>
      <c r="O49" s="31"/>
      <c r="P49" s="34" t="str">
        <f t="shared" si="8"/>
        <v/>
      </c>
      <c r="Q49" s="35"/>
      <c r="R49" s="35"/>
      <c r="S49" s="35"/>
      <c r="T49" s="117"/>
      <c r="U49" s="30"/>
      <c r="V49" s="67"/>
      <c r="W49" s="99"/>
      <c r="X49" s="55"/>
      <c r="Y49" s="56"/>
      <c r="AA49" s="110" t="str">
        <f t="shared" si="9"/>
        <v/>
      </c>
      <c r="AB49" s="110">
        <f t="shared" si="3"/>
        <v>0</v>
      </c>
      <c r="AC49" s="110" t="str">
        <f t="shared" si="4"/>
        <v/>
      </c>
      <c r="AD49" s="10">
        <f t="shared" si="10"/>
        <v>0</v>
      </c>
      <c r="AE49" s="10" t="str">
        <f t="shared" si="11"/>
        <v/>
      </c>
    </row>
    <row r="50" spans="1:31" s="6" customFormat="1" ht="35.25" customHeight="1">
      <c r="A50" s="93">
        <f t="shared" si="2"/>
        <v>38</v>
      </c>
      <c r="B50" s="59" t="str">
        <f t="shared" si="5"/>
        <v/>
      </c>
      <c r="C50" s="112"/>
      <c r="D50" s="29" t="str">
        <f t="shared" si="6"/>
        <v/>
      </c>
      <c r="E50" s="29" t="str">
        <f t="shared" si="7"/>
        <v/>
      </c>
      <c r="F50" s="30"/>
      <c r="G50" s="30"/>
      <c r="H50" s="31"/>
      <c r="I50" s="32"/>
      <c r="J50" s="114"/>
      <c r="K50" s="32"/>
      <c r="L50" s="114"/>
      <c r="M50" s="33" t="str">
        <f t="shared" si="1"/>
        <v/>
      </c>
      <c r="N50" s="31"/>
      <c r="O50" s="31"/>
      <c r="P50" s="34" t="str">
        <f t="shared" si="8"/>
        <v/>
      </c>
      <c r="Q50" s="35"/>
      <c r="R50" s="35"/>
      <c r="S50" s="35"/>
      <c r="T50" s="117"/>
      <c r="U50" s="30"/>
      <c r="V50" s="67"/>
      <c r="W50" s="99"/>
      <c r="X50" s="55"/>
      <c r="Y50" s="56"/>
      <c r="AA50" s="110" t="str">
        <f t="shared" si="9"/>
        <v/>
      </c>
      <c r="AB50" s="110">
        <f t="shared" si="3"/>
        <v>0</v>
      </c>
      <c r="AC50" s="110" t="str">
        <f t="shared" si="4"/>
        <v/>
      </c>
      <c r="AD50" s="10">
        <f t="shared" si="10"/>
        <v>0</v>
      </c>
      <c r="AE50" s="10" t="str">
        <f t="shared" si="11"/>
        <v/>
      </c>
    </row>
    <row r="51" spans="1:31" s="6" customFormat="1" ht="35.25" customHeight="1">
      <c r="A51" s="93">
        <f t="shared" si="2"/>
        <v>39</v>
      </c>
      <c r="B51" s="59" t="str">
        <f t="shared" si="5"/>
        <v/>
      </c>
      <c r="C51" s="112"/>
      <c r="D51" s="29" t="str">
        <f t="shared" si="6"/>
        <v/>
      </c>
      <c r="E51" s="29" t="str">
        <f t="shared" si="7"/>
        <v/>
      </c>
      <c r="F51" s="30"/>
      <c r="G51" s="30"/>
      <c r="H51" s="31"/>
      <c r="I51" s="32"/>
      <c r="J51" s="114"/>
      <c r="K51" s="32"/>
      <c r="L51" s="114"/>
      <c r="M51" s="33" t="str">
        <f t="shared" si="1"/>
        <v/>
      </c>
      <c r="N51" s="31"/>
      <c r="O51" s="31"/>
      <c r="P51" s="34" t="str">
        <f t="shared" si="8"/>
        <v/>
      </c>
      <c r="Q51" s="35"/>
      <c r="R51" s="35"/>
      <c r="S51" s="35"/>
      <c r="T51" s="117"/>
      <c r="U51" s="30"/>
      <c r="V51" s="67"/>
      <c r="W51" s="99"/>
      <c r="X51" s="55"/>
      <c r="Y51" s="56"/>
      <c r="AA51" s="110" t="str">
        <f t="shared" si="9"/>
        <v/>
      </c>
      <c r="AB51" s="110">
        <f t="shared" si="3"/>
        <v>0</v>
      </c>
      <c r="AC51" s="110" t="str">
        <f t="shared" si="4"/>
        <v/>
      </c>
      <c r="AD51" s="10">
        <f t="shared" si="10"/>
        <v>0</v>
      </c>
      <c r="AE51" s="10" t="str">
        <f t="shared" si="11"/>
        <v/>
      </c>
    </row>
    <row r="52" spans="1:31" s="6" customFormat="1" ht="35.25" customHeight="1">
      <c r="A52" s="93">
        <f t="shared" si="2"/>
        <v>40</v>
      </c>
      <c r="B52" s="59" t="str">
        <f t="shared" si="5"/>
        <v/>
      </c>
      <c r="C52" s="112"/>
      <c r="D52" s="29" t="str">
        <f t="shared" si="6"/>
        <v/>
      </c>
      <c r="E52" s="29" t="str">
        <f t="shared" si="7"/>
        <v/>
      </c>
      <c r="F52" s="30"/>
      <c r="G52" s="30"/>
      <c r="H52" s="31"/>
      <c r="I52" s="32"/>
      <c r="J52" s="114"/>
      <c r="K52" s="32"/>
      <c r="L52" s="114"/>
      <c r="M52" s="33" t="str">
        <f t="shared" si="1"/>
        <v/>
      </c>
      <c r="N52" s="31"/>
      <c r="O52" s="31"/>
      <c r="P52" s="34" t="str">
        <f t="shared" si="8"/>
        <v/>
      </c>
      <c r="Q52" s="35"/>
      <c r="R52" s="35"/>
      <c r="S52" s="35"/>
      <c r="T52" s="117"/>
      <c r="U52" s="30"/>
      <c r="V52" s="67"/>
      <c r="W52" s="99"/>
      <c r="X52" s="55"/>
      <c r="Y52" s="56"/>
      <c r="AA52" s="110" t="str">
        <f t="shared" si="9"/>
        <v/>
      </c>
      <c r="AB52" s="110">
        <f t="shared" si="3"/>
        <v>0</v>
      </c>
      <c r="AC52" s="110" t="str">
        <f t="shared" si="4"/>
        <v/>
      </c>
      <c r="AD52" s="10">
        <f t="shared" si="10"/>
        <v>0</v>
      </c>
      <c r="AE52" s="10" t="str">
        <f t="shared" si="11"/>
        <v/>
      </c>
    </row>
    <row r="53" spans="1:31" s="6" customFormat="1" ht="35.25" customHeight="1">
      <c r="A53" s="93">
        <f t="shared" si="2"/>
        <v>41</v>
      </c>
      <c r="B53" s="59" t="str">
        <f t="shared" si="5"/>
        <v/>
      </c>
      <c r="C53" s="112"/>
      <c r="D53" s="29" t="str">
        <f t="shared" si="6"/>
        <v/>
      </c>
      <c r="E53" s="29" t="str">
        <f t="shared" si="7"/>
        <v/>
      </c>
      <c r="F53" s="30"/>
      <c r="G53" s="30"/>
      <c r="H53" s="31"/>
      <c r="I53" s="32"/>
      <c r="J53" s="114"/>
      <c r="K53" s="32"/>
      <c r="L53" s="114"/>
      <c r="M53" s="33" t="str">
        <f t="shared" si="1"/>
        <v/>
      </c>
      <c r="N53" s="31"/>
      <c r="O53" s="31"/>
      <c r="P53" s="34" t="str">
        <f t="shared" si="8"/>
        <v/>
      </c>
      <c r="Q53" s="35"/>
      <c r="R53" s="35"/>
      <c r="S53" s="35"/>
      <c r="T53" s="117"/>
      <c r="U53" s="30"/>
      <c r="V53" s="67"/>
      <c r="W53" s="99"/>
      <c r="X53" s="55"/>
      <c r="Y53" s="56"/>
      <c r="AA53" s="110" t="str">
        <f t="shared" si="9"/>
        <v/>
      </c>
      <c r="AB53" s="110">
        <f t="shared" si="3"/>
        <v>0</v>
      </c>
      <c r="AC53" s="110" t="str">
        <f t="shared" si="4"/>
        <v/>
      </c>
      <c r="AD53" s="10">
        <f t="shared" si="10"/>
        <v>0</v>
      </c>
      <c r="AE53" s="10" t="str">
        <f t="shared" si="11"/>
        <v/>
      </c>
    </row>
    <row r="54" spans="1:31" s="6" customFormat="1" ht="35.25" customHeight="1">
      <c r="A54" s="93">
        <f t="shared" si="2"/>
        <v>42</v>
      </c>
      <c r="B54" s="59" t="str">
        <f t="shared" si="5"/>
        <v/>
      </c>
      <c r="C54" s="112"/>
      <c r="D54" s="29" t="str">
        <f t="shared" si="6"/>
        <v/>
      </c>
      <c r="E54" s="29" t="str">
        <f t="shared" si="7"/>
        <v/>
      </c>
      <c r="F54" s="30"/>
      <c r="G54" s="30"/>
      <c r="H54" s="31"/>
      <c r="I54" s="32"/>
      <c r="J54" s="114"/>
      <c r="K54" s="32"/>
      <c r="L54" s="114"/>
      <c r="M54" s="33" t="str">
        <f t="shared" si="1"/>
        <v/>
      </c>
      <c r="N54" s="31"/>
      <c r="O54" s="31"/>
      <c r="P54" s="34" t="str">
        <f t="shared" si="8"/>
        <v/>
      </c>
      <c r="Q54" s="35"/>
      <c r="R54" s="35"/>
      <c r="S54" s="35"/>
      <c r="T54" s="117"/>
      <c r="U54" s="30"/>
      <c r="V54" s="67"/>
      <c r="W54" s="99"/>
      <c r="X54" s="55"/>
      <c r="Y54" s="56"/>
      <c r="AA54" s="110" t="str">
        <f t="shared" si="9"/>
        <v/>
      </c>
      <c r="AB54" s="110">
        <f t="shared" si="3"/>
        <v>0</v>
      </c>
      <c r="AC54" s="110" t="str">
        <f t="shared" si="4"/>
        <v/>
      </c>
      <c r="AD54" s="10">
        <f t="shared" si="10"/>
        <v>0</v>
      </c>
      <c r="AE54" s="10" t="str">
        <f t="shared" si="11"/>
        <v/>
      </c>
    </row>
    <row r="55" spans="1:31" s="6" customFormat="1" ht="35.25" customHeight="1">
      <c r="A55" s="93">
        <f t="shared" si="2"/>
        <v>43</v>
      </c>
      <c r="B55" s="59" t="str">
        <f t="shared" si="5"/>
        <v/>
      </c>
      <c r="C55" s="112"/>
      <c r="D55" s="29" t="str">
        <f t="shared" si="6"/>
        <v/>
      </c>
      <c r="E55" s="29" t="str">
        <f t="shared" si="7"/>
        <v/>
      </c>
      <c r="F55" s="30"/>
      <c r="G55" s="30"/>
      <c r="H55" s="31"/>
      <c r="I55" s="32"/>
      <c r="J55" s="114"/>
      <c r="K55" s="32"/>
      <c r="L55" s="114"/>
      <c r="M55" s="33" t="str">
        <f t="shared" si="1"/>
        <v/>
      </c>
      <c r="N55" s="31"/>
      <c r="O55" s="31"/>
      <c r="P55" s="34" t="str">
        <f t="shared" si="8"/>
        <v/>
      </c>
      <c r="Q55" s="35"/>
      <c r="R55" s="35"/>
      <c r="S55" s="35"/>
      <c r="T55" s="117"/>
      <c r="U55" s="30"/>
      <c r="V55" s="67"/>
      <c r="W55" s="99"/>
      <c r="X55" s="55"/>
      <c r="Y55" s="56"/>
      <c r="AA55" s="110" t="str">
        <f t="shared" si="9"/>
        <v/>
      </c>
      <c r="AB55" s="110">
        <f t="shared" si="3"/>
        <v>0</v>
      </c>
      <c r="AC55" s="110" t="str">
        <f t="shared" si="4"/>
        <v/>
      </c>
      <c r="AD55" s="10">
        <f t="shared" si="10"/>
        <v>0</v>
      </c>
      <c r="AE55" s="10" t="str">
        <f t="shared" si="11"/>
        <v/>
      </c>
    </row>
    <row r="56" spans="1:31" s="6" customFormat="1" ht="35.25" customHeight="1">
      <c r="A56" s="93">
        <f t="shared" si="2"/>
        <v>44</v>
      </c>
      <c r="B56" s="59" t="str">
        <f t="shared" si="5"/>
        <v/>
      </c>
      <c r="C56" s="112"/>
      <c r="D56" s="29" t="str">
        <f t="shared" si="6"/>
        <v/>
      </c>
      <c r="E56" s="29" t="str">
        <f t="shared" si="7"/>
        <v/>
      </c>
      <c r="F56" s="30"/>
      <c r="G56" s="30"/>
      <c r="H56" s="31"/>
      <c r="I56" s="32"/>
      <c r="J56" s="114"/>
      <c r="K56" s="32"/>
      <c r="L56" s="114"/>
      <c r="M56" s="33" t="str">
        <f t="shared" si="1"/>
        <v/>
      </c>
      <c r="N56" s="31"/>
      <c r="O56" s="31"/>
      <c r="P56" s="34" t="str">
        <f t="shared" si="8"/>
        <v/>
      </c>
      <c r="Q56" s="35"/>
      <c r="R56" s="35"/>
      <c r="S56" s="35"/>
      <c r="T56" s="117"/>
      <c r="U56" s="30"/>
      <c r="V56" s="67"/>
      <c r="W56" s="99"/>
      <c r="X56" s="55"/>
      <c r="Y56" s="56"/>
      <c r="AA56" s="110" t="str">
        <f t="shared" si="9"/>
        <v/>
      </c>
      <c r="AB56" s="110">
        <f t="shared" si="3"/>
        <v>0</v>
      </c>
      <c r="AC56" s="110" t="str">
        <f t="shared" si="4"/>
        <v/>
      </c>
      <c r="AD56" s="10">
        <f t="shared" si="10"/>
        <v>0</v>
      </c>
      <c r="AE56" s="10" t="str">
        <f t="shared" si="11"/>
        <v/>
      </c>
    </row>
    <row r="57" spans="1:31" s="6" customFormat="1" ht="35.25" customHeight="1">
      <c r="A57" s="93">
        <f t="shared" si="2"/>
        <v>45</v>
      </c>
      <c r="B57" s="59" t="str">
        <f t="shared" si="5"/>
        <v/>
      </c>
      <c r="C57" s="112"/>
      <c r="D57" s="29" t="str">
        <f t="shared" si="6"/>
        <v/>
      </c>
      <c r="E57" s="29" t="str">
        <f t="shared" si="7"/>
        <v/>
      </c>
      <c r="F57" s="30"/>
      <c r="G57" s="30"/>
      <c r="H57" s="31"/>
      <c r="I57" s="32"/>
      <c r="J57" s="114"/>
      <c r="K57" s="32"/>
      <c r="L57" s="114"/>
      <c r="M57" s="33" t="str">
        <f t="shared" si="1"/>
        <v/>
      </c>
      <c r="N57" s="31"/>
      <c r="O57" s="31"/>
      <c r="P57" s="34" t="str">
        <f t="shared" si="8"/>
        <v/>
      </c>
      <c r="Q57" s="35"/>
      <c r="R57" s="35"/>
      <c r="S57" s="35"/>
      <c r="T57" s="117"/>
      <c r="U57" s="30"/>
      <c r="V57" s="67"/>
      <c r="W57" s="99"/>
      <c r="X57" s="55"/>
      <c r="Y57" s="56"/>
      <c r="AA57" s="110" t="str">
        <f t="shared" si="9"/>
        <v/>
      </c>
      <c r="AB57" s="110">
        <f t="shared" si="3"/>
        <v>0</v>
      </c>
      <c r="AC57" s="110" t="str">
        <f t="shared" si="4"/>
        <v/>
      </c>
      <c r="AD57" s="10">
        <f t="shared" si="10"/>
        <v>0</v>
      </c>
      <c r="AE57" s="10" t="str">
        <f t="shared" si="11"/>
        <v/>
      </c>
    </row>
    <row r="58" spans="1:31" s="6" customFormat="1" ht="35.25" customHeight="1">
      <c r="A58" s="93">
        <f t="shared" si="2"/>
        <v>46</v>
      </c>
      <c r="B58" s="59" t="str">
        <f t="shared" si="5"/>
        <v/>
      </c>
      <c r="C58" s="112"/>
      <c r="D58" s="29" t="str">
        <f t="shared" si="6"/>
        <v/>
      </c>
      <c r="E58" s="29" t="str">
        <f t="shared" si="7"/>
        <v/>
      </c>
      <c r="F58" s="30"/>
      <c r="G58" s="30"/>
      <c r="H58" s="31"/>
      <c r="I58" s="32"/>
      <c r="J58" s="114"/>
      <c r="K58" s="32"/>
      <c r="L58" s="114"/>
      <c r="M58" s="33" t="str">
        <f t="shared" si="1"/>
        <v/>
      </c>
      <c r="N58" s="31"/>
      <c r="O58" s="31"/>
      <c r="P58" s="34" t="str">
        <f t="shared" si="8"/>
        <v/>
      </c>
      <c r="Q58" s="35"/>
      <c r="R58" s="35"/>
      <c r="S58" s="35"/>
      <c r="T58" s="117"/>
      <c r="U58" s="30"/>
      <c r="V58" s="67"/>
      <c r="W58" s="99"/>
      <c r="X58" s="55"/>
      <c r="Y58" s="56"/>
      <c r="AA58" s="110" t="str">
        <f t="shared" si="9"/>
        <v/>
      </c>
      <c r="AB58" s="110">
        <f t="shared" si="3"/>
        <v>0</v>
      </c>
      <c r="AC58" s="110" t="str">
        <f t="shared" si="4"/>
        <v/>
      </c>
      <c r="AD58" s="10">
        <f t="shared" si="10"/>
        <v>0</v>
      </c>
      <c r="AE58" s="10" t="str">
        <f t="shared" si="11"/>
        <v/>
      </c>
    </row>
    <row r="59" spans="1:31" s="6" customFormat="1" ht="35.25" customHeight="1">
      <c r="A59" s="93">
        <f t="shared" si="2"/>
        <v>47</v>
      </c>
      <c r="B59" s="59" t="str">
        <f t="shared" si="5"/>
        <v/>
      </c>
      <c r="C59" s="112"/>
      <c r="D59" s="29" t="str">
        <f t="shared" si="6"/>
        <v/>
      </c>
      <c r="E59" s="29" t="str">
        <f t="shared" si="7"/>
        <v/>
      </c>
      <c r="F59" s="30"/>
      <c r="G59" s="30"/>
      <c r="H59" s="31"/>
      <c r="I59" s="32"/>
      <c r="J59" s="114"/>
      <c r="K59" s="32"/>
      <c r="L59" s="114"/>
      <c r="M59" s="33" t="str">
        <f t="shared" si="1"/>
        <v/>
      </c>
      <c r="N59" s="31"/>
      <c r="O59" s="31"/>
      <c r="P59" s="34" t="str">
        <f t="shared" si="8"/>
        <v/>
      </c>
      <c r="Q59" s="35"/>
      <c r="R59" s="35"/>
      <c r="S59" s="35"/>
      <c r="T59" s="117"/>
      <c r="U59" s="30"/>
      <c r="V59" s="67"/>
      <c r="W59" s="99"/>
      <c r="X59" s="55"/>
      <c r="Y59" s="56"/>
      <c r="AA59" s="110" t="str">
        <f t="shared" si="9"/>
        <v/>
      </c>
      <c r="AB59" s="110">
        <f t="shared" si="3"/>
        <v>0</v>
      </c>
      <c r="AC59" s="110" t="str">
        <f t="shared" si="4"/>
        <v/>
      </c>
      <c r="AD59" s="10">
        <f t="shared" si="10"/>
        <v>0</v>
      </c>
      <c r="AE59" s="10" t="str">
        <f t="shared" si="11"/>
        <v/>
      </c>
    </row>
    <row r="60" spans="1:31" s="6" customFormat="1" ht="35.25" customHeight="1">
      <c r="A60" s="93">
        <f t="shared" si="2"/>
        <v>48</v>
      </c>
      <c r="B60" s="59" t="str">
        <f t="shared" si="5"/>
        <v/>
      </c>
      <c r="C60" s="112"/>
      <c r="D60" s="29" t="str">
        <f t="shared" si="6"/>
        <v/>
      </c>
      <c r="E60" s="29" t="str">
        <f t="shared" si="7"/>
        <v/>
      </c>
      <c r="F60" s="30"/>
      <c r="G60" s="30"/>
      <c r="H60" s="31"/>
      <c r="I60" s="32"/>
      <c r="J60" s="114"/>
      <c r="K60" s="32"/>
      <c r="L60" s="114"/>
      <c r="M60" s="33" t="str">
        <f t="shared" si="1"/>
        <v/>
      </c>
      <c r="N60" s="31"/>
      <c r="O60" s="31"/>
      <c r="P60" s="34" t="str">
        <f t="shared" si="8"/>
        <v/>
      </c>
      <c r="Q60" s="35"/>
      <c r="R60" s="35"/>
      <c r="S60" s="35"/>
      <c r="T60" s="117"/>
      <c r="U60" s="30"/>
      <c r="V60" s="67"/>
      <c r="W60" s="99"/>
      <c r="X60" s="55"/>
      <c r="Y60" s="56"/>
      <c r="AA60" s="110" t="str">
        <f t="shared" si="9"/>
        <v/>
      </c>
      <c r="AB60" s="110">
        <f t="shared" si="3"/>
        <v>0</v>
      </c>
      <c r="AC60" s="110" t="str">
        <f t="shared" si="4"/>
        <v/>
      </c>
      <c r="AD60" s="10">
        <f t="shared" si="10"/>
        <v>0</v>
      </c>
      <c r="AE60" s="10" t="str">
        <f t="shared" si="11"/>
        <v/>
      </c>
    </row>
    <row r="61" spans="1:31" s="6" customFormat="1" ht="35.25" customHeight="1">
      <c r="A61" s="93">
        <f t="shared" si="2"/>
        <v>49</v>
      </c>
      <c r="B61" s="59" t="str">
        <f t="shared" si="5"/>
        <v/>
      </c>
      <c r="C61" s="112"/>
      <c r="D61" s="29" t="str">
        <f t="shared" si="6"/>
        <v/>
      </c>
      <c r="E61" s="29" t="str">
        <f t="shared" si="7"/>
        <v/>
      </c>
      <c r="F61" s="30"/>
      <c r="G61" s="30"/>
      <c r="H61" s="31"/>
      <c r="I61" s="32"/>
      <c r="J61" s="114"/>
      <c r="K61" s="32"/>
      <c r="L61" s="114"/>
      <c r="M61" s="33" t="str">
        <f t="shared" si="1"/>
        <v/>
      </c>
      <c r="N61" s="31"/>
      <c r="O61" s="31"/>
      <c r="P61" s="34" t="str">
        <f t="shared" si="8"/>
        <v/>
      </c>
      <c r="Q61" s="35"/>
      <c r="R61" s="35"/>
      <c r="S61" s="35"/>
      <c r="T61" s="117"/>
      <c r="U61" s="30"/>
      <c r="V61" s="67"/>
      <c r="W61" s="99"/>
      <c r="X61" s="55"/>
      <c r="Y61" s="56"/>
      <c r="AA61" s="110" t="str">
        <f t="shared" si="9"/>
        <v/>
      </c>
      <c r="AB61" s="110">
        <f t="shared" si="3"/>
        <v>0</v>
      </c>
      <c r="AC61" s="110" t="str">
        <f t="shared" si="4"/>
        <v/>
      </c>
      <c r="AD61" s="10">
        <f t="shared" si="10"/>
        <v>0</v>
      </c>
      <c r="AE61" s="10" t="str">
        <f t="shared" si="11"/>
        <v/>
      </c>
    </row>
    <row r="62" spans="1:31" s="6" customFormat="1" ht="35.25" customHeight="1">
      <c r="A62" s="93">
        <f t="shared" si="2"/>
        <v>50</v>
      </c>
      <c r="B62" s="59" t="str">
        <f t="shared" si="5"/>
        <v/>
      </c>
      <c r="C62" s="112"/>
      <c r="D62" s="29" t="str">
        <f t="shared" si="6"/>
        <v/>
      </c>
      <c r="E62" s="29" t="str">
        <f t="shared" si="7"/>
        <v/>
      </c>
      <c r="F62" s="30"/>
      <c r="G62" s="30"/>
      <c r="H62" s="31"/>
      <c r="I62" s="32"/>
      <c r="J62" s="114"/>
      <c r="K62" s="32"/>
      <c r="L62" s="114"/>
      <c r="M62" s="33" t="str">
        <f t="shared" si="1"/>
        <v/>
      </c>
      <c r="N62" s="31"/>
      <c r="O62" s="31"/>
      <c r="P62" s="34" t="str">
        <f t="shared" si="8"/>
        <v/>
      </c>
      <c r="Q62" s="35"/>
      <c r="R62" s="35"/>
      <c r="S62" s="35"/>
      <c r="T62" s="117"/>
      <c r="U62" s="30"/>
      <c r="V62" s="67"/>
      <c r="W62" s="99"/>
      <c r="X62" s="55"/>
      <c r="Y62" s="56"/>
      <c r="AA62" s="110" t="str">
        <f t="shared" si="9"/>
        <v/>
      </c>
      <c r="AB62" s="110">
        <f t="shared" si="3"/>
        <v>0</v>
      </c>
      <c r="AC62" s="110" t="str">
        <f t="shared" si="4"/>
        <v/>
      </c>
      <c r="AD62" s="10">
        <f t="shared" si="10"/>
        <v>0</v>
      </c>
      <c r="AE62" s="10" t="str">
        <f t="shared" si="11"/>
        <v/>
      </c>
    </row>
    <row r="63" spans="1:31" s="6" customFormat="1" ht="35.25" customHeight="1">
      <c r="A63" s="93">
        <f t="shared" si="2"/>
        <v>51</v>
      </c>
      <c r="B63" s="59" t="str">
        <f t="shared" si="5"/>
        <v/>
      </c>
      <c r="C63" s="112"/>
      <c r="D63" s="29" t="str">
        <f t="shared" si="6"/>
        <v/>
      </c>
      <c r="E63" s="29" t="str">
        <f t="shared" si="7"/>
        <v/>
      </c>
      <c r="F63" s="30"/>
      <c r="G63" s="30"/>
      <c r="H63" s="31"/>
      <c r="I63" s="32"/>
      <c r="J63" s="114"/>
      <c r="K63" s="32"/>
      <c r="L63" s="114"/>
      <c r="M63" s="33" t="str">
        <f t="shared" si="1"/>
        <v/>
      </c>
      <c r="N63" s="31"/>
      <c r="O63" s="31"/>
      <c r="P63" s="34" t="str">
        <f t="shared" si="8"/>
        <v/>
      </c>
      <c r="Q63" s="35"/>
      <c r="R63" s="35"/>
      <c r="S63" s="35"/>
      <c r="T63" s="117"/>
      <c r="U63" s="30"/>
      <c r="V63" s="67"/>
      <c r="W63" s="99"/>
      <c r="X63" s="55"/>
      <c r="Y63" s="56"/>
      <c r="AA63" s="110" t="str">
        <f t="shared" si="9"/>
        <v/>
      </c>
      <c r="AB63" s="110">
        <f t="shared" si="3"/>
        <v>0</v>
      </c>
      <c r="AC63" s="110" t="str">
        <f t="shared" si="4"/>
        <v/>
      </c>
      <c r="AD63" s="10">
        <f t="shared" si="10"/>
        <v>0</v>
      </c>
      <c r="AE63" s="10" t="str">
        <f t="shared" si="11"/>
        <v/>
      </c>
    </row>
    <row r="64" spans="1:31" s="6" customFormat="1" ht="35.25" customHeight="1">
      <c r="A64" s="93">
        <f t="shared" si="2"/>
        <v>52</v>
      </c>
      <c r="B64" s="59" t="str">
        <f t="shared" si="5"/>
        <v/>
      </c>
      <c r="C64" s="112"/>
      <c r="D64" s="29" t="str">
        <f t="shared" si="6"/>
        <v/>
      </c>
      <c r="E64" s="29" t="str">
        <f t="shared" si="7"/>
        <v/>
      </c>
      <c r="F64" s="30"/>
      <c r="G64" s="30"/>
      <c r="H64" s="31"/>
      <c r="I64" s="32"/>
      <c r="J64" s="114"/>
      <c r="K64" s="32"/>
      <c r="L64" s="114"/>
      <c r="M64" s="33" t="str">
        <f t="shared" si="1"/>
        <v/>
      </c>
      <c r="N64" s="31"/>
      <c r="O64" s="31"/>
      <c r="P64" s="34" t="str">
        <f t="shared" si="8"/>
        <v/>
      </c>
      <c r="Q64" s="35"/>
      <c r="R64" s="35"/>
      <c r="S64" s="35"/>
      <c r="T64" s="117"/>
      <c r="U64" s="30"/>
      <c r="V64" s="67"/>
      <c r="W64" s="99"/>
      <c r="X64" s="55"/>
      <c r="Y64" s="56"/>
      <c r="AA64" s="110" t="str">
        <f t="shared" si="9"/>
        <v/>
      </c>
      <c r="AB64" s="110">
        <f t="shared" si="3"/>
        <v>0</v>
      </c>
      <c r="AC64" s="110" t="str">
        <f t="shared" si="4"/>
        <v/>
      </c>
      <c r="AD64" s="10">
        <f t="shared" si="10"/>
        <v>0</v>
      </c>
      <c r="AE64" s="10" t="str">
        <f t="shared" si="11"/>
        <v/>
      </c>
    </row>
    <row r="65" spans="1:31" s="6" customFormat="1" ht="35.25" customHeight="1">
      <c r="A65" s="93">
        <f t="shared" si="2"/>
        <v>53</v>
      </c>
      <c r="B65" s="59" t="str">
        <f t="shared" si="5"/>
        <v/>
      </c>
      <c r="C65" s="112"/>
      <c r="D65" s="29" t="str">
        <f t="shared" si="6"/>
        <v/>
      </c>
      <c r="E65" s="29" t="str">
        <f t="shared" si="7"/>
        <v/>
      </c>
      <c r="F65" s="30"/>
      <c r="G65" s="30"/>
      <c r="H65" s="31"/>
      <c r="I65" s="32"/>
      <c r="J65" s="114"/>
      <c r="K65" s="32"/>
      <c r="L65" s="114"/>
      <c r="M65" s="33" t="str">
        <f t="shared" si="1"/>
        <v/>
      </c>
      <c r="N65" s="31"/>
      <c r="O65" s="31"/>
      <c r="P65" s="34" t="str">
        <f t="shared" si="8"/>
        <v/>
      </c>
      <c r="Q65" s="35"/>
      <c r="R65" s="35"/>
      <c r="S65" s="35"/>
      <c r="T65" s="117"/>
      <c r="U65" s="30"/>
      <c r="V65" s="67"/>
      <c r="W65" s="99"/>
      <c r="X65" s="55"/>
      <c r="Y65" s="56"/>
      <c r="AA65" s="110" t="str">
        <f t="shared" si="9"/>
        <v/>
      </c>
      <c r="AB65" s="110">
        <f t="shared" si="3"/>
        <v>0</v>
      </c>
      <c r="AC65" s="110" t="str">
        <f t="shared" si="4"/>
        <v/>
      </c>
      <c r="AD65" s="10">
        <f t="shared" si="10"/>
        <v>0</v>
      </c>
      <c r="AE65" s="10" t="str">
        <f t="shared" si="11"/>
        <v/>
      </c>
    </row>
    <row r="66" spans="1:31" s="6" customFormat="1" ht="35.25" customHeight="1">
      <c r="A66" s="93">
        <f t="shared" si="2"/>
        <v>54</v>
      </c>
      <c r="B66" s="59" t="str">
        <f t="shared" si="5"/>
        <v/>
      </c>
      <c r="C66" s="112"/>
      <c r="D66" s="29" t="str">
        <f t="shared" si="6"/>
        <v/>
      </c>
      <c r="E66" s="29" t="str">
        <f t="shared" si="7"/>
        <v/>
      </c>
      <c r="F66" s="30"/>
      <c r="G66" s="30"/>
      <c r="H66" s="31"/>
      <c r="I66" s="32"/>
      <c r="J66" s="114"/>
      <c r="K66" s="32"/>
      <c r="L66" s="114"/>
      <c r="M66" s="33" t="str">
        <f t="shared" si="1"/>
        <v/>
      </c>
      <c r="N66" s="31"/>
      <c r="O66" s="31"/>
      <c r="P66" s="34" t="str">
        <f t="shared" si="8"/>
        <v/>
      </c>
      <c r="Q66" s="35"/>
      <c r="R66" s="35"/>
      <c r="S66" s="35"/>
      <c r="T66" s="117"/>
      <c r="U66" s="30"/>
      <c r="V66" s="67"/>
      <c r="W66" s="99"/>
      <c r="X66" s="55"/>
      <c r="Y66" s="56"/>
      <c r="AA66" s="110" t="str">
        <f t="shared" si="9"/>
        <v/>
      </c>
      <c r="AB66" s="110">
        <f t="shared" si="3"/>
        <v>0</v>
      </c>
      <c r="AC66" s="110" t="str">
        <f t="shared" si="4"/>
        <v/>
      </c>
      <c r="AD66" s="10">
        <f t="shared" si="10"/>
        <v>0</v>
      </c>
      <c r="AE66" s="10" t="str">
        <f t="shared" si="11"/>
        <v/>
      </c>
    </row>
    <row r="67" spans="1:31" s="6" customFormat="1" ht="35.25" customHeight="1">
      <c r="A67" s="93">
        <f t="shared" si="2"/>
        <v>55</v>
      </c>
      <c r="B67" s="59" t="str">
        <f t="shared" si="5"/>
        <v/>
      </c>
      <c r="C67" s="112"/>
      <c r="D67" s="29" t="str">
        <f t="shared" si="6"/>
        <v/>
      </c>
      <c r="E67" s="29" t="str">
        <f t="shared" si="7"/>
        <v/>
      </c>
      <c r="F67" s="30"/>
      <c r="G67" s="30"/>
      <c r="H67" s="31"/>
      <c r="I67" s="32"/>
      <c r="J67" s="114"/>
      <c r="K67" s="32"/>
      <c r="L67" s="114"/>
      <c r="M67" s="33" t="str">
        <f t="shared" si="1"/>
        <v/>
      </c>
      <c r="N67" s="31"/>
      <c r="O67" s="31"/>
      <c r="P67" s="34" t="str">
        <f t="shared" si="8"/>
        <v/>
      </c>
      <c r="Q67" s="35"/>
      <c r="R67" s="35"/>
      <c r="S67" s="35"/>
      <c r="T67" s="117"/>
      <c r="U67" s="30"/>
      <c r="V67" s="67"/>
      <c r="W67" s="99"/>
      <c r="X67" s="55"/>
      <c r="Y67" s="56"/>
      <c r="AA67" s="110" t="str">
        <f t="shared" si="9"/>
        <v/>
      </c>
      <c r="AB67" s="110">
        <f t="shared" si="3"/>
        <v>0</v>
      </c>
      <c r="AC67" s="110" t="str">
        <f t="shared" si="4"/>
        <v/>
      </c>
      <c r="AD67" s="10">
        <f t="shared" si="10"/>
        <v>0</v>
      </c>
      <c r="AE67" s="10" t="str">
        <f t="shared" si="11"/>
        <v/>
      </c>
    </row>
    <row r="68" spans="1:31" s="6" customFormat="1" ht="35.25" customHeight="1">
      <c r="A68" s="93">
        <f t="shared" si="2"/>
        <v>56</v>
      </c>
      <c r="B68" s="59" t="str">
        <f t="shared" si="5"/>
        <v/>
      </c>
      <c r="C68" s="112"/>
      <c r="D68" s="29" t="str">
        <f t="shared" si="6"/>
        <v/>
      </c>
      <c r="E68" s="29" t="str">
        <f t="shared" si="7"/>
        <v/>
      </c>
      <c r="F68" s="30"/>
      <c r="G68" s="30"/>
      <c r="H68" s="31"/>
      <c r="I68" s="32"/>
      <c r="J68" s="114"/>
      <c r="K68" s="32"/>
      <c r="L68" s="114"/>
      <c r="M68" s="33" t="str">
        <f t="shared" si="1"/>
        <v/>
      </c>
      <c r="N68" s="31"/>
      <c r="O68" s="31"/>
      <c r="P68" s="34" t="str">
        <f t="shared" si="8"/>
        <v/>
      </c>
      <c r="Q68" s="35"/>
      <c r="R68" s="35"/>
      <c r="S68" s="35"/>
      <c r="T68" s="117"/>
      <c r="U68" s="30"/>
      <c r="V68" s="67"/>
      <c r="W68" s="99"/>
      <c r="X68" s="55"/>
      <c r="Y68" s="56"/>
      <c r="AA68" s="110" t="str">
        <f t="shared" si="9"/>
        <v/>
      </c>
      <c r="AB68" s="110">
        <f t="shared" si="3"/>
        <v>0</v>
      </c>
      <c r="AC68" s="110" t="str">
        <f t="shared" si="4"/>
        <v/>
      </c>
      <c r="AD68" s="10">
        <f t="shared" si="10"/>
        <v>0</v>
      </c>
      <c r="AE68" s="10" t="str">
        <f t="shared" si="11"/>
        <v/>
      </c>
    </row>
    <row r="69" spans="1:31" s="6" customFormat="1" ht="35.25" customHeight="1">
      <c r="A69" s="93">
        <f t="shared" si="2"/>
        <v>57</v>
      </c>
      <c r="B69" s="59" t="str">
        <f t="shared" si="5"/>
        <v/>
      </c>
      <c r="C69" s="112"/>
      <c r="D69" s="29" t="str">
        <f t="shared" si="6"/>
        <v/>
      </c>
      <c r="E69" s="29" t="str">
        <f t="shared" si="7"/>
        <v/>
      </c>
      <c r="F69" s="30"/>
      <c r="G69" s="30"/>
      <c r="H69" s="31"/>
      <c r="I69" s="32"/>
      <c r="J69" s="114"/>
      <c r="K69" s="32"/>
      <c r="L69" s="114"/>
      <c r="M69" s="33" t="str">
        <f t="shared" si="1"/>
        <v/>
      </c>
      <c r="N69" s="31"/>
      <c r="O69" s="31"/>
      <c r="P69" s="34" t="str">
        <f t="shared" si="8"/>
        <v/>
      </c>
      <c r="Q69" s="35"/>
      <c r="R69" s="35"/>
      <c r="S69" s="35"/>
      <c r="T69" s="117"/>
      <c r="U69" s="30"/>
      <c r="V69" s="67"/>
      <c r="W69" s="99"/>
      <c r="X69" s="55"/>
      <c r="Y69" s="56"/>
      <c r="AA69" s="110" t="str">
        <f t="shared" si="9"/>
        <v/>
      </c>
      <c r="AB69" s="110">
        <f t="shared" si="3"/>
        <v>0</v>
      </c>
      <c r="AC69" s="110" t="str">
        <f t="shared" si="4"/>
        <v/>
      </c>
      <c r="AD69" s="10">
        <f t="shared" si="10"/>
        <v>0</v>
      </c>
      <c r="AE69" s="10" t="str">
        <f t="shared" si="11"/>
        <v/>
      </c>
    </row>
    <row r="70" spans="1:31" s="6" customFormat="1" ht="35.25" customHeight="1">
      <c r="A70" s="93">
        <f t="shared" si="2"/>
        <v>58</v>
      </c>
      <c r="B70" s="59" t="str">
        <f t="shared" si="5"/>
        <v/>
      </c>
      <c r="C70" s="112"/>
      <c r="D70" s="29" t="str">
        <f t="shared" si="6"/>
        <v/>
      </c>
      <c r="E70" s="29" t="str">
        <f t="shared" si="7"/>
        <v/>
      </c>
      <c r="F70" s="30"/>
      <c r="G70" s="30"/>
      <c r="H70" s="31"/>
      <c r="I70" s="32"/>
      <c r="J70" s="114"/>
      <c r="K70" s="32"/>
      <c r="L70" s="114"/>
      <c r="M70" s="33" t="str">
        <f t="shared" si="1"/>
        <v/>
      </c>
      <c r="N70" s="31"/>
      <c r="O70" s="31"/>
      <c r="P70" s="34" t="str">
        <f t="shared" si="8"/>
        <v/>
      </c>
      <c r="Q70" s="35"/>
      <c r="R70" s="35"/>
      <c r="S70" s="35"/>
      <c r="T70" s="117"/>
      <c r="U70" s="30"/>
      <c r="V70" s="67"/>
      <c r="W70" s="99"/>
      <c r="X70" s="55"/>
      <c r="Y70" s="56"/>
      <c r="AA70" s="110" t="str">
        <f t="shared" si="9"/>
        <v/>
      </c>
      <c r="AB70" s="110">
        <f t="shared" si="3"/>
        <v>0</v>
      </c>
      <c r="AC70" s="110" t="str">
        <f t="shared" si="4"/>
        <v/>
      </c>
      <c r="AD70" s="10">
        <f t="shared" si="10"/>
        <v>0</v>
      </c>
      <c r="AE70" s="10" t="str">
        <f t="shared" si="11"/>
        <v/>
      </c>
    </row>
    <row r="71" spans="1:31" s="6" customFormat="1" ht="35.25" customHeight="1">
      <c r="A71" s="93">
        <f t="shared" si="2"/>
        <v>59</v>
      </c>
      <c r="B71" s="59" t="str">
        <f t="shared" si="5"/>
        <v/>
      </c>
      <c r="C71" s="112"/>
      <c r="D71" s="29" t="str">
        <f t="shared" si="6"/>
        <v/>
      </c>
      <c r="E71" s="29" t="str">
        <f t="shared" si="7"/>
        <v/>
      </c>
      <c r="F71" s="30"/>
      <c r="G71" s="30"/>
      <c r="H71" s="31"/>
      <c r="I71" s="32"/>
      <c r="J71" s="114"/>
      <c r="K71" s="32"/>
      <c r="L71" s="114"/>
      <c r="M71" s="33" t="str">
        <f t="shared" si="1"/>
        <v/>
      </c>
      <c r="N71" s="31"/>
      <c r="O71" s="31"/>
      <c r="P71" s="34" t="str">
        <f t="shared" si="8"/>
        <v/>
      </c>
      <c r="Q71" s="35"/>
      <c r="R71" s="35"/>
      <c r="S71" s="35"/>
      <c r="T71" s="117"/>
      <c r="U71" s="30"/>
      <c r="V71" s="67"/>
      <c r="W71" s="99"/>
      <c r="X71" s="55"/>
      <c r="Y71" s="56"/>
      <c r="AA71" s="110" t="str">
        <f t="shared" si="9"/>
        <v/>
      </c>
      <c r="AB71" s="110">
        <f t="shared" si="3"/>
        <v>0</v>
      </c>
      <c r="AC71" s="110" t="str">
        <f t="shared" si="4"/>
        <v/>
      </c>
      <c r="AD71" s="10">
        <f t="shared" si="10"/>
        <v>0</v>
      </c>
      <c r="AE71" s="10" t="str">
        <f t="shared" si="11"/>
        <v/>
      </c>
    </row>
    <row r="72" spans="1:31" s="6" customFormat="1" ht="35.25" customHeight="1">
      <c r="A72" s="93">
        <f t="shared" si="2"/>
        <v>60</v>
      </c>
      <c r="B72" s="59" t="str">
        <f t="shared" si="5"/>
        <v/>
      </c>
      <c r="C72" s="112"/>
      <c r="D72" s="29" t="str">
        <f t="shared" si="6"/>
        <v/>
      </c>
      <c r="E72" s="29" t="str">
        <f t="shared" si="7"/>
        <v/>
      </c>
      <c r="F72" s="30"/>
      <c r="G72" s="30"/>
      <c r="H72" s="31"/>
      <c r="I72" s="32"/>
      <c r="J72" s="114"/>
      <c r="K72" s="32"/>
      <c r="L72" s="114"/>
      <c r="M72" s="33" t="str">
        <f t="shared" si="1"/>
        <v/>
      </c>
      <c r="N72" s="31"/>
      <c r="O72" s="31"/>
      <c r="P72" s="34" t="str">
        <f t="shared" si="8"/>
        <v/>
      </c>
      <c r="Q72" s="35"/>
      <c r="R72" s="35"/>
      <c r="S72" s="35"/>
      <c r="T72" s="117"/>
      <c r="U72" s="30"/>
      <c r="V72" s="67"/>
      <c r="W72" s="99"/>
      <c r="X72" s="55"/>
      <c r="Y72" s="56"/>
      <c r="AA72" s="110" t="str">
        <f t="shared" si="9"/>
        <v/>
      </c>
      <c r="AB72" s="110">
        <f t="shared" si="3"/>
        <v>0</v>
      </c>
      <c r="AC72" s="110" t="str">
        <f t="shared" si="4"/>
        <v/>
      </c>
      <c r="AD72" s="10">
        <f t="shared" si="10"/>
        <v>0</v>
      </c>
      <c r="AE72" s="10" t="str">
        <f t="shared" si="11"/>
        <v/>
      </c>
    </row>
    <row r="73" spans="1:31" s="6" customFormat="1" ht="35.25" customHeight="1">
      <c r="A73" s="93">
        <f t="shared" si="2"/>
        <v>61</v>
      </c>
      <c r="B73" s="59" t="str">
        <f t="shared" si="5"/>
        <v/>
      </c>
      <c r="C73" s="112"/>
      <c r="D73" s="29" t="str">
        <f t="shared" si="6"/>
        <v/>
      </c>
      <c r="E73" s="29" t="str">
        <f t="shared" si="7"/>
        <v/>
      </c>
      <c r="F73" s="30"/>
      <c r="G73" s="30"/>
      <c r="H73" s="31"/>
      <c r="I73" s="32"/>
      <c r="J73" s="114"/>
      <c r="K73" s="32"/>
      <c r="L73" s="114"/>
      <c r="M73" s="33" t="str">
        <f t="shared" si="1"/>
        <v/>
      </c>
      <c r="N73" s="31"/>
      <c r="O73" s="31"/>
      <c r="P73" s="34" t="str">
        <f t="shared" si="8"/>
        <v/>
      </c>
      <c r="Q73" s="35"/>
      <c r="R73" s="35"/>
      <c r="S73" s="35"/>
      <c r="T73" s="117"/>
      <c r="U73" s="30"/>
      <c r="V73" s="67"/>
      <c r="W73" s="99"/>
      <c r="X73" s="55"/>
      <c r="Y73" s="56"/>
      <c r="AA73" s="110" t="str">
        <f t="shared" si="9"/>
        <v/>
      </c>
      <c r="AB73" s="110">
        <f t="shared" si="3"/>
        <v>0</v>
      </c>
      <c r="AC73" s="110" t="str">
        <f t="shared" si="4"/>
        <v/>
      </c>
      <c r="AD73" s="10">
        <f t="shared" si="10"/>
        <v>0</v>
      </c>
      <c r="AE73" s="10" t="str">
        <f t="shared" si="11"/>
        <v/>
      </c>
    </row>
    <row r="74" spans="1:31" s="6" customFormat="1" ht="35.25" customHeight="1">
      <c r="A74" s="93">
        <f t="shared" si="2"/>
        <v>62</v>
      </c>
      <c r="B74" s="59" t="str">
        <f t="shared" si="5"/>
        <v/>
      </c>
      <c r="C74" s="112"/>
      <c r="D74" s="29" t="str">
        <f t="shared" si="6"/>
        <v/>
      </c>
      <c r="E74" s="29" t="str">
        <f t="shared" si="7"/>
        <v/>
      </c>
      <c r="F74" s="30"/>
      <c r="G74" s="30"/>
      <c r="H74" s="31"/>
      <c r="I74" s="32"/>
      <c r="J74" s="114"/>
      <c r="K74" s="32"/>
      <c r="L74" s="114"/>
      <c r="M74" s="33" t="str">
        <f t="shared" si="1"/>
        <v/>
      </c>
      <c r="N74" s="31"/>
      <c r="O74" s="31"/>
      <c r="P74" s="34" t="str">
        <f t="shared" si="8"/>
        <v/>
      </c>
      <c r="Q74" s="35"/>
      <c r="R74" s="35"/>
      <c r="S74" s="35"/>
      <c r="T74" s="117"/>
      <c r="U74" s="30"/>
      <c r="V74" s="67"/>
      <c r="W74" s="99"/>
      <c r="X74" s="55"/>
      <c r="Y74" s="56"/>
      <c r="AA74" s="110" t="str">
        <f t="shared" si="9"/>
        <v/>
      </c>
      <c r="AB74" s="110">
        <f t="shared" si="3"/>
        <v>0</v>
      </c>
      <c r="AC74" s="110" t="str">
        <f t="shared" si="4"/>
        <v/>
      </c>
      <c r="AD74" s="10">
        <f t="shared" si="10"/>
        <v>0</v>
      </c>
      <c r="AE74" s="10" t="str">
        <f t="shared" si="11"/>
        <v/>
      </c>
    </row>
    <row r="75" spans="1:31" s="6" customFormat="1" ht="35.25" customHeight="1">
      <c r="A75" s="93">
        <f t="shared" si="2"/>
        <v>63</v>
      </c>
      <c r="B75" s="59" t="str">
        <f t="shared" si="5"/>
        <v/>
      </c>
      <c r="C75" s="112"/>
      <c r="D75" s="29" t="str">
        <f t="shared" si="6"/>
        <v/>
      </c>
      <c r="E75" s="29" t="str">
        <f t="shared" si="7"/>
        <v/>
      </c>
      <c r="F75" s="30"/>
      <c r="G75" s="30"/>
      <c r="H75" s="31"/>
      <c r="I75" s="32"/>
      <c r="J75" s="114"/>
      <c r="K75" s="32"/>
      <c r="L75" s="114"/>
      <c r="M75" s="33" t="str">
        <f t="shared" si="1"/>
        <v/>
      </c>
      <c r="N75" s="31"/>
      <c r="O75" s="31"/>
      <c r="P75" s="34" t="str">
        <f t="shared" si="8"/>
        <v/>
      </c>
      <c r="Q75" s="35"/>
      <c r="R75" s="35"/>
      <c r="S75" s="35"/>
      <c r="T75" s="117"/>
      <c r="U75" s="30"/>
      <c r="V75" s="67"/>
      <c r="W75" s="99"/>
      <c r="X75" s="55"/>
      <c r="Y75" s="56"/>
      <c r="AA75" s="110" t="str">
        <f t="shared" si="9"/>
        <v/>
      </c>
      <c r="AB75" s="110">
        <f t="shared" si="3"/>
        <v>0</v>
      </c>
      <c r="AC75" s="110" t="str">
        <f t="shared" si="4"/>
        <v/>
      </c>
      <c r="AD75" s="10">
        <f t="shared" si="10"/>
        <v>0</v>
      </c>
      <c r="AE75" s="10" t="str">
        <f t="shared" si="11"/>
        <v/>
      </c>
    </row>
    <row r="76" spans="1:31" s="6" customFormat="1" ht="35.25" customHeight="1">
      <c r="A76" s="93">
        <f t="shared" si="2"/>
        <v>64</v>
      </c>
      <c r="B76" s="59" t="str">
        <f t="shared" si="5"/>
        <v/>
      </c>
      <c r="C76" s="112"/>
      <c r="D76" s="29" t="str">
        <f t="shared" si="6"/>
        <v/>
      </c>
      <c r="E76" s="29" t="str">
        <f t="shared" si="7"/>
        <v/>
      </c>
      <c r="F76" s="30"/>
      <c r="G76" s="30"/>
      <c r="H76" s="31"/>
      <c r="I76" s="32"/>
      <c r="J76" s="114"/>
      <c r="K76" s="32"/>
      <c r="L76" s="114"/>
      <c r="M76" s="33" t="str">
        <f t="shared" ref="M76:M139" si="12">IF(K76="","",K76)</f>
        <v/>
      </c>
      <c r="N76" s="31"/>
      <c r="O76" s="31"/>
      <c r="P76" s="34" t="str">
        <f t="shared" si="8"/>
        <v/>
      </c>
      <c r="Q76" s="35"/>
      <c r="R76" s="35"/>
      <c r="S76" s="35"/>
      <c r="T76" s="117"/>
      <c r="U76" s="30"/>
      <c r="V76" s="67"/>
      <c r="W76" s="99"/>
      <c r="X76" s="55"/>
      <c r="Y76" s="56"/>
      <c r="AA76" s="110" t="str">
        <f t="shared" si="9"/>
        <v/>
      </c>
      <c r="AB76" s="110">
        <f t="shared" si="3"/>
        <v>0</v>
      </c>
      <c r="AC76" s="110" t="str">
        <f t="shared" si="4"/>
        <v/>
      </c>
      <c r="AD76" s="10">
        <f t="shared" si="10"/>
        <v>0</v>
      </c>
      <c r="AE76" s="10" t="str">
        <f t="shared" si="11"/>
        <v/>
      </c>
    </row>
    <row r="77" spans="1:31" s="6" customFormat="1" ht="35.25" customHeight="1">
      <c r="A77" s="93">
        <f t="shared" ref="A77:A140" si="13">ROW()-12</f>
        <v>65</v>
      </c>
      <c r="B77" s="59" t="str">
        <f t="shared" si="5"/>
        <v/>
      </c>
      <c r="C77" s="112"/>
      <c r="D77" s="29" t="str">
        <f t="shared" si="6"/>
        <v/>
      </c>
      <c r="E77" s="29" t="str">
        <f t="shared" si="7"/>
        <v/>
      </c>
      <c r="F77" s="30"/>
      <c r="G77" s="30"/>
      <c r="H77" s="31"/>
      <c r="I77" s="32"/>
      <c r="J77" s="114"/>
      <c r="K77" s="32"/>
      <c r="L77" s="114"/>
      <c r="M77" s="33" t="str">
        <f t="shared" si="12"/>
        <v/>
      </c>
      <c r="N77" s="31"/>
      <c r="O77" s="31"/>
      <c r="P77" s="34" t="str">
        <f t="shared" si="8"/>
        <v/>
      </c>
      <c r="Q77" s="35"/>
      <c r="R77" s="35"/>
      <c r="S77" s="35"/>
      <c r="T77" s="117"/>
      <c r="U77" s="30"/>
      <c r="V77" s="67"/>
      <c r="W77" s="99"/>
      <c r="X77" s="55"/>
      <c r="Y77" s="56"/>
      <c r="AA77" s="110" t="str">
        <f t="shared" si="9"/>
        <v/>
      </c>
      <c r="AB77" s="110">
        <f t="shared" ref="AB77:AB140" si="14">IF(AND($G77&lt;&gt;"",COUNTIF($G77,"*■*")&gt;0,$U77=""),1,0)</f>
        <v>0</v>
      </c>
      <c r="AC77" s="110" t="str">
        <f t="shared" ref="AC77:AC140" si="15">IF(G77="","",TEXT(G77,"G/標準"))</f>
        <v/>
      </c>
      <c r="AD77" s="10">
        <f t="shared" si="10"/>
        <v>0</v>
      </c>
      <c r="AE77" s="10" t="str">
        <f t="shared" ref="AE77:AE140" si="16">IF(P77&lt;1,1,"")</f>
        <v/>
      </c>
    </row>
    <row r="78" spans="1:31" s="6" customFormat="1" ht="35.25" customHeight="1">
      <c r="A78" s="93">
        <f t="shared" si="13"/>
        <v>66</v>
      </c>
      <c r="B78" s="59" t="str">
        <f t="shared" ref="B78:B141" si="17">IF($C78="","","工作機械")</f>
        <v/>
      </c>
      <c r="C78" s="112"/>
      <c r="D78" s="29" t="str">
        <f t="shared" ref="D78:D141" si="18">IF($C$2="","",IF($B78&lt;&gt;"",$C$2,""))</f>
        <v/>
      </c>
      <c r="E78" s="29" t="str">
        <f t="shared" ref="E78:E141" si="19">IF($F$2="","",IF($B78&lt;&gt;"",$F$2,""))</f>
        <v/>
      </c>
      <c r="F78" s="30"/>
      <c r="G78" s="30"/>
      <c r="H78" s="31"/>
      <c r="I78" s="32"/>
      <c r="J78" s="114"/>
      <c r="K78" s="32"/>
      <c r="L78" s="114"/>
      <c r="M78" s="33" t="str">
        <f t="shared" si="12"/>
        <v/>
      </c>
      <c r="N78" s="31"/>
      <c r="O78" s="31"/>
      <c r="P78" s="34" t="str">
        <f t="shared" ref="P78:P141" si="20">IFERROR(IF($J78="","",ROUNDDOWN((ABS($J78-$L78)/$J78)/IF($O78="","",IF(($O78-$N78)=0,1,($O78-$N78)))*100,1)),"")</f>
        <v/>
      </c>
      <c r="Q78" s="35"/>
      <c r="R78" s="35"/>
      <c r="S78" s="35"/>
      <c r="T78" s="117"/>
      <c r="U78" s="30"/>
      <c r="V78" s="67"/>
      <c r="W78" s="99"/>
      <c r="X78" s="55"/>
      <c r="Y78" s="56"/>
      <c r="AA78" s="110" t="str">
        <f t="shared" ref="AA78:AA141" si="21">IF(AND(($B78&lt;&gt;""),(OR(C78="",F78="",G78="",H78="",I78="",J78="",K78="",L78="",N78="",O78="",Q78="",R78="",S78=""))),1,"")</f>
        <v/>
      </c>
      <c r="AB78" s="110">
        <f t="shared" si="14"/>
        <v>0</v>
      </c>
      <c r="AC78" s="110" t="str">
        <f t="shared" si="15"/>
        <v/>
      </c>
      <c r="AD78" s="10">
        <f t="shared" ref="AD78:AD141" si="22">IF(AC78="",0,COUNTIF($AC$13:$AC$1048576,AC78))</f>
        <v>0</v>
      </c>
      <c r="AE78" s="10" t="str">
        <f t="shared" si="16"/>
        <v/>
      </c>
    </row>
    <row r="79" spans="1:31" s="6" customFormat="1" ht="35.25" customHeight="1">
      <c r="A79" s="93">
        <f t="shared" si="13"/>
        <v>67</v>
      </c>
      <c r="B79" s="59" t="str">
        <f t="shared" si="17"/>
        <v/>
      </c>
      <c r="C79" s="112"/>
      <c r="D79" s="29" t="str">
        <f t="shared" si="18"/>
        <v/>
      </c>
      <c r="E79" s="29" t="str">
        <f t="shared" si="19"/>
        <v/>
      </c>
      <c r="F79" s="30"/>
      <c r="G79" s="30"/>
      <c r="H79" s="31"/>
      <c r="I79" s="32"/>
      <c r="J79" s="114"/>
      <c r="K79" s="32"/>
      <c r="L79" s="114"/>
      <c r="M79" s="33" t="str">
        <f t="shared" si="12"/>
        <v/>
      </c>
      <c r="N79" s="31"/>
      <c r="O79" s="31"/>
      <c r="P79" s="34" t="str">
        <f t="shared" si="20"/>
        <v/>
      </c>
      <c r="Q79" s="35"/>
      <c r="R79" s="35"/>
      <c r="S79" s="35"/>
      <c r="T79" s="117"/>
      <c r="U79" s="30"/>
      <c r="V79" s="67"/>
      <c r="W79" s="99"/>
      <c r="X79" s="55"/>
      <c r="Y79" s="56"/>
      <c r="AA79" s="110" t="str">
        <f t="shared" si="21"/>
        <v/>
      </c>
      <c r="AB79" s="110">
        <f t="shared" si="14"/>
        <v>0</v>
      </c>
      <c r="AC79" s="110" t="str">
        <f t="shared" si="15"/>
        <v/>
      </c>
      <c r="AD79" s="10">
        <f t="shared" si="22"/>
        <v>0</v>
      </c>
      <c r="AE79" s="10" t="str">
        <f t="shared" si="16"/>
        <v/>
      </c>
    </row>
    <row r="80" spans="1:31" s="6" customFormat="1" ht="35.25" customHeight="1">
      <c r="A80" s="93">
        <f t="shared" si="13"/>
        <v>68</v>
      </c>
      <c r="B80" s="59" t="str">
        <f t="shared" si="17"/>
        <v/>
      </c>
      <c r="C80" s="112"/>
      <c r="D80" s="29" t="str">
        <f t="shared" si="18"/>
        <v/>
      </c>
      <c r="E80" s="29" t="str">
        <f t="shared" si="19"/>
        <v/>
      </c>
      <c r="F80" s="30"/>
      <c r="G80" s="30"/>
      <c r="H80" s="31"/>
      <c r="I80" s="32"/>
      <c r="J80" s="114"/>
      <c r="K80" s="32"/>
      <c r="L80" s="114"/>
      <c r="M80" s="33" t="str">
        <f t="shared" si="12"/>
        <v/>
      </c>
      <c r="N80" s="31"/>
      <c r="O80" s="31"/>
      <c r="P80" s="34" t="str">
        <f t="shared" si="20"/>
        <v/>
      </c>
      <c r="Q80" s="35"/>
      <c r="R80" s="35"/>
      <c r="S80" s="35"/>
      <c r="T80" s="117"/>
      <c r="U80" s="30"/>
      <c r="V80" s="67"/>
      <c r="W80" s="99"/>
      <c r="X80" s="55"/>
      <c r="Y80" s="56"/>
      <c r="AA80" s="110" t="str">
        <f t="shared" si="21"/>
        <v/>
      </c>
      <c r="AB80" s="110">
        <f t="shared" si="14"/>
        <v>0</v>
      </c>
      <c r="AC80" s="110" t="str">
        <f t="shared" si="15"/>
        <v/>
      </c>
      <c r="AD80" s="10">
        <f t="shared" si="22"/>
        <v>0</v>
      </c>
      <c r="AE80" s="10" t="str">
        <f t="shared" si="16"/>
        <v/>
      </c>
    </row>
    <row r="81" spans="1:31" s="6" customFormat="1" ht="35.25" customHeight="1">
      <c r="A81" s="93">
        <f t="shared" si="13"/>
        <v>69</v>
      </c>
      <c r="B81" s="59" t="str">
        <f t="shared" si="17"/>
        <v/>
      </c>
      <c r="C81" s="112"/>
      <c r="D81" s="29" t="str">
        <f t="shared" si="18"/>
        <v/>
      </c>
      <c r="E81" s="29" t="str">
        <f t="shared" si="19"/>
        <v/>
      </c>
      <c r="F81" s="30"/>
      <c r="G81" s="30"/>
      <c r="H81" s="31"/>
      <c r="I81" s="32"/>
      <c r="J81" s="114"/>
      <c r="K81" s="32"/>
      <c r="L81" s="114"/>
      <c r="M81" s="33" t="str">
        <f t="shared" si="12"/>
        <v/>
      </c>
      <c r="N81" s="31"/>
      <c r="O81" s="31"/>
      <c r="P81" s="34" t="str">
        <f t="shared" si="20"/>
        <v/>
      </c>
      <c r="Q81" s="35"/>
      <c r="R81" s="35"/>
      <c r="S81" s="35"/>
      <c r="T81" s="117"/>
      <c r="U81" s="30"/>
      <c r="V81" s="67"/>
      <c r="W81" s="99"/>
      <c r="X81" s="55"/>
      <c r="Y81" s="56"/>
      <c r="AA81" s="110" t="str">
        <f t="shared" si="21"/>
        <v/>
      </c>
      <c r="AB81" s="110">
        <f t="shared" si="14"/>
        <v>0</v>
      </c>
      <c r="AC81" s="110" t="str">
        <f t="shared" si="15"/>
        <v/>
      </c>
      <c r="AD81" s="10">
        <f t="shared" si="22"/>
        <v>0</v>
      </c>
      <c r="AE81" s="10" t="str">
        <f t="shared" si="16"/>
        <v/>
      </c>
    </row>
    <row r="82" spans="1:31" s="6" customFormat="1" ht="35.25" customHeight="1">
      <c r="A82" s="93">
        <f t="shared" si="13"/>
        <v>70</v>
      </c>
      <c r="B82" s="59" t="str">
        <f t="shared" si="17"/>
        <v/>
      </c>
      <c r="C82" s="112"/>
      <c r="D82" s="29" t="str">
        <f t="shared" si="18"/>
        <v/>
      </c>
      <c r="E82" s="29" t="str">
        <f t="shared" si="19"/>
        <v/>
      </c>
      <c r="F82" s="30"/>
      <c r="G82" s="30"/>
      <c r="H82" s="31"/>
      <c r="I82" s="32"/>
      <c r="J82" s="114"/>
      <c r="K82" s="32"/>
      <c r="L82" s="114"/>
      <c r="M82" s="33" t="str">
        <f t="shared" si="12"/>
        <v/>
      </c>
      <c r="N82" s="31"/>
      <c r="O82" s="31"/>
      <c r="P82" s="34" t="str">
        <f t="shared" si="20"/>
        <v/>
      </c>
      <c r="Q82" s="35"/>
      <c r="R82" s="35"/>
      <c r="S82" s="35"/>
      <c r="T82" s="117"/>
      <c r="U82" s="30"/>
      <c r="V82" s="67"/>
      <c r="W82" s="99"/>
      <c r="X82" s="55"/>
      <c r="Y82" s="56"/>
      <c r="AA82" s="110" t="str">
        <f t="shared" si="21"/>
        <v/>
      </c>
      <c r="AB82" s="110">
        <f t="shared" si="14"/>
        <v>0</v>
      </c>
      <c r="AC82" s="110" t="str">
        <f t="shared" si="15"/>
        <v/>
      </c>
      <c r="AD82" s="10">
        <f t="shared" si="22"/>
        <v>0</v>
      </c>
      <c r="AE82" s="10" t="str">
        <f t="shared" si="16"/>
        <v/>
      </c>
    </row>
    <row r="83" spans="1:31" s="6" customFormat="1" ht="35.25" customHeight="1">
      <c r="A83" s="93">
        <f t="shared" si="13"/>
        <v>71</v>
      </c>
      <c r="B83" s="59" t="str">
        <f t="shared" si="17"/>
        <v/>
      </c>
      <c r="C83" s="112"/>
      <c r="D83" s="29" t="str">
        <f t="shared" si="18"/>
        <v/>
      </c>
      <c r="E83" s="29" t="str">
        <f t="shared" si="19"/>
        <v/>
      </c>
      <c r="F83" s="30"/>
      <c r="G83" s="30"/>
      <c r="H83" s="31"/>
      <c r="I83" s="32"/>
      <c r="J83" s="114"/>
      <c r="K83" s="32"/>
      <c r="L83" s="114"/>
      <c r="M83" s="33" t="str">
        <f t="shared" si="12"/>
        <v/>
      </c>
      <c r="N83" s="31"/>
      <c r="O83" s="31"/>
      <c r="P83" s="34" t="str">
        <f t="shared" si="20"/>
        <v/>
      </c>
      <c r="Q83" s="35"/>
      <c r="R83" s="35"/>
      <c r="S83" s="35"/>
      <c r="T83" s="117"/>
      <c r="U83" s="30"/>
      <c r="V83" s="67"/>
      <c r="W83" s="99"/>
      <c r="X83" s="55"/>
      <c r="Y83" s="56"/>
      <c r="AA83" s="110" t="str">
        <f t="shared" si="21"/>
        <v/>
      </c>
      <c r="AB83" s="110">
        <f t="shared" si="14"/>
        <v>0</v>
      </c>
      <c r="AC83" s="110" t="str">
        <f t="shared" si="15"/>
        <v/>
      </c>
      <c r="AD83" s="10">
        <f t="shared" si="22"/>
        <v>0</v>
      </c>
      <c r="AE83" s="10" t="str">
        <f t="shared" si="16"/>
        <v/>
      </c>
    </row>
    <row r="84" spans="1:31" s="6" customFormat="1" ht="35.25" customHeight="1">
      <c r="A84" s="93">
        <f t="shared" si="13"/>
        <v>72</v>
      </c>
      <c r="B84" s="59" t="str">
        <f t="shared" si="17"/>
        <v/>
      </c>
      <c r="C84" s="112"/>
      <c r="D84" s="29" t="str">
        <f t="shared" si="18"/>
        <v/>
      </c>
      <c r="E84" s="29" t="str">
        <f t="shared" si="19"/>
        <v/>
      </c>
      <c r="F84" s="30"/>
      <c r="G84" s="30"/>
      <c r="H84" s="31"/>
      <c r="I84" s="32"/>
      <c r="J84" s="114"/>
      <c r="K84" s="32"/>
      <c r="L84" s="114"/>
      <c r="M84" s="33" t="str">
        <f t="shared" si="12"/>
        <v/>
      </c>
      <c r="N84" s="31"/>
      <c r="O84" s="31"/>
      <c r="P84" s="34" t="str">
        <f t="shared" si="20"/>
        <v/>
      </c>
      <c r="Q84" s="35"/>
      <c r="R84" s="35"/>
      <c r="S84" s="35"/>
      <c r="T84" s="117"/>
      <c r="U84" s="30"/>
      <c r="V84" s="67"/>
      <c r="W84" s="99"/>
      <c r="X84" s="55"/>
      <c r="Y84" s="56"/>
      <c r="AA84" s="110" t="str">
        <f t="shared" si="21"/>
        <v/>
      </c>
      <c r="AB84" s="110">
        <f t="shared" si="14"/>
        <v>0</v>
      </c>
      <c r="AC84" s="110" t="str">
        <f t="shared" si="15"/>
        <v/>
      </c>
      <c r="AD84" s="10">
        <f t="shared" si="22"/>
        <v>0</v>
      </c>
      <c r="AE84" s="10" t="str">
        <f t="shared" si="16"/>
        <v/>
      </c>
    </row>
    <row r="85" spans="1:31" s="6" customFormat="1" ht="35.25" customHeight="1">
      <c r="A85" s="93">
        <f t="shared" si="13"/>
        <v>73</v>
      </c>
      <c r="B85" s="59" t="str">
        <f t="shared" si="17"/>
        <v/>
      </c>
      <c r="C85" s="112"/>
      <c r="D85" s="29" t="str">
        <f t="shared" si="18"/>
        <v/>
      </c>
      <c r="E85" s="29" t="str">
        <f t="shared" si="19"/>
        <v/>
      </c>
      <c r="F85" s="30"/>
      <c r="G85" s="30"/>
      <c r="H85" s="31"/>
      <c r="I85" s="32"/>
      <c r="J85" s="114"/>
      <c r="K85" s="32"/>
      <c r="L85" s="114"/>
      <c r="M85" s="33" t="str">
        <f t="shared" si="12"/>
        <v/>
      </c>
      <c r="N85" s="31"/>
      <c r="O85" s="31"/>
      <c r="P85" s="34" t="str">
        <f t="shared" si="20"/>
        <v/>
      </c>
      <c r="Q85" s="35"/>
      <c r="R85" s="35"/>
      <c r="S85" s="35"/>
      <c r="T85" s="117"/>
      <c r="U85" s="30"/>
      <c r="V85" s="67"/>
      <c r="W85" s="99"/>
      <c r="X85" s="55"/>
      <c r="Y85" s="56"/>
      <c r="AA85" s="110" t="str">
        <f t="shared" si="21"/>
        <v/>
      </c>
      <c r="AB85" s="110">
        <f t="shared" si="14"/>
        <v>0</v>
      </c>
      <c r="AC85" s="110" t="str">
        <f t="shared" si="15"/>
        <v/>
      </c>
      <c r="AD85" s="10">
        <f t="shared" si="22"/>
        <v>0</v>
      </c>
      <c r="AE85" s="10" t="str">
        <f t="shared" si="16"/>
        <v/>
      </c>
    </row>
    <row r="86" spans="1:31" s="6" customFormat="1" ht="35.25" customHeight="1">
      <c r="A86" s="93">
        <f t="shared" si="13"/>
        <v>74</v>
      </c>
      <c r="B86" s="59" t="str">
        <f t="shared" si="17"/>
        <v/>
      </c>
      <c r="C86" s="112"/>
      <c r="D86" s="29" t="str">
        <f t="shared" si="18"/>
        <v/>
      </c>
      <c r="E86" s="29" t="str">
        <f t="shared" si="19"/>
        <v/>
      </c>
      <c r="F86" s="30"/>
      <c r="G86" s="30"/>
      <c r="H86" s="31"/>
      <c r="I86" s="32"/>
      <c r="J86" s="114"/>
      <c r="K86" s="32"/>
      <c r="L86" s="114"/>
      <c r="M86" s="33" t="str">
        <f t="shared" si="12"/>
        <v/>
      </c>
      <c r="N86" s="31"/>
      <c r="O86" s="31"/>
      <c r="P86" s="34" t="str">
        <f t="shared" si="20"/>
        <v/>
      </c>
      <c r="Q86" s="35"/>
      <c r="R86" s="35"/>
      <c r="S86" s="35"/>
      <c r="T86" s="117"/>
      <c r="U86" s="30"/>
      <c r="V86" s="67"/>
      <c r="W86" s="99"/>
      <c r="X86" s="55"/>
      <c r="Y86" s="56"/>
      <c r="AA86" s="110" t="str">
        <f t="shared" si="21"/>
        <v/>
      </c>
      <c r="AB86" s="110">
        <f t="shared" si="14"/>
        <v>0</v>
      </c>
      <c r="AC86" s="110" t="str">
        <f t="shared" si="15"/>
        <v/>
      </c>
      <c r="AD86" s="10">
        <f t="shared" si="22"/>
        <v>0</v>
      </c>
      <c r="AE86" s="10" t="str">
        <f t="shared" si="16"/>
        <v/>
      </c>
    </row>
    <row r="87" spans="1:31" s="6" customFormat="1" ht="35.25" customHeight="1">
      <c r="A87" s="93">
        <f t="shared" si="13"/>
        <v>75</v>
      </c>
      <c r="B87" s="59" t="str">
        <f t="shared" si="17"/>
        <v/>
      </c>
      <c r="C87" s="112"/>
      <c r="D87" s="29" t="str">
        <f t="shared" si="18"/>
        <v/>
      </c>
      <c r="E87" s="29" t="str">
        <f t="shared" si="19"/>
        <v/>
      </c>
      <c r="F87" s="30"/>
      <c r="G87" s="30"/>
      <c r="H87" s="31"/>
      <c r="I87" s="32"/>
      <c r="J87" s="114"/>
      <c r="K87" s="32"/>
      <c r="L87" s="114"/>
      <c r="M87" s="33" t="str">
        <f t="shared" si="12"/>
        <v/>
      </c>
      <c r="N87" s="31"/>
      <c r="O87" s="31"/>
      <c r="P87" s="34" t="str">
        <f t="shared" si="20"/>
        <v/>
      </c>
      <c r="Q87" s="35"/>
      <c r="R87" s="35"/>
      <c r="S87" s="35"/>
      <c r="T87" s="117"/>
      <c r="U87" s="30"/>
      <c r="V87" s="67"/>
      <c r="W87" s="99"/>
      <c r="X87" s="55"/>
      <c r="Y87" s="56"/>
      <c r="AA87" s="110" t="str">
        <f t="shared" si="21"/>
        <v/>
      </c>
      <c r="AB87" s="110">
        <f t="shared" si="14"/>
        <v>0</v>
      </c>
      <c r="AC87" s="110" t="str">
        <f t="shared" si="15"/>
        <v/>
      </c>
      <c r="AD87" s="10">
        <f t="shared" si="22"/>
        <v>0</v>
      </c>
      <c r="AE87" s="10" t="str">
        <f t="shared" si="16"/>
        <v/>
      </c>
    </row>
    <row r="88" spans="1:31" s="6" customFormat="1" ht="35.25" customHeight="1">
      <c r="A88" s="93">
        <f t="shared" si="13"/>
        <v>76</v>
      </c>
      <c r="B88" s="59" t="str">
        <f t="shared" si="17"/>
        <v/>
      </c>
      <c r="C88" s="112"/>
      <c r="D88" s="29" t="str">
        <f t="shared" si="18"/>
        <v/>
      </c>
      <c r="E88" s="29" t="str">
        <f t="shared" si="19"/>
        <v/>
      </c>
      <c r="F88" s="30"/>
      <c r="G88" s="30"/>
      <c r="H88" s="31"/>
      <c r="I88" s="32"/>
      <c r="J88" s="114"/>
      <c r="K88" s="32"/>
      <c r="L88" s="114"/>
      <c r="M88" s="33" t="str">
        <f t="shared" si="12"/>
        <v/>
      </c>
      <c r="N88" s="31"/>
      <c r="O88" s="31"/>
      <c r="P88" s="34" t="str">
        <f t="shared" si="20"/>
        <v/>
      </c>
      <c r="Q88" s="35"/>
      <c r="R88" s="35"/>
      <c r="S88" s="35"/>
      <c r="T88" s="117"/>
      <c r="U88" s="30"/>
      <c r="V88" s="67"/>
      <c r="W88" s="99"/>
      <c r="X88" s="55"/>
      <c r="Y88" s="56"/>
      <c r="AA88" s="110" t="str">
        <f t="shared" si="21"/>
        <v/>
      </c>
      <c r="AB88" s="110">
        <f t="shared" si="14"/>
        <v>0</v>
      </c>
      <c r="AC88" s="110" t="str">
        <f t="shared" si="15"/>
        <v/>
      </c>
      <c r="AD88" s="10">
        <f t="shared" si="22"/>
        <v>0</v>
      </c>
      <c r="AE88" s="10" t="str">
        <f t="shared" si="16"/>
        <v/>
      </c>
    </row>
    <row r="89" spans="1:31" s="6" customFormat="1" ht="35.25" customHeight="1">
      <c r="A89" s="93">
        <f t="shared" si="13"/>
        <v>77</v>
      </c>
      <c r="B89" s="59" t="str">
        <f t="shared" si="17"/>
        <v/>
      </c>
      <c r="C89" s="112"/>
      <c r="D89" s="29" t="str">
        <f t="shared" si="18"/>
        <v/>
      </c>
      <c r="E89" s="29" t="str">
        <f t="shared" si="19"/>
        <v/>
      </c>
      <c r="F89" s="30"/>
      <c r="G89" s="30"/>
      <c r="H89" s="31"/>
      <c r="I89" s="32"/>
      <c r="J89" s="114"/>
      <c r="K89" s="32"/>
      <c r="L89" s="114"/>
      <c r="M89" s="33" t="str">
        <f t="shared" si="12"/>
        <v/>
      </c>
      <c r="N89" s="31"/>
      <c r="O89" s="31"/>
      <c r="P89" s="34" t="str">
        <f t="shared" si="20"/>
        <v/>
      </c>
      <c r="Q89" s="35"/>
      <c r="R89" s="35"/>
      <c r="S89" s="35"/>
      <c r="T89" s="117"/>
      <c r="U89" s="30"/>
      <c r="V89" s="67"/>
      <c r="W89" s="99"/>
      <c r="X89" s="55"/>
      <c r="Y89" s="56"/>
      <c r="AA89" s="110" t="str">
        <f t="shared" si="21"/>
        <v/>
      </c>
      <c r="AB89" s="110">
        <f t="shared" si="14"/>
        <v>0</v>
      </c>
      <c r="AC89" s="110" t="str">
        <f t="shared" si="15"/>
        <v/>
      </c>
      <c r="AD89" s="10">
        <f t="shared" si="22"/>
        <v>0</v>
      </c>
      <c r="AE89" s="10" t="str">
        <f t="shared" si="16"/>
        <v/>
      </c>
    </row>
    <row r="90" spans="1:31" s="6" customFormat="1" ht="35.25" customHeight="1">
      <c r="A90" s="93">
        <f t="shared" si="13"/>
        <v>78</v>
      </c>
      <c r="B90" s="59" t="str">
        <f t="shared" si="17"/>
        <v/>
      </c>
      <c r="C90" s="112"/>
      <c r="D90" s="29" t="str">
        <f t="shared" si="18"/>
        <v/>
      </c>
      <c r="E90" s="29" t="str">
        <f t="shared" si="19"/>
        <v/>
      </c>
      <c r="F90" s="30"/>
      <c r="G90" s="30"/>
      <c r="H90" s="31"/>
      <c r="I90" s="32"/>
      <c r="J90" s="114"/>
      <c r="K90" s="32"/>
      <c r="L90" s="114"/>
      <c r="M90" s="33" t="str">
        <f t="shared" si="12"/>
        <v/>
      </c>
      <c r="N90" s="31"/>
      <c r="O90" s="31"/>
      <c r="P90" s="34" t="str">
        <f t="shared" si="20"/>
        <v/>
      </c>
      <c r="Q90" s="35"/>
      <c r="R90" s="35"/>
      <c r="S90" s="35"/>
      <c r="T90" s="117"/>
      <c r="U90" s="30"/>
      <c r="V90" s="67"/>
      <c r="W90" s="99"/>
      <c r="X90" s="55"/>
      <c r="Y90" s="56"/>
      <c r="AA90" s="110" t="str">
        <f t="shared" si="21"/>
        <v/>
      </c>
      <c r="AB90" s="110">
        <f t="shared" si="14"/>
        <v>0</v>
      </c>
      <c r="AC90" s="110" t="str">
        <f t="shared" si="15"/>
        <v/>
      </c>
      <c r="AD90" s="10">
        <f t="shared" si="22"/>
        <v>0</v>
      </c>
      <c r="AE90" s="10" t="str">
        <f t="shared" si="16"/>
        <v/>
      </c>
    </row>
    <row r="91" spans="1:31" s="6" customFormat="1" ht="35.25" customHeight="1">
      <c r="A91" s="93">
        <f t="shared" si="13"/>
        <v>79</v>
      </c>
      <c r="B91" s="59" t="str">
        <f t="shared" si="17"/>
        <v/>
      </c>
      <c r="C91" s="112"/>
      <c r="D91" s="29" t="str">
        <f t="shared" si="18"/>
        <v/>
      </c>
      <c r="E91" s="29" t="str">
        <f t="shared" si="19"/>
        <v/>
      </c>
      <c r="F91" s="30"/>
      <c r="G91" s="30"/>
      <c r="H91" s="31"/>
      <c r="I91" s="32"/>
      <c r="J91" s="114"/>
      <c r="K91" s="32"/>
      <c r="L91" s="114"/>
      <c r="M91" s="33" t="str">
        <f t="shared" si="12"/>
        <v/>
      </c>
      <c r="N91" s="31"/>
      <c r="O91" s="31"/>
      <c r="P91" s="34" t="str">
        <f t="shared" si="20"/>
        <v/>
      </c>
      <c r="Q91" s="35"/>
      <c r="R91" s="35"/>
      <c r="S91" s="35"/>
      <c r="T91" s="117"/>
      <c r="U91" s="30"/>
      <c r="V91" s="67"/>
      <c r="W91" s="99"/>
      <c r="X91" s="55"/>
      <c r="Y91" s="56"/>
      <c r="AA91" s="110" t="str">
        <f t="shared" si="21"/>
        <v/>
      </c>
      <c r="AB91" s="110">
        <f t="shared" si="14"/>
        <v>0</v>
      </c>
      <c r="AC91" s="110" t="str">
        <f t="shared" si="15"/>
        <v/>
      </c>
      <c r="AD91" s="10">
        <f t="shared" si="22"/>
        <v>0</v>
      </c>
      <c r="AE91" s="10" t="str">
        <f t="shared" si="16"/>
        <v/>
      </c>
    </row>
    <row r="92" spans="1:31" s="6" customFormat="1" ht="35.25" customHeight="1">
      <c r="A92" s="93">
        <f t="shared" si="13"/>
        <v>80</v>
      </c>
      <c r="B92" s="59" t="str">
        <f t="shared" si="17"/>
        <v/>
      </c>
      <c r="C92" s="112"/>
      <c r="D92" s="29" t="str">
        <f t="shared" si="18"/>
        <v/>
      </c>
      <c r="E92" s="29" t="str">
        <f t="shared" si="19"/>
        <v/>
      </c>
      <c r="F92" s="30"/>
      <c r="G92" s="30"/>
      <c r="H92" s="31"/>
      <c r="I92" s="32"/>
      <c r="J92" s="114"/>
      <c r="K92" s="32"/>
      <c r="L92" s="114"/>
      <c r="M92" s="33" t="str">
        <f t="shared" si="12"/>
        <v/>
      </c>
      <c r="N92" s="31"/>
      <c r="O92" s="31"/>
      <c r="P92" s="34" t="str">
        <f t="shared" si="20"/>
        <v/>
      </c>
      <c r="Q92" s="35"/>
      <c r="R92" s="35"/>
      <c r="S92" s="35"/>
      <c r="T92" s="117"/>
      <c r="U92" s="30"/>
      <c r="V92" s="67"/>
      <c r="W92" s="99"/>
      <c r="X92" s="55"/>
      <c r="Y92" s="56"/>
      <c r="AA92" s="110" t="str">
        <f t="shared" si="21"/>
        <v/>
      </c>
      <c r="AB92" s="110">
        <f t="shared" si="14"/>
        <v>0</v>
      </c>
      <c r="AC92" s="110" t="str">
        <f t="shared" si="15"/>
        <v/>
      </c>
      <c r="AD92" s="10">
        <f t="shared" si="22"/>
        <v>0</v>
      </c>
      <c r="AE92" s="10" t="str">
        <f t="shared" si="16"/>
        <v/>
      </c>
    </row>
    <row r="93" spans="1:31" s="6" customFormat="1" ht="35.25" customHeight="1">
      <c r="A93" s="93">
        <f t="shared" si="13"/>
        <v>81</v>
      </c>
      <c r="B93" s="59" t="str">
        <f t="shared" si="17"/>
        <v/>
      </c>
      <c r="C93" s="112"/>
      <c r="D93" s="29" t="str">
        <f t="shared" si="18"/>
        <v/>
      </c>
      <c r="E93" s="29" t="str">
        <f t="shared" si="19"/>
        <v/>
      </c>
      <c r="F93" s="30"/>
      <c r="G93" s="30"/>
      <c r="H93" s="31"/>
      <c r="I93" s="32"/>
      <c r="J93" s="114"/>
      <c r="K93" s="32"/>
      <c r="L93" s="114"/>
      <c r="M93" s="33" t="str">
        <f t="shared" si="12"/>
        <v/>
      </c>
      <c r="N93" s="31"/>
      <c r="O93" s="31"/>
      <c r="P93" s="34" t="str">
        <f t="shared" si="20"/>
        <v/>
      </c>
      <c r="Q93" s="35"/>
      <c r="R93" s="35"/>
      <c r="S93" s="35"/>
      <c r="T93" s="117"/>
      <c r="U93" s="30"/>
      <c r="V93" s="67"/>
      <c r="W93" s="99"/>
      <c r="X93" s="55"/>
      <c r="Y93" s="56"/>
      <c r="AA93" s="110" t="str">
        <f t="shared" si="21"/>
        <v/>
      </c>
      <c r="AB93" s="110">
        <f t="shared" si="14"/>
        <v>0</v>
      </c>
      <c r="AC93" s="110" t="str">
        <f t="shared" si="15"/>
        <v/>
      </c>
      <c r="AD93" s="10">
        <f t="shared" si="22"/>
        <v>0</v>
      </c>
      <c r="AE93" s="10" t="str">
        <f t="shared" si="16"/>
        <v/>
      </c>
    </row>
    <row r="94" spans="1:31" s="6" customFormat="1" ht="35.25" customHeight="1">
      <c r="A94" s="93">
        <f t="shared" si="13"/>
        <v>82</v>
      </c>
      <c r="B94" s="59" t="str">
        <f t="shared" si="17"/>
        <v/>
      </c>
      <c r="C94" s="112"/>
      <c r="D94" s="29" t="str">
        <f t="shared" si="18"/>
        <v/>
      </c>
      <c r="E94" s="29" t="str">
        <f t="shared" si="19"/>
        <v/>
      </c>
      <c r="F94" s="30"/>
      <c r="G94" s="30"/>
      <c r="H94" s="31"/>
      <c r="I94" s="32"/>
      <c r="J94" s="114"/>
      <c r="K94" s="32"/>
      <c r="L94" s="114"/>
      <c r="M94" s="33" t="str">
        <f t="shared" si="12"/>
        <v/>
      </c>
      <c r="N94" s="31"/>
      <c r="O94" s="31"/>
      <c r="P94" s="34" t="str">
        <f t="shared" si="20"/>
        <v/>
      </c>
      <c r="Q94" s="35"/>
      <c r="R94" s="35"/>
      <c r="S94" s="35"/>
      <c r="T94" s="117"/>
      <c r="U94" s="30"/>
      <c r="V94" s="67"/>
      <c r="W94" s="99"/>
      <c r="X94" s="55"/>
      <c r="Y94" s="56"/>
      <c r="AA94" s="110" t="str">
        <f t="shared" si="21"/>
        <v/>
      </c>
      <c r="AB94" s="110">
        <f t="shared" si="14"/>
        <v>0</v>
      </c>
      <c r="AC94" s="110" t="str">
        <f t="shared" si="15"/>
        <v/>
      </c>
      <c r="AD94" s="10">
        <f t="shared" si="22"/>
        <v>0</v>
      </c>
      <c r="AE94" s="10" t="str">
        <f t="shared" si="16"/>
        <v/>
      </c>
    </row>
    <row r="95" spans="1:31" s="6" customFormat="1" ht="35.25" customHeight="1">
      <c r="A95" s="93">
        <f t="shared" si="13"/>
        <v>83</v>
      </c>
      <c r="B95" s="59" t="str">
        <f t="shared" si="17"/>
        <v/>
      </c>
      <c r="C95" s="112"/>
      <c r="D95" s="29" t="str">
        <f t="shared" si="18"/>
        <v/>
      </c>
      <c r="E95" s="29" t="str">
        <f t="shared" si="19"/>
        <v/>
      </c>
      <c r="F95" s="30"/>
      <c r="G95" s="30"/>
      <c r="H95" s="31"/>
      <c r="I95" s="32"/>
      <c r="J95" s="114"/>
      <c r="K95" s="32"/>
      <c r="L95" s="114"/>
      <c r="M95" s="33" t="str">
        <f t="shared" si="12"/>
        <v/>
      </c>
      <c r="N95" s="31"/>
      <c r="O95" s="31"/>
      <c r="P95" s="34" t="str">
        <f t="shared" si="20"/>
        <v/>
      </c>
      <c r="Q95" s="35"/>
      <c r="R95" s="35"/>
      <c r="S95" s="35"/>
      <c r="T95" s="117"/>
      <c r="U95" s="30"/>
      <c r="V95" s="67"/>
      <c r="W95" s="99"/>
      <c r="X95" s="55"/>
      <c r="Y95" s="56"/>
      <c r="AA95" s="110" t="str">
        <f t="shared" si="21"/>
        <v/>
      </c>
      <c r="AB95" s="110">
        <f t="shared" si="14"/>
        <v>0</v>
      </c>
      <c r="AC95" s="110" t="str">
        <f t="shared" si="15"/>
        <v/>
      </c>
      <c r="AD95" s="10">
        <f t="shared" si="22"/>
        <v>0</v>
      </c>
      <c r="AE95" s="10" t="str">
        <f t="shared" si="16"/>
        <v/>
      </c>
    </row>
    <row r="96" spans="1:31" s="6" customFormat="1" ht="35.25" customHeight="1">
      <c r="A96" s="93">
        <f t="shared" si="13"/>
        <v>84</v>
      </c>
      <c r="B96" s="59" t="str">
        <f t="shared" si="17"/>
        <v/>
      </c>
      <c r="C96" s="112"/>
      <c r="D96" s="29" t="str">
        <f t="shared" si="18"/>
        <v/>
      </c>
      <c r="E96" s="29" t="str">
        <f t="shared" si="19"/>
        <v/>
      </c>
      <c r="F96" s="30"/>
      <c r="G96" s="30"/>
      <c r="H96" s="31"/>
      <c r="I96" s="32"/>
      <c r="J96" s="114"/>
      <c r="K96" s="32"/>
      <c r="L96" s="114"/>
      <c r="M96" s="33" t="str">
        <f t="shared" si="12"/>
        <v/>
      </c>
      <c r="N96" s="31"/>
      <c r="O96" s="31"/>
      <c r="P96" s="34" t="str">
        <f t="shared" si="20"/>
        <v/>
      </c>
      <c r="Q96" s="35"/>
      <c r="R96" s="35"/>
      <c r="S96" s="35"/>
      <c r="T96" s="117"/>
      <c r="U96" s="30"/>
      <c r="V96" s="67"/>
      <c r="W96" s="99"/>
      <c r="X96" s="55"/>
      <c r="Y96" s="56"/>
      <c r="AA96" s="110" t="str">
        <f t="shared" si="21"/>
        <v/>
      </c>
      <c r="AB96" s="110">
        <f t="shared" si="14"/>
        <v>0</v>
      </c>
      <c r="AC96" s="110" t="str">
        <f t="shared" si="15"/>
        <v/>
      </c>
      <c r="AD96" s="10">
        <f t="shared" si="22"/>
        <v>0</v>
      </c>
      <c r="AE96" s="10" t="str">
        <f t="shared" si="16"/>
        <v/>
      </c>
    </row>
    <row r="97" spans="1:31" s="6" customFormat="1" ht="35.25" customHeight="1">
      <c r="A97" s="93">
        <f t="shared" si="13"/>
        <v>85</v>
      </c>
      <c r="B97" s="59" t="str">
        <f t="shared" si="17"/>
        <v/>
      </c>
      <c r="C97" s="112"/>
      <c r="D97" s="29" t="str">
        <f t="shared" si="18"/>
        <v/>
      </c>
      <c r="E97" s="29" t="str">
        <f t="shared" si="19"/>
        <v/>
      </c>
      <c r="F97" s="30"/>
      <c r="G97" s="30"/>
      <c r="H97" s="31"/>
      <c r="I97" s="32"/>
      <c r="J97" s="114"/>
      <c r="K97" s="32"/>
      <c r="L97" s="114"/>
      <c r="M97" s="33" t="str">
        <f t="shared" si="12"/>
        <v/>
      </c>
      <c r="N97" s="31"/>
      <c r="O97" s="31"/>
      <c r="P97" s="34" t="str">
        <f t="shared" si="20"/>
        <v/>
      </c>
      <c r="Q97" s="35"/>
      <c r="R97" s="35"/>
      <c r="S97" s="35"/>
      <c r="T97" s="117"/>
      <c r="U97" s="30"/>
      <c r="V97" s="67"/>
      <c r="W97" s="99"/>
      <c r="X97" s="55"/>
      <c r="Y97" s="56"/>
      <c r="AA97" s="110" t="str">
        <f t="shared" si="21"/>
        <v/>
      </c>
      <c r="AB97" s="110">
        <f t="shared" si="14"/>
        <v>0</v>
      </c>
      <c r="AC97" s="110" t="str">
        <f t="shared" si="15"/>
        <v/>
      </c>
      <c r="AD97" s="10">
        <f t="shared" si="22"/>
        <v>0</v>
      </c>
      <c r="AE97" s="10" t="str">
        <f t="shared" si="16"/>
        <v/>
      </c>
    </row>
    <row r="98" spans="1:31" s="6" customFormat="1" ht="35.25" customHeight="1">
      <c r="A98" s="93">
        <f t="shared" si="13"/>
        <v>86</v>
      </c>
      <c r="B98" s="59" t="str">
        <f t="shared" si="17"/>
        <v/>
      </c>
      <c r="C98" s="112"/>
      <c r="D98" s="29" t="str">
        <f t="shared" si="18"/>
        <v/>
      </c>
      <c r="E98" s="29" t="str">
        <f t="shared" si="19"/>
        <v/>
      </c>
      <c r="F98" s="30"/>
      <c r="G98" s="30"/>
      <c r="H98" s="31"/>
      <c r="I98" s="32"/>
      <c r="J98" s="114"/>
      <c r="K98" s="32"/>
      <c r="L98" s="114"/>
      <c r="M98" s="33" t="str">
        <f t="shared" si="12"/>
        <v/>
      </c>
      <c r="N98" s="31"/>
      <c r="O98" s="31"/>
      <c r="P98" s="34" t="str">
        <f t="shared" si="20"/>
        <v/>
      </c>
      <c r="Q98" s="35"/>
      <c r="R98" s="35"/>
      <c r="S98" s="35"/>
      <c r="T98" s="117"/>
      <c r="U98" s="30"/>
      <c r="V98" s="67"/>
      <c r="W98" s="99"/>
      <c r="X98" s="55"/>
      <c r="Y98" s="56"/>
      <c r="AA98" s="110" t="str">
        <f t="shared" si="21"/>
        <v/>
      </c>
      <c r="AB98" s="110">
        <f t="shared" si="14"/>
        <v>0</v>
      </c>
      <c r="AC98" s="110" t="str">
        <f t="shared" si="15"/>
        <v/>
      </c>
      <c r="AD98" s="10">
        <f t="shared" si="22"/>
        <v>0</v>
      </c>
      <c r="AE98" s="10" t="str">
        <f t="shared" si="16"/>
        <v/>
      </c>
    </row>
    <row r="99" spans="1:31" s="6" customFormat="1" ht="35.25" customHeight="1">
      <c r="A99" s="93">
        <f t="shared" si="13"/>
        <v>87</v>
      </c>
      <c r="B99" s="59" t="str">
        <f t="shared" si="17"/>
        <v/>
      </c>
      <c r="C99" s="112"/>
      <c r="D99" s="29" t="str">
        <f t="shared" si="18"/>
        <v/>
      </c>
      <c r="E99" s="29" t="str">
        <f t="shared" si="19"/>
        <v/>
      </c>
      <c r="F99" s="30"/>
      <c r="G99" s="30"/>
      <c r="H99" s="31"/>
      <c r="I99" s="32"/>
      <c r="J99" s="114"/>
      <c r="K99" s="32"/>
      <c r="L99" s="114"/>
      <c r="M99" s="33" t="str">
        <f t="shared" si="12"/>
        <v/>
      </c>
      <c r="N99" s="31"/>
      <c r="O99" s="31"/>
      <c r="P99" s="34" t="str">
        <f t="shared" si="20"/>
        <v/>
      </c>
      <c r="Q99" s="35"/>
      <c r="R99" s="35"/>
      <c r="S99" s="35"/>
      <c r="T99" s="117"/>
      <c r="U99" s="30"/>
      <c r="V99" s="67"/>
      <c r="W99" s="99"/>
      <c r="X99" s="55"/>
      <c r="Y99" s="56"/>
      <c r="AA99" s="110" t="str">
        <f t="shared" si="21"/>
        <v/>
      </c>
      <c r="AB99" s="110">
        <f t="shared" si="14"/>
        <v>0</v>
      </c>
      <c r="AC99" s="110" t="str">
        <f t="shared" si="15"/>
        <v/>
      </c>
      <c r="AD99" s="10">
        <f t="shared" si="22"/>
        <v>0</v>
      </c>
      <c r="AE99" s="10" t="str">
        <f t="shared" si="16"/>
        <v/>
      </c>
    </row>
    <row r="100" spans="1:31" s="6" customFormat="1" ht="35.25" customHeight="1">
      <c r="A100" s="93">
        <f t="shared" si="13"/>
        <v>88</v>
      </c>
      <c r="B100" s="59" t="str">
        <f t="shared" si="17"/>
        <v/>
      </c>
      <c r="C100" s="112"/>
      <c r="D100" s="29" t="str">
        <f t="shared" si="18"/>
        <v/>
      </c>
      <c r="E100" s="29" t="str">
        <f t="shared" si="19"/>
        <v/>
      </c>
      <c r="F100" s="30"/>
      <c r="G100" s="30"/>
      <c r="H100" s="31"/>
      <c r="I100" s="32"/>
      <c r="J100" s="114"/>
      <c r="K100" s="32"/>
      <c r="L100" s="114"/>
      <c r="M100" s="33" t="str">
        <f t="shared" si="12"/>
        <v/>
      </c>
      <c r="N100" s="31"/>
      <c r="O100" s="31"/>
      <c r="P100" s="34" t="str">
        <f t="shared" si="20"/>
        <v/>
      </c>
      <c r="Q100" s="35"/>
      <c r="R100" s="35"/>
      <c r="S100" s="35"/>
      <c r="T100" s="117"/>
      <c r="U100" s="30"/>
      <c r="V100" s="67"/>
      <c r="W100" s="99"/>
      <c r="X100" s="55"/>
      <c r="Y100" s="56"/>
      <c r="AA100" s="110" t="str">
        <f t="shared" si="21"/>
        <v/>
      </c>
      <c r="AB100" s="110">
        <f t="shared" si="14"/>
        <v>0</v>
      </c>
      <c r="AC100" s="110" t="str">
        <f t="shared" si="15"/>
        <v/>
      </c>
      <c r="AD100" s="10">
        <f t="shared" si="22"/>
        <v>0</v>
      </c>
      <c r="AE100" s="10" t="str">
        <f t="shared" si="16"/>
        <v/>
      </c>
    </row>
    <row r="101" spans="1:31" s="6" customFormat="1" ht="35.25" customHeight="1">
      <c r="A101" s="93">
        <f t="shared" si="13"/>
        <v>89</v>
      </c>
      <c r="B101" s="59" t="str">
        <f t="shared" si="17"/>
        <v/>
      </c>
      <c r="C101" s="112"/>
      <c r="D101" s="29" t="str">
        <f t="shared" si="18"/>
        <v/>
      </c>
      <c r="E101" s="29" t="str">
        <f t="shared" si="19"/>
        <v/>
      </c>
      <c r="F101" s="30"/>
      <c r="G101" s="30"/>
      <c r="H101" s="31"/>
      <c r="I101" s="32"/>
      <c r="J101" s="114"/>
      <c r="K101" s="32"/>
      <c r="L101" s="114"/>
      <c r="M101" s="33" t="str">
        <f t="shared" si="12"/>
        <v/>
      </c>
      <c r="N101" s="31"/>
      <c r="O101" s="31"/>
      <c r="P101" s="34" t="str">
        <f t="shared" si="20"/>
        <v/>
      </c>
      <c r="Q101" s="35"/>
      <c r="R101" s="35"/>
      <c r="S101" s="35"/>
      <c r="T101" s="117"/>
      <c r="U101" s="30"/>
      <c r="V101" s="67"/>
      <c r="W101" s="99"/>
      <c r="X101" s="55"/>
      <c r="Y101" s="56"/>
      <c r="AA101" s="110" t="str">
        <f t="shared" si="21"/>
        <v/>
      </c>
      <c r="AB101" s="110">
        <f t="shared" si="14"/>
        <v>0</v>
      </c>
      <c r="AC101" s="110" t="str">
        <f t="shared" si="15"/>
        <v/>
      </c>
      <c r="AD101" s="10">
        <f t="shared" si="22"/>
        <v>0</v>
      </c>
      <c r="AE101" s="10" t="str">
        <f t="shared" si="16"/>
        <v/>
      </c>
    </row>
    <row r="102" spans="1:31" s="6" customFormat="1" ht="35.25" customHeight="1">
      <c r="A102" s="93">
        <f t="shared" si="13"/>
        <v>90</v>
      </c>
      <c r="B102" s="59" t="str">
        <f t="shared" si="17"/>
        <v/>
      </c>
      <c r="C102" s="112"/>
      <c r="D102" s="29" t="str">
        <f t="shared" si="18"/>
        <v/>
      </c>
      <c r="E102" s="29" t="str">
        <f t="shared" si="19"/>
        <v/>
      </c>
      <c r="F102" s="30"/>
      <c r="G102" s="30"/>
      <c r="H102" s="31"/>
      <c r="I102" s="32"/>
      <c r="J102" s="114"/>
      <c r="K102" s="32"/>
      <c r="L102" s="114"/>
      <c r="M102" s="33" t="str">
        <f t="shared" si="12"/>
        <v/>
      </c>
      <c r="N102" s="31"/>
      <c r="O102" s="31"/>
      <c r="P102" s="34" t="str">
        <f t="shared" si="20"/>
        <v/>
      </c>
      <c r="Q102" s="35"/>
      <c r="R102" s="35"/>
      <c r="S102" s="35"/>
      <c r="T102" s="117"/>
      <c r="U102" s="30"/>
      <c r="V102" s="67"/>
      <c r="W102" s="99"/>
      <c r="X102" s="55"/>
      <c r="Y102" s="56"/>
      <c r="AA102" s="110" t="str">
        <f t="shared" si="21"/>
        <v/>
      </c>
      <c r="AB102" s="110">
        <f t="shared" si="14"/>
        <v>0</v>
      </c>
      <c r="AC102" s="110" t="str">
        <f t="shared" si="15"/>
        <v/>
      </c>
      <c r="AD102" s="10">
        <f t="shared" si="22"/>
        <v>0</v>
      </c>
      <c r="AE102" s="10" t="str">
        <f t="shared" si="16"/>
        <v/>
      </c>
    </row>
    <row r="103" spans="1:31" s="6" customFormat="1" ht="35.25" customHeight="1">
      <c r="A103" s="93">
        <f t="shared" si="13"/>
        <v>91</v>
      </c>
      <c r="B103" s="59" t="str">
        <f t="shared" si="17"/>
        <v/>
      </c>
      <c r="C103" s="112"/>
      <c r="D103" s="29" t="str">
        <f t="shared" si="18"/>
        <v/>
      </c>
      <c r="E103" s="29" t="str">
        <f t="shared" si="19"/>
        <v/>
      </c>
      <c r="F103" s="30"/>
      <c r="G103" s="30"/>
      <c r="H103" s="31"/>
      <c r="I103" s="32"/>
      <c r="J103" s="114"/>
      <c r="K103" s="32"/>
      <c r="L103" s="114"/>
      <c r="M103" s="33" t="str">
        <f t="shared" si="12"/>
        <v/>
      </c>
      <c r="N103" s="31"/>
      <c r="O103" s="31"/>
      <c r="P103" s="34" t="str">
        <f t="shared" si="20"/>
        <v/>
      </c>
      <c r="Q103" s="35"/>
      <c r="R103" s="35"/>
      <c r="S103" s="35"/>
      <c r="T103" s="117"/>
      <c r="U103" s="30"/>
      <c r="V103" s="67"/>
      <c r="W103" s="99"/>
      <c r="X103" s="55"/>
      <c r="Y103" s="56"/>
      <c r="AA103" s="110" t="str">
        <f t="shared" si="21"/>
        <v/>
      </c>
      <c r="AB103" s="110">
        <f t="shared" si="14"/>
        <v>0</v>
      </c>
      <c r="AC103" s="110" t="str">
        <f t="shared" si="15"/>
        <v/>
      </c>
      <c r="AD103" s="10">
        <f t="shared" si="22"/>
        <v>0</v>
      </c>
      <c r="AE103" s="10" t="str">
        <f t="shared" si="16"/>
        <v/>
      </c>
    </row>
    <row r="104" spans="1:31" s="6" customFormat="1" ht="35.25" customHeight="1">
      <c r="A104" s="93">
        <f t="shared" si="13"/>
        <v>92</v>
      </c>
      <c r="B104" s="59" t="str">
        <f t="shared" si="17"/>
        <v/>
      </c>
      <c r="C104" s="112"/>
      <c r="D104" s="29" t="str">
        <f t="shared" si="18"/>
        <v/>
      </c>
      <c r="E104" s="29" t="str">
        <f t="shared" si="19"/>
        <v/>
      </c>
      <c r="F104" s="30"/>
      <c r="G104" s="30"/>
      <c r="H104" s="31"/>
      <c r="I104" s="32"/>
      <c r="J104" s="114"/>
      <c r="K104" s="32"/>
      <c r="L104" s="114"/>
      <c r="M104" s="33" t="str">
        <f t="shared" si="12"/>
        <v/>
      </c>
      <c r="N104" s="31"/>
      <c r="O104" s="31"/>
      <c r="P104" s="34" t="str">
        <f t="shared" si="20"/>
        <v/>
      </c>
      <c r="Q104" s="35"/>
      <c r="R104" s="35"/>
      <c r="S104" s="35"/>
      <c r="T104" s="117"/>
      <c r="U104" s="30"/>
      <c r="V104" s="67"/>
      <c r="W104" s="99"/>
      <c r="X104" s="55"/>
      <c r="Y104" s="56"/>
      <c r="AA104" s="110" t="str">
        <f t="shared" si="21"/>
        <v/>
      </c>
      <c r="AB104" s="110">
        <f t="shared" si="14"/>
        <v>0</v>
      </c>
      <c r="AC104" s="110" t="str">
        <f t="shared" si="15"/>
        <v/>
      </c>
      <c r="AD104" s="10">
        <f t="shared" si="22"/>
        <v>0</v>
      </c>
      <c r="AE104" s="10" t="str">
        <f t="shared" si="16"/>
        <v/>
      </c>
    </row>
    <row r="105" spans="1:31" s="6" customFormat="1" ht="35.25" customHeight="1">
      <c r="A105" s="93">
        <f t="shared" si="13"/>
        <v>93</v>
      </c>
      <c r="B105" s="59" t="str">
        <f t="shared" si="17"/>
        <v/>
      </c>
      <c r="C105" s="112"/>
      <c r="D105" s="29" t="str">
        <f t="shared" si="18"/>
        <v/>
      </c>
      <c r="E105" s="29" t="str">
        <f t="shared" si="19"/>
        <v/>
      </c>
      <c r="F105" s="30"/>
      <c r="G105" s="30"/>
      <c r="H105" s="31"/>
      <c r="I105" s="32"/>
      <c r="J105" s="114"/>
      <c r="K105" s="32"/>
      <c r="L105" s="114"/>
      <c r="M105" s="33" t="str">
        <f t="shared" si="12"/>
        <v/>
      </c>
      <c r="N105" s="31"/>
      <c r="O105" s="31"/>
      <c r="P105" s="34" t="str">
        <f t="shared" si="20"/>
        <v/>
      </c>
      <c r="Q105" s="35"/>
      <c r="R105" s="35"/>
      <c r="S105" s="35"/>
      <c r="T105" s="117"/>
      <c r="U105" s="30"/>
      <c r="V105" s="67"/>
      <c r="W105" s="99"/>
      <c r="X105" s="55"/>
      <c r="Y105" s="56"/>
      <c r="AA105" s="110" t="str">
        <f t="shared" si="21"/>
        <v/>
      </c>
      <c r="AB105" s="110">
        <f t="shared" si="14"/>
        <v>0</v>
      </c>
      <c r="AC105" s="110" t="str">
        <f t="shared" si="15"/>
        <v/>
      </c>
      <c r="AD105" s="10">
        <f t="shared" si="22"/>
        <v>0</v>
      </c>
      <c r="AE105" s="10" t="str">
        <f t="shared" si="16"/>
        <v/>
      </c>
    </row>
    <row r="106" spans="1:31" s="6" customFormat="1" ht="35.25" customHeight="1">
      <c r="A106" s="93">
        <f t="shared" si="13"/>
        <v>94</v>
      </c>
      <c r="B106" s="59" t="str">
        <f t="shared" si="17"/>
        <v/>
      </c>
      <c r="C106" s="112"/>
      <c r="D106" s="29" t="str">
        <f t="shared" si="18"/>
        <v/>
      </c>
      <c r="E106" s="29" t="str">
        <f t="shared" si="19"/>
        <v/>
      </c>
      <c r="F106" s="30"/>
      <c r="G106" s="30"/>
      <c r="H106" s="31"/>
      <c r="I106" s="32"/>
      <c r="J106" s="114"/>
      <c r="K106" s="32"/>
      <c r="L106" s="114"/>
      <c r="M106" s="33" t="str">
        <f t="shared" si="12"/>
        <v/>
      </c>
      <c r="N106" s="31"/>
      <c r="O106" s="31"/>
      <c r="P106" s="34" t="str">
        <f t="shared" si="20"/>
        <v/>
      </c>
      <c r="Q106" s="35"/>
      <c r="R106" s="35"/>
      <c r="S106" s="35"/>
      <c r="T106" s="117"/>
      <c r="U106" s="30"/>
      <c r="V106" s="67"/>
      <c r="W106" s="99"/>
      <c r="X106" s="55"/>
      <c r="Y106" s="56"/>
      <c r="AA106" s="110" t="str">
        <f t="shared" si="21"/>
        <v/>
      </c>
      <c r="AB106" s="110">
        <f t="shared" si="14"/>
        <v>0</v>
      </c>
      <c r="AC106" s="110" t="str">
        <f t="shared" si="15"/>
        <v/>
      </c>
      <c r="AD106" s="10">
        <f t="shared" si="22"/>
        <v>0</v>
      </c>
      <c r="AE106" s="10" t="str">
        <f t="shared" si="16"/>
        <v/>
      </c>
    </row>
    <row r="107" spans="1:31" s="6" customFormat="1" ht="35.25" customHeight="1">
      <c r="A107" s="93">
        <f t="shared" si="13"/>
        <v>95</v>
      </c>
      <c r="B107" s="59" t="str">
        <f t="shared" si="17"/>
        <v/>
      </c>
      <c r="C107" s="112"/>
      <c r="D107" s="29" t="str">
        <f t="shared" si="18"/>
        <v/>
      </c>
      <c r="E107" s="29" t="str">
        <f t="shared" si="19"/>
        <v/>
      </c>
      <c r="F107" s="30"/>
      <c r="G107" s="30"/>
      <c r="H107" s="31"/>
      <c r="I107" s="32"/>
      <c r="J107" s="114"/>
      <c r="K107" s="32"/>
      <c r="L107" s="114"/>
      <c r="M107" s="33" t="str">
        <f t="shared" si="12"/>
        <v/>
      </c>
      <c r="N107" s="31"/>
      <c r="O107" s="31"/>
      <c r="P107" s="34" t="str">
        <f t="shared" si="20"/>
        <v/>
      </c>
      <c r="Q107" s="35"/>
      <c r="R107" s="35"/>
      <c r="S107" s="35"/>
      <c r="T107" s="117"/>
      <c r="U107" s="30"/>
      <c r="V107" s="67"/>
      <c r="W107" s="99"/>
      <c r="X107" s="55"/>
      <c r="Y107" s="56"/>
      <c r="AA107" s="110" t="str">
        <f t="shared" si="21"/>
        <v/>
      </c>
      <c r="AB107" s="110">
        <f t="shared" si="14"/>
        <v>0</v>
      </c>
      <c r="AC107" s="110" t="str">
        <f t="shared" si="15"/>
        <v/>
      </c>
      <c r="AD107" s="10">
        <f t="shared" si="22"/>
        <v>0</v>
      </c>
      <c r="AE107" s="10" t="str">
        <f t="shared" si="16"/>
        <v/>
      </c>
    </row>
    <row r="108" spans="1:31" s="6" customFormat="1" ht="35.25" customHeight="1">
      <c r="A108" s="93">
        <f t="shared" si="13"/>
        <v>96</v>
      </c>
      <c r="B108" s="59" t="str">
        <f t="shared" si="17"/>
        <v/>
      </c>
      <c r="C108" s="112"/>
      <c r="D108" s="29" t="str">
        <f t="shared" si="18"/>
        <v/>
      </c>
      <c r="E108" s="29" t="str">
        <f t="shared" si="19"/>
        <v/>
      </c>
      <c r="F108" s="30"/>
      <c r="G108" s="30"/>
      <c r="H108" s="31"/>
      <c r="I108" s="32"/>
      <c r="J108" s="114"/>
      <c r="K108" s="32"/>
      <c r="L108" s="114"/>
      <c r="M108" s="33" t="str">
        <f t="shared" si="12"/>
        <v/>
      </c>
      <c r="N108" s="31"/>
      <c r="O108" s="31"/>
      <c r="P108" s="34" t="str">
        <f t="shared" si="20"/>
        <v/>
      </c>
      <c r="Q108" s="35"/>
      <c r="R108" s="35"/>
      <c r="S108" s="35"/>
      <c r="T108" s="117"/>
      <c r="U108" s="30"/>
      <c r="V108" s="67"/>
      <c r="W108" s="99"/>
      <c r="X108" s="55"/>
      <c r="Y108" s="56"/>
      <c r="AA108" s="110" t="str">
        <f t="shared" si="21"/>
        <v/>
      </c>
      <c r="AB108" s="110">
        <f t="shared" si="14"/>
        <v>0</v>
      </c>
      <c r="AC108" s="110" t="str">
        <f t="shared" si="15"/>
        <v/>
      </c>
      <c r="AD108" s="10">
        <f t="shared" si="22"/>
        <v>0</v>
      </c>
      <c r="AE108" s="10" t="str">
        <f t="shared" si="16"/>
        <v/>
      </c>
    </row>
    <row r="109" spans="1:31" s="6" customFormat="1" ht="35.25" customHeight="1">
      <c r="A109" s="93">
        <f t="shared" si="13"/>
        <v>97</v>
      </c>
      <c r="B109" s="59" t="str">
        <f t="shared" si="17"/>
        <v/>
      </c>
      <c r="C109" s="112"/>
      <c r="D109" s="29" t="str">
        <f t="shared" si="18"/>
        <v/>
      </c>
      <c r="E109" s="29" t="str">
        <f t="shared" si="19"/>
        <v/>
      </c>
      <c r="F109" s="30"/>
      <c r="G109" s="30"/>
      <c r="H109" s="31"/>
      <c r="I109" s="32"/>
      <c r="J109" s="114"/>
      <c r="K109" s="32"/>
      <c r="L109" s="114"/>
      <c r="M109" s="33" t="str">
        <f t="shared" si="12"/>
        <v/>
      </c>
      <c r="N109" s="31"/>
      <c r="O109" s="31"/>
      <c r="P109" s="34" t="str">
        <f t="shared" si="20"/>
        <v/>
      </c>
      <c r="Q109" s="35"/>
      <c r="R109" s="35"/>
      <c r="S109" s="35"/>
      <c r="T109" s="117"/>
      <c r="U109" s="30"/>
      <c r="V109" s="67"/>
      <c r="W109" s="99"/>
      <c r="X109" s="55"/>
      <c r="Y109" s="56"/>
      <c r="AA109" s="110" t="str">
        <f t="shared" si="21"/>
        <v/>
      </c>
      <c r="AB109" s="110">
        <f t="shared" si="14"/>
        <v>0</v>
      </c>
      <c r="AC109" s="110" t="str">
        <f t="shared" si="15"/>
        <v/>
      </c>
      <c r="AD109" s="10">
        <f t="shared" si="22"/>
        <v>0</v>
      </c>
      <c r="AE109" s="10" t="str">
        <f t="shared" si="16"/>
        <v/>
      </c>
    </row>
    <row r="110" spans="1:31" s="6" customFormat="1" ht="35.25" customHeight="1">
      <c r="A110" s="93">
        <f t="shared" si="13"/>
        <v>98</v>
      </c>
      <c r="B110" s="59" t="str">
        <f t="shared" si="17"/>
        <v/>
      </c>
      <c r="C110" s="112"/>
      <c r="D110" s="29" t="str">
        <f t="shared" si="18"/>
        <v/>
      </c>
      <c r="E110" s="29" t="str">
        <f t="shared" si="19"/>
        <v/>
      </c>
      <c r="F110" s="30"/>
      <c r="G110" s="30"/>
      <c r="H110" s="31"/>
      <c r="I110" s="32"/>
      <c r="J110" s="114"/>
      <c r="K110" s="32"/>
      <c r="L110" s="114"/>
      <c r="M110" s="33" t="str">
        <f t="shared" si="12"/>
        <v/>
      </c>
      <c r="N110" s="31"/>
      <c r="O110" s="31"/>
      <c r="P110" s="34" t="str">
        <f t="shared" si="20"/>
        <v/>
      </c>
      <c r="Q110" s="35"/>
      <c r="R110" s="35"/>
      <c r="S110" s="35"/>
      <c r="T110" s="117"/>
      <c r="U110" s="30"/>
      <c r="V110" s="67"/>
      <c r="W110" s="99"/>
      <c r="X110" s="55"/>
      <c r="Y110" s="56"/>
      <c r="AA110" s="110" t="str">
        <f t="shared" si="21"/>
        <v/>
      </c>
      <c r="AB110" s="110">
        <f t="shared" si="14"/>
        <v>0</v>
      </c>
      <c r="AC110" s="110" t="str">
        <f t="shared" si="15"/>
        <v/>
      </c>
      <c r="AD110" s="10">
        <f t="shared" si="22"/>
        <v>0</v>
      </c>
      <c r="AE110" s="10" t="str">
        <f t="shared" si="16"/>
        <v/>
      </c>
    </row>
    <row r="111" spans="1:31" s="6" customFormat="1" ht="35.25" customHeight="1">
      <c r="A111" s="93">
        <f t="shared" si="13"/>
        <v>99</v>
      </c>
      <c r="B111" s="59" t="str">
        <f t="shared" si="17"/>
        <v/>
      </c>
      <c r="C111" s="112"/>
      <c r="D111" s="29" t="str">
        <f t="shared" si="18"/>
        <v/>
      </c>
      <c r="E111" s="29" t="str">
        <f t="shared" si="19"/>
        <v/>
      </c>
      <c r="F111" s="30"/>
      <c r="G111" s="30"/>
      <c r="H111" s="31"/>
      <c r="I111" s="32"/>
      <c r="J111" s="114"/>
      <c r="K111" s="32"/>
      <c r="L111" s="114"/>
      <c r="M111" s="33" t="str">
        <f t="shared" si="12"/>
        <v/>
      </c>
      <c r="N111" s="31"/>
      <c r="O111" s="31"/>
      <c r="P111" s="34" t="str">
        <f t="shared" si="20"/>
        <v/>
      </c>
      <c r="Q111" s="35"/>
      <c r="R111" s="35"/>
      <c r="S111" s="35"/>
      <c r="T111" s="117"/>
      <c r="U111" s="30"/>
      <c r="V111" s="67"/>
      <c r="W111" s="99"/>
      <c r="X111" s="55"/>
      <c r="Y111" s="56"/>
      <c r="AA111" s="110" t="str">
        <f t="shared" si="21"/>
        <v/>
      </c>
      <c r="AB111" s="110">
        <f t="shared" si="14"/>
        <v>0</v>
      </c>
      <c r="AC111" s="110" t="str">
        <f t="shared" si="15"/>
        <v/>
      </c>
      <c r="AD111" s="10">
        <f t="shared" si="22"/>
        <v>0</v>
      </c>
      <c r="AE111" s="10" t="str">
        <f t="shared" si="16"/>
        <v/>
      </c>
    </row>
    <row r="112" spans="1:31" s="6" customFormat="1" ht="35.25" customHeight="1">
      <c r="A112" s="93">
        <f t="shared" si="13"/>
        <v>100</v>
      </c>
      <c r="B112" s="59" t="str">
        <f t="shared" si="17"/>
        <v/>
      </c>
      <c r="C112" s="112"/>
      <c r="D112" s="29" t="str">
        <f t="shared" si="18"/>
        <v/>
      </c>
      <c r="E112" s="29" t="str">
        <f t="shared" si="19"/>
        <v/>
      </c>
      <c r="F112" s="30"/>
      <c r="G112" s="30"/>
      <c r="H112" s="31"/>
      <c r="I112" s="32"/>
      <c r="J112" s="114"/>
      <c r="K112" s="32"/>
      <c r="L112" s="114"/>
      <c r="M112" s="33" t="str">
        <f t="shared" si="12"/>
        <v/>
      </c>
      <c r="N112" s="31"/>
      <c r="O112" s="31"/>
      <c r="P112" s="34" t="str">
        <f t="shared" si="20"/>
        <v/>
      </c>
      <c r="Q112" s="35"/>
      <c r="R112" s="35"/>
      <c r="S112" s="35"/>
      <c r="T112" s="117"/>
      <c r="U112" s="30"/>
      <c r="V112" s="67"/>
      <c r="W112" s="99"/>
      <c r="X112" s="55"/>
      <c r="Y112" s="56"/>
      <c r="AA112" s="110" t="str">
        <f t="shared" si="21"/>
        <v/>
      </c>
      <c r="AB112" s="110">
        <f t="shared" si="14"/>
        <v>0</v>
      </c>
      <c r="AC112" s="110" t="str">
        <f t="shared" si="15"/>
        <v/>
      </c>
      <c r="AD112" s="10">
        <f t="shared" si="22"/>
        <v>0</v>
      </c>
      <c r="AE112" s="10" t="str">
        <f t="shared" si="16"/>
        <v/>
      </c>
    </row>
    <row r="113" spans="1:31" s="6" customFormat="1" ht="35.25" customHeight="1">
      <c r="A113" s="93">
        <f t="shared" si="13"/>
        <v>101</v>
      </c>
      <c r="B113" s="59" t="str">
        <f t="shared" si="17"/>
        <v/>
      </c>
      <c r="C113" s="112"/>
      <c r="D113" s="29" t="str">
        <f t="shared" si="18"/>
        <v/>
      </c>
      <c r="E113" s="29" t="str">
        <f t="shared" si="19"/>
        <v/>
      </c>
      <c r="F113" s="30"/>
      <c r="G113" s="30"/>
      <c r="H113" s="31"/>
      <c r="I113" s="32"/>
      <c r="J113" s="114"/>
      <c r="K113" s="32"/>
      <c r="L113" s="114"/>
      <c r="M113" s="33" t="str">
        <f t="shared" si="12"/>
        <v/>
      </c>
      <c r="N113" s="31"/>
      <c r="O113" s="31"/>
      <c r="P113" s="34" t="str">
        <f t="shared" si="20"/>
        <v/>
      </c>
      <c r="Q113" s="35"/>
      <c r="R113" s="35"/>
      <c r="S113" s="35"/>
      <c r="T113" s="117"/>
      <c r="U113" s="30"/>
      <c r="V113" s="67"/>
      <c r="W113" s="99"/>
      <c r="X113" s="55"/>
      <c r="Y113" s="56"/>
      <c r="AA113" s="110" t="str">
        <f t="shared" si="21"/>
        <v/>
      </c>
      <c r="AB113" s="110">
        <f t="shared" si="14"/>
        <v>0</v>
      </c>
      <c r="AC113" s="110" t="str">
        <f t="shared" si="15"/>
        <v/>
      </c>
      <c r="AD113" s="10">
        <f t="shared" si="22"/>
        <v>0</v>
      </c>
      <c r="AE113" s="10" t="str">
        <f t="shared" si="16"/>
        <v/>
      </c>
    </row>
    <row r="114" spans="1:31" s="6" customFormat="1" ht="35.25" customHeight="1">
      <c r="A114" s="93">
        <f t="shared" si="13"/>
        <v>102</v>
      </c>
      <c r="B114" s="59" t="str">
        <f t="shared" si="17"/>
        <v/>
      </c>
      <c r="C114" s="112"/>
      <c r="D114" s="29" t="str">
        <f t="shared" si="18"/>
        <v/>
      </c>
      <c r="E114" s="29" t="str">
        <f t="shared" si="19"/>
        <v/>
      </c>
      <c r="F114" s="30"/>
      <c r="G114" s="30"/>
      <c r="H114" s="31"/>
      <c r="I114" s="32"/>
      <c r="J114" s="114"/>
      <c r="K114" s="32"/>
      <c r="L114" s="114"/>
      <c r="M114" s="33" t="str">
        <f t="shared" si="12"/>
        <v/>
      </c>
      <c r="N114" s="31"/>
      <c r="O114" s="31"/>
      <c r="P114" s="34" t="str">
        <f t="shared" si="20"/>
        <v/>
      </c>
      <c r="Q114" s="35"/>
      <c r="R114" s="35"/>
      <c r="S114" s="35"/>
      <c r="T114" s="117"/>
      <c r="U114" s="30"/>
      <c r="V114" s="67"/>
      <c r="W114" s="99"/>
      <c r="X114" s="55"/>
      <c r="Y114" s="56"/>
      <c r="AA114" s="110" t="str">
        <f t="shared" si="21"/>
        <v/>
      </c>
      <c r="AB114" s="110">
        <f t="shared" si="14"/>
        <v>0</v>
      </c>
      <c r="AC114" s="110" t="str">
        <f t="shared" si="15"/>
        <v/>
      </c>
      <c r="AD114" s="10">
        <f t="shared" si="22"/>
        <v>0</v>
      </c>
      <c r="AE114" s="10" t="str">
        <f t="shared" si="16"/>
        <v/>
      </c>
    </row>
    <row r="115" spans="1:31" s="6" customFormat="1" ht="35.25" customHeight="1">
      <c r="A115" s="93">
        <f t="shared" si="13"/>
        <v>103</v>
      </c>
      <c r="B115" s="59" t="str">
        <f t="shared" si="17"/>
        <v/>
      </c>
      <c r="C115" s="112"/>
      <c r="D115" s="29" t="str">
        <f t="shared" si="18"/>
        <v/>
      </c>
      <c r="E115" s="29" t="str">
        <f t="shared" si="19"/>
        <v/>
      </c>
      <c r="F115" s="30"/>
      <c r="G115" s="30"/>
      <c r="H115" s="31"/>
      <c r="I115" s="32"/>
      <c r="J115" s="114"/>
      <c r="K115" s="32"/>
      <c r="L115" s="114"/>
      <c r="M115" s="33" t="str">
        <f t="shared" si="12"/>
        <v/>
      </c>
      <c r="N115" s="31"/>
      <c r="O115" s="31"/>
      <c r="P115" s="34" t="str">
        <f t="shared" si="20"/>
        <v/>
      </c>
      <c r="Q115" s="35"/>
      <c r="R115" s="35"/>
      <c r="S115" s="35"/>
      <c r="T115" s="117"/>
      <c r="U115" s="30"/>
      <c r="V115" s="67"/>
      <c r="W115" s="99"/>
      <c r="X115" s="55"/>
      <c r="Y115" s="56"/>
      <c r="AA115" s="110" t="str">
        <f t="shared" si="21"/>
        <v/>
      </c>
      <c r="AB115" s="110">
        <f t="shared" si="14"/>
        <v>0</v>
      </c>
      <c r="AC115" s="110" t="str">
        <f t="shared" si="15"/>
        <v/>
      </c>
      <c r="AD115" s="10">
        <f t="shared" si="22"/>
        <v>0</v>
      </c>
      <c r="AE115" s="10" t="str">
        <f t="shared" si="16"/>
        <v/>
      </c>
    </row>
    <row r="116" spans="1:31" s="6" customFormat="1" ht="35.25" customHeight="1">
      <c r="A116" s="93">
        <f t="shared" si="13"/>
        <v>104</v>
      </c>
      <c r="B116" s="59" t="str">
        <f t="shared" si="17"/>
        <v/>
      </c>
      <c r="C116" s="112"/>
      <c r="D116" s="29" t="str">
        <f t="shared" si="18"/>
        <v/>
      </c>
      <c r="E116" s="29" t="str">
        <f t="shared" si="19"/>
        <v/>
      </c>
      <c r="F116" s="30"/>
      <c r="G116" s="30"/>
      <c r="H116" s="31"/>
      <c r="I116" s="32"/>
      <c r="J116" s="114"/>
      <c r="K116" s="32"/>
      <c r="L116" s="114"/>
      <c r="M116" s="33" t="str">
        <f t="shared" si="12"/>
        <v/>
      </c>
      <c r="N116" s="31"/>
      <c r="O116" s="31"/>
      <c r="P116" s="34" t="str">
        <f t="shared" si="20"/>
        <v/>
      </c>
      <c r="Q116" s="35"/>
      <c r="R116" s="35"/>
      <c r="S116" s="35"/>
      <c r="T116" s="117"/>
      <c r="U116" s="30"/>
      <c r="V116" s="67"/>
      <c r="W116" s="99"/>
      <c r="X116" s="55"/>
      <c r="Y116" s="56"/>
      <c r="AA116" s="110" t="str">
        <f t="shared" si="21"/>
        <v/>
      </c>
      <c r="AB116" s="110">
        <f t="shared" si="14"/>
        <v>0</v>
      </c>
      <c r="AC116" s="110" t="str">
        <f t="shared" si="15"/>
        <v/>
      </c>
      <c r="AD116" s="10">
        <f t="shared" si="22"/>
        <v>0</v>
      </c>
      <c r="AE116" s="10" t="str">
        <f t="shared" si="16"/>
        <v/>
      </c>
    </row>
    <row r="117" spans="1:31" s="6" customFormat="1" ht="35.25" customHeight="1">
      <c r="A117" s="93">
        <f t="shared" si="13"/>
        <v>105</v>
      </c>
      <c r="B117" s="59" t="str">
        <f t="shared" si="17"/>
        <v/>
      </c>
      <c r="C117" s="112"/>
      <c r="D117" s="29" t="str">
        <f t="shared" si="18"/>
        <v/>
      </c>
      <c r="E117" s="29" t="str">
        <f t="shared" si="19"/>
        <v/>
      </c>
      <c r="F117" s="30"/>
      <c r="G117" s="30"/>
      <c r="H117" s="31"/>
      <c r="I117" s="32"/>
      <c r="J117" s="114"/>
      <c r="K117" s="32"/>
      <c r="L117" s="114"/>
      <c r="M117" s="33" t="str">
        <f t="shared" si="12"/>
        <v/>
      </c>
      <c r="N117" s="31"/>
      <c r="O117" s="31"/>
      <c r="P117" s="34" t="str">
        <f t="shared" si="20"/>
        <v/>
      </c>
      <c r="Q117" s="35"/>
      <c r="R117" s="35"/>
      <c r="S117" s="35"/>
      <c r="T117" s="117"/>
      <c r="U117" s="30"/>
      <c r="V117" s="67"/>
      <c r="W117" s="99"/>
      <c r="X117" s="55"/>
      <c r="Y117" s="56"/>
      <c r="AA117" s="110" t="str">
        <f t="shared" si="21"/>
        <v/>
      </c>
      <c r="AB117" s="110">
        <f t="shared" si="14"/>
        <v>0</v>
      </c>
      <c r="AC117" s="110" t="str">
        <f t="shared" si="15"/>
        <v/>
      </c>
      <c r="AD117" s="10">
        <f t="shared" si="22"/>
        <v>0</v>
      </c>
      <c r="AE117" s="10" t="str">
        <f t="shared" si="16"/>
        <v/>
      </c>
    </row>
    <row r="118" spans="1:31" s="6" customFormat="1" ht="35.25" customHeight="1">
      <c r="A118" s="93">
        <f t="shared" si="13"/>
        <v>106</v>
      </c>
      <c r="B118" s="59" t="str">
        <f t="shared" si="17"/>
        <v/>
      </c>
      <c r="C118" s="112"/>
      <c r="D118" s="29" t="str">
        <f t="shared" si="18"/>
        <v/>
      </c>
      <c r="E118" s="29" t="str">
        <f t="shared" si="19"/>
        <v/>
      </c>
      <c r="F118" s="30"/>
      <c r="G118" s="30"/>
      <c r="H118" s="31"/>
      <c r="I118" s="32"/>
      <c r="J118" s="114"/>
      <c r="K118" s="32"/>
      <c r="L118" s="114"/>
      <c r="M118" s="33" t="str">
        <f t="shared" si="12"/>
        <v/>
      </c>
      <c r="N118" s="31"/>
      <c r="O118" s="31"/>
      <c r="P118" s="34" t="str">
        <f t="shared" si="20"/>
        <v/>
      </c>
      <c r="Q118" s="35"/>
      <c r="R118" s="35"/>
      <c r="S118" s="35"/>
      <c r="T118" s="117"/>
      <c r="U118" s="30"/>
      <c r="V118" s="67"/>
      <c r="W118" s="99"/>
      <c r="X118" s="55"/>
      <c r="Y118" s="56"/>
      <c r="AA118" s="110" t="str">
        <f t="shared" si="21"/>
        <v/>
      </c>
      <c r="AB118" s="110">
        <f t="shared" si="14"/>
        <v>0</v>
      </c>
      <c r="AC118" s="110" t="str">
        <f t="shared" si="15"/>
        <v/>
      </c>
      <c r="AD118" s="10">
        <f t="shared" si="22"/>
        <v>0</v>
      </c>
      <c r="AE118" s="10" t="str">
        <f t="shared" si="16"/>
        <v/>
      </c>
    </row>
    <row r="119" spans="1:31" s="6" customFormat="1" ht="35.25" customHeight="1">
      <c r="A119" s="93">
        <f t="shared" si="13"/>
        <v>107</v>
      </c>
      <c r="B119" s="59" t="str">
        <f t="shared" si="17"/>
        <v/>
      </c>
      <c r="C119" s="112"/>
      <c r="D119" s="29" t="str">
        <f t="shared" si="18"/>
        <v/>
      </c>
      <c r="E119" s="29" t="str">
        <f t="shared" si="19"/>
        <v/>
      </c>
      <c r="F119" s="30"/>
      <c r="G119" s="30"/>
      <c r="H119" s="31"/>
      <c r="I119" s="32"/>
      <c r="J119" s="114"/>
      <c r="K119" s="32"/>
      <c r="L119" s="114"/>
      <c r="M119" s="33" t="str">
        <f t="shared" si="12"/>
        <v/>
      </c>
      <c r="N119" s="31"/>
      <c r="O119" s="31"/>
      <c r="P119" s="34" t="str">
        <f t="shared" si="20"/>
        <v/>
      </c>
      <c r="Q119" s="35"/>
      <c r="R119" s="35"/>
      <c r="S119" s="35"/>
      <c r="T119" s="117"/>
      <c r="U119" s="30"/>
      <c r="V119" s="67"/>
      <c r="W119" s="99"/>
      <c r="X119" s="55"/>
      <c r="Y119" s="56"/>
      <c r="AA119" s="110" t="str">
        <f t="shared" si="21"/>
        <v/>
      </c>
      <c r="AB119" s="110">
        <f t="shared" si="14"/>
        <v>0</v>
      </c>
      <c r="AC119" s="110" t="str">
        <f t="shared" si="15"/>
        <v/>
      </c>
      <c r="AD119" s="10">
        <f t="shared" si="22"/>
        <v>0</v>
      </c>
      <c r="AE119" s="10" t="str">
        <f t="shared" si="16"/>
        <v/>
      </c>
    </row>
    <row r="120" spans="1:31" s="6" customFormat="1" ht="35.25" customHeight="1">
      <c r="A120" s="93">
        <f t="shared" si="13"/>
        <v>108</v>
      </c>
      <c r="B120" s="59" t="str">
        <f t="shared" si="17"/>
        <v/>
      </c>
      <c r="C120" s="112"/>
      <c r="D120" s="29" t="str">
        <f t="shared" si="18"/>
        <v/>
      </c>
      <c r="E120" s="29" t="str">
        <f t="shared" si="19"/>
        <v/>
      </c>
      <c r="F120" s="30"/>
      <c r="G120" s="30"/>
      <c r="H120" s="31"/>
      <c r="I120" s="32"/>
      <c r="J120" s="114"/>
      <c r="K120" s="32"/>
      <c r="L120" s="114"/>
      <c r="M120" s="33" t="str">
        <f t="shared" si="12"/>
        <v/>
      </c>
      <c r="N120" s="31"/>
      <c r="O120" s="31"/>
      <c r="P120" s="34" t="str">
        <f t="shared" si="20"/>
        <v/>
      </c>
      <c r="Q120" s="35"/>
      <c r="R120" s="35"/>
      <c r="S120" s="35"/>
      <c r="T120" s="117"/>
      <c r="U120" s="30"/>
      <c r="V120" s="67"/>
      <c r="W120" s="99"/>
      <c r="X120" s="55"/>
      <c r="Y120" s="56"/>
      <c r="AA120" s="110" t="str">
        <f t="shared" si="21"/>
        <v/>
      </c>
      <c r="AB120" s="110">
        <f t="shared" si="14"/>
        <v>0</v>
      </c>
      <c r="AC120" s="110" t="str">
        <f t="shared" si="15"/>
        <v/>
      </c>
      <c r="AD120" s="10">
        <f t="shared" si="22"/>
        <v>0</v>
      </c>
      <c r="AE120" s="10" t="str">
        <f t="shared" si="16"/>
        <v/>
      </c>
    </row>
    <row r="121" spans="1:31" s="6" customFormat="1" ht="35.25" customHeight="1">
      <c r="A121" s="93">
        <f t="shared" si="13"/>
        <v>109</v>
      </c>
      <c r="B121" s="59" t="str">
        <f t="shared" si="17"/>
        <v/>
      </c>
      <c r="C121" s="112"/>
      <c r="D121" s="29" t="str">
        <f t="shared" si="18"/>
        <v/>
      </c>
      <c r="E121" s="29" t="str">
        <f t="shared" si="19"/>
        <v/>
      </c>
      <c r="F121" s="30"/>
      <c r="G121" s="30"/>
      <c r="H121" s="31"/>
      <c r="I121" s="32"/>
      <c r="J121" s="114"/>
      <c r="K121" s="32"/>
      <c r="L121" s="114"/>
      <c r="M121" s="33" t="str">
        <f t="shared" si="12"/>
        <v/>
      </c>
      <c r="N121" s="31"/>
      <c r="O121" s="31"/>
      <c r="P121" s="34" t="str">
        <f t="shared" si="20"/>
        <v/>
      </c>
      <c r="Q121" s="35"/>
      <c r="R121" s="35"/>
      <c r="S121" s="35"/>
      <c r="T121" s="117"/>
      <c r="U121" s="30"/>
      <c r="V121" s="67"/>
      <c r="W121" s="99"/>
      <c r="X121" s="55"/>
      <c r="Y121" s="56"/>
      <c r="AA121" s="110" t="str">
        <f t="shared" si="21"/>
        <v/>
      </c>
      <c r="AB121" s="110">
        <f t="shared" si="14"/>
        <v>0</v>
      </c>
      <c r="AC121" s="110" t="str">
        <f t="shared" si="15"/>
        <v/>
      </c>
      <c r="AD121" s="10">
        <f t="shared" si="22"/>
        <v>0</v>
      </c>
      <c r="AE121" s="10" t="str">
        <f t="shared" si="16"/>
        <v/>
      </c>
    </row>
    <row r="122" spans="1:31" s="6" customFormat="1" ht="35.25" customHeight="1">
      <c r="A122" s="93">
        <f t="shared" si="13"/>
        <v>110</v>
      </c>
      <c r="B122" s="59" t="str">
        <f t="shared" si="17"/>
        <v/>
      </c>
      <c r="C122" s="112"/>
      <c r="D122" s="29" t="str">
        <f t="shared" si="18"/>
        <v/>
      </c>
      <c r="E122" s="29" t="str">
        <f t="shared" si="19"/>
        <v/>
      </c>
      <c r="F122" s="30"/>
      <c r="G122" s="30"/>
      <c r="H122" s="31"/>
      <c r="I122" s="32"/>
      <c r="J122" s="114"/>
      <c r="K122" s="32"/>
      <c r="L122" s="114"/>
      <c r="M122" s="33" t="str">
        <f t="shared" si="12"/>
        <v/>
      </c>
      <c r="N122" s="31"/>
      <c r="O122" s="31"/>
      <c r="P122" s="34" t="str">
        <f t="shared" si="20"/>
        <v/>
      </c>
      <c r="Q122" s="35"/>
      <c r="R122" s="35"/>
      <c r="S122" s="35"/>
      <c r="T122" s="117"/>
      <c r="U122" s="30"/>
      <c r="V122" s="67"/>
      <c r="W122" s="99"/>
      <c r="X122" s="55"/>
      <c r="Y122" s="56"/>
      <c r="AA122" s="110" t="str">
        <f t="shared" si="21"/>
        <v/>
      </c>
      <c r="AB122" s="110">
        <f t="shared" si="14"/>
        <v>0</v>
      </c>
      <c r="AC122" s="110" t="str">
        <f t="shared" si="15"/>
        <v/>
      </c>
      <c r="AD122" s="10">
        <f t="shared" si="22"/>
        <v>0</v>
      </c>
      <c r="AE122" s="10" t="str">
        <f t="shared" si="16"/>
        <v/>
      </c>
    </row>
    <row r="123" spans="1:31" s="6" customFormat="1" ht="35.25" customHeight="1">
      <c r="A123" s="93">
        <f t="shared" si="13"/>
        <v>111</v>
      </c>
      <c r="B123" s="59" t="str">
        <f t="shared" si="17"/>
        <v/>
      </c>
      <c r="C123" s="112"/>
      <c r="D123" s="29" t="str">
        <f t="shared" si="18"/>
        <v/>
      </c>
      <c r="E123" s="29" t="str">
        <f t="shared" si="19"/>
        <v/>
      </c>
      <c r="F123" s="30"/>
      <c r="G123" s="30"/>
      <c r="H123" s="31"/>
      <c r="I123" s="32"/>
      <c r="J123" s="114"/>
      <c r="K123" s="32"/>
      <c r="L123" s="114"/>
      <c r="M123" s="33" t="str">
        <f t="shared" si="12"/>
        <v/>
      </c>
      <c r="N123" s="31"/>
      <c r="O123" s="31"/>
      <c r="P123" s="34" t="str">
        <f t="shared" si="20"/>
        <v/>
      </c>
      <c r="Q123" s="35"/>
      <c r="R123" s="35"/>
      <c r="S123" s="35"/>
      <c r="T123" s="117"/>
      <c r="U123" s="30"/>
      <c r="V123" s="67"/>
      <c r="W123" s="99"/>
      <c r="X123" s="55"/>
      <c r="Y123" s="56"/>
      <c r="AA123" s="110" t="str">
        <f t="shared" si="21"/>
        <v/>
      </c>
      <c r="AB123" s="110">
        <f t="shared" si="14"/>
        <v>0</v>
      </c>
      <c r="AC123" s="110" t="str">
        <f t="shared" si="15"/>
        <v/>
      </c>
      <c r="AD123" s="10">
        <f t="shared" si="22"/>
        <v>0</v>
      </c>
      <c r="AE123" s="10" t="str">
        <f t="shared" si="16"/>
        <v/>
      </c>
    </row>
    <row r="124" spans="1:31" s="6" customFormat="1" ht="35.25" customHeight="1">
      <c r="A124" s="93">
        <f t="shared" si="13"/>
        <v>112</v>
      </c>
      <c r="B124" s="59" t="str">
        <f t="shared" si="17"/>
        <v/>
      </c>
      <c r="C124" s="112"/>
      <c r="D124" s="29" t="str">
        <f t="shared" si="18"/>
        <v/>
      </c>
      <c r="E124" s="29" t="str">
        <f t="shared" si="19"/>
        <v/>
      </c>
      <c r="F124" s="30"/>
      <c r="G124" s="30"/>
      <c r="H124" s="31"/>
      <c r="I124" s="32"/>
      <c r="J124" s="114"/>
      <c r="K124" s="32"/>
      <c r="L124" s="114"/>
      <c r="M124" s="33" t="str">
        <f t="shared" si="12"/>
        <v/>
      </c>
      <c r="N124" s="31"/>
      <c r="O124" s="31"/>
      <c r="P124" s="34" t="str">
        <f t="shared" si="20"/>
        <v/>
      </c>
      <c r="Q124" s="35"/>
      <c r="R124" s="35"/>
      <c r="S124" s="35"/>
      <c r="T124" s="117"/>
      <c r="U124" s="30"/>
      <c r="V124" s="67"/>
      <c r="W124" s="99"/>
      <c r="X124" s="55"/>
      <c r="Y124" s="56"/>
      <c r="AA124" s="110" t="str">
        <f t="shared" si="21"/>
        <v/>
      </c>
      <c r="AB124" s="110">
        <f t="shared" si="14"/>
        <v>0</v>
      </c>
      <c r="AC124" s="110" t="str">
        <f t="shared" si="15"/>
        <v/>
      </c>
      <c r="AD124" s="10">
        <f t="shared" si="22"/>
        <v>0</v>
      </c>
      <c r="AE124" s="10" t="str">
        <f t="shared" si="16"/>
        <v/>
      </c>
    </row>
    <row r="125" spans="1:31" s="6" customFormat="1" ht="35.25" customHeight="1">
      <c r="A125" s="93">
        <f t="shared" si="13"/>
        <v>113</v>
      </c>
      <c r="B125" s="59" t="str">
        <f t="shared" si="17"/>
        <v/>
      </c>
      <c r="C125" s="112"/>
      <c r="D125" s="29" t="str">
        <f t="shared" si="18"/>
        <v/>
      </c>
      <c r="E125" s="29" t="str">
        <f t="shared" si="19"/>
        <v/>
      </c>
      <c r="F125" s="30"/>
      <c r="G125" s="30"/>
      <c r="H125" s="31"/>
      <c r="I125" s="32"/>
      <c r="J125" s="114"/>
      <c r="K125" s="32"/>
      <c r="L125" s="114"/>
      <c r="M125" s="33" t="str">
        <f t="shared" si="12"/>
        <v/>
      </c>
      <c r="N125" s="31"/>
      <c r="O125" s="31"/>
      <c r="P125" s="34" t="str">
        <f t="shared" si="20"/>
        <v/>
      </c>
      <c r="Q125" s="35"/>
      <c r="R125" s="35"/>
      <c r="S125" s="35"/>
      <c r="T125" s="117"/>
      <c r="U125" s="30"/>
      <c r="V125" s="67"/>
      <c r="W125" s="99"/>
      <c r="X125" s="55"/>
      <c r="Y125" s="56"/>
      <c r="AA125" s="110" t="str">
        <f t="shared" si="21"/>
        <v/>
      </c>
      <c r="AB125" s="110">
        <f t="shared" si="14"/>
        <v>0</v>
      </c>
      <c r="AC125" s="110" t="str">
        <f t="shared" si="15"/>
        <v/>
      </c>
      <c r="AD125" s="10">
        <f t="shared" si="22"/>
        <v>0</v>
      </c>
      <c r="AE125" s="10" t="str">
        <f t="shared" si="16"/>
        <v/>
      </c>
    </row>
    <row r="126" spans="1:31" s="6" customFormat="1" ht="35.25" customHeight="1">
      <c r="A126" s="93">
        <f t="shared" si="13"/>
        <v>114</v>
      </c>
      <c r="B126" s="59" t="str">
        <f t="shared" si="17"/>
        <v/>
      </c>
      <c r="C126" s="112"/>
      <c r="D126" s="29" t="str">
        <f t="shared" si="18"/>
        <v/>
      </c>
      <c r="E126" s="29" t="str">
        <f t="shared" si="19"/>
        <v/>
      </c>
      <c r="F126" s="30"/>
      <c r="G126" s="30"/>
      <c r="H126" s="31"/>
      <c r="I126" s="32"/>
      <c r="J126" s="114"/>
      <c r="K126" s="32"/>
      <c r="L126" s="114"/>
      <c r="M126" s="33" t="str">
        <f t="shared" si="12"/>
        <v/>
      </c>
      <c r="N126" s="31"/>
      <c r="O126" s="31"/>
      <c r="P126" s="34" t="str">
        <f t="shared" si="20"/>
        <v/>
      </c>
      <c r="Q126" s="35"/>
      <c r="R126" s="35"/>
      <c r="S126" s="35"/>
      <c r="T126" s="117"/>
      <c r="U126" s="30"/>
      <c r="V126" s="67"/>
      <c r="W126" s="99"/>
      <c r="X126" s="55"/>
      <c r="Y126" s="56"/>
      <c r="AA126" s="110" t="str">
        <f t="shared" si="21"/>
        <v/>
      </c>
      <c r="AB126" s="110">
        <f t="shared" si="14"/>
        <v>0</v>
      </c>
      <c r="AC126" s="110" t="str">
        <f t="shared" si="15"/>
        <v/>
      </c>
      <c r="AD126" s="10">
        <f t="shared" si="22"/>
        <v>0</v>
      </c>
      <c r="AE126" s="10" t="str">
        <f t="shared" si="16"/>
        <v/>
      </c>
    </row>
    <row r="127" spans="1:31" s="6" customFormat="1" ht="35.25" customHeight="1">
      <c r="A127" s="93">
        <f t="shared" si="13"/>
        <v>115</v>
      </c>
      <c r="B127" s="59" t="str">
        <f t="shared" si="17"/>
        <v/>
      </c>
      <c r="C127" s="112"/>
      <c r="D127" s="29" t="str">
        <f t="shared" si="18"/>
        <v/>
      </c>
      <c r="E127" s="29" t="str">
        <f t="shared" si="19"/>
        <v/>
      </c>
      <c r="F127" s="30"/>
      <c r="G127" s="30"/>
      <c r="H127" s="31"/>
      <c r="I127" s="32"/>
      <c r="J127" s="114"/>
      <c r="K127" s="32"/>
      <c r="L127" s="114"/>
      <c r="M127" s="33" t="str">
        <f t="shared" si="12"/>
        <v/>
      </c>
      <c r="N127" s="31"/>
      <c r="O127" s="31"/>
      <c r="P127" s="34" t="str">
        <f t="shared" si="20"/>
        <v/>
      </c>
      <c r="Q127" s="35"/>
      <c r="R127" s="35"/>
      <c r="S127" s="35"/>
      <c r="T127" s="117"/>
      <c r="U127" s="30"/>
      <c r="V127" s="67"/>
      <c r="W127" s="99"/>
      <c r="X127" s="55"/>
      <c r="Y127" s="56"/>
      <c r="AA127" s="110" t="str">
        <f t="shared" si="21"/>
        <v/>
      </c>
      <c r="AB127" s="110">
        <f t="shared" si="14"/>
        <v>0</v>
      </c>
      <c r="AC127" s="110" t="str">
        <f t="shared" si="15"/>
        <v/>
      </c>
      <c r="AD127" s="10">
        <f t="shared" si="22"/>
        <v>0</v>
      </c>
      <c r="AE127" s="10" t="str">
        <f t="shared" si="16"/>
        <v/>
      </c>
    </row>
    <row r="128" spans="1:31" s="6" customFormat="1" ht="35.25" customHeight="1">
      <c r="A128" s="93">
        <f t="shared" si="13"/>
        <v>116</v>
      </c>
      <c r="B128" s="59" t="str">
        <f t="shared" si="17"/>
        <v/>
      </c>
      <c r="C128" s="112"/>
      <c r="D128" s="29" t="str">
        <f t="shared" si="18"/>
        <v/>
      </c>
      <c r="E128" s="29" t="str">
        <f t="shared" si="19"/>
        <v/>
      </c>
      <c r="F128" s="30"/>
      <c r="G128" s="30"/>
      <c r="H128" s="31"/>
      <c r="I128" s="32"/>
      <c r="J128" s="114"/>
      <c r="K128" s="32"/>
      <c r="L128" s="114"/>
      <c r="M128" s="33" t="str">
        <f t="shared" si="12"/>
        <v/>
      </c>
      <c r="N128" s="31"/>
      <c r="O128" s="31"/>
      <c r="P128" s="34" t="str">
        <f t="shared" si="20"/>
        <v/>
      </c>
      <c r="Q128" s="35"/>
      <c r="R128" s="35"/>
      <c r="S128" s="35"/>
      <c r="T128" s="117"/>
      <c r="U128" s="30"/>
      <c r="V128" s="67"/>
      <c r="W128" s="99"/>
      <c r="X128" s="55"/>
      <c r="Y128" s="56"/>
      <c r="AA128" s="110" t="str">
        <f t="shared" si="21"/>
        <v/>
      </c>
      <c r="AB128" s="110">
        <f t="shared" si="14"/>
        <v>0</v>
      </c>
      <c r="AC128" s="110" t="str">
        <f t="shared" si="15"/>
        <v/>
      </c>
      <c r="AD128" s="10">
        <f t="shared" si="22"/>
        <v>0</v>
      </c>
      <c r="AE128" s="10" t="str">
        <f t="shared" si="16"/>
        <v/>
      </c>
    </row>
    <row r="129" spans="1:31" s="6" customFormat="1" ht="35.25" customHeight="1">
      <c r="A129" s="93">
        <f t="shared" si="13"/>
        <v>117</v>
      </c>
      <c r="B129" s="59" t="str">
        <f t="shared" si="17"/>
        <v/>
      </c>
      <c r="C129" s="112"/>
      <c r="D129" s="29" t="str">
        <f t="shared" si="18"/>
        <v/>
      </c>
      <c r="E129" s="29" t="str">
        <f t="shared" si="19"/>
        <v/>
      </c>
      <c r="F129" s="30"/>
      <c r="G129" s="30"/>
      <c r="H129" s="31"/>
      <c r="I129" s="32"/>
      <c r="J129" s="114"/>
      <c r="K129" s="32"/>
      <c r="L129" s="114"/>
      <c r="M129" s="33" t="str">
        <f t="shared" si="12"/>
        <v/>
      </c>
      <c r="N129" s="31"/>
      <c r="O129" s="31"/>
      <c r="P129" s="34" t="str">
        <f t="shared" si="20"/>
        <v/>
      </c>
      <c r="Q129" s="35"/>
      <c r="R129" s="35"/>
      <c r="S129" s="35"/>
      <c r="T129" s="117"/>
      <c r="U129" s="30"/>
      <c r="V129" s="67"/>
      <c r="W129" s="99"/>
      <c r="X129" s="55"/>
      <c r="Y129" s="56"/>
      <c r="AA129" s="110" t="str">
        <f t="shared" si="21"/>
        <v/>
      </c>
      <c r="AB129" s="110">
        <f t="shared" si="14"/>
        <v>0</v>
      </c>
      <c r="AC129" s="110" t="str">
        <f t="shared" si="15"/>
        <v/>
      </c>
      <c r="AD129" s="10">
        <f t="shared" si="22"/>
        <v>0</v>
      </c>
      <c r="AE129" s="10" t="str">
        <f t="shared" si="16"/>
        <v/>
      </c>
    </row>
    <row r="130" spans="1:31" s="6" customFormat="1" ht="35.25" customHeight="1">
      <c r="A130" s="93">
        <f t="shared" si="13"/>
        <v>118</v>
      </c>
      <c r="B130" s="59" t="str">
        <f t="shared" si="17"/>
        <v/>
      </c>
      <c r="C130" s="112"/>
      <c r="D130" s="29" t="str">
        <f t="shared" si="18"/>
        <v/>
      </c>
      <c r="E130" s="29" t="str">
        <f t="shared" si="19"/>
        <v/>
      </c>
      <c r="F130" s="30"/>
      <c r="G130" s="30"/>
      <c r="H130" s="31"/>
      <c r="I130" s="32"/>
      <c r="J130" s="114"/>
      <c r="K130" s="32"/>
      <c r="L130" s="114"/>
      <c r="M130" s="33" t="str">
        <f t="shared" si="12"/>
        <v/>
      </c>
      <c r="N130" s="31"/>
      <c r="O130" s="31"/>
      <c r="P130" s="34" t="str">
        <f t="shared" si="20"/>
        <v/>
      </c>
      <c r="Q130" s="35"/>
      <c r="R130" s="35"/>
      <c r="S130" s="35"/>
      <c r="T130" s="117"/>
      <c r="U130" s="30"/>
      <c r="V130" s="67"/>
      <c r="W130" s="99"/>
      <c r="X130" s="55"/>
      <c r="Y130" s="56"/>
      <c r="AA130" s="110" t="str">
        <f t="shared" si="21"/>
        <v/>
      </c>
      <c r="AB130" s="110">
        <f t="shared" si="14"/>
        <v>0</v>
      </c>
      <c r="AC130" s="110" t="str">
        <f t="shared" si="15"/>
        <v/>
      </c>
      <c r="AD130" s="10">
        <f t="shared" si="22"/>
        <v>0</v>
      </c>
      <c r="AE130" s="10" t="str">
        <f t="shared" si="16"/>
        <v/>
      </c>
    </row>
    <row r="131" spans="1:31" s="6" customFormat="1" ht="35.25" customHeight="1">
      <c r="A131" s="93">
        <f t="shared" si="13"/>
        <v>119</v>
      </c>
      <c r="B131" s="59" t="str">
        <f t="shared" si="17"/>
        <v/>
      </c>
      <c r="C131" s="112"/>
      <c r="D131" s="29" t="str">
        <f t="shared" si="18"/>
        <v/>
      </c>
      <c r="E131" s="29" t="str">
        <f t="shared" si="19"/>
        <v/>
      </c>
      <c r="F131" s="30"/>
      <c r="G131" s="30"/>
      <c r="H131" s="31"/>
      <c r="I131" s="32"/>
      <c r="J131" s="114"/>
      <c r="K131" s="32"/>
      <c r="L131" s="114"/>
      <c r="M131" s="33" t="str">
        <f t="shared" si="12"/>
        <v/>
      </c>
      <c r="N131" s="31"/>
      <c r="O131" s="31"/>
      <c r="P131" s="34" t="str">
        <f t="shared" si="20"/>
        <v/>
      </c>
      <c r="Q131" s="35"/>
      <c r="R131" s="35"/>
      <c r="S131" s="35"/>
      <c r="T131" s="117"/>
      <c r="U131" s="30"/>
      <c r="V131" s="67"/>
      <c r="W131" s="99"/>
      <c r="X131" s="55"/>
      <c r="Y131" s="56"/>
      <c r="AA131" s="110" t="str">
        <f t="shared" si="21"/>
        <v/>
      </c>
      <c r="AB131" s="110">
        <f t="shared" si="14"/>
        <v>0</v>
      </c>
      <c r="AC131" s="110" t="str">
        <f t="shared" si="15"/>
        <v/>
      </c>
      <c r="AD131" s="10">
        <f t="shared" si="22"/>
        <v>0</v>
      </c>
      <c r="AE131" s="10" t="str">
        <f t="shared" si="16"/>
        <v/>
      </c>
    </row>
    <row r="132" spans="1:31" s="6" customFormat="1" ht="35.25" customHeight="1">
      <c r="A132" s="93">
        <f t="shared" si="13"/>
        <v>120</v>
      </c>
      <c r="B132" s="59" t="str">
        <f t="shared" si="17"/>
        <v/>
      </c>
      <c r="C132" s="112"/>
      <c r="D132" s="29" t="str">
        <f t="shared" si="18"/>
        <v/>
      </c>
      <c r="E132" s="29" t="str">
        <f t="shared" si="19"/>
        <v/>
      </c>
      <c r="F132" s="30"/>
      <c r="G132" s="30"/>
      <c r="H132" s="31"/>
      <c r="I132" s="32"/>
      <c r="J132" s="114"/>
      <c r="K132" s="32"/>
      <c r="L132" s="114"/>
      <c r="M132" s="33" t="str">
        <f t="shared" si="12"/>
        <v/>
      </c>
      <c r="N132" s="31"/>
      <c r="O132" s="31"/>
      <c r="P132" s="34" t="str">
        <f t="shared" si="20"/>
        <v/>
      </c>
      <c r="Q132" s="35"/>
      <c r="R132" s="35"/>
      <c r="S132" s="35"/>
      <c r="T132" s="117"/>
      <c r="U132" s="30"/>
      <c r="V132" s="67"/>
      <c r="W132" s="99"/>
      <c r="X132" s="55"/>
      <c r="Y132" s="56"/>
      <c r="AA132" s="110" t="str">
        <f t="shared" si="21"/>
        <v/>
      </c>
      <c r="AB132" s="110">
        <f t="shared" si="14"/>
        <v>0</v>
      </c>
      <c r="AC132" s="110" t="str">
        <f t="shared" si="15"/>
        <v/>
      </c>
      <c r="AD132" s="10">
        <f t="shared" si="22"/>
        <v>0</v>
      </c>
      <c r="AE132" s="10" t="str">
        <f t="shared" si="16"/>
        <v/>
      </c>
    </row>
    <row r="133" spans="1:31" s="6" customFormat="1" ht="35.25" customHeight="1">
      <c r="A133" s="93">
        <f t="shared" si="13"/>
        <v>121</v>
      </c>
      <c r="B133" s="59" t="str">
        <f t="shared" si="17"/>
        <v/>
      </c>
      <c r="C133" s="112"/>
      <c r="D133" s="29" t="str">
        <f t="shared" si="18"/>
        <v/>
      </c>
      <c r="E133" s="29" t="str">
        <f t="shared" si="19"/>
        <v/>
      </c>
      <c r="F133" s="30"/>
      <c r="G133" s="30"/>
      <c r="H133" s="31"/>
      <c r="I133" s="32"/>
      <c r="J133" s="114"/>
      <c r="K133" s="32"/>
      <c r="L133" s="114"/>
      <c r="M133" s="33" t="str">
        <f t="shared" si="12"/>
        <v/>
      </c>
      <c r="N133" s="31"/>
      <c r="O133" s="31"/>
      <c r="P133" s="34" t="str">
        <f t="shared" si="20"/>
        <v/>
      </c>
      <c r="Q133" s="35"/>
      <c r="R133" s="35"/>
      <c r="S133" s="35"/>
      <c r="T133" s="117"/>
      <c r="U133" s="30"/>
      <c r="V133" s="67"/>
      <c r="W133" s="99"/>
      <c r="X133" s="55"/>
      <c r="Y133" s="56"/>
      <c r="AA133" s="110" t="str">
        <f t="shared" si="21"/>
        <v/>
      </c>
      <c r="AB133" s="110">
        <f t="shared" si="14"/>
        <v>0</v>
      </c>
      <c r="AC133" s="110" t="str">
        <f t="shared" si="15"/>
        <v/>
      </c>
      <c r="AD133" s="10">
        <f t="shared" si="22"/>
        <v>0</v>
      </c>
      <c r="AE133" s="10" t="str">
        <f t="shared" si="16"/>
        <v/>
      </c>
    </row>
    <row r="134" spans="1:31" s="6" customFormat="1" ht="35.25" customHeight="1">
      <c r="A134" s="93">
        <f t="shared" si="13"/>
        <v>122</v>
      </c>
      <c r="B134" s="59" t="str">
        <f t="shared" si="17"/>
        <v/>
      </c>
      <c r="C134" s="112"/>
      <c r="D134" s="29" t="str">
        <f t="shared" si="18"/>
        <v/>
      </c>
      <c r="E134" s="29" t="str">
        <f t="shared" si="19"/>
        <v/>
      </c>
      <c r="F134" s="30"/>
      <c r="G134" s="30"/>
      <c r="H134" s="31"/>
      <c r="I134" s="32"/>
      <c r="J134" s="114"/>
      <c r="K134" s="32"/>
      <c r="L134" s="114"/>
      <c r="M134" s="33" t="str">
        <f t="shared" si="12"/>
        <v/>
      </c>
      <c r="N134" s="31"/>
      <c r="O134" s="31"/>
      <c r="P134" s="34" t="str">
        <f t="shared" si="20"/>
        <v/>
      </c>
      <c r="Q134" s="35"/>
      <c r="R134" s="35"/>
      <c r="S134" s="35"/>
      <c r="T134" s="117"/>
      <c r="U134" s="30"/>
      <c r="V134" s="67"/>
      <c r="W134" s="99"/>
      <c r="X134" s="55"/>
      <c r="Y134" s="56"/>
      <c r="AA134" s="110" t="str">
        <f t="shared" si="21"/>
        <v/>
      </c>
      <c r="AB134" s="110">
        <f t="shared" si="14"/>
        <v>0</v>
      </c>
      <c r="AC134" s="110" t="str">
        <f t="shared" si="15"/>
        <v/>
      </c>
      <c r="AD134" s="10">
        <f t="shared" si="22"/>
        <v>0</v>
      </c>
      <c r="AE134" s="10" t="str">
        <f t="shared" si="16"/>
        <v/>
      </c>
    </row>
    <row r="135" spans="1:31" s="6" customFormat="1" ht="35.25" customHeight="1">
      <c r="A135" s="93">
        <f t="shared" si="13"/>
        <v>123</v>
      </c>
      <c r="B135" s="59" t="str">
        <f t="shared" si="17"/>
        <v/>
      </c>
      <c r="C135" s="112"/>
      <c r="D135" s="29" t="str">
        <f t="shared" si="18"/>
        <v/>
      </c>
      <c r="E135" s="29" t="str">
        <f t="shared" si="19"/>
        <v/>
      </c>
      <c r="F135" s="30"/>
      <c r="G135" s="30"/>
      <c r="H135" s="31"/>
      <c r="I135" s="32"/>
      <c r="J135" s="114"/>
      <c r="K135" s="32"/>
      <c r="L135" s="114"/>
      <c r="M135" s="33" t="str">
        <f t="shared" si="12"/>
        <v/>
      </c>
      <c r="N135" s="31"/>
      <c r="O135" s="31"/>
      <c r="P135" s="34" t="str">
        <f t="shared" si="20"/>
        <v/>
      </c>
      <c r="Q135" s="35"/>
      <c r="R135" s="35"/>
      <c r="S135" s="35"/>
      <c r="T135" s="117"/>
      <c r="U135" s="30"/>
      <c r="V135" s="67"/>
      <c r="W135" s="99"/>
      <c r="X135" s="55"/>
      <c r="Y135" s="56"/>
      <c r="AA135" s="110" t="str">
        <f t="shared" si="21"/>
        <v/>
      </c>
      <c r="AB135" s="110">
        <f t="shared" si="14"/>
        <v>0</v>
      </c>
      <c r="AC135" s="110" t="str">
        <f t="shared" si="15"/>
        <v/>
      </c>
      <c r="AD135" s="10">
        <f t="shared" si="22"/>
        <v>0</v>
      </c>
      <c r="AE135" s="10" t="str">
        <f t="shared" si="16"/>
        <v/>
      </c>
    </row>
    <row r="136" spans="1:31" s="6" customFormat="1" ht="35.25" customHeight="1">
      <c r="A136" s="93">
        <f t="shared" si="13"/>
        <v>124</v>
      </c>
      <c r="B136" s="59" t="str">
        <f t="shared" si="17"/>
        <v/>
      </c>
      <c r="C136" s="112"/>
      <c r="D136" s="29" t="str">
        <f t="shared" si="18"/>
        <v/>
      </c>
      <c r="E136" s="29" t="str">
        <f t="shared" si="19"/>
        <v/>
      </c>
      <c r="F136" s="30"/>
      <c r="G136" s="30"/>
      <c r="H136" s="31"/>
      <c r="I136" s="32"/>
      <c r="J136" s="114"/>
      <c r="K136" s="32"/>
      <c r="L136" s="114"/>
      <c r="M136" s="33" t="str">
        <f t="shared" si="12"/>
        <v/>
      </c>
      <c r="N136" s="31"/>
      <c r="O136" s="31"/>
      <c r="P136" s="34" t="str">
        <f t="shared" si="20"/>
        <v/>
      </c>
      <c r="Q136" s="35"/>
      <c r="R136" s="35"/>
      <c r="S136" s="35"/>
      <c r="T136" s="117"/>
      <c r="U136" s="30"/>
      <c r="V136" s="67"/>
      <c r="W136" s="99"/>
      <c r="X136" s="55"/>
      <c r="Y136" s="56"/>
      <c r="AA136" s="110" t="str">
        <f t="shared" si="21"/>
        <v/>
      </c>
      <c r="AB136" s="110">
        <f t="shared" si="14"/>
        <v>0</v>
      </c>
      <c r="AC136" s="110" t="str">
        <f t="shared" si="15"/>
        <v/>
      </c>
      <c r="AD136" s="10">
        <f t="shared" si="22"/>
        <v>0</v>
      </c>
      <c r="AE136" s="10" t="str">
        <f t="shared" si="16"/>
        <v/>
      </c>
    </row>
    <row r="137" spans="1:31" s="6" customFormat="1" ht="35.25" customHeight="1">
      <c r="A137" s="93">
        <f t="shared" si="13"/>
        <v>125</v>
      </c>
      <c r="B137" s="59" t="str">
        <f t="shared" si="17"/>
        <v/>
      </c>
      <c r="C137" s="112"/>
      <c r="D137" s="29" t="str">
        <f t="shared" si="18"/>
        <v/>
      </c>
      <c r="E137" s="29" t="str">
        <f t="shared" si="19"/>
        <v/>
      </c>
      <c r="F137" s="30"/>
      <c r="G137" s="30"/>
      <c r="H137" s="31"/>
      <c r="I137" s="32"/>
      <c r="J137" s="114"/>
      <c r="K137" s="32"/>
      <c r="L137" s="114"/>
      <c r="M137" s="33" t="str">
        <f t="shared" si="12"/>
        <v/>
      </c>
      <c r="N137" s="31"/>
      <c r="O137" s="31"/>
      <c r="P137" s="34" t="str">
        <f t="shared" si="20"/>
        <v/>
      </c>
      <c r="Q137" s="35"/>
      <c r="R137" s="35"/>
      <c r="S137" s="35"/>
      <c r="T137" s="117"/>
      <c r="U137" s="30"/>
      <c r="V137" s="67"/>
      <c r="W137" s="99"/>
      <c r="X137" s="55"/>
      <c r="Y137" s="56"/>
      <c r="AA137" s="110" t="str">
        <f t="shared" si="21"/>
        <v/>
      </c>
      <c r="AB137" s="110">
        <f t="shared" si="14"/>
        <v>0</v>
      </c>
      <c r="AC137" s="110" t="str">
        <f t="shared" si="15"/>
        <v/>
      </c>
      <c r="AD137" s="10">
        <f t="shared" si="22"/>
        <v>0</v>
      </c>
      <c r="AE137" s="10" t="str">
        <f t="shared" si="16"/>
        <v/>
      </c>
    </row>
    <row r="138" spans="1:31" s="6" customFormat="1" ht="35.25" customHeight="1">
      <c r="A138" s="93">
        <f t="shared" si="13"/>
        <v>126</v>
      </c>
      <c r="B138" s="59" t="str">
        <f t="shared" si="17"/>
        <v/>
      </c>
      <c r="C138" s="112"/>
      <c r="D138" s="29" t="str">
        <f t="shared" si="18"/>
        <v/>
      </c>
      <c r="E138" s="29" t="str">
        <f t="shared" si="19"/>
        <v/>
      </c>
      <c r="F138" s="30"/>
      <c r="G138" s="30"/>
      <c r="H138" s="31"/>
      <c r="I138" s="32"/>
      <c r="J138" s="114"/>
      <c r="K138" s="32"/>
      <c r="L138" s="114"/>
      <c r="M138" s="33" t="str">
        <f t="shared" si="12"/>
        <v/>
      </c>
      <c r="N138" s="31"/>
      <c r="O138" s="31"/>
      <c r="P138" s="34" t="str">
        <f t="shared" si="20"/>
        <v/>
      </c>
      <c r="Q138" s="35"/>
      <c r="R138" s="35"/>
      <c r="S138" s="35"/>
      <c r="T138" s="117"/>
      <c r="U138" s="30"/>
      <c r="V138" s="67"/>
      <c r="W138" s="99"/>
      <c r="X138" s="55"/>
      <c r="Y138" s="56"/>
      <c r="AA138" s="110" t="str">
        <f t="shared" si="21"/>
        <v/>
      </c>
      <c r="AB138" s="110">
        <f t="shared" si="14"/>
        <v>0</v>
      </c>
      <c r="AC138" s="110" t="str">
        <f t="shared" si="15"/>
        <v/>
      </c>
      <c r="AD138" s="10">
        <f t="shared" si="22"/>
        <v>0</v>
      </c>
      <c r="AE138" s="10" t="str">
        <f t="shared" si="16"/>
        <v/>
      </c>
    </row>
    <row r="139" spans="1:31" s="6" customFormat="1" ht="35.25" customHeight="1">
      <c r="A139" s="93">
        <f t="shared" si="13"/>
        <v>127</v>
      </c>
      <c r="B139" s="59" t="str">
        <f t="shared" si="17"/>
        <v/>
      </c>
      <c r="C139" s="112"/>
      <c r="D139" s="29" t="str">
        <f t="shared" si="18"/>
        <v/>
      </c>
      <c r="E139" s="29" t="str">
        <f t="shared" si="19"/>
        <v/>
      </c>
      <c r="F139" s="30"/>
      <c r="G139" s="30"/>
      <c r="H139" s="31"/>
      <c r="I139" s="32"/>
      <c r="J139" s="114"/>
      <c r="K139" s="32"/>
      <c r="L139" s="114"/>
      <c r="M139" s="33" t="str">
        <f t="shared" si="12"/>
        <v/>
      </c>
      <c r="N139" s="31"/>
      <c r="O139" s="31"/>
      <c r="P139" s="34" t="str">
        <f t="shared" si="20"/>
        <v/>
      </c>
      <c r="Q139" s="35"/>
      <c r="R139" s="35"/>
      <c r="S139" s="35"/>
      <c r="T139" s="117"/>
      <c r="U139" s="30"/>
      <c r="V139" s="67"/>
      <c r="W139" s="99"/>
      <c r="X139" s="55"/>
      <c r="Y139" s="56"/>
      <c r="AA139" s="110" t="str">
        <f t="shared" si="21"/>
        <v/>
      </c>
      <c r="AB139" s="110">
        <f t="shared" si="14"/>
        <v>0</v>
      </c>
      <c r="AC139" s="110" t="str">
        <f t="shared" si="15"/>
        <v/>
      </c>
      <c r="AD139" s="10">
        <f t="shared" si="22"/>
        <v>0</v>
      </c>
      <c r="AE139" s="10" t="str">
        <f t="shared" si="16"/>
        <v/>
      </c>
    </row>
    <row r="140" spans="1:31" s="6" customFormat="1" ht="35.25" customHeight="1">
      <c r="A140" s="93">
        <f t="shared" si="13"/>
        <v>128</v>
      </c>
      <c r="B140" s="59" t="str">
        <f t="shared" si="17"/>
        <v/>
      </c>
      <c r="C140" s="112"/>
      <c r="D140" s="29" t="str">
        <f t="shared" si="18"/>
        <v/>
      </c>
      <c r="E140" s="29" t="str">
        <f t="shared" si="19"/>
        <v/>
      </c>
      <c r="F140" s="30"/>
      <c r="G140" s="30"/>
      <c r="H140" s="31"/>
      <c r="I140" s="32"/>
      <c r="J140" s="114"/>
      <c r="K140" s="32"/>
      <c r="L140" s="114"/>
      <c r="M140" s="33" t="str">
        <f t="shared" ref="M140:M203" si="23">IF(K140="","",K140)</f>
        <v/>
      </c>
      <c r="N140" s="31"/>
      <c r="O140" s="31"/>
      <c r="P140" s="34" t="str">
        <f t="shared" si="20"/>
        <v/>
      </c>
      <c r="Q140" s="35"/>
      <c r="R140" s="35"/>
      <c r="S140" s="35"/>
      <c r="T140" s="117"/>
      <c r="U140" s="30"/>
      <c r="V140" s="67"/>
      <c r="W140" s="99"/>
      <c r="X140" s="55"/>
      <c r="Y140" s="56"/>
      <c r="AA140" s="110" t="str">
        <f t="shared" si="21"/>
        <v/>
      </c>
      <c r="AB140" s="110">
        <f t="shared" si="14"/>
        <v>0</v>
      </c>
      <c r="AC140" s="110" t="str">
        <f t="shared" si="15"/>
        <v/>
      </c>
      <c r="AD140" s="10">
        <f t="shared" si="22"/>
        <v>0</v>
      </c>
      <c r="AE140" s="10" t="str">
        <f t="shared" si="16"/>
        <v/>
      </c>
    </row>
    <row r="141" spans="1:31" s="6" customFormat="1" ht="35.25" customHeight="1">
      <c r="A141" s="93">
        <f t="shared" ref="A141:A204" si="24">ROW()-12</f>
        <v>129</v>
      </c>
      <c r="B141" s="59" t="str">
        <f t="shared" si="17"/>
        <v/>
      </c>
      <c r="C141" s="112"/>
      <c r="D141" s="29" t="str">
        <f t="shared" si="18"/>
        <v/>
      </c>
      <c r="E141" s="29" t="str">
        <f t="shared" si="19"/>
        <v/>
      </c>
      <c r="F141" s="30"/>
      <c r="G141" s="30"/>
      <c r="H141" s="31"/>
      <c r="I141" s="32"/>
      <c r="J141" s="114"/>
      <c r="K141" s="32"/>
      <c r="L141" s="114"/>
      <c r="M141" s="33" t="str">
        <f t="shared" si="23"/>
        <v/>
      </c>
      <c r="N141" s="31"/>
      <c r="O141" s="31"/>
      <c r="P141" s="34" t="str">
        <f t="shared" si="20"/>
        <v/>
      </c>
      <c r="Q141" s="35"/>
      <c r="R141" s="35"/>
      <c r="S141" s="35"/>
      <c r="T141" s="117"/>
      <c r="U141" s="30"/>
      <c r="V141" s="67"/>
      <c r="W141" s="99"/>
      <c r="X141" s="55"/>
      <c r="Y141" s="56"/>
      <c r="AA141" s="110" t="str">
        <f t="shared" si="21"/>
        <v/>
      </c>
      <c r="AB141" s="110">
        <f t="shared" ref="AB141:AB204" si="25">IF(AND($G141&lt;&gt;"",COUNTIF($G141,"*■*")&gt;0,$U141=""),1,0)</f>
        <v>0</v>
      </c>
      <c r="AC141" s="110" t="str">
        <f t="shared" ref="AC141:AC204" si="26">IF(G141="","",TEXT(G141,"G/標準"))</f>
        <v/>
      </c>
      <c r="AD141" s="10">
        <f t="shared" si="22"/>
        <v>0</v>
      </c>
      <c r="AE141" s="10" t="str">
        <f t="shared" ref="AE141:AE204" si="27">IF(P141&lt;1,1,"")</f>
        <v/>
      </c>
    </row>
    <row r="142" spans="1:31" s="6" customFormat="1" ht="35.25" customHeight="1">
      <c r="A142" s="93">
        <f t="shared" si="24"/>
        <v>130</v>
      </c>
      <c r="B142" s="59" t="str">
        <f t="shared" ref="B142:B205" si="28">IF($C142="","","工作機械")</f>
        <v/>
      </c>
      <c r="C142" s="112"/>
      <c r="D142" s="29" t="str">
        <f t="shared" ref="D142:D205" si="29">IF($C$2="","",IF($B142&lt;&gt;"",$C$2,""))</f>
        <v/>
      </c>
      <c r="E142" s="29" t="str">
        <f t="shared" ref="E142:E205" si="30">IF($F$2="","",IF($B142&lt;&gt;"",$F$2,""))</f>
        <v/>
      </c>
      <c r="F142" s="30"/>
      <c r="G142" s="30"/>
      <c r="H142" s="31"/>
      <c r="I142" s="32"/>
      <c r="J142" s="114"/>
      <c r="K142" s="32"/>
      <c r="L142" s="114"/>
      <c r="M142" s="33" t="str">
        <f t="shared" si="23"/>
        <v/>
      </c>
      <c r="N142" s="31"/>
      <c r="O142" s="31"/>
      <c r="P142" s="34" t="str">
        <f t="shared" ref="P142:P205" si="31">IFERROR(IF($J142="","",ROUNDDOWN((ABS($J142-$L142)/$J142)/IF($O142="","",IF(($O142-$N142)=0,1,($O142-$N142)))*100,1)),"")</f>
        <v/>
      </c>
      <c r="Q142" s="35"/>
      <c r="R142" s="35"/>
      <c r="S142" s="35"/>
      <c r="T142" s="117"/>
      <c r="U142" s="30"/>
      <c r="V142" s="67"/>
      <c r="W142" s="99"/>
      <c r="X142" s="55"/>
      <c r="Y142" s="56"/>
      <c r="AA142" s="110" t="str">
        <f t="shared" ref="AA142:AA205" si="32">IF(AND(($B142&lt;&gt;""),(OR(C142="",F142="",G142="",H142="",I142="",J142="",K142="",L142="",N142="",O142="",Q142="",R142="",S142=""))),1,"")</f>
        <v/>
      </c>
      <c r="AB142" s="110">
        <f t="shared" si="25"/>
        <v>0</v>
      </c>
      <c r="AC142" s="110" t="str">
        <f t="shared" si="26"/>
        <v/>
      </c>
      <c r="AD142" s="10">
        <f t="shared" ref="AD142:AD205" si="33">IF(AC142="",0,COUNTIF($AC$13:$AC$1048576,AC142))</f>
        <v>0</v>
      </c>
      <c r="AE142" s="10" t="str">
        <f t="shared" si="27"/>
        <v/>
      </c>
    </row>
    <row r="143" spans="1:31" s="6" customFormat="1" ht="35.25" customHeight="1">
      <c r="A143" s="93">
        <f t="shared" si="24"/>
        <v>131</v>
      </c>
      <c r="B143" s="59" t="str">
        <f t="shared" si="28"/>
        <v/>
      </c>
      <c r="C143" s="112"/>
      <c r="D143" s="29" t="str">
        <f t="shared" si="29"/>
        <v/>
      </c>
      <c r="E143" s="29" t="str">
        <f t="shared" si="30"/>
        <v/>
      </c>
      <c r="F143" s="30"/>
      <c r="G143" s="30"/>
      <c r="H143" s="31"/>
      <c r="I143" s="32"/>
      <c r="J143" s="114"/>
      <c r="K143" s="32"/>
      <c r="L143" s="114"/>
      <c r="M143" s="33" t="str">
        <f t="shared" si="23"/>
        <v/>
      </c>
      <c r="N143" s="31"/>
      <c r="O143" s="31"/>
      <c r="P143" s="34" t="str">
        <f t="shared" si="31"/>
        <v/>
      </c>
      <c r="Q143" s="35"/>
      <c r="R143" s="35"/>
      <c r="S143" s="35"/>
      <c r="T143" s="117"/>
      <c r="U143" s="30"/>
      <c r="V143" s="67"/>
      <c r="W143" s="99"/>
      <c r="X143" s="55"/>
      <c r="Y143" s="56"/>
      <c r="AA143" s="110" t="str">
        <f t="shared" si="32"/>
        <v/>
      </c>
      <c r="AB143" s="110">
        <f t="shared" si="25"/>
        <v>0</v>
      </c>
      <c r="AC143" s="110" t="str">
        <f t="shared" si="26"/>
        <v/>
      </c>
      <c r="AD143" s="10">
        <f t="shared" si="33"/>
        <v>0</v>
      </c>
      <c r="AE143" s="10" t="str">
        <f t="shared" si="27"/>
        <v/>
      </c>
    </row>
    <row r="144" spans="1:31" s="6" customFormat="1" ht="35.25" customHeight="1">
      <c r="A144" s="93">
        <f t="shared" si="24"/>
        <v>132</v>
      </c>
      <c r="B144" s="59" t="str">
        <f t="shared" si="28"/>
        <v/>
      </c>
      <c r="C144" s="112"/>
      <c r="D144" s="29" t="str">
        <f t="shared" si="29"/>
        <v/>
      </c>
      <c r="E144" s="29" t="str">
        <f t="shared" si="30"/>
        <v/>
      </c>
      <c r="F144" s="30"/>
      <c r="G144" s="30"/>
      <c r="H144" s="31"/>
      <c r="I144" s="32"/>
      <c r="J144" s="114"/>
      <c r="K144" s="32"/>
      <c r="L144" s="114"/>
      <c r="M144" s="33" t="str">
        <f t="shared" si="23"/>
        <v/>
      </c>
      <c r="N144" s="31"/>
      <c r="O144" s="31"/>
      <c r="P144" s="34" t="str">
        <f t="shared" si="31"/>
        <v/>
      </c>
      <c r="Q144" s="35"/>
      <c r="R144" s="35"/>
      <c r="S144" s="35"/>
      <c r="T144" s="117"/>
      <c r="U144" s="30"/>
      <c r="V144" s="67"/>
      <c r="W144" s="99"/>
      <c r="X144" s="55"/>
      <c r="Y144" s="56"/>
      <c r="AA144" s="110" t="str">
        <f t="shared" si="32"/>
        <v/>
      </c>
      <c r="AB144" s="110">
        <f t="shared" si="25"/>
        <v>0</v>
      </c>
      <c r="AC144" s="110" t="str">
        <f t="shared" si="26"/>
        <v/>
      </c>
      <c r="AD144" s="10">
        <f t="shared" si="33"/>
        <v>0</v>
      </c>
      <c r="AE144" s="10" t="str">
        <f t="shared" si="27"/>
        <v/>
      </c>
    </row>
    <row r="145" spans="1:31" s="6" customFormat="1" ht="35.25" customHeight="1">
      <c r="A145" s="93">
        <f t="shared" si="24"/>
        <v>133</v>
      </c>
      <c r="B145" s="59" t="str">
        <f t="shared" si="28"/>
        <v/>
      </c>
      <c r="C145" s="112"/>
      <c r="D145" s="29" t="str">
        <f t="shared" si="29"/>
        <v/>
      </c>
      <c r="E145" s="29" t="str">
        <f t="shared" si="30"/>
        <v/>
      </c>
      <c r="F145" s="30"/>
      <c r="G145" s="30"/>
      <c r="H145" s="31"/>
      <c r="I145" s="32"/>
      <c r="J145" s="114"/>
      <c r="K145" s="32"/>
      <c r="L145" s="114"/>
      <c r="M145" s="33" t="str">
        <f t="shared" si="23"/>
        <v/>
      </c>
      <c r="N145" s="31"/>
      <c r="O145" s="31"/>
      <c r="P145" s="34" t="str">
        <f t="shared" si="31"/>
        <v/>
      </c>
      <c r="Q145" s="35"/>
      <c r="R145" s="35"/>
      <c r="S145" s="35"/>
      <c r="T145" s="117"/>
      <c r="U145" s="30"/>
      <c r="V145" s="67"/>
      <c r="W145" s="99"/>
      <c r="X145" s="55"/>
      <c r="Y145" s="56"/>
      <c r="AA145" s="110" t="str">
        <f t="shared" si="32"/>
        <v/>
      </c>
      <c r="AB145" s="110">
        <f t="shared" si="25"/>
        <v>0</v>
      </c>
      <c r="AC145" s="110" t="str">
        <f t="shared" si="26"/>
        <v/>
      </c>
      <c r="AD145" s="10">
        <f t="shared" si="33"/>
        <v>0</v>
      </c>
      <c r="AE145" s="10" t="str">
        <f t="shared" si="27"/>
        <v/>
      </c>
    </row>
    <row r="146" spans="1:31" s="6" customFormat="1" ht="35.25" customHeight="1">
      <c r="A146" s="93">
        <f t="shared" si="24"/>
        <v>134</v>
      </c>
      <c r="B146" s="59" t="str">
        <f t="shared" si="28"/>
        <v/>
      </c>
      <c r="C146" s="112"/>
      <c r="D146" s="29" t="str">
        <f t="shared" si="29"/>
        <v/>
      </c>
      <c r="E146" s="29" t="str">
        <f t="shared" si="30"/>
        <v/>
      </c>
      <c r="F146" s="30"/>
      <c r="G146" s="30"/>
      <c r="H146" s="31"/>
      <c r="I146" s="32"/>
      <c r="J146" s="114"/>
      <c r="K146" s="32"/>
      <c r="L146" s="114"/>
      <c r="M146" s="33" t="str">
        <f t="shared" si="23"/>
        <v/>
      </c>
      <c r="N146" s="31"/>
      <c r="O146" s="31"/>
      <c r="P146" s="34" t="str">
        <f t="shared" si="31"/>
        <v/>
      </c>
      <c r="Q146" s="35"/>
      <c r="R146" s="35"/>
      <c r="S146" s="35"/>
      <c r="T146" s="117"/>
      <c r="U146" s="30"/>
      <c r="V146" s="67"/>
      <c r="W146" s="99"/>
      <c r="X146" s="55"/>
      <c r="Y146" s="56"/>
      <c r="AA146" s="110" t="str">
        <f t="shared" si="32"/>
        <v/>
      </c>
      <c r="AB146" s="110">
        <f t="shared" si="25"/>
        <v>0</v>
      </c>
      <c r="AC146" s="110" t="str">
        <f t="shared" si="26"/>
        <v/>
      </c>
      <c r="AD146" s="10">
        <f t="shared" si="33"/>
        <v>0</v>
      </c>
      <c r="AE146" s="10" t="str">
        <f t="shared" si="27"/>
        <v/>
      </c>
    </row>
    <row r="147" spans="1:31" s="6" customFormat="1" ht="35.25" customHeight="1">
      <c r="A147" s="93">
        <f t="shared" si="24"/>
        <v>135</v>
      </c>
      <c r="B147" s="59" t="str">
        <f t="shared" si="28"/>
        <v/>
      </c>
      <c r="C147" s="112"/>
      <c r="D147" s="29" t="str">
        <f t="shared" si="29"/>
        <v/>
      </c>
      <c r="E147" s="29" t="str">
        <f t="shared" si="30"/>
        <v/>
      </c>
      <c r="F147" s="30"/>
      <c r="G147" s="30"/>
      <c r="H147" s="31"/>
      <c r="I147" s="32"/>
      <c r="J147" s="114"/>
      <c r="K147" s="32"/>
      <c r="L147" s="114"/>
      <c r="M147" s="33" t="str">
        <f t="shared" si="23"/>
        <v/>
      </c>
      <c r="N147" s="31"/>
      <c r="O147" s="31"/>
      <c r="P147" s="34" t="str">
        <f t="shared" si="31"/>
        <v/>
      </c>
      <c r="Q147" s="35"/>
      <c r="R147" s="35"/>
      <c r="S147" s="35"/>
      <c r="T147" s="117"/>
      <c r="U147" s="30"/>
      <c r="V147" s="67"/>
      <c r="W147" s="99"/>
      <c r="X147" s="55"/>
      <c r="Y147" s="56"/>
      <c r="AA147" s="110" t="str">
        <f t="shared" si="32"/>
        <v/>
      </c>
      <c r="AB147" s="110">
        <f t="shared" si="25"/>
        <v>0</v>
      </c>
      <c r="AC147" s="110" t="str">
        <f t="shared" si="26"/>
        <v/>
      </c>
      <c r="AD147" s="10">
        <f t="shared" si="33"/>
        <v>0</v>
      </c>
      <c r="AE147" s="10" t="str">
        <f t="shared" si="27"/>
        <v/>
      </c>
    </row>
    <row r="148" spans="1:31" s="6" customFormat="1" ht="35.25" customHeight="1">
      <c r="A148" s="93">
        <f t="shared" si="24"/>
        <v>136</v>
      </c>
      <c r="B148" s="59" t="str">
        <f t="shared" si="28"/>
        <v/>
      </c>
      <c r="C148" s="112"/>
      <c r="D148" s="29" t="str">
        <f t="shared" si="29"/>
        <v/>
      </c>
      <c r="E148" s="29" t="str">
        <f t="shared" si="30"/>
        <v/>
      </c>
      <c r="F148" s="30"/>
      <c r="G148" s="30"/>
      <c r="H148" s="31"/>
      <c r="I148" s="32"/>
      <c r="J148" s="114"/>
      <c r="K148" s="32"/>
      <c r="L148" s="114"/>
      <c r="M148" s="33" t="str">
        <f t="shared" si="23"/>
        <v/>
      </c>
      <c r="N148" s="31"/>
      <c r="O148" s="31"/>
      <c r="P148" s="34" t="str">
        <f t="shared" si="31"/>
        <v/>
      </c>
      <c r="Q148" s="35"/>
      <c r="R148" s="35"/>
      <c r="S148" s="35"/>
      <c r="T148" s="117"/>
      <c r="U148" s="30"/>
      <c r="V148" s="67"/>
      <c r="W148" s="99"/>
      <c r="X148" s="55"/>
      <c r="Y148" s="56"/>
      <c r="AA148" s="110" t="str">
        <f t="shared" si="32"/>
        <v/>
      </c>
      <c r="AB148" s="110">
        <f t="shared" si="25"/>
        <v>0</v>
      </c>
      <c r="AC148" s="110" t="str">
        <f t="shared" si="26"/>
        <v/>
      </c>
      <c r="AD148" s="10">
        <f t="shared" si="33"/>
        <v>0</v>
      </c>
      <c r="AE148" s="10" t="str">
        <f t="shared" si="27"/>
        <v/>
      </c>
    </row>
    <row r="149" spans="1:31" s="6" customFormat="1" ht="35.25" customHeight="1">
      <c r="A149" s="93">
        <f t="shared" si="24"/>
        <v>137</v>
      </c>
      <c r="B149" s="59" t="str">
        <f t="shared" si="28"/>
        <v/>
      </c>
      <c r="C149" s="112"/>
      <c r="D149" s="29" t="str">
        <f t="shared" si="29"/>
        <v/>
      </c>
      <c r="E149" s="29" t="str">
        <f t="shared" si="30"/>
        <v/>
      </c>
      <c r="F149" s="30"/>
      <c r="G149" s="30"/>
      <c r="H149" s="31"/>
      <c r="I149" s="32"/>
      <c r="J149" s="114"/>
      <c r="K149" s="32"/>
      <c r="L149" s="114"/>
      <c r="M149" s="33" t="str">
        <f t="shared" si="23"/>
        <v/>
      </c>
      <c r="N149" s="31"/>
      <c r="O149" s="31"/>
      <c r="P149" s="34" t="str">
        <f t="shared" si="31"/>
        <v/>
      </c>
      <c r="Q149" s="35"/>
      <c r="R149" s="35"/>
      <c r="S149" s="35"/>
      <c r="T149" s="117"/>
      <c r="U149" s="30"/>
      <c r="V149" s="67"/>
      <c r="W149" s="99"/>
      <c r="X149" s="55"/>
      <c r="Y149" s="56"/>
      <c r="AA149" s="110" t="str">
        <f t="shared" si="32"/>
        <v/>
      </c>
      <c r="AB149" s="110">
        <f t="shared" si="25"/>
        <v>0</v>
      </c>
      <c r="AC149" s="110" t="str">
        <f t="shared" si="26"/>
        <v/>
      </c>
      <c r="AD149" s="10">
        <f t="shared" si="33"/>
        <v>0</v>
      </c>
      <c r="AE149" s="10" t="str">
        <f t="shared" si="27"/>
        <v/>
      </c>
    </row>
    <row r="150" spans="1:31" s="6" customFormat="1" ht="35.25" customHeight="1">
      <c r="A150" s="93">
        <f t="shared" si="24"/>
        <v>138</v>
      </c>
      <c r="B150" s="59" t="str">
        <f t="shared" si="28"/>
        <v/>
      </c>
      <c r="C150" s="112"/>
      <c r="D150" s="29" t="str">
        <f t="shared" si="29"/>
        <v/>
      </c>
      <c r="E150" s="29" t="str">
        <f t="shared" si="30"/>
        <v/>
      </c>
      <c r="F150" s="30"/>
      <c r="G150" s="30"/>
      <c r="H150" s="31"/>
      <c r="I150" s="32"/>
      <c r="J150" s="114"/>
      <c r="K150" s="32"/>
      <c r="L150" s="114"/>
      <c r="M150" s="33" t="str">
        <f t="shared" si="23"/>
        <v/>
      </c>
      <c r="N150" s="31"/>
      <c r="O150" s="31"/>
      <c r="P150" s="34" t="str">
        <f t="shared" si="31"/>
        <v/>
      </c>
      <c r="Q150" s="35"/>
      <c r="R150" s="35"/>
      <c r="S150" s="35"/>
      <c r="T150" s="117"/>
      <c r="U150" s="30"/>
      <c r="V150" s="67"/>
      <c r="W150" s="99"/>
      <c r="X150" s="55"/>
      <c r="Y150" s="56"/>
      <c r="AA150" s="110" t="str">
        <f t="shared" si="32"/>
        <v/>
      </c>
      <c r="AB150" s="110">
        <f t="shared" si="25"/>
        <v>0</v>
      </c>
      <c r="AC150" s="110" t="str">
        <f t="shared" si="26"/>
        <v/>
      </c>
      <c r="AD150" s="10">
        <f t="shared" si="33"/>
        <v>0</v>
      </c>
      <c r="AE150" s="10" t="str">
        <f t="shared" si="27"/>
        <v/>
      </c>
    </row>
    <row r="151" spans="1:31" s="6" customFormat="1" ht="35.25" customHeight="1">
      <c r="A151" s="93">
        <f t="shared" si="24"/>
        <v>139</v>
      </c>
      <c r="B151" s="59" t="str">
        <f t="shared" si="28"/>
        <v/>
      </c>
      <c r="C151" s="112"/>
      <c r="D151" s="29" t="str">
        <f t="shared" si="29"/>
        <v/>
      </c>
      <c r="E151" s="29" t="str">
        <f t="shared" si="30"/>
        <v/>
      </c>
      <c r="F151" s="30"/>
      <c r="G151" s="30"/>
      <c r="H151" s="31"/>
      <c r="I151" s="32"/>
      <c r="J151" s="114"/>
      <c r="K151" s="32"/>
      <c r="L151" s="114"/>
      <c r="M151" s="33" t="str">
        <f t="shared" si="23"/>
        <v/>
      </c>
      <c r="N151" s="31"/>
      <c r="O151" s="31"/>
      <c r="P151" s="34" t="str">
        <f t="shared" si="31"/>
        <v/>
      </c>
      <c r="Q151" s="35"/>
      <c r="R151" s="35"/>
      <c r="S151" s="35"/>
      <c r="T151" s="117"/>
      <c r="U151" s="30"/>
      <c r="V151" s="67"/>
      <c r="W151" s="99"/>
      <c r="X151" s="55"/>
      <c r="Y151" s="56"/>
      <c r="AA151" s="110" t="str">
        <f t="shared" si="32"/>
        <v/>
      </c>
      <c r="AB151" s="110">
        <f t="shared" si="25"/>
        <v>0</v>
      </c>
      <c r="AC151" s="110" t="str">
        <f t="shared" si="26"/>
        <v/>
      </c>
      <c r="AD151" s="10">
        <f t="shared" si="33"/>
        <v>0</v>
      </c>
      <c r="AE151" s="10" t="str">
        <f t="shared" si="27"/>
        <v/>
      </c>
    </row>
    <row r="152" spans="1:31" s="6" customFormat="1" ht="35.25" customHeight="1">
      <c r="A152" s="93">
        <f t="shared" si="24"/>
        <v>140</v>
      </c>
      <c r="B152" s="59" t="str">
        <f t="shared" si="28"/>
        <v/>
      </c>
      <c r="C152" s="112"/>
      <c r="D152" s="29" t="str">
        <f t="shared" si="29"/>
        <v/>
      </c>
      <c r="E152" s="29" t="str">
        <f t="shared" si="30"/>
        <v/>
      </c>
      <c r="F152" s="30"/>
      <c r="G152" s="30"/>
      <c r="H152" s="31"/>
      <c r="I152" s="32"/>
      <c r="J152" s="114"/>
      <c r="K152" s="32"/>
      <c r="L152" s="114"/>
      <c r="M152" s="33" t="str">
        <f t="shared" si="23"/>
        <v/>
      </c>
      <c r="N152" s="31"/>
      <c r="O152" s="31"/>
      <c r="P152" s="34" t="str">
        <f t="shared" si="31"/>
        <v/>
      </c>
      <c r="Q152" s="35"/>
      <c r="R152" s="35"/>
      <c r="S152" s="35"/>
      <c r="T152" s="117"/>
      <c r="U152" s="30"/>
      <c r="V152" s="67"/>
      <c r="W152" s="99"/>
      <c r="X152" s="55"/>
      <c r="Y152" s="56"/>
      <c r="AA152" s="110" t="str">
        <f t="shared" si="32"/>
        <v/>
      </c>
      <c r="AB152" s="110">
        <f t="shared" si="25"/>
        <v>0</v>
      </c>
      <c r="AC152" s="110" t="str">
        <f t="shared" si="26"/>
        <v/>
      </c>
      <c r="AD152" s="10">
        <f t="shared" si="33"/>
        <v>0</v>
      </c>
      <c r="AE152" s="10" t="str">
        <f t="shared" si="27"/>
        <v/>
      </c>
    </row>
    <row r="153" spans="1:31" s="6" customFormat="1" ht="35.25" customHeight="1">
      <c r="A153" s="93">
        <f t="shared" si="24"/>
        <v>141</v>
      </c>
      <c r="B153" s="59" t="str">
        <f t="shared" si="28"/>
        <v/>
      </c>
      <c r="C153" s="112"/>
      <c r="D153" s="29" t="str">
        <f t="shared" si="29"/>
        <v/>
      </c>
      <c r="E153" s="29" t="str">
        <f t="shared" si="30"/>
        <v/>
      </c>
      <c r="F153" s="30"/>
      <c r="G153" s="30"/>
      <c r="H153" s="31"/>
      <c r="I153" s="32"/>
      <c r="J153" s="114"/>
      <c r="K153" s="32"/>
      <c r="L153" s="114"/>
      <c r="M153" s="33" t="str">
        <f t="shared" si="23"/>
        <v/>
      </c>
      <c r="N153" s="31"/>
      <c r="O153" s="31"/>
      <c r="P153" s="34" t="str">
        <f t="shared" si="31"/>
        <v/>
      </c>
      <c r="Q153" s="35"/>
      <c r="R153" s="35"/>
      <c r="S153" s="35"/>
      <c r="T153" s="117"/>
      <c r="U153" s="30"/>
      <c r="V153" s="67"/>
      <c r="W153" s="99"/>
      <c r="X153" s="55"/>
      <c r="Y153" s="56"/>
      <c r="AA153" s="110" t="str">
        <f t="shared" si="32"/>
        <v/>
      </c>
      <c r="AB153" s="110">
        <f t="shared" si="25"/>
        <v>0</v>
      </c>
      <c r="AC153" s="110" t="str">
        <f t="shared" si="26"/>
        <v/>
      </c>
      <c r="AD153" s="10">
        <f t="shared" si="33"/>
        <v>0</v>
      </c>
      <c r="AE153" s="10" t="str">
        <f t="shared" si="27"/>
        <v/>
      </c>
    </row>
    <row r="154" spans="1:31" s="6" customFormat="1" ht="35.25" customHeight="1">
      <c r="A154" s="93">
        <f t="shared" si="24"/>
        <v>142</v>
      </c>
      <c r="B154" s="59" t="str">
        <f t="shared" si="28"/>
        <v/>
      </c>
      <c r="C154" s="112"/>
      <c r="D154" s="29" t="str">
        <f t="shared" si="29"/>
        <v/>
      </c>
      <c r="E154" s="29" t="str">
        <f t="shared" si="30"/>
        <v/>
      </c>
      <c r="F154" s="30"/>
      <c r="G154" s="30"/>
      <c r="H154" s="31"/>
      <c r="I154" s="32"/>
      <c r="J154" s="114"/>
      <c r="K154" s="32"/>
      <c r="L154" s="114"/>
      <c r="M154" s="33" t="str">
        <f t="shared" si="23"/>
        <v/>
      </c>
      <c r="N154" s="31"/>
      <c r="O154" s="31"/>
      <c r="P154" s="34" t="str">
        <f t="shared" si="31"/>
        <v/>
      </c>
      <c r="Q154" s="35"/>
      <c r="R154" s="35"/>
      <c r="S154" s="35"/>
      <c r="T154" s="117"/>
      <c r="U154" s="30"/>
      <c r="V154" s="67"/>
      <c r="W154" s="99"/>
      <c r="X154" s="55"/>
      <c r="Y154" s="56"/>
      <c r="AA154" s="110" t="str">
        <f t="shared" si="32"/>
        <v/>
      </c>
      <c r="AB154" s="110">
        <f t="shared" si="25"/>
        <v>0</v>
      </c>
      <c r="AC154" s="110" t="str">
        <f t="shared" si="26"/>
        <v/>
      </c>
      <c r="AD154" s="10">
        <f t="shared" si="33"/>
        <v>0</v>
      </c>
      <c r="AE154" s="10" t="str">
        <f t="shared" si="27"/>
        <v/>
      </c>
    </row>
    <row r="155" spans="1:31" s="6" customFormat="1" ht="35.25" customHeight="1">
      <c r="A155" s="93">
        <f t="shared" si="24"/>
        <v>143</v>
      </c>
      <c r="B155" s="59" t="str">
        <f t="shared" si="28"/>
        <v/>
      </c>
      <c r="C155" s="112"/>
      <c r="D155" s="29" t="str">
        <f t="shared" si="29"/>
        <v/>
      </c>
      <c r="E155" s="29" t="str">
        <f t="shared" si="30"/>
        <v/>
      </c>
      <c r="F155" s="30"/>
      <c r="G155" s="30"/>
      <c r="H155" s="31"/>
      <c r="I155" s="32"/>
      <c r="J155" s="114"/>
      <c r="K155" s="32"/>
      <c r="L155" s="114"/>
      <c r="M155" s="33" t="str">
        <f t="shared" si="23"/>
        <v/>
      </c>
      <c r="N155" s="31"/>
      <c r="O155" s="31"/>
      <c r="P155" s="34" t="str">
        <f t="shared" si="31"/>
        <v/>
      </c>
      <c r="Q155" s="35"/>
      <c r="R155" s="35"/>
      <c r="S155" s="35"/>
      <c r="T155" s="117"/>
      <c r="U155" s="30"/>
      <c r="V155" s="67"/>
      <c r="W155" s="99"/>
      <c r="X155" s="55"/>
      <c r="Y155" s="56"/>
      <c r="AA155" s="110" t="str">
        <f t="shared" si="32"/>
        <v/>
      </c>
      <c r="AB155" s="110">
        <f t="shared" si="25"/>
        <v>0</v>
      </c>
      <c r="AC155" s="110" t="str">
        <f t="shared" si="26"/>
        <v/>
      </c>
      <c r="AD155" s="10">
        <f t="shared" si="33"/>
        <v>0</v>
      </c>
      <c r="AE155" s="10" t="str">
        <f t="shared" si="27"/>
        <v/>
      </c>
    </row>
    <row r="156" spans="1:31" s="6" customFormat="1" ht="35.25" customHeight="1">
      <c r="A156" s="93">
        <f t="shared" si="24"/>
        <v>144</v>
      </c>
      <c r="B156" s="59" t="str">
        <f t="shared" si="28"/>
        <v/>
      </c>
      <c r="C156" s="112"/>
      <c r="D156" s="29" t="str">
        <f t="shared" si="29"/>
        <v/>
      </c>
      <c r="E156" s="29" t="str">
        <f t="shared" si="30"/>
        <v/>
      </c>
      <c r="F156" s="30"/>
      <c r="G156" s="30"/>
      <c r="H156" s="31"/>
      <c r="I156" s="32"/>
      <c r="J156" s="114"/>
      <c r="K156" s="32"/>
      <c r="L156" s="114"/>
      <c r="M156" s="33" t="str">
        <f t="shared" si="23"/>
        <v/>
      </c>
      <c r="N156" s="31"/>
      <c r="O156" s="31"/>
      <c r="P156" s="34" t="str">
        <f t="shared" si="31"/>
        <v/>
      </c>
      <c r="Q156" s="35"/>
      <c r="R156" s="35"/>
      <c r="S156" s="35"/>
      <c r="T156" s="117"/>
      <c r="U156" s="30"/>
      <c r="V156" s="67"/>
      <c r="W156" s="99"/>
      <c r="X156" s="55"/>
      <c r="Y156" s="56"/>
      <c r="AA156" s="110" t="str">
        <f t="shared" si="32"/>
        <v/>
      </c>
      <c r="AB156" s="110">
        <f t="shared" si="25"/>
        <v>0</v>
      </c>
      <c r="AC156" s="110" t="str">
        <f t="shared" si="26"/>
        <v/>
      </c>
      <c r="AD156" s="10">
        <f t="shared" si="33"/>
        <v>0</v>
      </c>
      <c r="AE156" s="10" t="str">
        <f t="shared" si="27"/>
        <v/>
      </c>
    </row>
    <row r="157" spans="1:31" s="6" customFormat="1" ht="35.25" customHeight="1">
      <c r="A157" s="93">
        <f t="shared" si="24"/>
        <v>145</v>
      </c>
      <c r="B157" s="59" t="str">
        <f t="shared" si="28"/>
        <v/>
      </c>
      <c r="C157" s="112"/>
      <c r="D157" s="29" t="str">
        <f t="shared" si="29"/>
        <v/>
      </c>
      <c r="E157" s="29" t="str">
        <f t="shared" si="30"/>
        <v/>
      </c>
      <c r="F157" s="30"/>
      <c r="G157" s="30"/>
      <c r="H157" s="31"/>
      <c r="I157" s="32"/>
      <c r="J157" s="114"/>
      <c r="K157" s="32"/>
      <c r="L157" s="114"/>
      <c r="M157" s="33" t="str">
        <f t="shared" si="23"/>
        <v/>
      </c>
      <c r="N157" s="31"/>
      <c r="O157" s="31"/>
      <c r="P157" s="34" t="str">
        <f t="shared" si="31"/>
        <v/>
      </c>
      <c r="Q157" s="35"/>
      <c r="R157" s="35"/>
      <c r="S157" s="35"/>
      <c r="T157" s="117"/>
      <c r="U157" s="30"/>
      <c r="V157" s="67"/>
      <c r="W157" s="99"/>
      <c r="X157" s="55"/>
      <c r="Y157" s="56"/>
      <c r="AA157" s="110" t="str">
        <f t="shared" si="32"/>
        <v/>
      </c>
      <c r="AB157" s="110">
        <f t="shared" si="25"/>
        <v>0</v>
      </c>
      <c r="AC157" s="110" t="str">
        <f t="shared" si="26"/>
        <v/>
      </c>
      <c r="AD157" s="10">
        <f t="shared" si="33"/>
        <v>0</v>
      </c>
      <c r="AE157" s="10" t="str">
        <f t="shared" si="27"/>
        <v/>
      </c>
    </row>
    <row r="158" spans="1:31" s="6" customFormat="1" ht="35.25" customHeight="1">
      <c r="A158" s="93">
        <f t="shared" si="24"/>
        <v>146</v>
      </c>
      <c r="B158" s="59" t="str">
        <f t="shared" si="28"/>
        <v/>
      </c>
      <c r="C158" s="112"/>
      <c r="D158" s="29" t="str">
        <f t="shared" si="29"/>
        <v/>
      </c>
      <c r="E158" s="29" t="str">
        <f t="shared" si="30"/>
        <v/>
      </c>
      <c r="F158" s="30"/>
      <c r="G158" s="30"/>
      <c r="H158" s="31"/>
      <c r="I158" s="32"/>
      <c r="J158" s="114"/>
      <c r="K158" s="32"/>
      <c r="L158" s="114"/>
      <c r="M158" s="33" t="str">
        <f t="shared" si="23"/>
        <v/>
      </c>
      <c r="N158" s="31"/>
      <c r="O158" s="31"/>
      <c r="P158" s="34" t="str">
        <f t="shared" si="31"/>
        <v/>
      </c>
      <c r="Q158" s="35"/>
      <c r="R158" s="35"/>
      <c r="S158" s="35"/>
      <c r="T158" s="117"/>
      <c r="U158" s="30"/>
      <c r="V158" s="67"/>
      <c r="W158" s="99"/>
      <c r="X158" s="55"/>
      <c r="Y158" s="56"/>
      <c r="AA158" s="110" t="str">
        <f t="shared" si="32"/>
        <v/>
      </c>
      <c r="AB158" s="110">
        <f t="shared" si="25"/>
        <v>0</v>
      </c>
      <c r="AC158" s="110" t="str">
        <f t="shared" si="26"/>
        <v/>
      </c>
      <c r="AD158" s="10">
        <f t="shared" si="33"/>
        <v>0</v>
      </c>
      <c r="AE158" s="10" t="str">
        <f t="shared" si="27"/>
        <v/>
      </c>
    </row>
    <row r="159" spans="1:31" s="6" customFormat="1" ht="35.25" customHeight="1">
      <c r="A159" s="93">
        <f t="shared" si="24"/>
        <v>147</v>
      </c>
      <c r="B159" s="59" t="str">
        <f t="shared" si="28"/>
        <v/>
      </c>
      <c r="C159" s="112"/>
      <c r="D159" s="29" t="str">
        <f t="shared" si="29"/>
        <v/>
      </c>
      <c r="E159" s="29" t="str">
        <f t="shared" si="30"/>
        <v/>
      </c>
      <c r="F159" s="30"/>
      <c r="G159" s="30"/>
      <c r="H159" s="31"/>
      <c r="I159" s="32"/>
      <c r="J159" s="114"/>
      <c r="K159" s="32"/>
      <c r="L159" s="114"/>
      <c r="M159" s="33" t="str">
        <f t="shared" si="23"/>
        <v/>
      </c>
      <c r="N159" s="31"/>
      <c r="O159" s="31"/>
      <c r="P159" s="34" t="str">
        <f t="shared" si="31"/>
        <v/>
      </c>
      <c r="Q159" s="35"/>
      <c r="R159" s="35"/>
      <c r="S159" s="35"/>
      <c r="T159" s="117"/>
      <c r="U159" s="30"/>
      <c r="V159" s="67"/>
      <c r="W159" s="99"/>
      <c r="X159" s="55"/>
      <c r="Y159" s="56"/>
      <c r="AA159" s="110" t="str">
        <f t="shared" si="32"/>
        <v/>
      </c>
      <c r="AB159" s="110">
        <f t="shared" si="25"/>
        <v>0</v>
      </c>
      <c r="AC159" s="110" t="str">
        <f t="shared" si="26"/>
        <v/>
      </c>
      <c r="AD159" s="10">
        <f t="shared" si="33"/>
        <v>0</v>
      </c>
      <c r="AE159" s="10" t="str">
        <f t="shared" si="27"/>
        <v/>
      </c>
    </row>
    <row r="160" spans="1:31" s="6" customFormat="1" ht="35.25" customHeight="1">
      <c r="A160" s="93">
        <f t="shared" si="24"/>
        <v>148</v>
      </c>
      <c r="B160" s="59" t="str">
        <f t="shared" si="28"/>
        <v/>
      </c>
      <c r="C160" s="112"/>
      <c r="D160" s="29" t="str">
        <f t="shared" si="29"/>
        <v/>
      </c>
      <c r="E160" s="29" t="str">
        <f t="shared" si="30"/>
        <v/>
      </c>
      <c r="F160" s="30"/>
      <c r="G160" s="30"/>
      <c r="H160" s="31"/>
      <c r="I160" s="32"/>
      <c r="J160" s="114"/>
      <c r="K160" s="32"/>
      <c r="L160" s="114"/>
      <c r="M160" s="33" t="str">
        <f t="shared" si="23"/>
        <v/>
      </c>
      <c r="N160" s="31"/>
      <c r="O160" s="31"/>
      <c r="P160" s="34" t="str">
        <f t="shared" si="31"/>
        <v/>
      </c>
      <c r="Q160" s="35"/>
      <c r="R160" s="35"/>
      <c r="S160" s="35"/>
      <c r="T160" s="117"/>
      <c r="U160" s="30"/>
      <c r="V160" s="67"/>
      <c r="W160" s="99"/>
      <c r="X160" s="55"/>
      <c r="Y160" s="56"/>
      <c r="AA160" s="110" t="str">
        <f t="shared" si="32"/>
        <v/>
      </c>
      <c r="AB160" s="110">
        <f t="shared" si="25"/>
        <v>0</v>
      </c>
      <c r="AC160" s="110" t="str">
        <f t="shared" si="26"/>
        <v/>
      </c>
      <c r="AD160" s="10">
        <f t="shared" si="33"/>
        <v>0</v>
      </c>
      <c r="AE160" s="10" t="str">
        <f t="shared" si="27"/>
        <v/>
      </c>
    </row>
    <row r="161" spans="1:31" s="6" customFormat="1" ht="35.25" customHeight="1">
      <c r="A161" s="93">
        <f t="shared" si="24"/>
        <v>149</v>
      </c>
      <c r="B161" s="59" t="str">
        <f t="shared" si="28"/>
        <v/>
      </c>
      <c r="C161" s="112"/>
      <c r="D161" s="29" t="str">
        <f t="shared" si="29"/>
        <v/>
      </c>
      <c r="E161" s="29" t="str">
        <f t="shared" si="30"/>
        <v/>
      </c>
      <c r="F161" s="30"/>
      <c r="G161" s="30"/>
      <c r="H161" s="31"/>
      <c r="I161" s="32"/>
      <c r="J161" s="114"/>
      <c r="K161" s="32"/>
      <c r="L161" s="114"/>
      <c r="M161" s="33" t="str">
        <f t="shared" si="23"/>
        <v/>
      </c>
      <c r="N161" s="31"/>
      <c r="O161" s="31"/>
      <c r="P161" s="34" t="str">
        <f t="shared" si="31"/>
        <v/>
      </c>
      <c r="Q161" s="35"/>
      <c r="R161" s="35"/>
      <c r="S161" s="35"/>
      <c r="T161" s="117"/>
      <c r="U161" s="30"/>
      <c r="V161" s="67"/>
      <c r="W161" s="99"/>
      <c r="X161" s="55"/>
      <c r="Y161" s="56"/>
      <c r="AA161" s="110" t="str">
        <f t="shared" si="32"/>
        <v/>
      </c>
      <c r="AB161" s="110">
        <f t="shared" si="25"/>
        <v>0</v>
      </c>
      <c r="AC161" s="110" t="str">
        <f t="shared" si="26"/>
        <v/>
      </c>
      <c r="AD161" s="10">
        <f t="shared" si="33"/>
        <v>0</v>
      </c>
      <c r="AE161" s="10" t="str">
        <f t="shared" si="27"/>
        <v/>
      </c>
    </row>
    <row r="162" spans="1:31" s="6" customFormat="1" ht="35.25" customHeight="1">
      <c r="A162" s="93">
        <f t="shared" si="24"/>
        <v>150</v>
      </c>
      <c r="B162" s="59" t="str">
        <f t="shared" si="28"/>
        <v/>
      </c>
      <c r="C162" s="112"/>
      <c r="D162" s="29" t="str">
        <f t="shared" si="29"/>
        <v/>
      </c>
      <c r="E162" s="29" t="str">
        <f t="shared" si="30"/>
        <v/>
      </c>
      <c r="F162" s="30"/>
      <c r="G162" s="30"/>
      <c r="H162" s="31"/>
      <c r="I162" s="32"/>
      <c r="J162" s="114"/>
      <c r="K162" s="32"/>
      <c r="L162" s="114"/>
      <c r="M162" s="33" t="str">
        <f t="shared" si="23"/>
        <v/>
      </c>
      <c r="N162" s="31"/>
      <c r="O162" s="31"/>
      <c r="P162" s="34" t="str">
        <f t="shared" si="31"/>
        <v/>
      </c>
      <c r="Q162" s="35"/>
      <c r="R162" s="35"/>
      <c r="S162" s="35"/>
      <c r="T162" s="117"/>
      <c r="U162" s="30"/>
      <c r="V162" s="67"/>
      <c r="W162" s="99"/>
      <c r="X162" s="55"/>
      <c r="Y162" s="56"/>
      <c r="AA162" s="110" t="str">
        <f t="shared" si="32"/>
        <v/>
      </c>
      <c r="AB162" s="110">
        <f t="shared" si="25"/>
        <v>0</v>
      </c>
      <c r="AC162" s="110" t="str">
        <f t="shared" si="26"/>
        <v/>
      </c>
      <c r="AD162" s="10">
        <f t="shared" si="33"/>
        <v>0</v>
      </c>
      <c r="AE162" s="10" t="str">
        <f t="shared" si="27"/>
        <v/>
      </c>
    </row>
    <row r="163" spans="1:31" s="6" customFormat="1" ht="35.25" customHeight="1">
      <c r="A163" s="93">
        <f t="shared" si="24"/>
        <v>151</v>
      </c>
      <c r="B163" s="59" t="str">
        <f t="shared" si="28"/>
        <v/>
      </c>
      <c r="C163" s="112"/>
      <c r="D163" s="29" t="str">
        <f t="shared" si="29"/>
        <v/>
      </c>
      <c r="E163" s="29" t="str">
        <f t="shared" si="30"/>
        <v/>
      </c>
      <c r="F163" s="30"/>
      <c r="G163" s="30"/>
      <c r="H163" s="31"/>
      <c r="I163" s="32"/>
      <c r="J163" s="114"/>
      <c r="K163" s="32"/>
      <c r="L163" s="114"/>
      <c r="M163" s="33" t="str">
        <f t="shared" si="23"/>
        <v/>
      </c>
      <c r="N163" s="31"/>
      <c r="O163" s="31"/>
      <c r="P163" s="34" t="str">
        <f t="shared" si="31"/>
        <v/>
      </c>
      <c r="Q163" s="35"/>
      <c r="R163" s="35"/>
      <c r="S163" s="35"/>
      <c r="T163" s="117"/>
      <c r="U163" s="30"/>
      <c r="V163" s="67"/>
      <c r="W163" s="99"/>
      <c r="X163" s="55"/>
      <c r="Y163" s="56"/>
      <c r="AA163" s="110" t="str">
        <f t="shared" si="32"/>
        <v/>
      </c>
      <c r="AB163" s="110">
        <f t="shared" si="25"/>
        <v>0</v>
      </c>
      <c r="AC163" s="110" t="str">
        <f t="shared" si="26"/>
        <v/>
      </c>
      <c r="AD163" s="10">
        <f t="shared" si="33"/>
        <v>0</v>
      </c>
      <c r="AE163" s="10" t="str">
        <f t="shared" si="27"/>
        <v/>
      </c>
    </row>
    <row r="164" spans="1:31" s="6" customFormat="1" ht="35.25" customHeight="1">
      <c r="A164" s="93">
        <f t="shared" si="24"/>
        <v>152</v>
      </c>
      <c r="B164" s="59" t="str">
        <f t="shared" si="28"/>
        <v/>
      </c>
      <c r="C164" s="112"/>
      <c r="D164" s="29" t="str">
        <f t="shared" si="29"/>
        <v/>
      </c>
      <c r="E164" s="29" t="str">
        <f t="shared" si="30"/>
        <v/>
      </c>
      <c r="F164" s="30"/>
      <c r="G164" s="30"/>
      <c r="H164" s="31"/>
      <c r="I164" s="32"/>
      <c r="J164" s="114"/>
      <c r="K164" s="32"/>
      <c r="L164" s="114"/>
      <c r="M164" s="33" t="str">
        <f t="shared" si="23"/>
        <v/>
      </c>
      <c r="N164" s="31"/>
      <c r="O164" s="31"/>
      <c r="P164" s="34" t="str">
        <f t="shared" si="31"/>
        <v/>
      </c>
      <c r="Q164" s="35"/>
      <c r="R164" s="35"/>
      <c r="S164" s="35"/>
      <c r="T164" s="117"/>
      <c r="U164" s="30"/>
      <c r="V164" s="67"/>
      <c r="W164" s="99"/>
      <c r="X164" s="55"/>
      <c r="Y164" s="56"/>
      <c r="AA164" s="110" t="str">
        <f t="shared" si="32"/>
        <v/>
      </c>
      <c r="AB164" s="110">
        <f t="shared" si="25"/>
        <v>0</v>
      </c>
      <c r="AC164" s="110" t="str">
        <f t="shared" si="26"/>
        <v/>
      </c>
      <c r="AD164" s="10">
        <f t="shared" si="33"/>
        <v>0</v>
      </c>
      <c r="AE164" s="10" t="str">
        <f t="shared" si="27"/>
        <v/>
      </c>
    </row>
    <row r="165" spans="1:31" s="6" customFormat="1" ht="35.25" customHeight="1">
      <c r="A165" s="93">
        <f t="shared" si="24"/>
        <v>153</v>
      </c>
      <c r="B165" s="59" t="str">
        <f t="shared" si="28"/>
        <v/>
      </c>
      <c r="C165" s="112"/>
      <c r="D165" s="29" t="str">
        <f t="shared" si="29"/>
        <v/>
      </c>
      <c r="E165" s="29" t="str">
        <f t="shared" si="30"/>
        <v/>
      </c>
      <c r="F165" s="30"/>
      <c r="G165" s="30"/>
      <c r="H165" s="31"/>
      <c r="I165" s="32"/>
      <c r="J165" s="114"/>
      <c r="K165" s="32"/>
      <c r="L165" s="114"/>
      <c r="M165" s="33" t="str">
        <f t="shared" si="23"/>
        <v/>
      </c>
      <c r="N165" s="31"/>
      <c r="O165" s="31"/>
      <c r="P165" s="34" t="str">
        <f t="shared" si="31"/>
        <v/>
      </c>
      <c r="Q165" s="35"/>
      <c r="R165" s="35"/>
      <c r="S165" s="35"/>
      <c r="T165" s="117"/>
      <c r="U165" s="30"/>
      <c r="V165" s="67"/>
      <c r="W165" s="99"/>
      <c r="X165" s="55"/>
      <c r="Y165" s="56"/>
      <c r="AA165" s="110" t="str">
        <f t="shared" si="32"/>
        <v/>
      </c>
      <c r="AB165" s="110">
        <f t="shared" si="25"/>
        <v>0</v>
      </c>
      <c r="AC165" s="110" t="str">
        <f t="shared" si="26"/>
        <v/>
      </c>
      <c r="AD165" s="10">
        <f t="shared" si="33"/>
        <v>0</v>
      </c>
      <c r="AE165" s="10" t="str">
        <f t="shared" si="27"/>
        <v/>
      </c>
    </row>
    <row r="166" spans="1:31" s="6" customFormat="1" ht="35.25" customHeight="1">
      <c r="A166" s="93">
        <f t="shared" si="24"/>
        <v>154</v>
      </c>
      <c r="B166" s="59" t="str">
        <f t="shared" si="28"/>
        <v/>
      </c>
      <c r="C166" s="112"/>
      <c r="D166" s="29" t="str">
        <f t="shared" si="29"/>
        <v/>
      </c>
      <c r="E166" s="29" t="str">
        <f t="shared" si="30"/>
        <v/>
      </c>
      <c r="F166" s="30"/>
      <c r="G166" s="30"/>
      <c r="H166" s="31"/>
      <c r="I166" s="32"/>
      <c r="J166" s="114"/>
      <c r="K166" s="32"/>
      <c r="L166" s="114"/>
      <c r="M166" s="33" t="str">
        <f t="shared" si="23"/>
        <v/>
      </c>
      <c r="N166" s="31"/>
      <c r="O166" s="31"/>
      <c r="P166" s="34" t="str">
        <f t="shared" si="31"/>
        <v/>
      </c>
      <c r="Q166" s="35"/>
      <c r="R166" s="35"/>
      <c r="S166" s="35"/>
      <c r="T166" s="117"/>
      <c r="U166" s="30"/>
      <c r="V166" s="67"/>
      <c r="W166" s="99"/>
      <c r="X166" s="55"/>
      <c r="Y166" s="56"/>
      <c r="AA166" s="110" t="str">
        <f t="shared" si="32"/>
        <v/>
      </c>
      <c r="AB166" s="110">
        <f t="shared" si="25"/>
        <v>0</v>
      </c>
      <c r="AC166" s="110" t="str">
        <f t="shared" si="26"/>
        <v/>
      </c>
      <c r="AD166" s="10">
        <f t="shared" si="33"/>
        <v>0</v>
      </c>
      <c r="AE166" s="10" t="str">
        <f t="shared" si="27"/>
        <v/>
      </c>
    </row>
    <row r="167" spans="1:31" s="6" customFormat="1" ht="35.25" customHeight="1">
      <c r="A167" s="93">
        <f t="shared" si="24"/>
        <v>155</v>
      </c>
      <c r="B167" s="59" t="str">
        <f t="shared" si="28"/>
        <v/>
      </c>
      <c r="C167" s="112"/>
      <c r="D167" s="29" t="str">
        <f t="shared" si="29"/>
        <v/>
      </c>
      <c r="E167" s="29" t="str">
        <f t="shared" si="30"/>
        <v/>
      </c>
      <c r="F167" s="30"/>
      <c r="G167" s="30"/>
      <c r="H167" s="31"/>
      <c r="I167" s="32"/>
      <c r="J167" s="114"/>
      <c r="K167" s="32"/>
      <c r="L167" s="114"/>
      <c r="M167" s="33" t="str">
        <f t="shared" si="23"/>
        <v/>
      </c>
      <c r="N167" s="31"/>
      <c r="O167" s="31"/>
      <c r="P167" s="34" t="str">
        <f t="shared" si="31"/>
        <v/>
      </c>
      <c r="Q167" s="35"/>
      <c r="R167" s="35"/>
      <c r="S167" s="35"/>
      <c r="T167" s="117"/>
      <c r="U167" s="30"/>
      <c r="V167" s="67"/>
      <c r="W167" s="99"/>
      <c r="X167" s="55"/>
      <c r="Y167" s="56"/>
      <c r="AA167" s="110" t="str">
        <f t="shared" si="32"/>
        <v/>
      </c>
      <c r="AB167" s="110">
        <f t="shared" si="25"/>
        <v>0</v>
      </c>
      <c r="AC167" s="110" t="str">
        <f t="shared" si="26"/>
        <v/>
      </c>
      <c r="AD167" s="10">
        <f t="shared" si="33"/>
        <v>0</v>
      </c>
      <c r="AE167" s="10" t="str">
        <f t="shared" si="27"/>
        <v/>
      </c>
    </row>
    <row r="168" spans="1:31" s="6" customFormat="1" ht="35.25" customHeight="1">
      <c r="A168" s="93">
        <f t="shared" si="24"/>
        <v>156</v>
      </c>
      <c r="B168" s="59" t="str">
        <f t="shared" si="28"/>
        <v/>
      </c>
      <c r="C168" s="112"/>
      <c r="D168" s="29" t="str">
        <f t="shared" si="29"/>
        <v/>
      </c>
      <c r="E168" s="29" t="str">
        <f t="shared" si="30"/>
        <v/>
      </c>
      <c r="F168" s="30"/>
      <c r="G168" s="30"/>
      <c r="H168" s="31"/>
      <c r="I168" s="32"/>
      <c r="J168" s="114"/>
      <c r="K168" s="32"/>
      <c r="L168" s="114"/>
      <c r="M168" s="33" t="str">
        <f t="shared" si="23"/>
        <v/>
      </c>
      <c r="N168" s="31"/>
      <c r="O168" s="31"/>
      <c r="P168" s="34" t="str">
        <f t="shared" si="31"/>
        <v/>
      </c>
      <c r="Q168" s="35"/>
      <c r="R168" s="35"/>
      <c r="S168" s="35"/>
      <c r="T168" s="117"/>
      <c r="U168" s="30"/>
      <c r="V168" s="67"/>
      <c r="W168" s="99"/>
      <c r="X168" s="55"/>
      <c r="Y168" s="56"/>
      <c r="AA168" s="110" t="str">
        <f t="shared" si="32"/>
        <v/>
      </c>
      <c r="AB168" s="110">
        <f t="shared" si="25"/>
        <v>0</v>
      </c>
      <c r="AC168" s="110" t="str">
        <f t="shared" si="26"/>
        <v/>
      </c>
      <c r="AD168" s="10">
        <f t="shared" si="33"/>
        <v>0</v>
      </c>
      <c r="AE168" s="10" t="str">
        <f t="shared" si="27"/>
        <v/>
      </c>
    </row>
    <row r="169" spans="1:31" s="6" customFormat="1" ht="35.25" customHeight="1">
      <c r="A169" s="93">
        <f t="shared" si="24"/>
        <v>157</v>
      </c>
      <c r="B169" s="59" t="str">
        <f t="shared" si="28"/>
        <v/>
      </c>
      <c r="C169" s="112"/>
      <c r="D169" s="29" t="str">
        <f t="shared" si="29"/>
        <v/>
      </c>
      <c r="E169" s="29" t="str">
        <f t="shared" si="30"/>
        <v/>
      </c>
      <c r="F169" s="30"/>
      <c r="G169" s="30"/>
      <c r="H169" s="31"/>
      <c r="I169" s="32"/>
      <c r="J169" s="114"/>
      <c r="K169" s="32"/>
      <c r="L169" s="114"/>
      <c r="M169" s="33" t="str">
        <f t="shared" si="23"/>
        <v/>
      </c>
      <c r="N169" s="31"/>
      <c r="O169" s="31"/>
      <c r="P169" s="34" t="str">
        <f t="shared" si="31"/>
        <v/>
      </c>
      <c r="Q169" s="35"/>
      <c r="R169" s="35"/>
      <c r="S169" s="35"/>
      <c r="T169" s="117"/>
      <c r="U169" s="30"/>
      <c r="V169" s="67"/>
      <c r="W169" s="99"/>
      <c r="X169" s="55"/>
      <c r="Y169" s="56"/>
      <c r="AA169" s="110" t="str">
        <f t="shared" si="32"/>
        <v/>
      </c>
      <c r="AB169" s="110">
        <f t="shared" si="25"/>
        <v>0</v>
      </c>
      <c r="AC169" s="110" t="str">
        <f t="shared" si="26"/>
        <v/>
      </c>
      <c r="AD169" s="10">
        <f t="shared" si="33"/>
        <v>0</v>
      </c>
      <c r="AE169" s="10" t="str">
        <f t="shared" si="27"/>
        <v/>
      </c>
    </row>
    <row r="170" spans="1:31" s="6" customFormat="1" ht="35.25" customHeight="1">
      <c r="A170" s="93">
        <f t="shared" si="24"/>
        <v>158</v>
      </c>
      <c r="B170" s="59" t="str">
        <f t="shared" si="28"/>
        <v/>
      </c>
      <c r="C170" s="112"/>
      <c r="D170" s="29" t="str">
        <f t="shared" si="29"/>
        <v/>
      </c>
      <c r="E170" s="29" t="str">
        <f t="shared" si="30"/>
        <v/>
      </c>
      <c r="F170" s="30"/>
      <c r="G170" s="30"/>
      <c r="H170" s="31"/>
      <c r="I170" s="32"/>
      <c r="J170" s="114"/>
      <c r="K170" s="32"/>
      <c r="L170" s="114"/>
      <c r="M170" s="33" t="str">
        <f t="shared" si="23"/>
        <v/>
      </c>
      <c r="N170" s="31"/>
      <c r="O170" s="31"/>
      <c r="P170" s="34" t="str">
        <f t="shared" si="31"/>
        <v/>
      </c>
      <c r="Q170" s="35"/>
      <c r="R170" s="35"/>
      <c r="S170" s="35"/>
      <c r="T170" s="117"/>
      <c r="U170" s="30"/>
      <c r="V170" s="67"/>
      <c r="W170" s="99"/>
      <c r="X170" s="55"/>
      <c r="Y170" s="56"/>
      <c r="AA170" s="110" t="str">
        <f t="shared" si="32"/>
        <v/>
      </c>
      <c r="AB170" s="110">
        <f t="shared" si="25"/>
        <v>0</v>
      </c>
      <c r="AC170" s="110" t="str">
        <f t="shared" si="26"/>
        <v/>
      </c>
      <c r="AD170" s="10">
        <f t="shared" si="33"/>
        <v>0</v>
      </c>
      <c r="AE170" s="10" t="str">
        <f t="shared" si="27"/>
        <v/>
      </c>
    </row>
    <row r="171" spans="1:31" s="6" customFormat="1" ht="35.25" customHeight="1">
      <c r="A171" s="93">
        <f t="shared" si="24"/>
        <v>159</v>
      </c>
      <c r="B171" s="59" t="str">
        <f t="shared" si="28"/>
        <v/>
      </c>
      <c r="C171" s="112"/>
      <c r="D171" s="29" t="str">
        <f t="shared" si="29"/>
        <v/>
      </c>
      <c r="E171" s="29" t="str">
        <f t="shared" si="30"/>
        <v/>
      </c>
      <c r="F171" s="30"/>
      <c r="G171" s="30"/>
      <c r="H171" s="31"/>
      <c r="I171" s="32"/>
      <c r="J171" s="114"/>
      <c r="K171" s="32"/>
      <c r="L171" s="114"/>
      <c r="M171" s="33" t="str">
        <f t="shared" si="23"/>
        <v/>
      </c>
      <c r="N171" s="31"/>
      <c r="O171" s="31"/>
      <c r="P171" s="34" t="str">
        <f t="shared" si="31"/>
        <v/>
      </c>
      <c r="Q171" s="35"/>
      <c r="R171" s="35"/>
      <c r="S171" s="35"/>
      <c r="T171" s="117"/>
      <c r="U171" s="30"/>
      <c r="V171" s="67"/>
      <c r="W171" s="99"/>
      <c r="X171" s="55"/>
      <c r="Y171" s="56"/>
      <c r="AA171" s="110" t="str">
        <f t="shared" si="32"/>
        <v/>
      </c>
      <c r="AB171" s="110">
        <f t="shared" si="25"/>
        <v>0</v>
      </c>
      <c r="AC171" s="110" t="str">
        <f t="shared" si="26"/>
        <v/>
      </c>
      <c r="AD171" s="10">
        <f t="shared" si="33"/>
        <v>0</v>
      </c>
      <c r="AE171" s="10" t="str">
        <f t="shared" si="27"/>
        <v/>
      </c>
    </row>
    <row r="172" spans="1:31" s="6" customFormat="1" ht="35.25" customHeight="1">
      <c r="A172" s="93">
        <f t="shared" si="24"/>
        <v>160</v>
      </c>
      <c r="B172" s="59" t="str">
        <f t="shared" si="28"/>
        <v/>
      </c>
      <c r="C172" s="112"/>
      <c r="D172" s="29" t="str">
        <f t="shared" si="29"/>
        <v/>
      </c>
      <c r="E172" s="29" t="str">
        <f t="shared" si="30"/>
        <v/>
      </c>
      <c r="F172" s="30"/>
      <c r="G172" s="30"/>
      <c r="H172" s="31"/>
      <c r="I172" s="32"/>
      <c r="J172" s="114"/>
      <c r="K172" s="32"/>
      <c r="L172" s="114"/>
      <c r="M172" s="33" t="str">
        <f t="shared" si="23"/>
        <v/>
      </c>
      <c r="N172" s="31"/>
      <c r="O172" s="31"/>
      <c r="P172" s="34" t="str">
        <f t="shared" si="31"/>
        <v/>
      </c>
      <c r="Q172" s="35"/>
      <c r="R172" s="35"/>
      <c r="S172" s="35"/>
      <c r="T172" s="117"/>
      <c r="U172" s="30"/>
      <c r="V172" s="67"/>
      <c r="W172" s="99"/>
      <c r="X172" s="55"/>
      <c r="Y172" s="56"/>
      <c r="AA172" s="110" t="str">
        <f t="shared" si="32"/>
        <v/>
      </c>
      <c r="AB172" s="110">
        <f t="shared" si="25"/>
        <v>0</v>
      </c>
      <c r="AC172" s="110" t="str">
        <f t="shared" si="26"/>
        <v/>
      </c>
      <c r="AD172" s="10">
        <f t="shared" si="33"/>
        <v>0</v>
      </c>
      <c r="AE172" s="10" t="str">
        <f t="shared" si="27"/>
        <v/>
      </c>
    </row>
    <row r="173" spans="1:31" s="6" customFormat="1" ht="35.25" customHeight="1">
      <c r="A173" s="93">
        <f t="shared" si="24"/>
        <v>161</v>
      </c>
      <c r="B173" s="59" t="str">
        <f t="shared" si="28"/>
        <v/>
      </c>
      <c r="C173" s="112"/>
      <c r="D173" s="29" t="str">
        <f t="shared" si="29"/>
        <v/>
      </c>
      <c r="E173" s="29" t="str">
        <f t="shared" si="30"/>
        <v/>
      </c>
      <c r="F173" s="30"/>
      <c r="G173" s="30"/>
      <c r="H173" s="31"/>
      <c r="I173" s="32"/>
      <c r="J173" s="114"/>
      <c r="K173" s="32"/>
      <c r="L173" s="114"/>
      <c r="M173" s="33" t="str">
        <f t="shared" si="23"/>
        <v/>
      </c>
      <c r="N173" s="31"/>
      <c r="O173" s="31"/>
      <c r="P173" s="34" t="str">
        <f t="shared" si="31"/>
        <v/>
      </c>
      <c r="Q173" s="35"/>
      <c r="R173" s="35"/>
      <c r="S173" s="35"/>
      <c r="T173" s="117"/>
      <c r="U173" s="30"/>
      <c r="V173" s="67"/>
      <c r="W173" s="99"/>
      <c r="X173" s="55"/>
      <c r="Y173" s="56"/>
      <c r="AA173" s="110" t="str">
        <f t="shared" si="32"/>
        <v/>
      </c>
      <c r="AB173" s="110">
        <f t="shared" si="25"/>
        <v>0</v>
      </c>
      <c r="AC173" s="110" t="str">
        <f t="shared" si="26"/>
        <v/>
      </c>
      <c r="AD173" s="10">
        <f t="shared" si="33"/>
        <v>0</v>
      </c>
      <c r="AE173" s="10" t="str">
        <f t="shared" si="27"/>
        <v/>
      </c>
    </row>
    <row r="174" spans="1:31" s="6" customFormat="1" ht="35.25" customHeight="1">
      <c r="A174" s="93">
        <f t="shared" si="24"/>
        <v>162</v>
      </c>
      <c r="B174" s="59" t="str">
        <f t="shared" si="28"/>
        <v/>
      </c>
      <c r="C174" s="112"/>
      <c r="D174" s="29" t="str">
        <f t="shared" si="29"/>
        <v/>
      </c>
      <c r="E174" s="29" t="str">
        <f t="shared" si="30"/>
        <v/>
      </c>
      <c r="F174" s="30"/>
      <c r="G174" s="30"/>
      <c r="H174" s="31"/>
      <c r="I174" s="32"/>
      <c r="J174" s="114"/>
      <c r="K174" s="32"/>
      <c r="L174" s="114"/>
      <c r="M174" s="33" t="str">
        <f t="shared" si="23"/>
        <v/>
      </c>
      <c r="N174" s="31"/>
      <c r="O174" s="31"/>
      <c r="P174" s="34" t="str">
        <f t="shared" si="31"/>
        <v/>
      </c>
      <c r="Q174" s="35"/>
      <c r="R174" s="35"/>
      <c r="S174" s="35"/>
      <c r="T174" s="117"/>
      <c r="U174" s="30"/>
      <c r="V174" s="67"/>
      <c r="W174" s="99"/>
      <c r="X174" s="55"/>
      <c r="Y174" s="56"/>
      <c r="AA174" s="110" t="str">
        <f t="shared" si="32"/>
        <v/>
      </c>
      <c r="AB174" s="110">
        <f t="shared" si="25"/>
        <v>0</v>
      </c>
      <c r="AC174" s="110" t="str">
        <f t="shared" si="26"/>
        <v/>
      </c>
      <c r="AD174" s="10">
        <f t="shared" si="33"/>
        <v>0</v>
      </c>
      <c r="AE174" s="10" t="str">
        <f t="shared" si="27"/>
        <v/>
      </c>
    </row>
    <row r="175" spans="1:31" s="6" customFormat="1" ht="35.25" customHeight="1">
      <c r="A175" s="93">
        <f t="shared" si="24"/>
        <v>163</v>
      </c>
      <c r="B175" s="59" t="str">
        <f t="shared" si="28"/>
        <v/>
      </c>
      <c r="C175" s="112"/>
      <c r="D175" s="29" t="str">
        <f t="shared" si="29"/>
        <v/>
      </c>
      <c r="E175" s="29" t="str">
        <f t="shared" si="30"/>
        <v/>
      </c>
      <c r="F175" s="30"/>
      <c r="G175" s="30"/>
      <c r="H175" s="31"/>
      <c r="I175" s="32"/>
      <c r="J175" s="114"/>
      <c r="K175" s="32"/>
      <c r="L175" s="114"/>
      <c r="M175" s="33" t="str">
        <f t="shared" si="23"/>
        <v/>
      </c>
      <c r="N175" s="31"/>
      <c r="O175" s="31"/>
      <c r="P175" s="34" t="str">
        <f t="shared" si="31"/>
        <v/>
      </c>
      <c r="Q175" s="35"/>
      <c r="R175" s="35"/>
      <c r="S175" s="35"/>
      <c r="T175" s="117"/>
      <c r="U175" s="30"/>
      <c r="V175" s="67"/>
      <c r="W175" s="99"/>
      <c r="X175" s="55"/>
      <c r="Y175" s="56"/>
      <c r="AA175" s="110" t="str">
        <f t="shared" si="32"/>
        <v/>
      </c>
      <c r="AB175" s="110">
        <f t="shared" si="25"/>
        <v>0</v>
      </c>
      <c r="AC175" s="110" t="str">
        <f t="shared" si="26"/>
        <v/>
      </c>
      <c r="AD175" s="10">
        <f t="shared" si="33"/>
        <v>0</v>
      </c>
      <c r="AE175" s="10" t="str">
        <f t="shared" si="27"/>
        <v/>
      </c>
    </row>
    <row r="176" spans="1:31" s="6" customFormat="1" ht="35.25" customHeight="1">
      <c r="A176" s="93">
        <f t="shared" si="24"/>
        <v>164</v>
      </c>
      <c r="B176" s="59" t="str">
        <f t="shared" si="28"/>
        <v/>
      </c>
      <c r="C176" s="112"/>
      <c r="D176" s="29" t="str">
        <f t="shared" si="29"/>
        <v/>
      </c>
      <c r="E176" s="29" t="str">
        <f t="shared" si="30"/>
        <v/>
      </c>
      <c r="F176" s="30"/>
      <c r="G176" s="30"/>
      <c r="H176" s="31"/>
      <c r="I176" s="32"/>
      <c r="J176" s="114"/>
      <c r="K176" s="32"/>
      <c r="L176" s="114"/>
      <c r="M176" s="33" t="str">
        <f t="shared" si="23"/>
        <v/>
      </c>
      <c r="N176" s="31"/>
      <c r="O176" s="31"/>
      <c r="P176" s="34" t="str">
        <f t="shared" si="31"/>
        <v/>
      </c>
      <c r="Q176" s="35"/>
      <c r="R176" s="35"/>
      <c r="S176" s="35"/>
      <c r="T176" s="117"/>
      <c r="U176" s="30"/>
      <c r="V176" s="67"/>
      <c r="W176" s="99"/>
      <c r="X176" s="55"/>
      <c r="Y176" s="56"/>
      <c r="AA176" s="110" t="str">
        <f t="shared" si="32"/>
        <v/>
      </c>
      <c r="AB176" s="110">
        <f t="shared" si="25"/>
        <v>0</v>
      </c>
      <c r="AC176" s="110" t="str">
        <f t="shared" si="26"/>
        <v/>
      </c>
      <c r="AD176" s="10">
        <f t="shared" si="33"/>
        <v>0</v>
      </c>
      <c r="AE176" s="10" t="str">
        <f t="shared" si="27"/>
        <v/>
      </c>
    </row>
    <row r="177" spans="1:31" s="6" customFormat="1" ht="35.25" customHeight="1">
      <c r="A177" s="93">
        <f t="shared" si="24"/>
        <v>165</v>
      </c>
      <c r="B177" s="59" t="str">
        <f t="shared" si="28"/>
        <v/>
      </c>
      <c r="C177" s="112"/>
      <c r="D177" s="29" t="str">
        <f t="shared" si="29"/>
        <v/>
      </c>
      <c r="E177" s="29" t="str">
        <f t="shared" si="30"/>
        <v/>
      </c>
      <c r="F177" s="30"/>
      <c r="G177" s="30"/>
      <c r="H177" s="31"/>
      <c r="I177" s="32"/>
      <c r="J177" s="114"/>
      <c r="K177" s="32"/>
      <c r="L177" s="114"/>
      <c r="M177" s="33" t="str">
        <f t="shared" si="23"/>
        <v/>
      </c>
      <c r="N177" s="31"/>
      <c r="O177" s="31"/>
      <c r="P177" s="34" t="str">
        <f t="shared" si="31"/>
        <v/>
      </c>
      <c r="Q177" s="35"/>
      <c r="R177" s="35"/>
      <c r="S177" s="35"/>
      <c r="T177" s="117"/>
      <c r="U177" s="30"/>
      <c r="V177" s="67"/>
      <c r="W177" s="99"/>
      <c r="X177" s="55"/>
      <c r="Y177" s="56"/>
      <c r="AA177" s="110" t="str">
        <f t="shared" si="32"/>
        <v/>
      </c>
      <c r="AB177" s="110">
        <f t="shared" si="25"/>
        <v>0</v>
      </c>
      <c r="AC177" s="110" t="str">
        <f t="shared" si="26"/>
        <v/>
      </c>
      <c r="AD177" s="10">
        <f t="shared" si="33"/>
        <v>0</v>
      </c>
      <c r="AE177" s="10" t="str">
        <f t="shared" si="27"/>
        <v/>
      </c>
    </row>
    <row r="178" spans="1:31" s="6" customFormat="1" ht="35.25" customHeight="1">
      <c r="A178" s="93">
        <f t="shared" si="24"/>
        <v>166</v>
      </c>
      <c r="B178" s="59" t="str">
        <f t="shared" si="28"/>
        <v/>
      </c>
      <c r="C178" s="112"/>
      <c r="D178" s="29" t="str">
        <f t="shared" si="29"/>
        <v/>
      </c>
      <c r="E178" s="29" t="str">
        <f t="shared" si="30"/>
        <v/>
      </c>
      <c r="F178" s="30"/>
      <c r="G178" s="30"/>
      <c r="H178" s="31"/>
      <c r="I178" s="32"/>
      <c r="J178" s="114"/>
      <c r="K178" s="32"/>
      <c r="L178" s="114"/>
      <c r="M178" s="33" t="str">
        <f t="shared" si="23"/>
        <v/>
      </c>
      <c r="N178" s="31"/>
      <c r="O178" s="31"/>
      <c r="P178" s="34" t="str">
        <f t="shared" si="31"/>
        <v/>
      </c>
      <c r="Q178" s="35"/>
      <c r="R178" s="35"/>
      <c r="S178" s="35"/>
      <c r="T178" s="117"/>
      <c r="U178" s="30"/>
      <c r="V178" s="67"/>
      <c r="W178" s="99"/>
      <c r="X178" s="55"/>
      <c r="Y178" s="56"/>
      <c r="AA178" s="110" t="str">
        <f t="shared" si="32"/>
        <v/>
      </c>
      <c r="AB178" s="110">
        <f t="shared" si="25"/>
        <v>0</v>
      </c>
      <c r="AC178" s="110" t="str">
        <f t="shared" si="26"/>
        <v/>
      </c>
      <c r="AD178" s="10">
        <f t="shared" si="33"/>
        <v>0</v>
      </c>
      <c r="AE178" s="10" t="str">
        <f t="shared" si="27"/>
        <v/>
      </c>
    </row>
    <row r="179" spans="1:31" s="6" customFormat="1" ht="35.25" customHeight="1">
      <c r="A179" s="93">
        <f t="shared" si="24"/>
        <v>167</v>
      </c>
      <c r="B179" s="59" t="str">
        <f t="shared" si="28"/>
        <v/>
      </c>
      <c r="C179" s="112"/>
      <c r="D179" s="29" t="str">
        <f t="shared" si="29"/>
        <v/>
      </c>
      <c r="E179" s="29" t="str">
        <f t="shared" si="30"/>
        <v/>
      </c>
      <c r="F179" s="30"/>
      <c r="G179" s="30"/>
      <c r="H179" s="31"/>
      <c r="I179" s="32"/>
      <c r="J179" s="114"/>
      <c r="K179" s="32"/>
      <c r="L179" s="114"/>
      <c r="M179" s="33" t="str">
        <f t="shared" si="23"/>
        <v/>
      </c>
      <c r="N179" s="31"/>
      <c r="O179" s="31"/>
      <c r="P179" s="34" t="str">
        <f t="shared" si="31"/>
        <v/>
      </c>
      <c r="Q179" s="35"/>
      <c r="R179" s="35"/>
      <c r="S179" s="35"/>
      <c r="T179" s="117"/>
      <c r="U179" s="30"/>
      <c r="V179" s="67"/>
      <c r="W179" s="99"/>
      <c r="X179" s="55"/>
      <c r="Y179" s="56"/>
      <c r="AA179" s="110" t="str">
        <f t="shared" si="32"/>
        <v/>
      </c>
      <c r="AB179" s="110">
        <f t="shared" si="25"/>
        <v>0</v>
      </c>
      <c r="AC179" s="110" t="str">
        <f t="shared" si="26"/>
        <v/>
      </c>
      <c r="AD179" s="10">
        <f t="shared" si="33"/>
        <v>0</v>
      </c>
      <c r="AE179" s="10" t="str">
        <f t="shared" si="27"/>
        <v/>
      </c>
    </row>
    <row r="180" spans="1:31" s="6" customFormat="1" ht="35.25" customHeight="1">
      <c r="A180" s="93">
        <f t="shared" si="24"/>
        <v>168</v>
      </c>
      <c r="B180" s="59" t="str">
        <f t="shared" si="28"/>
        <v/>
      </c>
      <c r="C180" s="112"/>
      <c r="D180" s="29" t="str">
        <f t="shared" si="29"/>
        <v/>
      </c>
      <c r="E180" s="29" t="str">
        <f t="shared" si="30"/>
        <v/>
      </c>
      <c r="F180" s="30"/>
      <c r="G180" s="30"/>
      <c r="H180" s="31"/>
      <c r="I180" s="32"/>
      <c r="J180" s="114"/>
      <c r="K180" s="32"/>
      <c r="L180" s="114"/>
      <c r="M180" s="33" t="str">
        <f t="shared" si="23"/>
        <v/>
      </c>
      <c r="N180" s="31"/>
      <c r="O180" s="31"/>
      <c r="P180" s="34" t="str">
        <f t="shared" si="31"/>
        <v/>
      </c>
      <c r="Q180" s="35"/>
      <c r="R180" s="35"/>
      <c r="S180" s="35"/>
      <c r="T180" s="117"/>
      <c r="U180" s="30"/>
      <c r="V180" s="67"/>
      <c r="W180" s="99"/>
      <c r="X180" s="55"/>
      <c r="Y180" s="56"/>
      <c r="AA180" s="110" t="str">
        <f t="shared" si="32"/>
        <v/>
      </c>
      <c r="AB180" s="110">
        <f t="shared" si="25"/>
        <v>0</v>
      </c>
      <c r="AC180" s="110" t="str">
        <f t="shared" si="26"/>
        <v/>
      </c>
      <c r="AD180" s="10">
        <f t="shared" si="33"/>
        <v>0</v>
      </c>
      <c r="AE180" s="10" t="str">
        <f t="shared" si="27"/>
        <v/>
      </c>
    </row>
    <row r="181" spans="1:31" s="6" customFormat="1" ht="35.25" customHeight="1">
      <c r="A181" s="93">
        <f t="shared" si="24"/>
        <v>169</v>
      </c>
      <c r="B181" s="59" t="str">
        <f t="shared" si="28"/>
        <v/>
      </c>
      <c r="C181" s="112"/>
      <c r="D181" s="29" t="str">
        <f t="shared" si="29"/>
        <v/>
      </c>
      <c r="E181" s="29" t="str">
        <f t="shared" si="30"/>
        <v/>
      </c>
      <c r="F181" s="30"/>
      <c r="G181" s="30"/>
      <c r="H181" s="31"/>
      <c r="I181" s="32"/>
      <c r="J181" s="114"/>
      <c r="K181" s="32"/>
      <c r="L181" s="114"/>
      <c r="M181" s="33" t="str">
        <f t="shared" si="23"/>
        <v/>
      </c>
      <c r="N181" s="31"/>
      <c r="O181" s="31"/>
      <c r="P181" s="34" t="str">
        <f t="shared" si="31"/>
        <v/>
      </c>
      <c r="Q181" s="35"/>
      <c r="R181" s="35"/>
      <c r="S181" s="35"/>
      <c r="T181" s="117"/>
      <c r="U181" s="30"/>
      <c r="V181" s="67"/>
      <c r="W181" s="99"/>
      <c r="X181" s="55"/>
      <c r="Y181" s="56"/>
      <c r="AA181" s="110" t="str">
        <f t="shared" si="32"/>
        <v/>
      </c>
      <c r="AB181" s="110">
        <f t="shared" si="25"/>
        <v>0</v>
      </c>
      <c r="AC181" s="110" t="str">
        <f t="shared" si="26"/>
        <v/>
      </c>
      <c r="AD181" s="10">
        <f t="shared" si="33"/>
        <v>0</v>
      </c>
      <c r="AE181" s="10" t="str">
        <f t="shared" si="27"/>
        <v/>
      </c>
    </row>
    <row r="182" spans="1:31" s="6" customFormat="1" ht="35.25" customHeight="1">
      <c r="A182" s="93">
        <f t="shared" si="24"/>
        <v>170</v>
      </c>
      <c r="B182" s="59" t="str">
        <f t="shared" si="28"/>
        <v/>
      </c>
      <c r="C182" s="112"/>
      <c r="D182" s="29" t="str">
        <f t="shared" si="29"/>
        <v/>
      </c>
      <c r="E182" s="29" t="str">
        <f t="shared" si="30"/>
        <v/>
      </c>
      <c r="F182" s="30"/>
      <c r="G182" s="30"/>
      <c r="H182" s="31"/>
      <c r="I182" s="32"/>
      <c r="J182" s="114"/>
      <c r="K182" s="32"/>
      <c r="L182" s="114"/>
      <c r="M182" s="33" t="str">
        <f t="shared" si="23"/>
        <v/>
      </c>
      <c r="N182" s="31"/>
      <c r="O182" s="31"/>
      <c r="P182" s="34" t="str">
        <f t="shared" si="31"/>
        <v/>
      </c>
      <c r="Q182" s="35"/>
      <c r="R182" s="35"/>
      <c r="S182" s="35"/>
      <c r="T182" s="117"/>
      <c r="U182" s="30"/>
      <c r="V182" s="67"/>
      <c r="W182" s="99"/>
      <c r="X182" s="55"/>
      <c r="Y182" s="56"/>
      <c r="AA182" s="110" t="str">
        <f t="shared" si="32"/>
        <v/>
      </c>
      <c r="AB182" s="110">
        <f t="shared" si="25"/>
        <v>0</v>
      </c>
      <c r="AC182" s="110" t="str">
        <f t="shared" si="26"/>
        <v/>
      </c>
      <c r="AD182" s="10">
        <f t="shared" si="33"/>
        <v>0</v>
      </c>
      <c r="AE182" s="10" t="str">
        <f t="shared" si="27"/>
        <v/>
      </c>
    </row>
    <row r="183" spans="1:31" s="6" customFormat="1" ht="35.25" customHeight="1">
      <c r="A183" s="93">
        <f t="shared" si="24"/>
        <v>171</v>
      </c>
      <c r="B183" s="59" t="str">
        <f t="shared" si="28"/>
        <v/>
      </c>
      <c r="C183" s="112"/>
      <c r="D183" s="29" t="str">
        <f t="shared" si="29"/>
        <v/>
      </c>
      <c r="E183" s="29" t="str">
        <f t="shared" si="30"/>
        <v/>
      </c>
      <c r="F183" s="30"/>
      <c r="G183" s="30"/>
      <c r="H183" s="31"/>
      <c r="I183" s="32"/>
      <c r="J183" s="114"/>
      <c r="K183" s="32"/>
      <c r="L183" s="114"/>
      <c r="M183" s="33" t="str">
        <f t="shared" si="23"/>
        <v/>
      </c>
      <c r="N183" s="31"/>
      <c r="O183" s="31"/>
      <c r="P183" s="34" t="str">
        <f t="shared" si="31"/>
        <v/>
      </c>
      <c r="Q183" s="35"/>
      <c r="R183" s="35"/>
      <c r="S183" s="35"/>
      <c r="T183" s="117"/>
      <c r="U183" s="30"/>
      <c r="V183" s="67"/>
      <c r="W183" s="99"/>
      <c r="X183" s="55"/>
      <c r="Y183" s="56"/>
      <c r="AA183" s="110" t="str">
        <f t="shared" si="32"/>
        <v/>
      </c>
      <c r="AB183" s="110">
        <f t="shared" si="25"/>
        <v>0</v>
      </c>
      <c r="AC183" s="110" t="str">
        <f t="shared" si="26"/>
        <v/>
      </c>
      <c r="AD183" s="10">
        <f t="shared" si="33"/>
        <v>0</v>
      </c>
      <c r="AE183" s="10" t="str">
        <f t="shared" si="27"/>
        <v/>
      </c>
    </row>
    <row r="184" spans="1:31" s="6" customFormat="1" ht="35.25" customHeight="1">
      <c r="A184" s="93">
        <f t="shared" si="24"/>
        <v>172</v>
      </c>
      <c r="B184" s="59" t="str">
        <f t="shared" si="28"/>
        <v/>
      </c>
      <c r="C184" s="112"/>
      <c r="D184" s="29" t="str">
        <f t="shared" si="29"/>
        <v/>
      </c>
      <c r="E184" s="29" t="str">
        <f t="shared" si="30"/>
        <v/>
      </c>
      <c r="F184" s="30"/>
      <c r="G184" s="30"/>
      <c r="H184" s="31"/>
      <c r="I184" s="32"/>
      <c r="J184" s="114"/>
      <c r="K184" s="32"/>
      <c r="L184" s="114"/>
      <c r="M184" s="33" t="str">
        <f t="shared" si="23"/>
        <v/>
      </c>
      <c r="N184" s="31"/>
      <c r="O184" s="31"/>
      <c r="P184" s="34" t="str">
        <f t="shared" si="31"/>
        <v/>
      </c>
      <c r="Q184" s="35"/>
      <c r="R184" s="35"/>
      <c r="S184" s="35"/>
      <c r="T184" s="117"/>
      <c r="U184" s="30"/>
      <c r="V184" s="67"/>
      <c r="W184" s="99"/>
      <c r="X184" s="55"/>
      <c r="Y184" s="56"/>
      <c r="AA184" s="110" t="str">
        <f t="shared" si="32"/>
        <v/>
      </c>
      <c r="AB184" s="110">
        <f t="shared" si="25"/>
        <v>0</v>
      </c>
      <c r="AC184" s="110" t="str">
        <f t="shared" si="26"/>
        <v/>
      </c>
      <c r="AD184" s="10">
        <f t="shared" si="33"/>
        <v>0</v>
      </c>
      <c r="AE184" s="10" t="str">
        <f t="shared" si="27"/>
        <v/>
      </c>
    </row>
    <row r="185" spans="1:31" s="6" customFormat="1" ht="35.25" customHeight="1">
      <c r="A185" s="93">
        <f t="shared" si="24"/>
        <v>173</v>
      </c>
      <c r="B185" s="59" t="str">
        <f t="shared" si="28"/>
        <v/>
      </c>
      <c r="C185" s="112"/>
      <c r="D185" s="29" t="str">
        <f t="shared" si="29"/>
        <v/>
      </c>
      <c r="E185" s="29" t="str">
        <f t="shared" si="30"/>
        <v/>
      </c>
      <c r="F185" s="30"/>
      <c r="G185" s="30"/>
      <c r="H185" s="31"/>
      <c r="I185" s="32"/>
      <c r="J185" s="114"/>
      <c r="K185" s="32"/>
      <c r="L185" s="114"/>
      <c r="M185" s="33" t="str">
        <f t="shared" si="23"/>
        <v/>
      </c>
      <c r="N185" s="31"/>
      <c r="O185" s="31"/>
      <c r="P185" s="34" t="str">
        <f t="shared" si="31"/>
        <v/>
      </c>
      <c r="Q185" s="35"/>
      <c r="R185" s="35"/>
      <c r="S185" s="35"/>
      <c r="T185" s="117"/>
      <c r="U185" s="30"/>
      <c r="V185" s="67"/>
      <c r="W185" s="99"/>
      <c r="X185" s="55"/>
      <c r="Y185" s="56"/>
      <c r="AA185" s="110" t="str">
        <f t="shared" si="32"/>
        <v/>
      </c>
      <c r="AB185" s="110">
        <f t="shared" si="25"/>
        <v>0</v>
      </c>
      <c r="AC185" s="110" t="str">
        <f t="shared" si="26"/>
        <v/>
      </c>
      <c r="AD185" s="10">
        <f t="shared" si="33"/>
        <v>0</v>
      </c>
      <c r="AE185" s="10" t="str">
        <f t="shared" si="27"/>
        <v/>
      </c>
    </row>
    <row r="186" spans="1:31" s="6" customFormat="1" ht="35.25" customHeight="1">
      <c r="A186" s="93">
        <f t="shared" si="24"/>
        <v>174</v>
      </c>
      <c r="B186" s="59" t="str">
        <f t="shared" si="28"/>
        <v/>
      </c>
      <c r="C186" s="112"/>
      <c r="D186" s="29" t="str">
        <f t="shared" si="29"/>
        <v/>
      </c>
      <c r="E186" s="29" t="str">
        <f t="shared" si="30"/>
        <v/>
      </c>
      <c r="F186" s="30"/>
      <c r="G186" s="30"/>
      <c r="H186" s="31"/>
      <c r="I186" s="32"/>
      <c r="J186" s="114"/>
      <c r="K186" s="32"/>
      <c r="L186" s="114"/>
      <c r="M186" s="33" t="str">
        <f t="shared" si="23"/>
        <v/>
      </c>
      <c r="N186" s="31"/>
      <c r="O186" s="31"/>
      <c r="P186" s="34" t="str">
        <f t="shared" si="31"/>
        <v/>
      </c>
      <c r="Q186" s="35"/>
      <c r="R186" s="35"/>
      <c r="S186" s="35"/>
      <c r="T186" s="117"/>
      <c r="U186" s="30"/>
      <c r="V186" s="67"/>
      <c r="W186" s="99"/>
      <c r="X186" s="55"/>
      <c r="Y186" s="56"/>
      <c r="AA186" s="110" t="str">
        <f t="shared" si="32"/>
        <v/>
      </c>
      <c r="AB186" s="110">
        <f t="shared" si="25"/>
        <v>0</v>
      </c>
      <c r="AC186" s="110" t="str">
        <f t="shared" si="26"/>
        <v/>
      </c>
      <c r="AD186" s="10">
        <f t="shared" si="33"/>
        <v>0</v>
      </c>
      <c r="AE186" s="10" t="str">
        <f t="shared" si="27"/>
        <v/>
      </c>
    </row>
    <row r="187" spans="1:31" s="6" customFormat="1" ht="35.25" customHeight="1">
      <c r="A187" s="93">
        <f t="shared" si="24"/>
        <v>175</v>
      </c>
      <c r="B187" s="59" t="str">
        <f t="shared" si="28"/>
        <v/>
      </c>
      <c r="C187" s="112"/>
      <c r="D187" s="29" t="str">
        <f t="shared" si="29"/>
        <v/>
      </c>
      <c r="E187" s="29" t="str">
        <f t="shared" si="30"/>
        <v/>
      </c>
      <c r="F187" s="30"/>
      <c r="G187" s="30"/>
      <c r="H187" s="31"/>
      <c r="I187" s="32"/>
      <c r="J187" s="114"/>
      <c r="K187" s="32"/>
      <c r="L187" s="114"/>
      <c r="M187" s="33" t="str">
        <f t="shared" si="23"/>
        <v/>
      </c>
      <c r="N187" s="31"/>
      <c r="O187" s="31"/>
      <c r="P187" s="34" t="str">
        <f t="shared" si="31"/>
        <v/>
      </c>
      <c r="Q187" s="35"/>
      <c r="R187" s="35"/>
      <c r="S187" s="35"/>
      <c r="T187" s="117"/>
      <c r="U187" s="30"/>
      <c r="V187" s="67"/>
      <c r="W187" s="99"/>
      <c r="X187" s="55"/>
      <c r="Y187" s="56"/>
      <c r="AA187" s="110" t="str">
        <f t="shared" si="32"/>
        <v/>
      </c>
      <c r="AB187" s="110">
        <f t="shared" si="25"/>
        <v>0</v>
      </c>
      <c r="AC187" s="110" t="str">
        <f t="shared" si="26"/>
        <v/>
      </c>
      <c r="AD187" s="10">
        <f t="shared" si="33"/>
        <v>0</v>
      </c>
      <c r="AE187" s="10" t="str">
        <f t="shared" si="27"/>
        <v/>
      </c>
    </row>
    <row r="188" spans="1:31" s="6" customFormat="1" ht="35.25" customHeight="1">
      <c r="A188" s="93">
        <f t="shared" si="24"/>
        <v>176</v>
      </c>
      <c r="B188" s="59" t="str">
        <f t="shared" si="28"/>
        <v/>
      </c>
      <c r="C188" s="112"/>
      <c r="D188" s="29" t="str">
        <f t="shared" si="29"/>
        <v/>
      </c>
      <c r="E188" s="29" t="str">
        <f t="shared" si="30"/>
        <v/>
      </c>
      <c r="F188" s="30"/>
      <c r="G188" s="30"/>
      <c r="H188" s="31"/>
      <c r="I188" s="32"/>
      <c r="J188" s="114"/>
      <c r="K188" s="32"/>
      <c r="L188" s="114"/>
      <c r="M188" s="33" t="str">
        <f t="shared" si="23"/>
        <v/>
      </c>
      <c r="N188" s="31"/>
      <c r="O188" s="31"/>
      <c r="P188" s="34" t="str">
        <f t="shared" si="31"/>
        <v/>
      </c>
      <c r="Q188" s="35"/>
      <c r="R188" s="35"/>
      <c r="S188" s="35"/>
      <c r="T188" s="117"/>
      <c r="U188" s="30"/>
      <c r="V188" s="67"/>
      <c r="W188" s="99"/>
      <c r="X188" s="55"/>
      <c r="Y188" s="56"/>
      <c r="AA188" s="110" t="str">
        <f t="shared" si="32"/>
        <v/>
      </c>
      <c r="AB188" s="110">
        <f t="shared" si="25"/>
        <v>0</v>
      </c>
      <c r="AC188" s="110" t="str">
        <f t="shared" si="26"/>
        <v/>
      </c>
      <c r="AD188" s="10">
        <f t="shared" si="33"/>
        <v>0</v>
      </c>
      <c r="AE188" s="10" t="str">
        <f t="shared" si="27"/>
        <v/>
      </c>
    </row>
    <row r="189" spans="1:31" s="6" customFormat="1" ht="35.25" customHeight="1">
      <c r="A189" s="93">
        <f t="shared" si="24"/>
        <v>177</v>
      </c>
      <c r="B189" s="59" t="str">
        <f t="shared" si="28"/>
        <v/>
      </c>
      <c r="C189" s="112"/>
      <c r="D189" s="29" t="str">
        <f t="shared" si="29"/>
        <v/>
      </c>
      <c r="E189" s="29" t="str">
        <f t="shared" si="30"/>
        <v/>
      </c>
      <c r="F189" s="30"/>
      <c r="G189" s="30"/>
      <c r="H189" s="31"/>
      <c r="I189" s="32"/>
      <c r="J189" s="114"/>
      <c r="K189" s="32"/>
      <c r="L189" s="114"/>
      <c r="M189" s="33" t="str">
        <f t="shared" si="23"/>
        <v/>
      </c>
      <c r="N189" s="31"/>
      <c r="O189" s="31"/>
      <c r="P189" s="34" t="str">
        <f t="shared" si="31"/>
        <v/>
      </c>
      <c r="Q189" s="35"/>
      <c r="R189" s="35"/>
      <c r="S189" s="35"/>
      <c r="T189" s="117"/>
      <c r="U189" s="30"/>
      <c r="V189" s="67"/>
      <c r="W189" s="99"/>
      <c r="X189" s="55"/>
      <c r="Y189" s="56"/>
      <c r="AA189" s="110" t="str">
        <f t="shared" si="32"/>
        <v/>
      </c>
      <c r="AB189" s="110">
        <f t="shared" si="25"/>
        <v>0</v>
      </c>
      <c r="AC189" s="110" t="str">
        <f t="shared" si="26"/>
        <v/>
      </c>
      <c r="AD189" s="10">
        <f t="shared" si="33"/>
        <v>0</v>
      </c>
      <c r="AE189" s="10" t="str">
        <f t="shared" si="27"/>
        <v/>
      </c>
    </row>
    <row r="190" spans="1:31" s="6" customFormat="1" ht="35.25" customHeight="1">
      <c r="A190" s="93">
        <f t="shared" si="24"/>
        <v>178</v>
      </c>
      <c r="B190" s="59" t="str">
        <f t="shared" si="28"/>
        <v/>
      </c>
      <c r="C190" s="112"/>
      <c r="D190" s="29" t="str">
        <f t="shared" si="29"/>
        <v/>
      </c>
      <c r="E190" s="29" t="str">
        <f t="shared" si="30"/>
        <v/>
      </c>
      <c r="F190" s="30"/>
      <c r="G190" s="30"/>
      <c r="H190" s="31"/>
      <c r="I190" s="32"/>
      <c r="J190" s="114"/>
      <c r="K190" s="32"/>
      <c r="L190" s="114"/>
      <c r="M190" s="33" t="str">
        <f t="shared" si="23"/>
        <v/>
      </c>
      <c r="N190" s="31"/>
      <c r="O190" s="31"/>
      <c r="P190" s="34" t="str">
        <f t="shared" si="31"/>
        <v/>
      </c>
      <c r="Q190" s="35"/>
      <c r="R190" s="35"/>
      <c r="S190" s="35"/>
      <c r="T190" s="117"/>
      <c r="U190" s="30"/>
      <c r="V190" s="67"/>
      <c r="W190" s="99"/>
      <c r="X190" s="55"/>
      <c r="Y190" s="56"/>
      <c r="AA190" s="110" t="str">
        <f t="shared" si="32"/>
        <v/>
      </c>
      <c r="AB190" s="110">
        <f t="shared" si="25"/>
        <v>0</v>
      </c>
      <c r="AC190" s="110" t="str">
        <f t="shared" si="26"/>
        <v/>
      </c>
      <c r="AD190" s="10">
        <f t="shared" si="33"/>
        <v>0</v>
      </c>
      <c r="AE190" s="10" t="str">
        <f t="shared" si="27"/>
        <v/>
      </c>
    </row>
    <row r="191" spans="1:31" s="6" customFormat="1" ht="35.25" customHeight="1">
      <c r="A191" s="93">
        <f t="shared" si="24"/>
        <v>179</v>
      </c>
      <c r="B191" s="59" t="str">
        <f t="shared" si="28"/>
        <v/>
      </c>
      <c r="C191" s="112"/>
      <c r="D191" s="29" t="str">
        <f t="shared" si="29"/>
        <v/>
      </c>
      <c r="E191" s="29" t="str">
        <f t="shared" si="30"/>
        <v/>
      </c>
      <c r="F191" s="30"/>
      <c r="G191" s="30"/>
      <c r="H191" s="31"/>
      <c r="I191" s="32"/>
      <c r="J191" s="114"/>
      <c r="K191" s="32"/>
      <c r="L191" s="114"/>
      <c r="M191" s="33" t="str">
        <f t="shared" si="23"/>
        <v/>
      </c>
      <c r="N191" s="31"/>
      <c r="O191" s="31"/>
      <c r="P191" s="34" t="str">
        <f t="shared" si="31"/>
        <v/>
      </c>
      <c r="Q191" s="35"/>
      <c r="R191" s="35"/>
      <c r="S191" s="35"/>
      <c r="T191" s="117"/>
      <c r="U191" s="30"/>
      <c r="V191" s="67"/>
      <c r="W191" s="99"/>
      <c r="X191" s="55"/>
      <c r="Y191" s="56"/>
      <c r="AA191" s="110" t="str">
        <f t="shared" si="32"/>
        <v/>
      </c>
      <c r="AB191" s="110">
        <f t="shared" si="25"/>
        <v>0</v>
      </c>
      <c r="AC191" s="110" t="str">
        <f t="shared" si="26"/>
        <v/>
      </c>
      <c r="AD191" s="10">
        <f t="shared" si="33"/>
        <v>0</v>
      </c>
      <c r="AE191" s="10" t="str">
        <f t="shared" si="27"/>
        <v/>
      </c>
    </row>
    <row r="192" spans="1:31" s="6" customFormat="1" ht="35.25" customHeight="1">
      <c r="A192" s="93">
        <f t="shared" si="24"/>
        <v>180</v>
      </c>
      <c r="B192" s="59" t="str">
        <f t="shared" si="28"/>
        <v/>
      </c>
      <c r="C192" s="112"/>
      <c r="D192" s="29" t="str">
        <f t="shared" si="29"/>
        <v/>
      </c>
      <c r="E192" s="29" t="str">
        <f t="shared" si="30"/>
        <v/>
      </c>
      <c r="F192" s="30"/>
      <c r="G192" s="30"/>
      <c r="H192" s="31"/>
      <c r="I192" s="32"/>
      <c r="J192" s="114"/>
      <c r="K192" s="32"/>
      <c r="L192" s="114"/>
      <c r="M192" s="33" t="str">
        <f t="shared" si="23"/>
        <v/>
      </c>
      <c r="N192" s="31"/>
      <c r="O192" s="31"/>
      <c r="P192" s="34" t="str">
        <f t="shared" si="31"/>
        <v/>
      </c>
      <c r="Q192" s="35"/>
      <c r="R192" s="35"/>
      <c r="S192" s="35"/>
      <c r="T192" s="117"/>
      <c r="U192" s="30"/>
      <c r="V192" s="67"/>
      <c r="W192" s="99"/>
      <c r="X192" s="55"/>
      <c r="Y192" s="56"/>
      <c r="AA192" s="110" t="str">
        <f t="shared" si="32"/>
        <v/>
      </c>
      <c r="AB192" s="110">
        <f t="shared" si="25"/>
        <v>0</v>
      </c>
      <c r="AC192" s="110" t="str">
        <f t="shared" si="26"/>
        <v/>
      </c>
      <c r="AD192" s="10">
        <f t="shared" si="33"/>
        <v>0</v>
      </c>
      <c r="AE192" s="10" t="str">
        <f t="shared" si="27"/>
        <v/>
      </c>
    </row>
    <row r="193" spans="1:31" s="6" customFormat="1" ht="35.25" customHeight="1">
      <c r="A193" s="93">
        <f t="shared" si="24"/>
        <v>181</v>
      </c>
      <c r="B193" s="59" t="str">
        <f t="shared" si="28"/>
        <v/>
      </c>
      <c r="C193" s="112"/>
      <c r="D193" s="29" t="str">
        <f t="shared" si="29"/>
        <v/>
      </c>
      <c r="E193" s="29" t="str">
        <f t="shared" si="30"/>
        <v/>
      </c>
      <c r="F193" s="30"/>
      <c r="G193" s="30"/>
      <c r="H193" s="31"/>
      <c r="I193" s="32"/>
      <c r="J193" s="114"/>
      <c r="K193" s="32"/>
      <c r="L193" s="114"/>
      <c r="M193" s="33" t="str">
        <f t="shared" si="23"/>
        <v/>
      </c>
      <c r="N193" s="31"/>
      <c r="O193" s="31"/>
      <c r="P193" s="34" t="str">
        <f t="shared" si="31"/>
        <v/>
      </c>
      <c r="Q193" s="35"/>
      <c r="R193" s="35"/>
      <c r="S193" s="35"/>
      <c r="T193" s="117"/>
      <c r="U193" s="30"/>
      <c r="V193" s="67"/>
      <c r="W193" s="99"/>
      <c r="X193" s="55"/>
      <c r="Y193" s="56"/>
      <c r="AA193" s="110" t="str">
        <f t="shared" si="32"/>
        <v/>
      </c>
      <c r="AB193" s="110">
        <f t="shared" si="25"/>
        <v>0</v>
      </c>
      <c r="AC193" s="110" t="str">
        <f t="shared" si="26"/>
        <v/>
      </c>
      <c r="AD193" s="10">
        <f t="shared" si="33"/>
        <v>0</v>
      </c>
      <c r="AE193" s="10" t="str">
        <f t="shared" si="27"/>
        <v/>
      </c>
    </row>
    <row r="194" spans="1:31" s="6" customFormat="1" ht="35.25" customHeight="1">
      <c r="A194" s="93">
        <f t="shared" si="24"/>
        <v>182</v>
      </c>
      <c r="B194" s="59" t="str">
        <f t="shared" si="28"/>
        <v/>
      </c>
      <c r="C194" s="112"/>
      <c r="D194" s="29" t="str">
        <f t="shared" si="29"/>
        <v/>
      </c>
      <c r="E194" s="29" t="str">
        <f t="shared" si="30"/>
        <v/>
      </c>
      <c r="F194" s="30"/>
      <c r="G194" s="30"/>
      <c r="H194" s="31"/>
      <c r="I194" s="32"/>
      <c r="J194" s="114"/>
      <c r="K194" s="32"/>
      <c r="L194" s="114"/>
      <c r="M194" s="33" t="str">
        <f t="shared" si="23"/>
        <v/>
      </c>
      <c r="N194" s="31"/>
      <c r="O194" s="31"/>
      <c r="P194" s="34" t="str">
        <f t="shared" si="31"/>
        <v/>
      </c>
      <c r="Q194" s="35"/>
      <c r="R194" s="35"/>
      <c r="S194" s="35"/>
      <c r="T194" s="117"/>
      <c r="U194" s="30"/>
      <c r="V194" s="67"/>
      <c r="W194" s="99"/>
      <c r="X194" s="55"/>
      <c r="Y194" s="56"/>
      <c r="AA194" s="110" t="str">
        <f t="shared" si="32"/>
        <v/>
      </c>
      <c r="AB194" s="110">
        <f t="shared" si="25"/>
        <v>0</v>
      </c>
      <c r="AC194" s="110" t="str">
        <f t="shared" si="26"/>
        <v/>
      </c>
      <c r="AD194" s="10">
        <f t="shared" si="33"/>
        <v>0</v>
      </c>
      <c r="AE194" s="10" t="str">
        <f t="shared" si="27"/>
        <v/>
      </c>
    </row>
    <row r="195" spans="1:31" s="6" customFormat="1" ht="35.25" customHeight="1">
      <c r="A195" s="93">
        <f t="shared" si="24"/>
        <v>183</v>
      </c>
      <c r="B195" s="59" t="str">
        <f t="shared" si="28"/>
        <v/>
      </c>
      <c r="C195" s="112"/>
      <c r="D195" s="29" t="str">
        <f t="shared" si="29"/>
        <v/>
      </c>
      <c r="E195" s="29" t="str">
        <f t="shared" si="30"/>
        <v/>
      </c>
      <c r="F195" s="30"/>
      <c r="G195" s="30"/>
      <c r="H195" s="31"/>
      <c r="I195" s="32"/>
      <c r="J195" s="114"/>
      <c r="K195" s="32"/>
      <c r="L195" s="114"/>
      <c r="M195" s="33" t="str">
        <f t="shared" si="23"/>
        <v/>
      </c>
      <c r="N195" s="31"/>
      <c r="O195" s="31"/>
      <c r="P195" s="34" t="str">
        <f t="shared" si="31"/>
        <v/>
      </c>
      <c r="Q195" s="35"/>
      <c r="R195" s="35"/>
      <c r="S195" s="35"/>
      <c r="T195" s="117"/>
      <c r="U195" s="30"/>
      <c r="V195" s="67"/>
      <c r="W195" s="99"/>
      <c r="X195" s="55"/>
      <c r="Y195" s="56"/>
      <c r="AA195" s="110" t="str">
        <f t="shared" si="32"/>
        <v/>
      </c>
      <c r="AB195" s="110">
        <f t="shared" si="25"/>
        <v>0</v>
      </c>
      <c r="AC195" s="110" t="str">
        <f t="shared" si="26"/>
        <v/>
      </c>
      <c r="AD195" s="10">
        <f t="shared" si="33"/>
        <v>0</v>
      </c>
      <c r="AE195" s="10" t="str">
        <f t="shared" si="27"/>
        <v/>
      </c>
    </row>
    <row r="196" spans="1:31" s="6" customFormat="1" ht="35.25" customHeight="1">
      <c r="A196" s="93">
        <f t="shared" si="24"/>
        <v>184</v>
      </c>
      <c r="B196" s="59" t="str">
        <f t="shared" si="28"/>
        <v/>
      </c>
      <c r="C196" s="112"/>
      <c r="D196" s="29" t="str">
        <f t="shared" si="29"/>
        <v/>
      </c>
      <c r="E196" s="29" t="str">
        <f t="shared" si="30"/>
        <v/>
      </c>
      <c r="F196" s="30"/>
      <c r="G196" s="30"/>
      <c r="H196" s="31"/>
      <c r="I196" s="32"/>
      <c r="J196" s="114"/>
      <c r="K196" s="32"/>
      <c r="L196" s="114"/>
      <c r="M196" s="33" t="str">
        <f t="shared" si="23"/>
        <v/>
      </c>
      <c r="N196" s="31"/>
      <c r="O196" s="31"/>
      <c r="P196" s="34" t="str">
        <f t="shared" si="31"/>
        <v/>
      </c>
      <c r="Q196" s="35"/>
      <c r="R196" s="35"/>
      <c r="S196" s="35"/>
      <c r="T196" s="117"/>
      <c r="U196" s="30"/>
      <c r="V196" s="67"/>
      <c r="W196" s="99"/>
      <c r="X196" s="55"/>
      <c r="Y196" s="56"/>
      <c r="AA196" s="110" t="str">
        <f t="shared" si="32"/>
        <v/>
      </c>
      <c r="AB196" s="110">
        <f t="shared" si="25"/>
        <v>0</v>
      </c>
      <c r="AC196" s="110" t="str">
        <f t="shared" si="26"/>
        <v/>
      </c>
      <c r="AD196" s="10">
        <f t="shared" si="33"/>
        <v>0</v>
      </c>
      <c r="AE196" s="10" t="str">
        <f t="shared" si="27"/>
        <v/>
      </c>
    </row>
    <row r="197" spans="1:31" s="6" customFormat="1" ht="35.25" customHeight="1">
      <c r="A197" s="93">
        <f t="shared" si="24"/>
        <v>185</v>
      </c>
      <c r="B197" s="59" t="str">
        <f t="shared" si="28"/>
        <v/>
      </c>
      <c r="C197" s="112"/>
      <c r="D197" s="29" t="str">
        <f t="shared" si="29"/>
        <v/>
      </c>
      <c r="E197" s="29" t="str">
        <f t="shared" si="30"/>
        <v/>
      </c>
      <c r="F197" s="30"/>
      <c r="G197" s="30"/>
      <c r="H197" s="31"/>
      <c r="I197" s="32"/>
      <c r="J197" s="114"/>
      <c r="K197" s="32"/>
      <c r="L197" s="114"/>
      <c r="M197" s="33" t="str">
        <f t="shared" si="23"/>
        <v/>
      </c>
      <c r="N197" s="31"/>
      <c r="O197" s="31"/>
      <c r="P197" s="34" t="str">
        <f t="shared" si="31"/>
        <v/>
      </c>
      <c r="Q197" s="35"/>
      <c r="R197" s="35"/>
      <c r="S197" s="35"/>
      <c r="T197" s="117"/>
      <c r="U197" s="30"/>
      <c r="V197" s="67"/>
      <c r="W197" s="99"/>
      <c r="X197" s="55"/>
      <c r="Y197" s="56"/>
      <c r="AA197" s="110" t="str">
        <f t="shared" si="32"/>
        <v/>
      </c>
      <c r="AB197" s="110">
        <f t="shared" si="25"/>
        <v>0</v>
      </c>
      <c r="AC197" s="110" t="str">
        <f t="shared" si="26"/>
        <v/>
      </c>
      <c r="AD197" s="10">
        <f t="shared" si="33"/>
        <v>0</v>
      </c>
      <c r="AE197" s="10" t="str">
        <f t="shared" si="27"/>
        <v/>
      </c>
    </row>
    <row r="198" spans="1:31" s="6" customFormat="1" ht="35.25" customHeight="1">
      <c r="A198" s="93">
        <f t="shared" si="24"/>
        <v>186</v>
      </c>
      <c r="B198" s="59" t="str">
        <f t="shared" si="28"/>
        <v/>
      </c>
      <c r="C198" s="112"/>
      <c r="D198" s="29" t="str">
        <f t="shared" si="29"/>
        <v/>
      </c>
      <c r="E198" s="29" t="str">
        <f t="shared" si="30"/>
        <v/>
      </c>
      <c r="F198" s="30"/>
      <c r="G198" s="30"/>
      <c r="H198" s="31"/>
      <c r="I198" s="32"/>
      <c r="J198" s="114"/>
      <c r="K198" s="32"/>
      <c r="L198" s="114"/>
      <c r="M198" s="33" t="str">
        <f t="shared" si="23"/>
        <v/>
      </c>
      <c r="N198" s="31"/>
      <c r="O198" s="31"/>
      <c r="P198" s="34" t="str">
        <f t="shared" si="31"/>
        <v/>
      </c>
      <c r="Q198" s="35"/>
      <c r="R198" s="35"/>
      <c r="S198" s="35"/>
      <c r="T198" s="117"/>
      <c r="U198" s="30"/>
      <c r="V198" s="67"/>
      <c r="W198" s="99"/>
      <c r="X198" s="55"/>
      <c r="Y198" s="56"/>
      <c r="AA198" s="110" t="str">
        <f t="shared" si="32"/>
        <v/>
      </c>
      <c r="AB198" s="110">
        <f t="shared" si="25"/>
        <v>0</v>
      </c>
      <c r="AC198" s="110" t="str">
        <f t="shared" si="26"/>
        <v/>
      </c>
      <c r="AD198" s="10">
        <f t="shared" si="33"/>
        <v>0</v>
      </c>
      <c r="AE198" s="10" t="str">
        <f t="shared" si="27"/>
        <v/>
      </c>
    </row>
    <row r="199" spans="1:31" s="6" customFormat="1" ht="35.25" customHeight="1">
      <c r="A199" s="93">
        <f t="shared" si="24"/>
        <v>187</v>
      </c>
      <c r="B199" s="59" t="str">
        <f t="shared" si="28"/>
        <v/>
      </c>
      <c r="C199" s="112"/>
      <c r="D199" s="29" t="str">
        <f t="shared" si="29"/>
        <v/>
      </c>
      <c r="E199" s="29" t="str">
        <f t="shared" si="30"/>
        <v/>
      </c>
      <c r="F199" s="30"/>
      <c r="G199" s="30"/>
      <c r="H199" s="31"/>
      <c r="I199" s="32"/>
      <c r="J199" s="114"/>
      <c r="K199" s="32"/>
      <c r="L199" s="114"/>
      <c r="M199" s="33" t="str">
        <f t="shared" si="23"/>
        <v/>
      </c>
      <c r="N199" s="31"/>
      <c r="O199" s="31"/>
      <c r="P199" s="34" t="str">
        <f t="shared" si="31"/>
        <v/>
      </c>
      <c r="Q199" s="35"/>
      <c r="R199" s="35"/>
      <c r="S199" s="35"/>
      <c r="T199" s="117"/>
      <c r="U199" s="30"/>
      <c r="V199" s="67"/>
      <c r="W199" s="99"/>
      <c r="X199" s="55"/>
      <c r="Y199" s="56"/>
      <c r="AA199" s="110" t="str">
        <f t="shared" si="32"/>
        <v/>
      </c>
      <c r="AB199" s="110">
        <f t="shared" si="25"/>
        <v>0</v>
      </c>
      <c r="AC199" s="110" t="str">
        <f t="shared" si="26"/>
        <v/>
      </c>
      <c r="AD199" s="10">
        <f t="shared" si="33"/>
        <v>0</v>
      </c>
      <c r="AE199" s="10" t="str">
        <f t="shared" si="27"/>
        <v/>
      </c>
    </row>
    <row r="200" spans="1:31" s="6" customFormat="1" ht="35.25" customHeight="1">
      <c r="A200" s="93">
        <f t="shared" si="24"/>
        <v>188</v>
      </c>
      <c r="B200" s="59" t="str">
        <f t="shared" si="28"/>
        <v/>
      </c>
      <c r="C200" s="112"/>
      <c r="D200" s="29" t="str">
        <f t="shared" si="29"/>
        <v/>
      </c>
      <c r="E200" s="29" t="str">
        <f t="shared" si="30"/>
        <v/>
      </c>
      <c r="F200" s="30"/>
      <c r="G200" s="30"/>
      <c r="H200" s="31"/>
      <c r="I200" s="32"/>
      <c r="J200" s="114"/>
      <c r="K200" s="32"/>
      <c r="L200" s="114"/>
      <c r="M200" s="33" t="str">
        <f t="shared" si="23"/>
        <v/>
      </c>
      <c r="N200" s="31"/>
      <c r="O200" s="31"/>
      <c r="P200" s="34" t="str">
        <f t="shared" si="31"/>
        <v/>
      </c>
      <c r="Q200" s="35"/>
      <c r="R200" s="35"/>
      <c r="S200" s="35"/>
      <c r="T200" s="117"/>
      <c r="U200" s="30"/>
      <c r="V200" s="67"/>
      <c r="W200" s="99"/>
      <c r="X200" s="55"/>
      <c r="Y200" s="56"/>
      <c r="AA200" s="110" t="str">
        <f t="shared" si="32"/>
        <v/>
      </c>
      <c r="AB200" s="110">
        <f t="shared" si="25"/>
        <v>0</v>
      </c>
      <c r="AC200" s="110" t="str">
        <f t="shared" si="26"/>
        <v/>
      </c>
      <c r="AD200" s="10">
        <f t="shared" si="33"/>
        <v>0</v>
      </c>
      <c r="AE200" s="10" t="str">
        <f t="shared" si="27"/>
        <v/>
      </c>
    </row>
    <row r="201" spans="1:31" s="6" customFormat="1" ht="35.25" customHeight="1">
      <c r="A201" s="93">
        <f t="shared" si="24"/>
        <v>189</v>
      </c>
      <c r="B201" s="59" t="str">
        <f t="shared" si="28"/>
        <v/>
      </c>
      <c r="C201" s="112"/>
      <c r="D201" s="29" t="str">
        <f t="shared" si="29"/>
        <v/>
      </c>
      <c r="E201" s="29" t="str">
        <f t="shared" si="30"/>
        <v/>
      </c>
      <c r="F201" s="30"/>
      <c r="G201" s="30"/>
      <c r="H201" s="31"/>
      <c r="I201" s="32"/>
      <c r="J201" s="114"/>
      <c r="K201" s="32"/>
      <c r="L201" s="114"/>
      <c r="M201" s="33" t="str">
        <f t="shared" si="23"/>
        <v/>
      </c>
      <c r="N201" s="31"/>
      <c r="O201" s="31"/>
      <c r="P201" s="34" t="str">
        <f t="shared" si="31"/>
        <v/>
      </c>
      <c r="Q201" s="35"/>
      <c r="R201" s="35"/>
      <c r="S201" s="35"/>
      <c r="T201" s="117"/>
      <c r="U201" s="30"/>
      <c r="V201" s="67"/>
      <c r="W201" s="99"/>
      <c r="X201" s="55"/>
      <c r="Y201" s="56"/>
      <c r="AA201" s="110" t="str">
        <f t="shared" si="32"/>
        <v/>
      </c>
      <c r="AB201" s="110">
        <f t="shared" si="25"/>
        <v>0</v>
      </c>
      <c r="AC201" s="110" t="str">
        <f t="shared" si="26"/>
        <v/>
      </c>
      <c r="AD201" s="10">
        <f t="shared" si="33"/>
        <v>0</v>
      </c>
      <c r="AE201" s="10" t="str">
        <f t="shared" si="27"/>
        <v/>
      </c>
    </row>
    <row r="202" spans="1:31" s="6" customFormat="1" ht="35.25" customHeight="1">
      <c r="A202" s="93">
        <f t="shared" si="24"/>
        <v>190</v>
      </c>
      <c r="B202" s="59" t="str">
        <f t="shared" si="28"/>
        <v/>
      </c>
      <c r="C202" s="112"/>
      <c r="D202" s="29" t="str">
        <f t="shared" si="29"/>
        <v/>
      </c>
      <c r="E202" s="29" t="str">
        <f t="shared" si="30"/>
        <v/>
      </c>
      <c r="F202" s="30"/>
      <c r="G202" s="30"/>
      <c r="H202" s="31"/>
      <c r="I202" s="32"/>
      <c r="J202" s="114"/>
      <c r="K202" s="32"/>
      <c r="L202" s="114"/>
      <c r="M202" s="33" t="str">
        <f t="shared" si="23"/>
        <v/>
      </c>
      <c r="N202" s="31"/>
      <c r="O202" s="31"/>
      <c r="P202" s="34" t="str">
        <f t="shared" si="31"/>
        <v/>
      </c>
      <c r="Q202" s="35"/>
      <c r="R202" s="35"/>
      <c r="S202" s="35"/>
      <c r="T202" s="117"/>
      <c r="U202" s="30"/>
      <c r="V202" s="67"/>
      <c r="W202" s="99"/>
      <c r="X202" s="55"/>
      <c r="Y202" s="56"/>
      <c r="AA202" s="110" t="str">
        <f t="shared" si="32"/>
        <v/>
      </c>
      <c r="AB202" s="110">
        <f t="shared" si="25"/>
        <v>0</v>
      </c>
      <c r="AC202" s="110" t="str">
        <f t="shared" si="26"/>
        <v/>
      </c>
      <c r="AD202" s="10">
        <f t="shared" si="33"/>
        <v>0</v>
      </c>
      <c r="AE202" s="10" t="str">
        <f t="shared" si="27"/>
        <v/>
      </c>
    </row>
    <row r="203" spans="1:31" s="6" customFormat="1" ht="35.25" customHeight="1">
      <c r="A203" s="93">
        <f t="shared" si="24"/>
        <v>191</v>
      </c>
      <c r="B203" s="59" t="str">
        <f t="shared" si="28"/>
        <v/>
      </c>
      <c r="C203" s="112"/>
      <c r="D203" s="29" t="str">
        <f t="shared" si="29"/>
        <v/>
      </c>
      <c r="E203" s="29" t="str">
        <f t="shared" si="30"/>
        <v/>
      </c>
      <c r="F203" s="30"/>
      <c r="G203" s="30"/>
      <c r="H203" s="31"/>
      <c r="I203" s="32"/>
      <c r="J203" s="114"/>
      <c r="K203" s="32"/>
      <c r="L203" s="114"/>
      <c r="M203" s="33" t="str">
        <f t="shared" si="23"/>
        <v/>
      </c>
      <c r="N203" s="31"/>
      <c r="O203" s="31"/>
      <c r="P203" s="34" t="str">
        <f t="shared" si="31"/>
        <v/>
      </c>
      <c r="Q203" s="35"/>
      <c r="R203" s="35"/>
      <c r="S203" s="35"/>
      <c r="T203" s="117"/>
      <c r="U203" s="30"/>
      <c r="V203" s="67"/>
      <c r="W203" s="99"/>
      <c r="X203" s="55"/>
      <c r="Y203" s="56"/>
      <c r="AA203" s="110" t="str">
        <f t="shared" si="32"/>
        <v/>
      </c>
      <c r="AB203" s="110">
        <f t="shared" si="25"/>
        <v>0</v>
      </c>
      <c r="AC203" s="110" t="str">
        <f t="shared" si="26"/>
        <v/>
      </c>
      <c r="AD203" s="10">
        <f t="shared" si="33"/>
        <v>0</v>
      </c>
      <c r="AE203" s="10" t="str">
        <f t="shared" si="27"/>
        <v/>
      </c>
    </row>
    <row r="204" spans="1:31" s="6" customFormat="1" ht="35.25" customHeight="1">
      <c r="A204" s="93">
        <f t="shared" si="24"/>
        <v>192</v>
      </c>
      <c r="B204" s="59" t="str">
        <f t="shared" si="28"/>
        <v/>
      </c>
      <c r="C204" s="112"/>
      <c r="D204" s="29" t="str">
        <f t="shared" si="29"/>
        <v/>
      </c>
      <c r="E204" s="29" t="str">
        <f t="shared" si="30"/>
        <v/>
      </c>
      <c r="F204" s="30"/>
      <c r="G204" s="30"/>
      <c r="H204" s="31"/>
      <c r="I204" s="32"/>
      <c r="J204" s="114"/>
      <c r="K204" s="32"/>
      <c r="L204" s="114"/>
      <c r="M204" s="33" t="str">
        <f t="shared" ref="M204:M267" si="34">IF(K204="","",K204)</f>
        <v/>
      </c>
      <c r="N204" s="31"/>
      <c r="O204" s="31"/>
      <c r="P204" s="34" t="str">
        <f t="shared" si="31"/>
        <v/>
      </c>
      <c r="Q204" s="35"/>
      <c r="R204" s="35"/>
      <c r="S204" s="35"/>
      <c r="T204" s="117"/>
      <c r="U204" s="30"/>
      <c r="V204" s="67"/>
      <c r="W204" s="99"/>
      <c r="X204" s="55"/>
      <c r="Y204" s="56"/>
      <c r="AA204" s="110" t="str">
        <f t="shared" si="32"/>
        <v/>
      </c>
      <c r="AB204" s="110">
        <f t="shared" si="25"/>
        <v>0</v>
      </c>
      <c r="AC204" s="110" t="str">
        <f t="shared" si="26"/>
        <v/>
      </c>
      <c r="AD204" s="10">
        <f t="shared" si="33"/>
        <v>0</v>
      </c>
      <c r="AE204" s="10" t="str">
        <f t="shared" si="27"/>
        <v/>
      </c>
    </row>
    <row r="205" spans="1:31" s="6" customFormat="1" ht="35.25" customHeight="1">
      <c r="A205" s="93">
        <f t="shared" ref="A205:A268" si="35">ROW()-12</f>
        <v>193</v>
      </c>
      <c r="B205" s="59" t="str">
        <f t="shared" si="28"/>
        <v/>
      </c>
      <c r="C205" s="112"/>
      <c r="D205" s="29" t="str">
        <f t="shared" si="29"/>
        <v/>
      </c>
      <c r="E205" s="29" t="str">
        <f t="shared" si="30"/>
        <v/>
      </c>
      <c r="F205" s="30"/>
      <c r="G205" s="30"/>
      <c r="H205" s="31"/>
      <c r="I205" s="32"/>
      <c r="J205" s="114"/>
      <c r="K205" s="32"/>
      <c r="L205" s="114"/>
      <c r="M205" s="33" t="str">
        <f t="shared" si="34"/>
        <v/>
      </c>
      <c r="N205" s="31"/>
      <c r="O205" s="31"/>
      <c r="P205" s="34" t="str">
        <f t="shared" si="31"/>
        <v/>
      </c>
      <c r="Q205" s="35"/>
      <c r="R205" s="35"/>
      <c r="S205" s="35"/>
      <c r="T205" s="117"/>
      <c r="U205" s="30"/>
      <c r="V205" s="67"/>
      <c r="W205" s="99"/>
      <c r="X205" s="55"/>
      <c r="Y205" s="56"/>
      <c r="AA205" s="110" t="str">
        <f t="shared" si="32"/>
        <v/>
      </c>
      <c r="AB205" s="110">
        <f t="shared" ref="AB205:AB268" si="36">IF(AND($G205&lt;&gt;"",COUNTIF($G205,"*■*")&gt;0,$U205=""),1,0)</f>
        <v>0</v>
      </c>
      <c r="AC205" s="110" t="str">
        <f t="shared" ref="AC205:AC268" si="37">IF(G205="","",TEXT(G205,"G/標準"))</f>
        <v/>
      </c>
      <c r="AD205" s="10">
        <f t="shared" si="33"/>
        <v>0</v>
      </c>
      <c r="AE205" s="10" t="str">
        <f t="shared" ref="AE205:AE269" si="38">IF(P205&lt;1,1,"")</f>
        <v/>
      </c>
    </row>
    <row r="206" spans="1:31" s="6" customFormat="1" ht="35.25" customHeight="1">
      <c r="A206" s="93">
        <f t="shared" si="35"/>
        <v>194</v>
      </c>
      <c r="B206" s="59" t="str">
        <f t="shared" ref="B206:B269" si="39">IF($C206="","","工作機械")</f>
        <v/>
      </c>
      <c r="C206" s="112"/>
      <c r="D206" s="29" t="str">
        <f t="shared" ref="D206:D269" si="40">IF($C$2="","",IF($B206&lt;&gt;"",$C$2,""))</f>
        <v/>
      </c>
      <c r="E206" s="29" t="str">
        <f t="shared" ref="E206:E269" si="41">IF($F$2="","",IF($B206&lt;&gt;"",$F$2,""))</f>
        <v/>
      </c>
      <c r="F206" s="30"/>
      <c r="G206" s="30"/>
      <c r="H206" s="31"/>
      <c r="I206" s="32"/>
      <c r="J206" s="114"/>
      <c r="K206" s="32"/>
      <c r="L206" s="114"/>
      <c r="M206" s="33" t="str">
        <f t="shared" si="34"/>
        <v/>
      </c>
      <c r="N206" s="31"/>
      <c r="O206" s="31"/>
      <c r="P206" s="34" t="str">
        <f t="shared" ref="P206:P269" si="42">IFERROR(IF($J206="","",ROUNDDOWN((ABS($J206-$L206)/$J206)/IF($O206="","",IF(($O206-$N206)=0,1,($O206-$N206)))*100,1)),"")</f>
        <v/>
      </c>
      <c r="Q206" s="35"/>
      <c r="R206" s="35"/>
      <c r="S206" s="35"/>
      <c r="T206" s="117"/>
      <c r="U206" s="30"/>
      <c r="V206" s="67"/>
      <c r="W206" s="99"/>
      <c r="X206" s="55"/>
      <c r="Y206" s="56"/>
      <c r="AA206" s="110" t="str">
        <f t="shared" ref="AA206:AA269" si="43">IF(AND(($B206&lt;&gt;""),(OR(C206="",F206="",G206="",H206="",I206="",J206="",K206="",L206="",N206="",O206="",Q206="",R206="",S206=""))),1,"")</f>
        <v/>
      </c>
      <c r="AB206" s="110">
        <f t="shared" si="36"/>
        <v>0</v>
      </c>
      <c r="AC206" s="110" t="str">
        <f t="shared" si="37"/>
        <v/>
      </c>
      <c r="AD206" s="10">
        <f t="shared" ref="AD206:AD269" si="44">IF(AC206="",0,COUNTIF($AC$13:$AC$1048576,AC206))</f>
        <v>0</v>
      </c>
      <c r="AE206" s="10" t="str">
        <f t="shared" si="38"/>
        <v/>
      </c>
    </row>
    <row r="207" spans="1:31" s="6" customFormat="1" ht="35.25" customHeight="1">
      <c r="A207" s="93">
        <f t="shared" si="35"/>
        <v>195</v>
      </c>
      <c r="B207" s="59" t="str">
        <f t="shared" si="39"/>
        <v/>
      </c>
      <c r="C207" s="112"/>
      <c r="D207" s="29" t="str">
        <f t="shared" si="40"/>
        <v/>
      </c>
      <c r="E207" s="29" t="str">
        <f t="shared" si="41"/>
        <v/>
      </c>
      <c r="F207" s="30"/>
      <c r="G207" s="30"/>
      <c r="H207" s="31"/>
      <c r="I207" s="32"/>
      <c r="J207" s="114"/>
      <c r="K207" s="32"/>
      <c r="L207" s="114"/>
      <c r="M207" s="33" t="str">
        <f t="shared" si="34"/>
        <v/>
      </c>
      <c r="N207" s="31"/>
      <c r="O207" s="31"/>
      <c r="P207" s="34" t="str">
        <f t="shared" si="42"/>
        <v/>
      </c>
      <c r="Q207" s="35"/>
      <c r="R207" s="35"/>
      <c r="S207" s="35"/>
      <c r="T207" s="117"/>
      <c r="U207" s="30"/>
      <c r="V207" s="67"/>
      <c r="W207" s="99"/>
      <c r="X207" s="55"/>
      <c r="Y207" s="56"/>
      <c r="AA207" s="110" t="str">
        <f t="shared" si="43"/>
        <v/>
      </c>
      <c r="AB207" s="110">
        <f t="shared" si="36"/>
        <v>0</v>
      </c>
      <c r="AC207" s="110" t="str">
        <f t="shared" si="37"/>
        <v/>
      </c>
      <c r="AD207" s="10">
        <f t="shared" si="44"/>
        <v>0</v>
      </c>
      <c r="AE207" s="10" t="str">
        <f t="shared" si="38"/>
        <v/>
      </c>
    </row>
    <row r="208" spans="1:31" s="6" customFormat="1" ht="35.25" customHeight="1">
      <c r="A208" s="93">
        <f t="shared" si="35"/>
        <v>196</v>
      </c>
      <c r="B208" s="59" t="str">
        <f t="shared" si="39"/>
        <v/>
      </c>
      <c r="C208" s="112"/>
      <c r="D208" s="29" t="str">
        <f t="shared" si="40"/>
        <v/>
      </c>
      <c r="E208" s="29" t="str">
        <f t="shared" si="41"/>
        <v/>
      </c>
      <c r="F208" s="30"/>
      <c r="G208" s="30"/>
      <c r="H208" s="31"/>
      <c r="I208" s="32"/>
      <c r="J208" s="114"/>
      <c r="K208" s="32"/>
      <c r="L208" s="114"/>
      <c r="M208" s="33" t="str">
        <f t="shared" si="34"/>
        <v/>
      </c>
      <c r="N208" s="31"/>
      <c r="O208" s="31"/>
      <c r="P208" s="34" t="str">
        <f t="shared" si="42"/>
        <v/>
      </c>
      <c r="Q208" s="35"/>
      <c r="R208" s="35"/>
      <c r="S208" s="35"/>
      <c r="T208" s="117"/>
      <c r="U208" s="30"/>
      <c r="V208" s="67"/>
      <c r="W208" s="99"/>
      <c r="X208" s="55"/>
      <c r="Y208" s="56"/>
      <c r="AA208" s="110" t="str">
        <f t="shared" si="43"/>
        <v/>
      </c>
      <c r="AB208" s="110">
        <f t="shared" si="36"/>
        <v>0</v>
      </c>
      <c r="AC208" s="110" t="str">
        <f t="shared" si="37"/>
        <v/>
      </c>
      <c r="AD208" s="10">
        <f t="shared" si="44"/>
        <v>0</v>
      </c>
      <c r="AE208" s="10" t="str">
        <f t="shared" si="38"/>
        <v/>
      </c>
    </row>
    <row r="209" spans="1:31" s="6" customFormat="1" ht="35.25" customHeight="1">
      <c r="A209" s="93">
        <f t="shared" si="35"/>
        <v>197</v>
      </c>
      <c r="B209" s="59" t="str">
        <f t="shared" si="39"/>
        <v/>
      </c>
      <c r="C209" s="112"/>
      <c r="D209" s="29" t="str">
        <f t="shared" si="40"/>
        <v/>
      </c>
      <c r="E209" s="29" t="str">
        <f t="shared" si="41"/>
        <v/>
      </c>
      <c r="F209" s="30"/>
      <c r="G209" s="30"/>
      <c r="H209" s="31"/>
      <c r="I209" s="32"/>
      <c r="J209" s="114"/>
      <c r="K209" s="32"/>
      <c r="L209" s="114"/>
      <c r="M209" s="33" t="str">
        <f t="shared" si="34"/>
        <v/>
      </c>
      <c r="N209" s="31"/>
      <c r="O209" s="31"/>
      <c r="P209" s="34" t="str">
        <f t="shared" si="42"/>
        <v/>
      </c>
      <c r="Q209" s="35"/>
      <c r="R209" s="35"/>
      <c r="S209" s="35"/>
      <c r="T209" s="117"/>
      <c r="U209" s="30"/>
      <c r="V209" s="67"/>
      <c r="W209" s="99"/>
      <c r="X209" s="55"/>
      <c r="Y209" s="56"/>
      <c r="AA209" s="110" t="str">
        <f t="shared" si="43"/>
        <v/>
      </c>
      <c r="AB209" s="110">
        <f t="shared" si="36"/>
        <v>0</v>
      </c>
      <c r="AC209" s="110" t="str">
        <f t="shared" si="37"/>
        <v/>
      </c>
      <c r="AD209" s="10">
        <f t="shared" si="44"/>
        <v>0</v>
      </c>
      <c r="AE209" s="10" t="str">
        <f t="shared" si="38"/>
        <v/>
      </c>
    </row>
    <row r="210" spans="1:31" s="6" customFormat="1" ht="35.25" customHeight="1">
      <c r="A210" s="93">
        <f t="shared" si="35"/>
        <v>198</v>
      </c>
      <c r="B210" s="59" t="str">
        <f t="shared" si="39"/>
        <v/>
      </c>
      <c r="C210" s="112"/>
      <c r="D210" s="29" t="str">
        <f t="shared" si="40"/>
        <v/>
      </c>
      <c r="E210" s="29" t="str">
        <f t="shared" si="41"/>
        <v/>
      </c>
      <c r="F210" s="30"/>
      <c r="G210" s="30"/>
      <c r="H210" s="31"/>
      <c r="I210" s="32"/>
      <c r="J210" s="114"/>
      <c r="K210" s="32"/>
      <c r="L210" s="114"/>
      <c r="M210" s="33" t="str">
        <f t="shared" si="34"/>
        <v/>
      </c>
      <c r="N210" s="31"/>
      <c r="O210" s="31"/>
      <c r="P210" s="34" t="str">
        <f t="shared" si="42"/>
        <v/>
      </c>
      <c r="Q210" s="35"/>
      <c r="R210" s="35"/>
      <c r="S210" s="35"/>
      <c r="T210" s="117"/>
      <c r="U210" s="30"/>
      <c r="V210" s="67"/>
      <c r="W210" s="99"/>
      <c r="X210" s="55"/>
      <c r="Y210" s="56"/>
      <c r="AA210" s="110" t="str">
        <f t="shared" si="43"/>
        <v/>
      </c>
      <c r="AB210" s="110">
        <f t="shared" si="36"/>
        <v>0</v>
      </c>
      <c r="AC210" s="110" t="str">
        <f t="shared" si="37"/>
        <v/>
      </c>
      <c r="AD210" s="10">
        <f t="shared" si="44"/>
        <v>0</v>
      </c>
      <c r="AE210" s="10" t="str">
        <f t="shared" si="38"/>
        <v/>
      </c>
    </row>
    <row r="211" spans="1:31" s="6" customFormat="1" ht="35.25" customHeight="1">
      <c r="A211" s="93">
        <f t="shared" si="35"/>
        <v>199</v>
      </c>
      <c r="B211" s="59" t="str">
        <f t="shared" si="39"/>
        <v/>
      </c>
      <c r="C211" s="112"/>
      <c r="D211" s="29" t="str">
        <f t="shared" si="40"/>
        <v/>
      </c>
      <c r="E211" s="29" t="str">
        <f t="shared" si="41"/>
        <v/>
      </c>
      <c r="F211" s="30"/>
      <c r="G211" s="30"/>
      <c r="H211" s="31"/>
      <c r="I211" s="32"/>
      <c r="J211" s="114"/>
      <c r="K211" s="32"/>
      <c r="L211" s="114"/>
      <c r="M211" s="33" t="str">
        <f t="shared" si="34"/>
        <v/>
      </c>
      <c r="N211" s="31"/>
      <c r="O211" s="31"/>
      <c r="P211" s="34" t="str">
        <f t="shared" si="42"/>
        <v/>
      </c>
      <c r="Q211" s="35"/>
      <c r="R211" s="35"/>
      <c r="S211" s="35"/>
      <c r="T211" s="117"/>
      <c r="U211" s="30"/>
      <c r="V211" s="67"/>
      <c r="W211" s="99"/>
      <c r="X211" s="55"/>
      <c r="Y211" s="56"/>
      <c r="AA211" s="110" t="str">
        <f t="shared" si="43"/>
        <v/>
      </c>
      <c r="AB211" s="110">
        <f t="shared" si="36"/>
        <v>0</v>
      </c>
      <c r="AC211" s="110" t="str">
        <f t="shared" si="37"/>
        <v/>
      </c>
      <c r="AD211" s="10">
        <f t="shared" si="44"/>
        <v>0</v>
      </c>
      <c r="AE211" s="10" t="str">
        <f t="shared" si="38"/>
        <v/>
      </c>
    </row>
    <row r="212" spans="1:31" s="6" customFormat="1" ht="35.25" customHeight="1">
      <c r="A212" s="93">
        <f t="shared" si="35"/>
        <v>200</v>
      </c>
      <c r="B212" s="59" t="str">
        <f t="shared" si="39"/>
        <v/>
      </c>
      <c r="C212" s="112"/>
      <c r="D212" s="29" t="str">
        <f t="shared" si="40"/>
        <v/>
      </c>
      <c r="E212" s="29" t="str">
        <f t="shared" si="41"/>
        <v/>
      </c>
      <c r="F212" s="30"/>
      <c r="G212" s="30"/>
      <c r="H212" s="31"/>
      <c r="I212" s="32"/>
      <c r="J212" s="114"/>
      <c r="K212" s="32"/>
      <c r="L212" s="114"/>
      <c r="M212" s="33" t="str">
        <f t="shared" si="34"/>
        <v/>
      </c>
      <c r="N212" s="31"/>
      <c r="O212" s="31"/>
      <c r="P212" s="34" t="str">
        <f t="shared" si="42"/>
        <v/>
      </c>
      <c r="Q212" s="35"/>
      <c r="R212" s="35"/>
      <c r="S212" s="35"/>
      <c r="T212" s="117"/>
      <c r="U212" s="30"/>
      <c r="V212" s="67"/>
      <c r="W212" s="99"/>
      <c r="X212" s="55"/>
      <c r="Y212" s="56"/>
      <c r="AA212" s="110" t="str">
        <f t="shared" si="43"/>
        <v/>
      </c>
      <c r="AB212" s="110">
        <f t="shared" si="36"/>
        <v>0</v>
      </c>
      <c r="AC212" s="110" t="str">
        <f t="shared" si="37"/>
        <v/>
      </c>
      <c r="AD212" s="10">
        <f t="shared" si="44"/>
        <v>0</v>
      </c>
      <c r="AE212" s="10" t="str">
        <f t="shared" si="38"/>
        <v/>
      </c>
    </row>
    <row r="213" spans="1:31" s="6" customFormat="1" ht="35.25" customHeight="1">
      <c r="A213" s="93">
        <f t="shared" si="35"/>
        <v>201</v>
      </c>
      <c r="B213" s="59" t="str">
        <f t="shared" si="39"/>
        <v/>
      </c>
      <c r="C213" s="112"/>
      <c r="D213" s="29" t="str">
        <f t="shared" si="40"/>
        <v/>
      </c>
      <c r="E213" s="29" t="str">
        <f t="shared" si="41"/>
        <v/>
      </c>
      <c r="F213" s="30"/>
      <c r="G213" s="30"/>
      <c r="H213" s="31"/>
      <c r="I213" s="32"/>
      <c r="J213" s="114"/>
      <c r="K213" s="32"/>
      <c r="L213" s="114"/>
      <c r="M213" s="33" t="str">
        <f t="shared" si="34"/>
        <v/>
      </c>
      <c r="N213" s="31"/>
      <c r="O213" s="31"/>
      <c r="P213" s="34" t="str">
        <f t="shared" si="42"/>
        <v/>
      </c>
      <c r="Q213" s="35"/>
      <c r="R213" s="35"/>
      <c r="S213" s="35"/>
      <c r="T213" s="117"/>
      <c r="U213" s="30"/>
      <c r="V213" s="67"/>
      <c r="W213" s="99"/>
      <c r="X213" s="55"/>
      <c r="Y213" s="56"/>
      <c r="AA213" s="110" t="str">
        <f t="shared" si="43"/>
        <v/>
      </c>
      <c r="AB213" s="110">
        <f t="shared" si="36"/>
        <v>0</v>
      </c>
      <c r="AC213" s="110" t="str">
        <f t="shared" si="37"/>
        <v/>
      </c>
      <c r="AD213" s="10">
        <f t="shared" si="44"/>
        <v>0</v>
      </c>
      <c r="AE213" s="10" t="str">
        <f t="shared" si="38"/>
        <v/>
      </c>
    </row>
    <row r="214" spans="1:31" s="6" customFormat="1" ht="35.25" customHeight="1">
      <c r="A214" s="93">
        <f t="shared" si="35"/>
        <v>202</v>
      </c>
      <c r="B214" s="59" t="str">
        <f t="shared" si="39"/>
        <v/>
      </c>
      <c r="C214" s="112"/>
      <c r="D214" s="29" t="str">
        <f t="shared" si="40"/>
        <v/>
      </c>
      <c r="E214" s="29" t="str">
        <f t="shared" si="41"/>
        <v/>
      </c>
      <c r="F214" s="30"/>
      <c r="G214" s="30"/>
      <c r="H214" s="31"/>
      <c r="I214" s="32"/>
      <c r="J214" s="114"/>
      <c r="K214" s="32"/>
      <c r="L214" s="114"/>
      <c r="M214" s="33" t="str">
        <f t="shared" si="34"/>
        <v/>
      </c>
      <c r="N214" s="31"/>
      <c r="O214" s="31"/>
      <c r="P214" s="34" t="str">
        <f t="shared" si="42"/>
        <v/>
      </c>
      <c r="Q214" s="35"/>
      <c r="R214" s="35"/>
      <c r="S214" s="35"/>
      <c r="T214" s="117"/>
      <c r="U214" s="30"/>
      <c r="V214" s="67"/>
      <c r="W214" s="99"/>
      <c r="X214" s="55"/>
      <c r="Y214" s="56"/>
      <c r="AA214" s="110" t="str">
        <f t="shared" si="43"/>
        <v/>
      </c>
      <c r="AB214" s="110">
        <f t="shared" si="36"/>
        <v>0</v>
      </c>
      <c r="AC214" s="110" t="str">
        <f t="shared" si="37"/>
        <v/>
      </c>
      <c r="AD214" s="10">
        <f t="shared" si="44"/>
        <v>0</v>
      </c>
      <c r="AE214" s="10" t="str">
        <f t="shared" si="38"/>
        <v/>
      </c>
    </row>
    <row r="215" spans="1:31" s="6" customFormat="1" ht="35.25" customHeight="1">
      <c r="A215" s="93">
        <f t="shared" si="35"/>
        <v>203</v>
      </c>
      <c r="B215" s="59" t="str">
        <f t="shared" si="39"/>
        <v/>
      </c>
      <c r="C215" s="112"/>
      <c r="D215" s="29" t="str">
        <f t="shared" si="40"/>
        <v/>
      </c>
      <c r="E215" s="29" t="str">
        <f t="shared" si="41"/>
        <v/>
      </c>
      <c r="F215" s="30"/>
      <c r="G215" s="30"/>
      <c r="H215" s="31"/>
      <c r="I215" s="32"/>
      <c r="J215" s="114"/>
      <c r="K215" s="32"/>
      <c r="L215" s="114"/>
      <c r="M215" s="33" t="str">
        <f t="shared" si="34"/>
        <v/>
      </c>
      <c r="N215" s="31"/>
      <c r="O215" s="31"/>
      <c r="P215" s="34" t="str">
        <f t="shared" si="42"/>
        <v/>
      </c>
      <c r="Q215" s="35"/>
      <c r="R215" s="35"/>
      <c r="S215" s="35"/>
      <c r="T215" s="117"/>
      <c r="U215" s="30"/>
      <c r="V215" s="67"/>
      <c r="W215" s="99"/>
      <c r="X215" s="55"/>
      <c r="Y215" s="56"/>
      <c r="AA215" s="110" t="str">
        <f t="shared" si="43"/>
        <v/>
      </c>
      <c r="AB215" s="110">
        <f t="shared" si="36"/>
        <v>0</v>
      </c>
      <c r="AC215" s="110" t="str">
        <f t="shared" si="37"/>
        <v/>
      </c>
      <c r="AD215" s="10">
        <f t="shared" si="44"/>
        <v>0</v>
      </c>
      <c r="AE215" s="10" t="str">
        <f t="shared" si="38"/>
        <v/>
      </c>
    </row>
    <row r="216" spans="1:31" s="6" customFormat="1" ht="35.25" customHeight="1">
      <c r="A216" s="93">
        <f t="shared" si="35"/>
        <v>204</v>
      </c>
      <c r="B216" s="59" t="str">
        <f t="shared" si="39"/>
        <v/>
      </c>
      <c r="C216" s="112"/>
      <c r="D216" s="29" t="str">
        <f t="shared" si="40"/>
        <v/>
      </c>
      <c r="E216" s="29" t="str">
        <f t="shared" si="41"/>
        <v/>
      </c>
      <c r="F216" s="30"/>
      <c r="G216" s="30"/>
      <c r="H216" s="31"/>
      <c r="I216" s="32"/>
      <c r="J216" s="114"/>
      <c r="K216" s="32"/>
      <c r="L216" s="114"/>
      <c r="M216" s="33" t="str">
        <f t="shared" si="34"/>
        <v/>
      </c>
      <c r="N216" s="31"/>
      <c r="O216" s="31"/>
      <c r="P216" s="34" t="str">
        <f t="shared" si="42"/>
        <v/>
      </c>
      <c r="Q216" s="35"/>
      <c r="R216" s="35"/>
      <c r="S216" s="35"/>
      <c r="T216" s="117"/>
      <c r="U216" s="30"/>
      <c r="V216" s="67"/>
      <c r="W216" s="99"/>
      <c r="X216" s="55"/>
      <c r="Y216" s="56"/>
      <c r="AA216" s="110" t="str">
        <f t="shared" si="43"/>
        <v/>
      </c>
      <c r="AB216" s="110">
        <f t="shared" si="36"/>
        <v>0</v>
      </c>
      <c r="AC216" s="110" t="str">
        <f t="shared" si="37"/>
        <v/>
      </c>
      <c r="AD216" s="10">
        <f t="shared" si="44"/>
        <v>0</v>
      </c>
      <c r="AE216" s="10" t="str">
        <f t="shared" si="38"/>
        <v/>
      </c>
    </row>
    <row r="217" spans="1:31" s="6" customFormat="1" ht="35.25" customHeight="1">
      <c r="A217" s="93">
        <f t="shared" si="35"/>
        <v>205</v>
      </c>
      <c r="B217" s="59" t="str">
        <f t="shared" si="39"/>
        <v/>
      </c>
      <c r="C217" s="112"/>
      <c r="D217" s="29" t="str">
        <f t="shared" si="40"/>
        <v/>
      </c>
      <c r="E217" s="29" t="str">
        <f t="shared" si="41"/>
        <v/>
      </c>
      <c r="F217" s="30"/>
      <c r="G217" s="30"/>
      <c r="H217" s="31"/>
      <c r="I217" s="32"/>
      <c r="J217" s="114"/>
      <c r="K217" s="32"/>
      <c r="L217" s="114"/>
      <c r="M217" s="33" t="str">
        <f t="shared" si="34"/>
        <v/>
      </c>
      <c r="N217" s="31"/>
      <c r="O217" s="31"/>
      <c r="P217" s="34" t="str">
        <f t="shared" si="42"/>
        <v/>
      </c>
      <c r="Q217" s="35"/>
      <c r="R217" s="35"/>
      <c r="S217" s="35"/>
      <c r="T217" s="117"/>
      <c r="U217" s="30"/>
      <c r="V217" s="67"/>
      <c r="W217" s="99"/>
      <c r="X217" s="55"/>
      <c r="Y217" s="56"/>
      <c r="AA217" s="110" t="str">
        <f t="shared" si="43"/>
        <v/>
      </c>
      <c r="AB217" s="110">
        <f t="shared" si="36"/>
        <v>0</v>
      </c>
      <c r="AC217" s="110" t="str">
        <f t="shared" si="37"/>
        <v/>
      </c>
      <c r="AD217" s="10">
        <f t="shared" si="44"/>
        <v>0</v>
      </c>
      <c r="AE217" s="10" t="str">
        <f t="shared" si="38"/>
        <v/>
      </c>
    </row>
    <row r="218" spans="1:31" s="6" customFormat="1" ht="35.25" customHeight="1">
      <c r="A218" s="93">
        <f t="shared" si="35"/>
        <v>206</v>
      </c>
      <c r="B218" s="59" t="str">
        <f t="shared" si="39"/>
        <v/>
      </c>
      <c r="C218" s="112"/>
      <c r="D218" s="29" t="str">
        <f t="shared" si="40"/>
        <v/>
      </c>
      <c r="E218" s="29" t="str">
        <f t="shared" si="41"/>
        <v/>
      </c>
      <c r="F218" s="30"/>
      <c r="G218" s="30"/>
      <c r="H218" s="31"/>
      <c r="I218" s="32"/>
      <c r="J218" s="114"/>
      <c r="K218" s="32"/>
      <c r="L218" s="114"/>
      <c r="M218" s="33" t="str">
        <f t="shared" si="34"/>
        <v/>
      </c>
      <c r="N218" s="31"/>
      <c r="O218" s="31"/>
      <c r="P218" s="34" t="str">
        <f t="shared" si="42"/>
        <v/>
      </c>
      <c r="Q218" s="35"/>
      <c r="R218" s="35"/>
      <c r="S218" s="35"/>
      <c r="T218" s="117"/>
      <c r="U218" s="30"/>
      <c r="V218" s="67"/>
      <c r="W218" s="99"/>
      <c r="X218" s="55"/>
      <c r="Y218" s="56"/>
      <c r="AA218" s="110" t="str">
        <f t="shared" si="43"/>
        <v/>
      </c>
      <c r="AB218" s="110">
        <f t="shared" si="36"/>
        <v>0</v>
      </c>
      <c r="AC218" s="110" t="str">
        <f t="shared" si="37"/>
        <v/>
      </c>
      <c r="AD218" s="10">
        <f t="shared" si="44"/>
        <v>0</v>
      </c>
      <c r="AE218" s="10" t="str">
        <f t="shared" si="38"/>
        <v/>
      </c>
    </row>
    <row r="219" spans="1:31" s="6" customFormat="1" ht="35.25" customHeight="1">
      <c r="A219" s="93">
        <f t="shared" si="35"/>
        <v>207</v>
      </c>
      <c r="B219" s="59" t="str">
        <f t="shared" si="39"/>
        <v/>
      </c>
      <c r="C219" s="112"/>
      <c r="D219" s="29" t="str">
        <f t="shared" si="40"/>
        <v/>
      </c>
      <c r="E219" s="29" t="str">
        <f t="shared" si="41"/>
        <v/>
      </c>
      <c r="F219" s="30"/>
      <c r="G219" s="30"/>
      <c r="H219" s="31"/>
      <c r="I219" s="32"/>
      <c r="J219" s="114"/>
      <c r="K219" s="32"/>
      <c r="L219" s="114"/>
      <c r="M219" s="33" t="str">
        <f t="shared" si="34"/>
        <v/>
      </c>
      <c r="N219" s="31"/>
      <c r="O219" s="31"/>
      <c r="P219" s="34" t="str">
        <f t="shared" si="42"/>
        <v/>
      </c>
      <c r="Q219" s="35"/>
      <c r="R219" s="35"/>
      <c r="S219" s="35"/>
      <c r="T219" s="117"/>
      <c r="U219" s="30"/>
      <c r="V219" s="67"/>
      <c r="W219" s="99"/>
      <c r="X219" s="55"/>
      <c r="Y219" s="56"/>
      <c r="AA219" s="110" t="str">
        <f t="shared" si="43"/>
        <v/>
      </c>
      <c r="AB219" s="110">
        <f t="shared" si="36"/>
        <v>0</v>
      </c>
      <c r="AC219" s="110" t="str">
        <f t="shared" si="37"/>
        <v/>
      </c>
      <c r="AD219" s="10">
        <f t="shared" si="44"/>
        <v>0</v>
      </c>
      <c r="AE219" s="10" t="str">
        <f t="shared" si="38"/>
        <v/>
      </c>
    </row>
    <row r="220" spans="1:31" s="6" customFormat="1" ht="35.25" customHeight="1">
      <c r="A220" s="93">
        <f t="shared" si="35"/>
        <v>208</v>
      </c>
      <c r="B220" s="59" t="str">
        <f t="shared" si="39"/>
        <v/>
      </c>
      <c r="C220" s="112"/>
      <c r="D220" s="29" t="str">
        <f t="shared" si="40"/>
        <v/>
      </c>
      <c r="E220" s="29" t="str">
        <f t="shared" si="41"/>
        <v/>
      </c>
      <c r="F220" s="30"/>
      <c r="G220" s="30"/>
      <c r="H220" s="31"/>
      <c r="I220" s="32"/>
      <c r="J220" s="114"/>
      <c r="K220" s="32"/>
      <c r="L220" s="114"/>
      <c r="M220" s="33" t="str">
        <f t="shared" si="34"/>
        <v/>
      </c>
      <c r="N220" s="31"/>
      <c r="O220" s="31"/>
      <c r="P220" s="34" t="str">
        <f t="shared" si="42"/>
        <v/>
      </c>
      <c r="Q220" s="35"/>
      <c r="R220" s="35"/>
      <c r="S220" s="35"/>
      <c r="T220" s="117"/>
      <c r="U220" s="30"/>
      <c r="V220" s="67"/>
      <c r="W220" s="99"/>
      <c r="X220" s="55"/>
      <c r="Y220" s="56"/>
      <c r="AA220" s="110" t="str">
        <f t="shared" si="43"/>
        <v/>
      </c>
      <c r="AB220" s="110">
        <f t="shared" si="36"/>
        <v>0</v>
      </c>
      <c r="AC220" s="110" t="str">
        <f t="shared" si="37"/>
        <v/>
      </c>
      <c r="AD220" s="10">
        <f t="shared" si="44"/>
        <v>0</v>
      </c>
      <c r="AE220" s="10" t="str">
        <f t="shared" si="38"/>
        <v/>
      </c>
    </row>
    <row r="221" spans="1:31" s="6" customFormat="1" ht="35.25" customHeight="1">
      <c r="A221" s="93">
        <f t="shared" si="35"/>
        <v>209</v>
      </c>
      <c r="B221" s="59" t="str">
        <f t="shared" si="39"/>
        <v/>
      </c>
      <c r="C221" s="112"/>
      <c r="D221" s="29" t="str">
        <f t="shared" si="40"/>
        <v/>
      </c>
      <c r="E221" s="29" t="str">
        <f t="shared" si="41"/>
        <v/>
      </c>
      <c r="F221" s="30"/>
      <c r="G221" s="30"/>
      <c r="H221" s="31"/>
      <c r="I221" s="32"/>
      <c r="J221" s="114"/>
      <c r="K221" s="32"/>
      <c r="L221" s="114"/>
      <c r="M221" s="33" t="str">
        <f t="shared" si="34"/>
        <v/>
      </c>
      <c r="N221" s="31"/>
      <c r="O221" s="31"/>
      <c r="P221" s="34" t="str">
        <f t="shared" si="42"/>
        <v/>
      </c>
      <c r="Q221" s="35"/>
      <c r="R221" s="35"/>
      <c r="S221" s="35"/>
      <c r="T221" s="117"/>
      <c r="U221" s="30"/>
      <c r="V221" s="67"/>
      <c r="W221" s="99"/>
      <c r="X221" s="55"/>
      <c r="Y221" s="56"/>
      <c r="AA221" s="110" t="str">
        <f t="shared" si="43"/>
        <v/>
      </c>
      <c r="AB221" s="110">
        <f t="shared" si="36"/>
        <v>0</v>
      </c>
      <c r="AC221" s="110" t="str">
        <f t="shared" si="37"/>
        <v/>
      </c>
      <c r="AD221" s="10">
        <f t="shared" si="44"/>
        <v>0</v>
      </c>
      <c r="AE221" s="10" t="str">
        <f t="shared" si="38"/>
        <v/>
      </c>
    </row>
    <row r="222" spans="1:31" s="6" customFormat="1" ht="35.25" customHeight="1">
      <c r="A222" s="93">
        <f t="shared" si="35"/>
        <v>210</v>
      </c>
      <c r="B222" s="59" t="str">
        <f t="shared" si="39"/>
        <v/>
      </c>
      <c r="C222" s="112"/>
      <c r="D222" s="29" t="str">
        <f t="shared" si="40"/>
        <v/>
      </c>
      <c r="E222" s="29" t="str">
        <f t="shared" si="41"/>
        <v/>
      </c>
      <c r="F222" s="30"/>
      <c r="G222" s="30"/>
      <c r="H222" s="31"/>
      <c r="I222" s="32"/>
      <c r="J222" s="114"/>
      <c r="K222" s="32"/>
      <c r="L222" s="114"/>
      <c r="M222" s="33" t="str">
        <f t="shared" si="34"/>
        <v/>
      </c>
      <c r="N222" s="31"/>
      <c r="O222" s="31"/>
      <c r="P222" s="34" t="str">
        <f t="shared" si="42"/>
        <v/>
      </c>
      <c r="Q222" s="35"/>
      <c r="R222" s="35"/>
      <c r="S222" s="35"/>
      <c r="T222" s="117"/>
      <c r="U222" s="30"/>
      <c r="V222" s="67"/>
      <c r="W222" s="99"/>
      <c r="X222" s="55"/>
      <c r="Y222" s="56"/>
      <c r="AA222" s="110" t="str">
        <f t="shared" si="43"/>
        <v/>
      </c>
      <c r="AB222" s="110">
        <f t="shared" si="36"/>
        <v>0</v>
      </c>
      <c r="AC222" s="110" t="str">
        <f t="shared" si="37"/>
        <v/>
      </c>
      <c r="AD222" s="10">
        <f t="shared" si="44"/>
        <v>0</v>
      </c>
      <c r="AE222" s="10" t="str">
        <f t="shared" si="38"/>
        <v/>
      </c>
    </row>
    <row r="223" spans="1:31" s="6" customFormat="1" ht="35.25" customHeight="1">
      <c r="A223" s="93">
        <f t="shared" si="35"/>
        <v>211</v>
      </c>
      <c r="B223" s="59" t="str">
        <f t="shared" si="39"/>
        <v/>
      </c>
      <c r="C223" s="112"/>
      <c r="D223" s="29" t="str">
        <f t="shared" si="40"/>
        <v/>
      </c>
      <c r="E223" s="29" t="str">
        <f t="shared" si="41"/>
        <v/>
      </c>
      <c r="F223" s="30"/>
      <c r="G223" s="30"/>
      <c r="H223" s="31"/>
      <c r="I223" s="32"/>
      <c r="J223" s="114"/>
      <c r="K223" s="32"/>
      <c r="L223" s="114"/>
      <c r="M223" s="33" t="str">
        <f t="shared" si="34"/>
        <v/>
      </c>
      <c r="N223" s="31"/>
      <c r="O223" s="31"/>
      <c r="P223" s="34" t="str">
        <f t="shared" si="42"/>
        <v/>
      </c>
      <c r="Q223" s="35"/>
      <c r="R223" s="35"/>
      <c r="S223" s="35"/>
      <c r="T223" s="117"/>
      <c r="U223" s="30"/>
      <c r="V223" s="67"/>
      <c r="W223" s="99"/>
      <c r="X223" s="55"/>
      <c r="Y223" s="56"/>
      <c r="AA223" s="110" t="str">
        <f t="shared" si="43"/>
        <v/>
      </c>
      <c r="AB223" s="110">
        <f t="shared" si="36"/>
        <v>0</v>
      </c>
      <c r="AC223" s="110" t="str">
        <f t="shared" si="37"/>
        <v/>
      </c>
      <c r="AD223" s="10">
        <f t="shared" si="44"/>
        <v>0</v>
      </c>
      <c r="AE223" s="10" t="str">
        <f t="shared" si="38"/>
        <v/>
      </c>
    </row>
    <row r="224" spans="1:31" s="6" customFormat="1" ht="35.25" customHeight="1">
      <c r="A224" s="93">
        <f t="shared" si="35"/>
        <v>212</v>
      </c>
      <c r="B224" s="59" t="str">
        <f t="shared" si="39"/>
        <v/>
      </c>
      <c r="C224" s="112"/>
      <c r="D224" s="29" t="str">
        <f t="shared" si="40"/>
        <v/>
      </c>
      <c r="E224" s="29" t="str">
        <f t="shared" si="41"/>
        <v/>
      </c>
      <c r="F224" s="30"/>
      <c r="G224" s="30"/>
      <c r="H224" s="31"/>
      <c r="I224" s="32"/>
      <c r="J224" s="114"/>
      <c r="K224" s="32"/>
      <c r="L224" s="114"/>
      <c r="M224" s="33" t="str">
        <f t="shared" si="34"/>
        <v/>
      </c>
      <c r="N224" s="31"/>
      <c r="O224" s="31"/>
      <c r="P224" s="34" t="str">
        <f t="shared" si="42"/>
        <v/>
      </c>
      <c r="Q224" s="35"/>
      <c r="R224" s="35"/>
      <c r="S224" s="35"/>
      <c r="T224" s="117"/>
      <c r="U224" s="30"/>
      <c r="V224" s="67"/>
      <c r="W224" s="99"/>
      <c r="X224" s="55"/>
      <c r="Y224" s="56"/>
      <c r="AA224" s="110" t="str">
        <f t="shared" si="43"/>
        <v/>
      </c>
      <c r="AB224" s="110">
        <f t="shared" si="36"/>
        <v>0</v>
      </c>
      <c r="AC224" s="110" t="str">
        <f t="shared" si="37"/>
        <v/>
      </c>
      <c r="AD224" s="10">
        <f t="shared" si="44"/>
        <v>0</v>
      </c>
      <c r="AE224" s="10" t="str">
        <f t="shared" si="38"/>
        <v/>
      </c>
    </row>
    <row r="225" spans="1:31" s="6" customFormat="1" ht="35.25" customHeight="1">
      <c r="A225" s="93">
        <f t="shared" si="35"/>
        <v>213</v>
      </c>
      <c r="B225" s="59" t="str">
        <f t="shared" si="39"/>
        <v/>
      </c>
      <c r="C225" s="112"/>
      <c r="D225" s="29" t="str">
        <f t="shared" si="40"/>
        <v/>
      </c>
      <c r="E225" s="29" t="str">
        <f t="shared" si="41"/>
        <v/>
      </c>
      <c r="F225" s="30"/>
      <c r="G225" s="30"/>
      <c r="H225" s="31"/>
      <c r="I225" s="32"/>
      <c r="J225" s="114"/>
      <c r="K225" s="32"/>
      <c r="L225" s="114"/>
      <c r="M225" s="33" t="str">
        <f t="shared" si="34"/>
        <v/>
      </c>
      <c r="N225" s="31"/>
      <c r="O225" s="31"/>
      <c r="P225" s="34" t="str">
        <f t="shared" si="42"/>
        <v/>
      </c>
      <c r="Q225" s="35"/>
      <c r="R225" s="35"/>
      <c r="S225" s="35"/>
      <c r="T225" s="117"/>
      <c r="U225" s="30"/>
      <c r="V225" s="67"/>
      <c r="W225" s="99"/>
      <c r="X225" s="55"/>
      <c r="Y225" s="56"/>
      <c r="AA225" s="110" t="str">
        <f t="shared" si="43"/>
        <v/>
      </c>
      <c r="AB225" s="110">
        <f t="shared" si="36"/>
        <v>0</v>
      </c>
      <c r="AC225" s="110" t="str">
        <f t="shared" si="37"/>
        <v/>
      </c>
      <c r="AD225" s="10">
        <f t="shared" si="44"/>
        <v>0</v>
      </c>
      <c r="AE225" s="10" t="str">
        <f t="shared" si="38"/>
        <v/>
      </c>
    </row>
    <row r="226" spans="1:31" s="6" customFormat="1" ht="35.25" customHeight="1">
      <c r="A226" s="93">
        <f t="shared" si="35"/>
        <v>214</v>
      </c>
      <c r="B226" s="59" t="str">
        <f t="shared" si="39"/>
        <v/>
      </c>
      <c r="C226" s="112"/>
      <c r="D226" s="29" t="str">
        <f t="shared" si="40"/>
        <v/>
      </c>
      <c r="E226" s="29" t="str">
        <f t="shared" si="41"/>
        <v/>
      </c>
      <c r="F226" s="30"/>
      <c r="G226" s="30"/>
      <c r="H226" s="31"/>
      <c r="I226" s="32"/>
      <c r="J226" s="114"/>
      <c r="K226" s="32"/>
      <c r="L226" s="114"/>
      <c r="M226" s="33" t="str">
        <f t="shared" si="34"/>
        <v/>
      </c>
      <c r="N226" s="31"/>
      <c r="O226" s="31"/>
      <c r="P226" s="34" t="str">
        <f t="shared" si="42"/>
        <v/>
      </c>
      <c r="Q226" s="35"/>
      <c r="R226" s="35"/>
      <c r="S226" s="35"/>
      <c r="T226" s="117"/>
      <c r="U226" s="30"/>
      <c r="V226" s="67"/>
      <c r="W226" s="99"/>
      <c r="X226" s="55"/>
      <c r="Y226" s="56"/>
      <c r="AA226" s="110" t="str">
        <f t="shared" si="43"/>
        <v/>
      </c>
      <c r="AB226" s="110">
        <f t="shared" si="36"/>
        <v>0</v>
      </c>
      <c r="AC226" s="110" t="str">
        <f t="shared" si="37"/>
        <v/>
      </c>
      <c r="AD226" s="10">
        <f t="shared" si="44"/>
        <v>0</v>
      </c>
      <c r="AE226" s="10" t="str">
        <f t="shared" si="38"/>
        <v/>
      </c>
    </row>
    <row r="227" spans="1:31" s="6" customFormat="1" ht="35.25" customHeight="1">
      <c r="A227" s="93">
        <f t="shared" si="35"/>
        <v>215</v>
      </c>
      <c r="B227" s="59" t="str">
        <f t="shared" si="39"/>
        <v/>
      </c>
      <c r="C227" s="112"/>
      <c r="D227" s="29" t="str">
        <f t="shared" si="40"/>
        <v/>
      </c>
      <c r="E227" s="29" t="str">
        <f t="shared" si="41"/>
        <v/>
      </c>
      <c r="F227" s="30"/>
      <c r="G227" s="30"/>
      <c r="H227" s="31"/>
      <c r="I227" s="32"/>
      <c r="J227" s="114"/>
      <c r="K227" s="32"/>
      <c r="L227" s="114"/>
      <c r="M227" s="33" t="str">
        <f t="shared" si="34"/>
        <v/>
      </c>
      <c r="N227" s="31"/>
      <c r="O227" s="31"/>
      <c r="P227" s="34" t="str">
        <f t="shared" si="42"/>
        <v/>
      </c>
      <c r="Q227" s="35"/>
      <c r="R227" s="35"/>
      <c r="S227" s="35"/>
      <c r="T227" s="117"/>
      <c r="U227" s="30"/>
      <c r="V227" s="67"/>
      <c r="W227" s="99"/>
      <c r="X227" s="55"/>
      <c r="Y227" s="56"/>
      <c r="AA227" s="110" t="str">
        <f t="shared" si="43"/>
        <v/>
      </c>
      <c r="AB227" s="110">
        <f t="shared" si="36"/>
        <v>0</v>
      </c>
      <c r="AC227" s="110" t="str">
        <f t="shared" si="37"/>
        <v/>
      </c>
      <c r="AD227" s="10">
        <f t="shared" si="44"/>
        <v>0</v>
      </c>
      <c r="AE227" s="10" t="str">
        <f t="shared" si="38"/>
        <v/>
      </c>
    </row>
    <row r="228" spans="1:31" s="6" customFormat="1" ht="35.25" customHeight="1">
      <c r="A228" s="93">
        <f t="shared" si="35"/>
        <v>216</v>
      </c>
      <c r="B228" s="59" t="str">
        <f t="shared" si="39"/>
        <v/>
      </c>
      <c r="C228" s="112"/>
      <c r="D228" s="29" t="str">
        <f t="shared" si="40"/>
        <v/>
      </c>
      <c r="E228" s="29" t="str">
        <f t="shared" si="41"/>
        <v/>
      </c>
      <c r="F228" s="30"/>
      <c r="G228" s="30"/>
      <c r="H228" s="31"/>
      <c r="I228" s="32"/>
      <c r="J228" s="114"/>
      <c r="K228" s="32"/>
      <c r="L228" s="114"/>
      <c r="M228" s="33" t="str">
        <f t="shared" si="34"/>
        <v/>
      </c>
      <c r="N228" s="31"/>
      <c r="O228" s="31"/>
      <c r="P228" s="34" t="str">
        <f t="shared" si="42"/>
        <v/>
      </c>
      <c r="Q228" s="35"/>
      <c r="R228" s="35"/>
      <c r="S228" s="35"/>
      <c r="T228" s="117"/>
      <c r="U228" s="30"/>
      <c r="V228" s="67"/>
      <c r="W228" s="99"/>
      <c r="X228" s="55"/>
      <c r="Y228" s="56"/>
      <c r="AA228" s="110" t="str">
        <f t="shared" si="43"/>
        <v/>
      </c>
      <c r="AB228" s="110">
        <f t="shared" si="36"/>
        <v>0</v>
      </c>
      <c r="AC228" s="110" t="str">
        <f t="shared" si="37"/>
        <v/>
      </c>
      <c r="AD228" s="10">
        <f t="shared" si="44"/>
        <v>0</v>
      </c>
      <c r="AE228" s="10" t="str">
        <f t="shared" si="38"/>
        <v/>
      </c>
    </row>
    <row r="229" spans="1:31" s="6" customFormat="1" ht="35.25" customHeight="1">
      <c r="A229" s="93">
        <f t="shared" si="35"/>
        <v>217</v>
      </c>
      <c r="B229" s="59" t="str">
        <f t="shared" si="39"/>
        <v/>
      </c>
      <c r="C229" s="112"/>
      <c r="D229" s="29" t="str">
        <f t="shared" si="40"/>
        <v/>
      </c>
      <c r="E229" s="29" t="str">
        <f t="shared" si="41"/>
        <v/>
      </c>
      <c r="F229" s="30"/>
      <c r="G229" s="30"/>
      <c r="H229" s="31"/>
      <c r="I229" s="32"/>
      <c r="J229" s="114"/>
      <c r="K229" s="32"/>
      <c r="L229" s="114"/>
      <c r="M229" s="33" t="str">
        <f t="shared" si="34"/>
        <v/>
      </c>
      <c r="N229" s="31"/>
      <c r="O229" s="31"/>
      <c r="P229" s="34" t="str">
        <f t="shared" si="42"/>
        <v/>
      </c>
      <c r="Q229" s="35"/>
      <c r="R229" s="35"/>
      <c r="S229" s="35"/>
      <c r="T229" s="117"/>
      <c r="U229" s="30"/>
      <c r="V229" s="67"/>
      <c r="W229" s="99"/>
      <c r="X229" s="55"/>
      <c r="Y229" s="56"/>
      <c r="AA229" s="110" t="str">
        <f t="shared" si="43"/>
        <v/>
      </c>
      <c r="AB229" s="110">
        <f t="shared" si="36"/>
        <v>0</v>
      </c>
      <c r="AC229" s="110" t="str">
        <f t="shared" si="37"/>
        <v/>
      </c>
      <c r="AD229" s="10">
        <f t="shared" si="44"/>
        <v>0</v>
      </c>
      <c r="AE229" s="10" t="str">
        <f t="shared" si="38"/>
        <v/>
      </c>
    </row>
    <row r="230" spans="1:31" s="6" customFormat="1" ht="35.25" customHeight="1">
      <c r="A230" s="93">
        <f t="shared" si="35"/>
        <v>218</v>
      </c>
      <c r="B230" s="59" t="str">
        <f t="shared" si="39"/>
        <v/>
      </c>
      <c r="C230" s="112"/>
      <c r="D230" s="29" t="str">
        <f t="shared" si="40"/>
        <v/>
      </c>
      <c r="E230" s="29" t="str">
        <f t="shared" si="41"/>
        <v/>
      </c>
      <c r="F230" s="30"/>
      <c r="G230" s="30"/>
      <c r="H230" s="31"/>
      <c r="I230" s="32"/>
      <c r="J230" s="114"/>
      <c r="K230" s="32"/>
      <c r="L230" s="114"/>
      <c r="M230" s="33" t="str">
        <f t="shared" si="34"/>
        <v/>
      </c>
      <c r="N230" s="31"/>
      <c r="O230" s="31"/>
      <c r="P230" s="34" t="str">
        <f t="shared" si="42"/>
        <v/>
      </c>
      <c r="Q230" s="35"/>
      <c r="R230" s="35"/>
      <c r="S230" s="35"/>
      <c r="T230" s="117"/>
      <c r="U230" s="30"/>
      <c r="V230" s="67"/>
      <c r="W230" s="99"/>
      <c r="X230" s="55"/>
      <c r="Y230" s="56"/>
      <c r="AA230" s="110" t="str">
        <f t="shared" si="43"/>
        <v/>
      </c>
      <c r="AB230" s="110">
        <f t="shared" si="36"/>
        <v>0</v>
      </c>
      <c r="AC230" s="110" t="str">
        <f t="shared" si="37"/>
        <v/>
      </c>
      <c r="AD230" s="10">
        <f t="shared" si="44"/>
        <v>0</v>
      </c>
      <c r="AE230" s="10" t="str">
        <f t="shared" si="38"/>
        <v/>
      </c>
    </row>
    <row r="231" spans="1:31" s="6" customFormat="1" ht="35.25" customHeight="1">
      <c r="A231" s="93">
        <f t="shared" si="35"/>
        <v>219</v>
      </c>
      <c r="B231" s="59" t="str">
        <f t="shared" si="39"/>
        <v/>
      </c>
      <c r="C231" s="112"/>
      <c r="D231" s="29" t="str">
        <f t="shared" si="40"/>
        <v/>
      </c>
      <c r="E231" s="29" t="str">
        <f t="shared" si="41"/>
        <v/>
      </c>
      <c r="F231" s="30"/>
      <c r="G231" s="30"/>
      <c r="H231" s="31"/>
      <c r="I231" s="32"/>
      <c r="J231" s="114"/>
      <c r="K231" s="32"/>
      <c r="L231" s="114"/>
      <c r="M231" s="33" t="str">
        <f t="shared" si="34"/>
        <v/>
      </c>
      <c r="N231" s="31"/>
      <c r="O231" s="31"/>
      <c r="P231" s="34" t="str">
        <f t="shared" si="42"/>
        <v/>
      </c>
      <c r="Q231" s="35"/>
      <c r="R231" s="35"/>
      <c r="S231" s="35"/>
      <c r="T231" s="117"/>
      <c r="U231" s="30"/>
      <c r="V231" s="67"/>
      <c r="W231" s="99"/>
      <c r="X231" s="55"/>
      <c r="Y231" s="56"/>
      <c r="AA231" s="110" t="str">
        <f t="shared" si="43"/>
        <v/>
      </c>
      <c r="AB231" s="110">
        <f t="shared" si="36"/>
        <v>0</v>
      </c>
      <c r="AC231" s="110" t="str">
        <f t="shared" si="37"/>
        <v/>
      </c>
      <c r="AD231" s="10">
        <f t="shared" si="44"/>
        <v>0</v>
      </c>
      <c r="AE231" s="10" t="str">
        <f t="shared" si="38"/>
        <v/>
      </c>
    </row>
    <row r="232" spans="1:31" s="6" customFormat="1" ht="35.25" customHeight="1">
      <c r="A232" s="93">
        <f t="shared" si="35"/>
        <v>220</v>
      </c>
      <c r="B232" s="59" t="str">
        <f t="shared" si="39"/>
        <v/>
      </c>
      <c r="C232" s="112"/>
      <c r="D232" s="29" t="str">
        <f t="shared" si="40"/>
        <v/>
      </c>
      <c r="E232" s="29" t="str">
        <f t="shared" si="41"/>
        <v/>
      </c>
      <c r="F232" s="30"/>
      <c r="G232" s="30"/>
      <c r="H232" s="31"/>
      <c r="I232" s="32"/>
      <c r="J232" s="114"/>
      <c r="K232" s="32"/>
      <c r="L232" s="114"/>
      <c r="M232" s="33" t="str">
        <f t="shared" si="34"/>
        <v/>
      </c>
      <c r="N232" s="31"/>
      <c r="O232" s="31"/>
      <c r="P232" s="34" t="str">
        <f t="shared" si="42"/>
        <v/>
      </c>
      <c r="Q232" s="35"/>
      <c r="R232" s="35"/>
      <c r="S232" s="35"/>
      <c r="T232" s="117"/>
      <c r="U232" s="30"/>
      <c r="V232" s="67"/>
      <c r="W232" s="99"/>
      <c r="X232" s="55"/>
      <c r="Y232" s="56"/>
      <c r="AA232" s="110" t="str">
        <f t="shared" si="43"/>
        <v/>
      </c>
      <c r="AB232" s="110">
        <f t="shared" si="36"/>
        <v>0</v>
      </c>
      <c r="AC232" s="110" t="str">
        <f t="shared" si="37"/>
        <v/>
      </c>
      <c r="AD232" s="10">
        <f t="shared" si="44"/>
        <v>0</v>
      </c>
      <c r="AE232" s="10" t="str">
        <f t="shared" si="38"/>
        <v/>
      </c>
    </row>
    <row r="233" spans="1:31" s="6" customFormat="1" ht="35.25" customHeight="1">
      <c r="A233" s="93">
        <f t="shared" si="35"/>
        <v>221</v>
      </c>
      <c r="B233" s="59" t="str">
        <f t="shared" si="39"/>
        <v/>
      </c>
      <c r="C233" s="112"/>
      <c r="D233" s="29" t="str">
        <f t="shared" si="40"/>
        <v/>
      </c>
      <c r="E233" s="29" t="str">
        <f t="shared" si="41"/>
        <v/>
      </c>
      <c r="F233" s="30"/>
      <c r="G233" s="30"/>
      <c r="H233" s="31"/>
      <c r="I233" s="32"/>
      <c r="J233" s="114"/>
      <c r="K233" s="32"/>
      <c r="L233" s="114"/>
      <c r="M233" s="33" t="str">
        <f t="shared" si="34"/>
        <v/>
      </c>
      <c r="N233" s="31"/>
      <c r="O233" s="31"/>
      <c r="P233" s="34" t="str">
        <f t="shared" si="42"/>
        <v/>
      </c>
      <c r="Q233" s="35"/>
      <c r="R233" s="35"/>
      <c r="S233" s="35"/>
      <c r="T233" s="117"/>
      <c r="U233" s="30"/>
      <c r="V233" s="67"/>
      <c r="W233" s="99"/>
      <c r="X233" s="55"/>
      <c r="Y233" s="56"/>
      <c r="AA233" s="110" t="str">
        <f t="shared" si="43"/>
        <v/>
      </c>
      <c r="AB233" s="110">
        <f t="shared" si="36"/>
        <v>0</v>
      </c>
      <c r="AC233" s="110" t="str">
        <f t="shared" si="37"/>
        <v/>
      </c>
      <c r="AD233" s="10">
        <f t="shared" si="44"/>
        <v>0</v>
      </c>
      <c r="AE233" s="10" t="str">
        <f t="shared" si="38"/>
        <v/>
      </c>
    </row>
    <row r="234" spans="1:31" s="6" customFormat="1" ht="35.25" customHeight="1">
      <c r="A234" s="93">
        <f t="shared" si="35"/>
        <v>222</v>
      </c>
      <c r="B234" s="59" t="str">
        <f t="shared" si="39"/>
        <v/>
      </c>
      <c r="C234" s="112"/>
      <c r="D234" s="29" t="str">
        <f t="shared" si="40"/>
        <v/>
      </c>
      <c r="E234" s="29" t="str">
        <f t="shared" si="41"/>
        <v/>
      </c>
      <c r="F234" s="30"/>
      <c r="G234" s="30"/>
      <c r="H234" s="31"/>
      <c r="I234" s="32"/>
      <c r="J234" s="114"/>
      <c r="K234" s="32"/>
      <c r="L234" s="114"/>
      <c r="M234" s="33" t="str">
        <f t="shared" si="34"/>
        <v/>
      </c>
      <c r="N234" s="31"/>
      <c r="O234" s="31"/>
      <c r="P234" s="34" t="str">
        <f t="shared" si="42"/>
        <v/>
      </c>
      <c r="Q234" s="35"/>
      <c r="R234" s="35"/>
      <c r="S234" s="35"/>
      <c r="T234" s="117"/>
      <c r="U234" s="30"/>
      <c r="V234" s="67"/>
      <c r="W234" s="99"/>
      <c r="X234" s="55"/>
      <c r="Y234" s="56"/>
      <c r="AA234" s="110" t="str">
        <f t="shared" si="43"/>
        <v/>
      </c>
      <c r="AB234" s="110">
        <f t="shared" si="36"/>
        <v>0</v>
      </c>
      <c r="AC234" s="110" t="str">
        <f t="shared" si="37"/>
        <v/>
      </c>
      <c r="AD234" s="10">
        <f t="shared" si="44"/>
        <v>0</v>
      </c>
      <c r="AE234" s="10" t="str">
        <f t="shared" si="38"/>
        <v/>
      </c>
    </row>
    <row r="235" spans="1:31" s="6" customFormat="1" ht="35.25" customHeight="1">
      <c r="A235" s="93">
        <f t="shared" si="35"/>
        <v>223</v>
      </c>
      <c r="B235" s="59" t="str">
        <f t="shared" si="39"/>
        <v/>
      </c>
      <c r="C235" s="112"/>
      <c r="D235" s="29" t="str">
        <f t="shared" si="40"/>
        <v/>
      </c>
      <c r="E235" s="29" t="str">
        <f t="shared" si="41"/>
        <v/>
      </c>
      <c r="F235" s="30"/>
      <c r="G235" s="30"/>
      <c r="H235" s="31"/>
      <c r="I235" s="32"/>
      <c r="J235" s="114"/>
      <c r="K235" s="32"/>
      <c r="L235" s="114"/>
      <c r="M235" s="33" t="str">
        <f t="shared" si="34"/>
        <v/>
      </c>
      <c r="N235" s="31"/>
      <c r="O235" s="31"/>
      <c r="P235" s="34" t="str">
        <f t="shared" si="42"/>
        <v/>
      </c>
      <c r="Q235" s="35"/>
      <c r="R235" s="35"/>
      <c r="S235" s="35"/>
      <c r="T235" s="117"/>
      <c r="U235" s="30"/>
      <c r="V235" s="67"/>
      <c r="W235" s="99"/>
      <c r="X235" s="55"/>
      <c r="Y235" s="56"/>
      <c r="AA235" s="110" t="str">
        <f t="shared" si="43"/>
        <v/>
      </c>
      <c r="AB235" s="110">
        <f t="shared" si="36"/>
        <v>0</v>
      </c>
      <c r="AC235" s="110" t="str">
        <f t="shared" si="37"/>
        <v/>
      </c>
      <c r="AD235" s="10">
        <f t="shared" si="44"/>
        <v>0</v>
      </c>
      <c r="AE235" s="10" t="str">
        <f t="shared" si="38"/>
        <v/>
      </c>
    </row>
    <row r="236" spans="1:31" s="6" customFormat="1" ht="35.25" customHeight="1">
      <c r="A236" s="93">
        <f t="shared" si="35"/>
        <v>224</v>
      </c>
      <c r="B236" s="59" t="str">
        <f t="shared" si="39"/>
        <v/>
      </c>
      <c r="C236" s="112"/>
      <c r="D236" s="29" t="str">
        <f t="shared" si="40"/>
        <v/>
      </c>
      <c r="E236" s="29" t="str">
        <f t="shared" si="41"/>
        <v/>
      </c>
      <c r="F236" s="30"/>
      <c r="G236" s="30"/>
      <c r="H236" s="31"/>
      <c r="I236" s="32"/>
      <c r="J236" s="114"/>
      <c r="K236" s="32"/>
      <c r="L236" s="114"/>
      <c r="M236" s="33" t="str">
        <f t="shared" si="34"/>
        <v/>
      </c>
      <c r="N236" s="31"/>
      <c r="O236" s="31"/>
      <c r="P236" s="34" t="str">
        <f t="shared" si="42"/>
        <v/>
      </c>
      <c r="Q236" s="35"/>
      <c r="R236" s="35"/>
      <c r="S236" s="35"/>
      <c r="T236" s="117"/>
      <c r="U236" s="30"/>
      <c r="V236" s="67"/>
      <c r="W236" s="99"/>
      <c r="X236" s="55"/>
      <c r="Y236" s="56"/>
      <c r="AA236" s="110" t="str">
        <f t="shared" si="43"/>
        <v/>
      </c>
      <c r="AB236" s="110">
        <f t="shared" si="36"/>
        <v>0</v>
      </c>
      <c r="AC236" s="110" t="str">
        <f t="shared" si="37"/>
        <v/>
      </c>
      <c r="AD236" s="10">
        <f t="shared" si="44"/>
        <v>0</v>
      </c>
      <c r="AE236" s="10" t="str">
        <f t="shared" si="38"/>
        <v/>
      </c>
    </row>
    <row r="237" spans="1:31" s="6" customFormat="1" ht="35.25" customHeight="1">
      <c r="A237" s="93">
        <f t="shared" si="35"/>
        <v>225</v>
      </c>
      <c r="B237" s="59" t="str">
        <f t="shared" si="39"/>
        <v/>
      </c>
      <c r="C237" s="112"/>
      <c r="D237" s="29" t="str">
        <f t="shared" si="40"/>
        <v/>
      </c>
      <c r="E237" s="29" t="str">
        <f t="shared" si="41"/>
        <v/>
      </c>
      <c r="F237" s="30"/>
      <c r="G237" s="30"/>
      <c r="H237" s="31"/>
      <c r="I237" s="32"/>
      <c r="J237" s="114"/>
      <c r="K237" s="32"/>
      <c r="L237" s="114"/>
      <c r="M237" s="33" t="str">
        <f t="shared" si="34"/>
        <v/>
      </c>
      <c r="N237" s="31"/>
      <c r="O237" s="31"/>
      <c r="P237" s="34" t="str">
        <f t="shared" si="42"/>
        <v/>
      </c>
      <c r="Q237" s="35"/>
      <c r="R237" s="35"/>
      <c r="S237" s="35"/>
      <c r="T237" s="117"/>
      <c r="U237" s="30"/>
      <c r="V237" s="67"/>
      <c r="W237" s="99"/>
      <c r="X237" s="55"/>
      <c r="Y237" s="56"/>
      <c r="AA237" s="110" t="str">
        <f t="shared" si="43"/>
        <v/>
      </c>
      <c r="AB237" s="110">
        <f t="shared" si="36"/>
        <v>0</v>
      </c>
      <c r="AC237" s="110" t="str">
        <f t="shared" si="37"/>
        <v/>
      </c>
      <c r="AD237" s="10">
        <f t="shared" si="44"/>
        <v>0</v>
      </c>
      <c r="AE237" s="10" t="str">
        <f t="shared" si="38"/>
        <v/>
      </c>
    </row>
    <row r="238" spans="1:31" s="6" customFormat="1" ht="35.25" customHeight="1">
      <c r="A238" s="93">
        <f t="shared" si="35"/>
        <v>226</v>
      </c>
      <c r="B238" s="59" t="str">
        <f t="shared" si="39"/>
        <v/>
      </c>
      <c r="C238" s="112"/>
      <c r="D238" s="29" t="str">
        <f t="shared" si="40"/>
        <v/>
      </c>
      <c r="E238" s="29" t="str">
        <f t="shared" si="41"/>
        <v/>
      </c>
      <c r="F238" s="30"/>
      <c r="G238" s="30"/>
      <c r="H238" s="31"/>
      <c r="I238" s="32"/>
      <c r="J238" s="114"/>
      <c r="K238" s="32"/>
      <c r="L238" s="114"/>
      <c r="M238" s="33" t="str">
        <f t="shared" si="34"/>
        <v/>
      </c>
      <c r="N238" s="31"/>
      <c r="O238" s="31"/>
      <c r="P238" s="34" t="str">
        <f t="shared" si="42"/>
        <v/>
      </c>
      <c r="Q238" s="35"/>
      <c r="R238" s="35"/>
      <c r="S238" s="35"/>
      <c r="T238" s="117"/>
      <c r="U238" s="30"/>
      <c r="V238" s="67"/>
      <c r="W238" s="99"/>
      <c r="X238" s="55"/>
      <c r="Y238" s="56"/>
      <c r="AA238" s="110" t="str">
        <f t="shared" si="43"/>
        <v/>
      </c>
      <c r="AB238" s="110">
        <f t="shared" si="36"/>
        <v>0</v>
      </c>
      <c r="AC238" s="110" t="str">
        <f t="shared" si="37"/>
        <v/>
      </c>
      <c r="AD238" s="10">
        <f t="shared" si="44"/>
        <v>0</v>
      </c>
      <c r="AE238" s="10" t="str">
        <f t="shared" si="38"/>
        <v/>
      </c>
    </row>
    <row r="239" spans="1:31" s="6" customFormat="1" ht="35.25" customHeight="1">
      <c r="A239" s="93">
        <f t="shared" si="35"/>
        <v>227</v>
      </c>
      <c r="B239" s="59" t="str">
        <f t="shared" si="39"/>
        <v/>
      </c>
      <c r="C239" s="112"/>
      <c r="D239" s="29" t="str">
        <f t="shared" si="40"/>
        <v/>
      </c>
      <c r="E239" s="29" t="str">
        <f t="shared" si="41"/>
        <v/>
      </c>
      <c r="F239" s="30"/>
      <c r="G239" s="30"/>
      <c r="H239" s="31"/>
      <c r="I239" s="32"/>
      <c r="J239" s="114"/>
      <c r="K239" s="32"/>
      <c r="L239" s="114"/>
      <c r="M239" s="33" t="str">
        <f t="shared" si="34"/>
        <v/>
      </c>
      <c r="N239" s="31"/>
      <c r="O239" s="31"/>
      <c r="P239" s="34" t="str">
        <f t="shared" si="42"/>
        <v/>
      </c>
      <c r="Q239" s="35"/>
      <c r="R239" s="35"/>
      <c r="S239" s="35"/>
      <c r="T239" s="117"/>
      <c r="U239" s="30"/>
      <c r="V239" s="67"/>
      <c r="W239" s="99"/>
      <c r="X239" s="55"/>
      <c r="Y239" s="56"/>
      <c r="AA239" s="110" t="str">
        <f t="shared" si="43"/>
        <v/>
      </c>
      <c r="AB239" s="110">
        <f t="shared" si="36"/>
        <v>0</v>
      </c>
      <c r="AC239" s="110" t="str">
        <f t="shared" si="37"/>
        <v/>
      </c>
      <c r="AD239" s="10">
        <f t="shared" si="44"/>
        <v>0</v>
      </c>
      <c r="AE239" s="10" t="str">
        <f t="shared" si="38"/>
        <v/>
      </c>
    </row>
    <row r="240" spans="1:31" s="6" customFormat="1" ht="35.25" customHeight="1">
      <c r="A240" s="93">
        <f t="shared" si="35"/>
        <v>228</v>
      </c>
      <c r="B240" s="59" t="str">
        <f t="shared" si="39"/>
        <v/>
      </c>
      <c r="C240" s="112"/>
      <c r="D240" s="29" t="str">
        <f t="shared" si="40"/>
        <v/>
      </c>
      <c r="E240" s="29" t="str">
        <f t="shared" si="41"/>
        <v/>
      </c>
      <c r="F240" s="30"/>
      <c r="G240" s="30"/>
      <c r="H240" s="31"/>
      <c r="I240" s="32"/>
      <c r="J240" s="114"/>
      <c r="K240" s="32"/>
      <c r="L240" s="114"/>
      <c r="M240" s="33" t="str">
        <f t="shared" si="34"/>
        <v/>
      </c>
      <c r="N240" s="31"/>
      <c r="O240" s="31"/>
      <c r="P240" s="34" t="str">
        <f t="shared" si="42"/>
        <v/>
      </c>
      <c r="Q240" s="35"/>
      <c r="R240" s="35"/>
      <c r="S240" s="35"/>
      <c r="T240" s="117"/>
      <c r="U240" s="30"/>
      <c r="V240" s="67"/>
      <c r="W240" s="99"/>
      <c r="X240" s="55"/>
      <c r="Y240" s="56"/>
      <c r="AA240" s="110" t="str">
        <f t="shared" si="43"/>
        <v/>
      </c>
      <c r="AB240" s="110">
        <f t="shared" si="36"/>
        <v>0</v>
      </c>
      <c r="AC240" s="110" t="str">
        <f t="shared" si="37"/>
        <v/>
      </c>
      <c r="AD240" s="10">
        <f t="shared" si="44"/>
        <v>0</v>
      </c>
      <c r="AE240" s="10" t="str">
        <f t="shared" si="38"/>
        <v/>
      </c>
    </row>
    <row r="241" spans="1:31" s="6" customFormat="1" ht="35.25" customHeight="1">
      <c r="A241" s="93">
        <f t="shared" si="35"/>
        <v>229</v>
      </c>
      <c r="B241" s="59" t="str">
        <f t="shared" si="39"/>
        <v/>
      </c>
      <c r="C241" s="112"/>
      <c r="D241" s="29" t="str">
        <f t="shared" si="40"/>
        <v/>
      </c>
      <c r="E241" s="29" t="str">
        <f t="shared" si="41"/>
        <v/>
      </c>
      <c r="F241" s="30"/>
      <c r="G241" s="30"/>
      <c r="H241" s="31"/>
      <c r="I241" s="32"/>
      <c r="J241" s="114"/>
      <c r="K241" s="32"/>
      <c r="L241" s="114"/>
      <c r="M241" s="33" t="str">
        <f t="shared" si="34"/>
        <v/>
      </c>
      <c r="N241" s="31"/>
      <c r="O241" s="31"/>
      <c r="P241" s="34" t="str">
        <f t="shared" si="42"/>
        <v/>
      </c>
      <c r="Q241" s="35"/>
      <c r="R241" s="35"/>
      <c r="S241" s="35"/>
      <c r="T241" s="117"/>
      <c r="U241" s="30"/>
      <c r="V241" s="67"/>
      <c r="W241" s="99"/>
      <c r="X241" s="55"/>
      <c r="Y241" s="56"/>
      <c r="AA241" s="110" t="str">
        <f t="shared" si="43"/>
        <v/>
      </c>
      <c r="AB241" s="110">
        <f t="shared" si="36"/>
        <v>0</v>
      </c>
      <c r="AC241" s="110" t="str">
        <f t="shared" si="37"/>
        <v/>
      </c>
      <c r="AD241" s="10">
        <f t="shared" si="44"/>
        <v>0</v>
      </c>
      <c r="AE241" s="10" t="str">
        <f t="shared" si="38"/>
        <v/>
      </c>
    </row>
    <row r="242" spans="1:31" s="6" customFormat="1" ht="35.25" customHeight="1">
      <c r="A242" s="93">
        <f t="shared" si="35"/>
        <v>230</v>
      </c>
      <c r="B242" s="59" t="str">
        <f t="shared" si="39"/>
        <v/>
      </c>
      <c r="C242" s="112"/>
      <c r="D242" s="29" t="str">
        <f t="shared" si="40"/>
        <v/>
      </c>
      <c r="E242" s="29" t="str">
        <f t="shared" si="41"/>
        <v/>
      </c>
      <c r="F242" s="30"/>
      <c r="G242" s="30"/>
      <c r="H242" s="31"/>
      <c r="I242" s="32"/>
      <c r="J242" s="114"/>
      <c r="K242" s="32"/>
      <c r="L242" s="114"/>
      <c r="M242" s="33" t="str">
        <f t="shared" si="34"/>
        <v/>
      </c>
      <c r="N242" s="31"/>
      <c r="O242" s="31"/>
      <c r="P242" s="34" t="str">
        <f t="shared" si="42"/>
        <v/>
      </c>
      <c r="Q242" s="35"/>
      <c r="R242" s="35"/>
      <c r="S242" s="35"/>
      <c r="T242" s="117"/>
      <c r="U242" s="30"/>
      <c r="V242" s="67"/>
      <c r="W242" s="99"/>
      <c r="X242" s="55"/>
      <c r="Y242" s="56"/>
      <c r="AA242" s="110" t="str">
        <f t="shared" si="43"/>
        <v/>
      </c>
      <c r="AB242" s="110">
        <f t="shared" si="36"/>
        <v>0</v>
      </c>
      <c r="AC242" s="110" t="str">
        <f t="shared" si="37"/>
        <v/>
      </c>
      <c r="AD242" s="10">
        <f t="shared" si="44"/>
        <v>0</v>
      </c>
      <c r="AE242" s="10" t="str">
        <f t="shared" si="38"/>
        <v/>
      </c>
    </row>
    <row r="243" spans="1:31" s="6" customFormat="1" ht="35.25" customHeight="1">
      <c r="A243" s="93">
        <f t="shared" si="35"/>
        <v>231</v>
      </c>
      <c r="B243" s="59" t="str">
        <f t="shared" si="39"/>
        <v/>
      </c>
      <c r="C243" s="112"/>
      <c r="D243" s="29" t="str">
        <f t="shared" si="40"/>
        <v/>
      </c>
      <c r="E243" s="29" t="str">
        <f t="shared" si="41"/>
        <v/>
      </c>
      <c r="F243" s="30"/>
      <c r="G243" s="30"/>
      <c r="H243" s="31"/>
      <c r="I243" s="32"/>
      <c r="J243" s="114"/>
      <c r="K243" s="32"/>
      <c r="L243" s="114"/>
      <c r="M243" s="33" t="str">
        <f t="shared" si="34"/>
        <v/>
      </c>
      <c r="N243" s="31"/>
      <c r="O243" s="31"/>
      <c r="P243" s="34" t="str">
        <f t="shared" si="42"/>
        <v/>
      </c>
      <c r="Q243" s="35"/>
      <c r="R243" s="35"/>
      <c r="S243" s="35"/>
      <c r="T243" s="117"/>
      <c r="U243" s="30"/>
      <c r="V243" s="67"/>
      <c r="W243" s="99"/>
      <c r="X243" s="55"/>
      <c r="Y243" s="56"/>
      <c r="AA243" s="110" t="str">
        <f t="shared" si="43"/>
        <v/>
      </c>
      <c r="AB243" s="110">
        <f t="shared" si="36"/>
        <v>0</v>
      </c>
      <c r="AC243" s="110" t="str">
        <f t="shared" si="37"/>
        <v/>
      </c>
      <c r="AD243" s="10">
        <f t="shared" si="44"/>
        <v>0</v>
      </c>
      <c r="AE243" s="10" t="str">
        <f t="shared" si="38"/>
        <v/>
      </c>
    </row>
    <row r="244" spans="1:31" s="6" customFormat="1" ht="35.25" customHeight="1">
      <c r="A244" s="93">
        <f t="shared" si="35"/>
        <v>232</v>
      </c>
      <c r="B244" s="59" t="str">
        <f t="shared" si="39"/>
        <v/>
      </c>
      <c r="C244" s="112"/>
      <c r="D244" s="29" t="str">
        <f t="shared" si="40"/>
        <v/>
      </c>
      <c r="E244" s="29" t="str">
        <f t="shared" si="41"/>
        <v/>
      </c>
      <c r="F244" s="30"/>
      <c r="G244" s="30"/>
      <c r="H244" s="31"/>
      <c r="I244" s="32"/>
      <c r="J244" s="114"/>
      <c r="K244" s="32"/>
      <c r="L244" s="114"/>
      <c r="M244" s="33" t="str">
        <f t="shared" si="34"/>
        <v/>
      </c>
      <c r="N244" s="31"/>
      <c r="O244" s="31"/>
      <c r="P244" s="34" t="str">
        <f t="shared" si="42"/>
        <v/>
      </c>
      <c r="Q244" s="35"/>
      <c r="R244" s="35"/>
      <c r="S244" s="35"/>
      <c r="T244" s="117"/>
      <c r="U244" s="30"/>
      <c r="V244" s="67"/>
      <c r="W244" s="99"/>
      <c r="X244" s="55"/>
      <c r="Y244" s="56"/>
      <c r="AA244" s="110" t="str">
        <f t="shared" si="43"/>
        <v/>
      </c>
      <c r="AB244" s="110">
        <f t="shared" si="36"/>
        <v>0</v>
      </c>
      <c r="AC244" s="110" t="str">
        <f t="shared" si="37"/>
        <v/>
      </c>
      <c r="AD244" s="10">
        <f t="shared" si="44"/>
        <v>0</v>
      </c>
      <c r="AE244" s="10" t="str">
        <f t="shared" si="38"/>
        <v/>
      </c>
    </row>
    <row r="245" spans="1:31" s="6" customFormat="1" ht="35.25" customHeight="1">
      <c r="A245" s="93">
        <f t="shared" si="35"/>
        <v>233</v>
      </c>
      <c r="B245" s="59" t="str">
        <f t="shared" si="39"/>
        <v/>
      </c>
      <c r="C245" s="112"/>
      <c r="D245" s="29" t="str">
        <f t="shared" si="40"/>
        <v/>
      </c>
      <c r="E245" s="29" t="str">
        <f t="shared" si="41"/>
        <v/>
      </c>
      <c r="F245" s="30"/>
      <c r="G245" s="30"/>
      <c r="H245" s="31"/>
      <c r="I245" s="32"/>
      <c r="J245" s="114"/>
      <c r="K245" s="32"/>
      <c r="L245" s="114"/>
      <c r="M245" s="33" t="str">
        <f t="shared" si="34"/>
        <v/>
      </c>
      <c r="N245" s="31"/>
      <c r="O245" s="31"/>
      <c r="P245" s="34" t="str">
        <f t="shared" si="42"/>
        <v/>
      </c>
      <c r="Q245" s="35"/>
      <c r="R245" s="35"/>
      <c r="S245" s="35"/>
      <c r="T245" s="117"/>
      <c r="U245" s="30"/>
      <c r="V245" s="67"/>
      <c r="W245" s="99"/>
      <c r="X245" s="55"/>
      <c r="Y245" s="56"/>
      <c r="AA245" s="110" t="str">
        <f t="shared" si="43"/>
        <v/>
      </c>
      <c r="AB245" s="110">
        <f t="shared" si="36"/>
        <v>0</v>
      </c>
      <c r="AC245" s="110" t="str">
        <f t="shared" si="37"/>
        <v/>
      </c>
      <c r="AD245" s="10">
        <f t="shared" si="44"/>
        <v>0</v>
      </c>
      <c r="AE245" s="10" t="str">
        <f t="shared" si="38"/>
        <v/>
      </c>
    </row>
    <row r="246" spans="1:31" s="6" customFormat="1" ht="35.25" customHeight="1">
      <c r="A246" s="93">
        <f t="shared" si="35"/>
        <v>234</v>
      </c>
      <c r="B246" s="59" t="str">
        <f t="shared" si="39"/>
        <v/>
      </c>
      <c r="C246" s="112"/>
      <c r="D246" s="29" t="str">
        <f t="shared" si="40"/>
        <v/>
      </c>
      <c r="E246" s="29" t="str">
        <f t="shared" si="41"/>
        <v/>
      </c>
      <c r="F246" s="30"/>
      <c r="G246" s="30"/>
      <c r="H246" s="31"/>
      <c r="I246" s="32"/>
      <c r="J246" s="114"/>
      <c r="K246" s="32"/>
      <c r="L246" s="114"/>
      <c r="M246" s="33" t="str">
        <f t="shared" si="34"/>
        <v/>
      </c>
      <c r="N246" s="31"/>
      <c r="O246" s="31"/>
      <c r="P246" s="34" t="str">
        <f t="shared" si="42"/>
        <v/>
      </c>
      <c r="Q246" s="35"/>
      <c r="R246" s="35"/>
      <c r="S246" s="35"/>
      <c r="T246" s="117"/>
      <c r="U246" s="30"/>
      <c r="V246" s="67"/>
      <c r="W246" s="99"/>
      <c r="X246" s="55"/>
      <c r="Y246" s="56"/>
      <c r="AA246" s="110" t="str">
        <f t="shared" si="43"/>
        <v/>
      </c>
      <c r="AB246" s="110">
        <f t="shared" si="36"/>
        <v>0</v>
      </c>
      <c r="AC246" s="110" t="str">
        <f t="shared" si="37"/>
        <v/>
      </c>
      <c r="AD246" s="10">
        <f t="shared" si="44"/>
        <v>0</v>
      </c>
      <c r="AE246" s="10" t="str">
        <f t="shared" si="38"/>
        <v/>
      </c>
    </row>
    <row r="247" spans="1:31" s="6" customFormat="1" ht="35.25" customHeight="1">
      <c r="A247" s="93">
        <f t="shared" si="35"/>
        <v>235</v>
      </c>
      <c r="B247" s="59" t="str">
        <f t="shared" si="39"/>
        <v/>
      </c>
      <c r="C247" s="112"/>
      <c r="D247" s="29" t="str">
        <f t="shared" si="40"/>
        <v/>
      </c>
      <c r="E247" s="29" t="str">
        <f t="shared" si="41"/>
        <v/>
      </c>
      <c r="F247" s="30"/>
      <c r="G247" s="30"/>
      <c r="H247" s="31"/>
      <c r="I247" s="32"/>
      <c r="J247" s="114"/>
      <c r="K247" s="32"/>
      <c r="L247" s="114"/>
      <c r="M247" s="33" t="str">
        <f t="shared" si="34"/>
        <v/>
      </c>
      <c r="N247" s="31"/>
      <c r="O247" s="31"/>
      <c r="P247" s="34" t="str">
        <f t="shared" si="42"/>
        <v/>
      </c>
      <c r="Q247" s="35"/>
      <c r="R247" s="35"/>
      <c r="S247" s="35"/>
      <c r="T247" s="117"/>
      <c r="U247" s="30"/>
      <c r="V247" s="67"/>
      <c r="W247" s="99"/>
      <c r="X247" s="55"/>
      <c r="Y247" s="56"/>
      <c r="AA247" s="110" t="str">
        <f t="shared" si="43"/>
        <v/>
      </c>
      <c r="AB247" s="110">
        <f t="shared" si="36"/>
        <v>0</v>
      </c>
      <c r="AC247" s="110" t="str">
        <f t="shared" si="37"/>
        <v/>
      </c>
      <c r="AD247" s="10">
        <f t="shared" si="44"/>
        <v>0</v>
      </c>
      <c r="AE247" s="10" t="str">
        <f t="shared" si="38"/>
        <v/>
      </c>
    </row>
    <row r="248" spans="1:31" s="6" customFormat="1" ht="35.25" customHeight="1">
      <c r="A248" s="93">
        <f t="shared" si="35"/>
        <v>236</v>
      </c>
      <c r="B248" s="59" t="str">
        <f t="shared" si="39"/>
        <v/>
      </c>
      <c r="C248" s="112"/>
      <c r="D248" s="29" t="str">
        <f t="shared" si="40"/>
        <v/>
      </c>
      <c r="E248" s="29" t="str">
        <f t="shared" si="41"/>
        <v/>
      </c>
      <c r="F248" s="30"/>
      <c r="G248" s="30"/>
      <c r="H248" s="31"/>
      <c r="I248" s="32"/>
      <c r="J248" s="114"/>
      <c r="K248" s="32"/>
      <c r="L248" s="114"/>
      <c r="M248" s="33" t="str">
        <f t="shared" si="34"/>
        <v/>
      </c>
      <c r="N248" s="31"/>
      <c r="O248" s="31"/>
      <c r="P248" s="34" t="str">
        <f t="shared" si="42"/>
        <v/>
      </c>
      <c r="Q248" s="35"/>
      <c r="R248" s="35"/>
      <c r="S248" s="35"/>
      <c r="T248" s="117"/>
      <c r="U248" s="30"/>
      <c r="V248" s="67"/>
      <c r="W248" s="99"/>
      <c r="X248" s="55"/>
      <c r="Y248" s="56"/>
      <c r="AA248" s="110" t="str">
        <f t="shared" si="43"/>
        <v/>
      </c>
      <c r="AB248" s="110">
        <f t="shared" si="36"/>
        <v>0</v>
      </c>
      <c r="AC248" s="110" t="str">
        <f t="shared" si="37"/>
        <v/>
      </c>
      <c r="AD248" s="10">
        <f t="shared" si="44"/>
        <v>0</v>
      </c>
      <c r="AE248" s="10" t="str">
        <f t="shared" si="38"/>
        <v/>
      </c>
    </row>
    <row r="249" spans="1:31" s="6" customFormat="1" ht="35.25" customHeight="1">
      <c r="A249" s="93">
        <f t="shared" si="35"/>
        <v>237</v>
      </c>
      <c r="B249" s="59" t="str">
        <f t="shared" si="39"/>
        <v/>
      </c>
      <c r="C249" s="112"/>
      <c r="D249" s="29" t="str">
        <f t="shared" si="40"/>
        <v/>
      </c>
      <c r="E249" s="29" t="str">
        <f t="shared" si="41"/>
        <v/>
      </c>
      <c r="F249" s="30"/>
      <c r="G249" s="30"/>
      <c r="H249" s="31"/>
      <c r="I249" s="32"/>
      <c r="J249" s="114"/>
      <c r="K249" s="32"/>
      <c r="L249" s="114"/>
      <c r="M249" s="33" t="str">
        <f t="shared" si="34"/>
        <v/>
      </c>
      <c r="N249" s="31"/>
      <c r="O249" s="31"/>
      <c r="P249" s="34" t="str">
        <f t="shared" si="42"/>
        <v/>
      </c>
      <c r="Q249" s="35"/>
      <c r="R249" s="35"/>
      <c r="S249" s="35"/>
      <c r="T249" s="117"/>
      <c r="U249" s="30"/>
      <c r="V249" s="67"/>
      <c r="W249" s="99"/>
      <c r="X249" s="55"/>
      <c r="Y249" s="56"/>
      <c r="AA249" s="110" t="str">
        <f t="shared" si="43"/>
        <v/>
      </c>
      <c r="AB249" s="110">
        <f t="shared" si="36"/>
        <v>0</v>
      </c>
      <c r="AC249" s="110" t="str">
        <f t="shared" si="37"/>
        <v/>
      </c>
      <c r="AD249" s="10">
        <f t="shared" si="44"/>
        <v>0</v>
      </c>
      <c r="AE249" s="10" t="str">
        <f t="shared" si="38"/>
        <v/>
      </c>
    </row>
    <row r="250" spans="1:31" s="6" customFormat="1" ht="35.25" customHeight="1">
      <c r="A250" s="93">
        <f t="shared" si="35"/>
        <v>238</v>
      </c>
      <c r="B250" s="59" t="str">
        <f t="shared" si="39"/>
        <v/>
      </c>
      <c r="C250" s="112"/>
      <c r="D250" s="29" t="str">
        <f t="shared" si="40"/>
        <v/>
      </c>
      <c r="E250" s="29" t="str">
        <f t="shared" si="41"/>
        <v/>
      </c>
      <c r="F250" s="30"/>
      <c r="G250" s="30"/>
      <c r="H250" s="31"/>
      <c r="I250" s="32"/>
      <c r="J250" s="114"/>
      <c r="K250" s="32"/>
      <c r="L250" s="114"/>
      <c r="M250" s="33" t="str">
        <f t="shared" si="34"/>
        <v/>
      </c>
      <c r="N250" s="31"/>
      <c r="O250" s="31"/>
      <c r="P250" s="34" t="str">
        <f t="shared" si="42"/>
        <v/>
      </c>
      <c r="Q250" s="35"/>
      <c r="R250" s="35"/>
      <c r="S250" s="35"/>
      <c r="T250" s="117"/>
      <c r="U250" s="30"/>
      <c r="V250" s="67"/>
      <c r="W250" s="99"/>
      <c r="X250" s="55"/>
      <c r="Y250" s="56"/>
      <c r="AA250" s="110" t="str">
        <f t="shared" si="43"/>
        <v/>
      </c>
      <c r="AB250" s="110">
        <f t="shared" si="36"/>
        <v>0</v>
      </c>
      <c r="AC250" s="110" t="str">
        <f t="shared" si="37"/>
        <v/>
      </c>
      <c r="AD250" s="10">
        <f t="shared" si="44"/>
        <v>0</v>
      </c>
      <c r="AE250" s="10" t="str">
        <f t="shared" si="38"/>
        <v/>
      </c>
    </row>
    <row r="251" spans="1:31" s="6" customFormat="1" ht="35.25" customHeight="1">
      <c r="A251" s="93">
        <f t="shared" si="35"/>
        <v>239</v>
      </c>
      <c r="B251" s="59" t="str">
        <f t="shared" si="39"/>
        <v/>
      </c>
      <c r="C251" s="112"/>
      <c r="D251" s="29" t="str">
        <f t="shared" si="40"/>
        <v/>
      </c>
      <c r="E251" s="29" t="str">
        <f t="shared" si="41"/>
        <v/>
      </c>
      <c r="F251" s="30"/>
      <c r="G251" s="30"/>
      <c r="H251" s="31"/>
      <c r="I251" s="32"/>
      <c r="J251" s="114"/>
      <c r="K251" s="32"/>
      <c r="L251" s="114"/>
      <c r="M251" s="33" t="str">
        <f t="shared" si="34"/>
        <v/>
      </c>
      <c r="N251" s="31"/>
      <c r="O251" s="31"/>
      <c r="P251" s="34" t="str">
        <f t="shared" si="42"/>
        <v/>
      </c>
      <c r="Q251" s="35"/>
      <c r="R251" s="35"/>
      <c r="S251" s="35"/>
      <c r="T251" s="117"/>
      <c r="U251" s="30"/>
      <c r="V251" s="67"/>
      <c r="W251" s="99"/>
      <c r="X251" s="55"/>
      <c r="Y251" s="56"/>
      <c r="AA251" s="110" t="str">
        <f t="shared" si="43"/>
        <v/>
      </c>
      <c r="AB251" s="110">
        <f t="shared" si="36"/>
        <v>0</v>
      </c>
      <c r="AC251" s="110" t="str">
        <f t="shared" si="37"/>
        <v/>
      </c>
      <c r="AD251" s="10">
        <f t="shared" si="44"/>
        <v>0</v>
      </c>
      <c r="AE251" s="10" t="str">
        <f t="shared" si="38"/>
        <v/>
      </c>
    </row>
    <row r="252" spans="1:31" s="6" customFormat="1" ht="35.25" customHeight="1">
      <c r="A252" s="93">
        <f t="shared" si="35"/>
        <v>240</v>
      </c>
      <c r="B252" s="59" t="str">
        <f t="shared" si="39"/>
        <v/>
      </c>
      <c r="C252" s="112"/>
      <c r="D252" s="29" t="str">
        <f t="shared" si="40"/>
        <v/>
      </c>
      <c r="E252" s="29" t="str">
        <f t="shared" si="41"/>
        <v/>
      </c>
      <c r="F252" s="30"/>
      <c r="G252" s="30"/>
      <c r="H252" s="31"/>
      <c r="I252" s="32"/>
      <c r="J252" s="114"/>
      <c r="K252" s="32"/>
      <c r="L252" s="114"/>
      <c r="M252" s="33" t="str">
        <f t="shared" si="34"/>
        <v/>
      </c>
      <c r="N252" s="31"/>
      <c r="O252" s="31"/>
      <c r="P252" s="34" t="str">
        <f t="shared" si="42"/>
        <v/>
      </c>
      <c r="Q252" s="35"/>
      <c r="R252" s="35"/>
      <c r="S252" s="35"/>
      <c r="T252" s="117"/>
      <c r="U252" s="30"/>
      <c r="V252" s="67"/>
      <c r="W252" s="99"/>
      <c r="X252" s="55"/>
      <c r="Y252" s="56"/>
      <c r="AA252" s="110" t="str">
        <f t="shared" si="43"/>
        <v/>
      </c>
      <c r="AB252" s="110">
        <f t="shared" si="36"/>
        <v>0</v>
      </c>
      <c r="AC252" s="110" t="str">
        <f t="shared" si="37"/>
        <v/>
      </c>
      <c r="AD252" s="10">
        <f t="shared" si="44"/>
        <v>0</v>
      </c>
      <c r="AE252" s="10" t="str">
        <f t="shared" si="38"/>
        <v/>
      </c>
    </row>
    <row r="253" spans="1:31" s="6" customFormat="1" ht="35.25" customHeight="1">
      <c r="A253" s="93">
        <f t="shared" si="35"/>
        <v>241</v>
      </c>
      <c r="B253" s="59" t="str">
        <f t="shared" si="39"/>
        <v/>
      </c>
      <c r="C253" s="112"/>
      <c r="D253" s="29" t="str">
        <f t="shared" si="40"/>
        <v/>
      </c>
      <c r="E253" s="29" t="str">
        <f t="shared" si="41"/>
        <v/>
      </c>
      <c r="F253" s="30"/>
      <c r="G253" s="30"/>
      <c r="H253" s="31"/>
      <c r="I253" s="32"/>
      <c r="J253" s="114"/>
      <c r="K253" s="32"/>
      <c r="L253" s="114"/>
      <c r="M253" s="33" t="str">
        <f t="shared" si="34"/>
        <v/>
      </c>
      <c r="N253" s="31"/>
      <c r="O253" s="31"/>
      <c r="P253" s="34" t="str">
        <f t="shared" si="42"/>
        <v/>
      </c>
      <c r="Q253" s="35"/>
      <c r="R253" s="35"/>
      <c r="S253" s="35"/>
      <c r="T253" s="117"/>
      <c r="U253" s="30"/>
      <c r="V253" s="67"/>
      <c r="W253" s="99"/>
      <c r="X253" s="55"/>
      <c r="Y253" s="56"/>
      <c r="AA253" s="110" t="str">
        <f t="shared" si="43"/>
        <v/>
      </c>
      <c r="AB253" s="110">
        <f t="shared" si="36"/>
        <v>0</v>
      </c>
      <c r="AC253" s="110" t="str">
        <f t="shared" si="37"/>
        <v/>
      </c>
      <c r="AD253" s="10">
        <f t="shared" si="44"/>
        <v>0</v>
      </c>
      <c r="AE253" s="10" t="str">
        <f t="shared" si="38"/>
        <v/>
      </c>
    </row>
    <row r="254" spans="1:31" s="6" customFormat="1" ht="35.25" customHeight="1">
      <c r="A254" s="93">
        <f t="shared" si="35"/>
        <v>242</v>
      </c>
      <c r="B254" s="59" t="str">
        <f t="shared" si="39"/>
        <v/>
      </c>
      <c r="C254" s="112"/>
      <c r="D254" s="29" t="str">
        <f t="shared" si="40"/>
        <v/>
      </c>
      <c r="E254" s="29" t="str">
        <f t="shared" si="41"/>
        <v/>
      </c>
      <c r="F254" s="30"/>
      <c r="G254" s="30"/>
      <c r="H254" s="31"/>
      <c r="I254" s="32"/>
      <c r="J254" s="114"/>
      <c r="K254" s="32"/>
      <c r="L254" s="114"/>
      <c r="M254" s="33" t="str">
        <f t="shared" si="34"/>
        <v/>
      </c>
      <c r="N254" s="31"/>
      <c r="O254" s="31"/>
      <c r="P254" s="34" t="str">
        <f t="shared" si="42"/>
        <v/>
      </c>
      <c r="Q254" s="35"/>
      <c r="R254" s="35"/>
      <c r="S254" s="35"/>
      <c r="T254" s="117"/>
      <c r="U254" s="30"/>
      <c r="V254" s="67"/>
      <c r="W254" s="99"/>
      <c r="X254" s="55"/>
      <c r="Y254" s="56"/>
      <c r="AA254" s="110" t="str">
        <f t="shared" si="43"/>
        <v/>
      </c>
      <c r="AB254" s="110">
        <f t="shared" si="36"/>
        <v>0</v>
      </c>
      <c r="AC254" s="110" t="str">
        <f t="shared" si="37"/>
        <v/>
      </c>
      <c r="AD254" s="10">
        <f t="shared" si="44"/>
        <v>0</v>
      </c>
      <c r="AE254" s="10" t="str">
        <f t="shared" si="38"/>
        <v/>
      </c>
    </row>
    <row r="255" spans="1:31" s="6" customFormat="1" ht="35.25" customHeight="1">
      <c r="A255" s="93">
        <f t="shared" si="35"/>
        <v>243</v>
      </c>
      <c r="B255" s="59" t="str">
        <f t="shared" si="39"/>
        <v/>
      </c>
      <c r="C255" s="112"/>
      <c r="D255" s="29" t="str">
        <f t="shared" si="40"/>
        <v/>
      </c>
      <c r="E255" s="29" t="str">
        <f t="shared" si="41"/>
        <v/>
      </c>
      <c r="F255" s="30"/>
      <c r="G255" s="30"/>
      <c r="H255" s="31"/>
      <c r="I255" s="32"/>
      <c r="J255" s="114"/>
      <c r="K255" s="32"/>
      <c r="L255" s="114"/>
      <c r="M255" s="33" t="str">
        <f t="shared" si="34"/>
        <v/>
      </c>
      <c r="N255" s="31"/>
      <c r="O255" s="31"/>
      <c r="P255" s="34" t="str">
        <f t="shared" si="42"/>
        <v/>
      </c>
      <c r="Q255" s="35"/>
      <c r="R255" s="35"/>
      <c r="S255" s="35"/>
      <c r="T255" s="117"/>
      <c r="U255" s="30"/>
      <c r="V255" s="67"/>
      <c r="W255" s="99"/>
      <c r="X255" s="55"/>
      <c r="Y255" s="56"/>
      <c r="AA255" s="110" t="str">
        <f t="shared" si="43"/>
        <v/>
      </c>
      <c r="AB255" s="110">
        <f t="shared" si="36"/>
        <v>0</v>
      </c>
      <c r="AC255" s="110" t="str">
        <f t="shared" si="37"/>
        <v/>
      </c>
      <c r="AD255" s="10">
        <f t="shared" si="44"/>
        <v>0</v>
      </c>
      <c r="AE255" s="10" t="str">
        <f t="shared" si="38"/>
        <v/>
      </c>
    </row>
    <row r="256" spans="1:31" s="6" customFormat="1" ht="35.25" customHeight="1">
      <c r="A256" s="93">
        <f t="shared" si="35"/>
        <v>244</v>
      </c>
      <c r="B256" s="59" t="str">
        <f t="shared" si="39"/>
        <v/>
      </c>
      <c r="C256" s="112"/>
      <c r="D256" s="29" t="str">
        <f t="shared" si="40"/>
        <v/>
      </c>
      <c r="E256" s="29" t="str">
        <f t="shared" si="41"/>
        <v/>
      </c>
      <c r="F256" s="30"/>
      <c r="G256" s="30"/>
      <c r="H256" s="31"/>
      <c r="I256" s="32"/>
      <c r="J256" s="114"/>
      <c r="K256" s="32"/>
      <c r="L256" s="114"/>
      <c r="M256" s="33" t="str">
        <f t="shared" si="34"/>
        <v/>
      </c>
      <c r="N256" s="31"/>
      <c r="O256" s="31"/>
      <c r="P256" s="34" t="str">
        <f t="shared" si="42"/>
        <v/>
      </c>
      <c r="Q256" s="35"/>
      <c r="R256" s="35"/>
      <c r="S256" s="35"/>
      <c r="T256" s="117"/>
      <c r="U256" s="30"/>
      <c r="V256" s="67"/>
      <c r="W256" s="99"/>
      <c r="X256" s="55"/>
      <c r="Y256" s="56"/>
      <c r="AA256" s="110" t="str">
        <f t="shared" si="43"/>
        <v/>
      </c>
      <c r="AB256" s="110">
        <f t="shared" si="36"/>
        <v>0</v>
      </c>
      <c r="AC256" s="110" t="str">
        <f t="shared" si="37"/>
        <v/>
      </c>
      <c r="AD256" s="10">
        <f t="shared" si="44"/>
        <v>0</v>
      </c>
      <c r="AE256" s="10" t="str">
        <f t="shared" si="38"/>
        <v/>
      </c>
    </row>
    <row r="257" spans="1:31" s="6" customFormat="1" ht="35.25" customHeight="1">
      <c r="A257" s="93">
        <f t="shared" si="35"/>
        <v>245</v>
      </c>
      <c r="B257" s="59" t="str">
        <f t="shared" si="39"/>
        <v/>
      </c>
      <c r="C257" s="112"/>
      <c r="D257" s="29" t="str">
        <f t="shared" si="40"/>
        <v/>
      </c>
      <c r="E257" s="29" t="str">
        <f t="shared" si="41"/>
        <v/>
      </c>
      <c r="F257" s="30"/>
      <c r="G257" s="30"/>
      <c r="H257" s="31"/>
      <c r="I257" s="32"/>
      <c r="J257" s="114"/>
      <c r="K257" s="32"/>
      <c r="L257" s="114"/>
      <c r="M257" s="33" t="str">
        <f t="shared" si="34"/>
        <v/>
      </c>
      <c r="N257" s="31"/>
      <c r="O257" s="31"/>
      <c r="P257" s="34" t="str">
        <f t="shared" si="42"/>
        <v/>
      </c>
      <c r="Q257" s="35"/>
      <c r="R257" s="35"/>
      <c r="S257" s="35"/>
      <c r="T257" s="117"/>
      <c r="U257" s="30"/>
      <c r="V257" s="67"/>
      <c r="W257" s="99"/>
      <c r="X257" s="55"/>
      <c r="Y257" s="56"/>
      <c r="AA257" s="110" t="str">
        <f t="shared" si="43"/>
        <v/>
      </c>
      <c r="AB257" s="110">
        <f t="shared" si="36"/>
        <v>0</v>
      </c>
      <c r="AC257" s="110" t="str">
        <f t="shared" si="37"/>
        <v/>
      </c>
      <c r="AD257" s="10">
        <f t="shared" si="44"/>
        <v>0</v>
      </c>
      <c r="AE257" s="10" t="str">
        <f t="shared" si="38"/>
        <v/>
      </c>
    </row>
    <row r="258" spans="1:31" s="6" customFormat="1" ht="35.25" customHeight="1">
      <c r="A258" s="93">
        <f t="shared" si="35"/>
        <v>246</v>
      </c>
      <c r="B258" s="59" t="str">
        <f t="shared" si="39"/>
        <v/>
      </c>
      <c r="C258" s="112"/>
      <c r="D258" s="29" t="str">
        <f t="shared" si="40"/>
        <v/>
      </c>
      <c r="E258" s="29" t="str">
        <f t="shared" si="41"/>
        <v/>
      </c>
      <c r="F258" s="30"/>
      <c r="G258" s="30"/>
      <c r="H258" s="31"/>
      <c r="I258" s="32"/>
      <c r="J258" s="114"/>
      <c r="K258" s="32"/>
      <c r="L258" s="114"/>
      <c r="M258" s="33" t="str">
        <f t="shared" si="34"/>
        <v/>
      </c>
      <c r="N258" s="31"/>
      <c r="O258" s="31"/>
      <c r="P258" s="34" t="str">
        <f t="shared" si="42"/>
        <v/>
      </c>
      <c r="Q258" s="35"/>
      <c r="R258" s="35"/>
      <c r="S258" s="35"/>
      <c r="T258" s="117"/>
      <c r="U258" s="30"/>
      <c r="V258" s="67"/>
      <c r="W258" s="99"/>
      <c r="X258" s="55"/>
      <c r="Y258" s="56"/>
      <c r="AA258" s="110" t="str">
        <f t="shared" si="43"/>
        <v/>
      </c>
      <c r="AB258" s="110">
        <f t="shared" si="36"/>
        <v>0</v>
      </c>
      <c r="AC258" s="110" t="str">
        <f t="shared" si="37"/>
        <v/>
      </c>
      <c r="AD258" s="10">
        <f t="shared" si="44"/>
        <v>0</v>
      </c>
      <c r="AE258" s="10" t="str">
        <f t="shared" si="38"/>
        <v/>
      </c>
    </row>
    <row r="259" spans="1:31" s="6" customFormat="1" ht="35.25" customHeight="1">
      <c r="A259" s="93">
        <f t="shared" si="35"/>
        <v>247</v>
      </c>
      <c r="B259" s="59" t="str">
        <f t="shared" si="39"/>
        <v/>
      </c>
      <c r="C259" s="112"/>
      <c r="D259" s="29" t="str">
        <f t="shared" si="40"/>
        <v/>
      </c>
      <c r="E259" s="29" t="str">
        <f t="shared" si="41"/>
        <v/>
      </c>
      <c r="F259" s="30"/>
      <c r="G259" s="30"/>
      <c r="H259" s="31"/>
      <c r="I259" s="32"/>
      <c r="J259" s="114"/>
      <c r="K259" s="32"/>
      <c r="L259" s="114"/>
      <c r="M259" s="33" t="str">
        <f t="shared" si="34"/>
        <v/>
      </c>
      <c r="N259" s="31"/>
      <c r="O259" s="31"/>
      <c r="P259" s="34" t="str">
        <f t="shared" si="42"/>
        <v/>
      </c>
      <c r="Q259" s="35"/>
      <c r="R259" s="35"/>
      <c r="S259" s="35"/>
      <c r="T259" s="117"/>
      <c r="U259" s="30"/>
      <c r="V259" s="67"/>
      <c r="W259" s="99"/>
      <c r="X259" s="55"/>
      <c r="Y259" s="56"/>
      <c r="AA259" s="110" t="str">
        <f t="shared" si="43"/>
        <v/>
      </c>
      <c r="AB259" s="110">
        <f t="shared" si="36"/>
        <v>0</v>
      </c>
      <c r="AC259" s="110" t="str">
        <f t="shared" si="37"/>
        <v/>
      </c>
      <c r="AD259" s="10">
        <f t="shared" si="44"/>
        <v>0</v>
      </c>
      <c r="AE259" s="10" t="str">
        <f t="shared" si="38"/>
        <v/>
      </c>
    </row>
    <row r="260" spans="1:31" s="6" customFormat="1" ht="35.25" customHeight="1">
      <c r="A260" s="93">
        <f t="shared" si="35"/>
        <v>248</v>
      </c>
      <c r="B260" s="59" t="str">
        <f t="shared" si="39"/>
        <v/>
      </c>
      <c r="C260" s="112"/>
      <c r="D260" s="29" t="str">
        <f t="shared" si="40"/>
        <v/>
      </c>
      <c r="E260" s="29" t="str">
        <f t="shared" si="41"/>
        <v/>
      </c>
      <c r="F260" s="30"/>
      <c r="G260" s="30"/>
      <c r="H260" s="31"/>
      <c r="I260" s="32"/>
      <c r="J260" s="114"/>
      <c r="K260" s="32"/>
      <c r="L260" s="114"/>
      <c r="M260" s="33" t="str">
        <f t="shared" si="34"/>
        <v/>
      </c>
      <c r="N260" s="31"/>
      <c r="O260" s="31"/>
      <c r="P260" s="34" t="str">
        <f t="shared" si="42"/>
        <v/>
      </c>
      <c r="Q260" s="35"/>
      <c r="R260" s="35"/>
      <c r="S260" s="35"/>
      <c r="T260" s="117"/>
      <c r="U260" s="30"/>
      <c r="V260" s="67"/>
      <c r="W260" s="99"/>
      <c r="X260" s="55"/>
      <c r="Y260" s="56"/>
      <c r="AA260" s="110" t="str">
        <f t="shared" si="43"/>
        <v/>
      </c>
      <c r="AB260" s="110">
        <f t="shared" si="36"/>
        <v>0</v>
      </c>
      <c r="AC260" s="110" t="str">
        <f t="shared" si="37"/>
        <v/>
      </c>
      <c r="AD260" s="10">
        <f t="shared" si="44"/>
        <v>0</v>
      </c>
      <c r="AE260" s="10" t="str">
        <f t="shared" si="38"/>
        <v/>
      </c>
    </row>
    <row r="261" spans="1:31" s="6" customFormat="1" ht="35.25" customHeight="1">
      <c r="A261" s="93">
        <f t="shared" si="35"/>
        <v>249</v>
      </c>
      <c r="B261" s="59" t="str">
        <f t="shared" si="39"/>
        <v/>
      </c>
      <c r="C261" s="112"/>
      <c r="D261" s="29" t="str">
        <f t="shared" si="40"/>
        <v/>
      </c>
      <c r="E261" s="29" t="str">
        <f t="shared" si="41"/>
        <v/>
      </c>
      <c r="F261" s="30"/>
      <c r="G261" s="30"/>
      <c r="H261" s="31"/>
      <c r="I261" s="32"/>
      <c r="J261" s="114"/>
      <c r="K261" s="32"/>
      <c r="L261" s="114"/>
      <c r="M261" s="33" t="str">
        <f t="shared" si="34"/>
        <v/>
      </c>
      <c r="N261" s="31"/>
      <c r="O261" s="31"/>
      <c r="P261" s="34" t="str">
        <f t="shared" si="42"/>
        <v/>
      </c>
      <c r="Q261" s="35"/>
      <c r="R261" s="35"/>
      <c r="S261" s="35"/>
      <c r="T261" s="117"/>
      <c r="U261" s="30"/>
      <c r="V261" s="67"/>
      <c r="W261" s="99"/>
      <c r="X261" s="55"/>
      <c r="Y261" s="56"/>
      <c r="AA261" s="110" t="str">
        <f t="shared" si="43"/>
        <v/>
      </c>
      <c r="AB261" s="110">
        <f t="shared" si="36"/>
        <v>0</v>
      </c>
      <c r="AC261" s="110" t="str">
        <f t="shared" si="37"/>
        <v/>
      </c>
      <c r="AD261" s="10">
        <f t="shared" si="44"/>
        <v>0</v>
      </c>
      <c r="AE261" s="10" t="str">
        <f t="shared" si="38"/>
        <v/>
      </c>
    </row>
    <row r="262" spans="1:31" s="6" customFormat="1" ht="35.25" customHeight="1">
      <c r="A262" s="93">
        <f t="shared" si="35"/>
        <v>250</v>
      </c>
      <c r="B262" s="59" t="str">
        <f t="shared" si="39"/>
        <v/>
      </c>
      <c r="C262" s="112"/>
      <c r="D262" s="29" t="str">
        <f t="shared" si="40"/>
        <v/>
      </c>
      <c r="E262" s="29" t="str">
        <f t="shared" si="41"/>
        <v/>
      </c>
      <c r="F262" s="30"/>
      <c r="G262" s="30"/>
      <c r="H262" s="31"/>
      <c r="I262" s="32"/>
      <c r="J262" s="114"/>
      <c r="K262" s="32"/>
      <c r="L262" s="114"/>
      <c r="M262" s="33" t="str">
        <f t="shared" si="34"/>
        <v/>
      </c>
      <c r="N262" s="31"/>
      <c r="O262" s="31"/>
      <c r="P262" s="34" t="str">
        <f t="shared" si="42"/>
        <v/>
      </c>
      <c r="Q262" s="35"/>
      <c r="R262" s="35"/>
      <c r="S262" s="35"/>
      <c r="T262" s="117"/>
      <c r="U262" s="30"/>
      <c r="V262" s="67"/>
      <c r="W262" s="99"/>
      <c r="X262" s="55"/>
      <c r="Y262" s="56"/>
      <c r="AA262" s="110" t="str">
        <f t="shared" si="43"/>
        <v/>
      </c>
      <c r="AB262" s="110">
        <f t="shared" si="36"/>
        <v>0</v>
      </c>
      <c r="AC262" s="110" t="str">
        <f t="shared" si="37"/>
        <v/>
      </c>
      <c r="AD262" s="10">
        <f t="shared" si="44"/>
        <v>0</v>
      </c>
      <c r="AE262" s="10" t="str">
        <f t="shared" si="38"/>
        <v/>
      </c>
    </row>
    <row r="263" spans="1:31" s="6" customFormat="1" ht="35.25" customHeight="1">
      <c r="A263" s="93">
        <f t="shared" si="35"/>
        <v>251</v>
      </c>
      <c r="B263" s="59" t="str">
        <f t="shared" si="39"/>
        <v/>
      </c>
      <c r="C263" s="112"/>
      <c r="D263" s="29" t="str">
        <f t="shared" si="40"/>
        <v/>
      </c>
      <c r="E263" s="29" t="str">
        <f t="shared" si="41"/>
        <v/>
      </c>
      <c r="F263" s="30"/>
      <c r="G263" s="30"/>
      <c r="H263" s="31"/>
      <c r="I263" s="32"/>
      <c r="J263" s="114"/>
      <c r="K263" s="32"/>
      <c r="L263" s="114"/>
      <c r="M263" s="33" t="str">
        <f t="shared" si="34"/>
        <v/>
      </c>
      <c r="N263" s="31"/>
      <c r="O263" s="31"/>
      <c r="P263" s="34" t="str">
        <f t="shared" si="42"/>
        <v/>
      </c>
      <c r="Q263" s="35"/>
      <c r="R263" s="35"/>
      <c r="S263" s="35"/>
      <c r="T263" s="117"/>
      <c r="U263" s="30"/>
      <c r="V263" s="67"/>
      <c r="W263" s="99"/>
      <c r="X263" s="55"/>
      <c r="Y263" s="56"/>
      <c r="AA263" s="110" t="str">
        <f t="shared" si="43"/>
        <v/>
      </c>
      <c r="AB263" s="110">
        <f t="shared" si="36"/>
        <v>0</v>
      </c>
      <c r="AC263" s="110" t="str">
        <f t="shared" si="37"/>
        <v/>
      </c>
      <c r="AD263" s="10">
        <f t="shared" si="44"/>
        <v>0</v>
      </c>
      <c r="AE263" s="10" t="str">
        <f t="shared" si="38"/>
        <v/>
      </c>
    </row>
    <row r="264" spans="1:31" s="6" customFormat="1" ht="35.25" customHeight="1">
      <c r="A264" s="93">
        <f t="shared" si="35"/>
        <v>252</v>
      </c>
      <c r="B264" s="59" t="str">
        <f t="shared" si="39"/>
        <v/>
      </c>
      <c r="C264" s="112"/>
      <c r="D264" s="29" t="str">
        <f t="shared" si="40"/>
        <v/>
      </c>
      <c r="E264" s="29" t="str">
        <f t="shared" si="41"/>
        <v/>
      </c>
      <c r="F264" s="30"/>
      <c r="G264" s="30"/>
      <c r="H264" s="31"/>
      <c r="I264" s="32"/>
      <c r="J264" s="114"/>
      <c r="K264" s="32"/>
      <c r="L264" s="114"/>
      <c r="M264" s="33" t="str">
        <f t="shared" si="34"/>
        <v/>
      </c>
      <c r="N264" s="31"/>
      <c r="O264" s="31"/>
      <c r="P264" s="34" t="str">
        <f t="shared" si="42"/>
        <v/>
      </c>
      <c r="Q264" s="35"/>
      <c r="R264" s="35"/>
      <c r="S264" s="35"/>
      <c r="T264" s="117"/>
      <c r="U264" s="30"/>
      <c r="V264" s="67"/>
      <c r="W264" s="99"/>
      <c r="X264" s="55"/>
      <c r="Y264" s="56"/>
      <c r="AA264" s="110" t="str">
        <f t="shared" si="43"/>
        <v/>
      </c>
      <c r="AB264" s="110">
        <f t="shared" si="36"/>
        <v>0</v>
      </c>
      <c r="AC264" s="110" t="str">
        <f t="shared" si="37"/>
        <v/>
      </c>
      <c r="AD264" s="10">
        <f t="shared" si="44"/>
        <v>0</v>
      </c>
      <c r="AE264" s="10" t="str">
        <f t="shared" si="38"/>
        <v/>
      </c>
    </row>
    <row r="265" spans="1:31" s="6" customFormat="1" ht="35.25" customHeight="1">
      <c r="A265" s="93">
        <f t="shared" si="35"/>
        <v>253</v>
      </c>
      <c r="B265" s="59" t="str">
        <f t="shared" si="39"/>
        <v/>
      </c>
      <c r="C265" s="112"/>
      <c r="D265" s="29" t="str">
        <f t="shared" si="40"/>
        <v/>
      </c>
      <c r="E265" s="29" t="str">
        <f t="shared" si="41"/>
        <v/>
      </c>
      <c r="F265" s="30"/>
      <c r="G265" s="30"/>
      <c r="H265" s="31"/>
      <c r="I265" s="32"/>
      <c r="J265" s="114"/>
      <c r="K265" s="32"/>
      <c r="L265" s="114"/>
      <c r="M265" s="33" t="str">
        <f t="shared" si="34"/>
        <v/>
      </c>
      <c r="N265" s="31"/>
      <c r="O265" s="31"/>
      <c r="P265" s="34" t="str">
        <f t="shared" si="42"/>
        <v/>
      </c>
      <c r="Q265" s="35"/>
      <c r="R265" s="35"/>
      <c r="S265" s="35"/>
      <c r="T265" s="117"/>
      <c r="U265" s="30"/>
      <c r="V265" s="67"/>
      <c r="W265" s="99"/>
      <c r="X265" s="55"/>
      <c r="Y265" s="56"/>
      <c r="AA265" s="110" t="str">
        <f t="shared" si="43"/>
        <v/>
      </c>
      <c r="AB265" s="110">
        <f t="shared" si="36"/>
        <v>0</v>
      </c>
      <c r="AC265" s="110" t="str">
        <f t="shared" si="37"/>
        <v/>
      </c>
      <c r="AD265" s="10">
        <f t="shared" si="44"/>
        <v>0</v>
      </c>
      <c r="AE265" s="10" t="str">
        <f t="shared" si="38"/>
        <v/>
      </c>
    </row>
    <row r="266" spans="1:31" s="6" customFormat="1" ht="35.25" customHeight="1">
      <c r="A266" s="93">
        <f t="shared" si="35"/>
        <v>254</v>
      </c>
      <c r="B266" s="59" t="str">
        <f t="shared" si="39"/>
        <v/>
      </c>
      <c r="C266" s="112"/>
      <c r="D266" s="29" t="str">
        <f t="shared" si="40"/>
        <v/>
      </c>
      <c r="E266" s="29" t="str">
        <f t="shared" si="41"/>
        <v/>
      </c>
      <c r="F266" s="30"/>
      <c r="G266" s="30"/>
      <c r="H266" s="31"/>
      <c r="I266" s="32"/>
      <c r="J266" s="114"/>
      <c r="K266" s="32"/>
      <c r="L266" s="114"/>
      <c r="M266" s="33" t="str">
        <f t="shared" si="34"/>
        <v/>
      </c>
      <c r="N266" s="31"/>
      <c r="O266" s="31"/>
      <c r="P266" s="34" t="str">
        <f t="shared" si="42"/>
        <v/>
      </c>
      <c r="Q266" s="35"/>
      <c r="R266" s="35"/>
      <c r="S266" s="35"/>
      <c r="T266" s="117"/>
      <c r="U266" s="30"/>
      <c r="V266" s="67"/>
      <c r="W266" s="99"/>
      <c r="X266" s="55"/>
      <c r="Y266" s="56"/>
      <c r="AA266" s="110" t="str">
        <f t="shared" si="43"/>
        <v/>
      </c>
      <c r="AB266" s="110">
        <f t="shared" si="36"/>
        <v>0</v>
      </c>
      <c r="AC266" s="110" t="str">
        <f t="shared" si="37"/>
        <v/>
      </c>
      <c r="AD266" s="10">
        <f t="shared" si="44"/>
        <v>0</v>
      </c>
      <c r="AE266" s="10" t="str">
        <f t="shared" si="38"/>
        <v/>
      </c>
    </row>
    <row r="267" spans="1:31" s="6" customFormat="1" ht="35.25" customHeight="1">
      <c r="A267" s="93">
        <f t="shared" si="35"/>
        <v>255</v>
      </c>
      <c r="B267" s="59" t="str">
        <f t="shared" si="39"/>
        <v/>
      </c>
      <c r="C267" s="112"/>
      <c r="D267" s="29" t="str">
        <f t="shared" si="40"/>
        <v/>
      </c>
      <c r="E267" s="29" t="str">
        <f t="shared" si="41"/>
        <v/>
      </c>
      <c r="F267" s="30"/>
      <c r="G267" s="30"/>
      <c r="H267" s="31"/>
      <c r="I267" s="32"/>
      <c r="J267" s="114"/>
      <c r="K267" s="32"/>
      <c r="L267" s="114"/>
      <c r="M267" s="33" t="str">
        <f t="shared" si="34"/>
        <v/>
      </c>
      <c r="N267" s="31"/>
      <c r="O267" s="31"/>
      <c r="P267" s="34" t="str">
        <f t="shared" si="42"/>
        <v/>
      </c>
      <c r="Q267" s="35"/>
      <c r="R267" s="35"/>
      <c r="S267" s="35"/>
      <c r="T267" s="117"/>
      <c r="U267" s="30"/>
      <c r="V267" s="67"/>
      <c r="W267" s="99"/>
      <c r="X267" s="55"/>
      <c r="Y267" s="56"/>
      <c r="AA267" s="110" t="str">
        <f t="shared" si="43"/>
        <v/>
      </c>
      <c r="AB267" s="110">
        <f t="shared" si="36"/>
        <v>0</v>
      </c>
      <c r="AC267" s="110" t="str">
        <f t="shared" si="37"/>
        <v/>
      </c>
      <c r="AD267" s="10">
        <f t="shared" si="44"/>
        <v>0</v>
      </c>
      <c r="AE267" s="10" t="str">
        <f t="shared" si="38"/>
        <v/>
      </c>
    </row>
    <row r="268" spans="1:31" s="6" customFormat="1" ht="35.25" customHeight="1">
      <c r="A268" s="93">
        <f t="shared" si="35"/>
        <v>256</v>
      </c>
      <c r="B268" s="59" t="str">
        <f t="shared" si="39"/>
        <v/>
      </c>
      <c r="C268" s="112"/>
      <c r="D268" s="29" t="str">
        <f t="shared" si="40"/>
        <v/>
      </c>
      <c r="E268" s="29" t="str">
        <f t="shared" si="41"/>
        <v/>
      </c>
      <c r="F268" s="30"/>
      <c r="G268" s="30"/>
      <c r="H268" s="31"/>
      <c r="I268" s="32"/>
      <c r="J268" s="114"/>
      <c r="K268" s="32"/>
      <c r="L268" s="114"/>
      <c r="M268" s="33" t="str">
        <f t="shared" ref="M268:M312" si="45">IF(K268="","",K268)</f>
        <v/>
      </c>
      <c r="N268" s="31"/>
      <c r="O268" s="31"/>
      <c r="P268" s="34" t="str">
        <f t="shared" si="42"/>
        <v/>
      </c>
      <c r="Q268" s="35"/>
      <c r="R268" s="35"/>
      <c r="S268" s="35"/>
      <c r="T268" s="117"/>
      <c r="U268" s="30"/>
      <c r="V268" s="67"/>
      <c r="W268" s="99"/>
      <c r="X268" s="55"/>
      <c r="Y268" s="56"/>
      <c r="AA268" s="110" t="str">
        <f t="shared" si="43"/>
        <v/>
      </c>
      <c r="AB268" s="110">
        <f t="shared" si="36"/>
        <v>0</v>
      </c>
      <c r="AC268" s="110" t="str">
        <f t="shared" si="37"/>
        <v/>
      </c>
      <c r="AD268" s="10">
        <f t="shared" si="44"/>
        <v>0</v>
      </c>
      <c r="AE268" s="10" t="str">
        <f t="shared" si="38"/>
        <v/>
      </c>
    </row>
    <row r="269" spans="1:31" s="6" customFormat="1" ht="35.25" customHeight="1">
      <c r="A269" s="93">
        <f t="shared" ref="A269:A312" si="46">ROW()-12</f>
        <v>257</v>
      </c>
      <c r="B269" s="59" t="str">
        <f t="shared" si="39"/>
        <v/>
      </c>
      <c r="C269" s="112"/>
      <c r="D269" s="29" t="str">
        <f t="shared" si="40"/>
        <v/>
      </c>
      <c r="E269" s="29" t="str">
        <f t="shared" si="41"/>
        <v/>
      </c>
      <c r="F269" s="30"/>
      <c r="G269" s="30"/>
      <c r="H269" s="31"/>
      <c r="I269" s="32"/>
      <c r="J269" s="114"/>
      <c r="K269" s="32"/>
      <c r="L269" s="114"/>
      <c r="M269" s="33" t="str">
        <f t="shared" si="45"/>
        <v/>
      </c>
      <c r="N269" s="31"/>
      <c r="O269" s="31"/>
      <c r="P269" s="34" t="str">
        <f t="shared" si="42"/>
        <v/>
      </c>
      <c r="Q269" s="35"/>
      <c r="R269" s="35"/>
      <c r="S269" s="35"/>
      <c r="T269" s="117"/>
      <c r="U269" s="30"/>
      <c r="V269" s="67"/>
      <c r="W269" s="99"/>
      <c r="X269" s="55"/>
      <c r="Y269" s="56"/>
      <c r="AA269" s="110" t="str">
        <f t="shared" si="43"/>
        <v/>
      </c>
      <c r="AB269" s="110">
        <f t="shared" ref="AB269:AB312" si="47">IF(AND($G269&lt;&gt;"",COUNTIF($G269,"*■*")&gt;0,$U269=""),1,0)</f>
        <v>0</v>
      </c>
      <c r="AC269" s="110" t="str">
        <f t="shared" ref="AC269:AC312" si="48">IF(G269="","",TEXT(G269,"G/標準"))</f>
        <v/>
      </c>
      <c r="AD269" s="10">
        <f t="shared" si="44"/>
        <v>0</v>
      </c>
      <c r="AE269" s="10" t="str">
        <f t="shared" si="38"/>
        <v/>
      </c>
    </row>
    <row r="270" spans="1:31" s="6" customFormat="1" ht="35.25" customHeight="1">
      <c r="A270" s="93">
        <f t="shared" si="46"/>
        <v>258</v>
      </c>
      <c r="B270" s="59" t="str">
        <f t="shared" ref="B270:B310" si="49">IF($C270="","","工作機械")</f>
        <v/>
      </c>
      <c r="C270" s="112"/>
      <c r="D270" s="29" t="str">
        <f t="shared" ref="D270:D312" si="50">IF($C$2="","",IF($B270&lt;&gt;"",$C$2,""))</f>
        <v/>
      </c>
      <c r="E270" s="29" t="str">
        <f t="shared" ref="E270:E312" si="51">IF($F$2="","",IF($B270&lt;&gt;"",$F$2,""))</f>
        <v/>
      </c>
      <c r="F270" s="30"/>
      <c r="G270" s="30"/>
      <c r="H270" s="31"/>
      <c r="I270" s="32"/>
      <c r="J270" s="114"/>
      <c r="K270" s="32"/>
      <c r="L270" s="114"/>
      <c r="M270" s="33" t="str">
        <f t="shared" si="45"/>
        <v/>
      </c>
      <c r="N270" s="31"/>
      <c r="O270" s="31"/>
      <c r="P270" s="34" t="str">
        <f t="shared" ref="P270:P312" si="52">IFERROR(IF($J270="","",ROUNDDOWN((ABS($J270-$L270)/$J270)/IF($O270="","",IF(($O270-$N270)=0,1,($O270-$N270)))*100,1)),"")</f>
        <v/>
      </c>
      <c r="Q270" s="35"/>
      <c r="R270" s="35"/>
      <c r="S270" s="35"/>
      <c r="T270" s="117"/>
      <c r="U270" s="30"/>
      <c r="V270" s="67"/>
      <c r="W270" s="99"/>
      <c r="X270" s="55"/>
      <c r="Y270" s="56"/>
      <c r="AA270" s="110" t="str">
        <f t="shared" ref="AA270:AA312" si="53">IF(AND(($B270&lt;&gt;""),(OR(C270="",F270="",G270="",H270="",I270="",J270="",K270="",L270="",N270="",O270="",Q270="",R270="",S270=""))),1,"")</f>
        <v/>
      </c>
      <c r="AB270" s="110">
        <f t="shared" si="47"/>
        <v>0</v>
      </c>
      <c r="AC270" s="110" t="str">
        <f t="shared" si="48"/>
        <v/>
      </c>
      <c r="AD270" s="10">
        <f t="shared" ref="AD270:AD312" si="54">IF(AC270="",0,COUNTIF($AC$13:$AC$1048576,AC270))</f>
        <v>0</v>
      </c>
      <c r="AE270" s="10" t="str">
        <f t="shared" ref="AE270:AE312" si="55">IF(P270&lt;1,1,"")</f>
        <v/>
      </c>
    </row>
    <row r="271" spans="1:31" s="6" customFormat="1" ht="35.25" customHeight="1">
      <c r="A271" s="93">
        <f t="shared" si="46"/>
        <v>259</v>
      </c>
      <c r="B271" s="59" t="str">
        <f t="shared" si="49"/>
        <v/>
      </c>
      <c r="C271" s="112"/>
      <c r="D271" s="29" t="str">
        <f t="shared" si="50"/>
        <v/>
      </c>
      <c r="E271" s="29" t="str">
        <f t="shared" si="51"/>
        <v/>
      </c>
      <c r="F271" s="30"/>
      <c r="G271" s="30"/>
      <c r="H271" s="31"/>
      <c r="I271" s="32"/>
      <c r="J271" s="114"/>
      <c r="K271" s="32"/>
      <c r="L271" s="114"/>
      <c r="M271" s="33" t="str">
        <f t="shared" si="45"/>
        <v/>
      </c>
      <c r="N271" s="31"/>
      <c r="O271" s="31"/>
      <c r="P271" s="34" t="str">
        <f t="shared" si="52"/>
        <v/>
      </c>
      <c r="Q271" s="35"/>
      <c r="R271" s="35"/>
      <c r="S271" s="35"/>
      <c r="T271" s="117"/>
      <c r="U271" s="30"/>
      <c r="V271" s="67"/>
      <c r="W271" s="99"/>
      <c r="X271" s="55"/>
      <c r="Y271" s="56"/>
      <c r="AA271" s="110" t="str">
        <f t="shared" si="53"/>
        <v/>
      </c>
      <c r="AB271" s="110">
        <f t="shared" si="47"/>
        <v>0</v>
      </c>
      <c r="AC271" s="110" t="str">
        <f t="shared" si="48"/>
        <v/>
      </c>
      <c r="AD271" s="10">
        <f t="shared" si="54"/>
        <v>0</v>
      </c>
      <c r="AE271" s="10" t="str">
        <f t="shared" si="55"/>
        <v/>
      </c>
    </row>
    <row r="272" spans="1:31" s="6" customFormat="1" ht="35.25" customHeight="1">
      <c r="A272" s="93">
        <f t="shared" si="46"/>
        <v>260</v>
      </c>
      <c r="B272" s="59" t="str">
        <f t="shared" si="49"/>
        <v/>
      </c>
      <c r="C272" s="112"/>
      <c r="D272" s="29" t="str">
        <f t="shared" si="50"/>
        <v/>
      </c>
      <c r="E272" s="29" t="str">
        <f t="shared" si="51"/>
        <v/>
      </c>
      <c r="F272" s="30"/>
      <c r="G272" s="30"/>
      <c r="H272" s="31"/>
      <c r="I272" s="32"/>
      <c r="J272" s="114"/>
      <c r="K272" s="32"/>
      <c r="L272" s="114"/>
      <c r="M272" s="33" t="str">
        <f t="shared" si="45"/>
        <v/>
      </c>
      <c r="N272" s="31"/>
      <c r="O272" s="31"/>
      <c r="P272" s="34" t="str">
        <f t="shared" si="52"/>
        <v/>
      </c>
      <c r="Q272" s="35"/>
      <c r="R272" s="35"/>
      <c r="S272" s="35"/>
      <c r="T272" s="117"/>
      <c r="U272" s="30"/>
      <c r="V272" s="67"/>
      <c r="W272" s="99"/>
      <c r="X272" s="55"/>
      <c r="Y272" s="56"/>
      <c r="AA272" s="110" t="str">
        <f t="shared" si="53"/>
        <v/>
      </c>
      <c r="AB272" s="110">
        <f t="shared" si="47"/>
        <v>0</v>
      </c>
      <c r="AC272" s="110" t="str">
        <f t="shared" si="48"/>
        <v/>
      </c>
      <c r="AD272" s="10">
        <f t="shared" si="54"/>
        <v>0</v>
      </c>
      <c r="AE272" s="10" t="str">
        <f t="shared" si="55"/>
        <v/>
      </c>
    </row>
    <row r="273" spans="1:31" s="6" customFormat="1" ht="35.25" customHeight="1">
      <c r="A273" s="93">
        <f t="shared" si="46"/>
        <v>261</v>
      </c>
      <c r="B273" s="59" t="str">
        <f t="shared" si="49"/>
        <v/>
      </c>
      <c r="C273" s="112"/>
      <c r="D273" s="29" t="str">
        <f t="shared" si="50"/>
        <v/>
      </c>
      <c r="E273" s="29" t="str">
        <f t="shared" si="51"/>
        <v/>
      </c>
      <c r="F273" s="30"/>
      <c r="G273" s="30"/>
      <c r="H273" s="31"/>
      <c r="I273" s="32"/>
      <c r="J273" s="114"/>
      <c r="K273" s="32"/>
      <c r="L273" s="114"/>
      <c r="M273" s="33" t="str">
        <f t="shared" si="45"/>
        <v/>
      </c>
      <c r="N273" s="31"/>
      <c r="O273" s="31"/>
      <c r="P273" s="34" t="str">
        <f t="shared" si="52"/>
        <v/>
      </c>
      <c r="Q273" s="35"/>
      <c r="R273" s="35"/>
      <c r="S273" s="35"/>
      <c r="T273" s="117"/>
      <c r="U273" s="30"/>
      <c r="V273" s="67"/>
      <c r="W273" s="99"/>
      <c r="X273" s="55"/>
      <c r="Y273" s="56"/>
      <c r="AA273" s="110" t="str">
        <f t="shared" si="53"/>
        <v/>
      </c>
      <c r="AB273" s="110">
        <f t="shared" si="47"/>
        <v>0</v>
      </c>
      <c r="AC273" s="110" t="str">
        <f t="shared" si="48"/>
        <v/>
      </c>
      <c r="AD273" s="10">
        <f t="shared" si="54"/>
        <v>0</v>
      </c>
      <c r="AE273" s="10" t="str">
        <f t="shared" si="55"/>
        <v/>
      </c>
    </row>
    <row r="274" spans="1:31" s="6" customFormat="1" ht="35.25" customHeight="1">
      <c r="A274" s="93">
        <f t="shared" si="46"/>
        <v>262</v>
      </c>
      <c r="B274" s="59" t="str">
        <f t="shared" si="49"/>
        <v/>
      </c>
      <c r="C274" s="112"/>
      <c r="D274" s="29" t="str">
        <f t="shared" si="50"/>
        <v/>
      </c>
      <c r="E274" s="29" t="str">
        <f t="shared" si="51"/>
        <v/>
      </c>
      <c r="F274" s="30"/>
      <c r="G274" s="30"/>
      <c r="H274" s="31"/>
      <c r="I274" s="32"/>
      <c r="J274" s="114"/>
      <c r="K274" s="32"/>
      <c r="L274" s="114"/>
      <c r="M274" s="33" t="str">
        <f t="shared" si="45"/>
        <v/>
      </c>
      <c r="N274" s="31"/>
      <c r="O274" s="31"/>
      <c r="P274" s="34" t="str">
        <f t="shared" si="52"/>
        <v/>
      </c>
      <c r="Q274" s="35"/>
      <c r="R274" s="35"/>
      <c r="S274" s="35"/>
      <c r="T274" s="117"/>
      <c r="U274" s="30"/>
      <c r="V274" s="67"/>
      <c r="W274" s="99"/>
      <c r="X274" s="55"/>
      <c r="Y274" s="56"/>
      <c r="AA274" s="110" t="str">
        <f t="shared" si="53"/>
        <v/>
      </c>
      <c r="AB274" s="110">
        <f t="shared" si="47"/>
        <v>0</v>
      </c>
      <c r="AC274" s="110" t="str">
        <f t="shared" si="48"/>
        <v/>
      </c>
      <c r="AD274" s="10">
        <f t="shared" si="54"/>
        <v>0</v>
      </c>
      <c r="AE274" s="10" t="str">
        <f t="shared" si="55"/>
        <v/>
      </c>
    </row>
    <row r="275" spans="1:31" s="6" customFormat="1" ht="35.25" customHeight="1">
      <c r="A275" s="93">
        <f t="shared" si="46"/>
        <v>263</v>
      </c>
      <c r="B275" s="59" t="str">
        <f t="shared" si="49"/>
        <v/>
      </c>
      <c r="C275" s="112"/>
      <c r="D275" s="29" t="str">
        <f t="shared" si="50"/>
        <v/>
      </c>
      <c r="E275" s="29" t="str">
        <f t="shared" si="51"/>
        <v/>
      </c>
      <c r="F275" s="30"/>
      <c r="G275" s="30"/>
      <c r="H275" s="31"/>
      <c r="I275" s="32"/>
      <c r="J275" s="114"/>
      <c r="K275" s="32"/>
      <c r="L275" s="114"/>
      <c r="M275" s="33" t="str">
        <f t="shared" si="45"/>
        <v/>
      </c>
      <c r="N275" s="31"/>
      <c r="O275" s="31"/>
      <c r="P275" s="34" t="str">
        <f t="shared" si="52"/>
        <v/>
      </c>
      <c r="Q275" s="35"/>
      <c r="R275" s="35"/>
      <c r="S275" s="35"/>
      <c r="T275" s="117"/>
      <c r="U275" s="30"/>
      <c r="V275" s="67"/>
      <c r="W275" s="99"/>
      <c r="X275" s="55"/>
      <c r="Y275" s="56"/>
      <c r="AA275" s="110" t="str">
        <f t="shared" si="53"/>
        <v/>
      </c>
      <c r="AB275" s="110">
        <f t="shared" si="47"/>
        <v>0</v>
      </c>
      <c r="AC275" s="110" t="str">
        <f t="shared" si="48"/>
        <v/>
      </c>
      <c r="AD275" s="10">
        <f t="shared" si="54"/>
        <v>0</v>
      </c>
      <c r="AE275" s="10" t="str">
        <f t="shared" si="55"/>
        <v/>
      </c>
    </row>
    <row r="276" spans="1:31" s="6" customFormat="1" ht="35.25" customHeight="1">
      <c r="A276" s="93">
        <f t="shared" si="46"/>
        <v>264</v>
      </c>
      <c r="B276" s="59" t="str">
        <f t="shared" si="49"/>
        <v/>
      </c>
      <c r="C276" s="112"/>
      <c r="D276" s="29" t="str">
        <f t="shared" si="50"/>
        <v/>
      </c>
      <c r="E276" s="29" t="str">
        <f t="shared" si="51"/>
        <v/>
      </c>
      <c r="F276" s="30"/>
      <c r="G276" s="30"/>
      <c r="H276" s="31"/>
      <c r="I276" s="32"/>
      <c r="J276" s="114"/>
      <c r="K276" s="32"/>
      <c r="L276" s="114"/>
      <c r="M276" s="33" t="str">
        <f t="shared" si="45"/>
        <v/>
      </c>
      <c r="N276" s="31"/>
      <c r="O276" s="31"/>
      <c r="P276" s="34" t="str">
        <f t="shared" si="52"/>
        <v/>
      </c>
      <c r="Q276" s="35"/>
      <c r="R276" s="35"/>
      <c r="S276" s="35"/>
      <c r="T276" s="117"/>
      <c r="U276" s="30"/>
      <c r="V276" s="67"/>
      <c r="W276" s="99"/>
      <c r="X276" s="55"/>
      <c r="Y276" s="56"/>
      <c r="AA276" s="110" t="str">
        <f t="shared" si="53"/>
        <v/>
      </c>
      <c r="AB276" s="110">
        <f t="shared" si="47"/>
        <v>0</v>
      </c>
      <c r="AC276" s="110" t="str">
        <f t="shared" si="48"/>
        <v/>
      </c>
      <c r="AD276" s="10">
        <f t="shared" si="54"/>
        <v>0</v>
      </c>
      <c r="AE276" s="10" t="str">
        <f t="shared" si="55"/>
        <v/>
      </c>
    </row>
    <row r="277" spans="1:31" s="6" customFormat="1" ht="35.25" customHeight="1">
      <c r="A277" s="93">
        <f t="shared" si="46"/>
        <v>265</v>
      </c>
      <c r="B277" s="59" t="str">
        <f t="shared" si="49"/>
        <v/>
      </c>
      <c r="C277" s="112"/>
      <c r="D277" s="29" t="str">
        <f t="shared" si="50"/>
        <v/>
      </c>
      <c r="E277" s="29" t="str">
        <f t="shared" si="51"/>
        <v/>
      </c>
      <c r="F277" s="30"/>
      <c r="G277" s="30"/>
      <c r="H277" s="31"/>
      <c r="I277" s="32"/>
      <c r="J277" s="114"/>
      <c r="K277" s="32"/>
      <c r="L277" s="114"/>
      <c r="M277" s="33" t="str">
        <f t="shared" si="45"/>
        <v/>
      </c>
      <c r="N277" s="31"/>
      <c r="O277" s="31"/>
      <c r="P277" s="34" t="str">
        <f t="shared" si="52"/>
        <v/>
      </c>
      <c r="Q277" s="35"/>
      <c r="R277" s="35"/>
      <c r="S277" s="35"/>
      <c r="T277" s="117"/>
      <c r="U277" s="30"/>
      <c r="V277" s="67"/>
      <c r="W277" s="99"/>
      <c r="X277" s="55"/>
      <c r="Y277" s="56"/>
      <c r="AA277" s="110" t="str">
        <f t="shared" si="53"/>
        <v/>
      </c>
      <c r="AB277" s="110">
        <f t="shared" si="47"/>
        <v>0</v>
      </c>
      <c r="AC277" s="110" t="str">
        <f t="shared" si="48"/>
        <v/>
      </c>
      <c r="AD277" s="10">
        <f t="shared" si="54"/>
        <v>0</v>
      </c>
      <c r="AE277" s="10" t="str">
        <f t="shared" si="55"/>
        <v/>
      </c>
    </row>
    <row r="278" spans="1:31" s="6" customFormat="1" ht="35.25" customHeight="1">
      <c r="A278" s="93">
        <f t="shared" si="46"/>
        <v>266</v>
      </c>
      <c r="B278" s="59" t="str">
        <f t="shared" si="49"/>
        <v/>
      </c>
      <c r="C278" s="112"/>
      <c r="D278" s="29" t="str">
        <f t="shared" si="50"/>
        <v/>
      </c>
      <c r="E278" s="29" t="str">
        <f t="shared" si="51"/>
        <v/>
      </c>
      <c r="F278" s="30"/>
      <c r="G278" s="30"/>
      <c r="H278" s="31"/>
      <c r="I278" s="32"/>
      <c r="J278" s="114"/>
      <c r="K278" s="32"/>
      <c r="L278" s="114"/>
      <c r="M278" s="33" t="str">
        <f t="shared" si="45"/>
        <v/>
      </c>
      <c r="N278" s="31"/>
      <c r="O278" s="31"/>
      <c r="P278" s="34" t="str">
        <f t="shared" si="52"/>
        <v/>
      </c>
      <c r="Q278" s="35"/>
      <c r="R278" s="35"/>
      <c r="S278" s="35"/>
      <c r="T278" s="117"/>
      <c r="U278" s="30"/>
      <c r="V278" s="67"/>
      <c r="W278" s="99"/>
      <c r="X278" s="55"/>
      <c r="Y278" s="56"/>
      <c r="AA278" s="110" t="str">
        <f t="shared" si="53"/>
        <v/>
      </c>
      <c r="AB278" s="110">
        <f t="shared" si="47"/>
        <v>0</v>
      </c>
      <c r="AC278" s="110" t="str">
        <f t="shared" si="48"/>
        <v/>
      </c>
      <c r="AD278" s="10">
        <f t="shared" si="54"/>
        <v>0</v>
      </c>
      <c r="AE278" s="10" t="str">
        <f t="shared" si="55"/>
        <v/>
      </c>
    </row>
    <row r="279" spans="1:31" s="6" customFormat="1" ht="35.25" customHeight="1">
      <c r="A279" s="93">
        <f t="shared" si="46"/>
        <v>267</v>
      </c>
      <c r="B279" s="59" t="str">
        <f t="shared" si="49"/>
        <v/>
      </c>
      <c r="C279" s="112"/>
      <c r="D279" s="29" t="str">
        <f t="shared" si="50"/>
        <v/>
      </c>
      <c r="E279" s="29" t="str">
        <f t="shared" si="51"/>
        <v/>
      </c>
      <c r="F279" s="30"/>
      <c r="G279" s="30"/>
      <c r="H279" s="31"/>
      <c r="I279" s="32"/>
      <c r="J279" s="114"/>
      <c r="K279" s="32"/>
      <c r="L279" s="114"/>
      <c r="M279" s="33" t="str">
        <f t="shared" si="45"/>
        <v/>
      </c>
      <c r="N279" s="31"/>
      <c r="O279" s="31"/>
      <c r="P279" s="34" t="str">
        <f t="shared" si="52"/>
        <v/>
      </c>
      <c r="Q279" s="35"/>
      <c r="R279" s="35"/>
      <c r="S279" s="35"/>
      <c r="T279" s="117"/>
      <c r="U279" s="30"/>
      <c r="V279" s="67"/>
      <c r="W279" s="99"/>
      <c r="X279" s="55"/>
      <c r="Y279" s="56"/>
      <c r="AA279" s="110" t="str">
        <f t="shared" si="53"/>
        <v/>
      </c>
      <c r="AB279" s="110">
        <f t="shared" si="47"/>
        <v>0</v>
      </c>
      <c r="AC279" s="110" t="str">
        <f t="shared" si="48"/>
        <v/>
      </c>
      <c r="AD279" s="10">
        <f t="shared" si="54"/>
        <v>0</v>
      </c>
      <c r="AE279" s="10" t="str">
        <f t="shared" si="55"/>
        <v/>
      </c>
    </row>
    <row r="280" spans="1:31" s="6" customFormat="1" ht="35.25" customHeight="1">
      <c r="A280" s="93">
        <f t="shared" si="46"/>
        <v>268</v>
      </c>
      <c r="B280" s="59" t="str">
        <f t="shared" si="49"/>
        <v/>
      </c>
      <c r="C280" s="112"/>
      <c r="D280" s="29" t="str">
        <f t="shared" si="50"/>
        <v/>
      </c>
      <c r="E280" s="29" t="str">
        <f t="shared" si="51"/>
        <v/>
      </c>
      <c r="F280" s="30"/>
      <c r="G280" s="30"/>
      <c r="H280" s="31"/>
      <c r="I280" s="32"/>
      <c r="J280" s="114"/>
      <c r="K280" s="32"/>
      <c r="L280" s="114"/>
      <c r="M280" s="33" t="str">
        <f t="shared" si="45"/>
        <v/>
      </c>
      <c r="N280" s="31"/>
      <c r="O280" s="31"/>
      <c r="P280" s="34" t="str">
        <f t="shared" si="52"/>
        <v/>
      </c>
      <c r="Q280" s="35"/>
      <c r="R280" s="35"/>
      <c r="S280" s="35"/>
      <c r="T280" s="117"/>
      <c r="U280" s="30"/>
      <c r="V280" s="67"/>
      <c r="W280" s="99"/>
      <c r="X280" s="55"/>
      <c r="Y280" s="56"/>
      <c r="AA280" s="110" t="str">
        <f t="shared" si="53"/>
        <v/>
      </c>
      <c r="AB280" s="110">
        <f t="shared" si="47"/>
        <v>0</v>
      </c>
      <c r="AC280" s="110" t="str">
        <f t="shared" si="48"/>
        <v/>
      </c>
      <c r="AD280" s="10">
        <f t="shared" si="54"/>
        <v>0</v>
      </c>
      <c r="AE280" s="10" t="str">
        <f t="shared" si="55"/>
        <v/>
      </c>
    </row>
    <row r="281" spans="1:31" s="6" customFormat="1" ht="35.25" customHeight="1">
      <c r="A281" s="93">
        <f t="shared" si="46"/>
        <v>269</v>
      </c>
      <c r="B281" s="59" t="str">
        <f t="shared" si="49"/>
        <v/>
      </c>
      <c r="C281" s="112"/>
      <c r="D281" s="29" t="str">
        <f t="shared" si="50"/>
        <v/>
      </c>
      <c r="E281" s="29" t="str">
        <f t="shared" si="51"/>
        <v/>
      </c>
      <c r="F281" s="30"/>
      <c r="G281" s="30"/>
      <c r="H281" s="31"/>
      <c r="I281" s="32"/>
      <c r="J281" s="114"/>
      <c r="K281" s="32"/>
      <c r="L281" s="114"/>
      <c r="M281" s="33" t="str">
        <f t="shared" si="45"/>
        <v/>
      </c>
      <c r="N281" s="31"/>
      <c r="O281" s="31"/>
      <c r="P281" s="34" t="str">
        <f t="shared" si="52"/>
        <v/>
      </c>
      <c r="Q281" s="35"/>
      <c r="R281" s="35"/>
      <c r="S281" s="35"/>
      <c r="T281" s="117"/>
      <c r="U281" s="30"/>
      <c r="V281" s="67"/>
      <c r="W281" s="99"/>
      <c r="X281" s="55"/>
      <c r="Y281" s="56"/>
      <c r="AA281" s="110" t="str">
        <f t="shared" si="53"/>
        <v/>
      </c>
      <c r="AB281" s="110">
        <f t="shared" si="47"/>
        <v>0</v>
      </c>
      <c r="AC281" s="110" t="str">
        <f t="shared" si="48"/>
        <v/>
      </c>
      <c r="AD281" s="10">
        <f t="shared" si="54"/>
        <v>0</v>
      </c>
      <c r="AE281" s="10" t="str">
        <f t="shared" si="55"/>
        <v/>
      </c>
    </row>
    <row r="282" spans="1:31" s="6" customFormat="1" ht="35.25" customHeight="1">
      <c r="A282" s="93">
        <f t="shared" si="46"/>
        <v>270</v>
      </c>
      <c r="B282" s="59" t="str">
        <f t="shared" si="49"/>
        <v/>
      </c>
      <c r="C282" s="112"/>
      <c r="D282" s="29" t="str">
        <f t="shared" si="50"/>
        <v/>
      </c>
      <c r="E282" s="29" t="str">
        <f t="shared" si="51"/>
        <v/>
      </c>
      <c r="F282" s="30"/>
      <c r="G282" s="30"/>
      <c r="H282" s="31"/>
      <c r="I282" s="32"/>
      <c r="J282" s="114"/>
      <c r="K282" s="32"/>
      <c r="L282" s="114"/>
      <c r="M282" s="33" t="str">
        <f t="shared" si="45"/>
        <v/>
      </c>
      <c r="N282" s="31"/>
      <c r="O282" s="31"/>
      <c r="P282" s="34" t="str">
        <f t="shared" si="52"/>
        <v/>
      </c>
      <c r="Q282" s="35"/>
      <c r="R282" s="35"/>
      <c r="S282" s="35"/>
      <c r="T282" s="117"/>
      <c r="U282" s="30"/>
      <c r="V282" s="67"/>
      <c r="W282" s="99"/>
      <c r="X282" s="55"/>
      <c r="Y282" s="56"/>
      <c r="AA282" s="110" t="str">
        <f t="shared" si="53"/>
        <v/>
      </c>
      <c r="AB282" s="110">
        <f t="shared" si="47"/>
        <v>0</v>
      </c>
      <c r="AC282" s="110" t="str">
        <f t="shared" si="48"/>
        <v/>
      </c>
      <c r="AD282" s="10">
        <f t="shared" si="54"/>
        <v>0</v>
      </c>
      <c r="AE282" s="10" t="str">
        <f t="shared" si="55"/>
        <v/>
      </c>
    </row>
    <row r="283" spans="1:31" s="6" customFormat="1" ht="35.25" customHeight="1">
      <c r="A283" s="93">
        <f t="shared" si="46"/>
        <v>271</v>
      </c>
      <c r="B283" s="59" t="str">
        <f t="shared" si="49"/>
        <v/>
      </c>
      <c r="C283" s="112"/>
      <c r="D283" s="29" t="str">
        <f t="shared" si="50"/>
        <v/>
      </c>
      <c r="E283" s="29" t="str">
        <f t="shared" si="51"/>
        <v/>
      </c>
      <c r="F283" s="30"/>
      <c r="G283" s="30"/>
      <c r="H283" s="31"/>
      <c r="I283" s="32"/>
      <c r="J283" s="114"/>
      <c r="K283" s="32"/>
      <c r="L283" s="114"/>
      <c r="M283" s="33" t="str">
        <f t="shared" si="45"/>
        <v/>
      </c>
      <c r="N283" s="31"/>
      <c r="O283" s="31"/>
      <c r="P283" s="34" t="str">
        <f t="shared" si="52"/>
        <v/>
      </c>
      <c r="Q283" s="35"/>
      <c r="R283" s="35"/>
      <c r="S283" s="35"/>
      <c r="T283" s="117"/>
      <c r="U283" s="30"/>
      <c r="V283" s="67"/>
      <c r="W283" s="99"/>
      <c r="X283" s="55"/>
      <c r="Y283" s="56"/>
      <c r="AA283" s="110" t="str">
        <f t="shared" si="53"/>
        <v/>
      </c>
      <c r="AB283" s="110">
        <f t="shared" si="47"/>
        <v>0</v>
      </c>
      <c r="AC283" s="110" t="str">
        <f t="shared" si="48"/>
        <v/>
      </c>
      <c r="AD283" s="10">
        <f t="shared" si="54"/>
        <v>0</v>
      </c>
      <c r="AE283" s="10" t="str">
        <f t="shared" si="55"/>
        <v/>
      </c>
    </row>
    <row r="284" spans="1:31" s="6" customFormat="1" ht="35.25" customHeight="1">
      <c r="A284" s="93">
        <f t="shared" si="46"/>
        <v>272</v>
      </c>
      <c r="B284" s="59" t="str">
        <f t="shared" si="49"/>
        <v/>
      </c>
      <c r="C284" s="112"/>
      <c r="D284" s="29" t="str">
        <f t="shared" si="50"/>
        <v/>
      </c>
      <c r="E284" s="29" t="str">
        <f t="shared" si="51"/>
        <v/>
      </c>
      <c r="F284" s="30"/>
      <c r="G284" s="30"/>
      <c r="H284" s="31"/>
      <c r="I284" s="32"/>
      <c r="J284" s="114"/>
      <c r="K284" s="32"/>
      <c r="L284" s="114"/>
      <c r="M284" s="33" t="str">
        <f t="shared" si="45"/>
        <v/>
      </c>
      <c r="N284" s="31"/>
      <c r="O284" s="31"/>
      <c r="P284" s="34" t="str">
        <f t="shared" si="52"/>
        <v/>
      </c>
      <c r="Q284" s="35"/>
      <c r="R284" s="35"/>
      <c r="S284" s="35"/>
      <c r="T284" s="117"/>
      <c r="U284" s="30"/>
      <c r="V284" s="67"/>
      <c r="W284" s="99"/>
      <c r="X284" s="55"/>
      <c r="Y284" s="56"/>
      <c r="AA284" s="110" t="str">
        <f t="shared" si="53"/>
        <v/>
      </c>
      <c r="AB284" s="110">
        <f t="shared" si="47"/>
        <v>0</v>
      </c>
      <c r="AC284" s="110" t="str">
        <f t="shared" si="48"/>
        <v/>
      </c>
      <c r="AD284" s="10">
        <f t="shared" si="54"/>
        <v>0</v>
      </c>
      <c r="AE284" s="10" t="str">
        <f t="shared" si="55"/>
        <v/>
      </c>
    </row>
    <row r="285" spans="1:31" s="6" customFormat="1" ht="35.25" customHeight="1">
      <c r="A285" s="93">
        <f t="shared" si="46"/>
        <v>273</v>
      </c>
      <c r="B285" s="59" t="str">
        <f t="shared" si="49"/>
        <v/>
      </c>
      <c r="C285" s="112"/>
      <c r="D285" s="29" t="str">
        <f t="shared" si="50"/>
        <v/>
      </c>
      <c r="E285" s="29" t="str">
        <f t="shared" si="51"/>
        <v/>
      </c>
      <c r="F285" s="30"/>
      <c r="G285" s="30"/>
      <c r="H285" s="31"/>
      <c r="I285" s="32"/>
      <c r="J285" s="114"/>
      <c r="K285" s="32"/>
      <c r="L285" s="114"/>
      <c r="M285" s="33" t="str">
        <f t="shared" si="45"/>
        <v/>
      </c>
      <c r="N285" s="31"/>
      <c r="O285" s="31"/>
      <c r="P285" s="34" t="str">
        <f t="shared" si="52"/>
        <v/>
      </c>
      <c r="Q285" s="35"/>
      <c r="R285" s="35"/>
      <c r="S285" s="35"/>
      <c r="T285" s="117"/>
      <c r="U285" s="30"/>
      <c r="V285" s="67"/>
      <c r="W285" s="99"/>
      <c r="X285" s="55"/>
      <c r="Y285" s="56"/>
      <c r="AA285" s="110" t="str">
        <f t="shared" si="53"/>
        <v/>
      </c>
      <c r="AB285" s="110">
        <f t="shared" si="47"/>
        <v>0</v>
      </c>
      <c r="AC285" s="110" t="str">
        <f t="shared" si="48"/>
        <v/>
      </c>
      <c r="AD285" s="10">
        <f t="shared" si="54"/>
        <v>0</v>
      </c>
      <c r="AE285" s="10" t="str">
        <f t="shared" si="55"/>
        <v/>
      </c>
    </row>
    <row r="286" spans="1:31" s="6" customFormat="1" ht="35.25" customHeight="1">
      <c r="A286" s="93">
        <f t="shared" si="46"/>
        <v>274</v>
      </c>
      <c r="B286" s="59" t="str">
        <f t="shared" si="49"/>
        <v/>
      </c>
      <c r="C286" s="112"/>
      <c r="D286" s="29" t="str">
        <f t="shared" si="50"/>
        <v/>
      </c>
      <c r="E286" s="29" t="str">
        <f t="shared" si="51"/>
        <v/>
      </c>
      <c r="F286" s="30"/>
      <c r="G286" s="30"/>
      <c r="H286" s="31"/>
      <c r="I286" s="32"/>
      <c r="J286" s="114"/>
      <c r="K286" s="32"/>
      <c r="L286" s="114"/>
      <c r="M286" s="33" t="str">
        <f t="shared" si="45"/>
        <v/>
      </c>
      <c r="N286" s="31"/>
      <c r="O286" s="31"/>
      <c r="P286" s="34" t="str">
        <f t="shared" si="52"/>
        <v/>
      </c>
      <c r="Q286" s="35"/>
      <c r="R286" s="35"/>
      <c r="S286" s="35"/>
      <c r="T286" s="117"/>
      <c r="U286" s="30"/>
      <c r="V286" s="67"/>
      <c r="W286" s="99"/>
      <c r="X286" s="55"/>
      <c r="Y286" s="56"/>
      <c r="AA286" s="110" t="str">
        <f t="shared" si="53"/>
        <v/>
      </c>
      <c r="AB286" s="110">
        <f t="shared" si="47"/>
        <v>0</v>
      </c>
      <c r="AC286" s="110" t="str">
        <f t="shared" si="48"/>
        <v/>
      </c>
      <c r="AD286" s="10">
        <f t="shared" si="54"/>
        <v>0</v>
      </c>
      <c r="AE286" s="10" t="str">
        <f t="shared" si="55"/>
        <v/>
      </c>
    </row>
    <row r="287" spans="1:31" s="6" customFormat="1" ht="35.25" customHeight="1">
      <c r="A287" s="93">
        <f t="shared" si="46"/>
        <v>275</v>
      </c>
      <c r="B287" s="59" t="str">
        <f t="shared" si="49"/>
        <v/>
      </c>
      <c r="C287" s="112"/>
      <c r="D287" s="29" t="str">
        <f t="shared" si="50"/>
        <v/>
      </c>
      <c r="E287" s="29" t="str">
        <f t="shared" si="51"/>
        <v/>
      </c>
      <c r="F287" s="30"/>
      <c r="G287" s="30"/>
      <c r="H287" s="31"/>
      <c r="I287" s="32"/>
      <c r="J287" s="114"/>
      <c r="K287" s="32"/>
      <c r="L287" s="114"/>
      <c r="M287" s="33" t="str">
        <f t="shared" si="45"/>
        <v/>
      </c>
      <c r="N287" s="31"/>
      <c r="O287" s="31"/>
      <c r="P287" s="34" t="str">
        <f t="shared" si="52"/>
        <v/>
      </c>
      <c r="Q287" s="35"/>
      <c r="R287" s="35"/>
      <c r="S287" s="35"/>
      <c r="T287" s="117"/>
      <c r="U287" s="30"/>
      <c r="V287" s="67"/>
      <c r="W287" s="99"/>
      <c r="X287" s="55"/>
      <c r="Y287" s="56"/>
      <c r="AA287" s="110" t="str">
        <f t="shared" si="53"/>
        <v/>
      </c>
      <c r="AB287" s="110">
        <f t="shared" si="47"/>
        <v>0</v>
      </c>
      <c r="AC287" s="110" t="str">
        <f t="shared" si="48"/>
        <v/>
      </c>
      <c r="AD287" s="10">
        <f t="shared" si="54"/>
        <v>0</v>
      </c>
      <c r="AE287" s="10" t="str">
        <f t="shared" si="55"/>
        <v/>
      </c>
    </row>
    <row r="288" spans="1:31" s="6" customFormat="1" ht="35.25" customHeight="1">
      <c r="A288" s="93">
        <f t="shared" si="46"/>
        <v>276</v>
      </c>
      <c r="B288" s="59" t="str">
        <f t="shared" si="49"/>
        <v/>
      </c>
      <c r="C288" s="112"/>
      <c r="D288" s="29" t="str">
        <f t="shared" si="50"/>
        <v/>
      </c>
      <c r="E288" s="29" t="str">
        <f t="shared" si="51"/>
        <v/>
      </c>
      <c r="F288" s="30"/>
      <c r="G288" s="30"/>
      <c r="H288" s="31"/>
      <c r="I288" s="32"/>
      <c r="J288" s="114"/>
      <c r="K288" s="32"/>
      <c r="L288" s="114"/>
      <c r="M288" s="33" t="str">
        <f t="shared" si="45"/>
        <v/>
      </c>
      <c r="N288" s="31"/>
      <c r="O288" s="31"/>
      <c r="P288" s="34" t="str">
        <f t="shared" si="52"/>
        <v/>
      </c>
      <c r="Q288" s="35"/>
      <c r="R288" s="35"/>
      <c r="S288" s="35"/>
      <c r="T288" s="117"/>
      <c r="U288" s="30"/>
      <c r="V288" s="67"/>
      <c r="W288" s="99"/>
      <c r="X288" s="55"/>
      <c r="Y288" s="56"/>
      <c r="AA288" s="110" t="str">
        <f t="shared" si="53"/>
        <v/>
      </c>
      <c r="AB288" s="110">
        <f t="shared" si="47"/>
        <v>0</v>
      </c>
      <c r="AC288" s="110" t="str">
        <f t="shared" si="48"/>
        <v/>
      </c>
      <c r="AD288" s="10">
        <f t="shared" si="54"/>
        <v>0</v>
      </c>
      <c r="AE288" s="10" t="str">
        <f t="shared" si="55"/>
        <v/>
      </c>
    </row>
    <row r="289" spans="1:31" s="6" customFormat="1" ht="35.25" customHeight="1">
      <c r="A289" s="93">
        <f t="shared" si="46"/>
        <v>277</v>
      </c>
      <c r="B289" s="59" t="str">
        <f t="shared" si="49"/>
        <v/>
      </c>
      <c r="C289" s="112"/>
      <c r="D289" s="29" t="str">
        <f t="shared" si="50"/>
        <v/>
      </c>
      <c r="E289" s="29" t="str">
        <f t="shared" si="51"/>
        <v/>
      </c>
      <c r="F289" s="30"/>
      <c r="G289" s="30"/>
      <c r="H289" s="31"/>
      <c r="I289" s="32"/>
      <c r="J289" s="114"/>
      <c r="K289" s="32"/>
      <c r="L289" s="114"/>
      <c r="M289" s="33" t="str">
        <f t="shared" si="45"/>
        <v/>
      </c>
      <c r="N289" s="31"/>
      <c r="O289" s="31"/>
      <c r="P289" s="34" t="str">
        <f t="shared" si="52"/>
        <v/>
      </c>
      <c r="Q289" s="35"/>
      <c r="R289" s="35"/>
      <c r="S289" s="35"/>
      <c r="T289" s="117"/>
      <c r="U289" s="30"/>
      <c r="V289" s="67"/>
      <c r="W289" s="99"/>
      <c r="X289" s="55"/>
      <c r="Y289" s="56"/>
      <c r="AA289" s="110" t="str">
        <f t="shared" si="53"/>
        <v/>
      </c>
      <c r="AB289" s="110">
        <f t="shared" si="47"/>
        <v>0</v>
      </c>
      <c r="AC289" s="110" t="str">
        <f t="shared" si="48"/>
        <v/>
      </c>
      <c r="AD289" s="10">
        <f t="shared" si="54"/>
        <v>0</v>
      </c>
      <c r="AE289" s="10" t="str">
        <f t="shared" si="55"/>
        <v/>
      </c>
    </row>
    <row r="290" spans="1:31" s="6" customFormat="1" ht="35.25" customHeight="1">
      <c r="A290" s="93">
        <f t="shared" si="46"/>
        <v>278</v>
      </c>
      <c r="B290" s="59" t="str">
        <f t="shared" si="49"/>
        <v/>
      </c>
      <c r="C290" s="112"/>
      <c r="D290" s="29" t="str">
        <f t="shared" si="50"/>
        <v/>
      </c>
      <c r="E290" s="29" t="str">
        <f t="shared" si="51"/>
        <v/>
      </c>
      <c r="F290" s="30"/>
      <c r="G290" s="30"/>
      <c r="H290" s="31"/>
      <c r="I290" s="32"/>
      <c r="J290" s="114"/>
      <c r="K290" s="32"/>
      <c r="L290" s="114"/>
      <c r="M290" s="33" t="str">
        <f t="shared" si="45"/>
        <v/>
      </c>
      <c r="N290" s="31"/>
      <c r="O290" s="31"/>
      <c r="P290" s="34" t="str">
        <f t="shared" si="52"/>
        <v/>
      </c>
      <c r="Q290" s="35"/>
      <c r="R290" s="35"/>
      <c r="S290" s="35"/>
      <c r="T290" s="117"/>
      <c r="U290" s="30"/>
      <c r="V290" s="67"/>
      <c r="W290" s="99"/>
      <c r="X290" s="55"/>
      <c r="Y290" s="56"/>
      <c r="AA290" s="110" t="str">
        <f t="shared" si="53"/>
        <v/>
      </c>
      <c r="AB290" s="110">
        <f t="shared" si="47"/>
        <v>0</v>
      </c>
      <c r="AC290" s="110" t="str">
        <f t="shared" si="48"/>
        <v/>
      </c>
      <c r="AD290" s="10">
        <f t="shared" si="54"/>
        <v>0</v>
      </c>
      <c r="AE290" s="10" t="str">
        <f t="shared" si="55"/>
        <v/>
      </c>
    </row>
    <row r="291" spans="1:31" s="6" customFormat="1" ht="35.25" customHeight="1">
      <c r="A291" s="93">
        <f t="shared" si="46"/>
        <v>279</v>
      </c>
      <c r="B291" s="59" t="str">
        <f t="shared" si="49"/>
        <v/>
      </c>
      <c r="C291" s="112"/>
      <c r="D291" s="29" t="str">
        <f t="shared" si="50"/>
        <v/>
      </c>
      <c r="E291" s="29" t="str">
        <f t="shared" si="51"/>
        <v/>
      </c>
      <c r="F291" s="30"/>
      <c r="G291" s="30"/>
      <c r="H291" s="31"/>
      <c r="I291" s="32"/>
      <c r="J291" s="114"/>
      <c r="K291" s="32"/>
      <c r="L291" s="114"/>
      <c r="M291" s="33" t="str">
        <f t="shared" si="45"/>
        <v/>
      </c>
      <c r="N291" s="31"/>
      <c r="O291" s="31"/>
      <c r="P291" s="34" t="str">
        <f t="shared" si="52"/>
        <v/>
      </c>
      <c r="Q291" s="35"/>
      <c r="R291" s="35"/>
      <c r="S291" s="35"/>
      <c r="T291" s="117"/>
      <c r="U291" s="30"/>
      <c r="V291" s="67"/>
      <c r="W291" s="99"/>
      <c r="X291" s="55"/>
      <c r="Y291" s="56"/>
      <c r="AA291" s="110" t="str">
        <f t="shared" si="53"/>
        <v/>
      </c>
      <c r="AB291" s="110">
        <f t="shared" si="47"/>
        <v>0</v>
      </c>
      <c r="AC291" s="110" t="str">
        <f t="shared" si="48"/>
        <v/>
      </c>
      <c r="AD291" s="10">
        <f t="shared" si="54"/>
        <v>0</v>
      </c>
      <c r="AE291" s="10" t="str">
        <f t="shared" si="55"/>
        <v/>
      </c>
    </row>
    <row r="292" spans="1:31" s="6" customFormat="1" ht="35.25" customHeight="1">
      <c r="A292" s="93">
        <f t="shared" si="46"/>
        <v>280</v>
      </c>
      <c r="B292" s="59" t="str">
        <f t="shared" si="49"/>
        <v/>
      </c>
      <c r="C292" s="112"/>
      <c r="D292" s="29" t="str">
        <f t="shared" si="50"/>
        <v/>
      </c>
      <c r="E292" s="29" t="str">
        <f t="shared" si="51"/>
        <v/>
      </c>
      <c r="F292" s="30"/>
      <c r="G292" s="30"/>
      <c r="H292" s="31"/>
      <c r="I292" s="32"/>
      <c r="J292" s="114"/>
      <c r="K292" s="32"/>
      <c r="L292" s="114"/>
      <c r="M292" s="33" t="str">
        <f t="shared" si="45"/>
        <v/>
      </c>
      <c r="N292" s="31"/>
      <c r="O292" s="31"/>
      <c r="P292" s="34" t="str">
        <f t="shared" si="52"/>
        <v/>
      </c>
      <c r="Q292" s="35"/>
      <c r="R292" s="35"/>
      <c r="S292" s="35"/>
      <c r="T292" s="117"/>
      <c r="U292" s="30"/>
      <c r="V292" s="67"/>
      <c r="W292" s="99"/>
      <c r="X292" s="55"/>
      <c r="Y292" s="56"/>
      <c r="AA292" s="110" t="str">
        <f t="shared" si="53"/>
        <v/>
      </c>
      <c r="AB292" s="110">
        <f t="shared" si="47"/>
        <v>0</v>
      </c>
      <c r="AC292" s="110" t="str">
        <f t="shared" si="48"/>
        <v/>
      </c>
      <c r="AD292" s="10">
        <f t="shared" si="54"/>
        <v>0</v>
      </c>
      <c r="AE292" s="10" t="str">
        <f t="shared" si="55"/>
        <v/>
      </c>
    </row>
    <row r="293" spans="1:31" s="6" customFormat="1" ht="35.25" customHeight="1">
      <c r="A293" s="93">
        <f t="shared" si="46"/>
        <v>281</v>
      </c>
      <c r="B293" s="59" t="str">
        <f t="shared" si="49"/>
        <v/>
      </c>
      <c r="C293" s="112"/>
      <c r="D293" s="29" t="str">
        <f t="shared" si="50"/>
        <v/>
      </c>
      <c r="E293" s="29" t="str">
        <f t="shared" si="51"/>
        <v/>
      </c>
      <c r="F293" s="30"/>
      <c r="G293" s="30"/>
      <c r="H293" s="31"/>
      <c r="I293" s="32"/>
      <c r="J293" s="114"/>
      <c r="K293" s="32"/>
      <c r="L293" s="114"/>
      <c r="M293" s="33" t="str">
        <f t="shared" si="45"/>
        <v/>
      </c>
      <c r="N293" s="31"/>
      <c r="O293" s="31"/>
      <c r="P293" s="34" t="str">
        <f t="shared" si="52"/>
        <v/>
      </c>
      <c r="Q293" s="35"/>
      <c r="R293" s="35"/>
      <c r="S293" s="35"/>
      <c r="T293" s="117"/>
      <c r="U293" s="30"/>
      <c r="V293" s="67"/>
      <c r="W293" s="99"/>
      <c r="X293" s="55"/>
      <c r="Y293" s="56"/>
      <c r="AA293" s="110" t="str">
        <f t="shared" si="53"/>
        <v/>
      </c>
      <c r="AB293" s="110">
        <f t="shared" si="47"/>
        <v>0</v>
      </c>
      <c r="AC293" s="110" t="str">
        <f t="shared" si="48"/>
        <v/>
      </c>
      <c r="AD293" s="10">
        <f t="shared" si="54"/>
        <v>0</v>
      </c>
      <c r="AE293" s="10" t="str">
        <f t="shared" si="55"/>
        <v/>
      </c>
    </row>
    <row r="294" spans="1:31" s="6" customFormat="1" ht="35.25" customHeight="1">
      <c r="A294" s="93">
        <f t="shared" si="46"/>
        <v>282</v>
      </c>
      <c r="B294" s="59" t="str">
        <f t="shared" si="49"/>
        <v/>
      </c>
      <c r="C294" s="112"/>
      <c r="D294" s="29" t="str">
        <f t="shared" si="50"/>
        <v/>
      </c>
      <c r="E294" s="29" t="str">
        <f t="shared" si="51"/>
        <v/>
      </c>
      <c r="F294" s="30"/>
      <c r="G294" s="30"/>
      <c r="H294" s="31"/>
      <c r="I294" s="32"/>
      <c r="J294" s="114"/>
      <c r="K294" s="32"/>
      <c r="L294" s="114"/>
      <c r="M294" s="33" t="str">
        <f t="shared" si="45"/>
        <v/>
      </c>
      <c r="N294" s="31"/>
      <c r="O294" s="31"/>
      <c r="P294" s="34" t="str">
        <f t="shared" si="52"/>
        <v/>
      </c>
      <c r="Q294" s="35"/>
      <c r="R294" s="35"/>
      <c r="S294" s="35"/>
      <c r="T294" s="117"/>
      <c r="U294" s="30"/>
      <c r="V294" s="67"/>
      <c r="W294" s="99"/>
      <c r="X294" s="55"/>
      <c r="Y294" s="56"/>
      <c r="AA294" s="110" t="str">
        <f t="shared" si="53"/>
        <v/>
      </c>
      <c r="AB294" s="110">
        <f t="shared" si="47"/>
        <v>0</v>
      </c>
      <c r="AC294" s="110" t="str">
        <f t="shared" si="48"/>
        <v/>
      </c>
      <c r="AD294" s="10">
        <f t="shared" si="54"/>
        <v>0</v>
      </c>
      <c r="AE294" s="10" t="str">
        <f t="shared" si="55"/>
        <v/>
      </c>
    </row>
    <row r="295" spans="1:31" s="6" customFormat="1" ht="35.25" customHeight="1">
      <c r="A295" s="93">
        <f t="shared" si="46"/>
        <v>283</v>
      </c>
      <c r="B295" s="59" t="str">
        <f t="shared" si="49"/>
        <v/>
      </c>
      <c r="C295" s="112"/>
      <c r="D295" s="29" t="str">
        <f t="shared" si="50"/>
        <v/>
      </c>
      <c r="E295" s="29" t="str">
        <f t="shared" si="51"/>
        <v/>
      </c>
      <c r="F295" s="30"/>
      <c r="G295" s="30"/>
      <c r="H295" s="31"/>
      <c r="I295" s="32"/>
      <c r="J295" s="114"/>
      <c r="K295" s="32"/>
      <c r="L295" s="114"/>
      <c r="M295" s="33" t="str">
        <f t="shared" si="45"/>
        <v/>
      </c>
      <c r="N295" s="31"/>
      <c r="O295" s="31"/>
      <c r="P295" s="34" t="str">
        <f t="shared" si="52"/>
        <v/>
      </c>
      <c r="Q295" s="35"/>
      <c r="R295" s="35"/>
      <c r="S295" s="35"/>
      <c r="T295" s="117"/>
      <c r="U295" s="30"/>
      <c r="V295" s="67"/>
      <c r="W295" s="99"/>
      <c r="X295" s="55"/>
      <c r="Y295" s="56"/>
      <c r="AA295" s="110" t="str">
        <f t="shared" si="53"/>
        <v/>
      </c>
      <c r="AB295" s="110">
        <f t="shared" si="47"/>
        <v>0</v>
      </c>
      <c r="AC295" s="110" t="str">
        <f t="shared" si="48"/>
        <v/>
      </c>
      <c r="AD295" s="10">
        <f t="shared" si="54"/>
        <v>0</v>
      </c>
      <c r="AE295" s="10" t="str">
        <f t="shared" si="55"/>
        <v/>
      </c>
    </row>
    <row r="296" spans="1:31" s="6" customFormat="1" ht="35.25" customHeight="1">
      <c r="A296" s="93">
        <f t="shared" si="46"/>
        <v>284</v>
      </c>
      <c r="B296" s="59" t="str">
        <f t="shared" si="49"/>
        <v/>
      </c>
      <c r="C296" s="112"/>
      <c r="D296" s="29" t="str">
        <f t="shared" si="50"/>
        <v/>
      </c>
      <c r="E296" s="29" t="str">
        <f t="shared" si="51"/>
        <v/>
      </c>
      <c r="F296" s="30"/>
      <c r="G296" s="30"/>
      <c r="H296" s="31"/>
      <c r="I296" s="32"/>
      <c r="J296" s="114"/>
      <c r="K296" s="32"/>
      <c r="L296" s="114"/>
      <c r="M296" s="33" t="str">
        <f t="shared" si="45"/>
        <v/>
      </c>
      <c r="N296" s="31"/>
      <c r="O296" s="31"/>
      <c r="P296" s="34" t="str">
        <f t="shared" si="52"/>
        <v/>
      </c>
      <c r="Q296" s="35"/>
      <c r="R296" s="35"/>
      <c r="S296" s="35"/>
      <c r="T296" s="117"/>
      <c r="U296" s="30"/>
      <c r="V296" s="67"/>
      <c r="W296" s="99"/>
      <c r="X296" s="55"/>
      <c r="Y296" s="56"/>
      <c r="AA296" s="110" t="str">
        <f t="shared" si="53"/>
        <v/>
      </c>
      <c r="AB296" s="110">
        <f t="shared" si="47"/>
        <v>0</v>
      </c>
      <c r="AC296" s="110" t="str">
        <f t="shared" si="48"/>
        <v/>
      </c>
      <c r="AD296" s="10">
        <f t="shared" si="54"/>
        <v>0</v>
      </c>
      <c r="AE296" s="10" t="str">
        <f t="shared" si="55"/>
        <v/>
      </c>
    </row>
    <row r="297" spans="1:31" s="6" customFormat="1" ht="35.25" customHeight="1">
      <c r="A297" s="93">
        <f t="shared" si="46"/>
        <v>285</v>
      </c>
      <c r="B297" s="59" t="str">
        <f t="shared" si="49"/>
        <v/>
      </c>
      <c r="C297" s="112"/>
      <c r="D297" s="29" t="str">
        <f t="shared" si="50"/>
        <v/>
      </c>
      <c r="E297" s="29" t="str">
        <f t="shared" si="51"/>
        <v/>
      </c>
      <c r="F297" s="30"/>
      <c r="G297" s="30"/>
      <c r="H297" s="31"/>
      <c r="I297" s="32"/>
      <c r="J297" s="114"/>
      <c r="K297" s="32"/>
      <c r="L297" s="114"/>
      <c r="M297" s="33" t="str">
        <f t="shared" si="45"/>
        <v/>
      </c>
      <c r="N297" s="31"/>
      <c r="O297" s="31"/>
      <c r="P297" s="34" t="str">
        <f t="shared" si="52"/>
        <v/>
      </c>
      <c r="Q297" s="35"/>
      <c r="R297" s="35"/>
      <c r="S297" s="35"/>
      <c r="T297" s="117"/>
      <c r="U297" s="30"/>
      <c r="V297" s="67"/>
      <c r="W297" s="99"/>
      <c r="X297" s="55"/>
      <c r="Y297" s="56"/>
      <c r="AA297" s="110" t="str">
        <f t="shared" si="53"/>
        <v/>
      </c>
      <c r="AB297" s="110">
        <f t="shared" si="47"/>
        <v>0</v>
      </c>
      <c r="AC297" s="110" t="str">
        <f t="shared" si="48"/>
        <v/>
      </c>
      <c r="AD297" s="10">
        <f t="shared" si="54"/>
        <v>0</v>
      </c>
      <c r="AE297" s="10" t="str">
        <f t="shared" si="55"/>
        <v/>
      </c>
    </row>
    <row r="298" spans="1:31" s="6" customFormat="1" ht="35.25" customHeight="1">
      <c r="A298" s="93">
        <f t="shared" si="46"/>
        <v>286</v>
      </c>
      <c r="B298" s="59" t="str">
        <f t="shared" si="49"/>
        <v/>
      </c>
      <c r="C298" s="112"/>
      <c r="D298" s="29" t="str">
        <f t="shared" si="50"/>
        <v/>
      </c>
      <c r="E298" s="29" t="str">
        <f t="shared" si="51"/>
        <v/>
      </c>
      <c r="F298" s="30"/>
      <c r="G298" s="30"/>
      <c r="H298" s="31"/>
      <c r="I298" s="32"/>
      <c r="J298" s="114"/>
      <c r="K298" s="32"/>
      <c r="L298" s="114"/>
      <c r="M298" s="33" t="str">
        <f t="shared" si="45"/>
        <v/>
      </c>
      <c r="N298" s="31"/>
      <c r="O298" s="31"/>
      <c r="P298" s="34" t="str">
        <f t="shared" si="52"/>
        <v/>
      </c>
      <c r="Q298" s="35"/>
      <c r="R298" s="35"/>
      <c r="S298" s="35"/>
      <c r="T298" s="117"/>
      <c r="U298" s="30"/>
      <c r="V298" s="67"/>
      <c r="W298" s="99"/>
      <c r="X298" s="55"/>
      <c r="Y298" s="56"/>
      <c r="AA298" s="110" t="str">
        <f t="shared" si="53"/>
        <v/>
      </c>
      <c r="AB298" s="110">
        <f t="shared" si="47"/>
        <v>0</v>
      </c>
      <c r="AC298" s="110" t="str">
        <f t="shared" si="48"/>
        <v/>
      </c>
      <c r="AD298" s="10">
        <f t="shared" si="54"/>
        <v>0</v>
      </c>
      <c r="AE298" s="10" t="str">
        <f t="shared" si="55"/>
        <v/>
      </c>
    </row>
    <row r="299" spans="1:31" s="6" customFormat="1" ht="35.25" customHeight="1">
      <c r="A299" s="93">
        <f t="shared" si="46"/>
        <v>287</v>
      </c>
      <c r="B299" s="59" t="str">
        <f t="shared" si="49"/>
        <v/>
      </c>
      <c r="C299" s="112"/>
      <c r="D299" s="29" t="str">
        <f t="shared" si="50"/>
        <v/>
      </c>
      <c r="E299" s="29" t="str">
        <f t="shared" si="51"/>
        <v/>
      </c>
      <c r="F299" s="30"/>
      <c r="G299" s="30"/>
      <c r="H299" s="31"/>
      <c r="I299" s="32"/>
      <c r="J299" s="114"/>
      <c r="K299" s="32"/>
      <c r="L299" s="114"/>
      <c r="M299" s="33" t="str">
        <f t="shared" si="45"/>
        <v/>
      </c>
      <c r="N299" s="31"/>
      <c r="O299" s="31"/>
      <c r="P299" s="34" t="str">
        <f t="shared" si="52"/>
        <v/>
      </c>
      <c r="Q299" s="35"/>
      <c r="R299" s="35"/>
      <c r="S299" s="35"/>
      <c r="T299" s="117"/>
      <c r="U299" s="30"/>
      <c r="V299" s="67"/>
      <c r="W299" s="99"/>
      <c r="X299" s="55"/>
      <c r="Y299" s="56"/>
      <c r="AA299" s="110" t="str">
        <f t="shared" si="53"/>
        <v/>
      </c>
      <c r="AB299" s="110">
        <f t="shared" si="47"/>
        <v>0</v>
      </c>
      <c r="AC299" s="110" t="str">
        <f t="shared" si="48"/>
        <v/>
      </c>
      <c r="AD299" s="10">
        <f t="shared" si="54"/>
        <v>0</v>
      </c>
      <c r="AE299" s="10" t="str">
        <f t="shared" si="55"/>
        <v/>
      </c>
    </row>
    <row r="300" spans="1:31" s="6" customFormat="1" ht="35.25" customHeight="1">
      <c r="A300" s="93">
        <f t="shared" si="46"/>
        <v>288</v>
      </c>
      <c r="B300" s="59" t="str">
        <f t="shared" si="49"/>
        <v/>
      </c>
      <c r="C300" s="112"/>
      <c r="D300" s="29" t="str">
        <f t="shared" si="50"/>
        <v/>
      </c>
      <c r="E300" s="29" t="str">
        <f t="shared" si="51"/>
        <v/>
      </c>
      <c r="F300" s="30"/>
      <c r="G300" s="30"/>
      <c r="H300" s="31"/>
      <c r="I300" s="32"/>
      <c r="J300" s="114"/>
      <c r="K300" s="32"/>
      <c r="L300" s="114"/>
      <c r="M300" s="33" t="str">
        <f t="shared" si="45"/>
        <v/>
      </c>
      <c r="N300" s="31"/>
      <c r="O300" s="31"/>
      <c r="P300" s="34" t="str">
        <f t="shared" si="52"/>
        <v/>
      </c>
      <c r="Q300" s="35"/>
      <c r="R300" s="35"/>
      <c r="S300" s="35"/>
      <c r="T300" s="117"/>
      <c r="U300" s="30"/>
      <c r="V300" s="67"/>
      <c r="W300" s="99"/>
      <c r="X300" s="55"/>
      <c r="Y300" s="56"/>
      <c r="AA300" s="110" t="str">
        <f t="shared" si="53"/>
        <v/>
      </c>
      <c r="AB300" s="110">
        <f t="shared" si="47"/>
        <v>0</v>
      </c>
      <c r="AC300" s="110" t="str">
        <f t="shared" si="48"/>
        <v/>
      </c>
      <c r="AD300" s="10">
        <f t="shared" si="54"/>
        <v>0</v>
      </c>
      <c r="AE300" s="10" t="str">
        <f t="shared" si="55"/>
        <v/>
      </c>
    </row>
    <row r="301" spans="1:31" s="6" customFormat="1" ht="35.25" customHeight="1">
      <c r="A301" s="93">
        <f t="shared" si="46"/>
        <v>289</v>
      </c>
      <c r="B301" s="59" t="str">
        <f t="shared" si="49"/>
        <v/>
      </c>
      <c r="C301" s="112"/>
      <c r="D301" s="29" t="str">
        <f t="shared" si="50"/>
        <v/>
      </c>
      <c r="E301" s="29" t="str">
        <f t="shared" si="51"/>
        <v/>
      </c>
      <c r="F301" s="30"/>
      <c r="G301" s="30"/>
      <c r="H301" s="31"/>
      <c r="I301" s="32"/>
      <c r="J301" s="114"/>
      <c r="K301" s="32"/>
      <c r="L301" s="114"/>
      <c r="M301" s="33" t="str">
        <f t="shared" si="45"/>
        <v/>
      </c>
      <c r="N301" s="31"/>
      <c r="O301" s="31"/>
      <c r="P301" s="34" t="str">
        <f t="shared" si="52"/>
        <v/>
      </c>
      <c r="Q301" s="35"/>
      <c r="R301" s="35"/>
      <c r="S301" s="35"/>
      <c r="T301" s="117"/>
      <c r="U301" s="30"/>
      <c r="V301" s="67"/>
      <c r="W301" s="99"/>
      <c r="X301" s="55"/>
      <c r="Y301" s="56"/>
      <c r="AA301" s="110" t="str">
        <f t="shared" si="53"/>
        <v/>
      </c>
      <c r="AB301" s="110">
        <f t="shared" si="47"/>
        <v>0</v>
      </c>
      <c r="AC301" s="110" t="str">
        <f t="shared" si="48"/>
        <v/>
      </c>
      <c r="AD301" s="10">
        <f t="shared" si="54"/>
        <v>0</v>
      </c>
      <c r="AE301" s="10" t="str">
        <f t="shared" si="55"/>
        <v/>
      </c>
    </row>
    <row r="302" spans="1:31" s="6" customFormat="1" ht="35.25" customHeight="1">
      <c r="A302" s="93">
        <f t="shared" si="46"/>
        <v>290</v>
      </c>
      <c r="B302" s="59" t="str">
        <f t="shared" si="49"/>
        <v/>
      </c>
      <c r="C302" s="112"/>
      <c r="D302" s="29" t="str">
        <f t="shared" si="50"/>
        <v/>
      </c>
      <c r="E302" s="29" t="str">
        <f t="shared" si="51"/>
        <v/>
      </c>
      <c r="F302" s="30"/>
      <c r="G302" s="30"/>
      <c r="H302" s="31"/>
      <c r="I302" s="32"/>
      <c r="J302" s="114"/>
      <c r="K302" s="32"/>
      <c r="L302" s="114"/>
      <c r="M302" s="33" t="str">
        <f t="shared" si="45"/>
        <v/>
      </c>
      <c r="N302" s="31"/>
      <c r="O302" s="31"/>
      <c r="P302" s="34" t="str">
        <f t="shared" si="52"/>
        <v/>
      </c>
      <c r="Q302" s="35"/>
      <c r="R302" s="35"/>
      <c r="S302" s="35"/>
      <c r="T302" s="117"/>
      <c r="U302" s="30"/>
      <c r="V302" s="67"/>
      <c r="W302" s="99"/>
      <c r="X302" s="55"/>
      <c r="Y302" s="56"/>
      <c r="AA302" s="110" t="str">
        <f t="shared" si="53"/>
        <v/>
      </c>
      <c r="AB302" s="110">
        <f t="shared" si="47"/>
        <v>0</v>
      </c>
      <c r="AC302" s="110" t="str">
        <f t="shared" si="48"/>
        <v/>
      </c>
      <c r="AD302" s="10">
        <f t="shared" si="54"/>
        <v>0</v>
      </c>
      <c r="AE302" s="10" t="str">
        <f t="shared" si="55"/>
        <v/>
      </c>
    </row>
    <row r="303" spans="1:31" s="6" customFormat="1" ht="35.25" customHeight="1">
      <c r="A303" s="93">
        <f t="shared" si="46"/>
        <v>291</v>
      </c>
      <c r="B303" s="59" t="str">
        <f t="shared" si="49"/>
        <v/>
      </c>
      <c r="C303" s="112"/>
      <c r="D303" s="29" t="str">
        <f t="shared" si="50"/>
        <v/>
      </c>
      <c r="E303" s="29" t="str">
        <f t="shared" si="51"/>
        <v/>
      </c>
      <c r="F303" s="30"/>
      <c r="G303" s="30"/>
      <c r="H303" s="31"/>
      <c r="I303" s="32"/>
      <c r="J303" s="114"/>
      <c r="K303" s="32"/>
      <c r="L303" s="114"/>
      <c r="M303" s="33" t="str">
        <f t="shared" si="45"/>
        <v/>
      </c>
      <c r="N303" s="31"/>
      <c r="O303" s="31"/>
      <c r="P303" s="34" t="str">
        <f t="shared" si="52"/>
        <v/>
      </c>
      <c r="Q303" s="35"/>
      <c r="R303" s="35"/>
      <c r="S303" s="35"/>
      <c r="T303" s="117"/>
      <c r="U303" s="30"/>
      <c r="V303" s="67"/>
      <c r="W303" s="99"/>
      <c r="X303" s="55"/>
      <c r="Y303" s="56"/>
      <c r="AA303" s="110" t="str">
        <f t="shared" si="53"/>
        <v/>
      </c>
      <c r="AB303" s="110">
        <f t="shared" si="47"/>
        <v>0</v>
      </c>
      <c r="AC303" s="110" t="str">
        <f t="shared" si="48"/>
        <v/>
      </c>
      <c r="AD303" s="10">
        <f t="shared" si="54"/>
        <v>0</v>
      </c>
      <c r="AE303" s="10" t="str">
        <f t="shared" si="55"/>
        <v/>
      </c>
    </row>
    <row r="304" spans="1:31" s="6" customFormat="1" ht="35.25" customHeight="1">
      <c r="A304" s="93">
        <f t="shared" si="46"/>
        <v>292</v>
      </c>
      <c r="B304" s="59" t="str">
        <f t="shared" si="49"/>
        <v/>
      </c>
      <c r="C304" s="112"/>
      <c r="D304" s="29" t="str">
        <f t="shared" si="50"/>
        <v/>
      </c>
      <c r="E304" s="29" t="str">
        <f t="shared" si="51"/>
        <v/>
      </c>
      <c r="F304" s="30"/>
      <c r="G304" s="30"/>
      <c r="H304" s="31"/>
      <c r="I304" s="32"/>
      <c r="J304" s="114"/>
      <c r="K304" s="32"/>
      <c r="L304" s="114"/>
      <c r="M304" s="33" t="str">
        <f t="shared" si="45"/>
        <v/>
      </c>
      <c r="N304" s="31"/>
      <c r="O304" s="31"/>
      <c r="P304" s="34" t="str">
        <f t="shared" si="52"/>
        <v/>
      </c>
      <c r="Q304" s="35"/>
      <c r="R304" s="35"/>
      <c r="S304" s="35"/>
      <c r="T304" s="117"/>
      <c r="U304" s="30"/>
      <c r="V304" s="67"/>
      <c r="W304" s="99"/>
      <c r="X304" s="55"/>
      <c r="Y304" s="56"/>
      <c r="AA304" s="110" t="str">
        <f t="shared" si="53"/>
        <v/>
      </c>
      <c r="AB304" s="110">
        <f t="shared" si="47"/>
        <v>0</v>
      </c>
      <c r="AC304" s="110" t="str">
        <f t="shared" si="48"/>
        <v/>
      </c>
      <c r="AD304" s="10">
        <f t="shared" si="54"/>
        <v>0</v>
      </c>
      <c r="AE304" s="10" t="str">
        <f t="shared" si="55"/>
        <v/>
      </c>
    </row>
    <row r="305" spans="1:31" s="6" customFormat="1" ht="35.25" customHeight="1">
      <c r="A305" s="93">
        <f t="shared" si="46"/>
        <v>293</v>
      </c>
      <c r="B305" s="59" t="str">
        <f t="shared" si="49"/>
        <v/>
      </c>
      <c r="C305" s="112"/>
      <c r="D305" s="29" t="str">
        <f t="shared" si="50"/>
        <v/>
      </c>
      <c r="E305" s="29" t="str">
        <f t="shared" si="51"/>
        <v/>
      </c>
      <c r="F305" s="30"/>
      <c r="G305" s="30"/>
      <c r="H305" s="31"/>
      <c r="I305" s="32"/>
      <c r="J305" s="114"/>
      <c r="K305" s="32"/>
      <c r="L305" s="114"/>
      <c r="M305" s="33" t="str">
        <f t="shared" si="45"/>
        <v/>
      </c>
      <c r="N305" s="31"/>
      <c r="O305" s="31"/>
      <c r="P305" s="34" t="str">
        <f t="shared" si="52"/>
        <v/>
      </c>
      <c r="Q305" s="35"/>
      <c r="R305" s="35"/>
      <c r="S305" s="35"/>
      <c r="T305" s="117"/>
      <c r="U305" s="30"/>
      <c r="V305" s="67"/>
      <c r="W305" s="99"/>
      <c r="X305" s="55"/>
      <c r="Y305" s="56"/>
      <c r="AA305" s="110" t="str">
        <f t="shared" si="53"/>
        <v/>
      </c>
      <c r="AB305" s="110">
        <f t="shared" si="47"/>
        <v>0</v>
      </c>
      <c r="AC305" s="110" t="str">
        <f t="shared" si="48"/>
        <v/>
      </c>
      <c r="AD305" s="10">
        <f t="shared" si="54"/>
        <v>0</v>
      </c>
      <c r="AE305" s="10" t="str">
        <f t="shared" si="55"/>
        <v/>
      </c>
    </row>
    <row r="306" spans="1:31" s="6" customFormat="1" ht="35.25" customHeight="1">
      <c r="A306" s="93">
        <f t="shared" si="46"/>
        <v>294</v>
      </c>
      <c r="B306" s="59" t="str">
        <f t="shared" si="49"/>
        <v/>
      </c>
      <c r="C306" s="112"/>
      <c r="D306" s="29" t="str">
        <f t="shared" si="50"/>
        <v/>
      </c>
      <c r="E306" s="29" t="str">
        <f t="shared" si="51"/>
        <v/>
      </c>
      <c r="F306" s="30"/>
      <c r="G306" s="30"/>
      <c r="H306" s="31"/>
      <c r="I306" s="32"/>
      <c r="J306" s="114"/>
      <c r="K306" s="32"/>
      <c r="L306" s="114"/>
      <c r="M306" s="33" t="str">
        <f t="shared" si="45"/>
        <v/>
      </c>
      <c r="N306" s="31"/>
      <c r="O306" s="31"/>
      <c r="P306" s="34" t="str">
        <f t="shared" si="52"/>
        <v/>
      </c>
      <c r="Q306" s="35"/>
      <c r="R306" s="35"/>
      <c r="S306" s="35"/>
      <c r="T306" s="117"/>
      <c r="U306" s="30"/>
      <c r="V306" s="67"/>
      <c r="W306" s="99"/>
      <c r="X306" s="55"/>
      <c r="Y306" s="56"/>
      <c r="AA306" s="110" t="str">
        <f t="shared" si="53"/>
        <v/>
      </c>
      <c r="AB306" s="110">
        <f t="shared" si="47"/>
        <v>0</v>
      </c>
      <c r="AC306" s="110" t="str">
        <f t="shared" si="48"/>
        <v/>
      </c>
      <c r="AD306" s="10">
        <f t="shared" si="54"/>
        <v>0</v>
      </c>
      <c r="AE306" s="10" t="str">
        <f t="shared" si="55"/>
        <v/>
      </c>
    </row>
    <row r="307" spans="1:31" s="6" customFormat="1" ht="35.25" customHeight="1">
      <c r="A307" s="93">
        <f t="shared" si="46"/>
        <v>295</v>
      </c>
      <c r="B307" s="59" t="str">
        <f t="shared" si="49"/>
        <v/>
      </c>
      <c r="C307" s="112"/>
      <c r="D307" s="29" t="str">
        <f t="shared" si="50"/>
        <v/>
      </c>
      <c r="E307" s="29" t="str">
        <f t="shared" si="51"/>
        <v/>
      </c>
      <c r="F307" s="30"/>
      <c r="G307" s="30"/>
      <c r="H307" s="31"/>
      <c r="I307" s="32"/>
      <c r="J307" s="114"/>
      <c r="K307" s="32"/>
      <c r="L307" s="114"/>
      <c r="M307" s="33" t="str">
        <f t="shared" si="45"/>
        <v/>
      </c>
      <c r="N307" s="31"/>
      <c r="O307" s="31"/>
      <c r="P307" s="34" t="str">
        <f t="shared" si="52"/>
        <v/>
      </c>
      <c r="Q307" s="35"/>
      <c r="R307" s="35"/>
      <c r="S307" s="35"/>
      <c r="T307" s="117"/>
      <c r="U307" s="30"/>
      <c r="V307" s="67"/>
      <c r="W307" s="99"/>
      <c r="X307" s="55"/>
      <c r="Y307" s="56"/>
      <c r="AA307" s="110" t="str">
        <f t="shared" si="53"/>
        <v/>
      </c>
      <c r="AB307" s="110">
        <f t="shared" si="47"/>
        <v>0</v>
      </c>
      <c r="AC307" s="110" t="str">
        <f t="shared" si="48"/>
        <v/>
      </c>
      <c r="AD307" s="10">
        <f t="shared" si="54"/>
        <v>0</v>
      </c>
      <c r="AE307" s="10" t="str">
        <f t="shared" si="55"/>
        <v/>
      </c>
    </row>
    <row r="308" spans="1:31" s="6" customFormat="1" ht="35.25" customHeight="1">
      <c r="A308" s="93">
        <f t="shared" si="46"/>
        <v>296</v>
      </c>
      <c r="B308" s="59" t="str">
        <f t="shared" si="49"/>
        <v/>
      </c>
      <c r="C308" s="112"/>
      <c r="D308" s="29" t="str">
        <f t="shared" si="50"/>
        <v/>
      </c>
      <c r="E308" s="29" t="str">
        <f t="shared" si="51"/>
        <v/>
      </c>
      <c r="F308" s="30"/>
      <c r="G308" s="30"/>
      <c r="H308" s="31"/>
      <c r="I308" s="32"/>
      <c r="J308" s="114"/>
      <c r="K308" s="32"/>
      <c r="L308" s="114"/>
      <c r="M308" s="33" t="str">
        <f t="shared" si="45"/>
        <v/>
      </c>
      <c r="N308" s="31"/>
      <c r="O308" s="31"/>
      <c r="P308" s="34" t="str">
        <f t="shared" si="52"/>
        <v/>
      </c>
      <c r="Q308" s="35"/>
      <c r="R308" s="35"/>
      <c r="S308" s="35"/>
      <c r="T308" s="117"/>
      <c r="U308" s="30"/>
      <c r="V308" s="67"/>
      <c r="W308" s="99"/>
      <c r="X308" s="55"/>
      <c r="Y308" s="56"/>
      <c r="AA308" s="110" t="str">
        <f t="shared" si="53"/>
        <v/>
      </c>
      <c r="AB308" s="110">
        <f t="shared" si="47"/>
        <v>0</v>
      </c>
      <c r="AC308" s="110" t="str">
        <f t="shared" si="48"/>
        <v/>
      </c>
      <c r="AD308" s="10">
        <f t="shared" si="54"/>
        <v>0</v>
      </c>
      <c r="AE308" s="10" t="str">
        <f t="shared" si="55"/>
        <v/>
      </c>
    </row>
    <row r="309" spans="1:31" s="6" customFormat="1" ht="35.25" customHeight="1">
      <c r="A309" s="93">
        <f t="shared" si="46"/>
        <v>297</v>
      </c>
      <c r="B309" s="59" t="str">
        <f t="shared" si="49"/>
        <v/>
      </c>
      <c r="C309" s="112"/>
      <c r="D309" s="29" t="str">
        <f t="shared" si="50"/>
        <v/>
      </c>
      <c r="E309" s="29" t="str">
        <f t="shared" si="51"/>
        <v/>
      </c>
      <c r="F309" s="30"/>
      <c r="G309" s="30"/>
      <c r="H309" s="31"/>
      <c r="I309" s="32"/>
      <c r="J309" s="114"/>
      <c r="K309" s="32"/>
      <c r="L309" s="114"/>
      <c r="M309" s="33" t="str">
        <f t="shared" si="45"/>
        <v/>
      </c>
      <c r="N309" s="31"/>
      <c r="O309" s="31"/>
      <c r="P309" s="34" t="str">
        <f t="shared" si="52"/>
        <v/>
      </c>
      <c r="Q309" s="35"/>
      <c r="R309" s="35"/>
      <c r="S309" s="35"/>
      <c r="T309" s="117"/>
      <c r="U309" s="30"/>
      <c r="V309" s="67"/>
      <c r="W309" s="99"/>
      <c r="X309" s="55"/>
      <c r="Y309" s="56"/>
      <c r="AA309" s="110" t="str">
        <f t="shared" si="53"/>
        <v/>
      </c>
      <c r="AB309" s="110">
        <f t="shared" si="47"/>
        <v>0</v>
      </c>
      <c r="AC309" s="110" t="str">
        <f t="shared" si="48"/>
        <v/>
      </c>
      <c r="AD309" s="10">
        <f t="shared" si="54"/>
        <v>0</v>
      </c>
      <c r="AE309" s="10" t="str">
        <f t="shared" si="55"/>
        <v/>
      </c>
    </row>
    <row r="310" spans="1:31" s="6" customFormat="1" ht="35.25" customHeight="1">
      <c r="A310" s="93">
        <f t="shared" si="46"/>
        <v>298</v>
      </c>
      <c r="B310" s="59" t="str">
        <f t="shared" si="49"/>
        <v/>
      </c>
      <c r="C310" s="112"/>
      <c r="D310" s="29" t="str">
        <f t="shared" si="50"/>
        <v/>
      </c>
      <c r="E310" s="29" t="str">
        <f t="shared" si="51"/>
        <v/>
      </c>
      <c r="F310" s="30"/>
      <c r="G310" s="30"/>
      <c r="H310" s="31"/>
      <c r="I310" s="32"/>
      <c r="J310" s="114"/>
      <c r="K310" s="32"/>
      <c r="L310" s="114"/>
      <c r="M310" s="33" t="str">
        <f t="shared" si="45"/>
        <v/>
      </c>
      <c r="N310" s="31"/>
      <c r="O310" s="31"/>
      <c r="P310" s="34" t="str">
        <f t="shared" si="52"/>
        <v/>
      </c>
      <c r="Q310" s="35"/>
      <c r="R310" s="35"/>
      <c r="S310" s="35"/>
      <c r="T310" s="117"/>
      <c r="U310" s="30"/>
      <c r="V310" s="67"/>
      <c r="W310" s="99"/>
      <c r="X310" s="55"/>
      <c r="Y310" s="56"/>
      <c r="AA310" s="110" t="str">
        <f t="shared" si="53"/>
        <v/>
      </c>
      <c r="AB310" s="110">
        <f t="shared" si="47"/>
        <v>0</v>
      </c>
      <c r="AC310" s="110" t="str">
        <f t="shared" si="48"/>
        <v/>
      </c>
      <c r="AD310" s="10">
        <f t="shared" si="54"/>
        <v>0</v>
      </c>
      <c r="AE310" s="10" t="str">
        <f t="shared" si="55"/>
        <v/>
      </c>
    </row>
    <row r="311" spans="1:31" s="6" customFormat="1" ht="35.25" customHeight="1">
      <c r="A311" s="93">
        <f t="shared" si="46"/>
        <v>299</v>
      </c>
      <c r="B311" s="59" t="str">
        <f>IF($C311="","","工作機械")</f>
        <v/>
      </c>
      <c r="C311" s="112"/>
      <c r="D311" s="29" t="str">
        <f t="shared" si="50"/>
        <v/>
      </c>
      <c r="E311" s="29" t="str">
        <f t="shared" si="51"/>
        <v/>
      </c>
      <c r="F311" s="30"/>
      <c r="G311" s="30"/>
      <c r="H311" s="31"/>
      <c r="I311" s="32"/>
      <c r="J311" s="114"/>
      <c r="K311" s="32"/>
      <c r="L311" s="114"/>
      <c r="M311" s="33" t="str">
        <f t="shared" si="45"/>
        <v/>
      </c>
      <c r="N311" s="31"/>
      <c r="O311" s="31"/>
      <c r="P311" s="34" t="str">
        <f t="shared" si="52"/>
        <v/>
      </c>
      <c r="Q311" s="35"/>
      <c r="R311" s="35"/>
      <c r="S311" s="35"/>
      <c r="T311" s="117"/>
      <c r="U311" s="30"/>
      <c r="V311" s="67"/>
      <c r="W311" s="99"/>
      <c r="X311" s="55"/>
      <c r="Y311" s="56"/>
      <c r="AA311" s="110" t="str">
        <f t="shared" si="53"/>
        <v/>
      </c>
      <c r="AB311" s="110">
        <f t="shared" si="47"/>
        <v>0</v>
      </c>
      <c r="AC311" s="110" t="str">
        <f t="shared" si="48"/>
        <v/>
      </c>
      <c r="AD311" s="10">
        <f t="shared" si="54"/>
        <v>0</v>
      </c>
      <c r="AE311" s="10" t="str">
        <f t="shared" si="55"/>
        <v/>
      </c>
    </row>
    <row r="312" spans="1:31" s="6" customFormat="1" ht="35.25" customHeight="1" thickBot="1">
      <c r="A312" s="102">
        <f t="shared" si="46"/>
        <v>300</v>
      </c>
      <c r="B312" s="60" t="str">
        <f>IF($C312="","","工作機械")</f>
        <v/>
      </c>
      <c r="C312" s="113"/>
      <c r="D312" s="36" t="str">
        <f t="shared" si="50"/>
        <v/>
      </c>
      <c r="E312" s="36" t="str">
        <f t="shared" si="51"/>
        <v/>
      </c>
      <c r="F312" s="37"/>
      <c r="G312" s="37"/>
      <c r="H312" s="38"/>
      <c r="I312" s="39"/>
      <c r="J312" s="115"/>
      <c r="K312" s="39"/>
      <c r="L312" s="115"/>
      <c r="M312" s="40" t="str">
        <f t="shared" si="45"/>
        <v/>
      </c>
      <c r="N312" s="38"/>
      <c r="O312" s="38"/>
      <c r="P312" s="41" t="str">
        <f t="shared" si="52"/>
        <v/>
      </c>
      <c r="Q312" s="42"/>
      <c r="R312" s="35"/>
      <c r="S312" s="142"/>
      <c r="T312" s="118"/>
      <c r="U312" s="37"/>
      <c r="V312" s="68"/>
      <c r="W312" s="103"/>
      <c r="X312" s="57"/>
      <c r="Y312" s="58"/>
      <c r="AA312" s="110" t="str">
        <f t="shared" si="53"/>
        <v/>
      </c>
      <c r="AB312" s="110">
        <f t="shared" si="47"/>
        <v>0</v>
      </c>
      <c r="AC312" s="110" t="str">
        <f t="shared" si="48"/>
        <v/>
      </c>
      <c r="AD312" s="10">
        <f t="shared" si="54"/>
        <v>0</v>
      </c>
      <c r="AE312" s="10" t="str">
        <f t="shared" si="55"/>
        <v/>
      </c>
    </row>
    <row r="313" spans="1:31" ht="13.5">
      <c r="AA313" s="10">
        <f>SUM(AA13:AA312)</f>
        <v>0</v>
      </c>
      <c r="AB313" s="10">
        <f>SUM(AB13:AB312)</f>
        <v>0</v>
      </c>
      <c r="AC313" s="10"/>
      <c r="AD313" s="10" t="str">
        <f>IF(COUNTIF(AD13:AD312,"&gt;=2"),2,"1")</f>
        <v>1</v>
      </c>
      <c r="AE313" s="10" t="str">
        <f>IF(COUNTIF(AE13:AE312,"&gt;=1"),1,"0")</f>
        <v>0</v>
      </c>
    </row>
  </sheetData>
  <sheetProtection algorithmName="SHA-512" hashValue="CNWTlkX5f4mVINNfCgJn3TFJ7n8KNW0mcchw7VVRtcnAJ2S9VtlQKhrDmlRsghcGmZS0Vd2i3525lUmpyQK0YQ==" saltValue="yuv9wb8ruoGo7pbYND2LUg==" spinCount="100000" sheet="1" objects="1" scenarios="1" autoFilter="0"/>
  <autoFilter ref="A11:AF11" xr:uid="{CFCD1670-8365-4B7B-BE3A-962146428E0A}"/>
  <mergeCells count="30">
    <mergeCell ref="U9:U11"/>
    <mergeCell ref="A1:G1"/>
    <mergeCell ref="C2:D2"/>
    <mergeCell ref="A3:E4"/>
    <mergeCell ref="J2:M2"/>
    <mergeCell ref="J3:M3"/>
    <mergeCell ref="J4:M4"/>
    <mergeCell ref="I1:M1"/>
    <mergeCell ref="R9:R11"/>
    <mergeCell ref="F9:F11"/>
    <mergeCell ref="F2:G2"/>
    <mergeCell ref="L9:M10"/>
    <mergeCell ref="A2:B2"/>
    <mergeCell ref="S9:S11"/>
    <mergeCell ref="X6:Y10"/>
    <mergeCell ref="E9:E11"/>
    <mergeCell ref="P9:P11"/>
    <mergeCell ref="A9:A11"/>
    <mergeCell ref="C9:C11"/>
    <mergeCell ref="D9:D11"/>
    <mergeCell ref="B9:B11"/>
    <mergeCell ref="H9:I10"/>
    <mergeCell ref="N9:N11"/>
    <mergeCell ref="J9:K10"/>
    <mergeCell ref="V9:V11"/>
    <mergeCell ref="O9:O11"/>
    <mergeCell ref="G9:G11"/>
    <mergeCell ref="T9:T11"/>
    <mergeCell ref="Q9:Q11"/>
    <mergeCell ref="W9:W11"/>
  </mergeCells>
  <phoneticPr fontId="18"/>
  <conditionalFormatting sqref="P13:P312">
    <cfRule type="cellIs" dxfId="19" priority="92" operator="lessThan">
      <formula>1</formula>
    </cfRule>
  </conditionalFormatting>
  <conditionalFormatting sqref="J3">
    <cfRule type="expression" dxfId="18" priority="112">
      <formula>$AD$313=2</formula>
    </cfRule>
  </conditionalFormatting>
  <conditionalFormatting sqref="G13:G312">
    <cfRule type="expression" dxfId="17" priority="60">
      <formula>$AD13&gt;=2</formula>
    </cfRule>
  </conditionalFormatting>
  <conditionalFormatting sqref="J4">
    <cfRule type="expression" dxfId="16" priority="123">
      <formula>$AE$313=1</formula>
    </cfRule>
  </conditionalFormatting>
  <conditionalFormatting sqref="N13:O312 F13:L312 U12:U312 C13:C312 Q13:W312">
    <cfRule type="notContainsBlanks" dxfId="15" priority="104">
      <formula>LEN(TRIM(C12))&gt;0</formula>
    </cfRule>
  </conditionalFormatting>
  <conditionalFormatting sqref="J2">
    <cfRule type="expression" dxfId="14" priority="12">
      <formula>OR($AA$313&gt;=1,$AB$313&gt;=1)</formula>
    </cfRule>
  </conditionalFormatting>
  <conditionalFormatting sqref="J2">
    <cfRule type="expression" dxfId="13" priority="16">
      <formula>$B$13=""</formula>
    </cfRule>
  </conditionalFormatting>
  <conditionalFormatting sqref="C2:D2">
    <cfRule type="expression" dxfId="12" priority="4">
      <formula>$C$13=""</formula>
    </cfRule>
    <cfRule type="expression" dxfId="11" priority="5">
      <formula>$C$2=""</formula>
    </cfRule>
  </conditionalFormatting>
  <conditionalFormatting sqref="F2:G2">
    <cfRule type="expression" dxfId="10" priority="6">
      <formula>$C$13=""</formula>
    </cfRule>
    <cfRule type="expression" dxfId="9" priority="7">
      <formula>$F$2=""</formula>
    </cfRule>
  </conditionalFormatting>
  <conditionalFormatting sqref="G3">
    <cfRule type="expression" dxfId="8" priority="8">
      <formula>$C$13=""</formula>
    </cfRule>
    <cfRule type="expression" dxfId="7" priority="9">
      <formula>$G$3=""</formula>
    </cfRule>
  </conditionalFormatting>
  <conditionalFormatting sqref="F13:L312 N13:O312 C13:C312 Q13:S312">
    <cfRule type="expression" dxfId="6" priority="105" stopIfTrue="1">
      <formula>$B13&lt;&gt;""</formula>
    </cfRule>
  </conditionalFormatting>
  <conditionalFormatting sqref="J2">
    <cfRule type="expression" dxfId="5" priority="130">
      <formula>$G$3=""</formula>
    </cfRule>
    <cfRule type="expression" dxfId="4" priority="131">
      <formula>$F$2=""</formula>
    </cfRule>
    <cfRule type="expression" dxfId="3" priority="132">
      <formula>$C$2=""</formula>
    </cfRule>
  </conditionalFormatting>
  <conditionalFormatting sqref="U12:U312">
    <cfRule type="expression" dxfId="2" priority="3">
      <formula>COUNTIF(G12,"*■*")=0</formula>
    </cfRule>
  </conditionalFormatting>
  <conditionalFormatting sqref="U13:U312">
    <cfRule type="expression" dxfId="1" priority="2">
      <formula>AND(COUNTIF(G13,"*■*")&gt;=1,U13="")</formula>
    </cfRule>
  </conditionalFormatting>
  <conditionalFormatting sqref="P12">
    <cfRule type="cellIs" dxfId="0" priority="1" operator="lessThan">
      <formula>1</formula>
    </cfRule>
  </conditionalFormatting>
  <dataValidations xWindow="639" yWindow="785" count="22">
    <dataValidation type="list" allowBlank="1" showInputMessage="1" showErrorMessage="1" error="プルダウンより確認結果を選択してください。" sqref="X13:X312" xr:uid="{39A7DD8A-8CB9-4EF4-9C4E-10B6A7A1D69B}">
      <formula1>"OK,NG"</formula1>
    </dataValidation>
    <dataValidation type="list" allowBlank="1" showInputMessage="1" showErrorMessage="1" errorTitle="無効な入力" error="プルダウンより選択してください。" sqref="Q13:Q312" xr:uid="{3251F931-965E-4EF8-8C15-A67130B13B55}">
      <formula1>"あり,なし"</formula1>
    </dataValidation>
    <dataValidation type="list" allowBlank="1" showInputMessage="1" showErrorMessage="1" errorTitle="無効な入力" error="プルダウンより選択してください。" sqref="C13:C312" xr:uid="{95857163-83F8-4077-BF1A-6F81BEF3A8DC}">
      <formula1>"研削盤"</formula1>
    </dataValidation>
    <dataValidation type="list" allowBlank="1" showInputMessage="1" showErrorMessage="1" errorTitle="無効な入力" error="プルダウンより選択してください。" sqref="H13:H312" xr:uid="{AF6FFD6C-5713-4594-994D-41A540F190C9}">
      <formula1>"生産効率,エネルギー効率"</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973AB518-D2E8-4137-B54A-08B54D362C4A}">
      <formula1>40</formula1>
    </dataValidation>
    <dataValidation imeMode="fullKatakana" operator="lessThanOrEqual" allowBlank="1" showInputMessage="1" showErrorMessage="1" sqref="E2" xr:uid="{36637AF5-4069-4BAA-9CF6-CA68CB1BD931}"/>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V13:V312 F13:G312" xr:uid="{FC3059F9-826E-468D-85CF-97F9B0346340}">
      <formula1>40</formula1>
    </dataValidation>
    <dataValidation type="textLength" operator="lessThanOrEqual" allowBlank="1" showInputMessage="1" showErrorMessage="1" errorTitle="無効な入力" error="30字以内で入力してください。" sqref="I13:I31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J13:J312 L13:L312" xr:uid="{D9388BE9-9AFF-4809-BBF2-04CA8B9327C2}">
      <formula1>J13*1000=INT(J13*1000)</formula1>
    </dataValidation>
    <dataValidation type="textLength" operator="lessThanOrEqual" allowBlank="1" showInputMessage="1" showErrorMessage="1" errorTitle="無効な入力" error="10字以内で入力してください。" sqref="K13:K312" xr:uid="{4B4367D2-6F32-45BA-B9D1-BF9AE41299E9}">
      <formula1>10</formula1>
    </dataValidation>
    <dataValidation type="whole" imeMode="disabled" allowBlank="1" showInputMessage="1" showErrorMessage="1" errorTitle="無効な入力" error="単位に注意して入力してください。_x000a_半角数字の整数で10字以内で入力してください。" sqref="T13:T312" xr:uid="{8FC8E3D3-2D64-4FF4-A957-7653873BD698}">
      <formula1>1</formula1>
      <formula2>9999999999</formula2>
    </dataValidation>
    <dataValidation operator="greaterThanOrEqual" allowBlank="1" showInputMessage="1" showErrorMessage="1" errorTitle="無効な入力" error="自動表示されます。" sqref="P12:P312" xr:uid="{63B23E08-945A-40AC-BC03-77C3FC914258}"/>
    <dataValidation allowBlank="1" showInputMessage="1" showErrorMessage="1" errorTitle="無効な入力" error="自動表示されます。" sqref="M13:M312" xr:uid="{D8540506-6D07-417E-99AD-00D6B6A76DDE}"/>
    <dataValidation type="whole" imeMode="disabled" operator="greaterThanOrEqual" allowBlank="1" showErrorMessage="1" errorTitle="無効な入力" error="半角数字10字以内で入力してください。" prompt="半角数字10字以内で入力してください。" sqref="V13:V312" xr:uid="{76F5ED99-C47C-44E9-AECF-0D6DF40A14FD}">
      <formula1>1</formula1>
    </dataValidation>
    <dataValidation type="textLength" operator="lessThanOrEqual" allowBlank="1" showErrorMessage="1" error="40字以内で入力してください。" prompt="40字以内で入力してください。" sqref="C2:D2" xr:uid="{3D35DBDA-77B4-47A2-9E4E-7D2ED50E0558}">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3A727DB2-00FB-4826-84A9-0DA111C4CF5A}"/>
    <dataValidation type="whole" imeMode="disabled" allowBlank="1" showErrorMessage="1" errorTitle="無効な入力" error="半角数字10字以内で入力してください。" prompt="半角数字10字以内で入力してください。" sqref="T13:T312" xr:uid="{BE9D9053-DCE4-4235-A9F7-4BE0FDA1B41E}">
      <formula1>1</formula1>
      <formula2>9999999999</formula2>
    </dataValidation>
    <dataValidation type="list" imeMode="disabled" operator="lessThanOrEqual" allowBlank="1" showInputMessage="1" showErrorMessage="1" errorTitle="無効な入力" error="プルダウンより選択してください。" sqref="O13:O312" xr:uid="{ED062DA2-76E4-49B9-B5D9-951D5305086E}">
      <formula1>"2012,2013,2014,2015,2016,2017,2018,2019,2020,2021,2022"</formula1>
    </dataValidation>
    <dataValidation type="whole" imeMode="disabled" allowBlank="1" showInputMessage="1" showErrorMessage="1" errorTitle="無効な入力" error="西暦年を半角数字4桁で入力してください。" sqref="N13:N312" xr:uid="{5F1DEB13-AAE1-412A-94F1-B265914DCAE8}">
      <formula1>1900</formula1>
      <formula2>2022</formula2>
    </dataValidation>
    <dataValidation type="textLength" operator="lessThanOrEqual" allowBlank="1" showInputMessage="1" showErrorMessage="1" errorTitle="無効な入力" error="200字以内で入力してください。" sqref="U13:U312" xr:uid="{C367C14B-F138-4EBC-AC08-5F9D4F95F8ED}">
      <formula1>200</formula1>
    </dataValidation>
    <dataValidation type="custom" imeMode="disabled" allowBlank="1" showInputMessage="1" showErrorMessage="1" errorTitle="無効な入力" error="半角数字の整数で10字以内で入力してください。" sqref="R13:R312" xr:uid="{E4B5D0D3-E735-433D-A79E-CDAEFC769DF6}">
      <formula1>R13=INT(R13)</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&amp;C&amp;P/&amp;N</oddFooter>
  </headerFooter>
  <drawing r:id="rId2"/>
  <extLst>
    <ext xmlns:x14="http://schemas.microsoft.com/office/spreadsheetml/2009/9/main" uri="{CCE6A557-97BC-4b89-ADB6-D9C93CAAB3DF}">
      <x14:dataValidations xmlns:xm="http://schemas.microsoft.com/office/excel/2006/main" xWindow="639" yWindow="785" count="1">
        <x14:dataValidation type="list" imeMode="disabled" allowBlank="1" showInputMessage="1" showErrorMessage="1" errorTitle="無効な入力" error="プルダウンより選択してください。" xr:uid="{5D31CEFD-9DBD-464B-96E7-89DA5086DAEC}">
          <x14:formula1>
            <xm:f>※編集不可※選択項目!$F$4:$F$6</xm:f>
          </x14:formula1>
          <xm:sqref>S13:S312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A413F-208B-4403-B094-6DD38F1FC10E}">
  <sheetPr codeName="Sheet3">
    <pageSetUpPr fitToPage="1"/>
  </sheetPr>
  <dimension ref="B4:G19"/>
  <sheetViews>
    <sheetView showGridLines="0" view="pageBreakPreview" zoomScale="85" zoomScaleNormal="100" zoomScaleSheetLayoutView="85" workbookViewId="0"/>
  </sheetViews>
  <sheetFormatPr defaultColWidth="9" defaultRowHeight="16"/>
  <cols>
    <col min="1" max="1" width="4.36328125" style="76" customWidth="1"/>
    <col min="2" max="2" width="9.90625" style="76" customWidth="1"/>
    <col min="3" max="4" width="26" style="76" customWidth="1"/>
    <col min="5" max="7" width="8" style="76" customWidth="1"/>
    <col min="8" max="16384" width="9" style="76"/>
  </cols>
  <sheetData>
    <row r="4" spans="2:7">
      <c r="B4" s="75" t="s">
        <v>74</v>
      </c>
    </row>
    <row r="5" spans="2:7" ht="16.5" thickBot="1">
      <c r="C5" s="77"/>
      <c r="D5" s="77"/>
    </row>
    <row r="6" spans="2:7" ht="29.25" customHeight="1" thickBot="1">
      <c r="B6" s="121" t="s">
        <v>106</v>
      </c>
      <c r="C6" s="208" t="s">
        <v>107</v>
      </c>
      <c r="D6" s="208"/>
      <c r="E6" s="208"/>
      <c r="F6" s="208"/>
      <c r="G6" s="208"/>
    </row>
    <row r="7" spans="2:7" ht="46.5" customHeight="1" thickBot="1">
      <c r="B7" s="122">
        <v>1</v>
      </c>
      <c r="C7" s="209" t="s">
        <v>108</v>
      </c>
      <c r="D7" s="209"/>
      <c r="E7" s="209"/>
      <c r="F7" s="209"/>
      <c r="G7" s="209"/>
    </row>
    <row r="8" spans="2:7" ht="46.5" customHeight="1" thickBot="1">
      <c r="B8" s="123">
        <v>2</v>
      </c>
      <c r="C8" s="210" t="s">
        <v>109</v>
      </c>
      <c r="D8" s="210"/>
      <c r="E8" s="210"/>
      <c r="F8" s="210"/>
      <c r="G8" s="210"/>
    </row>
    <row r="11" spans="2:7">
      <c r="B11" s="78" t="s">
        <v>75</v>
      </c>
    </row>
    <row r="12" spans="2:7">
      <c r="B12" s="78" t="s">
        <v>76</v>
      </c>
    </row>
    <row r="13" spans="2:7">
      <c r="B13" s="76" t="s">
        <v>77</v>
      </c>
    </row>
    <row r="15" spans="2:7">
      <c r="B15" s="79" t="s">
        <v>78</v>
      </c>
    </row>
    <row r="19" spans="2:2">
      <c r="B19" s="80"/>
    </row>
  </sheetData>
  <sheetProtection algorithmName="SHA-512" hashValue="oTpCk8/HB1w24gws5dxZtxn45AwwjdcsTuWqvC8hgOoEsvn87ohscqRWlxThqKo4ujiJ4EKiKBYJsLI8xTbN5A==" saltValue="ADVE0w/Li7gd1W4A+JGm0w==" spinCount="100000" sheet="1" objects="1" scenarios="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B5964-49B9-4A39-9CED-1496AA7464DD}">
  <sheetPr codeName="Sheet4"/>
  <dimension ref="A1:B28"/>
  <sheetViews>
    <sheetView showGridLines="0" view="pageBreakPreview" zoomScale="80" zoomScaleNormal="100" zoomScaleSheetLayoutView="80" workbookViewId="0"/>
  </sheetViews>
  <sheetFormatPr defaultColWidth="9" defaultRowHeight="13"/>
  <cols>
    <col min="1" max="1" width="13.453125" style="125" customWidth="1"/>
    <col min="2" max="2" width="86.90625" style="125" customWidth="1"/>
    <col min="3" max="16384" width="9" style="125"/>
  </cols>
  <sheetData>
    <row r="1" spans="1:2" ht="16.5">
      <c r="A1" s="124" t="s">
        <v>37</v>
      </c>
    </row>
    <row r="2" spans="1:2">
      <c r="A2" s="126"/>
      <c r="B2" s="126"/>
    </row>
    <row r="3" spans="1:2" ht="22.5" customHeight="1">
      <c r="A3" s="127" t="s">
        <v>42</v>
      </c>
      <c r="B3" s="128" t="s">
        <v>101</v>
      </c>
    </row>
    <row r="4" spans="1:2" ht="22.5" customHeight="1">
      <c r="A4" s="127" t="s">
        <v>38</v>
      </c>
      <c r="B4" s="127" t="s">
        <v>110</v>
      </c>
    </row>
    <row r="5" spans="1:2" ht="19.5" customHeight="1">
      <c r="A5" s="211" t="s">
        <v>43</v>
      </c>
      <c r="B5" s="214" t="s">
        <v>133</v>
      </c>
    </row>
    <row r="6" spans="1:2" ht="19.5" customHeight="1">
      <c r="A6" s="212"/>
      <c r="B6" s="215"/>
    </row>
    <row r="7" spans="1:2" ht="19.5" customHeight="1">
      <c r="A7" s="212"/>
      <c r="B7" s="215"/>
    </row>
    <row r="8" spans="1:2" ht="19.5" customHeight="1">
      <c r="A8" s="212"/>
      <c r="B8" s="215"/>
    </row>
    <row r="9" spans="1:2" ht="19.5" customHeight="1">
      <c r="A9" s="212"/>
      <c r="B9" s="215"/>
    </row>
    <row r="10" spans="1:2" ht="19.5" customHeight="1">
      <c r="A10" s="212"/>
      <c r="B10" s="215"/>
    </row>
    <row r="11" spans="1:2" ht="19.5" customHeight="1">
      <c r="A11" s="212"/>
      <c r="B11" s="215"/>
    </row>
    <row r="12" spans="1:2" ht="19.5" customHeight="1">
      <c r="A12" s="212"/>
      <c r="B12" s="215"/>
    </row>
    <row r="13" spans="1:2" ht="19.5" customHeight="1">
      <c r="A13" s="212"/>
      <c r="B13" s="215"/>
    </row>
    <row r="14" spans="1:2" ht="19.5" customHeight="1">
      <c r="A14" s="212"/>
      <c r="B14" s="215"/>
    </row>
    <row r="15" spans="1:2" ht="19.5" customHeight="1">
      <c r="A15" s="212"/>
      <c r="B15" s="215"/>
    </row>
    <row r="16" spans="1:2" ht="19.5" customHeight="1">
      <c r="A16" s="212"/>
      <c r="B16" s="215"/>
    </row>
    <row r="17" spans="1:2" ht="19.5" customHeight="1">
      <c r="A17" s="212"/>
      <c r="B17" s="215"/>
    </row>
    <row r="18" spans="1:2" ht="19.5" customHeight="1">
      <c r="A18" s="212"/>
      <c r="B18" s="215"/>
    </row>
    <row r="19" spans="1:2" ht="19.5" customHeight="1">
      <c r="A19" s="212"/>
      <c r="B19" s="215"/>
    </row>
    <row r="20" spans="1:2" ht="19.5" customHeight="1">
      <c r="A20" s="212"/>
      <c r="B20" s="215"/>
    </row>
    <row r="21" spans="1:2" ht="19.5" customHeight="1">
      <c r="A21" s="212"/>
      <c r="B21" s="215"/>
    </row>
    <row r="22" spans="1:2" ht="19.5" customHeight="1">
      <c r="A22" s="212"/>
      <c r="B22" s="215"/>
    </row>
    <row r="23" spans="1:2" ht="19.5" customHeight="1">
      <c r="A23" s="212"/>
      <c r="B23" s="215"/>
    </row>
    <row r="24" spans="1:2" ht="19.5" customHeight="1">
      <c r="A24" s="212"/>
      <c r="B24" s="215"/>
    </row>
    <row r="25" spans="1:2" ht="19.5" customHeight="1">
      <c r="A25" s="212"/>
      <c r="B25" s="215"/>
    </row>
    <row r="26" spans="1:2" ht="19.5" customHeight="1">
      <c r="A26" s="212"/>
      <c r="B26" s="215"/>
    </row>
    <row r="27" spans="1:2" ht="19.5" customHeight="1">
      <c r="A27" s="212"/>
      <c r="B27" s="215"/>
    </row>
    <row r="28" spans="1:2" ht="19.5" customHeight="1">
      <c r="A28" s="213"/>
      <c r="B28" s="216"/>
    </row>
  </sheetData>
  <sheetProtection algorithmName="SHA-512" hashValue="2mCRVwIuttLst+PIRmOCQKaclTrNKaNkxQCwBlb+zWur2Ni5UbvU0KSSlFv/ADxJZrk14COJr9XAvf/CaLu/ZA==" saltValue="OHoP9/TqoUDZlAS2gm+KCA==" spinCount="100000" sheet="1" objects="1" scenarios="1"/>
  <mergeCells count="2">
    <mergeCell ref="A5:A28"/>
    <mergeCell ref="B5:B28"/>
  </mergeCells>
  <phoneticPr fontId="18"/>
  <hyperlinks>
    <hyperlink ref="B3" r:id="rId1" xr:uid="{11333E72-1D73-491F-B364-E5CFAF2EA59A}"/>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C18CF-C6D1-4AD5-8BDB-B3F54E76B2BF}">
  <dimension ref="A1:F14"/>
  <sheetViews>
    <sheetView workbookViewId="0">
      <selection activeCell="F35" sqref="F35"/>
    </sheetView>
  </sheetViews>
  <sheetFormatPr defaultRowHeight="13"/>
  <cols>
    <col min="1" max="1" width="21.08984375" bestFit="1" customWidth="1"/>
    <col min="2" max="2" width="22.08984375" bestFit="1" customWidth="1"/>
    <col min="3" max="3" width="14.08984375" customWidth="1"/>
    <col min="4" max="5" width="28.08984375" bestFit="1" customWidth="1"/>
    <col min="6" max="6" width="17.6328125" bestFit="1" customWidth="1"/>
  </cols>
  <sheetData>
    <row r="1" spans="1:6">
      <c r="A1" s="129" t="s">
        <v>112</v>
      </c>
      <c r="B1" s="129" t="s">
        <v>113</v>
      </c>
      <c r="C1" s="129" t="s">
        <v>114</v>
      </c>
      <c r="D1" s="129" t="s">
        <v>115</v>
      </c>
      <c r="E1" s="129" t="s">
        <v>116</v>
      </c>
      <c r="F1" s="130" t="s">
        <v>117</v>
      </c>
    </row>
    <row r="2" spans="1:6">
      <c r="A2" s="131" t="s">
        <v>51</v>
      </c>
      <c r="B2" s="131" t="s">
        <v>118</v>
      </c>
      <c r="C2" s="132" t="s">
        <v>119</v>
      </c>
      <c r="D2" s="131" t="s">
        <v>120</v>
      </c>
      <c r="E2" s="132" t="s">
        <v>121</v>
      </c>
      <c r="F2" s="132" t="s">
        <v>122</v>
      </c>
    </row>
    <row r="3" spans="1:6">
      <c r="A3" s="133" t="s">
        <v>123</v>
      </c>
      <c r="B3" s="133" t="s">
        <v>124</v>
      </c>
      <c r="C3" s="133" t="s">
        <v>124</v>
      </c>
      <c r="D3" s="133" t="s">
        <v>123</v>
      </c>
      <c r="E3" s="133" t="s">
        <v>124</v>
      </c>
      <c r="F3" s="133" t="s">
        <v>124</v>
      </c>
    </row>
    <row r="4" spans="1:6">
      <c r="A4" s="134" t="s">
        <v>125</v>
      </c>
      <c r="B4" s="135" t="s">
        <v>126</v>
      </c>
      <c r="C4" s="136" t="s">
        <v>67</v>
      </c>
      <c r="D4" s="137">
        <v>2012</v>
      </c>
      <c r="E4" s="136" t="s">
        <v>10</v>
      </c>
      <c r="F4" s="136" t="s">
        <v>127</v>
      </c>
    </row>
    <row r="5" spans="1:6">
      <c r="A5" s="138"/>
      <c r="B5" s="139"/>
      <c r="C5" s="140" t="s">
        <v>66</v>
      </c>
      <c r="D5" s="137">
        <v>2013</v>
      </c>
      <c r="E5" s="140" t="s">
        <v>128</v>
      </c>
      <c r="F5" s="140" t="s">
        <v>129</v>
      </c>
    </row>
    <row r="6" spans="1:6">
      <c r="A6" s="138"/>
      <c r="B6" s="139"/>
      <c r="C6" s="141"/>
      <c r="D6" s="137">
        <v>2014</v>
      </c>
      <c r="F6" s="140" t="s">
        <v>130</v>
      </c>
    </row>
    <row r="7" spans="1:6">
      <c r="A7" s="138"/>
      <c r="B7" s="139"/>
      <c r="D7" s="137">
        <v>2015</v>
      </c>
    </row>
    <row r="8" spans="1:6">
      <c r="A8" s="138"/>
      <c r="B8" s="139"/>
      <c r="D8" s="137">
        <v>2016</v>
      </c>
    </row>
    <row r="9" spans="1:6">
      <c r="A9" s="138"/>
      <c r="B9" s="139"/>
      <c r="D9" s="137">
        <v>2017</v>
      </c>
    </row>
    <row r="10" spans="1:6">
      <c r="A10" s="138"/>
      <c r="B10" s="139"/>
      <c r="D10" s="137">
        <v>2018</v>
      </c>
    </row>
    <row r="11" spans="1:6">
      <c r="A11" s="138"/>
      <c r="D11" s="137">
        <v>2019</v>
      </c>
    </row>
    <row r="12" spans="1:6">
      <c r="A12" s="138"/>
      <c r="B12" s="138"/>
      <c r="D12" s="137">
        <v>2020</v>
      </c>
    </row>
    <row r="13" spans="1:6">
      <c r="A13" s="138"/>
      <c r="B13" s="138"/>
      <c r="D13" s="137">
        <v>2021</v>
      </c>
    </row>
    <row r="14" spans="1:6">
      <c r="A14" s="138"/>
      <c r="B14" s="138"/>
      <c r="D14" s="137">
        <v>2022</v>
      </c>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5">
    <tabColor theme="1" tint="0.499984740745262"/>
  </sheetPr>
  <dimension ref="B2:F3"/>
  <sheetViews>
    <sheetView workbookViewId="0"/>
  </sheetViews>
  <sheetFormatPr defaultRowHeight="13"/>
  <cols>
    <col min="2" max="2" width="14.90625" customWidth="1"/>
    <col min="3" max="3" width="16.08984375" customWidth="1"/>
    <col min="4" max="4" width="63.08984375" bestFit="1" customWidth="1"/>
    <col min="6" max="6" width="10.453125" bestFit="1" customWidth="1"/>
  </cols>
  <sheetData>
    <row r="2" spans="2:6">
      <c r="B2" s="12" t="s">
        <v>29</v>
      </c>
      <c r="C2" s="12" t="s">
        <v>30</v>
      </c>
      <c r="D2" s="12" t="s">
        <v>31</v>
      </c>
      <c r="E2" s="12" t="s">
        <v>33</v>
      </c>
      <c r="F2" s="12" t="s">
        <v>32</v>
      </c>
    </row>
    <row r="3" spans="2:6">
      <c r="B3" s="13" t="str">
        <f>IF(新規登録用!$C$2&lt;&gt;0,新規登録用!$C$2,"要確認")</f>
        <v>要確認</v>
      </c>
      <c r="C3" s="13" t="str">
        <f>IF(新規登録用!C13&lt;&gt;0,新規登録用!C13,"要確認")</f>
        <v>要確認</v>
      </c>
      <c r="D3" s="13" t="str">
        <f ca="1">MID(CELL("filename",A1),FIND("[",CELL("filename",A1))+1,FIND("]",CELL("filename",A1))-FIND("[",CELL("filename",A1))-1)</f>
        <v>【0415修正】kt23_seihinkatabanlist_kensaku.xlsx</v>
      </c>
      <c r="E3" s="13" t="str">
        <f>IF(新規登録用!$G$4&lt;&gt;0,新規登録用!$G$4,"要確認")</f>
        <v>要確認</v>
      </c>
      <c r="F3" s="14">
        <f ca="1">TODAY()</f>
        <v>44666</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2022-04-15T03:42:47Z</dcterms:modified>
</cp:coreProperties>
</file>